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ura\OneDrive\Desktop\Agency\DAx - Institute\Course Curriculum and on LMS\Final Course for LMS\DAx - Curriculum\Updated Course - Nov2024\2. Excel - In class Project\Kmart\"/>
    </mc:Choice>
  </mc:AlternateContent>
  <xr:revisionPtr revIDLastSave="0" documentId="13_ncr:1_{9D961B57-CC1A-4B6B-9C51-DCCE8E1551A4}" xr6:coauthVersionLast="47" xr6:coauthVersionMax="47" xr10:uidLastSave="{00000000-0000-0000-0000-000000000000}"/>
  <bookViews>
    <workbookView xWindow="-108" yWindow="-108" windowWidth="23256" windowHeight="12456" tabRatio="897" activeTab="2" xr2:uid="{5B273567-0BF4-4B00-B90C-779B9CFDF0ED}"/>
  </bookViews>
  <sheets>
    <sheet name="KMART DATA - UNCLEAN" sheetId="16" r:id="rId1"/>
    <sheet name="KMART DATA" sheetId="1" r:id="rId2"/>
    <sheet name="Main Dashboard" sheetId="28" r:id="rId3"/>
    <sheet name="Totals and average sales" sheetId="29" r:id="rId4"/>
    <sheet name="total sales over time" sheetId="17" r:id="rId5"/>
    <sheet name="avg sales over time" sheetId="19" r:id="rId6"/>
    <sheet name="sales by category" sheetId="20" r:id="rId7"/>
    <sheet name="sales by suburb" sheetId="21" r:id="rId8"/>
    <sheet name="online vs store" sheetId="23" r:id="rId9"/>
    <sheet name="state sparkline" sheetId="24" r:id="rId10"/>
    <sheet name="map - sales by state" sheetId="25" r:id="rId11"/>
    <sheet name="sales by managers" sheetId="26" r:id="rId12"/>
    <sheet name="sales by buyers" sheetId="27" r:id="rId13"/>
  </sheets>
  <definedNames>
    <definedName name="_xlnm._FilterDatabase" localSheetId="1" hidden="1">'KMART DATA'!$A$1:$M$4506</definedName>
    <definedName name="_xlnm._FilterDatabase" localSheetId="0" hidden="1">'KMART DATA - UNCLEAN'!$A$1:$M$4506</definedName>
    <definedName name="_xlchart.v5.0" hidden="1">'map - sales by state'!$A$3:$B$3</definedName>
    <definedName name="_xlchart.v5.1" hidden="1">'map - sales by state'!$A$4:$B$11</definedName>
    <definedName name="_xlchart.v5.2" hidden="1">'map - sales by state'!$C$3</definedName>
    <definedName name="_xlchart.v5.3" hidden="1">'map - sales by state'!$C$4:$C$11</definedName>
    <definedName name="Slicer_Category">#N/A</definedName>
    <definedName name="Slicer_Financial_Year">#N/A</definedName>
    <definedName name="Slicer_State">#N/A</definedName>
    <definedName name="Slicer_Type">#N/A</definedName>
  </definedNames>
  <calcPr calcId="191029"/>
  <pivotCaches>
    <pivotCache cacheId="13"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506" i="16" l="1"/>
  <c r="C4506" i="16"/>
  <c r="B4506" i="16"/>
  <c r="F4505" i="16"/>
  <c r="C4505" i="16"/>
  <c r="B4505" i="16"/>
  <c r="F4504" i="16"/>
  <c r="C4504" i="16"/>
  <c r="B4504" i="16"/>
  <c r="F4503" i="16"/>
  <c r="C4503" i="16"/>
  <c r="B4503" i="16"/>
  <c r="F4502" i="16"/>
  <c r="C4502" i="16"/>
  <c r="B4502" i="16"/>
  <c r="F4501" i="16"/>
  <c r="C4501" i="16"/>
  <c r="B4501" i="16"/>
  <c r="F4500" i="16"/>
  <c r="C4500" i="16"/>
  <c r="B4500" i="16"/>
  <c r="F4499" i="16"/>
  <c r="C4499" i="16"/>
  <c r="B4499" i="16"/>
  <c r="F4498" i="16"/>
  <c r="C4498" i="16"/>
  <c r="B4498" i="16"/>
  <c r="F4497" i="16"/>
  <c r="C4497" i="16"/>
  <c r="B4497" i="16"/>
  <c r="F4496" i="16"/>
  <c r="C4496" i="16"/>
  <c r="B4496" i="16"/>
  <c r="F4495" i="16"/>
  <c r="C4495" i="16"/>
  <c r="B4495" i="16"/>
  <c r="F4494" i="16"/>
  <c r="C4494" i="16"/>
  <c r="B4494" i="16"/>
  <c r="F4493" i="16"/>
  <c r="C4493" i="16"/>
  <c r="B4493" i="16"/>
  <c r="F4492" i="16"/>
  <c r="C4492" i="16"/>
  <c r="B4492" i="16"/>
  <c r="F4491" i="16"/>
  <c r="C4491" i="16"/>
  <c r="B4491" i="16"/>
  <c r="F4490" i="16"/>
  <c r="C4490" i="16"/>
  <c r="B4490" i="16"/>
  <c r="F4489" i="16"/>
  <c r="C4489" i="16"/>
  <c r="B4489" i="16"/>
  <c r="F4488" i="16"/>
  <c r="C4488" i="16"/>
  <c r="B4488" i="16"/>
  <c r="F4487" i="16"/>
  <c r="C4487" i="16"/>
  <c r="B4487" i="16"/>
  <c r="F4486" i="16"/>
  <c r="C4486" i="16"/>
  <c r="B4486" i="16"/>
  <c r="F4485" i="16"/>
  <c r="C4485" i="16"/>
  <c r="B4485" i="16"/>
  <c r="F4484" i="16"/>
  <c r="C4484" i="16"/>
  <c r="B4484" i="16"/>
  <c r="F4483" i="16"/>
  <c r="C4483" i="16"/>
  <c r="B4483" i="16"/>
  <c r="F4482" i="16"/>
  <c r="C4482" i="16"/>
  <c r="B4482" i="16"/>
  <c r="F4481" i="16"/>
  <c r="C4481" i="16"/>
  <c r="B4481" i="16"/>
  <c r="F4480" i="16"/>
  <c r="C4480" i="16"/>
  <c r="B4480" i="16"/>
  <c r="F4479" i="16"/>
  <c r="C4479" i="16"/>
  <c r="B4479" i="16"/>
  <c r="F4478" i="16"/>
  <c r="C4478" i="16"/>
  <c r="B4478" i="16"/>
  <c r="F4477" i="16"/>
  <c r="C4477" i="16"/>
  <c r="B4477" i="16"/>
  <c r="F4476" i="16"/>
  <c r="C4476" i="16"/>
  <c r="B4476" i="16"/>
  <c r="F4475" i="16"/>
  <c r="C4475" i="16"/>
  <c r="B4475" i="16"/>
  <c r="F4474" i="16"/>
  <c r="C4474" i="16"/>
  <c r="B4474" i="16"/>
  <c r="F4473" i="16"/>
  <c r="C4473" i="16"/>
  <c r="B4473" i="16"/>
  <c r="F4472" i="16"/>
  <c r="C4472" i="16"/>
  <c r="B4472" i="16"/>
  <c r="F4471" i="16"/>
  <c r="C4471" i="16"/>
  <c r="B4471" i="16"/>
  <c r="F4470" i="16"/>
  <c r="C4470" i="16"/>
  <c r="B4470" i="16"/>
  <c r="F4469" i="16"/>
  <c r="C4469" i="16"/>
  <c r="B4469" i="16"/>
  <c r="F4468" i="16"/>
  <c r="C4468" i="16"/>
  <c r="B4468" i="16"/>
  <c r="F4467" i="16"/>
  <c r="C4467" i="16"/>
  <c r="B4467" i="16"/>
  <c r="F4466" i="16"/>
  <c r="C4466" i="16"/>
  <c r="B4466" i="16"/>
  <c r="F4465" i="16"/>
  <c r="C4465" i="16"/>
  <c r="B4465" i="16"/>
  <c r="F4464" i="16"/>
  <c r="C4464" i="16"/>
  <c r="B4464" i="16"/>
  <c r="F4463" i="16"/>
  <c r="C4463" i="16"/>
  <c r="B4463" i="16"/>
  <c r="F4462" i="16"/>
  <c r="C4462" i="16"/>
  <c r="B4462" i="16"/>
  <c r="F4461" i="16"/>
  <c r="C4461" i="16"/>
  <c r="B4461" i="16"/>
  <c r="F4460" i="16"/>
  <c r="C4460" i="16"/>
  <c r="B4460" i="16"/>
  <c r="F4459" i="16"/>
  <c r="C4459" i="16"/>
  <c r="B4459" i="16"/>
  <c r="F4458" i="16"/>
  <c r="C4458" i="16"/>
  <c r="B4458" i="16"/>
  <c r="F4457" i="16"/>
  <c r="C4457" i="16"/>
  <c r="B4457" i="16"/>
  <c r="F4456" i="16"/>
  <c r="C4456" i="16"/>
  <c r="B4456" i="16"/>
  <c r="F4455" i="16"/>
  <c r="C4455" i="16"/>
  <c r="B4455" i="16"/>
  <c r="F4454" i="16"/>
  <c r="C4454" i="16"/>
  <c r="B4454" i="16"/>
  <c r="F4453" i="16"/>
  <c r="C4453" i="16"/>
  <c r="B4453" i="16"/>
  <c r="F4452" i="16"/>
  <c r="C4452" i="16"/>
  <c r="B4452" i="16"/>
  <c r="F4451" i="16"/>
  <c r="C4451" i="16"/>
  <c r="B4451" i="16"/>
  <c r="F4450" i="16"/>
  <c r="C4450" i="16"/>
  <c r="B4450" i="16"/>
  <c r="F4449" i="16"/>
  <c r="C4449" i="16"/>
  <c r="B4449" i="16"/>
  <c r="F4448" i="16"/>
  <c r="C4448" i="16"/>
  <c r="B4448" i="16"/>
  <c r="F4447" i="16"/>
  <c r="C4447" i="16"/>
  <c r="B4447" i="16"/>
  <c r="F4446" i="16"/>
  <c r="C4446" i="16"/>
  <c r="B4446" i="16"/>
  <c r="F4445" i="16"/>
  <c r="C4445" i="16"/>
  <c r="B4445" i="16"/>
  <c r="F4444" i="16"/>
  <c r="C4444" i="16"/>
  <c r="B4444" i="16"/>
  <c r="F4443" i="16"/>
  <c r="C4443" i="16"/>
  <c r="B4443" i="16"/>
  <c r="F4442" i="16"/>
  <c r="C4442" i="16"/>
  <c r="B4442" i="16"/>
  <c r="F4441" i="16"/>
  <c r="C4441" i="16"/>
  <c r="B4441" i="16"/>
  <c r="F4440" i="16"/>
  <c r="C4440" i="16"/>
  <c r="B4440" i="16"/>
  <c r="F4439" i="16"/>
  <c r="C4439" i="16"/>
  <c r="B4439" i="16"/>
  <c r="F4438" i="16"/>
  <c r="C4438" i="16"/>
  <c r="B4438" i="16"/>
  <c r="F4437" i="16"/>
  <c r="C4437" i="16"/>
  <c r="B4437" i="16"/>
  <c r="F4436" i="16"/>
  <c r="C4436" i="16"/>
  <c r="B4436" i="16"/>
  <c r="F4435" i="16"/>
  <c r="C4435" i="16"/>
  <c r="B4435" i="16"/>
  <c r="F4434" i="16"/>
  <c r="C4434" i="16"/>
  <c r="B4434" i="16"/>
  <c r="F4433" i="16"/>
  <c r="C4433" i="16"/>
  <c r="B4433" i="16"/>
  <c r="F4432" i="16"/>
  <c r="C4432" i="16"/>
  <c r="B4432" i="16"/>
  <c r="F4431" i="16"/>
  <c r="C4431" i="16"/>
  <c r="B4431" i="16"/>
  <c r="F4430" i="16"/>
  <c r="C4430" i="16"/>
  <c r="B4430" i="16"/>
  <c r="F4429" i="16"/>
  <c r="C4429" i="16"/>
  <c r="B4429" i="16"/>
  <c r="F4428" i="16"/>
  <c r="C4428" i="16"/>
  <c r="B4428" i="16"/>
  <c r="F4427" i="16"/>
  <c r="C4427" i="16"/>
  <c r="B4427" i="16"/>
  <c r="F4426" i="16"/>
  <c r="C4426" i="16"/>
  <c r="B4426" i="16"/>
  <c r="F4425" i="16"/>
  <c r="C4425" i="16"/>
  <c r="B4425" i="16"/>
  <c r="F4424" i="16"/>
  <c r="C4424" i="16"/>
  <c r="B4424" i="16"/>
  <c r="F4423" i="16"/>
  <c r="C4423" i="16"/>
  <c r="B4423" i="16"/>
  <c r="F4422" i="16"/>
  <c r="C4422" i="16"/>
  <c r="B4422" i="16"/>
  <c r="F4421" i="16"/>
  <c r="C4421" i="16"/>
  <c r="B4421" i="16"/>
  <c r="F4420" i="16"/>
  <c r="C4420" i="16"/>
  <c r="B4420" i="16"/>
  <c r="F4419" i="16"/>
  <c r="C4419" i="16"/>
  <c r="B4419" i="16"/>
  <c r="F4418" i="16"/>
  <c r="C4418" i="16"/>
  <c r="B4418" i="16"/>
  <c r="F4417" i="16"/>
  <c r="C4417" i="16"/>
  <c r="B4417" i="16"/>
  <c r="F4416" i="16"/>
  <c r="C4416" i="16"/>
  <c r="B4416" i="16"/>
  <c r="F4415" i="16"/>
  <c r="C4415" i="16"/>
  <c r="B4415" i="16"/>
  <c r="F4414" i="16"/>
  <c r="C4414" i="16"/>
  <c r="B4414" i="16"/>
  <c r="F4413" i="16"/>
  <c r="C4413" i="16"/>
  <c r="B4413" i="16"/>
  <c r="F4412" i="16"/>
  <c r="C4412" i="16"/>
  <c r="B4412" i="16"/>
  <c r="F4411" i="16"/>
  <c r="C4411" i="16"/>
  <c r="B4411" i="16"/>
  <c r="F4410" i="16"/>
  <c r="C4410" i="16"/>
  <c r="B4410" i="16"/>
  <c r="F4409" i="16"/>
  <c r="C4409" i="16"/>
  <c r="B4409" i="16"/>
  <c r="F4408" i="16"/>
  <c r="C4408" i="16"/>
  <c r="B4408" i="16"/>
  <c r="F4407" i="16"/>
  <c r="C4407" i="16"/>
  <c r="B4407" i="16"/>
  <c r="F4406" i="16"/>
  <c r="C4406" i="16"/>
  <c r="B4406" i="16"/>
  <c r="F4405" i="16"/>
  <c r="C4405" i="16"/>
  <c r="B4405" i="16"/>
  <c r="F4404" i="16"/>
  <c r="C4404" i="16"/>
  <c r="B4404" i="16"/>
  <c r="F4403" i="16"/>
  <c r="C4403" i="16"/>
  <c r="B4403" i="16"/>
  <c r="F4402" i="16"/>
  <c r="C4402" i="16"/>
  <c r="B4402" i="16"/>
  <c r="F4401" i="16"/>
  <c r="C4401" i="16"/>
  <c r="B4401" i="16"/>
  <c r="F4400" i="16"/>
  <c r="C4400" i="16"/>
  <c r="B4400" i="16"/>
  <c r="F4399" i="16"/>
  <c r="C4399" i="16"/>
  <c r="B4399" i="16"/>
  <c r="F4398" i="16"/>
  <c r="C4398" i="16"/>
  <c r="B4398" i="16"/>
  <c r="F4397" i="16"/>
  <c r="C4397" i="16"/>
  <c r="B4397" i="16"/>
  <c r="F4396" i="16"/>
  <c r="C4396" i="16"/>
  <c r="B4396" i="16"/>
  <c r="F4395" i="16"/>
  <c r="C4395" i="16"/>
  <c r="B4395" i="16"/>
  <c r="F4394" i="16"/>
  <c r="C4394" i="16"/>
  <c r="B4394" i="16"/>
  <c r="F4393" i="16"/>
  <c r="C4393" i="16"/>
  <c r="B4393" i="16"/>
  <c r="F4392" i="16"/>
  <c r="C4392" i="16"/>
  <c r="B4392" i="16"/>
  <c r="F4391" i="16"/>
  <c r="C4391" i="16"/>
  <c r="B4391" i="16"/>
  <c r="F4390" i="16"/>
  <c r="C4390" i="16"/>
  <c r="B4390" i="16"/>
  <c r="F4389" i="16"/>
  <c r="C4389" i="16"/>
  <c r="B4389" i="16"/>
  <c r="F4388" i="16"/>
  <c r="C4388" i="16"/>
  <c r="B4388" i="16"/>
  <c r="F4387" i="16"/>
  <c r="C4387" i="16"/>
  <c r="B4387" i="16"/>
  <c r="F4386" i="16"/>
  <c r="C4386" i="16"/>
  <c r="B4386" i="16"/>
  <c r="F4385" i="16"/>
  <c r="C4385" i="16"/>
  <c r="B4385" i="16"/>
  <c r="F4384" i="16"/>
  <c r="C4384" i="16"/>
  <c r="B4384" i="16"/>
  <c r="F4383" i="16"/>
  <c r="C4383" i="16"/>
  <c r="B4383" i="16"/>
  <c r="F4382" i="16"/>
  <c r="C4382" i="16"/>
  <c r="B4382" i="16"/>
  <c r="F4381" i="16"/>
  <c r="C4381" i="16"/>
  <c r="B4381" i="16"/>
  <c r="F4380" i="16"/>
  <c r="C4380" i="16"/>
  <c r="B4380" i="16"/>
  <c r="F4379" i="16"/>
  <c r="C4379" i="16"/>
  <c r="B4379" i="16"/>
  <c r="F4378" i="16"/>
  <c r="C4378" i="16"/>
  <c r="B4378" i="16"/>
  <c r="F4377" i="16"/>
  <c r="C4377" i="16"/>
  <c r="B4377" i="16"/>
  <c r="F4376" i="16"/>
  <c r="C4376" i="16"/>
  <c r="B4376" i="16"/>
  <c r="F4375" i="16"/>
  <c r="C4375" i="16"/>
  <c r="B4375" i="16"/>
  <c r="F4374" i="16"/>
  <c r="C4374" i="16"/>
  <c r="B4374" i="16"/>
  <c r="F4373" i="16"/>
  <c r="C4373" i="16"/>
  <c r="B4373" i="16"/>
  <c r="F4372" i="16"/>
  <c r="C4372" i="16"/>
  <c r="B4372" i="16"/>
  <c r="F4371" i="16"/>
  <c r="C4371" i="16"/>
  <c r="B4371" i="16"/>
  <c r="F4370" i="16"/>
  <c r="C4370" i="16"/>
  <c r="B4370" i="16"/>
  <c r="F4369" i="16"/>
  <c r="C4369" i="16"/>
  <c r="B4369" i="16"/>
  <c r="F4368" i="16"/>
  <c r="C4368" i="16"/>
  <c r="B4368" i="16"/>
  <c r="F4367" i="16"/>
  <c r="C4367" i="16"/>
  <c r="B4367" i="16"/>
  <c r="F4366" i="16"/>
  <c r="C4366" i="16"/>
  <c r="B4366" i="16"/>
  <c r="F4365" i="16"/>
  <c r="C4365" i="16"/>
  <c r="B4365" i="16"/>
  <c r="F4364" i="16"/>
  <c r="C4364" i="16"/>
  <c r="B4364" i="16"/>
  <c r="F4363" i="16"/>
  <c r="C4363" i="16"/>
  <c r="B4363" i="16"/>
  <c r="F4362" i="16"/>
  <c r="C4362" i="16"/>
  <c r="B4362" i="16"/>
  <c r="F4361" i="16"/>
  <c r="C4361" i="16"/>
  <c r="B4361" i="16"/>
  <c r="F4360" i="16"/>
  <c r="C4360" i="16"/>
  <c r="B4360" i="16"/>
  <c r="F4359" i="16"/>
  <c r="C4359" i="16"/>
  <c r="B4359" i="16"/>
  <c r="F4358" i="16"/>
  <c r="C4358" i="16"/>
  <c r="B4358" i="16"/>
  <c r="F4357" i="16"/>
  <c r="C4357" i="16"/>
  <c r="B4357" i="16"/>
  <c r="F4356" i="16"/>
  <c r="C4356" i="16"/>
  <c r="B4356" i="16"/>
  <c r="F4355" i="16"/>
  <c r="C4355" i="16"/>
  <c r="B4355" i="16"/>
  <c r="F4354" i="16"/>
  <c r="C4354" i="16"/>
  <c r="B4354" i="16"/>
  <c r="F4353" i="16"/>
  <c r="C4353" i="16"/>
  <c r="B4353" i="16"/>
  <c r="F4352" i="16"/>
  <c r="C4352" i="16"/>
  <c r="B4352" i="16"/>
  <c r="F4351" i="16"/>
  <c r="C4351" i="16"/>
  <c r="B4351" i="16"/>
  <c r="F4350" i="16"/>
  <c r="C4350" i="16"/>
  <c r="B4350" i="16"/>
  <c r="F4349" i="16"/>
  <c r="C4349" i="16"/>
  <c r="B4349" i="16"/>
  <c r="F4348" i="16"/>
  <c r="C4348" i="16"/>
  <c r="B4348" i="16"/>
  <c r="F4347" i="16"/>
  <c r="C4347" i="16"/>
  <c r="B4347" i="16"/>
  <c r="F4346" i="16"/>
  <c r="C4346" i="16"/>
  <c r="B4346" i="16"/>
  <c r="F4345" i="16"/>
  <c r="C4345" i="16"/>
  <c r="B4345" i="16"/>
  <c r="F4344" i="16"/>
  <c r="C4344" i="16"/>
  <c r="B4344" i="16"/>
  <c r="F4343" i="16"/>
  <c r="C4343" i="16"/>
  <c r="B4343" i="16"/>
  <c r="F4342" i="16"/>
  <c r="C4342" i="16"/>
  <c r="B4342" i="16"/>
  <c r="F4341" i="16"/>
  <c r="C4341" i="16"/>
  <c r="B4341" i="16"/>
  <c r="F4340" i="16"/>
  <c r="C4340" i="16"/>
  <c r="B4340" i="16"/>
  <c r="F4339" i="16"/>
  <c r="C4339" i="16"/>
  <c r="B4339" i="16"/>
  <c r="F4338" i="16"/>
  <c r="C4338" i="16"/>
  <c r="B4338" i="16"/>
  <c r="F4337" i="16"/>
  <c r="C4337" i="16"/>
  <c r="B4337" i="16"/>
  <c r="F4336" i="16"/>
  <c r="C4336" i="16"/>
  <c r="B4336" i="16"/>
  <c r="F4335" i="16"/>
  <c r="C4335" i="16"/>
  <c r="B4335" i="16"/>
  <c r="F4334" i="16"/>
  <c r="C4334" i="16"/>
  <c r="B4334" i="16"/>
  <c r="F4333" i="16"/>
  <c r="C4333" i="16"/>
  <c r="B4333" i="16"/>
  <c r="F4332" i="16"/>
  <c r="C4332" i="16"/>
  <c r="B4332" i="16"/>
  <c r="F4331" i="16"/>
  <c r="C4331" i="16"/>
  <c r="B4331" i="16"/>
  <c r="F4330" i="16"/>
  <c r="C4330" i="16"/>
  <c r="B4330" i="16"/>
  <c r="F4329" i="16"/>
  <c r="C4329" i="16"/>
  <c r="B4329" i="16"/>
  <c r="F4328" i="16"/>
  <c r="C4328" i="16"/>
  <c r="B4328" i="16"/>
  <c r="F4327" i="16"/>
  <c r="C4327" i="16"/>
  <c r="B4327" i="16"/>
  <c r="F4326" i="16"/>
  <c r="C4326" i="16"/>
  <c r="B4326" i="16"/>
  <c r="F4325" i="16"/>
  <c r="C4325" i="16"/>
  <c r="B4325" i="16"/>
  <c r="F4324" i="16"/>
  <c r="C4324" i="16"/>
  <c r="B4324" i="16"/>
  <c r="F4323" i="16"/>
  <c r="C4323" i="16"/>
  <c r="B4323" i="16"/>
  <c r="F4322" i="16"/>
  <c r="C4322" i="16"/>
  <c r="B4322" i="16"/>
  <c r="F4321" i="16"/>
  <c r="C4321" i="16"/>
  <c r="B4321" i="16"/>
  <c r="F4320" i="16"/>
  <c r="C4320" i="16"/>
  <c r="B4320" i="16"/>
  <c r="F4319" i="16"/>
  <c r="C4319" i="16"/>
  <c r="B4319" i="16"/>
  <c r="F4318" i="16"/>
  <c r="C4318" i="16"/>
  <c r="B4318" i="16"/>
  <c r="F4317" i="16"/>
  <c r="C4317" i="16"/>
  <c r="B4317" i="16"/>
  <c r="F4316" i="16"/>
  <c r="C4316" i="16"/>
  <c r="B4316" i="16"/>
  <c r="F4315" i="16"/>
  <c r="C4315" i="16"/>
  <c r="B4315" i="16"/>
  <c r="F4314" i="16"/>
  <c r="C4314" i="16"/>
  <c r="B4314" i="16"/>
  <c r="F4313" i="16"/>
  <c r="C4313" i="16"/>
  <c r="B4313" i="16"/>
  <c r="F4312" i="16"/>
  <c r="C4312" i="16"/>
  <c r="B4312" i="16"/>
  <c r="F4311" i="16"/>
  <c r="C4311" i="16"/>
  <c r="B4311" i="16"/>
  <c r="F4310" i="16"/>
  <c r="C4310" i="16"/>
  <c r="B4310" i="16"/>
  <c r="F4309" i="16"/>
  <c r="C4309" i="16"/>
  <c r="B4309" i="16"/>
  <c r="F4308" i="16"/>
  <c r="C4308" i="16"/>
  <c r="B4308" i="16"/>
  <c r="F4307" i="16"/>
  <c r="C4307" i="16"/>
  <c r="B4307" i="16"/>
  <c r="F4306" i="16"/>
  <c r="C4306" i="16"/>
  <c r="B4306" i="16"/>
  <c r="F4305" i="16"/>
  <c r="C4305" i="16"/>
  <c r="B4305" i="16"/>
  <c r="F4304" i="16"/>
  <c r="C4304" i="16"/>
  <c r="B4304" i="16"/>
  <c r="F4303" i="16"/>
  <c r="C4303" i="16"/>
  <c r="B4303" i="16"/>
  <c r="F4302" i="16"/>
  <c r="C4302" i="16"/>
  <c r="B4302" i="16"/>
  <c r="F4301" i="16"/>
  <c r="C4301" i="16"/>
  <c r="B4301" i="16"/>
  <c r="F4300" i="16"/>
  <c r="C4300" i="16"/>
  <c r="B4300" i="16"/>
  <c r="F4299" i="16"/>
  <c r="C4299" i="16"/>
  <c r="B4299" i="16"/>
  <c r="F4298" i="16"/>
  <c r="C4298" i="16"/>
  <c r="B4298" i="16"/>
  <c r="F4297" i="16"/>
  <c r="C4297" i="16"/>
  <c r="B4297" i="16"/>
  <c r="F4296" i="16"/>
  <c r="C4296" i="16"/>
  <c r="B4296" i="16"/>
  <c r="F4295" i="16"/>
  <c r="C4295" i="16"/>
  <c r="B4295" i="16"/>
  <c r="F4294" i="16"/>
  <c r="C4294" i="16"/>
  <c r="B4294" i="16"/>
  <c r="F4293" i="16"/>
  <c r="C4293" i="16"/>
  <c r="B4293" i="16"/>
  <c r="F4292" i="16"/>
  <c r="C4292" i="16"/>
  <c r="B4292" i="16"/>
  <c r="F4291" i="16"/>
  <c r="C4291" i="16"/>
  <c r="B4291" i="16"/>
  <c r="F4290" i="16"/>
  <c r="C4290" i="16"/>
  <c r="B4290" i="16"/>
  <c r="F4289" i="16"/>
  <c r="C4289" i="16"/>
  <c r="B4289" i="16"/>
  <c r="F4288" i="16"/>
  <c r="C4288" i="16"/>
  <c r="B4288" i="16"/>
  <c r="F4287" i="16"/>
  <c r="C4287" i="16"/>
  <c r="B4287" i="16"/>
  <c r="F4286" i="16"/>
  <c r="C4286" i="16"/>
  <c r="B4286" i="16"/>
  <c r="F4285" i="16"/>
  <c r="C4285" i="16"/>
  <c r="B4285" i="16"/>
  <c r="F4284" i="16"/>
  <c r="C4284" i="16"/>
  <c r="B4284" i="16"/>
  <c r="F4283" i="16"/>
  <c r="C4283" i="16"/>
  <c r="B4283" i="16"/>
  <c r="F4282" i="16"/>
  <c r="C4282" i="16"/>
  <c r="B4282" i="16"/>
  <c r="F4281" i="16"/>
  <c r="C4281" i="16"/>
  <c r="B4281" i="16"/>
  <c r="F4280" i="16"/>
  <c r="C4280" i="16"/>
  <c r="B4280" i="16"/>
  <c r="F4279" i="16"/>
  <c r="C4279" i="16"/>
  <c r="B4279" i="16"/>
  <c r="F4278" i="16"/>
  <c r="C4278" i="16"/>
  <c r="B4278" i="16"/>
  <c r="F4277" i="16"/>
  <c r="C4277" i="16"/>
  <c r="B4277" i="16"/>
  <c r="F4276" i="16"/>
  <c r="C4276" i="16"/>
  <c r="B4276" i="16"/>
  <c r="F4275" i="16"/>
  <c r="C4275" i="16"/>
  <c r="B4275" i="16"/>
  <c r="F4274" i="16"/>
  <c r="C4274" i="16"/>
  <c r="B4274" i="16"/>
  <c r="F4273" i="16"/>
  <c r="C4273" i="16"/>
  <c r="B4273" i="16"/>
  <c r="F4272" i="16"/>
  <c r="C4272" i="16"/>
  <c r="B4272" i="16"/>
  <c r="F4271" i="16"/>
  <c r="C4271" i="16"/>
  <c r="B4271" i="16"/>
  <c r="F4270" i="16"/>
  <c r="C4270" i="16"/>
  <c r="B4270" i="16"/>
  <c r="F4269" i="16"/>
  <c r="C4269" i="16"/>
  <c r="B4269" i="16"/>
  <c r="F4268" i="16"/>
  <c r="C4268" i="16"/>
  <c r="B4268" i="16"/>
  <c r="F4267" i="16"/>
  <c r="C4267" i="16"/>
  <c r="B4267" i="16"/>
  <c r="F4266" i="16"/>
  <c r="C4266" i="16"/>
  <c r="B4266" i="16"/>
  <c r="F4265" i="16"/>
  <c r="C4265" i="16"/>
  <c r="B4265" i="16"/>
  <c r="F4264" i="16"/>
  <c r="C4264" i="16"/>
  <c r="B4264" i="16"/>
  <c r="F4263" i="16"/>
  <c r="C4263" i="16"/>
  <c r="B4263" i="16"/>
  <c r="F4262" i="16"/>
  <c r="C4262" i="16"/>
  <c r="B4262" i="16"/>
  <c r="F4261" i="16"/>
  <c r="C4261" i="16"/>
  <c r="B4261" i="16"/>
  <c r="F4260" i="16"/>
  <c r="C4260" i="16"/>
  <c r="B4260" i="16"/>
  <c r="F4259" i="16"/>
  <c r="C4259" i="16"/>
  <c r="B4259" i="16"/>
  <c r="F4258" i="16"/>
  <c r="C4258" i="16"/>
  <c r="B4258" i="16"/>
  <c r="F4257" i="16"/>
  <c r="C4257" i="16"/>
  <c r="B4257" i="16"/>
  <c r="F4256" i="16"/>
  <c r="C4256" i="16"/>
  <c r="B4256" i="16"/>
  <c r="F4255" i="16"/>
  <c r="C4255" i="16"/>
  <c r="B4255" i="16"/>
  <c r="F4254" i="16"/>
  <c r="C4254" i="16"/>
  <c r="B4254" i="16"/>
  <c r="F4253" i="16"/>
  <c r="C4253" i="16"/>
  <c r="B4253" i="16"/>
  <c r="F4252" i="16"/>
  <c r="C4252" i="16"/>
  <c r="B4252" i="16"/>
  <c r="F4251" i="16"/>
  <c r="C4251" i="16"/>
  <c r="B4251" i="16"/>
  <c r="F4250" i="16"/>
  <c r="C4250" i="16"/>
  <c r="B4250" i="16"/>
  <c r="F4249" i="16"/>
  <c r="C4249" i="16"/>
  <c r="B4249" i="16"/>
  <c r="F4248" i="16"/>
  <c r="C4248" i="16"/>
  <c r="B4248" i="16"/>
  <c r="F4247" i="16"/>
  <c r="C4247" i="16"/>
  <c r="B4247" i="16"/>
  <c r="F4246" i="16"/>
  <c r="C4246" i="16"/>
  <c r="B4246" i="16"/>
  <c r="F4245" i="16"/>
  <c r="C4245" i="16"/>
  <c r="B4245" i="16"/>
  <c r="F4244" i="16"/>
  <c r="C4244" i="16"/>
  <c r="B4244" i="16"/>
  <c r="F4243" i="16"/>
  <c r="C4243" i="16"/>
  <c r="B4243" i="16"/>
  <c r="F4242" i="16"/>
  <c r="C4242" i="16"/>
  <c r="B4242" i="16"/>
  <c r="F4241" i="16"/>
  <c r="C4241" i="16"/>
  <c r="B4241" i="16"/>
  <c r="F4240" i="16"/>
  <c r="C4240" i="16"/>
  <c r="B4240" i="16"/>
  <c r="F4239" i="16"/>
  <c r="C4239" i="16"/>
  <c r="B4239" i="16"/>
  <c r="F4238" i="16"/>
  <c r="C4238" i="16"/>
  <c r="B4238" i="16"/>
  <c r="F4237" i="16"/>
  <c r="C4237" i="16"/>
  <c r="B4237" i="16"/>
  <c r="F4236" i="16"/>
  <c r="C4236" i="16"/>
  <c r="B4236" i="16"/>
  <c r="F4235" i="16"/>
  <c r="C4235" i="16"/>
  <c r="B4235" i="16"/>
  <c r="F4234" i="16"/>
  <c r="C4234" i="16"/>
  <c r="B4234" i="16"/>
  <c r="F4233" i="16"/>
  <c r="C4233" i="16"/>
  <c r="B4233" i="16"/>
  <c r="F4232" i="16"/>
  <c r="C4232" i="16"/>
  <c r="B4232" i="16"/>
  <c r="F4231" i="16"/>
  <c r="C4231" i="16"/>
  <c r="B4231" i="16"/>
  <c r="F4230" i="16"/>
  <c r="C4230" i="16"/>
  <c r="B4230" i="16"/>
  <c r="F4229" i="16"/>
  <c r="C4229" i="16"/>
  <c r="B4229" i="16"/>
  <c r="F4228" i="16"/>
  <c r="C4228" i="16"/>
  <c r="B4228" i="16"/>
  <c r="F4227" i="16"/>
  <c r="C4227" i="16"/>
  <c r="B4227" i="16"/>
  <c r="F4226" i="16"/>
  <c r="C4226" i="16"/>
  <c r="B4226" i="16"/>
  <c r="F4225" i="16"/>
  <c r="C4225" i="16"/>
  <c r="B4225" i="16"/>
  <c r="F4224" i="16"/>
  <c r="C4224" i="16"/>
  <c r="B4224" i="16"/>
  <c r="F4223" i="16"/>
  <c r="C4223" i="16"/>
  <c r="B4223" i="16"/>
  <c r="F4222" i="16"/>
  <c r="C4222" i="16"/>
  <c r="B4222" i="16"/>
  <c r="F4221" i="16"/>
  <c r="C4221" i="16"/>
  <c r="B4221" i="16"/>
  <c r="F4220" i="16"/>
  <c r="C4220" i="16"/>
  <c r="B4220" i="16"/>
  <c r="F4219" i="16"/>
  <c r="C4219" i="16"/>
  <c r="B4219" i="16"/>
  <c r="F4218" i="16"/>
  <c r="C4218" i="16"/>
  <c r="B4218" i="16"/>
  <c r="F4217" i="16"/>
  <c r="C4217" i="16"/>
  <c r="B4217" i="16"/>
  <c r="F4216" i="16"/>
  <c r="C4216" i="16"/>
  <c r="B4216" i="16"/>
  <c r="F4215" i="16"/>
  <c r="C4215" i="16"/>
  <c r="B4215" i="16"/>
  <c r="F4214" i="16"/>
  <c r="C4214" i="16"/>
  <c r="B4214" i="16"/>
  <c r="F4213" i="16"/>
  <c r="C4213" i="16"/>
  <c r="B4213" i="16"/>
  <c r="F4212" i="16"/>
  <c r="C4212" i="16"/>
  <c r="B4212" i="16"/>
  <c r="F4211" i="16"/>
  <c r="C4211" i="16"/>
  <c r="B4211" i="16"/>
  <c r="F4210" i="16"/>
  <c r="C4210" i="16"/>
  <c r="B4210" i="16"/>
  <c r="F4209" i="16"/>
  <c r="C4209" i="16"/>
  <c r="B4209" i="16"/>
  <c r="F4208" i="16"/>
  <c r="C4208" i="16"/>
  <c r="B4208" i="16"/>
  <c r="F4207" i="16"/>
  <c r="C4207" i="16"/>
  <c r="B4207" i="16"/>
  <c r="F4206" i="16"/>
  <c r="C4206" i="16"/>
  <c r="B4206" i="16"/>
  <c r="F4205" i="16"/>
  <c r="C4205" i="16"/>
  <c r="B4205" i="16"/>
  <c r="F4204" i="16"/>
  <c r="C4204" i="16"/>
  <c r="B4204" i="16"/>
  <c r="F4203" i="16"/>
  <c r="C4203" i="16"/>
  <c r="B4203" i="16"/>
  <c r="F4202" i="16"/>
  <c r="C4202" i="16"/>
  <c r="B4202" i="16"/>
  <c r="F4201" i="16"/>
  <c r="C4201" i="16"/>
  <c r="B4201" i="16"/>
  <c r="F4200" i="16"/>
  <c r="C4200" i="16"/>
  <c r="B4200" i="16"/>
  <c r="F4199" i="16"/>
  <c r="C4199" i="16"/>
  <c r="B4199" i="16"/>
  <c r="F4198" i="16"/>
  <c r="C4198" i="16"/>
  <c r="B4198" i="16"/>
  <c r="F4197" i="16"/>
  <c r="C4197" i="16"/>
  <c r="B4197" i="16"/>
  <c r="F4196" i="16"/>
  <c r="C4196" i="16"/>
  <c r="B4196" i="16"/>
  <c r="F4195" i="16"/>
  <c r="C4195" i="16"/>
  <c r="B4195" i="16"/>
  <c r="F4194" i="16"/>
  <c r="C4194" i="16"/>
  <c r="B4194" i="16"/>
  <c r="F4193" i="16"/>
  <c r="C4193" i="16"/>
  <c r="B4193" i="16"/>
  <c r="F4192" i="16"/>
  <c r="C4192" i="16"/>
  <c r="B4192" i="16"/>
  <c r="F4191" i="16"/>
  <c r="C4191" i="16"/>
  <c r="B4191" i="16"/>
  <c r="F4190" i="16"/>
  <c r="C4190" i="16"/>
  <c r="B4190" i="16"/>
  <c r="F4189" i="16"/>
  <c r="C4189" i="16"/>
  <c r="B4189" i="16"/>
  <c r="F4188" i="16"/>
  <c r="C4188" i="16"/>
  <c r="B4188" i="16"/>
  <c r="F4187" i="16"/>
  <c r="C4187" i="16"/>
  <c r="B4187" i="16"/>
  <c r="F4186" i="16"/>
  <c r="C4186" i="16"/>
  <c r="B4186" i="16"/>
  <c r="F4185" i="16"/>
  <c r="C4185" i="16"/>
  <c r="B4185" i="16"/>
  <c r="F4184" i="16"/>
  <c r="C4184" i="16"/>
  <c r="B4184" i="16"/>
  <c r="F4183" i="16"/>
  <c r="C4183" i="16"/>
  <c r="B4183" i="16"/>
  <c r="F4182" i="16"/>
  <c r="C4182" i="16"/>
  <c r="B4182" i="16"/>
  <c r="F4181" i="16"/>
  <c r="C4181" i="16"/>
  <c r="B4181" i="16"/>
  <c r="F4180" i="16"/>
  <c r="C4180" i="16"/>
  <c r="B4180" i="16"/>
  <c r="F4179" i="16"/>
  <c r="C4179" i="16"/>
  <c r="B4179" i="16"/>
  <c r="F4178" i="16"/>
  <c r="C4178" i="16"/>
  <c r="B4178" i="16"/>
  <c r="F4177" i="16"/>
  <c r="C4177" i="16"/>
  <c r="B4177" i="16"/>
  <c r="F4176" i="16"/>
  <c r="C4176" i="16"/>
  <c r="B4176" i="16"/>
  <c r="F4175" i="16"/>
  <c r="C4175" i="16"/>
  <c r="B4175" i="16"/>
  <c r="F4174" i="16"/>
  <c r="C4174" i="16"/>
  <c r="B4174" i="16"/>
  <c r="F4173" i="16"/>
  <c r="C4173" i="16"/>
  <c r="B4173" i="16"/>
  <c r="F4172" i="16"/>
  <c r="C4172" i="16"/>
  <c r="B4172" i="16"/>
  <c r="F4171" i="16"/>
  <c r="C4171" i="16"/>
  <c r="B4171" i="16"/>
  <c r="F4170" i="16"/>
  <c r="C4170" i="16"/>
  <c r="B4170" i="16"/>
  <c r="F4169" i="16"/>
  <c r="C4169" i="16"/>
  <c r="B4169" i="16"/>
  <c r="F4168" i="16"/>
  <c r="C4168" i="16"/>
  <c r="B4168" i="16"/>
  <c r="F4167" i="16"/>
  <c r="C4167" i="16"/>
  <c r="B4167" i="16"/>
  <c r="F4166" i="16"/>
  <c r="C4166" i="16"/>
  <c r="B4166" i="16"/>
  <c r="F4165" i="16"/>
  <c r="C4165" i="16"/>
  <c r="B4165" i="16"/>
  <c r="F4164" i="16"/>
  <c r="C4164" i="16"/>
  <c r="B4164" i="16"/>
  <c r="F4163" i="16"/>
  <c r="C4163" i="16"/>
  <c r="B4163" i="16"/>
  <c r="F4162" i="16"/>
  <c r="C4162" i="16"/>
  <c r="B4162" i="16"/>
  <c r="F4161" i="16"/>
  <c r="C4161" i="16"/>
  <c r="B4161" i="16"/>
  <c r="F4160" i="16"/>
  <c r="C4160" i="16"/>
  <c r="B4160" i="16"/>
  <c r="F4159" i="16"/>
  <c r="C4159" i="16"/>
  <c r="B4159" i="16"/>
  <c r="F4158" i="16"/>
  <c r="C4158" i="16"/>
  <c r="B4158" i="16"/>
  <c r="F4157" i="16"/>
  <c r="C4157" i="16"/>
  <c r="B4157" i="16"/>
  <c r="F4156" i="16"/>
  <c r="C4156" i="16"/>
  <c r="B4156" i="16"/>
  <c r="F4155" i="16"/>
  <c r="C4155" i="16"/>
  <c r="B4155" i="16"/>
  <c r="F4154" i="16"/>
  <c r="C4154" i="16"/>
  <c r="B4154" i="16"/>
  <c r="F4153" i="16"/>
  <c r="C4153" i="16"/>
  <c r="B4153" i="16"/>
  <c r="F4152" i="16"/>
  <c r="C4152" i="16"/>
  <c r="B4152" i="16"/>
  <c r="F4151" i="16"/>
  <c r="C4151" i="16"/>
  <c r="B4151" i="16"/>
  <c r="F4150" i="16"/>
  <c r="C4150" i="16"/>
  <c r="B4150" i="16"/>
  <c r="F4149" i="16"/>
  <c r="C4149" i="16"/>
  <c r="B4149" i="16"/>
  <c r="F4148" i="16"/>
  <c r="C4148" i="16"/>
  <c r="B4148" i="16"/>
  <c r="F4147" i="16"/>
  <c r="C4147" i="16"/>
  <c r="B4147" i="16"/>
  <c r="F4146" i="16"/>
  <c r="C4146" i="16"/>
  <c r="B4146" i="16"/>
  <c r="F4145" i="16"/>
  <c r="C4145" i="16"/>
  <c r="B4145" i="16"/>
  <c r="F4144" i="16"/>
  <c r="C4144" i="16"/>
  <c r="B4144" i="16"/>
  <c r="F4143" i="16"/>
  <c r="C4143" i="16"/>
  <c r="B4143" i="16"/>
  <c r="F4142" i="16"/>
  <c r="C4142" i="16"/>
  <c r="B4142" i="16"/>
  <c r="F4141" i="16"/>
  <c r="C4141" i="16"/>
  <c r="B4141" i="16"/>
  <c r="F4140" i="16"/>
  <c r="C4140" i="16"/>
  <c r="B4140" i="16"/>
  <c r="F4139" i="16"/>
  <c r="C4139" i="16"/>
  <c r="B4139" i="16"/>
  <c r="F4138" i="16"/>
  <c r="C4138" i="16"/>
  <c r="B4138" i="16"/>
  <c r="F4137" i="16"/>
  <c r="C4137" i="16"/>
  <c r="B4137" i="16"/>
  <c r="F4136" i="16"/>
  <c r="C4136" i="16"/>
  <c r="B4136" i="16"/>
  <c r="F4135" i="16"/>
  <c r="C4135" i="16"/>
  <c r="B4135" i="16"/>
  <c r="F4134" i="16"/>
  <c r="C4134" i="16"/>
  <c r="B4134" i="16"/>
  <c r="F4133" i="16"/>
  <c r="C4133" i="16"/>
  <c r="B4133" i="16"/>
  <c r="F4132" i="16"/>
  <c r="C4132" i="16"/>
  <c r="B4132" i="16"/>
  <c r="F4131" i="16"/>
  <c r="C4131" i="16"/>
  <c r="B4131" i="16"/>
  <c r="F4130" i="16"/>
  <c r="C4130" i="16"/>
  <c r="B4130" i="16"/>
  <c r="F4129" i="16"/>
  <c r="C4129" i="16"/>
  <c r="B4129" i="16"/>
  <c r="F4128" i="16"/>
  <c r="C4128" i="16"/>
  <c r="B4128" i="16"/>
  <c r="F4127" i="16"/>
  <c r="C4127" i="16"/>
  <c r="B4127" i="16"/>
  <c r="F4126" i="16"/>
  <c r="C4126" i="16"/>
  <c r="B4126" i="16"/>
  <c r="F4125" i="16"/>
  <c r="C4125" i="16"/>
  <c r="B4125" i="16"/>
  <c r="F4124" i="16"/>
  <c r="C4124" i="16"/>
  <c r="B4124" i="16"/>
  <c r="F4123" i="16"/>
  <c r="C4123" i="16"/>
  <c r="B4123" i="16"/>
  <c r="F4122" i="16"/>
  <c r="C4122" i="16"/>
  <c r="B4122" i="16"/>
  <c r="F4121" i="16"/>
  <c r="C4121" i="16"/>
  <c r="B4121" i="16"/>
  <c r="F4120" i="16"/>
  <c r="C4120" i="16"/>
  <c r="B4120" i="16"/>
  <c r="F4119" i="16"/>
  <c r="C4119" i="16"/>
  <c r="B4119" i="16"/>
  <c r="F4118" i="16"/>
  <c r="C4118" i="16"/>
  <c r="B4118" i="16"/>
  <c r="F4117" i="16"/>
  <c r="C4117" i="16"/>
  <c r="B4117" i="16"/>
  <c r="F4116" i="16"/>
  <c r="C4116" i="16"/>
  <c r="B4116" i="16"/>
  <c r="F4115" i="16"/>
  <c r="C4115" i="16"/>
  <c r="B4115" i="16"/>
  <c r="F4114" i="16"/>
  <c r="C4114" i="16"/>
  <c r="B4114" i="16"/>
  <c r="F4113" i="16"/>
  <c r="C4113" i="16"/>
  <c r="B4113" i="16"/>
  <c r="F4112" i="16"/>
  <c r="C4112" i="16"/>
  <c r="B4112" i="16"/>
  <c r="F4111" i="16"/>
  <c r="C4111" i="16"/>
  <c r="B4111" i="16"/>
  <c r="F4110" i="16"/>
  <c r="C4110" i="16"/>
  <c r="B4110" i="16"/>
  <c r="F4109" i="16"/>
  <c r="C4109" i="16"/>
  <c r="B4109" i="16"/>
  <c r="F4108" i="16"/>
  <c r="C4108" i="16"/>
  <c r="B4108" i="16"/>
  <c r="F4107" i="16"/>
  <c r="C4107" i="16"/>
  <c r="B4107" i="16"/>
  <c r="F4106" i="16"/>
  <c r="C4106" i="16"/>
  <c r="B4106" i="16"/>
  <c r="F4105" i="16"/>
  <c r="C4105" i="16"/>
  <c r="B4105" i="16"/>
  <c r="F4104" i="16"/>
  <c r="C4104" i="16"/>
  <c r="B4104" i="16"/>
  <c r="F4103" i="16"/>
  <c r="C4103" i="16"/>
  <c r="B4103" i="16"/>
  <c r="F4102" i="16"/>
  <c r="C4102" i="16"/>
  <c r="B4102" i="16"/>
  <c r="F4101" i="16"/>
  <c r="C4101" i="16"/>
  <c r="B4101" i="16"/>
  <c r="F4100" i="16"/>
  <c r="C4100" i="16"/>
  <c r="B4100" i="16"/>
  <c r="F4099" i="16"/>
  <c r="C4099" i="16"/>
  <c r="B4099" i="16"/>
  <c r="F4098" i="16"/>
  <c r="C4098" i="16"/>
  <c r="B4098" i="16"/>
  <c r="F4097" i="16"/>
  <c r="C4097" i="16"/>
  <c r="B4097" i="16"/>
  <c r="F4096" i="16"/>
  <c r="C4096" i="16"/>
  <c r="B4096" i="16"/>
  <c r="F4095" i="16"/>
  <c r="C4095" i="16"/>
  <c r="B4095" i="16"/>
  <c r="F4094" i="16"/>
  <c r="C4094" i="16"/>
  <c r="B4094" i="16"/>
  <c r="F4093" i="16"/>
  <c r="C4093" i="16"/>
  <c r="B4093" i="16"/>
  <c r="F4092" i="16"/>
  <c r="C4092" i="16"/>
  <c r="B4092" i="16"/>
  <c r="F4091" i="16"/>
  <c r="C4091" i="16"/>
  <c r="B4091" i="16"/>
  <c r="F4090" i="16"/>
  <c r="C4090" i="16"/>
  <c r="B4090" i="16"/>
  <c r="F4089" i="16"/>
  <c r="C4089" i="16"/>
  <c r="B4089" i="16"/>
  <c r="F4088" i="16"/>
  <c r="C4088" i="16"/>
  <c r="B4088" i="16"/>
  <c r="F4087" i="16"/>
  <c r="C4087" i="16"/>
  <c r="B4087" i="16"/>
  <c r="F4086" i="16"/>
  <c r="C4086" i="16"/>
  <c r="B4086" i="16"/>
  <c r="F4085" i="16"/>
  <c r="C4085" i="16"/>
  <c r="B4085" i="16"/>
  <c r="F4084" i="16"/>
  <c r="C4084" i="16"/>
  <c r="B4084" i="16"/>
  <c r="F4083" i="16"/>
  <c r="C4083" i="16"/>
  <c r="B4083" i="16"/>
  <c r="F4082" i="16"/>
  <c r="C4082" i="16"/>
  <c r="B4082" i="16"/>
  <c r="F4081" i="16"/>
  <c r="C4081" i="16"/>
  <c r="B4081" i="16"/>
  <c r="F4080" i="16"/>
  <c r="C4080" i="16"/>
  <c r="B4080" i="16"/>
  <c r="F4079" i="16"/>
  <c r="C4079" i="16"/>
  <c r="B4079" i="16"/>
  <c r="F4078" i="16"/>
  <c r="C4078" i="16"/>
  <c r="B4078" i="16"/>
  <c r="F4077" i="16"/>
  <c r="C4077" i="16"/>
  <c r="B4077" i="16"/>
  <c r="F4076" i="16"/>
  <c r="C4076" i="16"/>
  <c r="B4076" i="16"/>
  <c r="F4075" i="16"/>
  <c r="C4075" i="16"/>
  <c r="B4075" i="16"/>
  <c r="F4074" i="16"/>
  <c r="C4074" i="16"/>
  <c r="B4074" i="16"/>
  <c r="F4073" i="16"/>
  <c r="C4073" i="16"/>
  <c r="B4073" i="16"/>
  <c r="F4072" i="16"/>
  <c r="C4072" i="16"/>
  <c r="B4072" i="16"/>
  <c r="F4071" i="16"/>
  <c r="C4071" i="16"/>
  <c r="B4071" i="16"/>
  <c r="F4070" i="16"/>
  <c r="C4070" i="16"/>
  <c r="B4070" i="16"/>
  <c r="F4069" i="16"/>
  <c r="C4069" i="16"/>
  <c r="B4069" i="16"/>
  <c r="F4068" i="16"/>
  <c r="C4068" i="16"/>
  <c r="B4068" i="16"/>
  <c r="F4067" i="16"/>
  <c r="C4067" i="16"/>
  <c r="B4067" i="16"/>
  <c r="F4066" i="16"/>
  <c r="C4066" i="16"/>
  <c r="B4066" i="16"/>
  <c r="F4065" i="16"/>
  <c r="C4065" i="16"/>
  <c r="B4065" i="16"/>
  <c r="F4064" i="16"/>
  <c r="C4064" i="16"/>
  <c r="B4064" i="16"/>
  <c r="F4063" i="16"/>
  <c r="C4063" i="16"/>
  <c r="B4063" i="16"/>
  <c r="F4062" i="16"/>
  <c r="C4062" i="16"/>
  <c r="B4062" i="16"/>
  <c r="F4061" i="16"/>
  <c r="C4061" i="16"/>
  <c r="B4061" i="16"/>
  <c r="F4060" i="16"/>
  <c r="C4060" i="16"/>
  <c r="B4060" i="16"/>
  <c r="F4059" i="16"/>
  <c r="C4059" i="16"/>
  <c r="B4059" i="16"/>
  <c r="F4058" i="16"/>
  <c r="C4058" i="16"/>
  <c r="B4058" i="16"/>
  <c r="F4057" i="16"/>
  <c r="C4057" i="16"/>
  <c r="B4057" i="16"/>
  <c r="F4056" i="16"/>
  <c r="C4056" i="16"/>
  <c r="B4056" i="16"/>
  <c r="F4055" i="16"/>
  <c r="C4055" i="16"/>
  <c r="B4055" i="16"/>
  <c r="F4054" i="16"/>
  <c r="C4054" i="16"/>
  <c r="B4054" i="16"/>
  <c r="F4053" i="16"/>
  <c r="C4053" i="16"/>
  <c r="B4053" i="16"/>
  <c r="F4052" i="16"/>
  <c r="C4052" i="16"/>
  <c r="B4052" i="16"/>
  <c r="F4051" i="16"/>
  <c r="C4051" i="16"/>
  <c r="B4051" i="16"/>
  <c r="F4050" i="16"/>
  <c r="C4050" i="16"/>
  <c r="B4050" i="16"/>
  <c r="F4049" i="16"/>
  <c r="C4049" i="16"/>
  <c r="B4049" i="16"/>
  <c r="F4048" i="16"/>
  <c r="C4048" i="16"/>
  <c r="B4048" i="16"/>
  <c r="F4047" i="16"/>
  <c r="C4047" i="16"/>
  <c r="B4047" i="16"/>
  <c r="F4046" i="16"/>
  <c r="C4046" i="16"/>
  <c r="B4046" i="16"/>
  <c r="F4045" i="16"/>
  <c r="C4045" i="16"/>
  <c r="B4045" i="16"/>
  <c r="F4044" i="16"/>
  <c r="C4044" i="16"/>
  <c r="B4044" i="16"/>
  <c r="F4043" i="16"/>
  <c r="C4043" i="16"/>
  <c r="B4043" i="16"/>
  <c r="F4042" i="16"/>
  <c r="C4042" i="16"/>
  <c r="B4042" i="16"/>
  <c r="F4041" i="16"/>
  <c r="C4041" i="16"/>
  <c r="B4041" i="16"/>
  <c r="F4040" i="16"/>
  <c r="C4040" i="16"/>
  <c r="B4040" i="16"/>
  <c r="F4039" i="16"/>
  <c r="C4039" i="16"/>
  <c r="B4039" i="16"/>
  <c r="F4038" i="16"/>
  <c r="C4038" i="16"/>
  <c r="B4038" i="16"/>
  <c r="F4037" i="16"/>
  <c r="C4037" i="16"/>
  <c r="B4037" i="16"/>
  <c r="F4036" i="16"/>
  <c r="C4036" i="16"/>
  <c r="B4036" i="16"/>
  <c r="F4035" i="16"/>
  <c r="C4035" i="16"/>
  <c r="B4035" i="16"/>
  <c r="F4034" i="16"/>
  <c r="C4034" i="16"/>
  <c r="B4034" i="16"/>
  <c r="F4033" i="16"/>
  <c r="C4033" i="16"/>
  <c r="B4033" i="16"/>
  <c r="F4032" i="16"/>
  <c r="C4032" i="16"/>
  <c r="B4032" i="16"/>
  <c r="F4031" i="16"/>
  <c r="C4031" i="16"/>
  <c r="B4031" i="16"/>
  <c r="F4030" i="16"/>
  <c r="C4030" i="16"/>
  <c r="B4030" i="16"/>
  <c r="F4029" i="16"/>
  <c r="C4029" i="16"/>
  <c r="B4029" i="16"/>
  <c r="F4028" i="16"/>
  <c r="C4028" i="16"/>
  <c r="B4028" i="16"/>
  <c r="F4027" i="16"/>
  <c r="C4027" i="16"/>
  <c r="B4027" i="16"/>
  <c r="F4026" i="16"/>
  <c r="C4026" i="16"/>
  <c r="B4026" i="16"/>
  <c r="F4025" i="16"/>
  <c r="C4025" i="16"/>
  <c r="B4025" i="16"/>
  <c r="F4024" i="16"/>
  <c r="C4024" i="16"/>
  <c r="B4024" i="16"/>
  <c r="F4023" i="16"/>
  <c r="C4023" i="16"/>
  <c r="B4023" i="16"/>
  <c r="F4022" i="16"/>
  <c r="C4022" i="16"/>
  <c r="B4022" i="16"/>
  <c r="F4021" i="16"/>
  <c r="C4021" i="16"/>
  <c r="B4021" i="16"/>
  <c r="F4020" i="16"/>
  <c r="C4020" i="16"/>
  <c r="B4020" i="16"/>
  <c r="F4019" i="16"/>
  <c r="C4019" i="16"/>
  <c r="B4019" i="16"/>
  <c r="F4018" i="16"/>
  <c r="C4018" i="16"/>
  <c r="B4018" i="16"/>
  <c r="F4017" i="16"/>
  <c r="C4017" i="16"/>
  <c r="B4017" i="16"/>
  <c r="F4016" i="16"/>
  <c r="C4016" i="16"/>
  <c r="B4016" i="16"/>
  <c r="F4015" i="16"/>
  <c r="C4015" i="16"/>
  <c r="B4015" i="16"/>
  <c r="F4014" i="16"/>
  <c r="C4014" i="16"/>
  <c r="B4014" i="16"/>
  <c r="F4013" i="16"/>
  <c r="C4013" i="16"/>
  <c r="B4013" i="16"/>
  <c r="F4012" i="16"/>
  <c r="C4012" i="16"/>
  <c r="B4012" i="16"/>
  <c r="F4011" i="16"/>
  <c r="C4011" i="16"/>
  <c r="B4011" i="16"/>
  <c r="F4010" i="16"/>
  <c r="C4010" i="16"/>
  <c r="B4010" i="16"/>
  <c r="F4009" i="16"/>
  <c r="C4009" i="16"/>
  <c r="B4009" i="16"/>
  <c r="F4008" i="16"/>
  <c r="C4008" i="16"/>
  <c r="B4008" i="16"/>
  <c r="F4007" i="16"/>
  <c r="C4007" i="16"/>
  <c r="B4007" i="16"/>
  <c r="F4006" i="16"/>
  <c r="C4006" i="16"/>
  <c r="B4006" i="16"/>
  <c r="F4005" i="16"/>
  <c r="C4005" i="16"/>
  <c r="B4005" i="16"/>
  <c r="F4004" i="16"/>
  <c r="C4004" i="16"/>
  <c r="B4004" i="16"/>
  <c r="F4003" i="16"/>
  <c r="C4003" i="16"/>
  <c r="B4003" i="16"/>
  <c r="F4002" i="16"/>
  <c r="C4002" i="16"/>
  <c r="B4002" i="16"/>
  <c r="F4001" i="16"/>
  <c r="C4001" i="16"/>
  <c r="B4001" i="16"/>
  <c r="F4000" i="16"/>
  <c r="C4000" i="16"/>
  <c r="B4000" i="16"/>
  <c r="F3999" i="16"/>
  <c r="C3999" i="16"/>
  <c r="B3999" i="16"/>
  <c r="F3998" i="16"/>
  <c r="C3998" i="16"/>
  <c r="B3998" i="16"/>
  <c r="F3997" i="16"/>
  <c r="C3997" i="16"/>
  <c r="B3997" i="16"/>
  <c r="F3996" i="16"/>
  <c r="C3996" i="16"/>
  <c r="B3996" i="16"/>
  <c r="F3995" i="16"/>
  <c r="C3995" i="16"/>
  <c r="B3995" i="16"/>
  <c r="F3994" i="16"/>
  <c r="C3994" i="16"/>
  <c r="B3994" i="16"/>
  <c r="F3993" i="16"/>
  <c r="C3993" i="16"/>
  <c r="B3993" i="16"/>
  <c r="F3992" i="16"/>
  <c r="C3992" i="16"/>
  <c r="B3992" i="16"/>
  <c r="F3991" i="16"/>
  <c r="C3991" i="16"/>
  <c r="B3991" i="16"/>
  <c r="F3990" i="16"/>
  <c r="C3990" i="16"/>
  <c r="B3990" i="16"/>
  <c r="F3989" i="16"/>
  <c r="C3989" i="16"/>
  <c r="B3989" i="16"/>
  <c r="F3988" i="16"/>
  <c r="C3988" i="16"/>
  <c r="B3988" i="16"/>
  <c r="F3987" i="16"/>
  <c r="C3987" i="16"/>
  <c r="B3987" i="16"/>
  <c r="F3986" i="16"/>
  <c r="C3986" i="16"/>
  <c r="B3986" i="16"/>
  <c r="F3985" i="16"/>
  <c r="C3985" i="16"/>
  <c r="B3985" i="16"/>
  <c r="F3984" i="16"/>
  <c r="C3984" i="16"/>
  <c r="B3984" i="16"/>
  <c r="F3983" i="16"/>
  <c r="C3983" i="16"/>
  <c r="B3983" i="16"/>
  <c r="F3982" i="16"/>
  <c r="C3982" i="16"/>
  <c r="B3982" i="16"/>
  <c r="F3981" i="16"/>
  <c r="C3981" i="16"/>
  <c r="B3981" i="16"/>
  <c r="F3980" i="16"/>
  <c r="C3980" i="16"/>
  <c r="B3980" i="16"/>
  <c r="F3979" i="16"/>
  <c r="C3979" i="16"/>
  <c r="B3979" i="16"/>
  <c r="F3978" i="16"/>
  <c r="C3978" i="16"/>
  <c r="B3978" i="16"/>
  <c r="F3977" i="16"/>
  <c r="C3977" i="16"/>
  <c r="B3977" i="16"/>
  <c r="F3976" i="16"/>
  <c r="C3976" i="16"/>
  <c r="B3976" i="16"/>
  <c r="F3975" i="16"/>
  <c r="C3975" i="16"/>
  <c r="B3975" i="16"/>
  <c r="F3974" i="16"/>
  <c r="C3974" i="16"/>
  <c r="B3974" i="16"/>
  <c r="F3973" i="16"/>
  <c r="C3973" i="16"/>
  <c r="B3973" i="16"/>
  <c r="F3972" i="16"/>
  <c r="C3972" i="16"/>
  <c r="B3972" i="16"/>
  <c r="F3971" i="16"/>
  <c r="C3971" i="16"/>
  <c r="B3971" i="16"/>
  <c r="F3970" i="16"/>
  <c r="C3970" i="16"/>
  <c r="B3970" i="16"/>
  <c r="F3969" i="16"/>
  <c r="C3969" i="16"/>
  <c r="B3969" i="16"/>
  <c r="F3968" i="16"/>
  <c r="C3968" i="16"/>
  <c r="B3968" i="16"/>
  <c r="F3967" i="16"/>
  <c r="C3967" i="16"/>
  <c r="B3967" i="16"/>
  <c r="F3966" i="16"/>
  <c r="C3966" i="16"/>
  <c r="B3966" i="16"/>
  <c r="F3965" i="16"/>
  <c r="C3965" i="16"/>
  <c r="B3965" i="16"/>
  <c r="F3964" i="16"/>
  <c r="C3964" i="16"/>
  <c r="B3964" i="16"/>
  <c r="F3963" i="16"/>
  <c r="C3963" i="16"/>
  <c r="B3963" i="16"/>
  <c r="F3962" i="16"/>
  <c r="C3962" i="16"/>
  <c r="B3962" i="16"/>
  <c r="F3961" i="16"/>
  <c r="C3961" i="16"/>
  <c r="B3961" i="16"/>
  <c r="F3960" i="16"/>
  <c r="C3960" i="16"/>
  <c r="B3960" i="16"/>
  <c r="F3959" i="16"/>
  <c r="C3959" i="16"/>
  <c r="B3959" i="16"/>
  <c r="F3958" i="16"/>
  <c r="C3958" i="16"/>
  <c r="B3958" i="16"/>
  <c r="F3957" i="16"/>
  <c r="C3957" i="16"/>
  <c r="B3957" i="16"/>
  <c r="F3956" i="16"/>
  <c r="C3956" i="16"/>
  <c r="B3956" i="16"/>
  <c r="F3955" i="16"/>
  <c r="C3955" i="16"/>
  <c r="B3955" i="16"/>
  <c r="F3954" i="16"/>
  <c r="C3954" i="16"/>
  <c r="B3954" i="16"/>
  <c r="F3953" i="16"/>
  <c r="C3953" i="16"/>
  <c r="B3953" i="16"/>
  <c r="F3952" i="16"/>
  <c r="C3952" i="16"/>
  <c r="B3952" i="16"/>
  <c r="F3951" i="16"/>
  <c r="C3951" i="16"/>
  <c r="B3951" i="16"/>
  <c r="F3950" i="16"/>
  <c r="C3950" i="16"/>
  <c r="B3950" i="16"/>
  <c r="F3949" i="16"/>
  <c r="C3949" i="16"/>
  <c r="B3949" i="16"/>
  <c r="F3948" i="16"/>
  <c r="C3948" i="16"/>
  <c r="B3948" i="16"/>
  <c r="F3947" i="16"/>
  <c r="C3947" i="16"/>
  <c r="B3947" i="16"/>
  <c r="F3946" i="16"/>
  <c r="C3946" i="16"/>
  <c r="B3946" i="16"/>
  <c r="F3945" i="16"/>
  <c r="C3945" i="16"/>
  <c r="B3945" i="16"/>
  <c r="F3944" i="16"/>
  <c r="C3944" i="16"/>
  <c r="B3944" i="16"/>
  <c r="F3943" i="16"/>
  <c r="C3943" i="16"/>
  <c r="B3943" i="16"/>
  <c r="F3942" i="16"/>
  <c r="C3942" i="16"/>
  <c r="B3942" i="16"/>
  <c r="F3941" i="16"/>
  <c r="C3941" i="16"/>
  <c r="B3941" i="16"/>
  <c r="F3940" i="16"/>
  <c r="C3940" i="16"/>
  <c r="B3940" i="16"/>
  <c r="F3939" i="16"/>
  <c r="C3939" i="16"/>
  <c r="B3939" i="16"/>
  <c r="F3938" i="16"/>
  <c r="C3938" i="16"/>
  <c r="B3938" i="16"/>
  <c r="F3937" i="16"/>
  <c r="C3937" i="16"/>
  <c r="B3937" i="16"/>
  <c r="F3936" i="16"/>
  <c r="C3936" i="16"/>
  <c r="B3936" i="16"/>
  <c r="F3935" i="16"/>
  <c r="C3935" i="16"/>
  <c r="B3935" i="16"/>
  <c r="F3934" i="16"/>
  <c r="C3934" i="16"/>
  <c r="B3934" i="16"/>
  <c r="F3933" i="16"/>
  <c r="C3933" i="16"/>
  <c r="B3933" i="16"/>
  <c r="F3932" i="16"/>
  <c r="C3932" i="16"/>
  <c r="B3932" i="16"/>
  <c r="F3931" i="16"/>
  <c r="C3931" i="16"/>
  <c r="B3931" i="16"/>
  <c r="F3930" i="16"/>
  <c r="C3930" i="16"/>
  <c r="B3930" i="16"/>
  <c r="F3929" i="16"/>
  <c r="C3929" i="16"/>
  <c r="B3929" i="16"/>
  <c r="F3928" i="16"/>
  <c r="C3928" i="16"/>
  <c r="B3928" i="16"/>
  <c r="F3927" i="16"/>
  <c r="C3927" i="16"/>
  <c r="B3927" i="16"/>
  <c r="F3926" i="16"/>
  <c r="C3926" i="16"/>
  <c r="B3926" i="16"/>
  <c r="F3925" i="16"/>
  <c r="C3925" i="16"/>
  <c r="B3925" i="16"/>
  <c r="F3924" i="16"/>
  <c r="C3924" i="16"/>
  <c r="B3924" i="16"/>
  <c r="F3923" i="16"/>
  <c r="C3923" i="16"/>
  <c r="B3923" i="16"/>
  <c r="F3922" i="16"/>
  <c r="C3922" i="16"/>
  <c r="B3922" i="16"/>
  <c r="F3921" i="16"/>
  <c r="C3921" i="16"/>
  <c r="B3921" i="16"/>
  <c r="F3920" i="16"/>
  <c r="C3920" i="16"/>
  <c r="B3920" i="16"/>
  <c r="F3919" i="16"/>
  <c r="C3919" i="16"/>
  <c r="B3919" i="16"/>
  <c r="F3918" i="16"/>
  <c r="C3918" i="16"/>
  <c r="B3918" i="16"/>
  <c r="F3917" i="16"/>
  <c r="C3917" i="16"/>
  <c r="B3917" i="16"/>
  <c r="F3916" i="16"/>
  <c r="C3916" i="16"/>
  <c r="B3916" i="16"/>
  <c r="F3915" i="16"/>
  <c r="C3915" i="16"/>
  <c r="B3915" i="16"/>
  <c r="F3914" i="16"/>
  <c r="C3914" i="16"/>
  <c r="B3914" i="16"/>
  <c r="F3913" i="16"/>
  <c r="C3913" i="16"/>
  <c r="B3913" i="16"/>
  <c r="F3912" i="16"/>
  <c r="C3912" i="16"/>
  <c r="B3912" i="16"/>
  <c r="F3911" i="16"/>
  <c r="C3911" i="16"/>
  <c r="B3911" i="16"/>
  <c r="F3910" i="16"/>
  <c r="C3910" i="16"/>
  <c r="B3910" i="16"/>
  <c r="F3909" i="16"/>
  <c r="C3909" i="16"/>
  <c r="B3909" i="16"/>
  <c r="F3908" i="16"/>
  <c r="C3908" i="16"/>
  <c r="B3908" i="16"/>
  <c r="F3907" i="16"/>
  <c r="C3907" i="16"/>
  <c r="B3907" i="16"/>
  <c r="F3906" i="16"/>
  <c r="C3906" i="16"/>
  <c r="B3906" i="16"/>
  <c r="F3905" i="16"/>
  <c r="C3905" i="16"/>
  <c r="B3905" i="16"/>
  <c r="F3904" i="16"/>
  <c r="C3904" i="16"/>
  <c r="B3904" i="16"/>
  <c r="F3903" i="16"/>
  <c r="C3903" i="16"/>
  <c r="B3903" i="16"/>
  <c r="F3902" i="16"/>
  <c r="C3902" i="16"/>
  <c r="B3902" i="16"/>
  <c r="F3901" i="16"/>
  <c r="C3901" i="16"/>
  <c r="B3901" i="16"/>
  <c r="F3900" i="16"/>
  <c r="C3900" i="16"/>
  <c r="B3900" i="16"/>
  <c r="F3899" i="16"/>
  <c r="C3899" i="16"/>
  <c r="B3899" i="16"/>
  <c r="F3898" i="16"/>
  <c r="C3898" i="16"/>
  <c r="B3898" i="16"/>
  <c r="F3897" i="16"/>
  <c r="C3897" i="16"/>
  <c r="B3897" i="16"/>
  <c r="F3896" i="16"/>
  <c r="C3896" i="16"/>
  <c r="B3896" i="16"/>
  <c r="F3895" i="16"/>
  <c r="C3895" i="16"/>
  <c r="B3895" i="16"/>
  <c r="F3894" i="16"/>
  <c r="C3894" i="16"/>
  <c r="B3894" i="16"/>
  <c r="F3893" i="16"/>
  <c r="C3893" i="16"/>
  <c r="B3893" i="16"/>
  <c r="F3892" i="16"/>
  <c r="C3892" i="16"/>
  <c r="B3892" i="16"/>
  <c r="F3891" i="16"/>
  <c r="C3891" i="16"/>
  <c r="B3891" i="16"/>
  <c r="F3890" i="16"/>
  <c r="C3890" i="16"/>
  <c r="B3890" i="16"/>
  <c r="F3889" i="16"/>
  <c r="C3889" i="16"/>
  <c r="B3889" i="16"/>
  <c r="F3888" i="16"/>
  <c r="C3888" i="16"/>
  <c r="B3888" i="16"/>
  <c r="F3887" i="16"/>
  <c r="C3887" i="16"/>
  <c r="B3887" i="16"/>
  <c r="F3886" i="16"/>
  <c r="C3886" i="16"/>
  <c r="B3886" i="16"/>
  <c r="F3885" i="16"/>
  <c r="C3885" i="16"/>
  <c r="B3885" i="16"/>
  <c r="F3884" i="16"/>
  <c r="C3884" i="16"/>
  <c r="B3884" i="16"/>
  <c r="F3883" i="16"/>
  <c r="C3883" i="16"/>
  <c r="B3883" i="16"/>
  <c r="F3882" i="16"/>
  <c r="C3882" i="16"/>
  <c r="B3882" i="16"/>
  <c r="F3881" i="16"/>
  <c r="C3881" i="16"/>
  <c r="B3881" i="16"/>
  <c r="F3880" i="16"/>
  <c r="C3880" i="16"/>
  <c r="B3880" i="16"/>
  <c r="F3879" i="16"/>
  <c r="C3879" i="16"/>
  <c r="B3879" i="16"/>
  <c r="F3878" i="16"/>
  <c r="C3878" i="16"/>
  <c r="B3878" i="16"/>
  <c r="F3877" i="16"/>
  <c r="C3877" i="16"/>
  <c r="B3877" i="16"/>
  <c r="F3876" i="16"/>
  <c r="C3876" i="16"/>
  <c r="B3876" i="16"/>
  <c r="F3875" i="16"/>
  <c r="C3875" i="16"/>
  <c r="B3875" i="16"/>
  <c r="F3874" i="16"/>
  <c r="C3874" i="16"/>
  <c r="B3874" i="16"/>
  <c r="F3873" i="16"/>
  <c r="C3873" i="16"/>
  <c r="B3873" i="16"/>
  <c r="F3872" i="16"/>
  <c r="C3872" i="16"/>
  <c r="B3872" i="16"/>
  <c r="F3871" i="16"/>
  <c r="C3871" i="16"/>
  <c r="B3871" i="16"/>
  <c r="F3870" i="16"/>
  <c r="C3870" i="16"/>
  <c r="B3870" i="16"/>
  <c r="F3869" i="16"/>
  <c r="C3869" i="16"/>
  <c r="B3869" i="16"/>
  <c r="F3868" i="16"/>
  <c r="C3868" i="16"/>
  <c r="B3868" i="16"/>
  <c r="F3867" i="16"/>
  <c r="C3867" i="16"/>
  <c r="B3867" i="16"/>
  <c r="F3866" i="16"/>
  <c r="C3866" i="16"/>
  <c r="B3866" i="16"/>
  <c r="F3865" i="16"/>
  <c r="C3865" i="16"/>
  <c r="B3865" i="16"/>
  <c r="F3864" i="16"/>
  <c r="C3864" i="16"/>
  <c r="B3864" i="16"/>
  <c r="F3863" i="16"/>
  <c r="C3863" i="16"/>
  <c r="B3863" i="16"/>
  <c r="F3862" i="16"/>
  <c r="C3862" i="16"/>
  <c r="B3862" i="16"/>
  <c r="F3861" i="16"/>
  <c r="C3861" i="16"/>
  <c r="B3861" i="16"/>
  <c r="F3860" i="16"/>
  <c r="C3860" i="16"/>
  <c r="B3860" i="16"/>
  <c r="F3859" i="16"/>
  <c r="C3859" i="16"/>
  <c r="B3859" i="16"/>
  <c r="F3858" i="16"/>
  <c r="C3858" i="16"/>
  <c r="B3858" i="16"/>
  <c r="F3857" i="16"/>
  <c r="C3857" i="16"/>
  <c r="B3857" i="16"/>
  <c r="F3856" i="16"/>
  <c r="C3856" i="16"/>
  <c r="B3856" i="16"/>
  <c r="F3855" i="16"/>
  <c r="C3855" i="16"/>
  <c r="B3855" i="16"/>
  <c r="F3854" i="16"/>
  <c r="C3854" i="16"/>
  <c r="B3854" i="16"/>
  <c r="F3853" i="16"/>
  <c r="C3853" i="16"/>
  <c r="B3853" i="16"/>
  <c r="F3852" i="16"/>
  <c r="C3852" i="16"/>
  <c r="B3852" i="16"/>
  <c r="F3851" i="16"/>
  <c r="C3851" i="16"/>
  <c r="B3851" i="16"/>
  <c r="F3850" i="16"/>
  <c r="C3850" i="16"/>
  <c r="B3850" i="16"/>
  <c r="F3849" i="16"/>
  <c r="C3849" i="16"/>
  <c r="B3849" i="16"/>
  <c r="F3848" i="16"/>
  <c r="C3848" i="16"/>
  <c r="B3848" i="16"/>
  <c r="F3847" i="16"/>
  <c r="C3847" i="16"/>
  <c r="B3847" i="16"/>
  <c r="F3846" i="16"/>
  <c r="C3846" i="16"/>
  <c r="B3846" i="16"/>
  <c r="F3845" i="16"/>
  <c r="C3845" i="16"/>
  <c r="B3845" i="16"/>
  <c r="F3844" i="16"/>
  <c r="C3844" i="16"/>
  <c r="B3844" i="16"/>
  <c r="F3843" i="16"/>
  <c r="C3843" i="16"/>
  <c r="B3843" i="16"/>
  <c r="F3842" i="16"/>
  <c r="C3842" i="16"/>
  <c r="B3842" i="16"/>
  <c r="F3841" i="16"/>
  <c r="C3841" i="16"/>
  <c r="B3841" i="16"/>
  <c r="F3840" i="16"/>
  <c r="C3840" i="16"/>
  <c r="B3840" i="16"/>
  <c r="F3839" i="16"/>
  <c r="C3839" i="16"/>
  <c r="B3839" i="16"/>
  <c r="F3838" i="16"/>
  <c r="C3838" i="16"/>
  <c r="B3838" i="16"/>
  <c r="F3837" i="16"/>
  <c r="C3837" i="16"/>
  <c r="B3837" i="16"/>
  <c r="F3836" i="16"/>
  <c r="C3836" i="16"/>
  <c r="B3836" i="16"/>
  <c r="F3835" i="16"/>
  <c r="C3835" i="16"/>
  <c r="B3835" i="16"/>
  <c r="F3834" i="16"/>
  <c r="C3834" i="16"/>
  <c r="B3834" i="16"/>
  <c r="F3833" i="16"/>
  <c r="C3833" i="16"/>
  <c r="B3833" i="16"/>
  <c r="F3832" i="16"/>
  <c r="C3832" i="16"/>
  <c r="B3832" i="16"/>
  <c r="F3831" i="16"/>
  <c r="C3831" i="16"/>
  <c r="B3831" i="16"/>
  <c r="F3830" i="16"/>
  <c r="C3830" i="16"/>
  <c r="B3830" i="16"/>
  <c r="F3829" i="16"/>
  <c r="C3829" i="16"/>
  <c r="B3829" i="16"/>
  <c r="F3828" i="16"/>
  <c r="C3828" i="16"/>
  <c r="B3828" i="16"/>
  <c r="F3827" i="16"/>
  <c r="C3827" i="16"/>
  <c r="B3827" i="16"/>
  <c r="F3826" i="16"/>
  <c r="C3826" i="16"/>
  <c r="B3826" i="16"/>
  <c r="F3825" i="16"/>
  <c r="C3825" i="16"/>
  <c r="B3825" i="16"/>
  <c r="F3824" i="16"/>
  <c r="C3824" i="16"/>
  <c r="B3824" i="16"/>
  <c r="F3823" i="16"/>
  <c r="C3823" i="16"/>
  <c r="B3823" i="16"/>
  <c r="F3822" i="16"/>
  <c r="C3822" i="16"/>
  <c r="B3822" i="16"/>
  <c r="F3821" i="16"/>
  <c r="C3821" i="16"/>
  <c r="B3821" i="16"/>
  <c r="F3820" i="16"/>
  <c r="C3820" i="16"/>
  <c r="B3820" i="16"/>
  <c r="F3819" i="16"/>
  <c r="C3819" i="16"/>
  <c r="B3819" i="16"/>
  <c r="F3818" i="16"/>
  <c r="C3818" i="16"/>
  <c r="B3818" i="16"/>
  <c r="F3817" i="16"/>
  <c r="C3817" i="16"/>
  <c r="B3817" i="16"/>
  <c r="F3816" i="16"/>
  <c r="C3816" i="16"/>
  <c r="B3816" i="16"/>
  <c r="F3815" i="16"/>
  <c r="C3815" i="16"/>
  <c r="B3815" i="16"/>
  <c r="F3814" i="16"/>
  <c r="C3814" i="16"/>
  <c r="B3814" i="16"/>
  <c r="F3813" i="16"/>
  <c r="C3813" i="16"/>
  <c r="B3813" i="16"/>
  <c r="F3812" i="16"/>
  <c r="C3812" i="16"/>
  <c r="B3812" i="16"/>
  <c r="F3811" i="16"/>
  <c r="C3811" i="16"/>
  <c r="B3811" i="16"/>
  <c r="F3810" i="16"/>
  <c r="C3810" i="16"/>
  <c r="B3810" i="16"/>
  <c r="F3809" i="16"/>
  <c r="C3809" i="16"/>
  <c r="B3809" i="16"/>
  <c r="F3808" i="16"/>
  <c r="C3808" i="16"/>
  <c r="B3808" i="16"/>
  <c r="F3807" i="16"/>
  <c r="C3807" i="16"/>
  <c r="B3807" i="16"/>
  <c r="F3806" i="16"/>
  <c r="C3806" i="16"/>
  <c r="B3806" i="16"/>
  <c r="F3805" i="16"/>
  <c r="C3805" i="16"/>
  <c r="B3805" i="16"/>
  <c r="F3804" i="16"/>
  <c r="C3804" i="16"/>
  <c r="B3804" i="16"/>
  <c r="F3803" i="16"/>
  <c r="C3803" i="16"/>
  <c r="B3803" i="16"/>
  <c r="F3802" i="16"/>
  <c r="C3802" i="16"/>
  <c r="B3802" i="16"/>
  <c r="F3801" i="16"/>
  <c r="C3801" i="16"/>
  <c r="B3801" i="16"/>
  <c r="F3800" i="16"/>
  <c r="C3800" i="16"/>
  <c r="B3800" i="16"/>
  <c r="F3799" i="16"/>
  <c r="C3799" i="16"/>
  <c r="B3799" i="16"/>
  <c r="F3798" i="16"/>
  <c r="C3798" i="16"/>
  <c r="B3798" i="16"/>
  <c r="F3797" i="16"/>
  <c r="C3797" i="16"/>
  <c r="B3797" i="16"/>
  <c r="F3796" i="16"/>
  <c r="C3796" i="16"/>
  <c r="B3796" i="16"/>
  <c r="F3795" i="16"/>
  <c r="C3795" i="16"/>
  <c r="B3795" i="16"/>
  <c r="F3794" i="16"/>
  <c r="C3794" i="16"/>
  <c r="B3794" i="16"/>
  <c r="F3793" i="16"/>
  <c r="C3793" i="16"/>
  <c r="B3793" i="16"/>
  <c r="F3792" i="16"/>
  <c r="C3792" i="16"/>
  <c r="B3792" i="16"/>
  <c r="F3791" i="16"/>
  <c r="C3791" i="16"/>
  <c r="B3791" i="16"/>
  <c r="F3790" i="16"/>
  <c r="C3790" i="16"/>
  <c r="B3790" i="16"/>
  <c r="F3789" i="16"/>
  <c r="C3789" i="16"/>
  <c r="B3789" i="16"/>
  <c r="F3788" i="16"/>
  <c r="C3788" i="16"/>
  <c r="B3788" i="16"/>
  <c r="F3787" i="16"/>
  <c r="C3787" i="16"/>
  <c r="B3787" i="16"/>
  <c r="F3786" i="16"/>
  <c r="C3786" i="16"/>
  <c r="B3786" i="16"/>
  <c r="F3785" i="16"/>
  <c r="C3785" i="16"/>
  <c r="B3785" i="16"/>
  <c r="F3784" i="16"/>
  <c r="C3784" i="16"/>
  <c r="B3784" i="16"/>
  <c r="F3783" i="16"/>
  <c r="C3783" i="16"/>
  <c r="B3783" i="16"/>
  <c r="F3782" i="16"/>
  <c r="C3782" i="16"/>
  <c r="B3782" i="16"/>
  <c r="F3781" i="16"/>
  <c r="C3781" i="16"/>
  <c r="B3781" i="16"/>
  <c r="F3780" i="16"/>
  <c r="C3780" i="16"/>
  <c r="B3780" i="16"/>
  <c r="F3779" i="16"/>
  <c r="C3779" i="16"/>
  <c r="B3779" i="16"/>
  <c r="F3778" i="16"/>
  <c r="C3778" i="16"/>
  <c r="B3778" i="16"/>
  <c r="F3777" i="16"/>
  <c r="C3777" i="16"/>
  <c r="B3777" i="16"/>
  <c r="F3776" i="16"/>
  <c r="C3776" i="16"/>
  <c r="B3776" i="16"/>
  <c r="F3775" i="16"/>
  <c r="C3775" i="16"/>
  <c r="B3775" i="16"/>
  <c r="F3774" i="16"/>
  <c r="C3774" i="16"/>
  <c r="B3774" i="16"/>
  <c r="F3773" i="16"/>
  <c r="C3773" i="16"/>
  <c r="B3773" i="16"/>
  <c r="F3772" i="16"/>
  <c r="C3772" i="16"/>
  <c r="B3772" i="16"/>
  <c r="F3771" i="16"/>
  <c r="C3771" i="16"/>
  <c r="B3771" i="16"/>
  <c r="F3770" i="16"/>
  <c r="C3770" i="16"/>
  <c r="B3770" i="16"/>
  <c r="F3769" i="16"/>
  <c r="C3769" i="16"/>
  <c r="B3769" i="16"/>
  <c r="F3768" i="16"/>
  <c r="C3768" i="16"/>
  <c r="B3768" i="16"/>
  <c r="F3767" i="16"/>
  <c r="C3767" i="16"/>
  <c r="B3767" i="16"/>
  <c r="F3766" i="16"/>
  <c r="C3766" i="16"/>
  <c r="B3766" i="16"/>
  <c r="F3765" i="16"/>
  <c r="C3765" i="16"/>
  <c r="B3765" i="16"/>
  <c r="F3764" i="16"/>
  <c r="C3764" i="16"/>
  <c r="B3764" i="16"/>
  <c r="F3763" i="16"/>
  <c r="C3763" i="16"/>
  <c r="B3763" i="16"/>
  <c r="F3762" i="16"/>
  <c r="C3762" i="16"/>
  <c r="B3762" i="16"/>
  <c r="F3761" i="16"/>
  <c r="C3761" i="16"/>
  <c r="B3761" i="16"/>
  <c r="F3760" i="16"/>
  <c r="C3760" i="16"/>
  <c r="B3760" i="16"/>
  <c r="F3759" i="16"/>
  <c r="C3759" i="16"/>
  <c r="B3759" i="16"/>
  <c r="F3758" i="16"/>
  <c r="C3758" i="16"/>
  <c r="B3758" i="16"/>
  <c r="F3757" i="16"/>
  <c r="C3757" i="16"/>
  <c r="B3757" i="16"/>
  <c r="F3756" i="16"/>
  <c r="C3756" i="16"/>
  <c r="B3756" i="16"/>
  <c r="F3755" i="16"/>
  <c r="C3755" i="16"/>
  <c r="B3755" i="16"/>
  <c r="F3754" i="16"/>
  <c r="C3754" i="16"/>
  <c r="B3754" i="16"/>
  <c r="F3753" i="16"/>
  <c r="C3753" i="16"/>
  <c r="B3753" i="16"/>
  <c r="F3752" i="16"/>
  <c r="C3752" i="16"/>
  <c r="B3752" i="16"/>
  <c r="F3751" i="16"/>
  <c r="C3751" i="16"/>
  <c r="B3751" i="16"/>
  <c r="F3750" i="16"/>
  <c r="C3750" i="16"/>
  <c r="B3750" i="16"/>
  <c r="F3749" i="16"/>
  <c r="C3749" i="16"/>
  <c r="B3749" i="16"/>
  <c r="F3748" i="16"/>
  <c r="C3748" i="16"/>
  <c r="B3748" i="16"/>
  <c r="F3747" i="16"/>
  <c r="C3747" i="16"/>
  <c r="B3747" i="16"/>
  <c r="F3746" i="16"/>
  <c r="C3746" i="16"/>
  <c r="B3746" i="16"/>
  <c r="F3745" i="16"/>
  <c r="C3745" i="16"/>
  <c r="B3745" i="16"/>
  <c r="F3744" i="16"/>
  <c r="C3744" i="16"/>
  <c r="B3744" i="16"/>
  <c r="F3743" i="16"/>
  <c r="C3743" i="16"/>
  <c r="B3743" i="16"/>
  <c r="F3742" i="16"/>
  <c r="C3742" i="16"/>
  <c r="B3742" i="16"/>
  <c r="F3741" i="16"/>
  <c r="C3741" i="16"/>
  <c r="B3741" i="16"/>
  <c r="F3740" i="16"/>
  <c r="C3740" i="16"/>
  <c r="B3740" i="16"/>
  <c r="F3739" i="16"/>
  <c r="C3739" i="16"/>
  <c r="B3739" i="16"/>
  <c r="F3738" i="16"/>
  <c r="C3738" i="16"/>
  <c r="B3738" i="16"/>
  <c r="F3737" i="16"/>
  <c r="C3737" i="16"/>
  <c r="B3737" i="16"/>
  <c r="F3736" i="16"/>
  <c r="C3736" i="16"/>
  <c r="B3736" i="16"/>
  <c r="F3735" i="16"/>
  <c r="C3735" i="16"/>
  <c r="B3735" i="16"/>
  <c r="F3734" i="16"/>
  <c r="C3734" i="16"/>
  <c r="B3734" i="16"/>
  <c r="F3733" i="16"/>
  <c r="C3733" i="16"/>
  <c r="B3733" i="16"/>
  <c r="F3732" i="16"/>
  <c r="C3732" i="16"/>
  <c r="B3732" i="16"/>
  <c r="F3731" i="16"/>
  <c r="C3731" i="16"/>
  <c r="B3731" i="16"/>
  <c r="F3730" i="16"/>
  <c r="C3730" i="16"/>
  <c r="B3730" i="16"/>
  <c r="F3729" i="16"/>
  <c r="C3729" i="16"/>
  <c r="B3729" i="16"/>
  <c r="F3728" i="16"/>
  <c r="C3728" i="16"/>
  <c r="B3728" i="16"/>
  <c r="F3727" i="16"/>
  <c r="C3727" i="16"/>
  <c r="B3727" i="16"/>
  <c r="F3726" i="16"/>
  <c r="C3726" i="16"/>
  <c r="B3726" i="16"/>
  <c r="F3725" i="16"/>
  <c r="C3725" i="16"/>
  <c r="B3725" i="16"/>
  <c r="F3724" i="16"/>
  <c r="C3724" i="16"/>
  <c r="B3724" i="16"/>
  <c r="F3723" i="16"/>
  <c r="C3723" i="16"/>
  <c r="B3723" i="16"/>
  <c r="F3722" i="16"/>
  <c r="C3722" i="16"/>
  <c r="B3722" i="16"/>
  <c r="F3721" i="16"/>
  <c r="C3721" i="16"/>
  <c r="B3721" i="16"/>
  <c r="F3720" i="16"/>
  <c r="C3720" i="16"/>
  <c r="B3720" i="16"/>
  <c r="F3719" i="16"/>
  <c r="C3719" i="16"/>
  <c r="B3719" i="16"/>
  <c r="F3718" i="16"/>
  <c r="C3718" i="16"/>
  <c r="B3718" i="16"/>
  <c r="F3717" i="16"/>
  <c r="C3717" i="16"/>
  <c r="B3717" i="16"/>
  <c r="F3716" i="16"/>
  <c r="C3716" i="16"/>
  <c r="B3716" i="16"/>
  <c r="F3715" i="16"/>
  <c r="C3715" i="16"/>
  <c r="B3715" i="16"/>
  <c r="F3714" i="16"/>
  <c r="C3714" i="16"/>
  <c r="B3714" i="16"/>
  <c r="F3713" i="16"/>
  <c r="C3713" i="16"/>
  <c r="B3713" i="16"/>
  <c r="F3712" i="16"/>
  <c r="C3712" i="16"/>
  <c r="B3712" i="16"/>
  <c r="F3711" i="16"/>
  <c r="C3711" i="16"/>
  <c r="B3711" i="16"/>
  <c r="F3710" i="16"/>
  <c r="C3710" i="16"/>
  <c r="B3710" i="16"/>
  <c r="F3709" i="16"/>
  <c r="C3709" i="16"/>
  <c r="B3709" i="16"/>
  <c r="F3708" i="16"/>
  <c r="C3708" i="16"/>
  <c r="B3708" i="16"/>
  <c r="F3707" i="16"/>
  <c r="C3707" i="16"/>
  <c r="B3707" i="16"/>
  <c r="F3706" i="16"/>
  <c r="C3706" i="16"/>
  <c r="B3706" i="16"/>
  <c r="F3705" i="16"/>
  <c r="C3705" i="16"/>
  <c r="B3705" i="16"/>
  <c r="F3704" i="16"/>
  <c r="C3704" i="16"/>
  <c r="B3704" i="16"/>
  <c r="F3703" i="16"/>
  <c r="C3703" i="16"/>
  <c r="B3703" i="16"/>
  <c r="F3702" i="16"/>
  <c r="C3702" i="16"/>
  <c r="B3702" i="16"/>
  <c r="F3701" i="16"/>
  <c r="C3701" i="16"/>
  <c r="B3701" i="16"/>
  <c r="F3700" i="16"/>
  <c r="C3700" i="16"/>
  <c r="B3700" i="16"/>
  <c r="F3699" i="16"/>
  <c r="C3699" i="16"/>
  <c r="B3699" i="16"/>
  <c r="F3698" i="16"/>
  <c r="C3698" i="16"/>
  <c r="B3698" i="16"/>
  <c r="F3697" i="16"/>
  <c r="C3697" i="16"/>
  <c r="B3697" i="16"/>
  <c r="F3696" i="16"/>
  <c r="C3696" i="16"/>
  <c r="B3696" i="16"/>
  <c r="F3695" i="16"/>
  <c r="C3695" i="16"/>
  <c r="B3695" i="16"/>
  <c r="F3694" i="16"/>
  <c r="C3694" i="16"/>
  <c r="B3694" i="16"/>
  <c r="F3693" i="16"/>
  <c r="C3693" i="16"/>
  <c r="B3693" i="16"/>
  <c r="F3692" i="16"/>
  <c r="C3692" i="16"/>
  <c r="B3692" i="16"/>
  <c r="F3691" i="16"/>
  <c r="C3691" i="16"/>
  <c r="B3691" i="16"/>
  <c r="F3690" i="16"/>
  <c r="C3690" i="16"/>
  <c r="B3690" i="16"/>
  <c r="F3689" i="16"/>
  <c r="C3689" i="16"/>
  <c r="B3689" i="16"/>
  <c r="F3688" i="16"/>
  <c r="C3688" i="16"/>
  <c r="B3688" i="16"/>
  <c r="F3687" i="16"/>
  <c r="C3687" i="16"/>
  <c r="B3687" i="16"/>
  <c r="F3686" i="16"/>
  <c r="C3686" i="16"/>
  <c r="B3686" i="16"/>
  <c r="F3685" i="16"/>
  <c r="C3685" i="16"/>
  <c r="B3685" i="16"/>
  <c r="F3684" i="16"/>
  <c r="C3684" i="16"/>
  <c r="B3684" i="16"/>
  <c r="F3683" i="16"/>
  <c r="C3683" i="16"/>
  <c r="B3683" i="16"/>
  <c r="F3682" i="16"/>
  <c r="C3682" i="16"/>
  <c r="B3682" i="16"/>
  <c r="F3681" i="16"/>
  <c r="C3681" i="16"/>
  <c r="B3681" i="16"/>
  <c r="F3680" i="16"/>
  <c r="C3680" i="16"/>
  <c r="B3680" i="16"/>
  <c r="F3679" i="16"/>
  <c r="C3679" i="16"/>
  <c r="B3679" i="16"/>
  <c r="F3678" i="16"/>
  <c r="C3678" i="16"/>
  <c r="B3678" i="16"/>
  <c r="F3677" i="16"/>
  <c r="C3677" i="16"/>
  <c r="B3677" i="16"/>
  <c r="F3676" i="16"/>
  <c r="C3676" i="16"/>
  <c r="B3676" i="16"/>
  <c r="F3675" i="16"/>
  <c r="C3675" i="16"/>
  <c r="B3675" i="16"/>
  <c r="F3674" i="16"/>
  <c r="C3674" i="16"/>
  <c r="B3674" i="16"/>
  <c r="F3673" i="16"/>
  <c r="C3673" i="16"/>
  <c r="B3673" i="16"/>
  <c r="F3672" i="16"/>
  <c r="C3672" i="16"/>
  <c r="B3672" i="16"/>
  <c r="F3671" i="16"/>
  <c r="C3671" i="16"/>
  <c r="B3671" i="16"/>
  <c r="F3670" i="16"/>
  <c r="C3670" i="16"/>
  <c r="B3670" i="16"/>
  <c r="F3669" i="16"/>
  <c r="C3669" i="16"/>
  <c r="B3669" i="16"/>
  <c r="F3668" i="16"/>
  <c r="C3668" i="16"/>
  <c r="B3668" i="16"/>
  <c r="F3667" i="16"/>
  <c r="C3667" i="16"/>
  <c r="B3667" i="16"/>
  <c r="F3666" i="16"/>
  <c r="C3666" i="16"/>
  <c r="B3666" i="16"/>
  <c r="F3665" i="16"/>
  <c r="C3665" i="16"/>
  <c r="B3665" i="16"/>
  <c r="F3664" i="16"/>
  <c r="C3664" i="16"/>
  <c r="B3664" i="16"/>
  <c r="F3663" i="16"/>
  <c r="C3663" i="16"/>
  <c r="B3663" i="16"/>
  <c r="F3662" i="16"/>
  <c r="C3662" i="16"/>
  <c r="B3662" i="16"/>
  <c r="F3661" i="16"/>
  <c r="C3661" i="16"/>
  <c r="B3661" i="16"/>
  <c r="F3660" i="16"/>
  <c r="C3660" i="16"/>
  <c r="B3660" i="16"/>
  <c r="F3659" i="16"/>
  <c r="C3659" i="16"/>
  <c r="B3659" i="16"/>
  <c r="F3658" i="16"/>
  <c r="C3658" i="16"/>
  <c r="B3658" i="16"/>
  <c r="F3657" i="16"/>
  <c r="C3657" i="16"/>
  <c r="B3657" i="16"/>
  <c r="F3656" i="16"/>
  <c r="C3656" i="16"/>
  <c r="B3656" i="16"/>
  <c r="F3655" i="16"/>
  <c r="C3655" i="16"/>
  <c r="B3655" i="16"/>
  <c r="F3654" i="16"/>
  <c r="C3654" i="16"/>
  <c r="B3654" i="16"/>
  <c r="F3653" i="16"/>
  <c r="C3653" i="16"/>
  <c r="B3653" i="16"/>
  <c r="F3652" i="16"/>
  <c r="C3652" i="16"/>
  <c r="B3652" i="16"/>
  <c r="F3651" i="16"/>
  <c r="C3651" i="16"/>
  <c r="B3651" i="16"/>
  <c r="F3650" i="16"/>
  <c r="C3650" i="16"/>
  <c r="B3650" i="16"/>
  <c r="F3649" i="16"/>
  <c r="C3649" i="16"/>
  <c r="B3649" i="16"/>
  <c r="F3648" i="16"/>
  <c r="C3648" i="16"/>
  <c r="B3648" i="16"/>
  <c r="F3647" i="16"/>
  <c r="C3647" i="16"/>
  <c r="B3647" i="16"/>
  <c r="F3646" i="16"/>
  <c r="C3646" i="16"/>
  <c r="B3646" i="16"/>
  <c r="F3645" i="16"/>
  <c r="C3645" i="16"/>
  <c r="B3645" i="16"/>
  <c r="F3644" i="16"/>
  <c r="C3644" i="16"/>
  <c r="B3644" i="16"/>
  <c r="F3643" i="16"/>
  <c r="C3643" i="16"/>
  <c r="B3643" i="16"/>
  <c r="F3642" i="16"/>
  <c r="C3642" i="16"/>
  <c r="B3642" i="16"/>
  <c r="F3641" i="16"/>
  <c r="C3641" i="16"/>
  <c r="B3641" i="16"/>
  <c r="F3640" i="16"/>
  <c r="C3640" i="16"/>
  <c r="B3640" i="16"/>
  <c r="F3639" i="16"/>
  <c r="C3639" i="16"/>
  <c r="B3639" i="16"/>
  <c r="F3638" i="16"/>
  <c r="C3638" i="16"/>
  <c r="B3638" i="16"/>
  <c r="F3637" i="16"/>
  <c r="C3637" i="16"/>
  <c r="B3637" i="16"/>
  <c r="F3636" i="16"/>
  <c r="C3636" i="16"/>
  <c r="B3636" i="16"/>
  <c r="F3635" i="16"/>
  <c r="C3635" i="16"/>
  <c r="B3635" i="16"/>
  <c r="F3634" i="16"/>
  <c r="C3634" i="16"/>
  <c r="B3634" i="16"/>
  <c r="F3633" i="16"/>
  <c r="C3633" i="16"/>
  <c r="B3633" i="16"/>
  <c r="F3632" i="16"/>
  <c r="C3632" i="16"/>
  <c r="B3632" i="16"/>
  <c r="F3631" i="16"/>
  <c r="C3631" i="16"/>
  <c r="B3631" i="16"/>
  <c r="F3630" i="16"/>
  <c r="C3630" i="16"/>
  <c r="B3630" i="16"/>
  <c r="F3629" i="16"/>
  <c r="C3629" i="16"/>
  <c r="B3629" i="16"/>
  <c r="F3628" i="16"/>
  <c r="C3628" i="16"/>
  <c r="B3628" i="16"/>
  <c r="F3627" i="16"/>
  <c r="C3627" i="16"/>
  <c r="B3627" i="16"/>
  <c r="F3626" i="16"/>
  <c r="C3626" i="16"/>
  <c r="B3626" i="16"/>
  <c r="F3625" i="16"/>
  <c r="C3625" i="16"/>
  <c r="B3625" i="16"/>
  <c r="F3624" i="16"/>
  <c r="C3624" i="16"/>
  <c r="B3624" i="16"/>
  <c r="F3623" i="16"/>
  <c r="C3623" i="16"/>
  <c r="B3623" i="16"/>
  <c r="F3622" i="16"/>
  <c r="C3622" i="16"/>
  <c r="B3622" i="16"/>
  <c r="F3621" i="16"/>
  <c r="C3621" i="16"/>
  <c r="B3621" i="16"/>
  <c r="F3620" i="16"/>
  <c r="C3620" i="16"/>
  <c r="B3620" i="16"/>
  <c r="F3619" i="16"/>
  <c r="C3619" i="16"/>
  <c r="B3619" i="16"/>
  <c r="F3618" i="16"/>
  <c r="C3618" i="16"/>
  <c r="B3618" i="16"/>
  <c r="F3617" i="16"/>
  <c r="C3617" i="16"/>
  <c r="B3617" i="16"/>
  <c r="F3616" i="16"/>
  <c r="C3616" i="16"/>
  <c r="B3616" i="16"/>
  <c r="F3615" i="16"/>
  <c r="C3615" i="16"/>
  <c r="B3615" i="16"/>
  <c r="F3614" i="16"/>
  <c r="C3614" i="16"/>
  <c r="B3614" i="16"/>
  <c r="F3613" i="16"/>
  <c r="C3613" i="16"/>
  <c r="B3613" i="16"/>
  <c r="F3612" i="16"/>
  <c r="C3612" i="16"/>
  <c r="B3612" i="16"/>
  <c r="F3611" i="16"/>
  <c r="C3611" i="16"/>
  <c r="B3611" i="16"/>
  <c r="F3610" i="16"/>
  <c r="C3610" i="16"/>
  <c r="B3610" i="16"/>
  <c r="F3609" i="16"/>
  <c r="C3609" i="16"/>
  <c r="B3609" i="16"/>
  <c r="F3608" i="16"/>
  <c r="C3608" i="16"/>
  <c r="B3608" i="16"/>
  <c r="F3607" i="16"/>
  <c r="C3607" i="16"/>
  <c r="B3607" i="16"/>
  <c r="F3606" i="16"/>
  <c r="C3606" i="16"/>
  <c r="B3606" i="16"/>
  <c r="F3605" i="16"/>
  <c r="C3605" i="16"/>
  <c r="B3605" i="16"/>
  <c r="F3604" i="16"/>
  <c r="C3604" i="16"/>
  <c r="B3604" i="16"/>
  <c r="F3603" i="16"/>
  <c r="C3603" i="16"/>
  <c r="B3603" i="16"/>
  <c r="F3602" i="16"/>
  <c r="C3602" i="16"/>
  <c r="B3602" i="16"/>
  <c r="F3601" i="16"/>
  <c r="C3601" i="16"/>
  <c r="B3601" i="16"/>
  <c r="F3600" i="16"/>
  <c r="C3600" i="16"/>
  <c r="B3600" i="16"/>
  <c r="F3599" i="16"/>
  <c r="C3599" i="16"/>
  <c r="B3599" i="16"/>
  <c r="F3598" i="16"/>
  <c r="C3598" i="16"/>
  <c r="B3598" i="16"/>
  <c r="F3597" i="16"/>
  <c r="C3597" i="16"/>
  <c r="B3597" i="16"/>
  <c r="F3596" i="16"/>
  <c r="C3596" i="16"/>
  <c r="B3596" i="16"/>
  <c r="F3595" i="16"/>
  <c r="C3595" i="16"/>
  <c r="B3595" i="16"/>
  <c r="F3594" i="16"/>
  <c r="C3594" i="16"/>
  <c r="B3594" i="16"/>
  <c r="F3593" i="16"/>
  <c r="C3593" i="16"/>
  <c r="B3593" i="16"/>
  <c r="F3592" i="16"/>
  <c r="C3592" i="16"/>
  <c r="B3592" i="16"/>
  <c r="F3591" i="16"/>
  <c r="C3591" i="16"/>
  <c r="B3591" i="16"/>
  <c r="F3590" i="16"/>
  <c r="C3590" i="16"/>
  <c r="B3590" i="16"/>
  <c r="F3589" i="16"/>
  <c r="C3589" i="16"/>
  <c r="B3589" i="16"/>
  <c r="F3588" i="16"/>
  <c r="C3588" i="16"/>
  <c r="B3588" i="16"/>
  <c r="F3587" i="16"/>
  <c r="C3587" i="16"/>
  <c r="B3587" i="16"/>
  <c r="F3586" i="16"/>
  <c r="C3586" i="16"/>
  <c r="B3586" i="16"/>
  <c r="F3585" i="16"/>
  <c r="C3585" i="16"/>
  <c r="B3585" i="16"/>
  <c r="F3584" i="16"/>
  <c r="C3584" i="16"/>
  <c r="B3584" i="16"/>
  <c r="F3583" i="16"/>
  <c r="C3583" i="16"/>
  <c r="B3583" i="16"/>
  <c r="F3582" i="16"/>
  <c r="C3582" i="16"/>
  <c r="B3582" i="16"/>
  <c r="F3581" i="16"/>
  <c r="C3581" i="16"/>
  <c r="B3581" i="16"/>
  <c r="F3580" i="16"/>
  <c r="C3580" i="16"/>
  <c r="B3580" i="16"/>
  <c r="F3579" i="16"/>
  <c r="C3579" i="16"/>
  <c r="B3579" i="16"/>
  <c r="F3578" i="16"/>
  <c r="C3578" i="16"/>
  <c r="B3578" i="16"/>
  <c r="F3577" i="16"/>
  <c r="C3577" i="16"/>
  <c r="B3577" i="16"/>
  <c r="F3576" i="16"/>
  <c r="C3576" i="16"/>
  <c r="B3576" i="16"/>
  <c r="F3575" i="16"/>
  <c r="C3575" i="16"/>
  <c r="B3575" i="16"/>
  <c r="F3574" i="16"/>
  <c r="C3574" i="16"/>
  <c r="B3574" i="16"/>
  <c r="F3573" i="16"/>
  <c r="C3573" i="16"/>
  <c r="B3573" i="16"/>
  <c r="F3572" i="16"/>
  <c r="C3572" i="16"/>
  <c r="B3572" i="16"/>
  <c r="F3571" i="16"/>
  <c r="C3571" i="16"/>
  <c r="B3571" i="16"/>
  <c r="F3570" i="16"/>
  <c r="C3570" i="16"/>
  <c r="B3570" i="16"/>
  <c r="F3569" i="16"/>
  <c r="C3569" i="16"/>
  <c r="B3569" i="16"/>
  <c r="F3568" i="16"/>
  <c r="C3568" i="16"/>
  <c r="B3568" i="16"/>
  <c r="F3567" i="16"/>
  <c r="C3567" i="16"/>
  <c r="B3567" i="16"/>
  <c r="F3566" i="16"/>
  <c r="C3566" i="16"/>
  <c r="B3566" i="16"/>
  <c r="F3565" i="16"/>
  <c r="C3565" i="16"/>
  <c r="B3565" i="16"/>
  <c r="F3564" i="16"/>
  <c r="C3564" i="16"/>
  <c r="B3564" i="16"/>
  <c r="F3563" i="16"/>
  <c r="C3563" i="16"/>
  <c r="B3563" i="16"/>
  <c r="F3562" i="16"/>
  <c r="C3562" i="16"/>
  <c r="B3562" i="16"/>
  <c r="F3561" i="16"/>
  <c r="C3561" i="16"/>
  <c r="B3561" i="16"/>
  <c r="F3560" i="16"/>
  <c r="C3560" i="16"/>
  <c r="B3560" i="16"/>
  <c r="F3559" i="16"/>
  <c r="C3559" i="16"/>
  <c r="B3559" i="16"/>
  <c r="F3558" i="16"/>
  <c r="C3558" i="16"/>
  <c r="B3558" i="16"/>
  <c r="F3557" i="16"/>
  <c r="C3557" i="16"/>
  <c r="B3557" i="16"/>
  <c r="F3556" i="16"/>
  <c r="C3556" i="16"/>
  <c r="B3556" i="16"/>
  <c r="F3555" i="16"/>
  <c r="C3555" i="16"/>
  <c r="B3555" i="16"/>
  <c r="F3554" i="16"/>
  <c r="C3554" i="16"/>
  <c r="B3554" i="16"/>
  <c r="F3553" i="16"/>
  <c r="C3553" i="16"/>
  <c r="B3553" i="16"/>
  <c r="F3552" i="16"/>
  <c r="C3552" i="16"/>
  <c r="B3552" i="16"/>
  <c r="F3551" i="16"/>
  <c r="C3551" i="16"/>
  <c r="B3551" i="16"/>
  <c r="F3550" i="16"/>
  <c r="C3550" i="16"/>
  <c r="B3550" i="16"/>
  <c r="F3549" i="16"/>
  <c r="C3549" i="16"/>
  <c r="B3549" i="16"/>
  <c r="F3548" i="16"/>
  <c r="C3548" i="16"/>
  <c r="B3548" i="16"/>
  <c r="F3547" i="16"/>
  <c r="C3547" i="16"/>
  <c r="B3547" i="16"/>
  <c r="F3546" i="16"/>
  <c r="C3546" i="16"/>
  <c r="B3546" i="16"/>
  <c r="F3545" i="16"/>
  <c r="C3545" i="16"/>
  <c r="B3545" i="16"/>
  <c r="F3544" i="16"/>
  <c r="C3544" i="16"/>
  <c r="B3544" i="16"/>
  <c r="F3543" i="16"/>
  <c r="C3543" i="16"/>
  <c r="B3543" i="16"/>
  <c r="F3542" i="16"/>
  <c r="C3542" i="16"/>
  <c r="B3542" i="16"/>
  <c r="F3541" i="16"/>
  <c r="C3541" i="16"/>
  <c r="B3541" i="16"/>
  <c r="F3540" i="16"/>
  <c r="C3540" i="16"/>
  <c r="B3540" i="16"/>
  <c r="F3539" i="16"/>
  <c r="C3539" i="16"/>
  <c r="B3539" i="16"/>
  <c r="F3538" i="16"/>
  <c r="C3538" i="16"/>
  <c r="B3538" i="16"/>
  <c r="F3537" i="16"/>
  <c r="C3537" i="16"/>
  <c r="B3537" i="16"/>
  <c r="F3536" i="16"/>
  <c r="C3536" i="16"/>
  <c r="B3536" i="16"/>
  <c r="F3535" i="16"/>
  <c r="C3535" i="16"/>
  <c r="B3535" i="16"/>
  <c r="F3534" i="16"/>
  <c r="C3534" i="16"/>
  <c r="B3534" i="16"/>
  <c r="F3533" i="16"/>
  <c r="C3533" i="16"/>
  <c r="B3533" i="16"/>
  <c r="F3532" i="16"/>
  <c r="C3532" i="16"/>
  <c r="B3532" i="16"/>
  <c r="F3531" i="16"/>
  <c r="C3531" i="16"/>
  <c r="B3531" i="16"/>
  <c r="F3530" i="16"/>
  <c r="C3530" i="16"/>
  <c r="B3530" i="16"/>
  <c r="F3529" i="16"/>
  <c r="C3529" i="16"/>
  <c r="B3529" i="16"/>
  <c r="F3528" i="16"/>
  <c r="C3528" i="16"/>
  <c r="B3528" i="16"/>
  <c r="F3527" i="16"/>
  <c r="C3527" i="16"/>
  <c r="B3527" i="16"/>
  <c r="F3526" i="16"/>
  <c r="C3526" i="16"/>
  <c r="B3526" i="16"/>
  <c r="F3525" i="16"/>
  <c r="C3525" i="16"/>
  <c r="B3525" i="16"/>
  <c r="F3524" i="16"/>
  <c r="C3524" i="16"/>
  <c r="B3524" i="16"/>
  <c r="F3523" i="16"/>
  <c r="C3523" i="16"/>
  <c r="B3523" i="16"/>
  <c r="F3522" i="16"/>
  <c r="C3522" i="16"/>
  <c r="B3522" i="16"/>
  <c r="F3521" i="16"/>
  <c r="C3521" i="16"/>
  <c r="B3521" i="16"/>
  <c r="F3520" i="16"/>
  <c r="C3520" i="16"/>
  <c r="B3520" i="16"/>
  <c r="F3519" i="16"/>
  <c r="C3519" i="16"/>
  <c r="B3519" i="16"/>
  <c r="F3518" i="16"/>
  <c r="C3518" i="16"/>
  <c r="B3518" i="16"/>
  <c r="F3517" i="16"/>
  <c r="C3517" i="16"/>
  <c r="B3517" i="16"/>
  <c r="F3516" i="16"/>
  <c r="C3516" i="16"/>
  <c r="B3516" i="16"/>
  <c r="F3515" i="16"/>
  <c r="C3515" i="16"/>
  <c r="B3515" i="16"/>
  <c r="F3514" i="16"/>
  <c r="C3514" i="16"/>
  <c r="B3514" i="16"/>
  <c r="F3513" i="16"/>
  <c r="C3513" i="16"/>
  <c r="B3513" i="16"/>
  <c r="F3512" i="16"/>
  <c r="C3512" i="16"/>
  <c r="B3512" i="16"/>
  <c r="F3511" i="16"/>
  <c r="C3511" i="16"/>
  <c r="B3511" i="16"/>
  <c r="F3510" i="16"/>
  <c r="C3510" i="16"/>
  <c r="B3510" i="16"/>
  <c r="F3509" i="16"/>
  <c r="C3509" i="16"/>
  <c r="B3509" i="16"/>
  <c r="F3508" i="16"/>
  <c r="C3508" i="16"/>
  <c r="B3508" i="16"/>
  <c r="F3507" i="16"/>
  <c r="C3507" i="16"/>
  <c r="B3507" i="16"/>
  <c r="F3506" i="16"/>
  <c r="C3506" i="16"/>
  <c r="B3506" i="16"/>
  <c r="F3505" i="16"/>
  <c r="C3505" i="16"/>
  <c r="B3505" i="16"/>
  <c r="F3504" i="16"/>
  <c r="C3504" i="16"/>
  <c r="B3504" i="16"/>
  <c r="F3503" i="16"/>
  <c r="C3503" i="16"/>
  <c r="B3503" i="16"/>
  <c r="F3502" i="16"/>
  <c r="C3502" i="16"/>
  <c r="B3502" i="16"/>
  <c r="F3501" i="16"/>
  <c r="C3501" i="16"/>
  <c r="B3501" i="16"/>
  <c r="F3500" i="16"/>
  <c r="C3500" i="16"/>
  <c r="B3500" i="16"/>
  <c r="F3499" i="16"/>
  <c r="C3499" i="16"/>
  <c r="B3499" i="16"/>
  <c r="F3498" i="16"/>
  <c r="C3498" i="16"/>
  <c r="B3498" i="16"/>
  <c r="F3497" i="16"/>
  <c r="C3497" i="16"/>
  <c r="B3497" i="16"/>
  <c r="F3496" i="16"/>
  <c r="C3496" i="16"/>
  <c r="B3496" i="16"/>
  <c r="F3495" i="16"/>
  <c r="C3495" i="16"/>
  <c r="B3495" i="16"/>
  <c r="F3494" i="16"/>
  <c r="C3494" i="16"/>
  <c r="B3494" i="16"/>
  <c r="F3493" i="16"/>
  <c r="C3493" i="16"/>
  <c r="B3493" i="16"/>
  <c r="F3492" i="16"/>
  <c r="C3492" i="16"/>
  <c r="B3492" i="16"/>
  <c r="F3491" i="16"/>
  <c r="C3491" i="16"/>
  <c r="B3491" i="16"/>
  <c r="F3490" i="16"/>
  <c r="C3490" i="16"/>
  <c r="B3490" i="16"/>
  <c r="F3489" i="16"/>
  <c r="C3489" i="16"/>
  <c r="B3489" i="16"/>
  <c r="F3488" i="16"/>
  <c r="C3488" i="16"/>
  <c r="B3488" i="16"/>
  <c r="F3487" i="16"/>
  <c r="C3487" i="16"/>
  <c r="B3487" i="16"/>
  <c r="F3486" i="16"/>
  <c r="C3486" i="16"/>
  <c r="B3486" i="16"/>
  <c r="F3485" i="16"/>
  <c r="C3485" i="16"/>
  <c r="B3485" i="16"/>
  <c r="F3484" i="16"/>
  <c r="C3484" i="16"/>
  <c r="B3484" i="16"/>
  <c r="F3483" i="16"/>
  <c r="C3483" i="16"/>
  <c r="B3483" i="16"/>
  <c r="F3482" i="16"/>
  <c r="C3482" i="16"/>
  <c r="B3482" i="16"/>
  <c r="F3481" i="16"/>
  <c r="C3481" i="16"/>
  <c r="B3481" i="16"/>
  <c r="F3480" i="16"/>
  <c r="C3480" i="16"/>
  <c r="B3480" i="16"/>
  <c r="F3479" i="16"/>
  <c r="C3479" i="16"/>
  <c r="B3479" i="16"/>
  <c r="F3478" i="16"/>
  <c r="C3478" i="16"/>
  <c r="B3478" i="16"/>
  <c r="F3477" i="16"/>
  <c r="C3477" i="16"/>
  <c r="B3477" i="16"/>
  <c r="F3476" i="16"/>
  <c r="C3476" i="16"/>
  <c r="B3476" i="16"/>
  <c r="F3475" i="16"/>
  <c r="C3475" i="16"/>
  <c r="B3475" i="16"/>
  <c r="F3474" i="16"/>
  <c r="C3474" i="16"/>
  <c r="B3474" i="16"/>
  <c r="F3473" i="16"/>
  <c r="C3473" i="16"/>
  <c r="B3473" i="16"/>
  <c r="F3472" i="16"/>
  <c r="C3472" i="16"/>
  <c r="B3472" i="16"/>
  <c r="F3471" i="16"/>
  <c r="C3471" i="16"/>
  <c r="B3471" i="16"/>
  <c r="F3470" i="16"/>
  <c r="C3470" i="16"/>
  <c r="B3470" i="16"/>
  <c r="F3469" i="16"/>
  <c r="C3469" i="16"/>
  <c r="B3469" i="16"/>
  <c r="F3468" i="16"/>
  <c r="C3468" i="16"/>
  <c r="B3468" i="16"/>
  <c r="F3467" i="16"/>
  <c r="C3467" i="16"/>
  <c r="B3467" i="16"/>
  <c r="F3466" i="16"/>
  <c r="C3466" i="16"/>
  <c r="B3466" i="16"/>
  <c r="F3465" i="16"/>
  <c r="C3465" i="16"/>
  <c r="B3465" i="16"/>
  <c r="F3464" i="16"/>
  <c r="C3464" i="16"/>
  <c r="B3464" i="16"/>
  <c r="F3463" i="16"/>
  <c r="C3463" i="16"/>
  <c r="B3463" i="16"/>
  <c r="F3462" i="16"/>
  <c r="C3462" i="16"/>
  <c r="B3462" i="16"/>
  <c r="F3461" i="16"/>
  <c r="C3461" i="16"/>
  <c r="B3461" i="16"/>
  <c r="F3460" i="16"/>
  <c r="C3460" i="16"/>
  <c r="B3460" i="16"/>
  <c r="F3459" i="16"/>
  <c r="C3459" i="16"/>
  <c r="B3459" i="16"/>
  <c r="F3458" i="16"/>
  <c r="C3458" i="16"/>
  <c r="B3458" i="16"/>
  <c r="F3457" i="16"/>
  <c r="C3457" i="16"/>
  <c r="B3457" i="16"/>
  <c r="F3456" i="16"/>
  <c r="C3456" i="16"/>
  <c r="B3456" i="16"/>
  <c r="F3455" i="16"/>
  <c r="C3455" i="16"/>
  <c r="B3455" i="16"/>
  <c r="F3454" i="16"/>
  <c r="C3454" i="16"/>
  <c r="B3454" i="16"/>
  <c r="F3453" i="16"/>
  <c r="C3453" i="16"/>
  <c r="B3453" i="16"/>
  <c r="F3452" i="16"/>
  <c r="C3452" i="16"/>
  <c r="B3452" i="16"/>
  <c r="F3451" i="16"/>
  <c r="C3451" i="16"/>
  <c r="B3451" i="16"/>
  <c r="F3450" i="16"/>
  <c r="C3450" i="16"/>
  <c r="B3450" i="16"/>
  <c r="F3449" i="16"/>
  <c r="C3449" i="16"/>
  <c r="B3449" i="16"/>
  <c r="F3448" i="16"/>
  <c r="C3448" i="16"/>
  <c r="B3448" i="16"/>
  <c r="F3447" i="16"/>
  <c r="C3447" i="16"/>
  <c r="B3447" i="16"/>
  <c r="F3446" i="16"/>
  <c r="C3446" i="16"/>
  <c r="B3446" i="16"/>
  <c r="F3445" i="16"/>
  <c r="C3445" i="16"/>
  <c r="B3445" i="16"/>
  <c r="F3444" i="16"/>
  <c r="C3444" i="16"/>
  <c r="B3444" i="16"/>
  <c r="F3443" i="16"/>
  <c r="C3443" i="16"/>
  <c r="B3443" i="16"/>
  <c r="F3442" i="16"/>
  <c r="C3442" i="16"/>
  <c r="B3442" i="16"/>
  <c r="F3441" i="16"/>
  <c r="C3441" i="16"/>
  <c r="B3441" i="16"/>
  <c r="F3440" i="16"/>
  <c r="C3440" i="16"/>
  <c r="B3440" i="16"/>
  <c r="F3439" i="16"/>
  <c r="C3439" i="16"/>
  <c r="B3439" i="16"/>
  <c r="F3438" i="16"/>
  <c r="C3438" i="16"/>
  <c r="B3438" i="16"/>
  <c r="F3437" i="16"/>
  <c r="C3437" i="16"/>
  <c r="B3437" i="16"/>
  <c r="F3436" i="16"/>
  <c r="C3436" i="16"/>
  <c r="B3436" i="16"/>
  <c r="F3435" i="16"/>
  <c r="C3435" i="16"/>
  <c r="B3435" i="16"/>
  <c r="F3434" i="16"/>
  <c r="C3434" i="16"/>
  <c r="B3434" i="16"/>
  <c r="F3433" i="16"/>
  <c r="C3433" i="16"/>
  <c r="B3433" i="16"/>
  <c r="F3432" i="16"/>
  <c r="C3432" i="16"/>
  <c r="B3432" i="16"/>
  <c r="F3431" i="16"/>
  <c r="C3431" i="16"/>
  <c r="B3431" i="16"/>
  <c r="F3430" i="16"/>
  <c r="C3430" i="16"/>
  <c r="B3430" i="16"/>
  <c r="F3429" i="16"/>
  <c r="C3429" i="16"/>
  <c r="B3429" i="16"/>
  <c r="F3428" i="16"/>
  <c r="C3428" i="16"/>
  <c r="B3428" i="16"/>
  <c r="F3427" i="16"/>
  <c r="C3427" i="16"/>
  <c r="B3427" i="16"/>
  <c r="F3426" i="16"/>
  <c r="C3426" i="16"/>
  <c r="B3426" i="16"/>
  <c r="F3425" i="16"/>
  <c r="C3425" i="16"/>
  <c r="B3425" i="16"/>
  <c r="F3424" i="16"/>
  <c r="C3424" i="16"/>
  <c r="B3424" i="16"/>
  <c r="F3423" i="16"/>
  <c r="C3423" i="16"/>
  <c r="B3423" i="16"/>
  <c r="F3422" i="16"/>
  <c r="C3422" i="16"/>
  <c r="B3422" i="16"/>
  <c r="F3421" i="16"/>
  <c r="C3421" i="16"/>
  <c r="B3421" i="16"/>
  <c r="F3420" i="16"/>
  <c r="C3420" i="16"/>
  <c r="B3420" i="16"/>
  <c r="F3419" i="16"/>
  <c r="C3419" i="16"/>
  <c r="B3419" i="16"/>
  <c r="F3418" i="16"/>
  <c r="C3418" i="16"/>
  <c r="B3418" i="16"/>
  <c r="F3417" i="16"/>
  <c r="C3417" i="16"/>
  <c r="B3417" i="16"/>
  <c r="F3416" i="16"/>
  <c r="C3416" i="16"/>
  <c r="B3416" i="16"/>
  <c r="F3415" i="16"/>
  <c r="C3415" i="16"/>
  <c r="B3415" i="16"/>
  <c r="F3414" i="16"/>
  <c r="C3414" i="16"/>
  <c r="B3414" i="16"/>
  <c r="F3413" i="16"/>
  <c r="C3413" i="16"/>
  <c r="B3413" i="16"/>
  <c r="F3412" i="16"/>
  <c r="C3412" i="16"/>
  <c r="B3412" i="16"/>
  <c r="F3411" i="16"/>
  <c r="C3411" i="16"/>
  <c r="B3411" i="16"/>
  <c r="F3410" i="16"/>
  <c r="C3410" i="16"/>
  <c r="B3410" i="16"/>
  <c r="F3409" i="16"/>
  <c r="C3409" i="16"/>
  <c r="B3409" i="16"/>
  <c r="F3408" i="16"/>
  <c r="C3408" i="16"/>
  <c r="B3408" i="16"/>
  <c r="F3407" i="16"/>
  <c r="C3407" i="16"/>
  <c r="B3407" i="16"/>
  <c r="F3406" i="16"/>
  <c r="C3406" i="16"/>
  <c r="B3406" i="16"/>
  <c r="F3405" i="16"/>
  <c r="C3405" i="16"/>
  <c r="B3405" i="16"/>
  <c r="F3404" i="16"/>
  <c r="C3404" i="16"/>
  <c r="B3404" i="16"/>
  <c r="F3403" i="16"/>
  <c r="C3403" i="16"/>
  <c r="B3403" i="16"/>
  <c r="F3402" i="16"/>
  <c r="C3402" i="16"/>
  <c r="B3402" i="16"/>
  <c r="F3401" i="16"/>
  <c r="C3401" i="16"/>
  <c r="B3401" i="16"/>
  <c r="F3400" i="16"/>
  <c r="C3400" i="16"/>
  <c r="B3400" i="16"/>
  <c r="F3399" i="16"/>
  <c r="C3399" i="16"/>
  <c r="B3399" i="16"/>
  <c r="F3398" i="16"/>
  <c r="C3398" i="16"/>
  <c r="B3398" i="16"/>
  <c r="F3397" i="16"/>
  <c r="C3397" i="16"/>
  <c r="B3397" i="16"/>
  <c r="F3396" i="16"/>
  <c r="C3396" i="16"/>
  <c r="B3396" i="16"/>
  <c r="F3395" i="16"/>
  <c r="C3395" i="16"/>
  <c r="B3395" i="16"/>
  <c r="F3394" i="16"/>
  <c r="C3394" i="16"/>
  <c r="B3394" i="16"/>
  <c r="F3393" i="16"/>
  <c r="C3393" i="16"/>
  <c r="B3393" i="16"/>
  <c r="F3392" i="16"/>
  <c r="C3392" i="16"/>
  <c r="B3392" i="16"/>
  <c r="F3391" i="16"/>
  <c r="C3391" i="16"/>
  <c r="B3391" i="16"/>
  <c r="F3390" i="16"/>
  <c r="C3390" i="16"/>
  <c r="B3390" i="16"/>
  <c r="F3389" i="16"/>
  <c r="C3389" i="16"/>
  <c r="B3389" i="16"/>
  <c r="F3388" i="16"/>
  <c r="C3388" i="16"/>
  <c r="B3388" i="16"/>
  <c r="F3387" i="16"/>
  <c r="C3387" i="16"/>
  <c r="B3387" i="16"/>
  <c r="F3386" i="16"/>
  <c r="C3386" i="16"/>
  <c r="B3386" i="16"/>
  <c r="F3385" i="16"/>
  <c r="C3385" i="16"/>
  <c r="B3385" i="16"/>
  <c r="F3384" i="16"/>
  <c r="C3384" i="16"/>
  <c r="B3384" i="16"/>
  <c r="F3383" i="16"/>
  <c r="C3383" i="16"/>
  <c r="B3383" i="16"/>
  <c r="F3382" i="16"/>
  <c r="C3382" i="16"/>
  <c r="B3382" i="16"/>
  <c r="F3381" i="16"/>
  <c r="C3381" i="16"/>
  <c r="B3381" i="16"/>
  <c r="F3380" i="16"/>
  <c r="C3380" i="16"/>
  <c r="B3380" i="16"/>
  <c r="F3379" i="16"/>
  <c r="C3379" i="16"/>
  <c r="B3379" i="16"/>
  <c r="F3378" i="16"/>
  <c r="C3378" i="16"/>
  <c r="B3378" i="16"/>
  <c r="F3377" i="16"/>
  <c r="C3377" i="16"/>
  <c r="B3377" i="16"/>
  <c r="F3376" i="16"/>
  <c r="C3376" i="16"/>
  <c r="B3376" i="16"/>
  <c r="F3375" i="16"/>
  <c r="C3375" i="16"/>
  <c r="B3375" i="16"/>
  <c r="F3374" i="16"/>
  <c r="C3374" i="16"/>
  <c r="B3374" i="16"/>
  <c r="F3373" i="16"/>
  <c r="C3373" i="16"/>
  <c r="B3373" i="16"/>
  <c r="F3372" i="16"/>
  <c r="C3372" i="16"/>
  <c r="B3372" i="16"/>
  <c r="F3371" i="16"/>
  <c r="C3371" i="16"/>
  <c r="B3371" i="16"/>
  <c r="F3370" i="16"/>
  <c r="C3370" i="16"/>
  <c r="B3370" i="16"/>
  <c r="F3369" i="16"/>
  <c r="C3369" i="16"/>
  <c r="B3369" i="16"/>
  <c r="F3368" i="16"/>
  <c r="C3368" i="16"/>
  <c r="B3368" i="16"/>
  <c r="F3367" i="16"/>
  <c r="C3367" i="16"/>
  <c r="B3367" i="16"/>
  <c r="F3366" i="16"/>
  <c r="C3366" i="16"/>
  <c r="B3366" i="16"/>
  <c r="F3365" i="16"/>
  <c r="C3365" i="16"/>
  <c r="B3365" i="16"/>
  <c r="F3364" i="16"/>
  <c r="C3364" i="16"/>
  <c r="B3364" i="16"/>
  <c r="F3363" i="16"/>
  <c r="C3363" i="16"/>
  <c r="B3363" i="16"/>
  <c r="F3362" i="16"/>
  <c r="C3362" i="16"/>
  <c r="B3362" i="16"/>
  <c r="F3361" i="16"/>
  <c r="C3361" i="16"/>
  <c r="B3361" i="16"/>
  <c r="F3360" i="16"/>
  <c r="C3360" i="16"/>
  <c r="B3360" i="16"/>
  <c r="F3359" i="16"/>
  <c r="C3359" i="16"/>
  <c r="B3359" i="16"/>
  <c r="F3358" i="16"/>
  <c r="C3358" i="16"/>
  <c r="B3358" i="16"/>
  <c r="F3357" i="16"/>
  <c r="C3357" i="16"/>
  <c r="B3357" i="16"/>
  <c r="F3356" i="16"/>
  <c r="C3356" i="16"/>
  <c r="B3356" i="16"/>
  <c r="F3355" i="16"/>
  <c r="C3355" i="16"/>
  <c r="B3355" i="16"/>
  <c r="F3354" i="16"/>
  <c r="C3354" i="16"/>
  <c r="B3354" i="16"/>
  <c r="F3353" i="16"/>
  <c r="C3353" i="16"/>
  <c r="B3353" i="16"/>
  <c r="F3352" i="16"/>
  <c r="C3352" i="16"/>
  <c r="B3352" i="16"/>
  <c r="F3351" i="16"/>
  <c r="C3351" i="16"/>
  <c r="B3351" i="16"/>
  <c r="F3350" i="16"/>
  <c r="C3350" i="16"/>
  <c r="B3350" i="16"/>
  <c r="F3349" i="16"/>
  <c r="C3349" i="16"/>
  <c r="B3349" i="16"/>
  <c r="F3348" i="16"/>
  <c r="C3348" i="16"/>
  <c r="B3348" i="16"/>
  <c r="F3347" i="16"/>
  <c r="C3347" i="16"/>
  <c r="B3347" i="16"/>
  <c r="F3346" i="16"/>
  <c r="C3346" i="16"/>
  <c r="B3346" i="16"/>
  <c r="F3345" i="16"/>
  <c r="C3345" i="16"/>
  <c r="B3345" i="16"/>
  <c r="F3344" i="16"/>
  <c r="C3344" i="16"/>
  <c r="B3344" i="16"/>
  <c r="F3343" i="16"/>
  <c r="C3343" i="16"/>
  <c r="B3343" i="16"/>
  <c r="F3342" i="16"/>
  <c r="C3342" i="16"/>
  <c r="B3342" i="16"/>
  <c r="F3341" i="16"/>
  <c r="C3341" i="16"/>
  <c r="B3341" i="16"/>
  <c r="F3340" i="16"/>
  <c r="C3340" i="16"/>
  <c r="B3340" i="16"/>
  <c r="F3339" i="16"/>
  <c r="C3339" i="16"/>
  <c r="B3339" i="16"/>
  <c r="F3338" i="16"/>
  <c r="C3338" i="16"/>
  <c r="B3338" i="16"/>
  <c r="F3337" i="16"/>
  <c r="C3337" i="16"/>
  <c r="B3337" i="16"/>
  <c r="F3336" i="16"/>
  <c r="C3336" i="16"/>
  <c r="B3336" i="16"/>
  <c r="F3335" i="16"/>
  <c r="C3335" i="16"/>
  <c r="B3335" i="16"/>
  <c r="F3334" i="16"/>
  <c r="C3334" i="16"/>
  <c r="B3334" i="16"/>
  <c r="F3333" i="16"/>
  <c r="C3333" i="16"/>
  <c r="B3333" i="16"/>
  <c r="F3332" i="16"/>
  <c r="C3332" i="16"/>
  <c r="B3332" i="16"/>
  <c r="F3331" i="16"/>
  <c r="C3331" i="16"/>
  <c r="B3331" i="16"/>
  <c r="F3330" i="16"/>
  <c r="C3330" i="16"/>
  <c r="B3330" i="16"/>
  <c r="F3329" i="16"/>
  <c r="C3329" i="16"/>
  <c r="B3329" i="16"/>
  <c r="F3328" i="16"/>
  <c r="C3328" i="16"/>
  <c r="B3328" i="16"/>
  <c r="F3327" i="16"/>
  <c r="C3327" i="16"/>
  <c r="B3327" i="16"/>
  <c r="F3326" i="16"/>
  <c r="C3326" i="16"/>
  <c r="B3326" i="16"/>
  <c r="F3325" i="16"/>
  <c r="C3325" i="16"/>
  <c r="B3325" i="16"/>
  <c r="F3324" i="16"/>
  <c r="C3324" i="16"/>
  <c r="B3324" i="16"/>
  <c r="F3323" i="16"/>
  <c r="C3323" i="16"/>
  <c r="B3323" i="16"/>
  <c r="F3322" i="16"/>
  <c r="C3322" i="16"/>
  <c r="B3322" i="16"/>
  <c r="F3321" i="16"/>
  <c r="C3321" i="16"/>
  <c r="B3321" i="16"/>
  <c r="F3320" i="16"/>
  <c r="C3320" i="16"/>
  <c r="B3320" i="16"/>
  <c r="F3319" i="16"/>
  <c r="C3319" i="16"/>
  <c r="B3319" i="16"/>
  <c r="F3318" i="16"/>
  <c r="C3318" i="16"/>
  <c r="B3318" i="16"/>
  <c r="F3317" i="16"/>
  <c r="C3317" i="16"/>
  <c r="B3317" i="16"/>
  <c r="F3316" i="16"/>
  <c r="C3316" i="16"/>
  <c r="B3316" i="16"/>
  <c r="F3315" i="16"/>
  <c r="C3315" i="16"/>
  <c r="B3315" i="16"/>
  <c r="F3314" i="16"/>
  <c r="C3314" i="16"/>
  <c r="B3314" i="16"/>
  <c r="F3313" i="16"/>
  <c r="C3313" i="16"/>
  <c r="B3313" i="16"/>
  <c r="F3312" i="16"/>
  <c r="C3312" i="16"/>
  <c r="B3312" i="16"/>
  <c r="F3311" i="16"/>
  <c r="C3311" i="16"/>
  <c r="B3311" i="16"/>
  <c r="F3310" i="16"/>
  <c r="C3310" i="16"/>
  <c r="B3310" i="16"/>
  <c r="F3309" i="16"/>
  <c r="C3309" i="16"/>
  <c r="B3309" i="16"/>
  <c r="F3308" i="16"/>
  <c r="C3308" i="16"/>
  <c r="B3308" i="16"/>
  <c r="F3307" i="16"/>
  <c r="C3307" i="16"/>
  <c r="B3307" i="16"/>
  <c r="F3306" i="16"/>
  <c r="C3306" i="16"/>
  <c r="B3306" i="16"/>
  <c r="F3305" i="16"/>
  <c r="C3305" i="16"/>
  <c r="B3305" i="16"/>
  <c r="F3304" i="16"/>
  <c r="C3304" i="16"/>
  <c r="B3304" i="16"/>
  <c r="F3303" i="16"/>
  <c r="C3303" i="16"/>
  <c r="B3303" i="16"/>
  <c r="F3302" i="16"/>
  <c r="C3302" i="16"/>
  <c r="B3302" i="16"/>
  <c r="F3301" i="16"/>
  <c r="C3301" i="16"/>
  <c r="B3301" i="16"/>
  <c r="F3300" i="16"/>
  <c r="C3300" i="16"/>
  <c r="B3300" i="16"/>
  <c r="F3299" i="16"/>
  <c r="C3299" i="16"/>
  <c r="B3299" i="16"/>
  <c r="F3298" i="16"/>
  <c r="C3298" i="16"/>
  <c r="B3298" i="16"/>
  <c r="F3297" i="16"/>
  <c r="C3297" i="16"/>
  <c r="B3297" i="16"/>
  <c r="F3296" i="16"/>
  <c r="C3296" i="16"/>
  <c r="B3296" i="16"/>
  <c r="F3295" i="16"/>
  <c r="C3295" i="16"/>
  <c r="B3295" i="16"/>
  <c r="F3294" i="16"/>
  <c r="C3294" i="16"/>
  <c r="B3294" i="16"/>
  <c r="F3293" i="16"/>
  <c r="C3293" i="16"/>
  <c r="B3293" i="16"/>
  <c r="F3292" i="16"/>
  <c r="C3292" i="16"/>
  <c r="B3292" i="16"/>
  <c r="F3291" i="16"/>
  <c r="C3291" i="16"/>
  <c r="B3291" i="16"/>
  <c r="F3290" i="16"/>
  <c r="C3290" i="16"/>
  <c r="B3290" i="16"/>
  <c r="F3289" i="16"/>
  <c r="C3289" i="16"/>
  <c r="B3289" i="16"/>
  <c r="F3288" i="16"/>
  <c r="C3288" i="16"/>
  <c r="B3288" i="16"/>
  <c r="F3287" i="16"/>
  <c r="C3287" i="16"/>
  <c r="B3287" i="16"/>
  <c r="F3286" i="16"/>
  <c r="C3286" i="16"/>
  <c r="B3286" i="16"/>
  <c r="F3285" i="16"/>
  <c r="C3285" i="16"/>
  <c r="B3285" i="16"/>
  <c r="F3284" i="16"/>
  <c r="C3284" i="16"/>
  <c r="B3284" i="16"/>
  <c r="F3283" i="16"/>
  <c r="C3283" i="16"/>
  <c r="B3283" i="16"/>
  <c r="F3282" i="16"/>
  <c r="C3282" i="16"/>
  <c r="B3282" i="16"/>
  <c r="F3281" i="16"/>
  <c r="C3281" i="16"/>
  <c r="B3281" i="16"/>
  <c r="F3280" i="16"/>
  <c r="C3280" i="16"/>
  <c r="B3280" i="16"/>
  <c r="F3279" i="16"/>
  <c r="C3279" i="16"/>
  <c r="B3279" i="16"/>
  <c r="F3278" i="16"/>
  <c r="C3278" i="16"/>
  <c r="B3278" i="16"/>
  <c r="F3277" i="16"/>
  <c r="C3277" i="16"/>
  <c r="B3277" i="16"/>
  <c r="F3276" i="16"/>
  <c r="C3276" i="16"/>
  <c r="B3276" i="16"/>
  <c r="F3275" i="16"/>
  <c r="C3275" i="16"/>
  <c r="B3275" i="16"/>
  <c r="F3274" i="16"/>
  <c r="C3274" i="16"/>
  <c r="B3274" i="16"/>
  <c r="F3273" i="16"/>
  <c r="C3273" i="16"/>
  <c r="B3273" i="16"/>
  <c r="F3272" i="16"/>
  <c r="C3272" i="16"/>
  <c r="B3272" i="16"/>
  <c r="F3271" i="16"/>
  <c r="C3271" i="16"/>
  <c r="B3271" i="16"/>
  <c r="F3270" i="16"/>
  <c r="C3270" i="16"/>
  <c r="B3270" i="16"/>
  <c r="F3269" i="16"/>
  <c r="C3269" i="16"/>
  <c r="B3269" i="16"/>
  <c r="F3268" i="16"/>
  <c r="C3268" i="16"/>
  <c r="B3268" i="16"/>
  <c r="F3267" i="16"/>
  <c r="C3267" i="16"/>
  <c r="B3267" i="16"/>
  <c r="F3266" i="16"/>
  <c r="C3266" i="16"/>
  <c r="B3266" i="16"/>
  <c r="F3265" i="16"/>
  <c r="C3265" i="16"/>
  <c r="B3265" i="16"/>
  <c r="F3264" i="16"/>
  <c r="C3264" i="16"/>
  <c r="B3264" i="16"/>
  <c r="F3263" i="16"/>
  <c r="C3263" i="16"/>
  <c r="B3263" i="16"/>
  <c r="F3262" i="16"/>
  <c r="C3262" i="16"/>
  <c r="B3262" i="16"/>
  <c r="F3261" i="16"/>
  <c r="C3261" i="16"/>
  <c r="B3261" i="16"/>
  <c r="F3260" i="16"/>
  <c r="C3260" i="16"/>
  <c r="B3260" i="16"/>
  <c r="F3259" i="16"/>
  <c r="C3259" i="16"/>
  <c r="B3259" i="16"/>
  <c r="F3258" i="16"/>
  <c r="C3258" i="16"/>
  <c r="B3258" i="16"/>
  <c r="F3257" i="16"/>
  <c r="C3257" i="16"/>
  <c r="B3257" i="16"/>
  <c r="F3256" i="16"/>
  <c r="C3256" i="16"/>
  <c r="B3256" i="16"/>
  <c r="F3255" i="16"/>
  <c r="C3255" i="16"/>
  <c r="B3255" i="16"/>
  <c r="F3254" i="16"/>
  <c r="C3254" i="16"/>
  <c r="B3254" i="16"/>
  <c r="F3253" i="16"/>
  <c r="C3253" i="16"/>
  <c r="B3253" i="16"/>
  <c r="F3252" i="16"/>
  <c r="C3252" i="16"/>
  <c r="B3252" i="16"/>
  <c r="F3251" i="16"/>
  <c r="C3251" i="16"/>
  <c r="B3251" i="16"/>
  <c r="F3250" i="16"/>
  <c r="C3250" i="16"/>
  <c r="B3250" i="16"/>
  <c r="F3249" i="16"/>
  <c r="C3249" i="16"/>
  <c r="B3249" i="16"/>
  <c r="F3248" i="16"/>
  <c r="C3248" i="16"/>
  <c r="B3248" i="16"/>
  <c r="F3247" i="16"/>
  <c r="C3247" i="16"/>
  <c r="B3247" i="16"/>
  <c r="F3246" i="16"/>
  <c r="C3246" i="16"/>
  <c r="B3246" i="16"/>
  <c r="F3245" i="16"/>
  <c r="C3245" i="16"/>
  <c r="B3245" i="16"/>
  <c r="F3244" i="16"/>
  <c r="C3244" i="16"/>
  <c r="B3244" i="16"/>
  <c r="F3243" i="16"/>
  <c r="C3243" i="16"/>
  <c r="B3243" i="16"/>
  <c r="F3242" i="16"/>
  <c r="C3242" i="16"/>
  <c r="B3242" i="16"/>
  <c r="F3241" i="16"/>
  <c r="C3241" i="16"/>
  <c r="B3241" i="16"/>
  <c r="F3240" i="16"/>
  <c r="C3240" i="16"/>
  <c r="B3240" i="16"/>
  <c r="F3239" i="16"/>
  <c r="C3239" i="16"/>
  <c r="B3239" i="16"/>
  <c r="F3238" i="16"/>
  <c r="C3238" i="16"/>
  <c r="B3238" i="16"/>
  <c r="F3237" i="16"/>
  <c r="C3237" i="16"/>
  <c r="B3237" i="16"/>
  <c r="F3236" i="16"/>
  <c r="C3236" i="16"/>
  <c r="B3236" i="16"/>
  <c r="F3235" i="16"/>
  <c r="C3235" i="16"/>
  <c r="B3235" i="16"/>
  <c r="F3234" i="16"/>
  <c r="C3234" i="16"/>
  <c r="B3234" i="16"/>
  <c r="F3233" i="16"/>
  <c r="C3233" i="16"/>
  <c r="B3233" i="16"/>
  <c r="F3232" i="16"/>
  <c r="C3232" i="16"/>
  <c r="B3232" i="16"/>
  <c r="F3231" i="16"/>
  <c r="C3231" i="16"/>
  <c r="B3231" i="16"/>
  <c r="F3230" i="16"/>
  <c r="C3230" i="16"/>
  <c r="B3230" i="16"/>
  <c r="F3229" i="16"/>
  <c r="C3229" i="16"/>
  <c r="B3229" i="16"/>
  <c r="F3228" i="16"/>
  <c r="C3228" i="16"/>
  <c r="B3228" i="16"/>
  <c r="F3227" i="16"/>
  <c r="C3227" i="16"/>
  <c r="B3227" i="16"/>
  <c r="F3226" i="16"/>
  <c r="C3226" i="16"/>
  <c r="B3226" i="16"/>
  <c r="F3225" i="16"/>
  <c r="C3225" i="16"/>
  <c r="B3225" i="16"/>
  <c r="F3224" i="16"/>
  <c r="C3224" i="16"/>
  <c r="B3224" i="16"/>
  <c r="F3223" i="16"/>
  <c r="C3223" i="16"/>
  <c r="B3223" i="16"/>
  <c r="F3222" i="16"/>
  <c r="C3222" i="16"/>
  <c r="B3222" i="16"/>
  <c r="F3221" i="16"/>
  <c r="C3221" i="16"/>
  <c r="B3221" i="16"/>
  <c r="F3220" i="16"/>
  <c r="C3220" i="16"/>
  <c r="B3220" i="16"/>
  <c r="F3219" i="16"/>
  <c r="C3219" i="16"/>
  <c r="B3219" i="16"/>
  <c r="F3218" i="16"/>
  <c r="C3218" i="16"/>
  <c r="B3218" i="16"/>
  <c r="F3217" i="16"/>
  <c r="C3217" i="16"/>
  <c r="B3217" i="16"/>
  <c r="F3216" i="16"/>
  <c r="C3216" i="16"/>
  <c r="B3216" i="16"/>
  <c r="F3215" i="16"/>
  <c r="C3215" i="16"/>
  <c r="B3215" i="16"/>
  <c r="F3214" i="16"/>
  <c r="C3214" i="16"/>
  <c r="B3214" i="16"/>
  <c r="F3213" i="16"/>
  <c r="C3213" i="16"/>
  <c r="B3213" i="16"/>
  <c r="F3212" i="16"/>
  <c r="C3212" i="16"/>
  <c r="B3212" i="16"/>
  <c r="F3211" i="16"/>
  <c r="C3211" i="16"/>
  <c r="B3211" i="16"/>
  <c r="F3210" i="16"/>
  <c r="C3210" i="16"/>
  <c r="B3210" i="16"/>
  <c r="F3209" i="16"/>
  <c r="C3209" i="16"/>
  <c r="B3209" i="16"/>
  <c r="F3208" i="16"/>
  <c r="C3208" i="16"/>
  <c r="B3208" i="16"/>
  <c r="F3207" i="16"/>
  <c r="C3207" i="16"/>
  <c r="B3207" i="16"/>
  <c r="F3206" i="16"/>
  <c r="C3206" i="16"/>
  <c r="B3206" i="16"/>
  <c r="F3205" i="16"/>
  <c r="C3205" i="16"/>
  <c r="B3205" i="16"/>
  <c r="F3204" i="16"/>
  <c r="C3204" i="16"/>
  <c r="B3204" i="16"/>
  <c r="F3203" i="16"/>
  <c r="C3203" i="16"/>
  <c r="B3203" i="16"/>
  <c r="F3202" i="16"/>
  <c r="C3202" i="16"/>
  <c r="B3202" i="16"/>
  <c r="F3201" i="16"/>
  <c r="C3201" i="16"/>
  <c r="B3201" i="16"/>
  <c r="F3200" i="16"/>
  <c r="C3200" i="16"/>
  <c r="B3200" i="16"/>
  <c r="F3199" i="16"/>
  <c r="C3199" i="16"/>
  <c r="B3199" i="16"/>
  <c r="F3198" i="16"/>
  <c r="C3198" i="16"/>
  <c r="B3198" i="16"/>
  <c r="F3197" i="16"/>
  <c r="C3197" i="16"/>
  <c r="B3197" i="16"/>
  <c r="F3196" i="16"/>
  <c r="C3196" i="16"/>
  <c r="B3196" i="16"/>
  <c r="F3195" i="16"/>
  <c r="C3195" i="16"/>
  <c r="B3195" i="16"/>
  <c r="F3194" i="16"/>
  <c r="C3194" i="16"/>
  <c r="B3194" i="16"/>
  <c r="F3193" i="16"/>
  <c r="C3193" i="16"/>
  <c r="B3193" i="16"/>
  <c r="F3192" i="16"/>
  <c r="C3192" i="16"/>
  <c r="B3192" i="16"/>
  <c r="F3191" i="16"/>
  <c r="C3191" i="16"/>
  <c r="B3191" i="16"/>
  <c r="F3190" i="16"/>
  <c r="C3190" i="16"/>
  <c r="B3190" i="16"/>
  <c r="F3189" i="16"/>
  <c r="C3189" i="16"/>
  <c r="B3189" i="16"/>
  <c r="F3188" i="16"/>
  <c r="C3188" i="16"/>
  <c r="B3188" i="16"/>
  <c r="F3187" i="16"/>
  <c r="C3187" i="16"/>
  <c r="B3187" i="16"/>
  <c r="F3186" i="16"/>
  <c r="C3186" i="16"/>
  <c r="B3186" i="16"/>
  <c r="F3185" i="16"/>
  <c r="C3185" i="16"/>
  <c r="B3185" i="16"/>
  <c r="F3184" i="16"/>
  <c r="C3184" i="16"/>
  <c r="B3184" i="16"/>
  <c r="F3183" i="16"/>
  <c r="C3183" i="16"/>
  <c r="B3183" i="16"/>
  <c r="F3182" i="16"/>
  <c r="C3182" i="16"/>
  <c r="B3182" i="16"/>
  <c r="F3181" i="16"/>
  <c r="C3181" i="16"/>
  <c r="B3181" i="16"/>
  <c r="F3180" i="16"/>
  <c r="C3180" i="16"/>
  <c r="B3180" i="16"/>
  <c r="F3179" i="16"/>
  <c r="C3179" i="16"/>
  <c r="B3179" i="16"/>
  <c r="F3178" i="16"/>
  <c r="C3178" i="16"/>
  <c r="B3178" i="16"/>
  <c r="F3177" i="16"/>
  <c r="C3177" i="16"/>
  <c r="B3177" i="16"/>
  <c r="F3176" i="16"/>
  <c r="C3176" i="16"/>
  <c r="B3176" i="16"/>
  <c r="F3175" i="16"/>
  <c r="C3175" i="16"/>
  <c r="B3175" i="16"/>
  <c r="F3174" i="16"/>
  <c r="C3174" i="16"/>
  <c r="B3174" i="16"/>
  <c r="F3173" i="16"/>
  <c r="C3173" i="16"/>
  <c r="B3173" i="16"/>
  <c r="F3172" i="16"/>
  <c r="C3172" i="16"/>
  <c r="B3172" i="16"/>
  <c r="F3171" i="16"/>
  <c r="C3171" i="16"/>
  <c r="B3171" i="16"/>
  <c r="F3170" i="16"/>
  <c r="C3170" i="16"/>
  <c r="B3170" i="16"/>
  <c r="F3169" i="16"/>
  <c r="C3169" i="16"/>
  <c r="B3169" i="16"/>
  <c r="F3168" i="16"/>
  <c r="C3168" i="16"/>
  <c r="B3168" i="16"/>
  <c r="F3167" i="16"/>
  <c r="C3167" i="16"/>
  <c r="B3167" i="16"/>
  <c r="F3166" i="16"/>
  <c r="C3166" i="16"/>
  <c r="B3166" i="16"/>
  <c r="F3165" i="16"/>
  <c r="C3165" i="16"/>
  <c r="B3165" i="16"/>
  <c r="F3164" i="16"/>
  <c r="C3164" i="16"/>
  <c r="B3164" i="16"/>
  <c r="F3163" i="16"/>
  <c r="C3163" i="16"/>
  <c r="B3163" i="16"/>
  <c r="F3162" i="16"/>
  <c r="C3162" i="16"/>
  <c r="B3162" i="16"/>
  <c r="F3161" i="16"/>
  <c r="C3161" i="16"/>
  <c r="B3161" i="16"/>
  <c r="F3160" i="16"/>
  <c r="C3160" i="16"/>
  <c r="B3160" i="16"/>
  <c r="F3159" i="16"/>
  <c r="C3159" i="16"/>
  <c r="B3159" i="16"/>
  <c r="F3158" i="16"/>
  <c r="C3158" i="16"/>
  <c r="B3158" i="16"/>
  <c r="F3157" i="16"/>
  <c r="C3157" i="16"/>
  <c r="B3157" i="16"/>
  <c r="F3156" i="16"/>
  <c r="C3156" i="16"/>
  <c r="B3156" i="16"/>
  <c r="F3155" i="16"/>
  <c r="C3155" i="16"/>
  <c r="B3155" i="16"/>
  <c r="F3154" i="16"/>
  <c r="C3154" i="16"/>
  <c r="B3154" i="16"/>
  <c r="F3153" i="16"/>
  <c r="C3153" i="16"/>
  <c r="B3153" i="16"/>
  <c r="F3152" i="16"/>
  <c r="C3152" i="16"/>
  <c r="B3152" i="16"/>
  <c r="F3151" i="16"/>
  <c r="C3151" i="16"/>
  <c r="B3151" i="16"/>
  <c r="F3150" i="16"/>
  <c r="C3150" i="16"/>
  <c r="B3150" i="16"/>
  <c r="F3149" i="16"/>
  <c r="C3149" i="16"/>
  <c r="B3149" i="16"/>
  <c r="F3148" i="16"/>
  <c r="C3148" i="16"/>
  <c r="B3148" i="16"/>
  <c r="F3147" i="16"/>
  <c r="C3147" i="16"/>
  <c r="B3147" i="16"/>
  <c r="F3146" i="16"/>
  <c r="C3146" i="16"/>
  <c r="B3146" i="16"/>
  <c r="F3145" i="16"/>
  <c r="C3145" i="16"/>
  <c r="B3145" i="16"/>
  <c r="F3144" i="16"/>
  <c r="C3144" i="16"/>
  <c r="B3144" i="16"/>
  <c r="F3143" i="16"/>
  <c r="C3143" i="16"/>
  <c r="B3143" i="16"/>
  <c r="F3142" i="16"/>
  <c r="C3142" i="16"/>
  <c r="B3142" i="16"/>
  <c r="F3141" i="16"/>
  <c r="C3141" i="16"/>
  <c r="B3141" i="16"/>
  <c r="F3140" i="16"/>
  <c r="C3140" i="16"/>
  <c r="B3140" i="16"/>
  <c r="F3139" i="16"/>
  <c r="C3139" i="16"/>
  <c r="B3139" i="16"/>
  <c r="F3138" i="16"/>
  <c r="C3138" i="16"/>
  <c r="B3138" i="16"/>
  <c r="F3137" i="16"/>
  <c r="C3137" i="16"/>
  <c r="B3137" i="16"/>
  <c r="F3136" i="16"/>
  <c r="C3136" i="16"/>
  <c r="B3136" i="16"/>
  <c r="F3135" i="16"/>
  <c r="C3135" i="16"/>
  <c r="B3135" i="16"/>
  <c r="F3134" i="16"/>
  <c r="C3134" i="16"/>
  <c r="B3134" i="16"/>
  <c r="F3133" i="16"/>
  <c r="C3133" i="16"/>
  <c r="B3133" i="16"/>
  <c r="F3132" i="16"/>
  <c r="C3132" i="16"/>
  <c r="B3132" i="16"/>
  <c r="F3131" i="16"/>
  <c r="C3131" i="16"/>
  <c r="B3131" i="16"/>
  <c r="F3130" i="16"/>
  <c r="C3130" i="16"/>
  <c r="B3130" i="16"/>
  <c r="F3129" i="16"/>
  <c r="C3129" i="16"/>
  <c r="B3129" i="16"/>
  <c r="F3128" i="16"/>
  <c r="C3128" i="16"/>
  <c r="B3128" i="16"/>
  <c r="F3127" i="16"/>
  <c r="C3127" i="16"/>
  <c r="B3127" i="16"/>
  <c r="F3126" i="16"/>
  <c r="C3126" i="16"/>
  <c r="B3126" i="16"/>
  <c r="F3125" i="16"/>
  <c r="C3125" i="16"/>
  <c r="B3125" i="16"/>
  <c r="F3124" i="16"/>
  <c r="C3124" i="16"/>
  <c r="B3124" i="16"/>
  <c r="F3123" i="16"/>
  <c r="C3123" i="16"/>
  <c r="B3123" i="16"/>
  <c r="F3122" i="16"/>
  <c r="C3122" i="16"/>
  <c r="B3122" i="16"/>
  <c r="F3121" i="16"/>
  <c r="C3121" i="16"/>
  <c r="B3121" i="16"/>
  <c r="F3120" i="16"/>
  <c r="C3120" i="16"/>
  <c r="B3120" i="16"/>
  <c r="F3119" i="16"/>
  <c r="C3119" i="16"/>
  <c r="B3119" i="16"/>
  <c r="F3118" i="16"/>
  <c r="C3118" i="16"/>
  <c r="B3118" i="16"/>
  <c r="F3117" i="16"/>
  <c r="C3117" i="16"/>
  <c r="B3117" i="16"/>
  <c r="F3116" i="16"/>
  <c r="C3116" i="16"/>
  <c r="B3116" i="16"/>
  <c r="F3115" i="16"/>
  <c r="C3115" i="16"/>
  <c r="B3115" i="16"/>
  <c r="F3114" i="16"/>
  <c r="C3114" i="16"/>
  <c r="B3114" i="16"/>
  <c r="F3113" i="16"/>
  <c r="C3113" i="16"/>
  <c r="B3113" i="16"/>
  <c r="F3112" i="16"/>
  <c r="C3112" i="16"/>
  <c r="B3112" i="16"/>
  <c r="F3111" i="16"/>
  <c r="C3111" i="16"/>
  <c r="B3111" i="16"/>
  <c r="F3110" i="16"/>
  <c r="C3110" i="16"/>
  <c r="B3110" i="16"/>
  <c r="F3109" i="16"/>
  <c r="C3109" i="16"/>
  <c r="B3109" i="16"/>
  <c r="F3108" i="16"/>
  <c r="C3108" i="16"/>
  <c r="B3108" i="16"/>
  <c r="F3107" i="16"/>
  <c r="C3107" i="16"/>
  <c r="B3107" i="16"/>
  <c r="F3106" i="16"/>
  <c r="C3106" i="16"/>
  <c r="B3106" i="16"/>
  <c r="F3105" i="16"/>
  <c r="C3105" i="16"/>
  <c r="B3105" i="16"/>
  <c r="F3104" i="16"/>
  <c r="C3104" i="16"/>
  <c r="B3104" i="16"/>
  <c r="F3103" i="16"/>
  <c r="C3103" i="16"/>
  <c r="B3103" i="16"/>
  <c r="F3102" i="16"/>
  <c r="C3102" i="16"/>
  <c r="B3102" i="16"/>
  <c r="F3101" i="16"/>
  <c r="C3101" i="16"/>
  <c r="B3101" i="16"/>
  <c r="F3100" i="16"/>
  <c r="C3100" i="16"/>
  <c r="B3100" i="16"/>
  <c r="F3099" i="16"/>
  <c r="C3099" i="16"/>
  <c r="B3099" i="16"/>
  <c r="F3098" i="16"/>
  <c r="C3098" i="16"/>
  <c r="B3098" i="16"/>
  <c r="F3097" i="16"/>
  <c r="C3097" i="16"/>
  <c r="B3097" i="16"/>
  <c r="F3096" i="16"/>
  <c r="C3096" i="16"/>
  <c r="B3096" i="16"/>
  <c r="F3095" i="16"/>
  <c r="C3095" i="16"/>
  <c r="B3095" i="16"/>
  <c r="F3094" i="16"/>
  <c r="C3094" i="16"/>
  <c r="B3094" i="16"/>
  <c r="F3093" i="16"/>
  <c r="C3093" i="16"/>
  <c r="B3093" i="16"/>
  <c r="F3092" i="16"/>
  <c r="C3092" i="16"/>
  <c r="B3092" i="16"/>
  <c r="F3091" i="16"/>
  <c r="C3091" i="16"/>
  <c r="B3091" i="16"/>
  <c r="F3090" i="16"/>
  <c r="C3090" i="16"/>
  <c r="B3090" i="16"/>
  <c r="F3089" i="16"/>
  <c r="C3089" i="16"/>
  <c r="B3089" i="16"/>
  <c r="F3088" i="16"/>
  <c r="C3088" i="16"/>
  <c r="B3088" i="16"/>
  <c r="F3087" i="16"/>
  <c r="C3087" i="16"/>
  <c r="B3087" i="16"/>
  <c r="F3086" i="16"/>
  <c r="C3086" i="16"/>
  <c r="B3086" i="16"/>
  <c r="F3085" i="16"/>
  <c r="C3085" i="16"/>
  <c r="B3085" i="16"/>
  <c r="F3084" i="16"/>
  <c r="C3084" i="16"/>
  <c r="B3084" i="16"/>
  <c r="F3083" i="16"/>
  <c r="C3083" i="16"/>
  <c r="B3083" i="16"/>
  <c r="F3082" i="16"/>
  <c r="C3082" i="16"/>
  <c r="B3082" i="16"/>
  <c r="F3081" i="16"/>
  <c r="C3081" i="16"/>
  <c r="B3081" i="16"/>
  <c r="F3080" i="16"/>
  <c r="C3080" i="16"/>
  <c r="B3080" i="16"/>
  <c r="F3079" i="16"/>
  <c r="C3079" i="16"/>
  <c r="B3079" i="16"/>
  <c r="F3078" i="16"/>
  <c r="C3078" i="16"/>
  <c r="B3078" i="16"/>
  <c r="F3077" i="16"/>
  <c r="C3077" i="16"/>
  <c r="B3077" i="16"/>
  <c r="F3076" i="16"/>
  <c r="C3076" i="16"/>
  <c r="B3076" i="16"/>
  <c r="F3075" i="16"/>
  <c r="C3075" i="16"/>
  <c r="B3075" i="16"/>
  <c r="F3074" i="16"/>
  <c r="C3074" i="16"/>
  <c r="B3074" i="16"/>
  <c r="F3073" i="16"/>
  <c r="C3073" i="16"/>
  <c r="B3073" i="16"/>
  <c r="F3072" i="16"/>
  <c r="C3072" i="16"/>
  <c r="B3072" i="16"/>
  <c r="F3071" i="16"/>
  <c r="C3071" i="16"/>
  <c r="B3071" i="16"/>
  <c r="F3070" i="16"/>
  <c r="C3070" i="16"/>
  <c r="B3070" i="16"/>
  <c r="F3069" i="16"/>
  <c r="C3069" i="16"/>
  <c r="B3069" i="16"/>
  <c r="F3068" i="16"/>
  <c r="C3068" i="16"/>
  <c r="B3068" i="16"/>
  <c r="F3067" i="16"/>
  <c r="C3067" i="16"/>
  <c r="B3067" i="16"/>
  <c r="F3066" i="16"/>
  <c r="C3066" i="16"/>
  <c r="B3066" i="16"/>
  <c r="F3065" i="16"/>
  <c r="C3065" i="16"/>
  <c r="B3065" i="16"/>
  <c r="F3064" i="16"/>
  <c r="C3064" i="16"/>
  <c r="B3064" i="16"/>
  <c r="F3063" i="16"/>
  <c r="C3063" i="16"/>
  <c r="B3063" i="16"/>
  <c r="F3062" i="16"/>
  <c r="C3062" i="16"/>
  <c r="B3062" i="16"/>
  <c r="F3061" i="16"/>
  <c r="C3061" i="16"/>
  <c r="B3061" i="16"/>
  <c r="F3060" i="16"/>
  <c r="C3060" i="16"/>
  <c r="B3060" i="16"/>
  <c r="F3059" i="16"/>
  <c r="C3059" i="16"/>
  <c r="B3059" i="16"/>
  <c r="F3058" i="16"/>
  <c r="C3058" i="16"/>
  <c r="B3058" i="16"/>
  <c r="F3057" i="16"/>
  <c r="C3057" i="16"/>
  <c r="B3057" i="16"/>
  <c r="F3056" i="16"/>
  <c r="C3056" i="16"/>
  <c r="B3056" i="16"/>
  <c r="F3055" i="16"/>
  <c r="C3055" i="16"/>
  <c r="B3055" i="16"/>
  <c r="F3054" i="16"/>
  <c r="C3054" i="16"/>
  <c r="B3054" i="16"/>
  <c r="F3053" i="16"/>
  <c r="C3053" i="16"/>
  <c r="B3053" i="16"/>
  <c r="F3052" i="16"/>
  <c r="C3052" i="16"/>
  <c r="B3052" i="16"/>
  <c r="F3051" i="16"/>
  <c r="C3051" i="16"/>
  <c r="B3051" i="16"/>
  <c r="F3050" i="16"/>
  <c r="C3050" i="16"/>
  <c r="B3050" i="16"/>
  <c r="F3049" i="16"/>
  <c r="C3049" i="16"/>
  <c r="B3049" i="16"/>
  <c r="F3048" i="16"/>
  <c r="C3048" i="16"/>
  <c r="B3048" i="16"/>
  <c r="F3047" i="16"/>
  <c r="C3047" i="16"/>
  <c r="B3047" i="16"/>
  <c r="F3046" i="16"/>
  <c r="C3046" i="16"/>
  <c r="B3046" i="16"/>
  <c r="F3045" i="16"/>
  <c r="C3045" i="16"/>
  <c r="B3045" i="16"/>
  <c r="F3044" i="16"/>
  <c r="C3044" i="16"/>
  <c r="B3044" i="16"/>
  <c r="F3043" i="16"/>
  <c r="C3043" i="16"/>
  <c r="B3043" i="16"/>
  <c r="F3042" i="16"/>
  <c r="C3042" i="16"/>
  <c r="B3042" i="16"/>
  <c r="F3041" i="16"/>
  <c r="C3041" i="16"/>
  <c r="B3041" i="16"/>
  <c r="F3040" i="16"/>
  <c r="C3040" i="16"/>
  <c r="B3040" i="16"/>
  <c r="F3039" i="16"/>
  <c r="C3039" i="16"/>
  <c r="B3039" i="16"/>
  <c r="F3038" i="16"/>
  <c r="C3038" i="16"/>
  <c r="B3038" i="16"/>
  <c r="F3037" i="16"/>
  <c r="C3037" i="16"/>
  <c r="B3037" i="16"/>
  <c r="F3036" i="16"/>
  <c r="C3036" i="16"/>
  <c r="B3036" i="16"/>
  <c r="F3035" i="16"/>
  <c r="C3035" i="16"/>
  <c r="B3035" i="16"/>
  <c r="F3034" i="16"/>
  <c r="C3034" i="16"/>
  <c r="B3034" i="16"/>
  <c r="F3033" i="16"/>
  <c r="C3033" i="16"/>
  <c r="B3033" i="16"/>
  <c r="F3032" i="16"/>
  <c r="C3032" i="16"/>
  <c r="B3032" i="16"/>
  <c r="F3031" i="16"/>
  <c r="C3031" i="16"/>
  <c r="B3031" i="16"/>
  <c r="F3030" i="16"/>
  <c r="C3030" i="16"/>
  <c r="B3030" i="16"/>
  <c r="F3029" i="16"/>
  <c r="C3029" i="16"/>
  <c r="B3029" i="16"/>
  <c r="F3028" i="16"/>
  <c r="C3028" i="16"/>
  <c r="B3028" i="16"/>
  <c r="F3027" i="16"/>
  <c r="C3027" i="16"/>
  <c r="B3027" i="16"/>
  <c r="F3026" i="16"/>
  <c r="C3026" i="16"/>
  <c r="B3026" i="16"/>
  <c r="F3025" i="16"/>
  <c r="C3025" i="16"/>
  <c r="B3025" i="16"/>
  <c r="F3024" i="16"/>
  <c r="C3024" i="16"/>
  <c r="B3024" i="16"/>
  <c r="F3023" i="16"/>
  <c r="C3023" i="16"/>
  <c r="B3023" i="16"/>
  <c r="F3022" i="16"/>
  <c r="C3022" i="16"/>
  <c r="B3022" i="16"/>
  <c r="F3021" i="16"/>
  <c r="C3021" i="16"/>
  <c r="B3021" i="16"/>
  <c r="F3020" i="16"/>
  <c r="C3020" i="16"/>
  <c r="B3020" i="16"/>
  <c r="F3019" i="16"/>
  <c r="C3019" i="16"/>
  <c r="B3019" i="16"/>
  <c r="F3018" i="16"/>
  <c r="C3018" i="16"/>
  <c r="B3018" i="16"/>
  <c r="F3017" i="16"/>
  <c r="C3017" i="16"/>
  <c r="B3017" i="16"/>
  <c r="F3016" i="16"/>
  <c r="C3016" i="16"/>
  <c r="B3016" i="16"/>
  <c r="F3015" i="16"/>
  <c r="C3015" i="16"/>
  <c r="B3015" i="16"/>
  <c r="F3014" i="16"/>
  <c r="C3014" i="16"/>
  <c r="B3014" i="16"/>
  <c r="F3013" i="16"/>
  <c r="C3013" i="16"/>
  <c r="B3013" i="16"/>
  <c r="F3012" i="16"/>
  <c r="C3012" i="16"/>
  <c r="B3012" i="16"/>
  <c r="F3011" i="16"/>
  <c r="C3011" i="16"/>
  <c r="B3011" i="16"/>
  <c r="F3010" i="16"/>
  <c r="C3010" i="16"/>
  <c r="B3010" i="16"/>
  <c r="F3009" i="16"/>
  <c r="C3009" i="16"/>
  <c r="B3009" i="16"/>
  <c r="F3008" i="16"/>
  <c r="C3008" i="16"/>
  <c r="B3008" i="16"/>
  <c r="F3007" i="16"/>
  <c r="C3007" i="16"/>
  <c r="B3007" i="16"/>
  <c r="F3006" i="16"/>
  <c r="C3006" i="16"/>
  <c r="B3006" i="16"/>
  <c r="F3005" i="16"/>
  <c r="C3005" i="16"/>
  <c r="B3005" i="16"/>
  <c r="F3004" i="16"/>
  <c r="C3004" i="16"/>
  <c r="B3004" i="16"/>
  <c r="F3003" i="16"/>
  <c r="C3003" i="16"/>
  <c r="B3003" i="16"/>
  <c r="F3002" i="16"/>
  <c r="C3002" i="16"/>
  <c r="B3002" i="16"/>
  <c r="F3001" i="16"/>
  <c r="C3001" i="16"/>
  <c r="B3001" i="16"/>
  <c r="F3000" i="16"/>
  <c r="C3000" i="16"/>
  <c r="B3000" i="16"/>
  <c r="F2999" i="16"/>
  <c r="C2999" i="16"/>
  <c r="B2999" i="16"/>
  <c r="F2998" i="16"/>
  <c r="C2998" i="16"/>
  <c r="B2998" i="16"/>
  <c r="F2997" i="16"/>
  <c r="C2997" i="16"/>
  <c r="B2997" i="16"/>
  <c r="F2996" i="16"/>
  <c r="C2996" i="16"/>
  <c r="B2996" i="16"/>
  <c r="F2995" i="16"/>
  <c r="C2995" i="16"/>
  <c r="B2995" i="16"/>
  <c r="F2994" i="16"/>
  <c r="C2994" i="16"/>
  <c r="B2994" i="16"/>
  <c r="F2993" i="16"/>
  <c r="C2993" i="16"/>
  <c r="B2993" i="16"/>
  <c r="F2992" i="16"/>
  <c r="C2992" i="16"/>
  <c r="B2992" i="16"/>
  <c r="F2991" i="16"/>
  <c r="C2991" i="16"/>
  <c r="B2991" i="16"/>
  <c r="F2990" i="16"/>
  <c r="C2990" i="16"/>
  <c r="B2990" i="16"/>
  <c r="F2989" i="16"/>
  <c r="C2989" i="16"/>
  <c r="B2989" i="16"/>
  <c r="F2988" i="16"/>
  <c r="C2988" i="16"/>
  <c r="B2988" i="16"/>
  <c r="F2987" i="16"/>
  <c r="C2987" i="16"/>
  <c r="B2987" i="16"/>
  <c r="F2986" i="16"/>
  <c r="C2986" i="16"/>
  <c r="B2986" i="16"/>
  <c r="F2985" i="16"/>
  <c r="C2985" i="16"/>
  <c r="B2985" i="16"/>
  <c r="F2984" i="16"/>
  <c r="C2984" i="16"/>
  <c r="B2984" i="16"/>
  <c r="F2983" i="16"/>
  <c r="C2983" i="16"/>
  <c r="B2983" i="16"/>
  <c r="F2982" i="16"/>
  <c r="C2982" i="16"/>
  <c r="B2982" i="16"/>
  <c r="F2981" i="16"/>
  <c r="C2981" i="16"/>
  <c r="B2981" i="16"/>
  <c r="F2980" i="16"/>
  <c r="C2980" i="16"/>
  <c r="B2980" i="16"/>
  <c r="F2979" i="16"/>
  <c r="C2979" i="16"/>
  <c r="B2979" i="16"/>
  <c r="F2978" i="16"/>
  <c r="C2978" i="16"/>
  <c r="B2978" i="16"/>
  <c r="F2977" i="16"/>
  <c r="C2977" i="16"/>
  <c r="B2977" i="16"/>
  <c r="F2976" i="16"/>
  <c r="C2976" i="16"/>
  <c r="B2976" i="16"/>
  <c r="F2975" i="16"/>
  <c r="C2975" i="16"/>
  <c r="B2975" i="16"/>
  <c r="F2974" i="16"/>
  <c r="C2974" i="16"/>
  <c r="B2974" i="16"/>
  <c r="F2973" i="16"/>
  <c r="C2973" i="16"/>
  <c r="B2973" i="16"/>
  <c r="F2972" i="16"/>
  <c r="C2972" i="16"/>
  <c r="B2972" i="16"/>
  <c r="F2971" i="16"/>
  <c r="C2971" i="16"/>
  <c r="B2971" i="16"/>
  <c r="F2970" i="16"/>
  <c r="C2970" i="16"/>
  <c r="B2970" i="16"/>
  <c r="F2969" i="16"/>
  <c r="C2969" i="16"/>
  <c r="B2969" i="16"/>
  <c r="F2968" i="16"/>
  <c r="C2968" i="16"/>
  <c r="B2968" i="16"/>
  <c r="F2967" i="16"/>
  <c r="C2967" i="16"/>
  <c r="B2967" i="16"/>
  <c r="F2966" i="16"/>
  <c r="C2966" i="16"/>
  <c r="B2966" i="16"/>
  <c r="F2965" i="16"/>
  <c r="C2965" i="16"/>
  <c r="B2965" i="16"/>
  <c r="F2964" i="16"/>
  <c r="C2964" i="16"/>
  <c r="B2964" i="16"/>
  <c r="F2963" i="16"/>
  <c r="C2963" i="16"/>
  <c r="B2963" i="16"/>
  <c r="F2962" i="16"/>
  <c r="C2962" i="16"/>
  <c r="B2962" i="16"/>
  <c r="F2961" i="16"/>
  <c r="C2961" i="16"/>
  <c r="B2961" i="16"/>
  <c r="F2960" i="16"/>
  <c r="C2960" i="16"/>
  <c r="B2960" i="16"/>
  <c r="F2959" i="16"/>
  <c r="C2959" i="16"/>
  <c r="B2959" i="16"/>
  <c r="F2958" i="16"/>
  <c r="C2958" i="16"/>
  <c r="B2958" i="16"/>
  <c r="F2957" i="16"/>
  <c r="C2957" i="16"/>
  <c r="B2957" i="16"/>
  <c r="F2956" i="16"/>
  <c r="C2956" i="16"/>
  <c r="B2956" i="16"/>
  <c r="F2955" i="16"/>
  <c r="C2955" i="16"/>
  <c r="B2955" i="16"/>
  <c r="F2954" i="16"/>
  <c r="C2954" i="16"/>
  <c r="B2954" i="16"/>
  <c r="F2953" i="16"/>
  <c r="C2953" i="16"/>
  <c r="B2953" i="16"/>
  <c r="F2952" i="16"/>
  <c r="C2952" i="16"/>
  <c r="B2952" i="16"/>
  <c r="F2951" i="16"/>
  <c r="C2951" i="16"/>
  <c r="B2951" i="16"/>
  <c r="F2950" i="16"/>
  <c r="C2950" i="16"/>
  <c r="B2950" i="16"/>
  <c r="F2949" i="16"/>
  <c r="C2949" i="16"/>
  <c r="B2949" i="16"/>
  <c r="F2948" i="16"/>
  <c r="C2948" i="16"/>
  <c r="B2948" i="16"/>
  <c r="F2947" i="16"/>
  <c r="C2947" i="16"/>
  <c r="B2947" i="16"/>
  <c r="F2946" i="16"/>
  <c r="C2946" i="16"/>
  <c r="B2946" i="16"/>
  <c r="F2945" i="16"/>
  <c r="C2945" i="16"/>
  <c r="B2945" i="16"/>
  <c r="F2944" i="16"/>
  <c r="C2944" i="16"/>
  <c r="B2944" i="16"/>
  <c r="F2943" i="16"/>
  <c r="C2943" i="16"/>
  <c r="B2943" i="16"/>
  <c r="F2942" i="16"/>
  <c r="C2942" i="16"/>
  <c r="B2942" i="16"/>
  <c r="F2941" i="16"/>
  <c r="C2941" i="16"/>
  <c r="B2941" i="16"/>
  <c r="F2940" i="16"/>
  <c r="C2940" i="16"/>
  <c r="B2940" i="16"/>
  <c r="F2939" i="16"/>
  <c r="C2939" i="16"/>
  <c r="B2939" i="16"/>
  <c r="F2938" i="16"/>
  <c r="C2938" i="16"/>
  <c r="B2938" i="16"/>
  <c r="F2937" i="16"/>
  <c r="C2937" i="16"/>
  <c r="B2937" i="16"/>
  <c r="F2936" i="16"/>
  <c r="C2936" i="16"/>
  <c r="B2936" i="16"/>
  <c r="F2935" i="16"/>
  <c r="C2935" i="16"/>
  <c r="B2935" i="16"/>
  <c r="F2934" i="16"/>
  <c r="C2934" i="16"/>
  <c r="B2934" i="16"/>
  <c r="F2933" i="16"/>
  <c r="C2933" i="16"/>
  <c r="B2933" i="16"/>
  <c r="F2932" i="16"/>
  <c r="C2932" i="16"/>
  <c r="B2932" i="16"/>
  <c r="F2931" i="16"/>
  <c r="C2931" i="16"/>
  <c r="B2931" i="16"/>
  <c r="F2930" i="16"/>
  <c r="C2930" i="16"/>
  <c r="B2930" i="16"/>
  <c r="F2929" i="16"/>
  <c r="C2929" i="16"/>
  <c r="B2929" i="16"/>
  <c r="F2928" i="16"/>
  <c r="C2928" i="16"/>
  <c r="B2928" i="16"/>
  <c r="F2927" i="16"/>
  <c r="C2927" i="16"/>
  <c r="B2927" i="16"/>
  <c r="F2926" i="16"/>
  <c r="C2926" i="16"/>
  <c r="B2926" i="16"/>
  <c r="F2925" i="16"/>
  <c r="C2925" i="16"/>
  <c r="B2925" i="16"/>
  <c r="F2924" i="16"/>
  <c r="C2924" i="16"/>
  <c r="B2924" i="16"/>
  <c r="F2923" i="16"/>
  <c r="C2923" i="16"/>
  <c r="B2923" i="16"/>
  <c r="F2922" i="16"/>
  <c r="C2922" i="16"/>
  <c r="B2922" i="16"/>
  <c r="F2921" i="16"/>
  <c r="C2921" i="16"/>
  <c r="B2921" i="16"/>
  <c r="F2920" i="16"/>
  <c r="C2920" i="16"/>
  <c r="B2920" i="16"/>
  <c r="F2919" i="16"/>
  <c r="C2919" i="16"/>
  <c r="B2919" i="16"/>
  <c r="F2918" i="16"/>
  <c r="C2918" i="16"/>
  <c r="B2918" i="16"/>
  <c r="F2917" i="16"/>
  <c r="C2917" i="16"/>
  <c r="B2917" i="16"/>
  <c r="F2916" i="16"/>
  <c r="C2916" i="16"/>
  <c r="B2916" i="16"/>
  <c r="F2915" i="16"/>
  <c r="C2915" i="16"/>
  <c r="B2915" i="16"/>
  <c r="F2914" i="16"/>
  <c r="C2914" i="16"/>
  <c r="B2914" i="16"/>
  <c r="F2913" i="16"/>
  <c r="C2913" i="16"/>
  <c r="B2913" i="16"/>
  <c r="F2912" i="16"/>
  <c r="C2912" i="16"/>
  <c r="B2912" i="16"/>
  <c r="F2911" i="16"/>
  <c r="C2911" i="16"/>
  <c r="B2911" i="16"/>
  <c r="F2910" i="16"/>
  <c r="C2910" i="16"/>
  <c r="B2910" i="16"/>
  <c r="F2909" i="16"/>
  <c r="C2909" i="16"/>
  <c r="B2909" i="16"/>
  <c r="F2908" i="16"/>
  <c r="C2908" i="16"/>
  <c r="B2908" i="16"/>
  <c r="F2907" i="16"/>
  <c r="C2907" i="16"/>
  <c r="B2907" i="16"/>
  <c r="F2906" i="16"/>
  <c r="C2906" i="16"/>
  <c r="B2906" i="16"/>
  <c r="F2905" i="16"/>
  <c r="C2905" i="16"/>
  <c r="B2905" i="16"/>
  <c r="F2904" i="16"/>
  <c r="C2904" i="16"/>
  <c r="B2904" i="16"/>
  <c r="F2903" i="16"/>
  <c r="C2903" i="16"/>
  <c r="B2903" i="16"/>
  <c r="F2902" i="16"/>
  <c r="C2902" i="16"/>
  <c r="B2902" i="16"/>
  <c r="F2901" i="16"/>
  <c r="C2901" i="16"/>
  <c r="B2901" i="16"/>
  <c r="F2900" i="16"/>
  <c r="C2900" i="16"/>
  <c r="B2900" i="16"/>
  <c r="F2899" i="16"/>
  <c r="C2899" i="16"/>
  <c r="B2899" i="16"/>
  <c r="F2898" i="16"/>
  <c r="C2898" i="16"/>
  <c r="B2898" i="16"/>
  <c r="F2897" i="16"/>
  <c r="C2897" i="16"/>
  <c r="B2897" i="16"/>
  <c r="F2896" i="16"/>
  <c r="C2896" i="16"/>
  <c r="B2896" i="16"/>
  <c r="F2895" i="16"/>
  <c r="C2895" i="16"/>
  <c r="B2895" i="16"/>
  <c r="F2894" i="16"/>
  <c r="C2894" i="16"/>
  <c r="B2894" i="16"/>
  <c r="F2893" i="16"/>
  <c r="C2893" i="16"/>
  <c r="B2893" i="16"/>
  <c r="F2892" i="16"/>
  <c r="C2892" i="16"/>
  <c r="B2892" i="16"/>
  <c r="F2891" i="16"/>
  <c r="C2891" i="16"/>
  <c r="B2891" i="16"/>
  <c r="F2890" i="16"/>
  <c r="C2890" i="16"/>
  <c r="B2890" i="16"/>
  <c r="F2889" i="16"/>
  <c r="C2889" i="16"/>
  <c r="B2889" i="16"/>
  <c r="F2888" i="16"/>
  <c r="C2888" i="16"/>
  <c r="B2888" i="16"/>
  <c r="F2887" i="16"/>
  <c r="C2887" i="16"/>
  <c r="B2887" i="16"/>
  <c r="F2886" i="16"/>
  <c r="C2886" i="16"/>
  <c r="B2886" i="16"/>
  <c r="F2885" i="16"/>
  <c r="C2885" i="16"/>
  <c r="B2885" i="16"/>
  <c r="F2884" i="16"/>
  <c r="C2884" i="16"/>
  <c r="B2884" i="16"/>
  <c r="F2883" i="16"/>
  <c r="C2883" i="16"/>
  <c r="B2883" i="16"/>
  <c r="F2882" i="16"/>
  <c r="C2882" i="16"/>
  <c r="B2882" i="16"/>
  <c r="F2881" i="16"/>
  <c r="C2881" i="16"/>
  <c r="B2881" i="16"/>
  <c r="F2880" i="16"/>
  <c r="C2880" i="16"/>
  <c r="B2880" i="16"/>
  <c r="F2879" i="16"/>
  <c r="C2879" i="16"/>
  <c r="B2879" i="16"/>
  <c r="F2878" i="16"/>
  <c r="C2878" i="16"/>
  <c r="B2878" i="16"/>
  <c r="F2877" i="16"/>
  <c r="C2877" i="16"/>
  <c r="B2877" i="16"/>
  <c r="F2876" i="16"/>
  <c r="C2876" i="16"/>
  <c r="B2876" i="16"/>
  <c r="F2875" i="16"/>
  <c r="C2875" i="16"/>
  <c r="B2875" i="16"/>
  <c r="F2874" i="16"/>
  <c r="C2874" i="16"/>
  <c r="B2874" i="16"/>
  <c r="F2873" i="16"/>
  <c r="C2873" i="16"/>
  <c r="B2873" i="16"/>
  <c r="F2872" i="16"/>
  <c r="C2872" i="16"/>
  <c r="B2872" i="16"/>
  <c r="F2871" i="16"/>
  <c r="C2871" i="16"/>
  <c r="B2871" i="16"/>
  <c r="F2870" i="16"/>
  <c r="C2870" i="16"/>
  <c r="B2870" i="16"/>
  <c r="F2869" i="16"/>
  <c r="C2869" i="16"/>
  <c r="B2869" i="16"/>
  <c r="F2868" i="16"/>
  <c r="C2868" i="16"/>
  <c r="B2868" i="16"/>
  <c r="F2867" i="16"/>
  <c r="C2867" i="16"/>
  <c r="B2867" i="16"/>
  <c r="F2866" i="16"/>
  <c r="C2866" i="16"/>
  <c r="B2866" i="16"/>
  <c r="F2865" i="16"/>
  <c r="C2865" i="16"/>
  <c r="B2865" i="16"/>
  <c r="F2864" i="16"/>
  <c r="C2864" i="16"/>
  <c r="B2864" i="16"/>
  <c r="F2863" i="16"/>
  <c r="C2863" i="16"/>
  <c r="B2863" i="16"/>
  <c r="F2862" i="16"/>
  <c r="C2862" i="16"/>
  <c r="B2862" i="16"/>
  <c r="F2861" i="16"/>
  <c r="C2861" i="16"/>
  <c r="B2861" i="16"/>
  <c r="F2860" i="16"/>
  <c r="C2860" i="16"/>
  <c r="B2860" i="16"/>
  <c r="F2859" i="16"/>
  <c r="C2859" i="16"/>
  <c r="B2859" i="16"/>
  <c r="F2858" i="16"/>
  <c r="C2858" i="16"/>
  <c r="B2858" i="16"/>
  <c r="F2857" i="16"/>
  <c r="C2857" i="16"/>
  <c r="B2857" i="16"/>
  <c r="F2856" i="16"/>
  <c r="C2856" i="16"/>
  <c r="B2856" i="16"/>
  <c r="F2855" i="16"/>
  <c r="C2855" i="16"/>
  <c r="B2855" i="16"/>
  <c r="F2854" i="16"/>
  <c r="C2854" i="16"/>
  <c r="B2854" i="16"/>
  <c r="F2853" i="16"/>
  <c r="C2853" i="16"/>
  <c r="B2853" i="16"/>
  <c r="F2852" i="16"/>
  <c r="C2852" i="16"/>
  <c r="B2852" i="16"/>
  <c r="F2851" i="16"/>
  <c r="C2851" i="16"/>
  <c r="B2851" i="16"/>
  <c r="F2850" i="16"/>
  <c r="C2850" i="16"/>
  <c r="B2850" i="16"/>
  <c r="F2849" i="16"/>
  <c r="C2849" i="16"/>
  <c r="B2849" i="16"/>
  <c r="F2848" i="16"/>
  <c r="C2848" i="16"/>
  <c r="B2848" i="16"/>
  <c r="F2847" i="16"/>
  <c r="C2847" i="16"/>
  <c r="B2847" i="16"/>
  <c r="F2846" i="16"/>
  <c r="C2846" i="16"/>
  <c r="B2846" i="16"/>
  <c r="F2845" i="16"/>
  <c r="C2845" i="16"/>
  <c r="B2845" i="16"/>
  <c r="F2844" i="16"/>
  <c r="C2844" i="16"/>
  <c r="B2844" i="16"/>
  <c r="F2843" i="16"/>
  <c r="C2843" i="16"/>
  <c r="B2843" i="16"/>
  <c r="F2842" i="16"/>
  <c r="C2842" i="16"/>
  <c r="B2842" i="16"/>
  <c r="F2841" i="16"/>
  <c r="C2841" i="16"/>
  <c r="B2841" i="16"/>
  <c r="F2840" i="16"/>
  <c r="C2840" i="16"/>
  <c r="B2840" i="16"/>
  <c r="F2839" i="16"/>
  <c r="C2839" i="16"/>
  <c r="B2839" i="16"/>
  <c r="F2838" i="16"/>
  <c r="C2838" i="16"/>
  <c r="B2838" i="16"/>
  <c r="F2837" i="16"/>
  <c r="C2837" i="16"/>
  <c r="B2837" i="16"/>
  <c r="F2836" i="16"/>
  <c r="C2836" i="16"/>
  <c r="B2836" i="16"/>
  <c r="F2835" i="16"/>
  <c r="C2835" i="16"/>
  <c r="B2835" i="16"/>
  <c r="F2834" i="16"/>
  <c r="C2834" i="16"/>
  <c r="B2834" i="16"/>
  <c r="F2833" i="16"/>
  <c r="C2833" i="16"/>
  <c r="B2833" i="16"/>
  <c r="F2832" i="16"/>
  <c r="C2832" i="16"/>
  <c r="B2832" i="16"/>
  <c r="F2831" i="16"/>
  <c r="C2831" i="16"/>
  <c r="B2831" i="16"/>
  <c r="F2830" i="16"/>
  <c r="C2830" i="16"/>
  <c r="B2830" i="16"/>
  <c r="F2829" i="16"/>
  <c r="C2829" i="16"/>
  <c r="B2829" i="16"/>
  <c r="F2828" i="16"/>
  <c r="C2828" i="16"/>
  <c r="B2828" i="16"/>
  <c r="F2827" i="16"/>
  <c r="C2827" i="16"/>
  <c r="B2827" i="16"/>
  <c r="F2826" i="16"/>
  <c r="C2826" i="16"/>
  <c r="B2826" i="16"/>
  <c r="F2825" i="16"/>
  <c r="C2825" i="16"/>
  <c r="B2825" i="16"/>
  <c r="F2824" i="16"/>
  <c r="C2824" i="16"/>
  <c r="B2824" i="16"/>
  <c r="F2823" i="16"/>
  <c r="C2823" i="16"/>
  <c r="B2823" i="16"/>
  <c r="F2822" i="16"/>
  <c r="C2822" i="16"/>
  <c r="B2822" i="16"/>
  <c r="F2821" i="16"/>
  <c r="C2821" i="16"/>
  <c r="B2821" i="16"/>
  <c r="F2820" i="16"/>
  <c r="C2820" i="16"/>
  <c r="B2820" i="16"/>
  <c r="F2819" i="16"/>
  <c r="C2819" i="16"/>
  <c r="B2819" i="16"/>
  <c r="F2818" i="16"/>
  <c r="C2818" i="16"/>
  <c r="B2818" i="16"/>
  <c r="F2817" i="16"/>
  <c r="C2817" i="16"/>
  <c r="B2817" i="16"/>
  <c r="F2816" i="16"/>
  <c r="C2816" i="16"/>
  <c r="B2816" i="16"/>
  <c r="F2815" i="16"/>
  <c r="C2815" i="16"/>
  <c r="B2815" i="16"/>
  <c r="F2814" i="16"/>
  <c r="C2814" i="16"/>
  <c r="B2814" i="16"/>
  <c r="F2813" i="16"/>
  <c r="C2813" i="16"/>
  <c r="B2813" i="16"/>
  <c r="F2812" i="16"/>
  <c r="C2812" i="16"/>
  <c r="B2812" i="16"/>
  <c r="F2811" i="16"/>
  <c r="C2811" i="16"/>
  <c r="B2811" i="16"/>
  <c r="F2810" i="16"/>
  <c r="C2810" i="16"/>
  <c r="B2810" i="16"/>
  <c r="F2809" i="16"/>
  <c r="C2809" i="16"/>
  <c r="B2809" i="16"/>
  <c r="F2808" i="16"/>
  <c r="C2808" i="16"/>
  <c r="B2808" i="16"/>
  <c r="F2807" i="16"/>
  <c r="C2807" i="16"/>
  <c r="B2807" i="16"/>
  <c r="F2806" i="16"/>
  <c r="C2806" i="16"/>
  <c r="B2806" i="16"/>
  <c r="F2805" i="16"/>
  <c r="C2805" i="16"/>
  <c r="B2805" i="16"/>
  <c r="F2804" i="16"/>
  <c r="C2804" i="16"/>
  <c r="B2804" i="16"/>
  <c r="F2803" i="16"/>
  <c r="C2803" i="16"/>
  <c r="B2803" i="16"/>
  <c r="F2802" i="16"/>
  <c r="C2802" i="16"/>
  <c r="B2802" i="16"/>
  <c r="F2801" i="16"/>
  <c r="C2801" i="16"/>
  <c r="B2801" i="16"/>
  <c r="F2800" i="16"/>
  <c r="C2800" i="16"/>
  <c r="B2800" i="16"/>
  <c r="F2799" i="16"/>
  <c r="C2799" i="16"/>
  <c r="B2799" i="16"/>
  <c r="F2798" i="16"/>
  <c r="C2798" i="16"/>
  <c r="B2798" i="16"/>
  <c r="F2797" i="16"/>
  <c r="C2797" i="16"/>
  <c r="B2797" i="16"/>
  <c r="F2796" i="16"/>
  <c r="C2796" i="16"/>
  <c r="B2796" i="16"/>
  <c r="F2795" i="16"/>
  <c r="C2795" i="16"/>
  <c r="B2795" i="16"/>
  <c r="F2794" i="16"/>
  <c r="C2794" i="16"/>
  <c r="B2794" i="16"/>
  <c r="F2793" i="16"/>
  <c r="C2793" i="16"/>
  <c r="B2793" i="16"/>
  <c r="F2792" i="16"/>
  <c r="C2792" i="16"/>
  <c r="B2792" i="16"/>
  <c r="F2791" i="16"/>
  <c r="C2791" i="16"/>
  <c r="B2791" i="16"/>
  <c r="F2790" i="16"/>
  <c r="C2790" i="16"/>
  <c r="B2790" i="16"/>
  <c r="F2789" i="16"/>
  <c r="C2789" i="16"/>
  <c r="B2789" i="16"/>
  <c r="F2788" i="16"/>
  <c r="C2788" i="16"/>
  <c r="B2788" i="16"/>
  <c r="F2787" i="16"/>
  <c r="C2787" i="16"/>
  <c r="B2787" i="16"/>
  <c r="F2786" i="16"/>
  <c r="C2786" i="16"/>
  <c r="B2786" i="16"/>
  <c r="F2785" i="16"/>
  <c r="C2785" i="16"/>
  <c r="B2785" i="16"/>
  <c r="F2784" i="16"/>
  <c r="C2784" i="16"/>
  <c r="B2784" i="16"/>
  <c r="F2783" i="16"/>
  <c r="C2783" i="16"/>
  <c r="B2783" i="16"/>
  <c r="F2782" i="16"/>
  <c r="C2782" i="16"/>
  <c r="B2782" i="16"/>
  <c r="F2781" i="16"/>
  <c r="C2781" i="16"/>
  <c r="B2781" i="16"/>
  <c r="F2780" i="16"/>
  <c r="C2780" i="16"/>
  <c r="B2780" i="16"/>
  <c r="F2779" i="16"/>
  <c r="C2779" i="16"/>
  <c r="B2779" i="16"/>
  <c r="F2778" i="16"/>
  <c r="C2778" i="16"/>
  <c r="B2778" i="16"/>
  <c r="F2777" i="16"/>
  <c r="C2777" i="16"/>
  <c r="B2777" i="16"/>
  <c r="F2776" i="16"/>
  <c r="C2776" i="16"/>
  <c r="B2776" i="16"/>
  <c r="F2775" i="16"/>
  <c r="C2775" i="16"/>
  <c r="B2775" i="16"/>
  <c r="F2774" i="16"/>
  <c r="C2774" i="16"/>
  <c r="B2774" i="16"/>
  <c r="F2773" i="16"/>
  <c r="C2773" i="16"/>
  <c r="B2773" i="16"/>
  <c r="F2772" i="16"/>
  <c r="C2772" i="16"/>
  <c r="B2772" i="16"/>
  <c r="F2771" i="16"/>
  <c r="C2771" i="16"/>
  <c r="B2771" i="16"/>
  <c r="F2770" i="16"/>
  <c r="C2770" i="16"/>
  <c r="B2770" i="16"/>
  <c r="F2769" i="16"/>
  <c r="C2769" i="16"/>
  <c r="B2769" i="16"/>
  <c r="F2768" i="16"/>
  <c r="C2768" i="16"/>
  <c r="B2768" i="16"/>
  <c r="F2767" i="16"/>
  <c r="C2767" i="16"/>
  <c r="B2767" i="16"/>
  <c r="F2766" i="16"/>
  <c r="C2766" i="16"/>
  <c r="B2766" i="16"/>
  <c r="F2765" i="16"/>
  <c r="C2765" i="16"/>
  <c r="B2765" i="16"/>
  <c r="F2764" i="16"/>
  <c r="C2764" i="16"/>
  <c r="B2764" i="16"/>
  <c r="F2763" i="16"/>
  <c r="C2763" i="16"/>
  <c r="B2763" i="16"/>
  <c r="F2762" i="16"/>
  <c r="C2762" i="16"/>
  <c r="B2762" i="16"/>
  <c r="F2761" i="16"/>
  <c r="C2761" i="16"/>
  <c r="B2761" i="16"/>
  <c r="F2760" i="16"/>
  <c r="C2760" i="16"/>
  <c r="B2760" i="16"/>
  <c r="F2759" i="16"/>
  <c r="C2759" i="16"/>
  <c r="B2759" i="16"/>
  <c r="F2758" i="16"/>
  <c r="C2758" i="16"/>
  <c r="B2758" i="16"/>
  <c r="F2757" i="16"/>
  <c r="C2757" i="16"/>
  <c r="B2757" i="16"/>
  <c r="F2756" i="16"/>
  <c r="C2756" i="16"/>
  <c r="B2756" i="16"/>
  <c r="F2755" i="16"/>
  <c r="C2755" i="16"/>
  <c r="B2755" i="16"/>
  <c r="F2754" i="16"/>
  <c r="C2754" i="16"/>
  <c r="B2754" i="16"/>
  <c r="F2753" i="16"/>
  <c r="C2753" i="16"/>
  <c r="B2753" i="16"/>
  <c r="F2752" i="16"/>
  <c r="C2752" i="16"/>
  <c r="B2752" i="16"/>
  <c r="F2751" i="16"/>
  <c r="C2751" i="16"/>
  <c r="B2751" i="16"/>
  <c r="F2750" i="16"/>
  <c r="C2750" i="16"/>
  <c r="B2750" i="16"/>
  <c r="F2749" i="16"/>
  <c r="C2749" i="16"/>
  <c r="B2749" i="16"/>
  <c r="F2748" i="16"/>
  <c r="C2748" i="16"/>
  <c r="B2748" i="16"/>
  <c r="F2747" i="16"/>
  <c r="C2747" i="16"/>
  <c r="B2747" i="16"/>
  <c r="F2746" i="16"/>
  <c r="C2746" i="16"/>
  <c r="B2746" i="16"/>
  <c r="F2745" i="16"/>
  <c r="C2745" i="16"/>
  <c r="B2745" i="16"/>
  <c r="F2744" i="16"/>
  <c r="C2744" i="16"/>
  <c r="B2744" i="16"/>
  <c r="F2743" i="16"/>
  <c r="C2743" i="16"/>
  <c r="B2743" i="16"/>
  <c r="F2742" i="16"/>
  <c r="C2742" i="16"/>
  <c r="B2742" i="16"/>
  <c r="F2741" i="16"/>
  <c r="C2741" i="16"/>
  <c r="B2741" i="16"/>
  <c r="F2740" i="16"/>
  <c r="C2740" i="16"/>
  <c r="B2740" i="16"/>
  <c r="F2739" i="16"/>
  <c r="C2739" i="16"/>
  <c r="B2739" i="16"/>
  <c r="F2738" i="16"/>
  <c r="C2738" i="16"/>
  <c r="B2738" i="16"/>
  <c r="F2737" i="16"/>
  <c r="C2737" i="16"/>
  <c r="B2737" i="16"/>
  <c r="F2736" i="16"/>
  <c r="C2736" i="16"/>
  <c r="B2736" i="16"/>
  <c r="F2735" i="16"/>
  <c r="C2735" i="16"/>
  <c r="B2735" i="16"/>
  <c r="F2734" i="16"/>
  <c r="C2734" i="16"/>
  <c r="B2734" i="16"/>
  <c r="F2733" i="16"/>
  <c r="C2733" i="16"/>
  <c r="B2733" i="16"/>
  <c r="F2732" i="16"/>
  <c r="C2732" i="16"/>
  <c r="B2732" i="16"/>
  <c r="F2731" i="16"/>
  <c r="C2731" i="16"/>
  <c r="B2731" i="16"/>
  <c r="F2730" i="16"/>
  <c r="C2730" i="16"/>
  <c r="B2730" i="16"/>
  <c r="F2729" i="16"/>
  <c r="C2729" i="16"/>
  <c r="B2729" i="16"/>
  <c r="F2728" i="16"/>
  <c r="C2728" i="16"/>
  <c r="B2728" i="16"/>
  <c r="F2727" i="16"/>
  <c r="C2727" i="16"/>
  <c r="B2727" i="16"/>
  <c r="F2726" i="16"/>
  <c r="C2726" i="16"/>
  <c r="B2726" i="16"/>
  <c r="F2725" i="16"/>
  <c r="C2725" i="16"/>
  <c r="B2725" i="16"/>
  <c r="F2724" i="16"/>
  <c r="C2724" i="16"/>
  <c r="B2724" i="16"/>
  <c r="F2723" i="16"/>
  <c r="C2723" i="16"/>
  <c r="B2723" i="16"/>
  <c r="F2722" i="16"/>
  <c r="C2722" i="16"/>
  <c r="B2722" i="16"/>
  <c r="F2721" i="16"/>
  <c r="C2721" i="16"/>
  <c r="B2721" i="16"/>
  <c r="F2720" i="16"/>
  <c r="C2720" i="16"/>
  <c r="B2720" i="16"/>
  <c r="F2719" i="16"/>
  <c r="C2719" i="16"/>
  <c r="B2719" i="16"/>
  <c r="F2718" i="16"/>
  <c r="C2718" i="16"/>
  <c r="B2718" i="16"/>
  <c r="F2717" i="16"/>
  <c r="C2717" i="16"/>
  <c r="B2717" i="16"/>
  <c r="F2716" i="16"/>
  <c r="C2716" i="16"/>
  <c r="B2716" i="16"/>
  <c r="F2715" i="16"/>
  <c r="C2715" i="16"/>
  <c r="B2715" i="16"/>
  <c r="F2714" i="16"/>
  <c r="C2714" i="16"/>
  <c r="B2714" i="16"/>
  <c r="F2713" i="16"/>
  <c r="C2713" i="16"/>
  <c r="B2713" i="16"/>
  <c r="F2712" i="16"/>
  <c r="C2712" i="16"/>
  <c r="B2712" i="16"/>
  <c r="F2711" i="16"/>
  <c r="C2711" i="16"/>
  <c r="B2711" i="16"/>
  <c r="F2710" i="16"/>
  <c r="C2710" i="16"/>
  <c r="B2710" i="16"/>
  <c r="F2709" i="16"/>
  <c r="C2709" i="16"/>
  <c r="B2709" i="16"/>
  <c r="F2708" i="16"/>
  <c r="C2708" i="16"/>
  <c r="B2708" i="16"/>
  <c r="F2707" i="16"/>
  <c r="C2707" i="16"/>
  <c r="B2707" i="16"/>
  <c r="F2706" i="16"/>
  <c r="C2706" i="16"/>
  <c r="B2706" i="16"/>
  <c r="F2705" i="16"/>
  <c r="C2705" i="16"/>
  <c r="B2705" i="16"/>
  <c r="F2704" i="16"/>
  <c r="C2704" i="16"/>
  <c r="B2704" i="16"/>
  <c r="F2703" i="16"/>
  <c r="C2703" i="16"/>
  <c r="B2703" i="16"/>
  <c r="F2702" i="16"/>
  <c r="C2702" i="16"/>
  <c r="B2702" i="16"/>
  <c r="F2701" i="16"/>
  <c r="C2701" i="16"/>
  <c r="B2701" i="16"/>
  <c r="F2700" i="16"/>
  <c r="C2700" i="16"/>
  <c r="B2700" i="16"/>
  <c r="F2699" i="16"/>
  <c r="C2699" i="16"/>
  <c r="B2699" i="16"/>
  <c r="F2698" i="16"/>
  <c r="C2698" i="16"/>
  <c r="B2698" i="16"/>
  <c r="F2697" i="16"/>
  <c r="C2697" i="16"/>
  <c r="B2697" i="16"/>
  <c r="F2696" i="16"/>
  <c r="C2696" i="16"/>
  <c r="B2696" i="16"/>
  <c r="F2695" i="16"/>
  <c r="C2695" i="16"/>
  <c r="B2695" i="16"/>
  <c r="F2694" i="16"/>
  <c r="C2694" i="16"/>
  <c r="B2694" i="16"/>
  <c r="F2693" i="16"/>
  <c r="C2693" i="16"/>
  <c r="B2693" i="16"/>
  <c r="F2692" i="16"/>
  <c r="C2692" i="16"/>
  <c r="B2692" i="16"/>
  <c r="F2691" i="16"/>
  <c r="C2691" i="16"/>
  <c r="B2691" i="16"/>
  <c r="F2690" i="16"/>
  <c r="C2690" i="16"/>
  <c r="B2690" i="16"/>
  <c r="F2689" i="16"/>
  <c r="C2689" i="16"/>
  <c r="B2689" i="16"/>
  <c r="F2688" i="16"/>
  <c r="C2688" i="16"/>
  <c r="B2688" i="16"/>
  <c r="F2687" i="16"/>
  <c r="C2687" i="16"/>
  <c r="B2687" i="16"/>
  <c r="F2686" i="16"/>
  <c r="C2686" i="16"/>
  <c r="B2686" i="16"/>
  <c r="F2685" i="16"/>
  <c r="C2685" i="16"/>
  <c r="B2685" i="16"/>
  <c r="F2684" i="16"/>
  <c r="C2684" i="16"/>
  <c r="B2684" i="16"/>
  <c r="F2683" i="16"/>
  <c r="C2683" i="16"/>
  <c r="B2683" i="16"/>
  <c r="F2682" i="16"/>
  <c r="C2682" i="16"/>
  <c r="B2682" i="16"/>
  <c r="F2681" i="16"/>
  <c r="C2681" i="16"/>
  <c r="B2681" i="16"/>
  <c r="F2680" i="16"/>
  <c r="C2680" i="16"/>
  <c r="B2680" i="16"/>
  <c r="F2679" i="16"/>
  <c r="C2679" i="16"/>
  <c r="B2679" i="16"/>
  <c r="F2678" i="16"/>
  <c r="C2678" i="16"/>
  <c r="B2678" i="16"/>
  <c r="F2677" i="16"/>
  <c r="C2677" i="16"/>
  <c r="B2677" i="16"/>
  <c r="F2676" i="16"/>
  <c r="C2676" i="16"/>
  <c r="B2676" i="16"/>
  <c r="F2675" i="16"/>
  <c r="C2675" i="16"/>
  <c r="B2675" i="16"/>
  <c r="F2674" i="16"/>
  <c r="C2674" i="16"/>
  <c r="B2674" i="16"/>
  <c r="F2673" i="16"/>
  <c r="C2673" i="16"/>
  <c r="B2673" i="16"/>
  <c r="F2672" i="16"/>
  <c r="C2672" i="16"/>
  <c r="B2672" i="16"/>
  <c r="F2671" i="16"/>
  <c r="C2671" i="16"/>
  <c r="B2671" i="16"/>
  <c r="F2670" i="16"/>
  <c r="C2670" i="16"/>
  <c r="B2670" i="16"/>
  <c r="F2669" i="16"/>
  <c r="C2669" i="16"/>
  <c r="B2669" i="16"/>
  <c r="F2668" i="16"/>
  <c r="C2668" i="16"/>
  <c r="B2668" i="16"/>
  <c r="F2667" i="16"/>
  <c r="C2667" i="16"/>
  <c r="B2667" i="16"/>
  <c r="F2666" i="16"/>
  <c r="C2666" i="16"/>
  <c r="B2666" i="16"/>
  <c r="F2665" i="16"/>
  <c r="C2665" i="16"/>
  <c r="B2665" i="16"/>
  <c r="F2664" i="16"/>
  <c r="C2664" i="16"/>
  <c r="B2664" i="16"/>
  <c r="F2663" i="16"/>
  <c r="C2663" i="16"/>
  <c r="B2663" i="16"/>
  <c r="F2662" i="16"/>
  <c r="C2662" i="16"/>
  <c r="B2662" i="16"/>
  <c r="F2661" i="16"/>
  <c r="C2661" i="16"/>
  <c r="B2661" i="16"/>
  <c r="F2660" i="16"/>
  <c r="C2660" i="16"/>
  <c r="B2660" i="16"/>
  <c r="F2659" i="16"/>
  <c r="C2659" i="16"/>
  <c r="B2659" i="16"/>
  <c r="F2658" i="16"/>
  <c r="C2658" i="16"/>
  <c r="B2658" i="16"/>
  <c r="F2657" i="16"/>
  <c r="C2657" i="16"/>
  <c r="B2657" i="16"/>
  <c r="F2656" i="16"/>
  <c r="C2656" i="16"/>
  <c r="B2656" i="16"/>
  <c r="F2655" i="16"/>
  <c r="C2655" i="16"/>
  <c r="B2655" i="16"/>
  <c r="F2654" i="16"/>
  <c r="C2654" i="16"/>
  <c r="B2654" i="16"/>
  <c r="F2653" i="16"/>
  <c r="C2653" i="16"/>
  <c r="B2653" i="16"/>
  <c r="F2652" i="16"/>
  <c r="C2652" i="16"/>
  <c r="B2652" i="16"/>
  <c r="F2651" i="16"/>
  <c r="C2651" i="16"/>
  <c r="B2651" i="16"/>
  <c r="F2650" i="16"/>
  <c r="C2650" i="16"/>
  <c r="B2650" i="16"/>
  <c r="F2649" i="16"/>
  <c r="C2649" i="16"/>
  <c r="B2649" i="16"/>
  <c r="F2648" i="16"/>
  <c r="C2648" i="16"/>
  <c r="B2648" i="16"/>
  <c r="F2647" i="16"/>
  <c r="C2647" i="16"/>
  <c r="B2647" i="16"/>
  <c r="F2646" i="16"/>
  <c r="C2646" i="16"/>
  <c r="B2646" i="16"/>
  <c r="F2645" i="16"/>
  <c r="C2645" i="16"/>
  <c r="B2645" i="16"/>
  <c r="F2644" i="16"/>
  <c r="C2644" i="16"/>
  <c r="B2644" i="16"/>
  <c r="F2643" i="16"/>
  <c r="C2643" i="16"/>
  <c r="B2643" i="16"/>
  <c r="F2642" i="16"/>
  <c r="C2642" i="16"/>
  <c r="B2642" i="16"/>
  <c r="F2641" i="16"/>
  <c r="C2641" i="16"/>
  <c r="B2641" i="16"/>
  <c r="F2640" i="16"/>
  <c r="C2640" i="16"/>
  <c r="B2640" i="16"/>
  <c r="F2639" i="16"/>
  <c r="C2639" i="16"/>
  <c r="B2639" i="16"/>
  <c r="F2638" i="16"/>
  <c r="C2638" i="16"/>
  <c r="B2638" i="16"/>
  <c r="F2637" i="16"/>
  <c r="C2637" i="16"/>
  <c r="B2637" i="16"/>
  <c r="F2636" i="16"/>
  <c r="C2636" i="16"/>
  <c r="B2636" i="16"/>
  <c r="F2635" i="16"/>
  <c r="C2635" i="16"/>
  <c r="B2635" i="16"/>
  <c r="F2634" i="16"/>
  <c r="C2634" i="16"/>
  <c r="B2634" i="16"/>
  <c r="F2633" i="16"/>
  <c r="C2633" i="16"/>
  <c r="B2633" i="16"/>
  <c r="F2632" i="16"/>
  <c r="C2632" i="16"/>
  <c r="B2632" i="16"/>
  <c r="F2631" i="16"/>
  <c r="C2631" i="16"/>
  <c r="B2631" i="16"/>
  <c r="F2630" i="16"/>
  <c r="C2630" i="16"/>
  <c r="B2630" i="16"/>
  <c r="F2629" i="16"/>
  <c r="C2629" i="16"/>
  <c r="B2629" i="16"/>
  <c r="F2628" i="16"/>
  <c r="C2628" i="16"/>
  <c r="B2628" i="16"/>
  <c r="F2627" i="16"/>
  <c r="C2627" i="16"/>
  <c r="B2627" i="16"/>
  <c r="F2626" i="16"/>
  <c r="C2626" i="16"/>
  <c r="B2626" i="16"/>
  <c r="F2625" i="16"/>
  <c r="C2625" i="16"/>
  <c r="B2625" i="16"/>
  <c r="F2624" i="16"/>
  <c r="C2624" i="16"/>
  <c r="B2624" i="16"/>
  <c r="F2623" i="16"/>
  <c r="C2623" i="16"/>
  <c r="B2623" i="16"/>
  <c r="F2622" i="16"/>
  <c r="C2622" i="16"/>
  <c r="B2622" i="16"/>
  <c r="F2621" i="16"/>
  <c r="C2621" i="16"/>
  <c r="B2621" i="16"/>
  <c r="F2620" i="16"/>
  <c r="C2620" i="16"/>
  <c r="B2620" i="16"/>
  <c r="F2619" i="16"/>
  <c r="C2619" i="16"/>
  <c r="B2619" i="16"/>
  <c r="F2618" i="16"/>
  <c r="C2618" i="16"/>
  <c r="B2618" i="16"/>
  <c r="F2617" i="16"/>
  <c r="C2617" i="16"/>
  <c r="B2617" i="16"/>
  <c r="F2616" i="16"/>
  <c r="C2616" i="16"/>
  <c r="B2616" i="16"/>
  <c r="F2615" i="16"/>
  <c r="C2615" i="16"/>
  <c r="B2615" i="16"/>
  <c r="F2614" i="16"/>
  <c r="C2614" i="16"/>
  <c r="B2614" i="16"/>
  <c r="F2613" i="16"/>
  <c r="C2613" i="16"/>
  <c r="B2613" i="16"/>
  <c r="F2612" i="16"/>
  <c r="C2612" i="16"/>
  <c r="B2612" i="16"/>
  <c r="F2611" i="16"/>
  <c r="C2611" i="16"/>
  <c r="B2611" i="16"/>
  <c r="F2610" i="16"/>
  <c r="C2610" i="16"/>
  <c r="B2610" i="16"/>
  <c r="F2609" i="16"/>
  <c r="C2609" i="16"/>
  <c r="B2609" i="16"/>
  <c r="F2608" i="16"/>
  <c r="C2608" i="16"/>
  <c r="B2608" i="16"/>
  <c r="F2607" i="16"/>
  <c r="C2607" i="16"/>
  <c r="B2607" i="16"/>
  <c r="F2606" i="16"/>
  <c r="C2606" i="16"/>
  <c r="B2606" i="16"/>
  <c r="F2605" i="16"/>
  <c r="C2605" i="16"/>
  <c r="B2605" i="16"/>
  <c r="F2604" i="16"/>
  <c r="C2604" i="16"/>
  <c r="B2604" i="16"/>
  <c r="F2603" i="16"/>
  <c r="C2603" i="16"/>
  <c r="B2603" i="16"/>
  <c r="F2602" i="16"/>
  <c r="C2602" i="16"/>
  <c r="B2602" i="16"/>
  <c r="F2601" i="16"/>
  <c r="C2601" i="16"/>
  <c r="B2601" i="16"/>
  <c r="F2600" i="16"/>
  <c r="C2600" i="16"/>
  <c r="B2600" i="16"/>
  <c r="F2599" i="16"/>
  <c r="C2599" i="16"/>
  <c r="B2599" i="16"/>
  <c r="F2598" i="16"/>
  <c r="C2598" i="16"/>
  <c r="B2598" i="16"/>
  <c r="F2597" i="16"/>
  <c r="C2597" i="16"/>
  <c r="B2597" i="16"/>
  <c r="F2596" i="16"/>
  <c r="C2596" i="16"/>
  <c r="B2596" i="16"/>
  <c r="F2595" i="16"/>
  <c r="C2595" i="16"/>
  <c r="B2595" i="16"/>
  <c r="F2594" i="16"/>
  <c r="C2594" i="16"/>
  <c r="B2594" i="16"/>
  <c r="F2593" i="16"/>
  <c r="C2593" i="16"/>
  <c r="B2593" i="16"/>
  <c r="F2592" i="16"/>
  <c r="C2592" i="16"/>
  <c r="B2592" i="16"/>
  <c r="F2591" i="16"/>
  <c r="C2591" i="16"/>
  <c r="B2591" i="16"/>
  <c r="F2590" i="16"/>
  <c r="C2590" i="16"/>
  <c r="B2590" i="16"/>
  <c r="F2589" i="16"/>
  <c r="C2589" i="16"/>
  <c r="B2589" i="16"/>
  <c r="F2588" i="16"/>
  <c r="C2588" i="16"/>
  <c r="B2588" i="16"/>
  <c r="F2587" i="16"/>
  <c r="C2587" i="16"/>
  <c r="B2587" i="16"/>
  <c r="F2586" i="16"/>
  <c r="C2586" i="16"/>
  <c r="B2586" i="16"/>
  <c r="F2585" i="16"/>
  <c r="C2585" i="16"/>
  <c r="B2585" i="16"/>
  <c r="F2584" i="16"/>
  <c r="C2584" i="16"/>
  <c r="B2584" i="16"/>
  <c r="F2583" i="16"/>
  <c r="C2583" i="16"/>
  <c r="B2583" i="16"/>
  <c r="F2582" i="16"/>
  <c r="C2582" i="16"/>
  <c r="B2582" i="16"/>
  <c r="F2581" i="16"/>
  <c r="C2581" i="16"/>
  <c r="B2581" i="16"/>
  <c r="F2580" i="16"/>
  <c r="C2580" i="16"/>
  <c r="B2580" i="16"/>
  <c r="F2579" i="16"/>
  <c r="C2579" i="16"/>
  <c r="B2579" i="16"/>
  <c r="F2578" i="16"/>
  <c r="C2578" i="16"/>
  <c r="B2578" i="16"/>
  <c r="F2577" i="16"/>
  <c r="C2577" i="16"/>
  <c r="B2577" i="16"/>
  <c r="F2576" i="16"/>
  <c r="C2576" i="16"/>
  <c r="B2576" i="16"/>
  <c r="F2575" i="16"/>
  <c r="C2575" i="16"/>
  <c r="B2575" i="16"/>
  <c r="F2574" i="16"/>
  <c r="C2574" i="16"/>
  <c r="B2574" i="16"/>
  <c r="F2573" i="16"/>
  <c r="C2573" i="16"/>
  <c r="B2573" i="16"/>
  <c r="F2572" i="16"/>
  <c r="C2572" i="16"/>
  <c r="B2572" i="16"/>
  <c r="F2571" i="16"/>
  <c r="C2571" i="16"/>
  <c r="B2571" i="16"/>
  <c r="F2570" i="16"/>
  <c r="C2570" i="16"/>
  <c r="B2570" i="16"/>
  <c r="F2569" i="16"/>
  <c r="C2569" i="16"/>
  <c r="B2569" i="16"/>
  <c r="F2568" i="16"/>
  <c r="C2568" i="16"/>
  <c r="B2568" i="16"/>
  <c r="F2567" i="16"/>
  <c r="C2567" i="16"/>
  <c r="B2567" i="16"/>
  <c r="F2566" i="16"/>
  <c r="C2566" i="16"/>
  <c r="B2566" i="16"/>
  <c r="F2565" i="16"/>
  <c r="C2565" i="16"/>
  <c r="B2565" i="16"/>
  <c r="F2564" i="16"/>
  <c r="C2564" i="16"/>
  <c r="B2564" i="16"/>
  <c r="F2563" i="16"/>
  <c r="C2563" i="16"/>
  <c r="B2563" i="16"/>
  <c r="F2562" i="16"/>
  <c r="C2562" i="16"/>
  <c r="B2562" i="16"/>
  <c r="F2561" i="16"/>
  <c r="C2561" i="16"/>
  <c r="B2561" i="16"/>
  <c r="F2560" i="16"/>
  <c r="C2560" i="16"/>
  <c r="B2560" i="16"/>
  <c r="F2559" i="16"/>
  <c r="C2559" i="16"/>
  <c r="B2559" i="16"/>
  <c r="F2558" i="16"/>
  <c r="C2558" i="16"/>
  <c r="B2558" i="16"/>
  <c r="F2557" i="16"/>
  <c r="C2557" i="16"/>
  <c r="B2557" i="16"/>
  <c r="F2556" i="16"/>
  <c r="C2556" i="16"/>
  <c r="B2556" i="16"/>
  <c r="F2555" i="16"/>
  <c r="C2555" i="16"/>
  <c r="B2555" i="16"/>
  <c r="F2554" i="16"/>
  <c r="C2554" i="16"/>
  <c r="B2554" i="16"/>
  <c r="F2553" i="16"/>
  <c r="C2553" i="16"/>
  <c r="B2553" i="16"/>
  <c r="F2552" i="16"/>
  <c r="C2552" i="16"/>
  <c r="B2552" i="16"/>
  <c r="F2551" i="16"/>
  <c r="C2551" i="16"/>
  <c r="B2551" i="16"/>
  <c r="F2550" i="16"/>
  <c r="C2550" i="16"/>
  <c r="B2550" i="16"/>
  <c r="F2549" i="16"/>
  <c r="C2549" i="16"/>
  <c r="B2549" i="16"/>
  <c r="F2548" i="16"/>
  <c r="C2548" i="16"/>
  <c r="B2548" i="16"/>
  <c r="F2547" i="16"/>
  <c r="C2547" i="16"/>
  <c r="B2547" i="16"/>
  <c r="F2546" i="16"/>
  <c r="C2546" i="16"/>
  <c r="B2546" i="16"/>
  <c r="F2545" i="16"/>
  <c r="C2545" i="16"/>
  <c r="B2545" i="16"/>
  <c r="F2544" i="16"/>
  <c r="C2544" i="16"/>
  <c r="B2544" i="16"/>
  <c r="F2543" i="16"/>
  <c r="C2543" i="16"/>
  <c r="B2543" i="16"/>
  <c r="F2542" i="16"/>
  <c r="C2542" i="16"/>
  <c r="B2542" i="16"/>
  <c r="F2541" i="16"/>
  <c r="C2541" i="16"/>
  <c r="B2541" i="16"/>
  <c r="F2540" i="16"/>
  <c r="C2540" i="16"/>
  <c r="B2540" i="16"/>
  <c r="F2539" i="16"/>
  <c r="C2539" i="16"/>
  <c r="B2539" i="16"/>
  <c r="F2538" i="16"/>
  <c r="C2538" i="16"/>
  <c r="B2538" i="16"/>
  <c r="F2537" i="16"/>
  <c r="C2537" i="16"/>
  <c r="B2537" i="16"/>
  <c r="F2536" i="16"/>
  <c r="C2536" i="16"/>
  <c r="B2536" i="16"/>
  <c r="F2535" i="16"/>
  <c r="C2535" i="16"/>
  <c r="B2535" i="16"/>
  <c r="F2534" i="16"/>
  <c r="C2534" i="16"/>
  <c r="B2534" i="16"/>
  <c r="F2533" i="16"/>
  <c r="C2533" i="16"/>
  <c r="B2533" i="16"/>
  <c r="F2532" i="16"/>
  <c r="C2532" i="16"/>
  <c r="B2532" i="16"/>
  <c r="F2531" i="16"/>
  <c r="C2531" i="16"/>
  <c r="B2531" i="16"/>
  <c r="F2530" i="16"/>
  <c r="C2530" i="16"/>
  <c r="B2530" i="16"/>
  <c r="F2529" i="16"/>
  <c r="C2529" i="16"/>
  <c r="B2529" i="16"/>
  <c r="F2528" i="16"/>
  <c r="C2528" i="16"/>
  <c r="B2528" i="16"/>
  <c r="F2527" i="16"/>
  <c r="C2527" i="16"/>
  <c r="B2527" i="16"/>
  <c r="F2526" i="16"/>
  <c r="C2526" i="16"/>
  <c r="B2526" i="16"/>
  <c r="F2525" i="16"/>
  <c r="C2525" i="16"/>
  <c r="B2525" i="16"/>
  <c r="F2524" i="16"/>
  <c r="C2524" i="16"/>
  <c r="B2524" i="16"/>
  <c r="F2523" i="16"/>
  <c r="C2523" i="16"/>
  <c r="B2523" i="16"/>
  <c r="F2522" i="16"/>
  <c r="C2522" i="16"/>
  <c r="B2522" i="16"/>
  <c r="F2521" i="16"/>
  <c r="C2521" i="16"/>
  <c r="B2521" i="16"/>
  <c r="F2520" i="16"/>
  <c r="C2520" i="16"/>
  <c r="B2520" i="16"/>
  <c r="F2519" i="16"/>
  <c r="C2519" i="16"/>
  <c r="B2519" i="16"/>
  <c r="F2518" i="16"/>
  <c r="C2518" i="16"/>
  <c r="B2518" i="16"/>
  <c r="F2517" i="16"/>
  <c r="C2517" i="16"/>
  <c r="B2517" i="16"/>
  <c r="F2516" i="16"/>
  <c r="C2516" i="16"/>
  <c r="B2516" i="16"/>
  <c r="F2515" i="16"/>
  <c r="C2515" i="16"/>
  <c r="B2515" i="16"/>
  <c r="F2514" i="16"/>
  <c r="C2514" i="16"/>
  <c r="B2514" i="16"/>
  <c r="F2513" i="16"/>
  <c r="C2513" i="16"/>
  <c r="B2513" i="16"/>
  <c r="F2512" i="16"/>
  <c r="C2512" i="16"/>
  <c r="B2512" i="16"/>
  <c r="F2511" i="16"/>
  <c r="C2511" i="16"/>
  <c r="B2511" i="16"/>
  <c r="F2510" i="16"/>
  <c r="C2510" i="16"/>
  <c r="B2510" i="16"/>
  <c r="F2509" i="16"/>
  <c r="C2509" i="16"/>
  <c r="B2509" i="16"/>
  <c r="F2508" i="16"/>
  <c r="C2508" i="16"/>
  <c r="B2508" i="16"/>
  <c r="F2507" i="16"/>
  <c r="C2507" i="16"/>
  <c r="B2507" i="16"/>
  <c r="F2506" i="16"/>
  <c r="C2506" i="16"/>
  <c r="B2506" i="16"/>
  <c r="F2505" i="16"/>
  <c r="C2505" i="16"/>
  <c r="B2505" i="16"/>
  <c r="F2504" i="16"/>
  <c r="C2504" i="16"/>
  <c r="B2504" i="16"/>
  <c r="F2503" i="16"/>
  <c r="C2503" i="16"/>
  <c r="B2503" i="16"/>
  <c r="F2502" i="16"/>
  <c r="C2502" i="16"/>
  <c r="B2502" i="16"/>
  <c r="F2501" i="16"/>
  <c r="C2501" i="16"/>
  <c r="B2501" i="16"/>
  <c r="F2500" i="16"/>
  <c r="C2500" i="16"/>
  <c r="B2500" i="16"/>
  <c r="F2499" i="16"/>
  <c r="C2499" i="16"/>
  <c r="B2499" i="16"/>
  <c r="F2498" i="16"/>
  <c r="C2498" i="16"/>
  <c r="B2498" i="16"/>
  <c r="F2497" i="16"/>
  <c r="C2497" i="16"/>
  <c r="B2497" i="16"/>
  <c r="F2496" i="16"/>
  <c r="C2496" i="16"/>
  <c r="B2496" i="16"/>
  <c r="F2495" i="16"/>
  <c r="C2495" i="16"/>
  <c r="B2495" i="16"/>
  <c r="F2494" i="16"/>
  <c r="C2494" i="16"/>
  <c r="B2494" i="16"/>
  <c r="F2493" i="16"/>
  <c r="C2493" i="16"/>
  <c r="B2493" i="16"/>
  <c r="F2492" i="16"/>
  <c r="C2492" i="16"/>
  <c r="B2492" i="16"/>
  <c r="F2491" i="16"/>
  <c r="C2491" i="16"/>
  <c r="B2491" i="16"/>
  <c r="F2490" i="16"/>
  <c r="C2490" i="16"/>
  <c r="B2490" i="16"/>
  <c r="F2489" i="16"/>
  <c r="C2489" i="16"/>
  <c r="B2489" i="16"/>
  <c r="F2488" i="16"/>
  <c r="C2488" i="16"/>
  <c r="B2488" i="16"/>
  <c r="F2487" i="16"/>
  <c r="C2487" i="16"/>
  <c r="B2487" i="16"/>
  <c r="F2486" i="16"/>
  <c r="C2486" i="16"/>
  <c r="B2486" i="16"/>
  <c r="F2485" i="16"/>
  <c r="C2485" i="16"/>
  <c r="B2485" i="16"/>
  <c r="F2484" i="16"/>
  <c r="C2484" i="16"/>
  <c r="B2484" i="16"/>
  <c r="F2483" i="16"/>
  <c r="C2483" i="16"/>
  <c r="B2483" i="16"/>
  <c r="F2482" i="16"/>
  <c r="C2482" i="16"/>
  <c r="B2482" i="16"/>
  <c r="F2481" i="16"/>
  <c r="C2481" i="16"/>
  <c r="B2481" i="16"/>
  <c r="F2480" i="16"/>
  <c r="C2480" i="16"/>
  <c r="B2480" i="16"/>
  <c r="F2479" i="16"/>
  <c r="C2479" i="16"/>
  <c r="B2479" i="16"/>
  <c r="F2478" i="16"/>
  <c r="C2478" i="16"/>
  <c r="B2478" i="16"/>
  <c r="F2477" i="16"/>
  <c r="C2477" i="16"/>
  <c r="B2477" i="16"/>
  <c r="F2476" i="16"/>
  <c r="C2476" i="16"/>
  <c r="B2476" i="16"/>
  <c r="F2475" i="16"/>
  <c r="C2475" i="16"/>
  <c r="B2475" i="16"/>
  <c r="F2474" i="16"/>
  <c r="C2474" i="16"/>
  <c r="B2474" i="16"/>
  <c r="F2473" i="16"/>
  <c r="C2473" i="16"/>
  <c r="B2473" i="16"/>
  <c r="F2472" i="16"/>
  <c r="C2472" i="16"/>
  <c r="B2472" i="16"/>
  <c r="F2471" i="16"/>
  <c r="C2471" i="16"/>
  <c r="B2471" i="16"/>
  <c r="F2470" i="16"/>
  <c r="C2470" i="16"/>
  <c r="B2470" i="16"/>
  <c r="F2469" i="16"/>
  <c r="C2469" i="16"/>
  <c r="B2469" i="16"/>
  <c r="F2468" i="16"/>
  <c r="C2468" i="16"/>
  <c r="B2468" i="16"/>
  <c r="F2467" i="16"/>
  <c r="C2467" i="16"/>
  <c r="B2467" i="16"/>
  <c r="F2466" i="16"/>
  <c r="C2466" i="16"/>
  <c r="B2466" i="16"/>
  <c r="F2465" i="16"/>
  <c r="C2465" i="16"/>
  <c r="B2465" i="16"/>
  <c r="F2464" i="16"/>
  <c r="C2464" i="16"/>
  <c r="B2464" i="16"/>
  <c r="F2463" i="16"/>
  <c r="C2463" i="16"/>
  <c r="B2463" i="16"/>
  <c r="F2462" i="16"/>
  <c r="C2462" i="16"/>
  <c r="B2462" i="16"/>
  <c r="F2461" i="16"/>
  <c r="C2461" i="16"/>
  <c r="B2461" i="16"/>
  <c r="F2460" i="16"/>
  <c r="C2460" i="16"/>
  <c r="B2460" i="16"/>
  <c r="F2459" i="16"/>
  <c r="C2459" i="16"/>
  <c r="B2459" i="16"/>
  <c r="F2458" i="16"/>
  <c r="C2458" i="16"/>
  <c r="B2458" i="16"/>
  <c r="F2457" i="16"/>
  <c r="C2457" i="16"/>
  <c r="B2457" i="16"/>
  <c r="F2456" i="16"/>
  <c r="C2456" i="16"/>
  <c r="B2456" i="16"/>
  <c r="F2455" i="16"/>
  <c r="C2455" i="16"/>
  <c r="B2455" i="16"/>
  <c r="F2454" i="16"/>
  <c r="C2454" i="16"/>
  <c r="B2454" i="16"/>
  <c r="F2453" i="16"/>
  <c r="C2453" i="16"/>
  <c r="B2453" i="16"/>
  <c r="F2452" i="16"/>
  <c r="C2452" i="16"/>
  <c r="B2452" i="16"/>
  <c r="F2451" i="16"/>
  <c r="C2451" i="16"/>
  <c r="B2451" i="16"/>
  <c r="F2450" i="16"/>
  <c r="C2450" i="16"/>
  <c r="B2450" i="16"/>
  <c r="F2449" i="16"/>
  <c r="C2449" i="16"/>
  <c r="B2449" i="16"/>
  <c r="F2448" i="16"/>
  <c r="C2448" i="16"/>
  <c r="B2448" i="16"/>
  <c r="F2447" i="16"/>
  <c r="C2447" i="16"/>
  <c r="B2447" i="16"/>
  <c r="F2446" i="16"/>
  <c r="C2446" i="16"/>
  <c r="B2446" i="16"/>
  <c r="F2445" i="16"/>
  <c r="C2445" i="16"/>
  <c r="B2445" i="16"/>
  <c r="F2444" i="16"/>
  <c r="C2444" i="16"/>
  <c r="B2444" i="16"/>
  <c r="F2443" i="16"/>
  <c r="C2443" i="16"/>
  <c r="B2443" i="16"/>
  <c r="F2442" i="16"/>
  <c r="C2442" i="16"/>
  <c r="B2442" i="16"/>
  <c r="F2441" i="16"/>
  <c r="C2441" i="16"/>
  <c r="B2441" i="16"/>
  <c r="F2440" i="16"/>
  <c r="C2440" i="16"/>
  <c r="B2440" i="16"/>
  <c r="F2439" i="16"/>
  <c r="C2439" i="16"/>
  <c r="B2439" i="16"/>
  <c r="F2438" i="16"/>
  <c r="C2438" i="16"/>
  <c r="B2438" i="16"/>
  <c r="F2437" i="16"/>
  <c r="C2437" i="16"/>
  <c r="B2437" i="16"/>
  <c r="F2436" i="16"/>
  <c r="C2436" i="16"/>
  <c r="B2436" i="16"/>
  <c r="F2435" i="16"/>
  <c r="C2435" i="16"/>
  <c r="B2435" i="16"/>
  <c r="F2434" i="16"/>
  <c r="C2434" i="16"/>
  <c r="B2434" i="16"/>
  <c r="F2433" i="16"/>
  <c r="C2433" i="16"/>
  <c r="B2433" i="16"/>
  <c r="F2432" i="16"/>
  <c r="C2432" i="16"/>
  <c r="B2432" i="16"/>
  <c r="F2431" i="16"/>
  <c r="C2431" i="16"/>
  <c r="B2431" i="16"/>
  <c r="F2430" i="16"/>
  <c r="C2430" i="16"/>
  <c r="B2430" i="16"/>
  <c r="F2429" i="16"/>
  <c r="C2429" i="16"/>
  <c r="B2429" i="16"/>
  <c r="F2428" i="16"/>
  <c r="C2428" i="16"/>
  <c r="B2428" i="16"/>
  <c r="F2427" i="16"/>
  <c r="C2427" i="16"/>
  <c r="B2427" i="16"/>
  <c r="F2426" i="16"/>
  <c r="C2426" i="16"/>
  <c r="B2426" i="16"/>
  <c r="F2425" i="16"/>
  <c r="C2425" i="16"/>
  <c r="B2425" i="16"/>
  <c r="F2424" i="16"/>
  <c r="C2424" i="16"/>
  <c r="B2424" i="16"/>
  <c r="F2423" i="16"/>
  <c r="C2423" i="16"/>
  <c r="B2423" i="16"/>
  <c r="F2422" i="16"/>
  <c r="C2422" i="16"/>
  <c r="B2422" i="16"/>
  <c r="F2421" i="16"/>
  <c r="C2421" i="16"/>
  <c r="B2421" i="16"/>
  <c r="F2420" i="16"/>
  <c r="C2420" i="16"/>
  <c r="B2420" i="16"/>
  <c r="F2419" i="16"/>
  <c r="C2419" i="16"/>
  <c r="B2419" i="16"/>
  <c r="F2418" i="16"/>
  <c r="C2418" i="16"/>
  <c r="B2418" i="16"/>
  <c r="F2417" i="16"/>
  <c r="C2417" i="16"/>
  <c r="B2417" i="16"/>
  <c r="F2416" i="16"/>
  <c r="C2416" i="16"/>
  <c r="B2416" i="16"/>
  <c r="F2415" i="16"/>
  <c r="C2415" i="16"/>
  <c r="B2415" i="16"/>
  <c r="F2414" i="16"/>
  <c r="C2414" i="16"/>
  <c r="B2414" i="16"/>
  <c r="F2413" i="16"/>
  <c r="C2413" i="16"/>
  <c r="B2413" i="16"/>
  <c r="F2412" i="16"/>
  <c r="C2412" i="16"/>
  <c r="B2412" i="16"/>
  <c r="F2411" i="16"/>
  <c r="C2411" i="16"/>
  <c r="B2411" i="16"/>
  <c r="F2410" i="16"/>
  <c r="C2410" i="16"/>
  <c r="B2410" i="16"/>
  <c r="F2409" i="16"/>
  <c r="C2409" i="16"/>
  <c r="B2409" i="16"/>
  <c r="F2408" i="16"/>
  <c r="C2408" i="16"/>
  <c r="B2408" i="16"/>
  <c r="F2407" i="16"/>
  <c r="C2407" i="16"/>
  <c r="B2407" i="16"/>
  <c r="F2406" i="16"/>
  <c r="C2406" i="16"/>
  <c r="B2406" i="16"/>
  <c r="F2405" i="16"/>
  <c r="C2405" i="16"/>
  <c r="B2405" i="16"/>
  <c r="F2404" i="16"/>
  <c r="C2404" i="16"/>
  <c r="B2404" i="16"/>
  <c r="F2403" i="16"/>
  <c r="C2403" i="16"/>
  <c r="B2403" i="16"/>
  <c r="F2402" i="16"/>
  <c r="C2402" i="16"/>
  <c r="B2402" i="16"/>
  <c r="F2401" i="16"/>
  <c r="C2401" i="16"/>
  <c r="B2401" i="16"/>
  <c r="F2400" i="16"/>
  <c r="C2400" i="16"/>
  <c r="B2400" i="16"/>
  <c r="F2399" i="16"/>
  <c r="C2399" i="16"/>
  <c r="B2399" i="16"/>
  <c r="F2398" i="16"/>
  <c r="C2398" i="16"/>
  <c r="B2398" i="16"/>
  <c r="F2397" i="16"/>
  <c r="C2397" i="16"/>
  <c r="B2397" i="16"/>
  <c r="F2396" i="16"/>
  <c r="C2396" i="16"/>
  <c r="B2396" i="16"/>
  <c r="F2395" i="16"/>
  <c r="C2395" i="16"/>
  <c r="B2395" i="16"/>
  <c r="F2394" i="16"/>
  <c r="C2394" i="16"/>
  <c r="B2394" i="16"/>
  <c r="F2393" i="16"/>
  <c r="C2393" i="16"/>
  <c r="B2393" i="16"/>
  <c r="F2392" i="16"/>
  <c r="C2392" i="16"/>
  <c r="B2392" i="16"/>
  <c r="F2391" i="16"/>
  <c r="C2391" i="16"/>
  <c r="B2391" i="16"/>
  <c r="F2390" i="16"/>
  <c r="C2390" i="16"/>
  <c r="B2390" i="16"/>
  <c r="F2389" i="16"/>
  <c r="C2389" i="16"/>
  <c r="B2389" i="16"/>
  <c r="F2388" i="16"/>
  <c r="C2388" i="16"/>
  <c r="B2388" i="16"/>
  <c r="F2387" i="16"/>
  <c r="C2387" i="16"/>
  <c r="B2387" i="16"/>
  <c r="F2386" i="16"/>
  <c r="C2386" i="16"/>
  <c r="B2386" i="16"/>
  <c r="F2385" i="16"/>
  <c r="C2385" i="16"/>
  <c r="B2385" i="16"/>
  <c r="F2384" i="16"/>
  <c r="C2384" i="16"/>
  <c r="B2384" i="16"/>
  <c r="F2383" i="16"/>
  <c r="C2383" i="16"/>
  <c r="B2383" i="16"/>
  <c r="F2382" i="16"/>
  <c r="C2382" i="16"/>
  <c r="B2382" i="16"/>
  <c r="F2381" i="16"/>
  <c r="C2381" i="16"/>
  <c r="B2381" i="16"/>
  <c r="F2380" i="16"/>
  <c r="C2380" i="16"/>
  <c r="B2380" i="16"/>
  <c r="F2379" i="16"/>
  <c r="C2379" i="16"/>
  <c r="B2379" i="16"/>
  <c r="F2378" i="16"/>
  <c r="C2378" i="16"/>
  <c r="B2378" i="16"/>
  <c r="F2377" i="16"/>
  <c r="C2377" i="16"/>
  <c r="B2377" i="16"/>
  <c r="F2376" i="16"/>
  <c r="C2376" i="16"/>
  <c r="B2376" i="16"/>
  <c r="F2375" i="16"/>
  <c r="C2375" i="16"/>
  <c r="B2375" i="16"/>
  <c r="F2374" i="16"/>
  <c r="C2374" i="16"/>
  <c r="B2374" i="16"/>
  <c r="F2373" i="16"/>
  <c r="C2373" i="16"/>
  <c r="B2373" i="16"/>
  <c r="F2372" i="16"/>
  <c r="C2372" i="16"/>
  <c r="B2372" i="16"/>
  <c r="F2371" i="16"/>
  <c r="C2371" i="16"/>
  <c r="B2371" i="16"/>
  <c r="F2370" i="16"/>
  <c r="C2370" i="16"/>
  <c r="B2370" i="16"/>
  <c r="F2369" i="16"/>
  <c r="C2369" i="16"/>
  <c r="B2369" i="16"/>
  <c r="F2368" i="16"/>
  <c r="C2368" i="16"/>
  <c r="B2368" i="16"/>
  <c r="F2367" i="16"/>
  <c r="C2367" i="16"/>
  <c r="B2367" i="16"/>
  <c r="F2366" i="16"/>
  <c r="C2366" i="16"/>
  <c r="B2366" i="16"/>
  <c r="F2365" i="16"/>
  <c r="C2365" i="16"/>
  <c r="B2365" i="16"/>
  <c r="F2364" i="16"/>
  <c r="C2364" i="16"/>
  <c r="B2364" i="16"/>
  <c r="F2363" i="16"/>
  <c r="C2363" i="16"/>
  <c r="B2363" i="16"/>
  <c r="F2362" i="16"/>
  <c r="C2362" i="16"/>
  <c r="B2362" i="16"/>
  <c r="F2361" i="16"/>
  <c r="C2361" i="16"/>
  <c r="B2361" i="16"/>
  <c r="F2360" i="16"/>
  <c r="C2360" i="16"/>
  <c r="B2360" i="16"/>
  <c r="F2359" i="16"/>
  <c r="C2359" i="16"/>
  <c r="B2359" i="16"/>
  <c r="F2358" i="16"/>
  <c r="C2358" i="16"/>
  <c r="B2358" i="16"/>
  <c r="F2357" i="16"/>
  <c r="C2357" i="16"/>
  <c r="B2357" i="16"/>
  <c r="F2356" i="16"/>
  <c r="C2356" i="16"/>
  <c r="B2356" i="16"/>
  <c r="F2355" i="16"/>
  <c r="C2355" i="16"/>
  <c r="B2355" i="16"/>
  <c r="F2354" i="16"/>
  <c r="C2354" i="16"/>
  <c r="B2354" i="16"/>
  <c r="F2353" i="16"/>
  <c r="C2353" i="16"/>
  <c r="B2353" i="16"/>
  <c r="F2352" i="16"/>
  <c r="C2352" i="16"/>
  <c r="B2352" i="16"/>
  <c r="F2351" i="16"/>
  <c r="C2351" i="16"/>
  <c r="B2351" i="16"/>
  <c r="F2350" i="16"/>
  <c r="C2350" i="16"/>
  <c r="B2350" i="16"/>
  <c r="F2349" i="16"/>
  <c r="C2349" i="16"/>
  <c r="B2349" i="16"/>
  <c r="F2348" i="16"/>
  <c r="C2348" i="16"/>
  <c r="B2348" i="16"/>
  <c r="F2347" i="16"/>
  <c r="C2347" i="16"/>
  <c r="B2347" i="16"/>
  <c r="F2346" i="16"/>
  <c r="C2346" i="16"/>
  <c r="B2346" i="16"/>
  <c r="F2345" i="16"/>
  <c r="C2345" i="16"/>
  <c r="B2345" i="16"/>
  <c r="F2344" i="16"/>
  <c r="C2344" i="16"/>
  <c r="B2344" i="16"/>
  <c r="F2343" i="16"/>
  <c r="C2343" i="16"/>
  <c r="B2343" i="16"/>
  <c r="F2342" i="16"/>
  <c r="C2342" i="16"/>
  <c r="B2342" i="16"/>
  <c r="F2341" i="16"/>
  <c r="C2341" i="16"/>
  <c r="B2341" i="16"/>
  <c r="F2340" i="16"/>
  <c r="C2340" i="16"/>
  <c r="B2340" i="16"/>
  <c r="F2339" i="16"/>
  <c r="C2339" i="16"/>
  <c r="B2339" i="16"/>
  <c r="F2338" i="16"/>
  <c r="C2338" i="16"/>
  <c r="B2338" i="16"/>
  <c r="F2337" i="16"/>
  <c r="C2337" i="16"/>
  <c r="B2337" i="16"/>
  <c r="F2336" i="16"/>
  <c r="C2336" i="16"/>
  <c r="B2336" i="16"/>
  <c r="F2335" i="16"/>
  <c r="C2335" i="16"/>
  <c r="B2335" i="16"/>
  <c r="F2334" i="16"/>
  <c r="C2334" i="16"/>
  <c r="B2334" i="16"/>
  <c r="F2333" i="16"/>
  <c r="C2333" i="16"/>
  <c r="B2333" i="16"/>
  <c r="F2332" i="16"/>
  <c r="C2332" i="16"/>
  <c r="B2332" i="16"/>
  <c r="F2331" i="16"/>
  <c r="C2331" i="16"/>
  <c r="B2331" i="16"/>
  <c r="F2330" i="16"/>
  <c r="C2330" i="16"/>
  <c r="B2330" i="16"/>
  <c r="F2329" i="16"/>
  <c r="C2329" i="16"/>
  <c r="B2329" i="16"/>
  <c r="F2328" i="16"/>
  <c r="C2328" i="16"/>
  <c r="B2328" i="16"/>
  <c r="F2327" i="16"/>
  <c r="C2327" i="16"/>
  <c r="B2327" i="16"/>
  <c r="F2326" i="16"/>
  <c r="C2326" i="16"/>
  <c r="B2326" i="16"/>
  <c r="F2325" i="16"/>
  <c r="C2325" i="16"/>
  <c r="B2325" i="16"/>
  <c r="F2324" i="16"/>
  <c r="C2324" i="16"/>
  <c r="B2324" i="16"/>
  <c r="F2323" i="16"/>
  <c r="C2323" i="16"/>
  <c r="B2323" i="16"/>
  <c r="F2322" i="16"/>
  <c r="C2322" i="16"/>
  <c r="B2322" i="16"/>
  <c r="F2321" i="16"/>
  <c r="C2321" i="16"/>
  <c r="B2321" i="16"/>
  <c r="F2320" i="16"/>
  <c r="C2320" i="16"/>
  <c r="B2320" i="16"/>
  <c r="F2319" i="16"/>
  <c r="C2319" i="16"/>
  <c r="B2319" i="16"/>
  <c r="F2318" i="16"/>
  <c r="C2318" i="16"/>
  <c r="B2318" i="16"/>
  <c r="F2317" i="16"/>
  <c r="C2317" i="16"/>
  <c r="B2317" i="16"/>
  <c r="F2316" i="16"/>
  <c r="C2316" i="16"/>
  <c r="B2316" i="16"/>
  <c r="F2315" i="16"/>
  <c r="C2315" i="16"/>
  <c r="B2315" i="16"/>
  <c r="F2314" i="16"/>
  <c r="C2314" i="16"/>
  <c r="B2314" i="16"/>
  <c r="F2313" i="16"/>
  <c r="C2313" i="16"/>
  <c r="B2313" i="16"/>
  <c r="F2312" i="16"/>
  <c r="C2312" i="16"/>
  <c r="B2312" i="16"/>
  <c r="F2311" i="16"/>
  <c r="C2311" i="16"/>
  <c r="B2311" i="16"/>
  <c r="F2310" i="16"/>
  <c r="C2310" i="16"/>
  <c r="B2310" i="16"/>
  <c r="F2309" i="16"/>
  <c r="C2309" i="16"/>
  <c r="B2309" i="16"/>
  <c r="F2308" i="16"/>
  <c r="C2308" i="16"/>
  <c r="B2308" i="16"/>
  <c r="F2307" i="16"/>
  <c r="C2307" i="16"/>
  <c r="B2307" i="16"/>
  <c r="F2306" i="16"/>
  <c r="C2306" i="16"/>
  <c r="B2306" i="16"/>
  <c r="F2305" i="16"/>
  <c r="C2305" i="16"/>
  <c r="B2305" i="16"/>
  <c r="F2304" i="16"/>
  <c r="C2304" i="16"/>
  <c r="B2304" i="16"/>
  <c r="F2303" i="16"/>
  <c r="C2303" i="16"/>
  <c r="B2303" i="16"/>
  <c r="F2302" i="16"/>
  <c r="C2302" i="16"/>
  <c r="B2302" i="16"/>
  <c r="F2301" i="16"/>
  <c r="C2301" i="16"/>
  <c r="B2301" i="16"/>
  <c r="F2300" i="16"/>
  <c r="C2300" i="16"/>
  <c r="B2300" i="16"/>
  <c r="F2299" i="16"/>
  <c r="C2299" i="16"/>
  <c r="B2299" i="16"/>
  <c r="F2298" i="16"/>
  <c r="C2298" i="16"/>
  <c r="B2298" i="16"/>
  <c r="F2297" i="16"/>
  <c r="C2297" i="16"/>
  <c r="B2297" i="16"/>
  <c r="F2296" i="16"/>
  <c r="C2296" i="16"/>
  <c r="B2296" i="16"/>
  <c r="F2295" i="16"/>
  <c r="C2295" i="16"/>
  <c r="B2295" i="16"/>
  <c r="F2294" i="16"/>
  <c r="C2294" i="16"/>
  <c r="B2294" i="16"/>
  <c r="F2293" i="16"/>
  <c r="C2293" i="16"/>
  <c r="B2293" i="16"/>
  <c r="F2292" i="16"/>
  <c r="C2292" i="16"/>
  <c r="B2292" i="16"/>
  <c r="F2291" i="16"/>
  <c r="C2291" i="16"/>
  <c r="B2291" i="16"/>
  <c r="F2290" i="16"/>
  <c r="C2290" i="16"/>
  <c r="B2290" i="16"/>
  <c r="F2289" i="16"/>
  <c r="C2289" i="16"/>
  <c r="B2289" i="16"/>
  <c r="F2288" i="16"/>
  <c r="C2288" i="16"/>
  <c r="B2288" i="16"/>
  <c r="F2287" i="16"/>
  <c r="C2287" i="16"/>
  <c r="B2287" i="16"/>
  <c r="F2286" i="16"/>
  <c r="C2286" i="16"/>
  <c r="B2286" i="16"/>
  <c r="F2285" i="16"/>
  <c r="C2285" i="16"/>
  <c r="B2285" i="16"/>
  <c r="F2284" i="16"/>
  <c r="C2284" i="16"/>
  <c r="B2284" i="16"/>
  <c r="F2283" i="16"/>
  <c r="C2283" i="16"/>
  <c r="B2283" i="16"/>
  <c r="F2282" i="16"/>
  <c r="C2282" i="16"/>
  <c r="B2282" i="16"/>
  <c r="F2281" i="16"/>
  <c r="C2281" i="16"/>
  <c r="B2281" i="16"/>
  <c r="F2280" i="16"/>
  <c r="C2280" i="16"/>
  <c r="B2280" i="16"/>
  <c r="F2279" i="16"/>
  <c r="C2279" i="16"/>
  <c r="B2279" i="16"/>
  <c r="F2278" i="16"/>
  <c r="C2278" i="16"/>
  <c r="B2278" i="16"/>
  <c r="F2277" i="16"/>
  <c r="C2277" i="16"/>
  <c r="B2277" i="16"/>
  <c r="F2276" i="16"/>
  <c r="C2276" i="16"/>
  <c r="B2276" i="16"/>
  <c r="F2275" i="16"/>
  <c r="C2275" i="16"/>
  <c r="B2275" i="16"/>
  <c r="F2274" i="16"/>
  <c r="C2274" i="16"/>
  <c r="B2274" i="16"/>
  <c r="F2273" i="16"/>
  <c r="C2273" i="16"/>
  <c r="B2273" i="16"/>
  <c r="F2272" i="16"/>
  <c r="C2272" i="16"/>
  <c r="B2272" i="16"/>
  <c r="F2271" i="16"/>
  <c r="C2271" i="16"/>
  <c r="B2271" i="16"/>
  <c r="F2270" i="16"/>
  <c r="C2270" i="16"/>
  <c r="B2270" i="16"/>
  <c r="F2269" i="16"/>
  <c r="C2269" i="16"/>
  <c r="B2269" i="16"/>
  <c r="F2268" i="16"/>
  <c r="C2268" i="16"/>
  <c r="B2268" i="16"/>
  <c r="F2267" i="16"/>
  <c r="C2267" i="16"/>
  <c r="B2267" i="16"/>
  <c r="F2266" i="16"/>
  <c r="C2266" i="16"/>
  <c r="B2266" i="16"/>
  <c r="F2265" i="16"/>
  <c r="C2265" i="16"/>
  <c r="B2265" i="16"/>
  <c r="F2264" i="16"/>
  <c r="C2264" i="16"/>
  <c r="B2264" i="16"/>
  <c r="F2263" i="16"/>
  <c r="C2263" i="16"/>
  <c r="B2263" i="16"/>
  <c r="F2262" i="16"/>
  <c r="C2262" i="16"/>
  <c r="B2262" i="16"/>
  <c r="F2261" i="16"/>
  <c r="C2261" i="16"/>
  <c r="B2261" i="16"/>
  <c r="F2260" i="16"/>
  <c r="C2260" i="16"/>
  <c r="B2260" i="16"/>
  <c r="F2259" i="16"/>
  <c r="C2259" i="16"/>
  <c r="B2259" i="16"/>
  <c r="F2258" i="16"/>
  <c r="C2258" i="16"/>
  <c r="B2258" i="16"/>
  <c r="F2257" i="16"/>
  <c r="C2257" i="16"/>
  <c r="B2257" i="16"/>
  <c r="F2256" i="16"/>
  <c r="C2256" i="16"/>
  <c r="B2256" i="16"/>
  <c r="F2255" i="16"/>
  <c r="C2255" i="16"/>
  <c r="B2255" i="16"/>
  <c r="F2254" i="16"/>
  <c r="C2254" i="16"/>
  <c r="B2254" i="16"/>
  <c r="F2253" i="16"/>
  <c r="C2253" i="16"/>
  <c r="B2253" i="16"/>
  <c r="F2252" i="16"/>
  <c r="C2252" i="16"/>
  <c r="B2252" i="16"/>
  <c r="F2251" i="16"/>
  <c r="C2251" i="16"/>
  <c r="B2251" i="16"/>
  <c r="F2250" i="16"/>
  <c r="C2250" i="16"/>
  <c r="B2250" i="16"/>
  <c r="F2249" i="16"/>
  <c r="C2249" i="16"/>
  <c r="B2249" i="16"/>
  <c r="F2248" i="16"/>
  <c r="C2248" i="16"/>
  <c r="B2248" i="16"/>
  <c r="F2247" i="16"/>
  <c r="C2247" i="16"/>
  <c r="B2247" i="16"/>
  <c r="F2246" i="16"/>
  <c r="C2246" i="16"/>
  <c r="B2246" i="16"/>
  <c r="F2245" i="16"/>
  <c r="C2245" i="16"/>
  <c r="B2245" i="16"/>
  <c r="F2244" i="16"/>
  <c r="C2244" i="16"/>
  <c r="B2244" i="16"/>
  <c r="F2243" i="16"/>
  <c r="C2243" i="16"/>
  <c r="B2243" i="16"/>
  <c r="F2242" i="16"/>
  <c r="C2242" i="16"/>
  <c r="B2242" i="16"/>
  <c r="F2241" i="16"/>
  <c r="C2241" i="16"/>
  <c r="B2241" i="16"/>
  <c r="F2240" i="16"/>
  <c r="C2240" i="16"/>
  <c r="B2240" i="16"/>
  <c r="F2239" i="16"/>
  <c r="C2239" i="16"/>
  <c r="B2239" i="16"/>
  <c r="F2238" i="16"/>
  <c r="C2238" i="16"/>
  <c r="B2238" i="16"/>
  <c r="F2237" i="16"/>
  <c r="C2237" i="16"/>
  <c r="B2237" i="16"/>
  <c r="F2236" i="16"/>
  <c r="C2236" i="16"/>
  <c r="B2236" i="16"/>
  <c r="F2235" i="16"/>
  <c r="C2235" i="16"/>
  <c r="B2235" i="16"/>
  <c r="F2234" i="16"/>
  <c r="C2234" i="16"/>
  <c r="B2234" i="16"/>
  <c r="F2233" i="16"/>
  <c r="C2233" i="16"/>
  <c r="B2233" i="16"/>
  <c r="F2232" i="16"/>
  <c r="C2232" i="16"/>
  <c r="B2232" i="16"/>
  <c r="F2231" i="16"/>
  <c r="C2231" i="16"/>
  <c r="B2231" i="16"/>
  <c r="F2230" i="16"/>
  <c r="C2230" i="16"/>
  <c r="B2230" i="16"/>
  <c r="F2229" i="16"/>
  <c r="C2229" i="16"/>
  <c r="B2229" i="16"/>
  <c r="F2228" i="16"/>
  <c r="C2228" i="16"/>
  <c r="B2228" i="16"/>
  <c r="F2227" i="16"/>
  <c r="C2227" i="16"/>
  <c r="B2227" i="16"/>
  <c r="F2226" i="16"/>
  <c r="C2226" i="16"/>
  <c r="B2226" i="16"/>
  <c r="F2225" i="16"/>
  <c r="C2225" i="16"/>
  <c r="B2225" i="16"/>
  <c r="F2224" i="16"/>
  <c r="C2224" i="16"/>
  <c r="B2224" i="16"/>
  <c r="F2223" i="16"/>
  <c r="C2223" i="16"/>
  <c r="B2223" i="16"/>
  <c r="F2222" i="16"/>
  <c r="C2222" i="16"/>
  <c r="B2222" i="16"/>
  <c r="F2221" i="16"/>
  <c r="C2221" i="16"/>
  <c r="B2221" i="16"/>
  <c r="F2220" i="16"/>
  <c r="C2220" i="16"/>
  <c r="B2220" i="16"/>
  <c r="F2219" i="16"/>
  <c r="C2219" i="16"/>
  <c r="B2219" i="16"/>
  <c r="F2218" i="16"/>
  <c r="C2218" i="16"/>
  <c r="B2218" i="16"/>
  <c r="F2217" i="16"/>
  <c r="C2217" i="16"/>
  <c r="B2217" i="16"/>
  <c r="F2216" i="16"/>
  <c r="C2216" i="16"/>
  <c r="B2216" i="16"/>
  <c r="F2215" i="16"/>
  <c r="C2215" i="16"/>
  <c r="B2215" i="16"/>
  <c r="F2214" i="16"/>
  <c r="C2214" i="16"/>
  <c r="B2214" i="16"/>
  <c r="F2213" i="16"/>
  <c r="C2213" i="16"/>
  <c r="B2213" i="16"/>
  <c r="F2212" i="16"/>
  <c r="C2212" i="16"/>
  <c r="B2212" i="16"/>
  <c r="F2211" i="16"/>
  <c r="C2211" i="16"/>
  <c r="B2211" i="16"/>
  <c r="F2210" i="16"/>
  <c r="C2210" i="16"/>
  <c r="B2210" i="16"/>
  <c r="F2209" i="16"/>
  <c r="C2209" i="16"/>
  <c r="B2209" i="16"/>
  <c r="F2208" i="16"/>
  <c r="C2208" i="16"/>
  <c r="B2208" i="16"/>
  <c r="F2207" i="16"/>
  <c r="C2207" i="16"/>
  <c r="B2207" i="16"/>
  <c r="F2206" i="16"/>
  <c r="C2206" i="16"/>
  <c r="B2206" i="16"/>
  <c r="F2205" i="16"/>
  <c r="C2205" i="16"/>
  <c r="B2205" i="16"/>
  <c r="F2204" i="16"/>
  <c r="C2204" i="16"/>
  <c r="B2204" i="16"/>
  <c r="F2203" i="16"/>
  <c r="C2203" i="16"/>
  <c r="B2203" i="16"/>
  <c r="F2202" i="16"/>
  <c r="C2202" i="16"/>
  <c r="B2202" i="16"/>
  <c r="F2201" i="16"/>
  <c r="C2201" i="16"/>
  <c r="B2201" i="16"/>
  <c r="F2200" i="16"/>
  <c r="C2200" i="16"/>
  <c r="B2200" i="16"/>
  <c r="F2199" i="16"/>
  <c r="C2199" i="16"/>
  <c r="B2199" i="16"/>
  <c r="F2198" i="16"/>
  <c r="C2198" i="16"/>
  <c r="B2198" i="16"/>
  <c r="F2197" i="16"/>
  <c r="C2197" i="16"/>
  <c r="B2197" i="16"/>
  <c r="F2196" i="16"/>
  <c r="C2196" i="16"/>
  <c r="B2196" i="16"/>
  <c r="F2195" i="16"/>
  <c r="C2195" i="16"/>
  <c r="B2195" i="16"/>
  <c r="F2194" i="16"/>
  <c r="C2194" i="16"/>
  <c r="B2194" i="16"/>
  <c r="F2193" i="16"/>
  <c r="C2193" i="16"/>
  <c r="B2193" i="16"/>
  <c r="F2192" i="16"/>
  <c r="C2192" i="16"/>
  <c r="B2192" i="16"/>
  <c r="F2191" i="16"/>
  <c r="C2191" i="16"/>
  <c r="B2191" i="16"/>
  <c r="F2190" i="16"/>
  <c r="C2190" i="16"/>
  <c r="B2190" i="16"/>
  <c r="F2189" i="16"/>
  <c r="C2189" i="16"/>
  <c r="B2189" i="16"/>
  <c r="F2188" i="16"/>
  <c r="C2188" i="16"/>
  <c r="B2188" i="16"/>
  <c r="F2187" i="16"/>
  <c r="C2187" i="16"/>
  <c r="B2187" i="16"/>
  <c r="F2186" i="16"/>
  <c r="C2186" i="16"/>
  <c r="B2186" i="16"/>
  <c r="F2185" i="16"/>
  <c r="C2185" i="16"/>
  <c r="B2185" i="16"/>
  <c r="F2184" i="16"/>
  <c r="C2184" i="16"/>
  <c r="B2184" i="16"/>
  <c r="F2183" i="16"/>
  <c r="C2183" i="16"/>
  <c r="B2183" i="16"/>
  <c r="F2182" i="16"/>
  <c r="C2182" i="16"/>
  <c r="B2182" i="16"/>
  <c r="F2181" i="16"/>
  <c r="C2181" i="16"/>
  <c r="B2181" i="16"/>
  <c r="F2180" i="16"/>
  <c r="C2180" i="16"/>
  <c r="B2180" i="16"/>
  <c r="F2179" i="16"/>
  <c r="C2179" i="16"/>
  <c r="B2179" i="16"/>
  <c r="F2178" i="16"/>
  <c r="C2178" i="16"/>
  <c r="B2178" i="16"/>
  <c r="F2177" i="16"/>
  <c r="C2177" i="16"/>
  <c r="B2177" i="16"/>
  <c r="F2176" i="16"/>
  <c r="C2176" i="16"/>
  <c r="B2176" i="16"/>
  <c r="F2175" i="16"/>
  <c r="C2175" i="16"/>
  <c r="B2175" i="16"/>
  <c r="F2174" i="16"/>
  <c r="C2174" i="16"/>
  <c r="B2174" i="16"/>
  <c r="F2173" i="16"/>
  <c r="C2173" i="16"/>
  <c r="B2173" i="16"/>
  <c r="F2172" i="16"/>
  <c r="C2172" i="16"/>
  <c r="B2172" i="16"/>
  <c r="F2171" i="16"/>
  <c r="C2171" i="16"/>
  <c r="B2171" i="16"/>
  <c r="F2170" i="16"/>
  <c r="C2170" i="16"/>
  <c r="B2170" i="16"/>
  <c r="F2169" i="16"/>
  <c r="C2169" i="16"/>
  <c r="B2169" i="16"/>
  <c r="F2168" i="16"/>
  <c r="C2168" i="16"/>
  <c r="B2168" i="16"/>
  <c r="F2167" i="16"/>
  <c r="C2167" i="16"/>
  <c r="B2167" i="16"/>
  <c r="F2166" i="16"/>
  <c r="C2166" i="16"/>
  <c r="B2166" i="16"/>
  <c r="F2165" i="16"/>
  <c r="C2165" i="16"/>
  <c r="B2165" i="16"/>
  <c r="F2164" i="16"/>
  <c r="C2164" i="16"/>
  <c r="B2164" i="16"/>
  <c r="F2163" i="16"/>
  <c r="C2163" i="16"/>
  <c r="B2163" i="16"/>
  <c r="F2162" i="16"/>
  <c r="C2162" i="16"/>
  <c r="B2162" i="16"/>
  <c r="F2161" i="16"/>
  <c r="C2161" i="16"/>
  <c r="B2161" i="16"/>
  <c r="F2160" i="16"/>
  <c r="C2160" i="16"/>
  <c r="B2160" i="16"/>
  <c r="F2159" i="16"/>
  <c r="C2159" i="16"/>
  <c r="B2159" i="16"/>
  <c r="F2158" i="16"/>
  <c r="C2158" i="16"/>
  <c r="B2158" i="16"/>
  <c r="F2157" i="16"/>
  <c r="C2157" i="16"/>
  <c r="B2157" i="16"/>
  <c r="F2156" i="16"/>
  <c r="C2156" i="16"/>
  <c r="B2156" i="16"/>
  <c r="F2155" i="16"/>
  <c r="C2155" i="16"/>
  <c r="B2155" i="16"/>
  <c r="F2154" i="16"/>
  <c r="C2154" i="16"/>
  <c r="B2154" i="16"/>
  <c r="F2153" i="16"/>
  <c r="C2153" i="16"/>
  <c r="B2153" i="16"/>
  <c r="F2152" i="16"/>
  <c r="C2152" i="16"/>
  <c r="B2152" i="16"/>
  <c r="F2151" i="16"/>
  <c r="C2151" i="16"/>
  <c r="B2151" i="16"/>
  <c r="F2150" i="16"/>
  <c r="C2150" i="16"/>
  <c r="B2150" i="16"/>
  <c r="F2149" i="16"/>
  <c r="C2149" i="16"/>
  <c r="B2149" i="16"/>
  <c r="F2148" i="16"/>
  <c r="C2148" i="16"/>
  <c r="B2148" i="16"/>
  <c r="F2147" i="16"/>
  <c r="C2147" i="16"/>
  <c r="B2147" i="16"/>
  <c r="F2146" i="16"/>
  <c r="C2146" i="16"/>
  <c r="B2146" i="16"/>
  <c r="F2145" i="16"/>
  <c r="C2145" i="16"/>
  <c r="B2145" i="16"/>
  <c r="F2144" i="16"/>
  <c r="C2144" i="16"/>
  <c r="B2144" i="16"/>
  <c r="F2143" i="16"/>
  <c r="C2143" i="16"/>
  <c r="B2143" i="16"/>
  <c r="F2142" i="16"/>
  <c r="C2142" i="16"/>
  <c r="B2142" i="16"/>
  <c r="F2141" i="16"/>
  <c r="C2141" i="16"/>
  <c r="B2141" i="16"/>
  <c r="F2140" i="16"/>
  <c r="C2140" i="16"/>
  <c r="B2140" i="16"/>
  <c r="F2139" i="16"/>
  <c r="C2139" i="16"/>
  <c r="B2139" i="16"/>
  <c r="F2138" i="16"/>
  <c r="C2138" i="16"/>
  <c r="B2138" i="16"/>
  <c r="F2137" i="16"/>
  <c r="C2137" i="16"/>
  <c r="B2137" i="16"/>
  <c r="F2136" i="16"/>
  <c r="C2136" i="16"/>
  <c r="B2136" i="16"/>
  <c r="F2135" i="16"/>
  <c r="C2135" i="16"/>
  <c r="B2135" i="16"/>
  <c r="F2134" i="16"/>
  <c r="C2134" i="16"/>
  <c r="B2134" i="16"/>
  <c r="F2133" i="16"/>
  <c r="C2133" i="16"/>
  <c r="B2133" i="16"/>
  <c r="F2132" i="16"/>
  <c r="C2132" i="16"/>
  <c r="B2132" i="16"/>
  <c r="F2131" i="16"/>
  <c r="C2131" i="16"/>
  <c r="B2131" i="16"/>
  <c r="F2130" i="16"/>
  <c r="C2130" i="16"/>
  <c r="B2130" i="16"/>
  <c r="F2129" i="16"/>
  <c r="C2129" i="16"/>
  <c r="B2129" i="16"/>
  <c r="F2128" i="16"/>
  <c r="C2128" i="16"/>
  <c r="B2128" i="16"/>
  <c r="F2127" i="16"/>
  <c r="C2127" i="16"/>
  <c r="B2127" i="16"/>
  <c r="F2126" i="16"/>
  <c r="C2126" i="16"/>
  <c r="B2126" i="16"/>
  <c r="F2125" i="16"/>
  <c r="C2125" i="16"/>
  <c r="B2125" i="16"/>
  <c r="F2124" i="16"/>
  <c r="C2124" i="16"/>
  <c r="B2124" i="16"/>
  <c r="F2123" i="16"/>
  <c r="C2123" i="16"/>
  <c r="B2123" i="16"/>
  <c r="F2122" i="16"/>
  <c r="C2122" i="16"/>
  <c r="B2122" i="16"/>
  <c r="F2121" i="16"/>
  <c r="C2121" i="16"/>
  <c r="B2121" i="16"/>
  <c r="F2120" i="16"/>
  <c r="C2120" i="16"/>
  <c r="B2120" i="16"/>
  <c r="F2119" i="16"/>
  <c r="C2119" i="16"/>
  <c r="B2119" i="16"/>
  <c r="F2118" i="16"/>
  <c r="C2118" i="16"/>
  <c r="B2118" i="16"/>
  <c r="F2117" i="16"/>
  <c r="C2117" i="16"/>
  <c r="B2117" i="16"/>
  <c r="F2116" i="16"/>
  <c r="C2116" i="16"/>
  <c r="B2116" i="16"/>
  <c r="F2115" i="16"/>
  <c r="C2115" i="16"/>
  <c r="B2115" i="16"/>
  <c r="F2114" i="16"/>
  <c r="C2114" i="16"/>
  <c r="B2114" i="16"/>
  <c r="F2113" i="16"/>
  <c r="C2113" i="16"/>
  <c r="B2113" i="16"/>
  <c r="F2112" i="16"/>
  <c r="C2112" i="16"/>
  <c r="B2112" i="16"/>
  <c r="F2111" i="16"/>
  <c r="C2111" i="16"/>
  <c r="B2111" i="16"/>
  <c r="F2110" i="16"/>
  <c r="C2110" i="16"/>
  <c r="B2110" i="16"/>
  <c r="F2109" i="16"/>
  <c r="C2109" i="16"/>
  <c r="B2109" i="16"/>
  <c r="F2108" i="16"/>
  <c r="C2108" i="16"/>
  <c r="B2108" i="16"/>
  <c r="F2107" i="16"/>
  <c r="C2107" i="16"/>
  <c r="B2107" i="16"/>
  <c r="F2106" i="16"/>
  <c r="C2106" i="16"/>
  <c r="B2106" i="16"/>
  <c r="F2105" i="16"/>
  <c r="C2105" i="16"/>
  <c r="B2105" i="16"/>
  <c r="F2104" i="16"/>
  <c r="C2104" i="16"/>
  <c r="B2104" i="16"/>
  <c r="F2103" i="16"/>
  <c r="C2103" i="16"/>
  <c r="B2103" i="16"/>
  <c r="F2102" i="16"/>
  <c r="C2102" i="16"/>
  <c r="B2102" i="16"/>
  <c r="F2101" i="16"/>
  <c r="C2101" i="16"/>
  <c r="B2101" i="16"/>
  <c r="F2100" i="16"/>
  <c r="C2100" i="16"/>
  <c r="B2100" i="16"/>
  <c r="F2099" i="16"/>
  <c r="C2099" i="16"/>
  <c r="B2099" i="16"/>
  <c r="F2098" i="16"/>
  <c r="C2098" i="16"/>
  <c r="B2098" i="16"/>
  <c r="F2097" i="16"/>
  <c r="C2097" i="16"/>
  <c r="B2097" i="16"/>
  <c r="F2096" i="16"/>
  <c r="C2096" i="16"/>
  <c r="B2096" i="16"/>
  <c r="F2095" i="16"/>
  <c r="C2095" i="16"/>
  <c r="B2095" i="16"/>
  <c r="F2094" i="16"/>
  <c r="C2094" i="16"/>
  <c r="B2094" i="16"/>
  <c r="F2093" i="16"/>
  <c r="C2093" i="16"/>
  <c r="B2093" i="16"/>
  <c r="F2092" i="16"/>
  <c r="C2092" i="16"/>
  <c r="B2092" i="16"/>
  <c r="F2091" i="16"/>
  <c r="C2091" i="16"/>
  <c r="B2091" i="16"/>
  <c r="F2090" i="16"/>
  <c r="C2090" i="16"/>
  <c r="B2090" i="16"/>
  <c r="F2089" i="16"/>
  <c r="C2089" i="16"/>
  <c r="B2089" i="16"/>
  <c r="F2088" i="16"/>
  <c r="C2088" i="16"/>
  <c r="B2088" i="16"/>
  <c r="F2087" i="16"/>
  <c r="C2087" i="16"/>
  <c r="B2087" i="16"/>
  <c r="F2086" i="16"/>
  <c r="C2086" i="16"/>
  <c r="B2086" i="16"/>
  <c r="F2085" i="16"/>
  <c r="C2085" i="16"/>
  <c r="B2085" i="16"/>
  <c r="F2084" i="16"/>
  <c r="C2084" i="16"/>
  <c r="B2084" i="16"/>
  <c r="F2083" i="16"/>
  <c r="C2083" i="16"/>
  <c r="B2083" i="16"/>
  <c r="F2082" i="16"/>
  <c r="C2082" i="16"/>
  <c r="B2082" i="16"/>
  <c r="F2081" i="16"/>
  <c r="C2081" i="16"/>
  <c r="B2081" i="16"/>
  <c r="F2080" i="16"/>
  <c r="C2080" i="16"/>
  <c r="B2080" i="16"/>
  <c r="F2079" i="16"/>
  <c r="C2079" i="16"/>
  <c r="B2079" i="16"/>
  <c r="F2078" i="16"/>
  <c r="C2078" i="16"/>
  <c r="B2078" i="16"/>
  <c r="F2077" i="16"/>
  <c r="C2077" i="16"/>
  <c r="B2077" i="16"/>
  <c r="F2076" i="16"/>
  <c r="C2076" i="16"/>
  <c r="B2076" i="16"/>
  <c r="F2075" i="16"/>
  <c r="C2075" i="16"/>
  <c r="B2075" i="16"/>
  <c r="F2074" i="16"/>
  <c r="C2074" i="16"/>
  <c r="B2074" i="16"/>
  <c r="F2073" i="16"/>
  <c r="C2073" i="16"/>
  <c r="B2073" i="16"/>
  <c r="F2072" i="16"/>
  <c r="C2072" i="16"/>
  <c r="B2072" i="16"/>
  <c r="F2071" i="16"/>
  <c r="C2071" i="16"/>
  <c r="B2071" i="16"/>
  <c r="F2070" i="16"/>
  <c r="C2070" i="16"/>
  <c r="B2070" i="16"/>
  <c r="F2069" i="16"/>
  <c r="C2069" i="16"/>
  <c r="B2069" i="16"/>
  <c r="F2068" i="16"/>
  <c r="C2068" i="16"/>
  <c r="B2068" i="16"/>
  <c r="F2067" i="16"/>
  <c r="C2067" i="16"/>
  <c r="B2067" i="16"/>
  <c r="F2066" i="16"/>
  <c r="C2066" i="16"/>
  <c r="B2066" i="16"/>
  <c r="F2065" i="16"/>
  <c r="C2065" i="16"/>
  <c r="B2065" i="16"/>
  <c r="F2064" i="16"/>
  <c r="C2064" i="16"/>
  <c r="B2064" i="16"/>
  <c r="F2063" i="16"/>
  <c r="C2063" i="16"/>
  <c r="B2063" i="16"/>
  <c r="F2062" i="16"/>
  <c r="C2062" i="16"/>
  <c r="B2062" i="16"/>
  <c r="F2061" i="16"/>
  <c r="C2061" i="16"/>
  <c r="B2061" i="16"/>
  <c r="F2060" i="16"/>
  <c r="C2060" i="16"/>
  <c r="B2060" i="16"/>
  <c r="F2059" i="16"/>
  <c r="C2059" i="16"/>
  <c r="B2059" i="16"/>
  <c r="F2058" i="16"/>
  <c r="C2058" i="16"/>
  <c r="B2058" i="16"/>
  <c r="F2057" i="16"/>
  <c r="C2057" i="16"/>
  <c r="B2057" i="16"/>
  <c r="F2056" i="16"/>
  <c r="C2056" i="16"/>
  <c r="B2056" i="16"/>
  <c r="F2055" i="16"/>
  <c r="C2055" i="16"/>
  <c r="B2055" i="16"/>
  <c r="F2054" i="16"/>
  <c r="C2054" i="16"/>
  <c r="B2054" i="16"/>
  <c r="F2053" i="16"/>
  <c r="C2053" i="16"/>
  <c r="B2053" i="16"/>
  <c r="F2052" i="16"/>
  <c r="C2052" i="16"/>
  <c r="B2052" i="16"/>
  <c r="F2051" i="16"/>
  <c r="C2051" i="16"/>
  <c r="B2051" i="16"/>
  <c r="F2050" i="16"/>
  <c r="C2050" i="16"/>
  <c r="B2050" i="16"/>
  <c r="F2049" i="16"/>
  <c r="C2049" i="16"/>
  <c r="B2049" i="16"/>
  <c r="F2048" i="16"/>
  <c r="C2048" i="16"/>
  <c r="B2048" i="16"/>
  <c r="F2047" i="16"/>
  <c r="C2047" i="16"/>
  <c r="B2047" i="16"/>
  <c r="F2046" i="16"/>
  <c r="C2046" i="16"/>
  <c r="B2046" i="16"/>
  <c r="F2045" i="16"/>
  <c r="C2045" i="16"/>
  <c r="B2045" i="16"/>
  <c r="F2044" i="16"/>
  <c r="C2044" i="16"/>
  <c r="B2044" i="16"/>
  <c r="F2043" i="16"/>
  <c r="C2043" i="16"/>
  <c r="B2043" i="16"/>
  <c r="F2042" i="16"/>
  <c r="C2042" i="16"/>
  <c r="B2042" i="16"/>
  <c r="F2041" i="16"/>
  <c r="C2041" i="16"/>
  <c r="B2041" i="16"/>
  <c r="F2040" i="16"/>
  <c r="C2040" i="16"/>
  <c r="B2040" i="16"/>
  <c r="F2039" i="16"/>
  <c r="C2039" i="16"/>
  <c r="B2039" i="16"/>
  <c r="F2038" i="16"/>
  <c r="C2038" i="16"/>
  <c r="B2038" i="16"/>
  <c r="F2037" i="16"/>
  <c r="C2037" i="16"/>
  <c r="B2037" i="16"/>
  <c r="F2036" i="16"/>
  <c r="C2036" i="16"/>
  <c r="B2036" i="16"/>
  <c r="F2035" i="16"/>
  <c r="C2035" i="16"/>
  <c r="B2035" i="16"/>
  <c r="F2034" i="16"/>
  <c r="C2034" i="16"/>
  <c r="B2034" i="16"/>
  <c r="F2033" i="16"/>
  <c r="C2033" i="16"/>
  <c r="B2033" i="16"/>
  <c r="F2032" i="16"/>
  <c r="C2032" i="16"/>
  <c r="B2032" i="16"/>
  <c r="F2031" i="16"/>
  <c r="C2031" i="16"/>
  <c r="B2031" i="16"/>
  <c r="F2030" i="16"/>
  <c r="C2030" i="16"/>
  <c r="B2030" i="16"/>
  <c r="F2029" i="16"/>
  <c r="C2029" i="16"/>
  <c r="B2029" i="16"/>
  <c r="F2028" i="16"/>
  <c r="C2028" i="16"/>
  <c r="B2028" i="16"/>
  <c r="F2027" i="16"/>
  <c r="C2027" i="16"/>
  <c r="B2027" i="16"/>
  <c r="F2026" i="16"/>
  <c r="C2026" i="16"/>
  <c r="B2026" i="16"/>
  <c r="F2025" i="16"/>
  <c r="C2025" i="16"/>
  <c r="B2025" i="16"/>
  <c r="F2024" i="16"/>
  <c r="C2024" i="16"/>
  <c r="B2024" i="16"/>
  <c r="F2023" i="16"/>
  <c r="C2023" i="16"/>
  <c r="B2023" i="16"/>
  <c r="F2022" i="16"/>
  <c r="C2022" i="16"/>
  <c r="B2022" i="16"/>
  <c r="F2021" i="16"/>
  <c r="C2021" i="16"/>
  <c r="B2021" i="16"/>
  <c r="F2020" i="16"/>
  <c r="C2020" i="16"/>
  <c r="B2020" i="16"/>
  <c r="F2019" i="16"/>
  <c r="C2019" i="16"/>
  <c r="B2019" i="16"/>
  <c r="F2018" i="16"/>
  <c r="C2018" i="16"/>
  <c r="B2018" i="16"/>
  <c r="F2017" i="16"/>
  <c r="C2017" i="16"/>
  <c r="B2017" i="16"/>
  <c r="F2016" i="16"/>
  <c r="C2016" i="16"/>
  <c r="B2016" i="16"/>
  <c r="F2015" i="16"/>
  <c r="C2015" i="16"/>
  <c r="B2015" i="16"/>
  <c r="F2014" i="16"/>
  <c r="C2014" i="16"/>
  <c r="B2014" i="16"/>
  <c r="F2013" i="16"/>
  <c r="C2013" i="16"/>
  <c r="B2013" i="16"/>
  <c r="F2012" i="16"/>
  <c r="C2012" i="16"/>
  <c r="B2012" i="16"/>
  <c r="F2011" i="16"/>
  <c r="C2011" i="16"/>
  <c r="B2011" i="16"/>
  <c r="F2010" i="16"/>
  <c r="C2010" i="16"/>
  <c r="B2010" i="16"/>
  <c r="F2009" i="16"/>
  <c r="C2009" i="16"/>
  <c r="B2009" i="16"/>
  <c r="F2008" i="16"/>
  <c r="C2008" i="16"/>
  <c r="B2008" i="16"/>
  <c r="F2007" i="16"/>
  <c r="C2007" i="16"/>
  <c r="B2007" i="16"/>
  <c r="F2006" i="16"/>
  <c r="C2006" i="16"/>
  <c r="B2006" i="16"/>
  <c r="F2005" i="16"/>
  <c r="C2005" i="16"/>
  <c r="B2005" i="16"/>
  <c r="F2004" i="16"/>
  <c r="C2004" i="16"/>
  <c r="B2004" i="16"/>
  <c r="F2003" i="16"/>
  <c r="C2003" i="16"/>
  <c r="B2003" i="16"/>
  <c r="F2002" i="16"/>
  <c r="C2002" i="16"/>
  <c r="B2002" i="16"/>
  <c r="F2001" i="16"/>
  <c r="C2001" i="16"/>
  <c r="B2001" i="16"/>
  <c r="F2000" i="16"/>
  <c r="C2000" i="16"/>
  <c r="B2000" i="16"/>
  <c r="F1999" i="16"/>
  <c r="C1999" i="16"/>
  <c r="B1999" i="16"/>
  <c r="F1998" i="16"/>
  <c r="C1998" i="16"/>
  <c r="B1998" i="16"/>
  <c r="F1997" i="16"/>
  <c r="C1997" i="16"/>
  <c r="B1997" i="16"/>
  <c r="F1996" i="16"/>
  <c r="C1996" i="16"/>
  <c r="B1996" i="16"/>
  <c r="F1995" i="16"/>
  <c r="C1995" i="16"/>
  <c r="B1995" i="16"/>
  <c r="F1994" i="16"/>
  <c r="C1994" i="16"/>
  <c r="B1994" i="16"/>
  <c r="F1993" i="16"/>
  <c r="C1993" i="16"/>
  <c r="B1993" i="16"/>
  <c r="F1992" i="16"/>
  <c r="C1992" i="16"/>
  <c r="B1992" i="16"/>
  <c r="F1991" i="16"/>
  <c r="C1991" i="16"/>
  <c r="B1991" i="16"/>
  <c r="F1990" i="16"/>
  <c r="C1990" i="16"/>
  <c r="B1990" i="16"/>
  <c r="F1989" i="16"/>
  <c r="C1989" i="16"/>
  <c r="B1989" i="16"/>
  <c r="F1988" i="16"/>
  <c r="C1988" i="16"/>
  <c r="B1988" i="16"/>
  <c r="F1987" i="16"/>
  <c r="C1987" i="16"/>
  <c r="B1987" i="16"/>
  <c r="F1986" i="16"/>
  <c r="C1986" i="16"/>
  <c r="B1986" i="16"/>
  <c r="F1985" i="16"/>
  <c r="C1985" i="16"/>
  <c r="B1985" i="16"/>
  <c r="F1984" i="16"/>
  <c r="C1984" i="16"/>
  <c r="B1984" i="16"/>
  <c r="F1983" i="16"/>
  <c r="C1983" i="16"/>
  <c r="B1983" i="16"/>
  <c r="F1982" i="16"/>
  <c r="C1982" i="16"/>
  <c r="B1982" i="16"/>
  <c r="F1981" i="16"/>
  <c r="C1981" i="16"/>
  <c r="B1981" i="16"/>
  <c r="F1980" i="16"/>
  <c r="C1980" i="16"/>
  <c r="B1980" i="16"/>
  <c r="F1979" i="16"/>
  <c r="C1979" i="16"/>
  <c r="B1979" i="16"/>
  <c r="F1978" i="16"/>
  <c r="C1978" i="16"/>
  <c r="B1978" i="16"/>
  <c r="F1977" i="16"/>
  <c r="C1977" i="16"/>
  <c r="B1977" i="16"/>
  <c r="F1976" i="16"/>
  <c r="C1976" i="16"/>
  <c r="B1976" i="16"/>
  <c r="F1975" i="16"/>
  <c r="C1975" i="16"/>
  <c r="B1975" i="16"/>
  <c r="F1974" i="16"/>
  <c r="C1974" i="16"/>
  <c r="B1974" i="16"/>
  <c r="F1973" i="16"/>
  <c r="C1973" i="16"/>
  <c r="B1973" i="16"/>
  <c r="F1972" i="16"/>
  <c r="C1972" i="16"/>
  <c r="B1972" i="16"/>
  <c r="F1971" i="16"/>
  <c r="C1971" i="16"/>
  <c r="B1971" i="16"/>
  <c r="F1970" i="16"/>
  <c r="C1970" i="16"/>
  <c r="B1970" i="16"/>
  <c r="F1969" i="16"/>
  <c r="C1969" i="16"/>
  <c r="B1969" i="16"/>
  <c r="F1968" i="16"/>
  <c r="C1968" i="16"/>
  <c r="B1968" i="16"/>
  <c r="F1967" i="16"/>
  <c r="C1967" i="16"/>
  <c r="B1967" i="16"/>
  <c r="F1966" i="16"/>
  <c r="C1966" i="16"/>
  <c r="B1966" i="16"/>
  <c r="F1965" i="16"/>
  <c r="C1965" i="16"/>
  <c r="B1965" i="16"/>
  <c r="F1964" i="16"/>
  <c r="C1964" i="16"/>
  <c r="B1964" i="16"/>
  <c r="F1963" i="16"/>
  <c r="C1963" i="16"/>
  <c r="B1963" i="16"/>
  <c r="F1962" i="16"/>
  <c r="C1962" i="16"/>
  <c r="B1962" i="16"/>
  <c r="F1961" i="16"/>
  <c r="C1961" i="16"/>
  <c r="B1961" i="16"/>
  <c r="F1960" i="16"/>
  <c r="C1960" i="16"/>
  <c r="B1960" i="16"/>
  <c r="F1959" i="16"/>
  <c r="C1959" i="16"/>
  <c r="B1959" i="16"/>
  <c r="F1958" i="16"/>
  <c r="C1958" i="16"/>
  <c r="B1958" i="16"/>
  <c r="F1957" i="16"/>
  <c r="C1957" i="16"/>
  <c r="B1957" i="16"/>
  <c r="F1956" i="16"/>
  <c r="C1956" i="16"/>
  <c r="B1956" i="16"/>
  <c r="F1955" i="16"/>
  <c r="C1955" i="16"/>
  <c r="B1955" i="16"/>
  <c r="F1954" i="16"/>
  <c r="C1954" i="16"/>
  <c r="B1954" i="16"/>
  <c r="F1953" i="16"/>
  <c r="C1953" i="16"/>
  <c r="B1953" i="16"/>
  <c r="F1952" i="16"/>
  <c r="C1952" i="16"/>
  <c r="B1952" i="16"/>
  <c r="F1951" i="16"/>
  <c r="C1951" i="16"/>
  <c r="B1951" i="16"/>
  <c r="F1950" i="16"/>
  <c r="C1950" i="16"/>
  <c r="B1950" i="16"/>
  <c r="F1949" i="16"/>
  <c r="C1949" i="16"/>
  <c r="B1949" i="16"/>
  <c r="F1948" i="16"/>
  <c r="C1948" i="16"/>
  <c r="B1948" i="16"/>
  <c r="F1947" i="16"/>
  <c r="C1947" i="16"/>
  <c r="B1947" i="16"/>
  <c r="F1946" i="16"/>
  <c r="C1946" i="16"/>
  <c r="B1946" i="16"/>
  <c r="F1945" i="16"/>
  <c r="C1945" i="16"/>
  <c r="B1945" i="16"/>
  <c r="F1944" i="16"/>
  <c r="C1944" i="16"/>
  <c r="B1944" i="16"/>
  <c r="F1943" i="16"/>
  <c r="C1943" i="16"/>
  <c r="B1943" i="16"/>
  <c r="F1942" i="16"/>
  <c r="C1942" i="16"/>
  <c r="B1942" i="16"/>
  <c r="F1941" i="16"/>
  <c r="C1941" i="16"/>
  <c r="B1941" i="16"/>
  <c r="F1940" i="16"/>
  <c r="C1940" i="16"/>
  <c r="B1940" i="16"/>
  <c r="F1939" i="16"/>
  <c r="C1939" i="16"/>
  <c r="B1939" i="16"/>
  <c r="F1938" i="16"/>
  <c r="C1938" i="16"/>
  <c r="B1938" i="16"/>
  <c r="F1937" i="16"/>
  <c r="C1937" i="16"/>
  <c r="B1937" i="16"/>
  <c r="F1936" i="16"/>
  <c r="C1936" i="16"/>
  <c r="B1936" i="16"/>
  <c r="F1935" i="16"/>
  <c r="C1935" i="16"/>
  <c r="B1935" i="16"/>
  <c r="F1934" i="16"/>
  <c r="C1934" i="16"/>
  <c r="B1934" i="16"/>
  <c r="F1933" i="16"/>
  <c r="C1933" i="16"/>
  <c r="B1933" i="16"/>
  <c r="F1932" i="16"/>
  <c r="C1932" i="16"/>
  <c r="B1932" i="16"/>
  <c r="F1931" i="16"/>
  <c r="C1931" i="16"/>
  <c r="B1931" i="16"/>
  <c r="F1930" i="16"/>
  <c r="C1930" i="16"/>
  <c r="B1930" i="16"/>
  <c r="F1929" i="16"/>
  <c r="C1929" i="16"/>
  <c r="B1929" i="16"/>
  <c r="F1928" i="16"/>
  <c r="C1928" i="16"/>
  <c r="B1928" i="16"/>
  <c r="F1927" i="16"/>
  <c r="C1927" i="16"/>
  <c r="B1927" i="16"/>
  <c r="F1926" i="16"/>
  <c r="C1926" i="16"/>
  <c r="B1926" i="16"/>
  <c r="F1925" i="16"/>
  <c r="C1925" i="16"/>
  <c r="B1925" i="16"/>
  <c r="F1924" i="16"/>
  <c r="C1924" i="16"/>
  <c r="B1924" i="16"/>
  <c r="F1923" i="16"/>
  <c r="C1923" i="16"/>
  <c r="B1923" i="16"/>
  <c r="F1922" i="16"/>
  <c r="C1922" i="16"/>
  <c r="B1922" i="16"/>
  <c r="F1921" i="16"/>
  <c r="C1921" i="16"/>
  <c r="B1921" i="16"/>
  <c r="F1920" i="16"/>
  <c r="C1920" i="16"/>
  <c r="B1920" i="16"/>
  <c r="F1919" i="16"/>
  <c r="C1919" i="16"/>
  <c r="B1919" i="16"/>
  <c r="F1918" i="16"/>
  <c r="C1918" i="16"/>
  <c r="B1918" i="16"/>
  <c r="F1917" i="16"/>
  <c r="C1917" i="16"/>
  <c r="B1917" i="16"/>
  <c r="F1916" i="16"/>
  <c r="C1916" i="16"/>
  <c r="B1916" i="16"/>
  <c r="F1915" i="16"/>
  <c r="C1915" i="16"/>
  <c r="B1915" i="16"/>
  <c r="F1914" i="16"/>
  <c r="C1914" i="16"/>
  <c r="B1914" i="16"/>
  <c r="F1913" i="16"/>
  <c r="C1913" i="16"/>
  <c r="B1913" i="16"/>
  <c r="F1912" i="16"/>
  <c r="C1912" i="16"/>
  <c r="B1912" i="16"/>
  <c r="F1911" i="16"/>
  <c r="C1911" i="16"/>
  <c r="B1911" i="16"/>
  <c r="F1910" i="16"/>
  <c r="C1910" i="16"/>
  <c r="B1910" i="16"/>
  <c r="F1909" i="16"/>
  <c r="C1909" i="16"/>
  <c r="B1909" i="16"/>
  <c r="F1908" i="16"/>
  <c r="C1908" i="16"/>
  <c r="B1908" i="16"/>
  <c r="F1907" i="16"/>
  <c r="C1907" i="16"/>
  <c r="B1907" i="16"/>
  <c r="F1906" i="16"/>
  <c r="C1906" i="16"/>
  <c r="B1906" i="16"/>
  <c r="F1905" i="16"/>
  <c r="C1905" i="16"/>
  <c r="B1905" i="16"/>
  <c r="F1904" i="16"/>
  <c r="C1904" i="16"/>
  <c r="B1904" i="16"/>
  <c r="F1903" i="16"/>
  <c r="C1903" i="16"/>
  <c r="B1903" i="16"/>
  <c r="F1902" i="16"/>
  <c r="C1902" i="16"/>
  <c r="B1902" i="16"/>
  <c r="F1901" i="16"/>
  <c r="C1901" i="16"/>
  <c r="B1901" i="16"/>
  <c r="F1900" i="16"/>
  <c r="C1900" i="16"/>
  <c r="B1900" i="16"/>
  <c r="F1899" i="16"/>
  <c r="C1899" i="16"/>
  <c r="B1899" i="16"/>
  <c r="F1898" i="16"/>
  <c r="C1898" i="16"/>
  <c r="B1898" i="16"/>
  <c r="F1897" i="16"/>
  <c r="C1897" i="16"/>
  <c r="B1897" i="16"/>
  <c r="F1896" i="16"/>
  <c r="C1896" i="16"/>
  <c r="B1896" i="16"/>
  <c r="F1895" i="16"/>
  <c r="C1895" i="16"/>
  <c r="B1895" i="16"/>
  <c r="F1894" i="16"/>
  <c r="C1894" i="16"/>
  <c r="B1894" i="16"/>
  <c r="F1893" i="16"/>
  <c r="C1893" i="16"/>
  <c r="B1893" i="16"/>
  <c r="F1892" i="16"/>
  <c r="C1892" i="16"/>
  <c r="B1892" i="16"/>
  <c r="F1891" i="16"/>
  <c r="C1891" i="16"/>
  <c r="B1891" i="16"/>
  <c r="F1890" i="16"/>
  <c r="C1890" i="16"/>
  <c r="B1890" i="16"/>
  <c r="F1889" i="16"/>
  <c r="C1889" i="16"/>
  <c r="B1889" i="16"/>
  <c r="F1888" i="16"/>
  <c r="C1888" i="16"/>
  <c r="B1888" i="16"/>
  <c r="F1887" i="16"/>
  <c r="C1887" i="16"/>
  <c r="B1887" i="16"/>
  <c r="F1886" i="16"/>
  <c r="C1886" i="16"/>
  <c r="B1886" i="16"/>
  <c r="F1885" i="16"/>
  <c r="C1885" i="16"/>
  <c r="B1885" i="16"/>
  <c r="F1884" i="16"/>
  <c r="C1884" i="16"/>
  <c r="B1884" i="16"/>
  <c r="F1883" i="16"/>
  <c r="C1883" i="16"/>
  <c r="B1883" i="16"/>
  <c r="F1882" i="16"/>
  <c r="C1882" i="16"/>
  <c r="B1882" i="16"/>
  <c r="F1881" i="16"/>
  <c r="C1881" i="16"/>
  <c r="B1881" i="16"/>
  <c r="F1880" i="16"/>
  <c r="C1880" i="16"/>
  <c r="B1880" i="16"/>
  <c r="F1879" i="16"/>
  <c r="C1879" i="16"/>
  <c r="B1879" i="16"/>
  <c r="F1878" i="16"/>
  <c r="C1878" i="16"/>
  <c r="B1878" i="16"/>
  <c r="F1877" i="16"/>
  <c r="C1877" i="16"/>
  <c r="B1877" i="16"/>
  <c r="F1876" i="16"/>
  <c r="C1876" i="16"/>
  <c r="B1876" i="16"/>
  <c r="F1875" i="16"/>
  <c r="C1875" i="16"/>
  <c r="B1875" i="16"/>
  <c r="F1874" i="16"/>
  <c r="C1874" i="16"/>
  <c r="B1874" i="16"/>
  <c r="F1873" i="16"/>
  <c r="C1873" i="16"/>
  <c r="B1873" i="16"/>
  <c r="F1872" i="16"/>
  <c r="C1872" i="16"/>
  <c r="B1872" i="16"/>
  <c r="F1871" i="16"/>
  <c r="C1871" i="16"/>
  <c r="B1871" i="16"/>
  <c r="F1870" i="16"/>
  <c r="C1870" i="16"/>
  <c r="B1870" i="16"/>
  <c r="F1869" i="16"/>
  <c r="C1869" i="16"/>
  <c r="B1869" i="16"/>
  <c r="F1868" i="16"/>
  <c r="C1868" i="16"/>
  <c r="B1868" i="16"/>
  <c r="F1867" i="16"/>
  <c r="C1867" i="16"/>
  <c r="B1867" i="16"/>
  <c r="F1866" i="16"/>
  <c r="C1866" i="16"/>
  <c r="B1866" i="16"/>
  <c r="F1865" i="16"/>
  <c r="C1865" i="16"/>
  <c r="B1865" i="16"/>
  <c r="F1864" i="16"/>
  <c r="C1864" i="16"/>
  <c r="B1864" i="16"/>
  <c r="F1863" i="16"/>
  <c r="C1863" i="16"/>
  <c r="B1863" i="16"/>
  <c r="F1862" i="16"/>
  <c r="C1862" i="16"/>
  <c r="B1862" i="16"/>
  <c r="F1861" i="16"/>
  <c r="C1861" i="16"/>
  <c r="B1861" i="16"/>
  <c r="F1860" i="16"/>
  <c r="C1860" i="16"/>
  <c r="B1860" i="16"/>
  <c r="F1859" i="16"/>
  <c r="C1859" i="16"/>
  <c r="B1859" i="16"/>
  <c r="F1858" i="16"/>
  <c r="C1858" i="16"/>
  <c r="B1858" i="16"/>
  <c r="F1857" i="16"/>
  <c r="C1857" i="16"/>
  <c r="B1857" i="16"/>
  <c r="F1856" i="16"/>
  <c r="C1856" i="16"/>
  <c r="B1856" i="16"/>
  <c r="F1855" i="16"/>
  <c r="C1855" i="16"/>
  <c r="B1855" i="16"/>
  <c r="F1854" i="16"/>
  <c r="C1854" i="16"/>
  <c r="B1854" i="16"/>
  <c r="F1853" i="16"/>
  <c r="C1853" i="16"/>
  <c r="B1853" i="16"/>
  <c r="F1852" i="16"/>
  <c r="C1852" i="16"/>
  <c r="B1852" i="16"/>
  <c r="F1851" i="16"/>
  <c r="C1851" i="16"/>
  <c r="B1851" i="16"/>
  <c r="F1850" i="16"/>
  <c r="C1850" i="16"/>
  <c r="B1850" i="16"/>
  <c r="F1849" i="16"/>
  <c r="C1849" i="16"/>
  <c r="B1849" i="16"/>
  <c r="F1848" i="16"/>
  <c r="C1848" i="16"/>
  <c r="B1848" i="16"/>
  <c r="F1847" i="16"/>
  <c r="C1847" i="16"/>
  <c r="B1847" i="16"/>
  <c r="F1846" i="16"/>
  <c r="C1846" i="16"/>
  <c r="B1846" i="16"/>
  <c r="F1845" i="16"/>
  <c r="C1845" i="16"/>
  <c r="B1845" i="16"/>
  <c r="F1844" i="16"/>
  <c r="C1844" i="16"/>
  <c r="B1844" i="16"/>
  <c r="F1843" i="16"/>
  <c r="C1843" i="16"/>
  <c r="B1843" i="16"/>
  <c r="F1842" i="16"/>
  <c r="C1842" i="16"/>
  <c r="B1842" i="16"/>
  <c r="F1841" i="16"/>
  <c r="C1841" i="16"/>
  <c r="B1841" i="16"/>
  <c r="F1840" i="16"/>
  <c r="C1840" i="16"/>
  <c r="B1840" i="16"/>
  <c r="F1839" i="16"/>
  <c r="C1839" i="16"/>
  <c r="B1839" i="16"/>
  <c r="F1838" i="16"/>
  <c r="C1838" i="16"/>
  <c r="B1838" i="16"/>
  <c r="F1837" i="16"/>
  <c r="C1837" i="16"/>
  <c r="B1837" i="16"/>
  <c r="F1836" i="16"/>
  <c r="C1836" i="16"/>
  <c r="B1836" i="16"/>
  <c r="F1835" i="16"/>
  <c r="C1835" i="16"/>
  <c r="B1835" i="16"/>
  <c r="F1834" i="16"/>
  <c r="C1834" i="16"/>
  <c r="B1834" i="16"/>
  <c r="F1833" i="16"/>
  <c r="C1833" i="16"/>
  <c r="B1833" i="16"/>
  <c r="F1832" i="16"/>
  <c r="C1832" i="16"/>
  <c r="B1832" i="16"/>
  <c r="F1831" i="16"/>
  <c r="C1831" i="16"/>
  <c r="B1831" i="16"/>
  <c r="F1830" i="16"/>
  <c r="C1830" i="16"/>
  <c r="B1830" i="16"/>
  <c r="F1829" i="16"/>
  <c r="C1829" i="16"/>
  <c r="B1829" i="16"/>
  <c r="F1828" i="16"/>
  <c r="C1828" i="16"/>
  <c r="B1828" i="16"/>
  <c r="F1827" i="16"/>
  <c r="C1827" i="16"/>
  <c r="B1827" i="16"/>
  <c r="F1826" i="16"/>
  <c r="C1826" i="16"/>
  <c r="B1826" i="16"/>
  <c r="F1825" i="16"/>
  <c r="C1825" i="16"/>
  <c r="B1825" i="16"/>
  <c r="F1824" i="16"/>
  <c r="C1824" i="16"/>
  <c r="B1824" i="16"/>
  <c r="F1823" i="16"/>
  <c r="C1823" i="16"/>
  <c r="B1823" i="16"/>
  <c r="F1822" i="16"/>
  <c r="C1822" i="16"/>
  <c r="B1822" i="16"/>
  <c r="F1821" i="16"/>
  <c r="C1821" i="16"/>
  <c r="B1821" i="16"/>
  <c r="F1820" i="16"/>
  <c r="C1820" i="16"/>
  <c r="B1820" i="16"/>
  <c r="F1819" i="16"/>
  <c r="C1819" i="16"/>
  <c r="B1819" i="16"/>
  <c r="F1818" i="16"/>
  <c r="C1818" i="16"/>
  <c r="B1818" i="16"/>
  <c r="F1817" i="16"/>
  <c r="C1817" i="16"/>
  <c r="B1817" i="16"/>
  <c r="F1816" i="16"/>
  <c r="C1816" i="16"/>
  <c r="B1816" i="16"/>
  <c r="F1815" i="16"/>
  <c r="C1815" i="16"/>
  <c r="B1815" i="16"/>
  <c r="F1814" i="16"/>
  <c r="C1814" i="16"/>
  <c r="B1814" i="16"/>
  <c r="F1813" i="16"/>
  <c r="C1813" i="16"/>
  <c r="B1813" i="16"/>
  <c r="F1812" i="16"/>
  <c r="C1812" i="16"/>
  <c r="B1812" i="16"/>
  <c r="F1811" i="16"/>
  <c r="C1811" i="16"/>
  <c r="B1811" i="16"/>
  <c r="F1810" i="16"/>
  <c r="C1810" i="16"/>
  <c r="B1810" i="16"/>
  <c r="F1809" i="16"/>
  <c r="C1809" i="16"/>
  <c r="B1809" i="16"/>
  <c r="F1808" i="16"/>
  <c r="C1808" i="16"/>
  <c r="B1808" i="16"/>
  <c r="F1807" i="16"/>
  <c r="C1807" i="16"/>
  <c r="B1807" i="16"/>
  <c r="F1806" i="16"/>
  <c r="C1806" i="16"/>
  <c r="B1806" i="16"/>
  <c r="F1805" i="16"/>
  <c r="C1805" i="16"/>
  <c r="B1805" i="16"/>
  <c r="F1804" i="16"/>
  <c r="C1804" i="16"/>
  <c r="B1804" i="16"/>
  <c r="F1803" i="16"/>
  <c r="C1803" i="16"/>
  <c r="B1803" i="16"/>
  <c r="F1802" i="16"/>
  <c r="C1802" i="16"/>
  <c r="B1802" i="16"/>
  <c r="F1801" i="16"/>
  <c r="C1801" i="16"/>
  <c r="B1801" i="16"/>
  <c r="F1800" i="16"/>
  <c r="C1800" i="16"/>
  <c r="B1800" i="16"/>
  <c r="F1799" i="16"/>
  <c r="C1799" i="16"/>
  <c r="B1799" i="16"/>
  <c r="F1798" i="16"/>
  <c r="C1798" i="16"/>
  <c r="B1798" i="16"/>
  <c r="F1797" i="16"/>
  <c r="C1797" i="16"/>
  <c r="B1797" i="16"/>
  <c r="F1796" i="16"/>
  <c r="C1796" i="16"/>
  <c r="B1796" i="16"/>
  <c r="F1795" i="16"/>
  <c r="C1795" i="16"/>
  <c r="B1795" i="16"/>
  <c r="F1794" i="16"/>
  <c r="C1794" i="16"/>
  <c r="B1794" i="16"/>
  <c r="F1793" i="16"/>
  <c r="C1793" i="16"/>
  <c r="B1793" i="16"/>
  <c r="F1792" i="16"/>
  <c r="C1792" i="16"/>
  <c r="B1792" i="16"/>
  <c r="F1791" i="16"/>
  <c r="C1791" i="16"/>
  <c r="B1791" i="16"/>
  <c r="F1790" i="16"/>
  <c r="C1790" i="16"/>
  <c r="B1790" i="16"/>
  <c r="F1789" i="16"/>
  <c r="C1789" i="16"/>
  <c r="B1789" i="16"/>
  <c r="F1788" i="16"/>
  <c r="C1788" i="16"/>
  <c r="B1788" i="16"/>
  <c r="F1787" i="16"/>
  <c r="C1787" i="16"/>
  <c r="B1787" i="16"/>
  <c r="F1786" i="16"/>
  <c r="C1786" i="16"/>
  <c r="B1786" i="16"/>
  <c r="F1785" i="16"/>
  <c r="C1785" i="16"/>
  <c r="B1785" i="16"/>
  <c r="F1784" i="16"/>
  <c r="C1784" i="16"/>
  <c r="B1784" i="16"/>
  <c r="F1783" i="16"/>
  <c r="C1783" i="16"/>
  <c r="B1783" i="16"/>
  <c r="F1782" i="16"/>
  <c r="C1782" i="16"/>
  <c r="B1782" i="16"/>
  <c r="F1781" i="16"/>
  <c r="C1781" i="16"/>
  <c r="B1781" i="16"/>
  <c r="F1780" i="16"/>
  <c r="C1780" i="16"/>
  <c r="B1780" i="16"/>
  <c r="F1779" i="16"/>
  <c r="C1779" i="16"/>
  <c r="B1779" i="16"/>
  <c r="F1778" i="16"/>
  <c r="C1778" i="16"/>
  <c r="B1778" i="16"/>
  <c r="F1777" i="16"/>
  <c r="C1777" i="16"/>
  <c r="B1777" i="16"/>
  <c r="F1776" i="16"/>
  <c r="C1776" i="16"/>
  <c r="B1776" i="16"/>
  <c r="F1775" i="16"/>
  <c r="C1775" i="16"/>
  <c r="B1775" i="16"/>
  <c r="F1774" i="16"/>
  <c r="C1774" i="16"/>
  <c r="B1774" i="16"/>
  <c r="F1773" i="16"/>
  <c r="C1773" i="16"/>
  <c r="B1773" i="16"/>
  <c r="F1772" i="16"/>
  <c r="C1772" i="16"/>
  <c r="B1772" i="16"/>
  <c r="F1771" i="16"/>
  <c r="C1771" i="16"/>
  <c r="B1771" i="16"/>
  <c r="F1770" i="16"/>
  <c r="C1770" i="16"/>
  <c r="B1770" i="16"/>
  <c r="F1769" i="16"/>
  <c r="C1769" i="16"/>
  <c r="B1769" i="16"/>
  <c r="F1768" i="16"/>
  <c r="C1768" i="16"/>
  <c r="B1768" i="16"/>
  <c r="F1767" i="16"/>
  <c r="C1767" i="16"/>
  <c r="B1767" i="16"/>
  <c r="F1766" i="16"/>
  <c r="C1766" i="16"/>
  <c r="B1766" i="16"/>
  <c r="F1765" i="16"/>
  <c r="C1765" i="16"/>
  <c r="B1765" i="16"/>
  <c r="F1764" i="16"/>
  <c r="C1764" i="16"/>
  <c r="B1764" i="16"/>
  <c r="F1763" i="16"/>
  <c r="C1763" i="16"/>
  <c r="B1763" i="16"/>
  <c r="F1762" i="16"/>
  <c r="C1762" i="16"/>
  <c r="B1762" i="16"/>
  <c r="F1761" i="16"/>
  <c r="C1761" i="16"/>
  <c r="B1761" i="16"/>
  <c r="F1760" i="16"/>
  <c r="C1760" i="16"/>
  <c r="B1760" i="16"/>
  <c r="F1759" i="16"/>
  <c r="C1759" i="16"/>
  <c r="B1759" i="16"/>
  <c r="F1758" i="16"/>
  <c r="C1758" i="16"/>
  <c r="B1758" i="16"/>
  <c r="F1757" i="16"/>
  <c r="C1757" i="16"/>
  <c r="B1757" i="16"/>
  <c r="F1756" i="16"/>
  <c r="C1756" i="16"/>
  <c r="B1756" i="16"/>
  <c r="F1755" i="16"/>
  <c r="C1755" i="16"/>
  <c r="B1755" i="16"/>
  <c r="F1754" i="16"/>
  <c r="C1754" i="16"/>
  <c r="B1754" i="16"/>
  <c r="F1753" i="16"/>
  <c r="C1753" i="16"/>
  <c r="B1753" i="16"/>
  <c r="F1752" i="16"/>
  <c r="C1752" i="16"/>
  <c r="B1752" i="16"/>
  <c r="F1751" i="16"/>
  <c r="C1751" i="16"/>
  <c r="B1751" i="16"/>
  <c r="F1750" i="16"/>
  <c r="C1750" i="16"/>
  <c r="B1750" i="16"/>
  <c r="F1749" i="16"/>
  <c r="C1749" i="16"/>
  <c r="B1749" i="16"/>
  <c r="F1748" i="16"/>
  <c r="C1748" i="16"/>
  <c r="B1748" i="16"/>
  <c r="F1747" i="16"/>
  <c r="C1747" i="16"/>
  <c r="B1747" i="16"/>
  <c r="F1746" i="16"/>
  <c r="C1746" i="16"/>
  <c r="B1746" i="16"/>
  <c r="F1745" i="16"/>
  <c r="C1745" i="16"/>
  <c r="B1745" i="16"/>
  <c r="F1744" i="16"/>
  <c r="C1744" i="16"/>
  <c r="B1744" i="16"/>
  <c r="F1743" i="16"/>
  <c r="C1743" i="16"/>
  <c r="B1743" i="16"/>
  <c r="F1742" i="16"/>
  <c r="C1742" i="16"/>
  <c r="B1742" i="16"/>
  <c r="F1741" i="16"/>
  <c r="C1741" i="16"/>
  <c r="B1741" i="16"/>
  <c r="F1740" i="16"/>
  <c r="C1740" i="16"/>
  <c r="B1740" i="16"/>
  <c r="F1739" i="16"/>
  <c r="C1739" i="16"/>
  <c r="B1739" i="16"/>
  <c r="F1738" i="16"/>
  <c r="C1738" i="16"/>
  <c r="B1738" i="16"/>
  <c r="F1737" i="16"/>
  <c r="C1737" i="16"/>
  <c r="B1737" i="16"/>
  <c r="F1736" i="16"/>
  <c r="C1736" i="16"/>
  <c r="B1736" i="16"/>
  <c r="F1735" i="16"/>
  <c r="C1735" i="16"/>
  <c r="B1735" i="16"/>
  <c r="F1734" i="16"/>
  <c r="C1734" i="16"/>
  <c r="B1734" i="16"/>
  <c r="F1733" i="16"/>
  <c r="C1733" i="16"/>
  <c r="B1733" i="16"/>
  <c r="F1732" i="16"/>
  <c r="C1732" i="16"/>
  <c r="B1732" i="16"/>
  <c r="F1731" i="16"/>
  <c r="C1731" i="16"/>
  <c r="B1731" i="16"/>
  <c r="F1730" i="16"/>
  <c r="C1730" i="16"/>
  <c r="B1730" i="16"/>
  <c r="F1729" i="16"/>
  <c r="C1729" i="16"/>
  <c r="B1729" i="16"/>
  <c r="F1728" i="16"/>
  <c r="C1728" i="16"/>
  <c r="B1728" i="16"/>
  <c r="F1727" i="16"/>
  <c r="C1727" i="16"/>
  <c r="B1727" i="16"/>
  <c r="F1726" i="16"/>
  <c r="C1726" i="16"/>
  <c r="B1726" i="16"/>
  <c r="F1725" i="16"/>
  <c r="C1725" i="16"/>
  <c r="B1725" i="16"/>
  <c r="F1724" i="16"/>
  <c r="C1724" i="16"/>
  <c r="B1724" i="16"/>
  <c r="F1723" i="16"/>
  <c r="C1723" i="16"/>
  <c r="B1723" i="16"/>
  <c r="F1722" i="16"/>
  <c r="C1722" i="16"/>
  <c r="B1722" i="16"/>
  <c r="F1721" i="16"/>
  <c r="C1721" i="16"/>
  <c r="B1721" i="16"/>
  <c r="F1720" i="16"/>
  <c r="C1720" i="16"/>
  <c r="B1720" i="16"/>
  <c r="F1719" i="16"/>
  <c r="C1719" i="16"/>
  <c r="B1719" i="16"/>
  <c r="F1718" i="16"/>
  <c r="C1718" i="16"/>
  <c r="B1718" i="16"/>
  <c r="F1717" i="16"/>
  <c r="C1717" i="16"/>
  <c r="B1717" i="16"/>
  <c r="F1716" i="16"/>
  <c r="C1716" i="16"/>
  <c r="B1716" i="16"/>
  <c r="F1715" i="16"/>
  <c r="C1715" i="16"/>
  <c r="B1715" i="16"/>
  <c r="F1714" i="16"/>
  <c r="C1714" i="16"/>
  <c r="B1714" i="16"/>
  <c r="F1713" i="16"/>
  <c r="C1713" i="16"/>
  <c r="B1713" i="16"/>
  <c r="F1712" i="16"/>
  <c r="C1712" i="16"/>
  <c r="B1712" i="16"/>
  <c r="F1711" i="16"/>
  <c r="C1711" i="16"/>
  <c r="B1711" i="16"/>
  <c r="F1710" i="16"/>
  <c r="C1710" i="16"/>
  <c r="B1710" i="16"/>
  <c r="F1709" i="16"/>
  <c r="C1709" i="16"/>
  <c r="B1709" i="16"/>
  <c r="F1708" i="16"/>
  <c r="C1708" i="16"/>
  <c r="B1708" i="16"/>
  <c r="F1707" i="16"/>
  <c r="C1707" i="16"/>
  <c r="B1707" i="16"/>
  <c r="F1706" i="16"/>
  <c r="C1706" i="16"/>
  <c r="B1706" i="16"/>
  <c r="F1705" i="16"/>
  <c r="C1705" i="16"/>
  <c r="B1705" i="16"/>
  <c r="F1704" i="16"/>
  <c r="C1704" i="16"/>
  <c r="B1704" i="16"/>
  <c r="F1703" i="16"/>
  <c r="C1703" i="16"/>
  <c r="B1703" i="16"/>
  <c r="F1702" i="16"/>
  <c r="C1702" i="16"/>
  <c r="B1702" i="16"/>
  <c r="F1701" i="16"/>
  <c r="C1701" i="16"/>
  <c r="B1701" i="16"/>
  <c r="F1700" i="16"/>
  <c r="C1700" i="16"/>
  <c r="B1700" i="16"/>
  <c r="F1699" i="16"/>
  <c r="C1699" i="16"/>
  <c r="B1699" i="16"/>
  <c r="F1698" i="16"/>
  <c r="C1698" i="16"/>
  <c r="B1698" i="16"/>
  <c r="F1697" i="16"/>
  <c r="C1697" i="16"/>
  <c r="B1697" i="16"/>
  <c r="F1696" i="16"/>
  <c r="C1696" i="16"/>
  <c r="B1696" i="16"/>
  <c r="F1695" i="16"/>
  <c r="C1695" i="16"/>
  <c r="B1695" i="16"/>
  <c r="F1694" i="16"/>
  <c r="C1694" i="16"/>
  <c r="B1694" i="16"/>
  <c r="F1693" i="16"/>
  <c r="C1693" i="16"/>
  <c r="B1693" i="16"/>
  <c r="F1692" i="16"/>
  <c r="C1692" i="16"/>
  <c r="B1692" i="16"/>
  <c r="F1691" i="16"/>
  <c r="C1691" i="16"/>
  <c r="B1691" i="16"/>
  <c r="F1690" i="16"/>
  <c r="C1690" i="16"/>
  <c r="B1690" i="16"/>
  <c r="F1689" i="16"/>
  <c r="C1689" i="16"/>
  <c r="B1689" i="16"/>
  <c r="F1688" i="16"/>
  <c r="C1688" i="16"/>
  <c r="B1688" i="16"/>
  <c r="F1687" i="16"/>
  <c r="C1687" i="16"/>
  <c r="B1687" i="16"/>
  <c r="F1686" i="16"/>
  <c r="C1686" i="16"/>
  <c r="B1686" i="16"/>
  <c r="F1685" i="16"/>
  <c r="C1685" i="16"/>
  <c r="B1685" i="16"/>
  <c r="F1684" i="16"/>
  <c r="C1684" i="16"/>
  <c r="B1684" i="16"/>
  <c r="F1683" i="16"/>
  <c r="C1683" i="16"/>
  <c r="B1683" i="16"/>
  <c r="F1682" i="16"/>
  <c r="C1682" i="16"/>
  <c r="B1682" i="16"/>
  <c r="F1681" i="16"/>
  <c r="C1681" i="16"/>
  <c r="B1681" i="16"/>
  <c r="F1680" i="16"/>
  <c r="C1680" i="16"/>
  <c r="B1680" i="16"/>
  <c r="F1679" i="16"/>
  <c r="C1679" i="16"/>
  <c r="B1679" i="16"/>
  <c r="F1678" i="16"/>
  <c r="C1678" i="16"/>
  <c r="B1678" i="16"/>
  <c r="F1677" i="16"/>
  <c r="C1677" i="16"/>
  <c r="B1677" i="16"/>
  <c r="F1676" i="16"/>
  <c r="C1676" i="16"/>
  <c r="B1676" i="16"/>
  <c r="F1675" i="16"/>
  <c r="C1675" i="16"/>
  <c r="B1675" i="16"/>
  <c r="F1674" i="16"/>
  <c r="C1674" i="16"/>
  <c r="B1674" i="16"/>
  <c r="F1673" i="16"/>
  <c r="C1673" i="16"/>
  <c r="B1673" i="16"/>
  <c r="F1672" i="16"/>
  <c r="C1672" i="16"/>
  <c r="B1672" i="16"/>
  <c r="F1671" i="16"/>
  <c r="C1671" i="16"/>
  <c r="B1671" i="16"/>
  <c r="F1670" i="16"/>
  <c r="C1670" i="16"/>
  <c r="B1670" i="16"/>
  <c r="F1669" i="16"/>
  <c r="C1669" i="16"/>
  <c r="B1669" i="16"/>
  <c r="F1668" i="16"/>
  <c r="C1668" i="16"/>
  <c r="B1668" i="16"/>
  <c r="F1667" i="16"/>
  <c r="C1667" i="16"/>
  <c r="B1667" i="16"/>
  <c r="F1666" i="16"/>
  <c r="C1666" i="16"/>
  <c r="B1666" i="16"/>
  <c r="F1665" i="16"/>
  <c r="C1665" i="16"/>
  <c r="B1665" i="16"/>
  <c r="F1664" i="16"/>
  <c r="C1664" i="16"/>
  <c r="B1664" i="16"/>
  <c r="F1663" i="16"/>
  <c r="C1663" i="16"/>
  <c r="B1663" i="16"/>
  <c r="F1662" i="16"/>
  <c r="C1662" i="16"/>
  <c r="B1662" i="16"/>
  <c r="F1661" i="16"/>
  <c r="C1661" i="16"/>
  <c r="B1661" i="16"/>
  <c r="F1660" i="16"/>
  <c r="C1660" i="16"/>
  <c r="B1660" i="16"/>
  <c r="F1659" i="16"/>
  <c r="C1659" i="16"/>
  <c r="B1659" i="16"/>
  <c r="F1658" i="16"/>
  <c r="C1658" i="16"/>
  <c r="B1658" i="16"/>
  <c r="F1657" i="16"/>
  <c r="C1657" i="16"/>
  <c r="B1657" i="16"/>
  <c r="F1656" i="16"/>
  <c r="C1656" i="16"/>
  <c r="B1656" i="16"/>
  <c r="F1655" i="16"/>
  <c r="C1655" i="16"/>
  <c r="B1655" i="16"/>
  <c r="F1654" i="16"/>
  <c r="C1654" i="16"/>
  <c r="B1654" i="16"/>
  <c r="F1653" i="16"/>
  <c r="C1653" i="16"/>
  <c r="B1653" i="16"/>
  <c r="F1652" i="16"/>
  <c r="C1652" i="16"/>
  <c r="B1652" i="16"/>
  <c r="F1651" i="16"/>
  <c r="C1651" i="16"/>
  <c r="B1651" i="16"/>
  <c r="F1650" i="16"/>
  <c r="C1650" i="16"/>
  <c r="B1650" i="16"/>
  <c r="F1649" i="16"/>
  <c r="C1649" i="16"/>
  <c r="B1649" i="16"/>
  <c r="F1648" i="16"/>
  <c r="C1648" i="16"/>
  <c r="B1648" i="16"/>
  <c r="F1647" i="16"/>
  <c r="C1647" i="16"/>
  <c r="B1647" i="16"/>
  <c r="F1646" i="16"/>
  <c r="C1646" i="16"/>
  <c r="B1646" i="16"/>
  <c r="F1645" i="16"/>
  <c r="C1645" i="16"/>
  <c r="B1645" i="16"/>
  <c r="F1644" i="16"/>
  <c r="C1644" i="16"/>
  <c r="B1644" i="16"/>
  <c r="F1643" i="16"/>
  <c r="C1643" i="16"/>
  <c r="B1643" i="16"/>
  <c r="F1642" i="16"/>
  <c r="C1642" i="16"/>
  <c r="B1642" i="16"/>
  <c r="F1641" i="16"/>
  <c r="C1641" i="16"/>
  <c r="B1641" i="16"/>
  <c r="F1640" i="16"/>
  <c r="C1640" i="16"/>
  <c r="B1640" i="16"/>
  <c r="F1639" i="16"/>
  <c r="C1639" i="16"/>
  <c r="B1639" i="16"/>
  <c r="F1638" i="16"/>
  <c r="C1638" i="16"/>
  <c r="B1638" i="16"/>
  <c r="F1637" i="16"/>
  <c r="C1637" i="16"/>
  <c r="B1637" i="16"/>
  <c r="F1636" i="16"/>
  <c r="C1636" i="16"/>
  <c r="B1636" i="16"/>
  <c r="F1635" i="16"/>
  <c r="C1635" i="16"/>
  <c r="B1635" i="16"/>
  <c r="F1634" i="16"/>
  <c r="C1634" i="16"/>
  <c r="B1634" i="16"/>
  <c r="F1633" i="16"/>
  <c r="C1633" i="16"/>
  <c r="B1633" i="16"/>
  <c r="F1632" i="16"/>
  <c r="C1632" i="16"/>
  <c r="B1632" i="16"/>
  <c r="F1631" i="16"/>
  <c r="C1631" i="16"/>
  <c r="B1631" i="16"/>
  <c r="F1630" i="16"/>
  <c r="C1630" i="16"/>
  <c r="B1630" i="16"/>
  <c r="F1629" i="16"/>
  <c r="C1629" i="16"/>
  <c r="B1629" i="16"/>
  <c r="F1628" i="16"/>
  <c r="C1628" i="16"/>
  <c r="B1628" i="16"/>
  <c r="F1627" i="16"/>
  <c r="C1627" i="16"/>
  <c r="B1627" i="16"/>
  <c r="F1626" i="16"/>
  <c r="C1626" i="16"/>
  <c r="B1626" i="16"/>
  <c r="F1625" i="16"/>
  <c r="C1625" i="16"/>
  <c r="B1625" i="16"/>
  <c r="F1624" i="16"/>
  <c r="C1624" i="16"/>
  <c r="B1624" i="16"/>
  <c r="F1623" i="16"/>
  <c r="C1623" i="16"/>
  <c r="B1623" i="16"/>
  <c r="F1622" i="16"/>
  <c r="C1622" i="16"/>
  <c r="B1622" i="16"/>
  <c r="F1621" i="16"/>
  <c r="C1621" i="16"/>
  <c r="B1621" i="16"/>
  <c r="F1620" i="16"/>
  <c r="C1620" i="16"/>
  <c r="B1620" i="16"/>
  <c r="F1619" i="16"/>
  <c r="C1619" i="16"/>
  <c r="B1619" i="16"/>
  <c r="F1618" i="16"/>
  <c r="C1618" i="16"/>
  <c r="B1618" i="16"/>
  <c r="F1617" i="16"/>
  <c r="C1617" i="16"/>
  <c r="B1617" i="16"/>
  <c r="F1616" i="16"/>
  <c r="C1616" i="16"/>
  <c r="B1616" i="16"/>
  <c r="F1615" i="16"/>
  <c r="C1615" i="16"/>
  <c r="B1615" i="16"/>
  <c r="F1614" i="16"/>
  <c r="C1614" i="16"/>
  <c r="B1614" i="16"/>
  <c r="F1613" i="16"/>
  <c r="C1613" i="16"/>
  <c r="B1613" i="16"/>
  <c r="F1612" i="16"/>
  <c r="C1612" i="16"/>
  <c r="B1612" i="16"/>
  <c r="F1611" i="16"/>
  <c r="C1611" i="16"/>
  <c r="B1611" i="16"/>
  <c r="F1610" i="16"/>
  <c r="C1610" i="16"/>
  <c r="B1610" i="16"/>
  <c r="F1609" i="16"/>
  <c r="C1609" i="16"/>
  <c r="B1609" i="16"/>
  <c r="F1608" i="16"/>
  <c r="C1608" i="16"/>
  <c r="B1608" i="16"/>
  <c r="F1607" i="16"/>
  <c r="C1607" i="16"/>
  <c r="B1607" i="16"/>
  <c r="F1606" i="16"/>
  <c r="C1606" i="16"/>
  <c r="B1606" i="16"/>
  <c r="F1605" i="16"/>
  <c r="C1605" i="16"/>
  <c r="B1605" i="16"/>
  <c r="F1604" i="16"/>
  <c r="C1604" i="16"/>
  <c r="B1604" i="16"/>
  <c r="F1603" i="16"/>
  <c r="C1603" i="16"/>
  <c r="B1603" i="16"/>
  <c r="F1602" i="16"/>
  <c r="C1602" i="16"/>
  <c r="B1602" i="16"/>
  <c r="F1601" i="16"/>
  <c r="C1601" i="16"/>
  <c r="B1601" i="16"/>
  <c r="F1600" i="16"/>
  <c r="C1600" i="16"/>
  <c r="B1600" i="16"/>
  <c r="F1599" i="16"/>
  <c r="C1599" i="16"/>
  <c r="B1599" i="16"/>
  <c r="F1598" i="16"/>
  <c r="C1598" i="16"/>
  <c r="B1598" i="16"/>
  <c r="F1597" i="16"/>
  <c r="C1597" i="16"/>
  <c r="B1597" i="16"/>
  <c r="F1596" i="16"/>
  <c r="C1596" i="16"/>
  <c r="B1596" i="16"/>
  <c r="F1595" i="16"/>
  <c r="C1595" i="16"/>
  <c r="B1595" i="16"/>
  <c r="F1594" i="16"/>
  <c r="C1594" i="16"/>
  <c r="B1594" i="16"/>
  <c r="F1593" i="16"/>
  <c r="C1593" i="16"/>
  <c r="B1593" i="16"/>
  <c r="F1592" i="16"/>
  <c r="C1592" i="16"/>
  <c r="B1592" i="16"/>
  <c r="F1591" i="16"/>
  <c r="C1591" i="16"/>
  <c r="B1591" i="16"/>
  <c r="F1590" i="16"/>
  <c r="C1590" i="16"/>
  <c r="B1590" i="16"/>
  <c r="F1589" i="16"/>
  <c r="C1589" i="16"/>
  <c r="B1589" i="16"/>
  <c r="F1588" i="16"/>
  <c r="C1588" i="16"/>
  <c r="B1588" i="16"/>
  <c r="F1587" i="16"/>
  <c r="C1587" i="16"/>
  <c r="B1587" i="16"/>
  <c r="F1586" i="16"/>
  <c r="C1586" i="16"/>
  <c r="B1586" i="16"/>
  <c r="F1585" i="16"/>
  <c r="C1585" i="16"/>
  <c r="B1585" i="16"/>
  <c r="F1584" i="16"/>
  <c r="C1584" i="16"/>
  <c r="B1584" i="16"/>
  <c r="F1583" i="16"/>
  <c r="C1583" i="16"/>
  <c r="B1583" i="16"/>
  <c r="F1582" i="16"/>
  <c r="C1582" i="16"/>
  <c r="B1582" i="16"/>
  <c r="F1581" i="16"/>
  <c r="C1581" i="16"/>
  <c r="B1581" i="16"/>
  <c r="F1580" i="16"/>
  <c r="C1580" i="16"/>
  <c r="B1580" i="16"/>
  <c r="F1579" i="16"/>
  <c r="C1579" i="16"/>
  <c r="B1579" i="16"/>
  <c r="F1578" i="16"/>
  <c r="C1578" i="16"/>
  <c r="B1578" i="16"/>
  <c r="F1577" i="16"/>
  <c r="C1577" i="16"/>
  <c r="B1577" i="16"/>
  <c r="F1576" i="16"/>
  <c r="C1576" i="16"/>
  <c r="B1576" i="16"/>
  <c r="F1575" i="16"/>
  <c r="C1575" i="16"/>
  <c r="B1575" i="16"/>
  <c r="F1574" i="16"/>
  <c r="C1574" i="16"/>
  <c r="B1574" i="16"/>
  <c r="F1573" i="16"/>
  <c r="C1573" i="16"/>
  <c r="B1573" i="16"/>
  <c r="F1572" i="16"/>
  <c r="C1572" i="16"/>
  <c r="B1572" i="16"/>
  <c r="F1571" i="16"/>
  <c r="C1571" i="16"/>
  <c r="B1571" i="16"/>
  <c r="F1570" i="16"/>
  <c r="C1570" i="16"/>
  <c r="B1570" i="16"/>
  <c r="F1569" i="16"/>
  <c r="C1569" i="16"/>
  <c r="B1569" i="16"/>
  <c r="F1568" i="16"/>
  <c r="C1568" i="16"/>
  <c r="B1568" i="16"/>
  <c r="F1567" i="16"/>
  <c r="C1567" i="16"/>
  <c r="B1567" i="16"/>
  <c r="F1566" i="16"/>
  <c r="C1566" i="16"/>
  <c r="B1566" i="16"/>
  <c r="F1565" i="16"/>
  <c r="C1565" i="16"/>
  <c r="B1565" i="16"/>
  <c r="F1564" i="16"/>
  <c r="C1564" i="16"/>
  <c r="B1564" i="16"/>
  <c r="F1563" i="16"/>
  <c r="C1563" i="16"/>
  <c r="B1563" i="16"/>
  <c r="F1562" i="16"/>
  <c r="C1562" i="16"/>
  <c r="B1562" i="16"/>
  <c r="F1561" i="16"/>
  <c r="C1561" i="16"/>
  <c r="B1561" i="16"/>
  <c r="F1560" i="16"/>
  <c r="C1560" i="16"/>
  <c r="B1560" i="16"/>
  <c r="F1559" i="16"/>
  <c r="C1559" i="16"/>
  <c r="B1559" i="16"/>
  <c r="F1558" i="16"/>
  <c r="C1558" i="16"/>
  <c r="B1558" i="16"/>
  <c r="F1557" i="16"/>
  <c r="C1557" i="16"/>
  <c r="B1557" i="16"/>
  <c r="F1556" i="16"/>
  <c r="C1556" i="16"/>
  <c r="B1556" i="16"/>
  <c r="F1555" i="16"/>
  <c r="C1555" i="16"/>
  <c r="B1555" i="16"/>
  <c r="F1554" i="16"/>
  <c r="C1554" i="16"/>
  <c r="B1554" i="16"/>
  <c r="F1553" i="16"/>
  <c r="C1553" i="16"/>
  <c r="B1553" i="16"/>
  <c r="F1552" i="16"/>
  <c r="C1552" i="16"/>
  <c r="B1552" i="16"/>
  <c r="F1551" i="16"/>
  <c r="C1551" i="16"/>
  <c r="B1551" i="16"/>
  <c r="F1550" i="16"/>
  <c r="C1550" i="16"/>
  <c r="B1550" i="16"/>
  <c r="F1549" i="16"/>
  <c r="C1549" i="16"/>
  <c r="B1549" i="16"/>
  <c r="F1548" i="16"/>
  <c r="C1548" i="16"/>
  <c r="B1548" i="16"/>
  <c r="F1547" i="16"/>
  <c r="C1547" i="16"/>
  <c r="B1547" i="16"/>
  <c r="F1546" i="16"/>
  <c r="C1546" i="16"/>
  <c r="B1546" i="16"/>
  <c r="F1545" i="16"/>
  <c r="C1545" i="16"/>
  <c r="B1545" i="16"/>
  <c r="F1544" i="16"/>
  <c r="C1544" i="16"/>
  <c r="B1544" i="16"/>
  <c r="F1543" i="16"/>
  <c r="C1543" i="16"/>
  <c r="B1543" i="16"/>
  <c r="F1542" i="16"/>
  <c r="C1542" i="16"/>
  <c r="B1542" i="16"/>
  <c r="F1541" i="16"/>
  <c r="C1541" i="16"/>
  <c r="B1541" i="16"/>
  <c r="F1540" i="16"/>
  <c r="C1540" i="16"/>
  <c r="B1540" i="16"/>
  <c r="F1539" i="16"/>
  <c r="C1539" i="16"/>
  <c r="B1539" i="16"/>
  <c r="F1538" i="16"/>
  <c r="C1538" i="16"/>
  <c r="B1538" i="16"/>
  <c r="F1537" i="16"/>
  <c r="C1537" i="16"/>
  <c r="B1537" i="16"/>
  <c r="F1536" i="16"/>
  <c r="C1536" i="16"/>
  <c r="B1536" i="16"/>
  <c r="F1535" i="16"/>
  <c r="C1535" i="16"/>
  <c r="B1535" i="16"/>
  <c r="F1534" i="16"/>
  <c r="C1534" i="16"/>
  <c r="B1534" i="16"/>
  <c r="F1533" i="16"/>
  <c r="C1533" i="16"/>
  <c r="B1533" i="16"/>
  <c r="F1532" i="16"/>
  <c r="C1532" i="16"/>
  <c r="B1532" i="16"/>
  <c r="F1531" i="16"/>
  <c r="C1531" i="16"/>
  <c r="B1531" i="16"/>
  <c r="F1530" i="16"/>
  <c r="C1530" i="16"/>
  <c r="B1530" i="16"/>
  <c r="F1529" i="16"/>
  <c r="C1529" i="16"/>
  <c r="B1529" i="16"/>
  <c r="F1528" i="16"/>
  <c r="C1528" i="16"/>
  <c r="B1528" i="16"/>
  <c r="F1527" i="16"/>
  <c r="C1527" i="16"/>
  <c r="B1527" i="16"/>
  <c r="F1526" i="16"/>
  <c r="C1526" i="16"/>
  <c r="B1526" i="16"/>
  <c r="F1525" i="16"/>
  <c r="C1525" i="16"/>
  <c r="B1525" i="16"/>
  <c r="F1524" i="16"/>
  <c r="C1524" i="16"/>
  <c r="B1524" i="16"/>
  <c r="F1523" i="16"/>
  <c r="C1523" i="16"/>
  <c r="B1523" i="16"/>
  <c r="F1522" i="16"/>
  <c r="C1522" i="16"/>
  <c r="B1522" i="16"/>
  <c r="F1521" i="16"/>
  <c r="C1521" i="16"/>
  <c r="B1521" i="16"/>
  <c r="F1520" i="16"/>
  <c r="C1520" i="16"/>
  <c r="B1520" i="16"/>
  <c r="F1519" i="16"/>
  <c r="C1519" i="16"/>
  <c r="B1519" i="16"/>
  <c r="F1518" i="16"/>
  <c r="C1518" i="16"/>
  <c r="B1518" i="16"/>
  <c r="F1517" i="16"/>
  <c r="C1517" i="16"/>
  <c r="B1517" i="16"/>
  <c r="F1516" i="16"/>
  <c r="C1516" i="16"/>
  <c r="B1516" i="16"/>
  <c r="F1515" i="16"/>
  <c r="C1515" i="16"/>
  <c r="B1515" i="16"/>
  <c r="F1514" i="16"/>
  <c r="C1514" i="16"/>
  <c r="B1514" i="16"/>
  <c r="F1513" i="16"/>
  <c r="C1513" i="16"/>
  <c r="B1513" i="16"/>
  <c r="F1512" i="16"/>
  <c r="C1512" i="16"/>
  <c r="B1512" i="16"/>
  <c r="F1511" i="16"/>
  <c r="C1511" i="16"/>
  <c r="B1511" i="16"/>
  <c r="F1510" i="16"/>
  <c r="C1510" i="16"/>
  <c r="B1510" i="16"/>
  <c r="F1509" i="16"/>
  <c r="C1509" i="16"/>
  <c r="B1509" i="16"/>
  <c r="F1508" i="16"/>
  <c r="C1508" i="16"/>
  <c r="B1508" i="16"/>
  <c r="F1507" i="16"/>
  <c r="C1507" i="16"/>
  <c r="B1507" i="16"/>
  <c r="F1506" i="16"/>
  <c r="C1506" i="16"/>
  <c r="B1506" i="16"/>
  <c r="F1505" i="16"/>
  <c r="C1505" i="16"/>
  <c r="B1505" i="16"/>
  <c r="F1504" i="16"/>
  <c r="C1504" i="16"/>
  <c r="B1504" i="16"/>
  <c r="F1503" i="16"/>
  <c r="C1503" i="16"/>
  <c r="B1503" i="16"/>
  <c r="F1502" i="16"/>
  <c r="C1502" i="16"/>
  <c r="B1502" i="16"/>
  <c r="F1501" i="16"/>
  <c r="C1501" i="16"/>
  <c r="B1501" i="16"/>
  <c r="F1500" i="16"/>
  <c r="C1500" i="16"/>
  <c r="B1500" i="16"/>
  <c r="F1499" i="16"/>
  <c r="C1499" i="16"/>
  <c r="B1499" i="16"/>
  <c r="F1498" i="16"/>
  <c r="C1498" i="16"/>
  <c r="B1498" i="16"/>
  <c r="F1497" i="16"/>
  <c r="C1497" i="16"/>
  <c r="B1497" i="16"/>
  <c r="F1496" i="16"/>
  <c r="C1496" i="16"/>
  <c r="B1496" i="16"/>
  <c r="F1495" i="16"/>
  <c r="C1495" i="16"/>
  <c r="B1495" i="16"/>
  <c r="F1494" i="16"/>
  <c r="C1494" i="16"/>
  <c r="B1494" i="16"/>
  <c r="F1493" i="16"/>
  <c r="C1493" i="16"/>
  <c r="B1493" i="16"/>
  <c r="F1492" i="16"/>
  <c r="C1492" i="16"/>
  <c r="B1492" i="16"/>
  <c r="F1491" i="16"/>
  <c r="C1491" i="16"/>
  <c r="B1491" i="16"/>
  <c r="F1490" i="16"/>
  <c r="C1490" i="16"/>
  <c r="B1490" i="16"/>
  <c r="F1489" i="16"/>
  <c r="C1489" i="16"/>
  <c r="B1489" i="16"/>
  <c r="F1488" i="16"/>
  <c r="C1488" i="16"/>
  <c r="B1488" i="16"/>
  <c r="F1487" i="16"/>
  <c r="C1487" i="16"/>
  <c r="B1487" i="16"/>
  <c r="F1486" i="16"/>
  <c r="C1486" i="16"/>
  <c r="B1486" i="16"/>
  <c r="F1485" i="16"/>
  <c r="C1485" i="16"/>
  <c r="B1485" i="16"/>
  <c r="F1484" i="16"/>
  <c r="C1484" i="16"/>
  <c r="B1484" i="16"/>
  <c r="F1483" i="16"/>
  <c r="C1483" i="16"/>
  <c r="B1483" i="16"/>
  <c r="F1482" i="16"/>
  <c r="C1482" i="16"/>
  <c r="B1482" i="16"/>
  <c r="F1481" i="16"/>
  <c r="C1481" i="16"/>
  <c r="B1481" i="16"/>
  <c r="F1480" i="16"/>
  <c r="C1480" i="16"/>
  <c r="B1480" i="16"/>
  <c r="F1479" i="16"/>
  <c r="C1479" i="16"/>
  <c r="B1479" i="16"/>
  <c r="F1478" i="16"/>
  <c r="C1478" i="16"/>
  <c r="B1478" i="16"/>
  <c r="F1477" i="16"/>
  <c r="C1477" i="16"/>
  <c r="B1477" i="16"/>
  <c r="F1476" i="16"/>
  <c r="C1476" i="16"/>
  <c r="B1476" i="16"/>
  <c r="F1475" i="16"/>
  <c r="C1475" i="16"/>
  <c r="B1475" i="16"/>
  <c r="F1474" i="16"/>
  <c r="C1474" i="16"/>
  <c r="B1474" i="16"/>
  <c r="F1473" i="16"/>
  <c r="C1473" i="16"/>
  <c r="B1473" i="16"/>
  <c r="F1472" i="16"/>
  <c r="C1472" i="16"/>
  <c r="B1472" i="16"/>
  <c r="F1471" i="16"/>
  <c r="C1471" i="16"/>
  <c r="B1471" i="16"/>
  <c r="F1470" i="16"/>
  <c r="C1470" i="16"/>
  <c r="B1470" i="16"/>
  <c r="F1469" i="16"/>
  <c r="C1469" i="16"/>
  <c r="B1469" i="16"/>
  <c r="F1468" i="16"/>
  <c r="C1468" i="16"/>
  <c r="B1468" i="16"/>
  <c r="F1467" i="16"/>
  <c r="C1467" i="16"/>
  <c r="B1467" i="16"/>
  <c r="F1466" i="16"/>
  <c r="C1466" i="16"/>
  <c r="B1466" i="16"/>
  <c r="F1465" i="16"/>
  <c r="C1465" i="16"/>
  <c r="B1465" i="16"/>
  <c r="F1464" i="16"/>
  <c r="C1464" i="16"/>
  <c r="B1464" i="16"/>
  <c r="F1463" i="16"/>
  <c r="C1463" i="16"/>
  <c r="B1463" i="16"/>
  <c r="F1462" i="16"/>
  <c r="C1462" i="16"/>
  <c r="B1462" i="16"/>
  <c r="F1461" i="16"/>
  <c r="C1461" i="16"/>
  <c r="B1461" i="16"/>
  <c r="F1460" i="16"/>
  <c r="C1460" i="16"/>
  <c r="B1460" i="16"/>
  <c r="F1459" i="16"/>
  <c r="C1459" i="16"/>
  <c r="B1459" i="16"/>
  <c r="F1458" i="16"/>
  <c r="C1458" i="16"/>
  <c r="B1458" i="16"/>
  <c r="F1457" i="16"/>
  <c r="C1457" i="16"/>
  <c r="B1457" i="16"/>
  <c r="F1456" i="16"/>
  <c r="C1456" i="16"/>
  <c r="B1456" i="16"/>
  <c r="F1455" i="16"/>
  <c r="C1455" i="16"/>
  <c r="B1455" i="16"/>
  <c r="F1454" i="16"/>
  <c r="C1454" i="16"/>
  <c r="B1454" i="16"/>
  <c r="F1453" i="16"/>
  <c r="C1453" i="16"/>
  <c r="B1453" i="16"/>
  <c r="F1452" i="16"/>
  <c r="C1452" i="16"/>
  <c r="B1452" i="16"/>
  <c r="F1451" i="16"/>
  <c r="C1451" i="16"/>
  <c r="B1451" i="16"/>
  <c r="F1450" i="16"/>
  <c r="C1450" i="16"/>
  <c r="B1450" i="16"/>
  <c r="F1449" i="16"/>
  <c r="C1449" i="16"/>
  <c r="B1449" i="16"/>
  <c r="F1448" i="16"/>
  <c r="C1448" i="16"/>
  <c r="B1448" i="16"/>
  <c r="F1447" i="16"/>
  <c r="C1447" i="16"/>
  <c r="B1447" i="16"/>
  <c r="F1446" i="16"/>
  <c r="C1446" i="16"/>
  <c r="B1446" i="16"/>
  <c r="F1445" i="16"/>
  <c r="C1445" i="16"/>
  <c r="B1445" i="16"/>
  <c r="F1444" i="16"/>
  <c r="C1444" i="16"/>
  <c r="B1444" i="16"/>
  <c r="F1443" i="16"/>
  <c r="C1443" i="16"/>
  <c r="B1443" i="16"/>
  <c r="F1442" i="16"/>
  <c r="C1442" i="16"/>
  <c r="B1442" i="16"/>
  <c r="F1441" i="16"/>
  <c r="C1441" i="16"/>
  <c r="B1441" i="16"/>
  <c r="F1440" i="16"/>
  <c r="C1440" i="16"/>
  <c r="B1440" i="16"/>
  <c r="F1439" i="16"/>
  <c r="C1439" i="16"/>
  <c r="B1439" i="16"/>
  <c r="F1438" i="16"/>
  <c r="C1438" i="16"/>
  <c r="B1438" i="16"/>
  <c r="F1437" i="16"/>
  <c r="C1437" i="16"/>
  <c r="B1437" i="16"/>
  <c r="F1436" i="16"/>
  <c r="C1436" i="16"/>
  <c r="B1436" i="16"/>
  <c r="F1435" i="16"/>
  <c r="C1435" i="16"/>
  <c r="B1435" i="16"/>
  <c r="F1434" i="16"/>
  <c r="C1434" i="16"/>
  <c r="B1434" i="16"/>
  <c r="F1433" i="16"/>
  <c r="C1433" i="16"/>
  <c r="B1433" i="16"/>
  <c r="F1432" i="16"/>
  <c r="C1432" i="16"/>
  <c r="B1432" i="16"/>
  <c r="F1431" i="16"/>
  <c r="C1431" i="16"/>
  <c r="B1431" i="16"/>
  <c r="F1430" i="16"/>
  <c r="C1430" i="16"/>
  <c r="B1430" i="16"/>
  <c r="F1429" i="16"/>
  <c r="C1429" i="16"/>
  <c r="B1429" i="16"/>
  <c r="F1428" i="16"/>
  <c r="C1428" i="16"/>
  <c r="B1428" i="16"/>
  <c r="F1427" i="16"/>
  <c r="C1427" i="16"/>
  <c r="B1427" i="16"/>
  <c r="F1426" i="16"/>
  <c r="C1426" i="16"/>
  <c r="B1426" i="16"/>
  <c r="F1425" i="16"/>
  <c r="C1425" i="16"/>
  <c r="B1425" i="16"/>
  <c r="F1424" i="16"/>
  <c r="C1424" i="16"/>
  <c r="B1424" i="16"/>
  <c r="F1423" i="16"/>
  <c r="C1423" i="16"/>
  <c r="B1423" i="16"/>
  <c r="F1422" i="16"/>
  <c r="C1422" i="16"/>
  <c r="B1422" i="16"/>
  <c r="F1421" i="16"/>
  <c r="C1421" i="16"/>
  <c r="B1421" i="16"/>
  <c r="F1420" i="16"/>
  <c r="C1420" i="16"/>
  <c r="B1420" i="16"/>
  <c r="F1419" i="16"/>
  <c r="C1419" i="16"/>
  <c r="B1419" i="16"/>
  <c r="F1418" i="16"/>
  <c r="C1418" i="16"/>
  <c r="B1418" i="16"/>
  <c r="F1417" i="16"/>
  <c r="C1417" i="16"/>
  <c r="B1417" i="16"/>
  <c r="F1416" i="16"/>
  <c r="C1416" i="16"/>
  <c r="B1416" i="16"/>
  <c r="F1415" i="16"/>
  <c r="C1415" i="16"/>
  <c r="B1415" i="16"/>
  <c r="F1414" i="16"/>
  <c r="C1414" i="16"/>
  <c r="B1414" i="16"/>
  <c r="F1413" i="16"/>
  <c r="C1413" i="16"/>
  <c r="B1413" i="16"/>
  <c r="F1412" i="16"/>
  <c r="C1412" i="16"/>
  <c r="B1412" i="16"/>
  <c r="F1411" i="16"/>
  <c r="C1411" i="16"/>
  <c r="B1411" i="16"/>
  <c r="F1410" i="16"/>
  <c r="C1410" i="16"/>
  <c r="B1410" i="16"/>
  <c r="F1409" i="16"/>
  <c r="C1409" i="16"/>
  <c r="B1409" i="16"/>
  <c r="F1408" i="16"/>
  <c r="C1408" i="16"/>
  <c r="B1408" i="16"/>
  <c r="F1407" i="16"/>
  <c r="C1407" i="16"/>
  <c r="B1407" i="16"/>
  <c r="F1406" i="16"/>
  <c r="C1406" i="16"/>
  <c r="B1406" i="16"/>
  <c r="F1405" i="16"/>
  <c r="C1405" i="16"/>
  <c r="B1405" i="16"/>
  <c r="F1404" i="16"/>
  <c r="C1404" i="16"/>
  <c r="B1404" i="16"/>
  <c r="F1403" i="16"/>
  <c r="C1403" i="16"/>
  <c r="B1403" i="16"/>
  <c r="F1402" i="16"/>
  <c r="C1402" i="16"/>
  <c r="B1402" i="16"/>
  <c r="F1401" i="16"/>
  <c r="C1401" i="16"/>
  <c r="B1401" i="16"/>
  <c r="F1400" i="16"/>
  <c r="C1400" i="16"/>
  <c r="B1400" i="16"/>
  <c r="F1399" i="16"/>
  <c r="C1399" i="16"/>
  <c r="B1399" i="16"/>
  <c r="F1398" i="16"/>
  <c r="C1398" i="16"/>
  <c r="B1398" i="16"/>
  <c r="F1397" i="16"/>
  <c r="C1397" i="16"/>
  <c r="B1397" i="16"/>
  <c r="F1396" i="16"/>
  <c r="C1396" i="16"/>
  <c r="B1396" i="16"/>
  <c r="F1395" i="16"/>
  <c r="C1395" i="16"/>
  <c r="B1395" i="16"/>
  <c r="F1394" i="16"/>
  <c r="C1394" i="16"/>
  <c r="B1394" i="16"/>
  <c r="F1393" i="16"/>
  <c r="C1393" i="16"/>
  <c r="B1393" i="16"/>
  <c r="F1392" i="16"/>
  <c r="C1392" i="16"/>
  <c r="B1392" i="16"/>
  <c r="F1391" i="16"/>
  <c r="C1391" i="16"/>
  <c r="B1391" i="16"/>
  <c r="F1390" i="16"/>
  <c r="C1390" i="16"/>
  <c r="B1390" i="16"/>
  <c r="F1389" i="16"/>
  <c r="C1389" i="16"/>
  <c r="B1389" i="16"/>
  <c r="F1388" i="16"/>
  <c r="C1388" i="16"/>
  <c r="B1388" i="16"/>
  <c r="F1387" i="16"/>
  <c r="C1387" i="16"/>
  <c r="B1387" i="16"/>
  <c r="F1386" i="16"/>
  <c r="C1386" i="16"/>
  <c r="B1386" i="16"/>
  <c r="F1385" i="16"/>
  <c r="C1385" i="16"/>
  <c r="B1385" i="16"/>
  <c r="F1384" i="16"/>
  <c r="C1384" i="16"/>
  <c r="B1384" i="16"/>
  <c r="F1383" i="16"/>
  <c r="C1383" i="16"/>
  <c r="B1383" i="16"/>
  <c r="F1382" i="16"/>
  <c r="C1382" i="16"/>
  <c r="B1382" i="16"/>
  <c r="F1381" i="16"/>
  <c r="C1381" i="16"/>
  <c r="B1381" i="16"/>
  <c r="F1380" i="16"/>
  <c r="C1380" i="16"/>
  <c r="B1380" i="16"/>
  <c r="F1379" i="16"/>
  <c r="C1379" i="16"/>
  <c r="B1379" i="16"/>
  <c r="F1378" i="16"/>
  <c r="C1378" i="16"/>
  <c r="B1378" i="16"/>
  <c r="F1377" i="16"/>
  <c r="C1377" i="16"/>
  <c r="B1377" i="16"/>
  <c r="F1376" i="16"/>
  <c r="C1376" i="16"/>
  <c r="B1376" i="16"/>
  <c r="F1375" i="16"/>
  <c r="C1375" i="16"/>
  <c r="B1375" i="16"/>
  <c r="F1374" i="16"/>
  <c r="C1374" i="16"/>
  <c r="B1374" i="16"/>
  <c r="F1373" i="16"/>
  <c r="C1373" i="16"/>
  <c r="B1373" i="16"/>
  <c r="F1372" i="16"/>
  <c r="C1372" i="16"/>
  <c r="B1372" i="16"/>
  <c r="F1371" i="16"/>
  <c r="C1371" i="16"/>
  <c r="B1371" i="16"/>
  <c r="F1370" i="16"/>
  <c r="C1370" i="16"/>
  <c r="B1370" i="16"/>
  <c r="F1369" i="16"/>
  <c r="C1369" i="16"/>
  <c r="B1369" i="16"/>
  <c r="F1368" i="16"/>
  <c r="C1368" i="16"/>
  <c r="B1368" i="16"/>
  <c r="F1367" i="16"/>
  <c r="C1367" i="16"/>
  <c r="B1367" i="16"/>
  <c r="F1366" i="16"/>
  <c r="C1366" i="16"/>
  <c r="B1366" i="16"/>
  <c r="F1365" i="16"/>
  <c r="C1365" i="16"/>
  <c r="B1365" i="16"/>
  <c r="F1364" i="16"/>
  <c r="C1364" i="16"/>
  <c r="B1364" i="16"/>
  <c r="F1363" i="16"/>
  <c r="C1363" i="16"/>
  <c r="B1363" i="16"/>
  <c r="F1362" i="16"/>
  <c r="C1362" i="16"/>
  <c r="B1362" i="16"/>
  <c r="F1361" i="16"/>
  <c r="C1361" i="16"/>
  <c r="B1361" i="16"/>
  <c r="F1360" i="16"/>
  <c r="C1360" i="16"/>
  <c r="B1360" i="16"/>
  <c r="F1359" i="16"/>
  <c r="C1359" i="16"/>
  <c r="B1359" i="16"/>
  <c r="F1358" i="16"/>
  <c r="C1358" i="16"/>
  <c r="B1358" i="16"/>
  <c r="F1357" i="16"/>
  <c r="C1357" i="16"/>
  <c r="B1357" i="16"/>
  <c r="F1356" i="16"/>
  <c r="C1356" i="16"/>
  <c r="B1356" i="16"/>
  <c r="F1355" i="16"/>
  <c r="C1355" i="16"/>
  <c r="B1355" i="16"/>
  <c r="F1354" i="16"/>
  <c r="C1354" i="16"/>
  <c r="B1354" i="16"/>
  <c r="F1353" i="16"/>
  <c r="C1353" i="16"/>
  <c r="B1353" i="16"/>
  <c r="F1352" i="16"/>
  <c r="C1352" i="16"/>
  <c r="B1352" i="16"/>
  <c r="F1351" i="16"/>
  <c r="C1351" i="16"/>
  <c r="B1351" i="16"/>
  <c r="F1350" i="16"/>
  <c r="C1350" i="16"/>
  <c r="B1350" i="16"/>
  <c r="F1349" i="16"/>
  <c r="C1349" i="16"/>
  <c r="B1349" i="16"/>
  <c r="F1348" i="16"/>
  <c r="C1348" i="16"/>
  <c r="B1348" i="16"/>
  <c r="F1347" i="16"/>
  <c r="C1347" i="16"/>
  <c r="B1347" i="16"/>
  <c r="F1346" i="16"/>
  <c r="C1346" i="16"/>
  <c r="B1346" i="16"/>
  <c r="F1345" i="16"/>
  <c r="C1345" i="16"/>
  <c r="B1345" i="16"/>
  <c r="F1344" i="16"/>
  <c r="C1344" i="16"/>
  <c r="B1344" i="16"/>
  <c r="F1343" i="16"/>
  <c r="C1343" i="16"/>
  <c r="B1343" i="16"/>
  <c r="F1342" i="16"/>
  <c r="C1342" i="16"/>
  <c r="B1342" i="16"/>
  <c r="F1341" i="16"/>
  <c r="C1341" i="16"/>
  <c r="B1341" i="16"/>
  <c r="F1340" i="16"/>
  <c r="C1340" i="16"/>
  <c r="B1340" i="16"/>
  <c r="F1339" i="16"/>
  <c r="C1339" i="16"/>
  <c r="B1339" i="16"/>
  <c r="F1338" i="16"/>
  <c r="C1338" i="16"/>
  <c r="B1338" i="16"/>
  <c r="F1337" i="16"/>
  <c r="C1337" i="16"/>
  <c r="B1337" i="16"/>
  <c r="F1336" i="16"/>
  <c r="C1336" i="16"/>
  <c r="B1336" i="16"/>
  <c r="F1335" i="16"/>
  <c r="C1335" i="16"/>
  <c r="B1335" i="16"/>
  <c r="F1334" i="16"/>
  <c r="C1334" i="16"/>
  <c r="B1334" i="16"/>
  <c r="F1333" i="16"/>
  <c r="C1333" i="16"/>
  <c r="B1333" i="16"/>
  <c r="F1332" i="16"/>
  <c r="C1332" i="16"/>
  <c r="B1332" i="16"/>
  <c r="F1331" i="16"/>
  <c r="C1331" i="16"/>
  <c r="B1331" i="16"/>
  <c r="F1330" i="16"/>
  <c r="C1330" i="16"/>
  <c r="B1330" i="16"/>
  <c r="F1329" i="16"/>
  <c r="C1329" i="16"/>
  <c r="B1329" i="16"/>
  <c r="F1328" i="16"/>
  <c r="C1328" i="16"/>
  <c r="B1328" i="16"/>
  <c r="F1327" i="16"/>
  <c r="C1327" i="16"/>
  <c r="B1327" i="16"/>
  <c r="F1326" i="16"/>
  <c r="C1326" i="16"/>
  <c r="B1326" i="16"/>
  <c r="F1325" i="16"/>
  <c r="C1325" i="16"/>
  <c r="B1325" i="16"/>
  <c r="F1324" i="16"/>
  <c r="C1324" i="16"/>
  <c r="B1324" i="16"/>
  <c r="F1323" i="16"/>
  <c r="C1323" i="16"/>
  <c r="B1323" i="16"/>
  <c r="F1322" i="16"/>
  <c r="C1322" i="16"/>
  <c r="B1322" i="16"/>
  <c r="F1321" i="16"/>
  <c r="C1321" i="16"/>
  <c r="B1321" i="16"/>
  <c r="F1320" i="16"/>
  <c r="C1320" i="16"/>
  <c r="B1320" i="16"/>
  <c r="F1319" i="16"/>
  <c r="C1319" i="16"/>
  <c r="B1319" i="16"/>
  <c r="F1318" i="16"/>
  <c r="C1318" i="16"/>
  <c r="B1318" i="16"/>
  <c r="F1317" i="16"/>
  <c r="C1317" i="16"/>
  <c r="B1317" i="16"/>
  <c r="F1316" i="16"/>
  <c r="C1316" i="16"/>
  <c r="B1316" i="16"/>
  <c r="F1315" i="16"/>
  <c r="C1315" i="16"/>
  <c r="B1315" i="16"/>
  <c r="F1314" i="16"/>
  <c r="C1314" i="16"/>
  <c r="B1314" i="16"/>
  <c r="F1313" i="16"/>
  <c r="C1313" i="16"/>
  <c r="B1313" i="16"/>
  <c r="F1312" i="16"/>
  <c r="C1312" i="16"/>
  <c r="B1312" i="16"/>
  <c r="F1311" i="16"/>
  <c r="C1311" i="16"/>
  <c r="B1311" i="16"/>
  <c r="F1310" i="16"/>
  <c r="C1310" i="16"/>
  <c r="B1310" i="16"/>
  <c r="F1309" i="16"/>
  <c r="C1309" i="16"/>
  <c r="B1309" i="16"/>
  <c r="F1308" i="16"/>
  <c r="C1308" i="16"/>
  <c r="B1308" i="16"/>
  <c r="F1307" i="16"/>
  <c r="C1307" i="16"/>
  <c r="B1307" i="16"/>
  <c r="F1306" i="16"/>
  <c r="C1306" i="16"/>
  <c r="B1306" i="16"/>
  <c r="F1305" i="16"/>
  <c r="C1305" i="16"/>
  <c r="B1305" i="16"/>
  <c r="F1304" i="16"/>
  <c r="C1304" i="16"/>
  <c r="B1304" i="16"/>
  <c r="F1303" i="16"/>
  <c r="C1303" i="16"/>
  <c r="B1303" i="16"/>
  <c r="F1302" i="16"/>
  <c r="C1302" i="16"/>
  <c r="B1302" i="16"/>
  <c r="F1301" i="16"/>
  <c r="C1301" i="16"/>
  <c r="B1301" i="16"/>
  <c r="F1300" i="16"/>
  <c r="C1300" i="16"/>
  <c r="B1300" i="16"/>
  <c r="F1299" i="16"/>
  <c r="C1299" i="16"/>
  <c r="B1299" i="16"/>
  <c r="F1298" i="16"/>
  <c r="C1298" i="16"/>
  <c r="B1298" i="16"/>
  <c r="F1297" i="16"/>
  <c r="C1297" i="16"/>
  <c r="B1297" i="16"/>
  <c r="F1296" i="16"/>
  <c r="C1296" i="16"/>
  <c r="B1296" i="16"/>
  <c r="F1295" i="16"/>
  <c r="C1295" i="16"/>
  <c r="B1295" i="16"/>
  <c r="F1294" i="16"/>
  <c r="C1294" i="16"/>
  <c r="B1294" i="16"/>
  <c r="F1293" i="16"/>
  <c r="C1293" i="16"/>
  <c r="B1293" i="16"/>
  <c r="F1292" i="16"/>
  <c r="C1292" i="16"/>
  <c r="B1292" i="16"/>
  <c r="F1291" i="16"/>
  <c r="C1291" i="16"/>
  <c r="B1291" i="16"/>
  <c r="F1290" i="16"/>
  <c r="C1290" i="16"/>
  <c r="B1290" i="16"/>
  <c r="F1289" i="16"/>
  <c r="C1289" i="16"/>
  <c r="B1289" i="16"/>
  <c r="F1288" i="16"/>
  <c r="C1288" i="16"/>
  <c r="B1288" i="16"/>
  <c r="F1287" i="16"/>
  <c r="C1287" i="16"/>
  <c r="B1287" i="16"/>
  <c r="F1286" i="16"/>
  <c r="C1286" i="16"/>
  <c r="B1286" i="16"/>
  <c r="F1285" i="16"/>
  <c r="C1285" i="16"/>
  <c r="B1285" i="16"/>
  <c r="F1284" i="16"/>
  <c r="C1284" i="16"/>
  <c r="B1284" i="16"/>
  <c r="F1283" i="16"/>
  <c r="C1283" i="16"/>
  <c r="B1283" i="16"/>
  <c r="F1282" i="16"/>
  <c r="C1282" i="16"/>
  <c r="B1282" i="16"/>
  <c r="F1281" i="16"/>
  <c r="C1281" i="16"/>
  <c r="B1281" i="16"/>
  <c r="F1280" i="16"/>
  <c r="C1280" i="16"/>
  <c r="B1280" i="16"/>
  <c r="F1279" i="16"/>
  <c r="C1279" i="16"/>
  <c r="B1279" i="16"/>
  <c r="F1278" i="16"/>
  <c r="C1278" i="16"/>
  <c r="B1278" i="16"/>
  <c r="F1277" i="16"/>
  <c r="C1277" i="16"/>
  <c r="B1277" i="16"/>
  <c r="F1276" i="16"/>
  <c r="C1276" i="16"/>
  <c r="B1276" i="16"/>
  <c r="F1275" i="16"/>
  <c r="C1275" i="16"/>
  <c r="B1275" i="16"/>
  <c r="F1274" i="16"/>
  <c r="C1274" i="16"/>
  <c r="B1274" i="16"/>
  <c r="F1273" i="16"/>
  <c r="C1273" i="16"/>
  <c r="B1273" i="16"/>
  <c r="F1272" i="16"/>
  <c r="C1272" i="16"/>
  <c r="B1272" i="16"/>
  <c r="F1271" i="16"/>
  <c r="C1271" i="16"/>
  <c r="B1271" i="16"/>
  <c r="F1270" i="16"/>
  <c r="C1270" i="16"/>
  <c r="B1270" i="16"/>
  <c r="F1269" i="16"/>
  <c r="C1269" i="16"/>
  <c r="B1269" i="16"/>
  <c r="F1268" i="16"/>
  <c r="C1268" i="16"/>
  <c r="B1268" i="16"/>
  <c r="F1267" i="16"/>
  <c r="C1267" i="16"/>
  <c r="B1267" i="16"/>
  <c r="F1266" i="16"/>
  <c r="C1266" i="16"/>
  <c r="B1266" i="16"/>
  <c r="F1265" i="16"/>
  <c r="C1265" i="16"/>
  <c r="B1265" i="16"/>
  <c r="F1264" i="16"/>
  <c r="C1264" i="16"/>
  <c r="B1264" i="16"/>
  <c r="F1263" i="16"/>
  <c r="C1263" i="16"/>
  <c r="B1263" i="16"/>
  <c r="F1262" i="16"/>
  <c r="C1262" i="16"/>
  <c r="B1262" i="16"/>
  <c r="F1261" i="16"/>
  <c r="C1261" i="16"/>
  <c r="B1261" i="16"/>
  <c r="F1260" i="16"/>
  <c r="C1260" i="16"/>
  <c r="B1260" i="16"/>
  <c r="F1259" i="16"/>
  <c r="C1259" i="16"/>
  <c r="B1259" i="16"/>
  <c r="F1258" i="16"/>
  <c r="C1258" i="16"/>
  <c r="B1258" i="16"/>
  <c r="F1257" i="16"/>
  <c r="C1257" i="16"/>
  <c r="B1257" i="16"/>
  <c r="F1256" i="16"/>
  <c r="C1256" i="16"/>
  <c r="B1256" i="16"/>
  <c r="F1255" i="16"/>
  <c r="C1255" i="16"/>
  <c r="B1255" i="16"/>
  <c r="F1254" i="16"/>
  <c r="C1254" i="16"/>
  <c r="B1254" i="16"/>
  <c r="F1253" i="16"/>
  <c r="C1253" i="16"/>
  <c r="B1253" i="16"/>
  <c r="F1252" i="16"/>
  <c r="C1252" i="16"/>
  <c r="B1252" i="16"/>
  <c r="F1251" i="16"/>
  <c r="C1251" i="16"/>
  <c r="B1251" i="16"/>
  <c r="F1250" i="16"/>
  <c r="C1250" i="16"/>
  <c r="B1250" i="16"/>
  <c r="F1249" i="16"/>
  <c r="C1249" i="16"/>
  <c r="B1249" i="16"/>
  <c r="F1248" i="16"/>
  <c r="C1248" i="16"/>
  <c r="B1248" i="16"/>
  <c r="F1247" i="16"/>
  <c r="C1247" i="16"/>
  <c r="B1247" i="16"/>
  <c r="F1246" i="16"/>
  <c r="C1246" i="16"/>
  <c r="B1246" i="16"/>
  <c r="F1245" i="16"/>
  <c r="C1245" i="16"/>
  <c r="B1245" i="16"/>
  <c r="F1244" i="16"/>
  <c r="C1244" i="16"/>
  <c r="B1244" i="16"/>
  <c r="F1243" i="16"/>
  <c r="C1243" i="16"/>
  <c r="B1243" i="16"/>
  <c r="F1242" i="16"/>
  <c r="C1242" i="16"/>
  <c r="B1242" i="16"/>
  <c r="F1241" i="16"/>
  <c r="C1241" i="16"/>
  <c r="B1241" i="16"/>
  <c r="F1240" i="16"/>
  <c r="C1240" i="16"/>
  <c r="B1240" i="16"/>
  <c r="F1239" i="16"/>
  <c r="C1239" i="16"/>
  <c r="B1239" i="16"/>
  <c r="F1238" i="16"/>
  <c r="C1238" i="16"/>
  <c r="B1238" i="16"/>
  <c r="F1237" i="16"/>
  <c r="C1237" i="16"/>
  <c r="B1237" i="16"/>
  <c r="F1236" i="16"/>
  <c r="C1236" i="16"/>
  <c r="B1236" i="16"/>
  <c r="F1235" i="16"/>
  <c r="C1235" i="16"/>
  <c r="B1235" i="16"/>
  <c r="F1234" i="16"/>
  <c r="C1234" i="16"/>
  <c r="B1234" i="16"/>
  <c r="F1233" i="16"/>
  <c r="C1233" i="16"/>
  <c r="B1233" i="16"/>
  <c r="F1232" i="16"/>
  <c r="C1232" i="16"/>
  <c r="B1232" i="16"/>
  <c r="F1231" i="16"/>
  <c r="C1231" i="16"/>
  <c r="B1231" i="16"/>
  <c r="F1230" i="16"/>
  <c r="C1230" i="16"/>
  <c r="B1230" i="16"/>
  <c r="F1229" i="16"/>
  <c r="C1229" i="16"/>
  <c r="B1229" i="16"/>
  <c r="F1228" i="16"/>
  <c r="C1228" i="16"/>
  <c r="B1228" i="16"/>
  <c r="F1227" i="16"/>
  <c r="C1227" i="16"/>
  <c r="B1227" i="16"/>
  <c r="F1226" i="16"/>
  <c r="C1226" i="16"/>
  <c r="B1226" i="16"/>
  <c r="F1225" i="16"/>
  <c r="C1225" i="16"/>
  <c r="B1225" i="16"/>
  <c r="F1224" i="16"/>
  <c r="C1224" i="16"/>
  <c r="B1224" i="16"/>
  <c r="F1223" i="16"/>
  <c r="C1223" i="16"/>
  <c r="B1223" i="16"/>
  <c r="F1222" i="16"/>
  <c r="C1222" i="16"/>
  <c r="B1222" i="16"/>
  <c r="F1221" i="16"/>
  <c r="C1221" i="16"/>
  <c r="B1221" i="16"/>
  <c r="F1220" i="16"/>
  <c r="C1220" i="16"/>
  <c r="B1220" i="16"/>
  <c r="F1219" i="16"/>
  <c r="C1219" i="16"/>
  <c r="B1219" i="16"/>
  <c r="F1218" i="16"/>
  <c r="C1218" i="16"/>
  <c r="B1218" i="16"/>
  <c r="F1217" i="16"/>
  <c r="C1217" i="16"/>
  <c r="B1217" i="16"/>
  <c r="F1216" i="16"/>
  <c r="C1216" i="16"/>
  <c r="B1216" i="16"/>
  <c r="F1215" i="16"/>
  <c r="C1215" i="16"/>
  <c r="B1215" i="16"/>
  <c r="F1214" i="16"/>
  <c r="C1214" i="16"/>
  <c r="B1214" i="16"/>
  <c r="F1213" i="16"/>
  <c r="C1213" i="16"/>
  <c r="B1213" i="16"/>
  <c r="F1212" i="16"/>
  <c r="C1212" i="16"/>
  <c r="B1212" i="16"/>
  <c r="F1211" i="16"/>
  <c r="C1211" i="16"/>
  <c r="B1211" i="16"/>
  <c r="F1210" i="16"/>
  <c r="C1210" i="16"/>
  <c r="B1210" i="16"/>
  <c r="F1209" i="16"/>
  <c r="C1209" i="16"/>
  <c r="B1209" i="16"/>
  <c r="F1208" i="16"/>
  <c r="C1208" i="16"/>
  <c r="B1208" i="16"/>
  <c r="F1207" i="16"/>
  <c r="C1207" i="16"/>
  <c r="B1207" i="16"/>
  <c r="F1206" i="16"/>
  <c r="C1206" i="16"/>
  <c r="B1206" i="16"/>
  <c r="F1205" i="16"/>
  <c r="C1205" i="16"/>
  <c r="B1205" i="16"/>
  <c r="F1204" i="16"/>
  <c r="C1204" i="16"/>
  <c r="B1204" i="16"/>
  <c r="F1203" i="16"/>
  <c r="C1203" i="16"/>
  <c r="B1203" i="16"/>
  <c r="F1202" i="16"/>
  <c r="C1202" i="16"/>
  <c r="B1202" i="16"/>
  <c r="F1201" i="16"/>
  <c r="C1201" i="16"/>
  <c r="B1201" i="16"/>
  <c r="F1200" i="16"/>
  <c r="C1200" i="16"/>
  <c r="B1200" i="16"/>
  <c r="F1199" i="16"/>
  <c r="C1199" i="16"/>
  <c r="B1199" i="16"/>
  <c r="F1198" i="16"/>
  <c r="C1198" i="16"/>
  <c r="B1198" i="16"/>
  <c r="F1197" i="16"/>
  <c r="C1197" i="16"/>
  <c r="B1197" i="16"/>
  <c r="F1196" i="16"/>
  <c r="C1196" i="16"/>
  <c r="B1196" i="16"/>
  <c r="F1195" i="16"/>
  <c r="C1195" i="16"/>
  <c r="B1195" i="16"/>
  <c r="F1194" i="16"/>
  <c r="C1194" i="16"/>
  <c r="B1194" i="16"/>
  <c r="F1193" i="16"/>
  <c r="C1193" i="16"/>
  <c r="B1193" i="16"/>
  <c r="F1192" i="16"/>
  <c r="C1192" i="16"/>
  <c r="B1192" i="16"/>
  <c r="F1191" i="16"/>
  <c r="C1191" i="16"/>
  <c r="B1191" i="16"/>
  <c r="F1190" i="16"/>
  <c r="C1190" i="16"/>
  <c r="B1190" i="16"/>
  <c r="F1189" i="16"/>
  <c r="C1189" i="16"/>
  <c r="B1189" i="16"/>
  <c r="F1188" i="16"/>
  <c r="C1188" i="16"/>
  <c r="B1188" i="16"/>
  <c r="F1187" i="16"/>
  <c r="C1187" i="16"/>
  <c r="B1187" i="16"/>
  <c r="F1186" i="16"/>
  <c r="C1186" i="16"/>
  <c r="B1186" i="16"/>
  <c r="F1185" i="16"/>
  <c r="C1185" i="16"/>
  <c r="B1185" i="16"/>
  <c r="F1184" i="16"/>
  <c r="C1184" i="16"/>
  <c r="B1184" i="16"/>
  <c r="F1183" i="16"/>
  <c r="C1183" i="16"/>
  <c r="B1183" i="16"/>
  <c r="F1182" i="16"/>
  <c r="C1182" i="16"/>
  <c r="B1182" i="16"/>
  <c r="F1181" i="16"/>
  <c r="C1181" i="16"/>
  <c r="B1181" i="16"/>
  <c r="F1180" i="16"/>
  <c r="C1180" i="16"/>
  <c r="B1180" i="16"/>
  <c r="F1179" i="16"/>
  <c r="C1179" i="16"/>
  <c r="B1179" i="16"/>
  <c r="F1178" i="16"/>
  <c r="C1178" i="16"/>
  <c r="B1178" i="16"/>
  <c r="F1177" i="16"/>
  <c r="C1177" i="16"/>
  <c r="B1177" i="16"/>
  <c r="F1176" i="16"/>
  <c r="C1176" i="16"/>
  <c r="B1176" i="16"/>
  <c r="F1175" i="16"/>
  <c r="C1175" i="16"/>
  <c r="B1175" i="16"/>
  <c r="F1174" i="16"/>
  <c r="C1174" i="16"/>
  <c r="B1174" i="16"/>
  <c r="F1173" i="16"/>
  <c r="C1173" i="16"/>
  <c r="B1173" i="16"/>
  <c r="F1172" i="16"/>
  <c r="C1172" i="16"/>
  <c r="B1172" i="16"/>
  <c r="F1171" i="16"/>
  <c r="C1171" i="16"/>
  <c r="B1171" i="16"/>
  <c r="F1170" i="16"/>
  <c r="C1170" i="16"/>
  <c r="B1170" i="16"/>
  <c r="F1169" i="16"/>
  <c r="C1169" i="16"/>
  <c r="B1169" i="16"/>
  <c r="F1168" i="16"/>
  <c r="C1168" i="16"/>
  <c r="B1168" i="16"/>
  <c r="F1167" i="16"/>
  <c r="C1167" i="16"/>
  <c r="B1167" i="16"/>
  <c r="F1166" i="16"/>
  <c r="C1166" i="16"/>
  <c r="B1166" i="16"/>
  <c r="F1165" i="16"/>
  <c r="C1165" i="16"/>
  <c r="B1165" i="16"/>
  <c r="F1164" i="16"/>
  <c r="C1164" i="16"/>
  <c r="B1164" i="16"/>
  <c r="F1163" i="16"/>
  <c r="C1163" i="16"/>
  <c r="B1163" i="16"/>
  <c r="F1162" i="16"/>
  <c r="C1162" i="16"/>
  <c r="B1162" i="16"/>
  <c r="F1161" i="16"/>
  <c r="C1161" i="16"/>
  <c r="B1161" i="16"/>
  <c r="F1160" i="16"/>
  <c r="C1160" i="16"/>
  <c r="B1160" i="16"/>
  <c r="F1159" i="16"/>
  <c r="C1159" i="16"/>
  <c r="B1159" i="16"/>
  <c r="F1158" i="16"/>
  <c r="C1158" i="16"/>
  <c r="B1158" i="16"/>
  <c r="F1157" i="16"/>
  <c r="C1157" i="16"/>
  <c r="B1157" i="16"/>
  <c r="F1156" i="16"/>
  <c r="C1156" i="16"/>
  <c r="B1156" i="16"/>
  <c r="F1155" i="16"/>
  <c r="C1155" i="16"/>
  <c r="B1155" i="16"/>
  <c r="F1154" i="16"/>
  <c r="C1154" i="16"/>
  <c r="B1154" i="16"/>
  <c r="F1153" i="16"/>
  <c r="C1153" i="16"/>
  <c r="B1153" i="16"/>
  <c r="F1152" i="16"/>
  <c r="C1152" i="16"/>
  <c r="B1152" i="16"/>
  <c r="F1151" i="16"/>
  <c r="C1151" i="16"/>
  <c r="B1151" i="16"/>
  <c r="F1150" i="16"/>
  <c r="C1150" i="16"/>
  <c r="B1150" i="16"/>
  <c r="F1149" i="16"/>
  <c r="C1149" i="16"/>
  <c r="B1149" i="16"/>
  <c r="F1148" i="16"/>
  <c r="C1148" i="16"/>
  <c r="B1148" i="16"/>
  <c r="F1147" i="16"/>
  <c r="C1147" i="16"/>
  <c r="B1147" i="16"/>
  <c r="F1146" i="16"/>
  <c r="C1146" i="16"/>
  <c r="B1146" i="16"/>
  <c r="F1145" i="16"/>
  <c r="C1145" i="16"/>
  <c r="B1145" i="16"/>
  <c r="F1144" i="16"/>
  <c r="C1144" i="16"/>
  <c r="B1144" i="16"/>
  <c r="F1143" i="16"/>
  <c r="C1143" i="16"/>
  <c r="B1143" i="16"/>
  <c r="F1142" i="16"/>
  <c r="C1142" i="16"/>
  <c r="B1142" i="16"/>
  <c r="F1141" i="16"/>
  <c r="C1141" i="16"/>
  <c r="B1141" i="16"/>
  <c r="F1140" i="16"/>
  <c r="C1140" i="16"/>
  <c r="B1140" i="16"/>
  <c r="F1139" i="16"/>
  <c r="C1139" i="16"/>
  <c r="B1139" i="16"/>
  <c r="F1138" i="16"/>
  <c r="C1138" i="16"/>
  <c r="B1138" i="16"/>
  <c r="F1137" i="16"/>
  <c r="C1137" i="16"/>
  <c r="B1137" i="16"/>
  <c r="F1136" i="16"/>
  <c r="C1136" i="16"/>
  <c r="B1136" i="16"/>
  <c r="F1135" i="16"/>
  <c r="C1135" i="16"/>
  <c r="B1135" i="16"/>
  <c r="F1134" i="16"/>
  <c r="C1134" i="16"/>
  <c r="B1134" i="16"/>
  <c r="F1133" i="16"/>
  <c r="C1133" i="16"/>
  <c r="B1133" i="16"/>
  <c r="F1132" i="16"/>
  <c r="C1132" i="16"/>
  <c r="B1132" i="16"/>
  <c r="F1131" i="16"/>
  <c r="C1131" i="16"/>
  <c r="B1131" i="16"/>
  <c r="F1130" i="16"/>
  <c r="C1130" i="16"/>
  <c r="B1130" i="16"/>
  <c r="F1129" i="16"/>
  <c r="C1129" i="16"/>
  <c r="B1129" i="16"/>
  <c r="F1128" i="16"/>
  <c r="C1128" i="16"/>
  <c r="B1128" i="16"/>
  <c r="F1127" i="16"/>
  <c r="C1127" i="16"/>
  <c r="B1127" i="16"/>
  <c r="F1126" i="16"/>
  <c r="C1126" i="16"/>
  <c r="B1126" i="16"/>
  <c r="F1125" i="16"/>
  <c r="C1125" i="16"/>
  <c r="B1125" i="16"/>
  <c r="F1124" i="16"/>
  <c r="C1124" i="16"/>
  <c r="B1124" i="16"/>
  <c r="F1123" i="16"/>
  <c r="C1123" i="16"/>
  <c r="B1123" i="16"/>
  <c r="F1122" i="16"/>
  <c r="C1122" i="16"/>
  <c r="B1122" i="16"/>
  <c r="F1121" i="16"/>
  <c r="C1121" i="16"/>
  <c r="B1121" i="16"/>
  <c r="F1120" i="16"/>
  <c r="C1120" i="16"/>
  <c r="B1120" i="16"/>
  <c r="F1119" i="16"/>
  <c r="C1119" i="16"/>
  <c r="B1119" i="16"/>
  <c r="F1118" i="16"/>
  <c r="C1118" i="16"/>
  <c r="B1118" i="16"/>
  <c r="F1117" i="16"/>
  <c r="C1117" i="16"/>
  <c r="B1117" i="16"/>
  <c r="F1116" i="16"/>
  <c r="C1116" i="16"/>
  <c r="B1116" i="16"/>
  <c r="F1115" i="16"/>
  <c r="C1115" i="16"/>
  <c r="B1115" i="16"/>
  <c r="F1114" i="16"/>
  <c r="C1114" i="16"/>
  <c r="B1114" i="16"/>
  <c r="F1113" i="16"/>
  <c r="C1113" i="16"/>
  <c r="B1113" i="16"/>
  <c r="F1112" i="16"/>
  <c r="C1112" i="16"/>
  <c r="B1112" i="16"/>
  <c r="F1111" i="16"/>
  <c r="C1111" i="16"/>
  <c r="B1111" i="16"/>
  <c r="F1110" i="16"/>
  <c r="C1110" i="16"/>
  <c r="B1110" i="16"/>
  <c r="F1109" i="16"/>
  <c r="C1109" i="16"/>
  <c r="B1109" i="16"/>
  <c r="F1108" i="16"/>
  <c r="C1108" i="16"/>
  <c r="B1108" i="16"/>
  <c r="F1107" i="16"/>
  <c r="C1107" i="16"/>
  <c r="B1107" i="16"/>
  <c r="F1106" i="16"/>
  <c r="C1106" i="16"/>
  <c r="B1106" i="16"/>
  <c r="F1105" i="16"/>
  <c r="C1105" i="16"/>
  <c r="B1105" i="16"/>
  <c r="F1104" i="16"/>
  <c r="C1104" i="16"/>
  <c r="B1104" i="16"/>
  <c r="F1103" i="16"/>
  <c r="C1103" i="16"/>
  <c r="B1103" i="16"/>
  <c r="F1102" i="16"/>
  <c r="C1102" i="16"/>
  <c r="B1102" i="16"/>
  <c r="F1101" i="16"/>
  <c r="C1101" i="16"/>
  <c r="B1101" i="16"/>
  <c r="F1100" i="16"/>
  <c r="C1100" i="16"/>
  <c r="B1100" i="16"/>
  <c r="F1099" i="16"/>
  <c r="C1099" i="16"/>
  <c r="B1099" i="16"/>
  <c r="F1098" i="16"/>
  <c r="C1098" i="16"/>
  <c r="B1098" i="16"/>
  <c r="F1097" i="16"/>
  <c r="C1097" i="16"/>
  <c r="B1097" i="16"/>
  <c r="F1096" i="16"/>
  <c r="C1096" i="16"/>
  <c r="B1096" i="16"/>
  <c r="F1095" i="16"/>
  <c r="C1095" i="16"/>
  <c r="B1095" i="16"/>
  <c r="F1094" i="16"/>
  <c r="C1094" i="16"/>
  <c r="B1094" i="16"/>
  <c r="F1093" i="16"/>
  <c r="C1093" i="16"/>
  <c r="B1093" i="16"/>
  <c r="F1092" i="16"/>
  <c r="C1092" i="16"/>
  <c r="B1092" i="16"/>
  <c r="F1091" i="16"/>
  <c r="C1091" i="16"/>
  <c r="B1091" i="16"/>
  <c r="F1090" i="16"/>
  <c r="C1090" i="16"/>
  <c r="B1090" i="16"/>
  <c r="F1089" i="16"/>
  <c r="C1089" i="16"/>
  <c r="B1089" i="16"/>
  <c r="F1088" i="16"/>
  <c r="C1088" i="16"/>
  <c r="B1088" i="16"/>
  <c r="F1087" i="16"/>
  <c r="C1087" i="16"/>
  <c r="B1087" i="16"/>
  <c r="F1086" i="16"/>
  <c r="C1086" i="16"/>
  <c r="B1086" i="16"/>
  <c r="F1085" i="16"/>
  <c r="C1085" i="16"/>
  <c r="B1085" i="16"/>
  <c r="F1084" i="16"/>
  <c r="C1084" i="16"/>
  <c r="B1084" i="16"/>
  <c r="F1083" i="16"/>
  <c r="C1083" i="16"/>
  <c r="B1083" i="16"/>
  <c r="F1082" i="16"/>
  <c r="C1082" i="16"/>
  <c r="B1082" i="16"/>
  <c r="F1081" i="16"/>
  <c r="C1081" i="16"/>
  <c r="B1081" i="16"/>
  <c r="F1080" i="16"/>
  <c r="C1080" i="16"/>
  <c r="B1080" i="16"/>
  <c r="F1079" i="16"/>
  <c r="C1079" i="16"/>
  <c r="B1079" i="16"/>
  <c r="F1078" i="16"/>
  <c r="C1078" i="16"/>
  <c r="B1078" i="16"/>
  <c r="F1077" i="16"/>
  <c r="C1077" i="16"/>
  <c r="B1077" i="16"/>
  <c r="F1076" i="16"/>
  <c r="C1076" i="16"/>
  <c r="B1076" i="16"/>
  <c r="F1075" i="16"/>
  <c r="C1075" i="16"/>
  <c r="B1075" i="16"/>
  <c r="F1074" i="16"/>
  <c r="C1074" i="16"/>
  <c r="B1074" i="16"/>
  <c r="F1073" i="16"/>
  <c r="C1073" i="16"/>
  <c r="B1073" i="16"/>
  <c r="F1072" i="16"/>
  <c r="C1072" i="16"/>
  <c r="B1072" i="16"/>
  <c r="F1071" i="16"/>
  <c r="C1071" i="16"/>
  <c r="B1071" i="16"/>
  <c r="F1070" i="16"/>
  <c r="C1070" i="16"/>
  <c r="B1070" i="16"/>
  <c r="F1069" i="16"/>
  <c r="C1069" i="16"/>
  <c r="B1069" i="16"/>
  <c r="F1068" i="16"/>
  <c r="C1068" i="16"/>
  <c r="B1068" i="16"/>
  <c r="F1067" i="16"/>
  <c r="C1067" i="16"/>
  <c r="B1067" i="16"/>
  <c r="F1066" i="16"/>
  <c r="C1066" i="16"/>
  <c r="B1066" i="16"/>
  <c r="F1065" i="16"/>
  <c r="C1065" i="16"/>
  <c r="B1065" i="16"/>
  <c r="F1064" i="16"/>
  <c r="C1064" i="16"/>
  <c r="B1064" i="16"/>
  <c r="F1063" i="16"/>
  <c r="C1063" i="16"/>
  <c r="B1063" i="16"/>
  <c r="F1062" i="16"/>
  <c r="C1062" i="16"/>
  <c r="B1062" i="16"/>
  <c r="F1061" i="16"/>
  <c r="C1061" i="16"/>
  <c r="B1061" i="16"/>
  <c r="F1060" i="16"/>
  <c r="C1060" i="16"/>
  <c r="B1060" i="16"/>
  <c r="F1059" i="16"/>
  <c r="C1059" i="16"/>
  <c r="B1059" i="16"/>
  <c r="F1058" i="16"/>
  <c r="C1058" i="16"/>
  <c r="B1058" i="16"/>
  <c r="F1057" i="16"/>
  <c r="C1057" i="16"/>
  <c r="B1057" i="16"/>
  <c r="F1056" i="16"/>
  <c r="C1056" i="16"/>
  <c r="B1056" i="16"/>
  <c r="F1055" i="16"/>
  <c r="C1055" i="16"/>
  <c r="B1055" i="16"/>
  <c r="F1054" i="16"/>
  <c r="C1054" i="16"/>
  <c r="B1054" i="16"/>
  <c r="F1053" i="16"/>
  <c r="C1053" i="16"/>
  <c r="B1053" i="16"/>
  <c r="F1052" i="16"/>
  <c r="C1052" i="16"/>
  <c r="B1052" i="16"/>
  <c r="F1051" i="16"/>
  <c r="C1051" i="16"/>
  <c r="B1051" i="16"/>
  <c r="F1050" i="16"/>
  <c r="C1050" i="16"/>
  <c r="B1050" i="16"/>
  <c r="F1049" i="16"/>
  <c r="C1049" i="16"/>
  <c r="B1049" i="16"/>
  <c r="F1048" i="16"/>
  <c r="C1048" i="16"/>
  <c r="B1048" i="16"/>
  <c r="F1047" i="16"/>
  <c r="C1047" i="16"/>
  <c r="B1047" i="16"/>
  <c r="F1046" i="16"/>
  <c r="C1046" i="16"/>
  <c r="B1046" i="16"/>
  <c r="F1045" i="16"/>
  <c r="C1045" i="16"/>
  <c r="B1045" i="16"/>
  <c r="F1044" i="16"/>
  <c r="C1044" i="16"/>
  <c r="B1044" i="16"/>
  <c r="F1043" i="16"/>
  <c r="C1043" i="16"/>
  <c r="B1043" i="16"/>
  <c r="F1042" i="16"/>
  <c r="C1042" i="16"/>
  <c r="B1042" i="16"/>
  <c r="F1041" i="16"/>
  <c r="C1041" i="16"/>
  <c r="B1041" i="16"/>
  <c r="F1040" i="16"/>
  <c r="C1040" i="16"/>
  <c r="B1040" i="16"/>
  <c r="F1039" i="16"/>
  <c r="C1039" i="16"/>
  <c r="B1039" i="16"/>
  <c r="F1038" i="16"/>
  <c r="C1038" i="16"/>
  <c r="B1038" i="16"/>
  <c r="F1037" i="16"/>
  <c r="C1037" i="16"/>
  <c r="B1037" i="16"/>
  <c r="F1036" i="16"/>
  <c r="C1036" i="16"/>
  <c r="B1036" i="16"/>
  <c r="F1035" i="16"/>
  <c r="C1035" i="16"/>
  <c r="B1035" i="16"/>
  <c r="F1034" i="16"/>
  <c r="C1034" i="16"/>
  <c r="B1034" i="16"/>
  <c r="F1033" i="16"/>
  <c r="C1033" i="16"/>
  <c r="B1033" i="16"/>
  <c r="F1032" i="16"/>
  <c r="C1032" i="16"/>
  <c r="B1032" i="16"/>
  <c r="F1031" i="16"/>
  <c r="C1031" i="16"/>
  <c r="B1031" i="16"/>
  <c r="F1030" i="16"/>
  <c r="C1030" i="16"/>
  <c r="B1030" i="16"/>
  <c r="F1029" i="16"/>
  <c r="C1029" i="16"/>
  <c r="B1029" i="16"/>
  <c r="F1028" i="16"/>
  <c r="C1028" i="16"/>
  <c r="B1028" i="16"/>
  <c r="F1027" i="16"/>
  <c r="C1027" i="16"/>
  <c r="B1027" i="16"/>
  <c r="F1026" i="16"/>
  <c r="C1026" i="16"/>
  <c r="B1026" i="16"/>
  <c r="F1025" i="16"/>
  <c r="C1025" i="16"/>
  <c r="B1025" i="16"/>
  <c r="F1024" i="16"/>
  <c r="C1024" i="16"/>
  <c r="B1024" i="16"/>
  <c r="F1023" i="16"/>
  <c r="C1023" i="16"/>
  <c r="B1023" i="16"/>
  <c r="F1022" i="16"/>
  <c r="C1022" i="16"/>
  <c r="B1022" i="16"/>
  <c r="F1021" i="16"/>
  <c r="C1021" i="16"/>
  <c r="B1021" i="16"/>
  <c r="F1020" i="16"/>
  <c r="C1020" i="16"/>
  <c r="B1020" i="16"/>
  <c r="F1019" i="16"/>
  <c r="C1019" i="16"/>
  <c r="B1019" i="16"/>
  <c r="F1018" i="16"/>
  <c r="C1018" i="16"/>
  <c r="B1018" i="16"/>
  <c r="F1017" i="16"/>
  <c r="C1017" i="16"/>
  <c r="B1017" i="16"/>
  <c r="F1016" i="16"/>
  <c r="C1016" i="16"/>
  <c r="B1016" i="16"/>
  <c r="F1015" i="16"/>
  <c r="C1015" i="16"/>
  <c r="B1015" i="16"/>
  <c r="F1014" i="16"/>
  <c r="C1014" i="16"/>
  <c r="B1014" i="16"/>
  <c r="F1013" i="16"/>
  <c r="C1013" i="16"/>
  <c r="B1013" i="16"/>
  <c r="F1012" i="16"/>
  <c r="C1012" i="16"/>
  <c r="B1012" i="16"/>
  <c r="F1011" i="16"/>
  <c r="C1011" i="16"/>
  <c r="B1011" i="16"/>
  <c r="F1010" i="16"/>
  <c r="C1010" i="16"/>
  <c r="B1010" i="16"/>
  <c r="F1009" i="16"/>
  <c r="C1009" i="16"/>
  <c r="B1009" i="16"/>
  <c r="F1008" i="16"/>
  <c r="C1008" i="16"/>
  <c r="B1008" i="16"/>
  <c r="F1007" i="16"/>
  <c r="C1007" i="16"/>
  <c r="B1007" i="16"/>
  <c r="F1006" i="16"/>
  <c r="C1006" i="16"/>
  <c r="B1006" i="16"/>
  <c r="F1005" i="16"/>
  <c r="C1005" i="16"/>
  <c r="B1005" i="16"/>
  <c r="F1004" i="16"/>
  <c r="C1004" i="16"/>
  <c r="B1004" i="16"/>
  <c r="F1003" i="16"/>
  <c r="C1003" i="16"/>
  <c r="B1003" i="16"/>
  <c r="F1002" i="16"/>
  <c r="C1002" i="16"/>
  <c r="B1002" i="16"/>
  <c r="F1001" i="16"/>
  <c r="C1001" i="16"/>
  <c r="B1001" i="16"/>
  <c r="F1000" i="16"/>
  <c r="C1000" i="16"/>
  <c r="B1000" i="16"/>
  <c r="F999" i="16"/>
  <c r="C999" i="16"/>
  <c r="B999" i="16"/>
  <c r="F998" i="16"/>
  <c r="C998" i="16"/>
  <c r="B998" i="16"/>
  <c r="F997" i="16"/>
  <c r="C997" i="16"/>
  <c r="B997" i="16"/>
  <c r="F996" i="16"/>
  <c r="C996" i="16"/>
  <c r="B996" i="16"/>
  <c r="F995" i="16"/>
  <c r="C995" i="16"/>
  <c r="B995" i="16"/>
  <c r="F994" i="16"/>
  <c r="C994" i="16"/>
  <c r="B994" i="16"/>
  <c r="F993" i="16"/>
  <c r="C993" i="16"/>
  <c r="B993" i="16"/>
  <c r="F992" i="16"/>
  <c r="C992" i="16"/>
  <c r="B992" i="16"/>
  <c r="F991" i="16"/>
  <c r="C991" i="16"/>
  <c r="B991" i="16"/>
  <c r="F990" i="16"/>
  <c r="C990" i="16"/>
  <c r="B990" i="16"/>
  <c r="F989" i="16"/>
  <c r="C989" i="16"/>
  <c r="B989" i="16"/>
  <c r="F988" i="16"/>
  <c r="C988" i="16"/>
  <c r="B988" i="16"/>
  <c r="F987" i="16"/>
  <c r="C987" i="16"/>
  <c r="B987" i="16"/>
  <c r="F986" i="16"/>
  <c r="C986" i="16"/>
  <c r="B986" i="16"/>
  <c r="F985" i="16"/>
  <c r="C985" i="16"/>
  <c r="B985" i="16"/>
  <c r="F984" i="16"/>
  <c r="C984" i="16"/>
  <c r="B984" i="16"/>
  <c r="F983" i="16"/>
  <c r="C983" i="16"/>
  <c r="B983" i="16"/>
  <c r="F982" i="16"/>
  <c r="C982" i="16"/>
  <c r="B982" i="16"/>
  <c r="F981" i="16"/>
  <c r="C981" i="16"/>
  <c r="B981" i="16"/>
  <c r="F980" i="16"/>
  <c r="C980" i="16"/>
  <c r="B980" i="16"/>
  <c r="F979" i="16"/>
  <c r="C979" i="16"/>
  <c r="B979" i="16"/>
  <c r="F978" i="16"/>
  <c r="C978" i="16"/>
  <c r="B978" i="16"/>
  <c r="F977" i="16"/>
  <c r="C977" i="16"/>
  <c r="B977" i="16"/>
  <c r="F976" i="16"/>
  <c r="C976" i="16"/>
  <c r="B976" i="16"/>
  <c r="F975" i="16"/>
  <c r="C975" i="16"/>
  <c r="B975" i="16"/>
  <c r="F974" i="16"/>
  <c r="C974" i="16"/>
  <c r="B974" i="16"/>
  <c r="F973" i="16"/>
  <c r="C973" i="16"/>
  <c r="B973" i="16"/>
  <c r="F972" i="16"/>
  <c r="C972" i="16"/>
  <c r="B972" i="16"/>
  <c r="F971" i="16"/>
  <c r="C971" i="16"/>
  <c r="B971" i="16"/>
  <c r="F970" i="16"/>
  <c r="C970" i="16"/>
  <c r="B970" i="16"/>
  <c r="F969" i="16"/>
  <c r="C969" i="16"/>
  <c r="B969" i="16"/>
  <c r="F968" i="16"/>
  <c r="C968" i="16"/>
  <c r="B968" i="16"/>
  <c r="F967" i="16"/>
  <c r="C967" i="16"/>
  <c r="B967" i="16"/>
  <c r="F966" i="16"/>
  <c r="C966" i="16"/>
  <c r="B966" i="16"/>
  <c r="F965" i="16"/>
  <c r="C965" i="16"/>
  <c r="B965" i="16"/>
  <c r="F964" i="16"/>
  <c r="C964" i="16"/>
  <c r="B964" i="16"/>
  <c r="F963" i="16"/>
  <c r="C963" i="16"/>
  <c r="B963" i="16"/>
  <c r="F962" i="16"/>
  <c r="C962" i="16"/>
  <c r="B962" i="16"/>
  <c r="F961" i="16"/>
  <c r="C961" i="16"/>
  <c r="B961" i="16"/>
  <c r="F960" i="16"/>
  <c r="C960" i="16"/>
  <c r="B960" i="16"/>
  <c r="F959" i="16"/>
  <c r="C959" i="16"/>
  <c r="B959" i="16"/>
  <c r="F958" i="16"/>
  <c r="C958" i="16"/>
  <c r="B958" i="16"/>
  <c r="F957" i="16"/>
  <c r="C957" i="16"/>
  <c r="B957" i="16"/>
  <c r="F956" i="16"/>
  <c r="C956" i="16"/>
  <c r="B956" i="16"/>
  <c r="F955" i="16"/>
  <c r="C955" i="16"/>
  <c r="B955" i="16"/>
  <c r="F954" i="16"/>
  <c r="C954" i="16"/>
  <c r="B954" i="16"/>
  <c r="F953" i="16"/>
  <c r="C953" i="16"/>
  <c r="B953" i="16"/>
  <c r="F952" i="16"/>
  <c r="C952" i="16"/>
  <c r="B952" i="16"/>
  <c r="F951" i="16"/>
  <c r="C951" i="16"/>
  <c r="B951" i="16"/>
  <c r="F950" i="16"/>
  <c r="C950" i="16"/>
  <c r="B950" i="16"/>
  <c r="F949" i="16"/>
  <c r="C949" i="16"/>
  <c r="B949" i="16"/>
  <c r="F948" i="16"/>
  <c r="C948" i="16"/>
  <c r="B948" i="16"/>
  <c r="F947" i="16"/>
  <c r="C947" i="16"/>
  <c r="B947" i="16"/>
  <c r="F946" i="16"/>
  <c r="C946" i="16"/>
  <c r="B946" i="16"/>
  <c r="F945" i="16"/>
  <c r="C945" i="16"/>
  <c r="B945" i="16"/>
  <c r="F944" i="16"/>
  <c r="C944" i="16"/>
  <c r="B944" i="16"/>
  <c r="F943" i="16"/>
  <c r="C943" i="16"/>
  <c r="B943" i="16"/>
  <c r="F942" i="16"/>
  <c r="C942" i="16"/>
  <c r="B942" i="16"/>
  <c r="F941" i="16"/>
  <c r="C941" i="16"/>
  <c r="B941" i="16"/>
  <c r="F940" i="16"/>
  <c r="C940" i="16"/>
  <c r="B940" i="16"/>
  <c r="F939" i="16"/>
  <c r="C939" i="16"/>
  <c r="B939" i="16"/>
  <c r="F938" i="16"/>
  <c r="C938" i="16"/>
  <c r="B938" i="16"/>
  <c r="F937" i="16"/>
  <c r="C937" i="16"/>
  <c r="B937" i="16"/>
  <c r="F936" i="16"/>
  <c r="C936" i="16"/>
  <c r="B936" i="16"/>
  <c r="F935" i="16"/>
  <c r="C935" i="16"/>
  <c r="B935" i="16"/>
  <c r="F934" i="16"/>
  <c r="C934" i="16"/>
  <c r="B934" i="16"/>
  <c r="F933" i="16"/>
  <c r="C933" i="16"/>
  <c r="B933" i="16"/>
  <c r="F932" i="16"/>
  <c r="C932" i="16"/>
  <c r="B932" i="16"/>
  <c r="F931" i="16"/>
  <c r="C931" i="16"/>
  <c r="B931" i="16"/>
  <c r="F930" i="16"/>
  <c r="C930" i="16"/>
  <c r="B930" i="16"/>
  <c r="F929" i="16"/>
  <c r="C929" i="16"/>
  <c r="B929" i="16"/>
  <c r="F928" i="16"/>
  <c r="C928" i="16"/>
  <c r="B928" i="16"/>
  <c r="F927" i="16"/>
  <c r="C927" i="16"/>
  <c r="B927" i="16"/>
  <c r="F926" i="16"/>
  <c r="C926" i="16"/>
  <c r="B926" i="16"/>
  <c r="F925" i="16"/>
  <c r="C925" i="16"/>
  <c r="B925" i="16"/>
  <c r="F924" i="16"/>
  <c r="C924" i="16"/>
  <c r="B924" i="16"/>
  <c r="F923" i="16"/>
  <c r="C923" i="16"/>
  <c r="B923" i="16"/>
  <c r="F922" i="16"/>
  <c r="C922" i="16"/>
  <c r="B922" i="16"/>
  <c r="F921" i="16"/>
  <c r="C921" i="16"/>
  <c r="B921" i="16"/>
  <c r="F920" i="16"/>
  <c r="C920" i="16"/>
  <c r="B920" i="16"/>
  <c r="F919" i="16"/>
  <c r="C919" i="16"/>
  <c r="B919" i="16"/>
  <c r="F918" i="16"/>
  <c r="C918" i="16"/>
  <c r="B918" i="16"/>
  <c r="F917" i="16"/>
  <c r="C917" i="16"/>
  <c r="B917" i="16"/>
  <c r="F916" i="16"/>
  <c r="C916" i="16"/>
  <c r="B916" i="16"/>
  <c r="F915" i="16"/>
  <c r="C915" i="16"/>
  <c r="B915" i="16"/>
  <c r="F914" i="16"/>
  <c r="C914" i="16"/>
  <c r="B914" i="16"/>
  <c r="F913" i="16"/>
  <c r="C913" i="16"/>
  <c r="B913" i="16"/>
  <c r="F912" i="16"/>
  <c r="C912" i="16"/>
  <c r="B912" i="16"/>
  <c r="F911" i="16"/>
  <c r="C911" i="16"/>
  <c r="B911" i="16"/>
  <c r="F910" i="16"/>
  <c r="C910" i="16"/>
  <c r="B910" i="16"/>
  <c r="F909" i="16"/>
  <c r="C909" i="16"/>
  <c r="B909" i="16"/>
  <c r="F908" i="16"/>
  <c r="C908" i="16"/>
  <c r="B908" i="16"/>
  <c r="F907" i="16"/>
  <c r="C907" i="16"/>
  <c r="B907" i="16"/>
  <c r="F906" i="16"/>
  <c r="C906" i="16"/>
  <c r="B906" i="16"/>
  <c r="F905" i="16"/>
  <c r="C905" i="16"/>
  <c r="B905" i="16"/>
  <c r="F904" i="16"/>
  <c r="C904" i="16"/>
  <c r="B904" i="16"/>
  <c r="F903" i="16"/>
  <c r="C903" i="16"/>
  <c r="B903" i="16"/>
  <c r="F902" i="16"/>
  <c r="C902" i="16"/>
  <c r="B902" i="16"/>
  <c r="F901" i="16"/>
  <c r="C901" i="16"/>
  <c r="B901" i="16"/>
  <c r="F900" i="16"/>
  <c r="C900" i="16"/>
  <c r="B900" i="16"/>
  <c r="F899" i="16"/>
  <c r="C899" i="16"/>
  <c r="B899" i="16"/>
  <c r="F898" i="16"/>
  <c r="C898" i="16"/>
  <c r="B898" i="16"/>
  <c r="F897" i="16"/>
  <c r="C897" i="16"/>
  <c r="B897" i="16"/>
  <c r="F896" i="16"/>
  <c r="C896" i="16"/>
  <c r="B896" i="16"/>
  <c r="F895" i="16"/>
  <c r="C895" i="16"/>
  <c r="B895" i="16"/>
  <c r="F894" i="16"/>
  <c r="C894" i="16"/>
  <c r="B894" i="16"/>
  <c r="F893" i="16"/>
  <c r="C893" i="16"/>
  <c r="B893" i="16"/>
  <c r="F892" i="16"/>
  <c r="C892" i="16"/>
  <c r="B892" i="16"/>
  <c r="F891" i="16"/>
  <c r="C891" i="16"/>
  <c r="B891" i="16"/>
  <c r="F890" i="16"/>
  <c r="C890" i="16"/>
  <c r="B890" i="16"/>
  <c r="F889" i="16"/>
  <c r="C889" i="16"/>
  <c r="B889" i="16"/>
  <c r="F888" i="16"/>
  <c r="C888" i="16"/>
  <c r="B888" i="16"/>
  <c r="F887" i="16"/>
  <c r="C887" i="16"/>
  <c r="B887" i="16"/>
  <c r="F886" i="16"/>
  <c r="C886" i="16"/>
  <c r="B886" i="16"/>
  <c r="F885" i="16"/>
  <c r="C885" i="16"/>
  <c r="B885" i="16"/>
  <c r="F884" i="16"/>
  <c r="C884" i="16"/>
  <c r="B884" i="16"/>
  <c r="F883" i="16"/>
  <c r="C883" i="16"/>
  <c r="B883" i="16"/>
  <c r="F882" i="16"/>
  <c r="C882" i="16"/>
  <c r="B882" i="16"/>
  <c r="F881" i="16"/>
  <c r="C881" i="16"/>
  <c r="B881" i="16"/>
  <c r="F880" i="16"/>
  <c r="C880" i="16"/>
  <c r="B880" i="16"/>
  <c r="F879" i="16"/>
  <c r="C879" i="16"/>
  <c r="B879" i="16"/>
  <c r="F878" i="16"/>
  <c r="C878" i="16"/>
  <c r="B878" i="16"/>
  <c r="F877" i="16"/>
  <c r="C877" i="16"/>
  <c r="B877" i="16"/>
  <c r="F876" i="16"/>
  <c r="C876" i="16"/>
  <c r="B876" i="16"/>
  <c r="F875" i="16"/>
  <c r="C875" i="16"/>
  <c r="B875" i="16"/>
  <c r="F874" i="16"/>
  <c r="C874" i="16"/>
  <c r="B874" i="16"/>
  <c r="F873" i="16"/>
  <c r="C873" i="16"/>
  <c r="B873" i="16"/>
  <c r="F872" i="16"/>
  <c r="C872" i="16"/>
  <c r="B872" i="16"/>
  <c r="F871" i="16"/>
  <c r="C871" i="16"/>
  <c r="B871" i="16"/>
  <c r="F870" i="16"/>
  <c r="C870" i="16"/>
  <c r="B870" i="16"/>
  <c r="F869" i="16"/>
  <c r="C869" i="16"/>
  <c r="B869" i="16"/>
  <c r="F868" i="16"/>
  <c r="C868" i="16"/>
  <c r="B868" i="16"/>
  <c r="F867" i="16"/>
  <c r="C867" i="16"/>
  <c r="B867" i="16"/>
  <c r="F866" i="16"/>
  <c r="C866" i="16"/>
  <c r="B866" i="16"/>
  <c r="F865" i="16"/>
  <c r="C865" i="16"/>
  <c r="B865" i="16"/>
  <c r="F864" i="16"/>
  <c r="C864" i="16"/>
  <c r="B864" i="16"/>
  <c r="F863" i="16"/>
  <c r="C863" i="16"/>
  <c r="B863" i="16"/>
  <c r="F862" i="16"/>
  <c r="C862" i="16"/>
  <c r="B862" i="16"/>
  <c r="F861" i="16"/>
  <c r="C861" i="16"/>
  <c r="B861" i="16"/>
  <c r="F860" i="16"/>
  <c r="C860" i="16"/>
  <c r="B860" i="16"/>
  <c r="F859" i="16"/>
  <c r="C859" i="16"/>
  <c r="B859" i="16"/>
  <c r="F858" i="16"/>
  <c r="C858" i="16"/>
  <c r="B858" i="16"/>
  <c r="F857" i="16"/>
  <c r="C857" i="16"/>
  <c r="B857" i="16"/>
  <c r="F856" i="16"/>
  <c r="C856" i="16"/>
  <c r="B856" i="16"/>
  <c r="F855" i="16"/>
  <c r="C855" i="16"/>
  <c r="B855" i="16"/>
  <c r="F854" i="16"/>
  <c r="C854" i="16"/>
  <c r="B854" i="16"/>
  <c r="F853" i="16"/>
  <c r="C853" i="16"/>
  <c r="B853" i="16"/>
  <c r="F852" i="16"/>
  <c r="C852" i="16"/>
  <c r="B852" i="16"/>
  <c r="F851" i="16"/>
  <c r="C851" i="16"/>
  <c r="B851" i="16"/>
  <c r="F850" i="16"/>
  <c r="C850" i="16"/>
  <c r="B850" i="16"/>
  <c r="F849" i="16"/>
  <c r="C849" i="16"/>
  <c r="B849" i="16"/>
  <c r="F848" i="16"/>
  <c r="C848" i="16"/>
  <c r="B848" i="16"/>
  <c r="F847" i="16"/>
  <c r="C847" i="16"/>
  <c r="B847" i="16"/>
  <c r="F846" i="16"/>
  <c r="C846" i="16"/>
  <c r="B846" i="16"/>
  <c r="F845" i="16"/>
  <c r="C845" i="16"/>
  <c r="B845" i="16"/>
  <c r="F844" i="16"/>
  <c r="C844" i="16"/>
  <c r="B844" i="16"/>
  <c r="F843" i="16"/>
  <c r="C843" i="16"/>
  <c r="B843" i="16"/>
  <c r="F842" i="16"/>
  <c r="C842" i="16"/>
  <c r="B842" i="16"/>
  <c r="F841" i="16"/>
  <c r="C841" i="16"/>
  <c r="B841" i="16"/>
  <c r="F840" i="16"/>
  <c r="C840" i="16"/>
  <c r="B840" i="16"/>
  <c r="F839" i="16"/>
  <c r="C839" i="16"/>
  <c r="B839" i="16"/>
  <c r="F838" i="16"/>
  <c r="C838" i="16"/>
  <c r="B838" i="16"/>
  <c r="F837" i="16"/>
  <c r="C837" i="16"/>
  <c r="B837" i="16"/>
  <c r="F836" i="16"/>
  <c r="C836" i="16"/>
  <c r="B836" i="16"/>
  <c r="F835" i="16"/>
  <c r="C835" i="16"/>
  <c r="B835" i="16"/>
  <c r="F834" i="16"/>
  <c r="C834" i="16"/>
  <c r="B834" i="16"/>
  <c r="F833" i="16"/>
  <c r="C833" i="16"/>
  <c r="B833" i="16"/>
  <c r="F832" i="16"/>
  <c r="C832" i="16"/>
  <c r="B832" i="16"/>
  <c r="F831" i="16"/>
  <c r="C831" i="16"/>
  <c r="B831" i="16"/>
  <c r="F830" i="16"/>
  <c r="C830" i="16"/>
  <c r="B830" i="16"/>
  <c r="F829" i="16"/>
  <c r="C829" i="16"/>
  <c r="B829" i="16"/>
  <c r="F828" i="16"/>
  <c r="C828" i="16"/>
  <c r="B828" i="16"/>
  <c r="F827" i="16"/>
  <c r="C827" i="16"/>
  <c r="B827" i="16"/>
  <c r="F826" i="16"/>
  <c r="C826" i="16"/>
  <c r="B826" i="16"/>
  <c r="F825" i="16"/>
  <c r="C825" i="16"/>
  <c r="B825" i="16"/>
  <c r="F824" i="16"/>
  <c r="C824" i="16"/>
  <c r="B824" i="16"/>
  <c r="F823" i="16"/>
  <c r="C823" i="16"/>
  <c r="B823" i="16"/>
  <c r="F822" i="16"/>
  <c r="C822" i="16"/>
  <c r="B822" i="16"/>
  <c r="F821" i="16"/>
  <c r="C821" i="16"/>
  <c r="B821" i="16"/>
  <c r="F820" i="16"/>
  <c r="C820" i="16"/>
  <c r="B820" i="16"/>
  <c r="F819" i="16"/>
  <c r="C819" i="16"/>
  <c r="B819" i="16"/>
  <c r="F818" i="16"/>
  <c r="C818" i="16"/>
  <c r="B818" i="16"/>
  <c r="F817" i="16"/>
  <c r="C817" i="16"/>
  <c r="B817" i="16"/>
  <c r="F816" i="16"/>
  <c r="C816" i="16"/>
  <c r="B816" i="16"/>
  <c r="F815" i="16"/>
  <c r="C815" i="16"/>
  <c r="B815" i="16"/>
  <c r="F814" i="16"/>
  <c r="C814" i="16"/>
  <c r="B814" i="16"/>
  <c r="F813" i="16"/>
  <c r="C813" i="16"/>
  <c r="B813" i="16"/>
  <c r="F812" i="16"/>
  <c r="C812" i="16"/>
  <c r="B812" i="16"/>
  <c r="F811" i="16"/>
  <c r="C811" i="16"/>
  <c r="B811" i="16"/>
  <c r="F810" i="16"/>
  <c r="C810" i="16"/>
  <c r="B810" i="16"/>
  <c r="F809" i="16"/>
  <c r="C809" i="16"/>
  <c r="B809" i="16"/>
  <c r="F808" i="16"/>
  <c r="C808" i="16"/>
  <c r="B808" i="16"/>
  <c r="F807" i="16"/>
  <c r="C807" i="16"/>
  <c r="B807" i="16"/>
  <c r="F806" i="16"/>
  <c r="C806" i="16"/>
  <c r="B806" i="16"/>
  <c r="F805" i="16"/>
  <c r="C805" i="16"/>
  <c r="B805" i="16"/>
  <c r="F804" i="16"/>
  <c r="C804" i="16"/>
  <c r="B804" i="16"/>
  <c r="F803" i="16"/>
  <c r="C803" i="16"/>
  <c r="B803" i="16"/>
  <c r="F802" i="16"/>
  <c r="C802" i="16"/>
  <c r="B802" i="16"/>
  <c r="F801" i="16"/>
  <c r="C801" i="16"/>
  <c r="B801" i="16"/>
  <c r="F800" i="16"/>
  <c r="C800" i="16"/>
  <c r="B800" i="16"/>
  <c r="F799" i="16"/>
  <c r="C799" i="16"/>
  <c r="B799" i="16"/>
  <c r="F798" i="16"/>
  <c r="C798" i="16"/>
  <c r="B798" i="16"/>
  <c r="F797" i="16"/>
  <c r="C797" i="16"/>
  <c r="B797" i="16"/>
  <c r="F796" i="16"/>
  <c r="C796" i="16"/>
  <c r="B796" i="16"/>
  <c r="F795" i="16"/>
  <c r="C795" i="16"/>
  <c r="B795" i="16"/>
  <c r="F794" i="16"/>
  <c r="C794" i="16"/>
  <c r="B794" i="16"/>
  <c r="F793" i="16"/>
  <c r="C793" i="16"/>
  <c r="B793" i="16"/>
  <c r="F792" i="16"/>
  <c r="C792" i="16"/>
  <c r="B792" i="16"/>
  <c r="F791" i="16"/>
  <c r="C791" i="16"/>
  <c r="B791" i="16"/>
  <c r="F790" i="16"/>
  <c r="C790" i="16"/>
  <c r="B790" i="16"/>
  <c r="F789" i="16"/>
  <c r="C789" i="16"/>
  <c r="B789" i="16"/>
  <c r="F788" i="16"/>
  <c r="C788" i="16"/>
  <c r="B788" i="16"/>
  <c r="F787" i="16"/>
  <c r="C787" i="16"/>
  <c r="B787" i="16"/>
  <c r="F786" i="16"/>
  <c r="C786" i="16"/>
  <c r="B786" i="16"/>
  <c r="F785" i="16"/>
  <c r="C785" i="16"/>
  <c r="B785" i="16"/>
  <c r="F784" i="16"/>
  <c r="C784" i="16"/>
  <c r="B784" i="16"/>
  <c r="F783" i="16"/>
  <c r="C783" i="16"/>
  <c r="B783" i="16"/>
  <c r="F782" i="16"/>
  <c r="C782" i="16"/>
  <c r="B782" i="16"/>
  <c r="F781" i="16"/>
  <c r="C781" i="16"/>
  <c r="B781" i="16"/>
  <c r="F780" i="16"/>
  <c r="C780" i="16"/>
  <c r="B780" i="16"/>
  <c r="F779" i="16"/>
  <c r="C779" i="16"/>
  <c r="B779" i="16"/>
  <c r="F778" i="16"/>
  <c r="C778" i="16"/>
  <c r="B778" i="16"/>
  <c r="F777" i="16"/>
  <c r="C777" i="16"/>
  <c r="B777" i="16"/>
  <c r="F776" i="16"/>
  <c r="C776" i="16"/>
  <c r="B776" i="16"/>
  <c r="F775" i="16"/>
  <c r="C775" i="16"/>
  <c r="B775" i="16"/>
  <c r="F774" i="16"/>
  <c r="C774" i="16"/>
  <c r="B774" i="16"/>
  <c r="F773" i="16"/>
  <c r="C773" i="16"/>
  <c r="B773" i="16"/>
  <c r="F772" i="16"/>
  <c r="C772" i="16"/>
  <c r="B772" i="16"/>
  <c r="F771" i="16"/>
  <c r="C771" i="16"/>
  <c r="B771" i="16"/>
  <c r="F770" i="16"/>
  <c r="C770" i="16"/>
  <c r="B770" i="16"/>
  <c r="F769" i="16"/>
  <c r="C769" i="16"/>
  <c r="B769" i="16"/>
  <c r="F768" i="16"/>
  <c r="C768" i="16"/>
  <c r="B768" i="16"/>
  <c r="F767" i="16"/>
  <c r="C767" i="16"/>
  <c r="B767" i="16"/>
  <c r="F766" i="16"/>
  <c r="C766" i="16"/>
  <c r="B766" i="16"/>
  <c r="F765" i="16"/>
  <c r="C765" i="16"/>
  <c r="B765" i="16"/>
  <c r="F764" i="16"/>
  <c r="C764" i="16"/>
  <c r="B764" i="16"/>
  <c r="F763" i="16"/>
  <c r="C763" i="16"/>
  <c r="B763" i="16"/>
  <c r="F762" i="16"/>
  <c r="C762" i="16"/>
  <c r="B762" i="16"/>
  <c r="F761" i="16"/>
  <c r="C761" i="16"/>
  <c r="B761" i="16"/>
  <c r="F760" i="16"/>
  <c r="C760" i="16"/>
  <c r="B760" i="16"/>
  <c r="F759" i="16"/>
  <c r="C759" i="16"/>
  <c r="B759" i="16"/>
  <c r="F758" i="16"/>
  <c r="C758" i="16"/>
  <c r="B758" i="16"/>
  <c r="F757" i="16"/>
  <c r="C757" i="16"/>
  <c r="B757" i="16"/>
  <c r="F756" i="16"/>
  <c r="C756" i="16"/>
  <c r="B756" i="16"/>
  <c r="F755" i="16"/>
  <c r="C755" i="16"/>
  <c r="B755" i="16"/>
  <c r="F754" i="16"/>
  <c r="C754" i="16"/>
  <c r="B754" i="16"/>
  <c r="F753" i="16"/>
  <c r="C753" i="16"/>
  <c r="B753" i="16"/>
  <c r="F752" i="16"/>
  <c r="C752" i="16"/>
  <c r="B752" i="16"/>
  <c r="F751" i="16"/>
  <c r="C751" i="16"/>
  <c r="B751" i="16"/>
  <c r="F750" i="16"/>
  <c r="C750" i="16"/>
  <c r="B750" i="16"/>
  <c r="F749" i="16"/>
  <c r="C749" i="16"/>
  <c r="B749" i="16"/>
  <c r="F748" i="16"/>
  <c r="C748" i="16"/>
  <c r="B748" i="16"/>
  <c r="F747" i="16"/>
  <c r="C747" i="16"/>
  <c r="B747" i="16"/>
  <c r="F746" i="16"/>
  <c r="C746" i="16"/>
  <c r="B746" i="16"/>
  <c r="F745" i="16"/>
  <c r="C745" i="16"/>
  <c r="B745" i="16"/>
  <c r="F744" i="16"/>
  <c r="C744" i="16"/>
  <c r="B744" i="16"/>
  <c r="F743" i="16"/>
  <c r="C743" i="16"/>
  <c r="B743" i="16"/>
  <c r="F742" i="16"/>
  <c r="C742" i="16"/>
  <c r="B742" i="16"/>
  <c r="F741" i="16"/>
  <c r="C741" i="16"/>
  <c r="B741" i="16"/>
  <c r="F740" i="16"/>
  <c r="C740" i="16"/>
  <c r="B740" i="16"/>
  <c r="F739" i="16"/>
  <c r="C739" i="16"/>
  <c r="B739" i="16"/>
  <c r="F738" i="16"/>
  <c r="C738" i="16"/>
  <c r="B738" i="16"/>
  <c r="F737" i="16"/>
  <c r="C737" i="16"/>
  <c r="B737" i="16"/>
  <c r="F736" i="16"/>
  <c r="C736" i="16"/>
  <c r="B736" i="16"/>
  <c r="F735" i="16"/>
  <c r="C735" i="16"/>
  <c r="B735" i="16"/>
  <c r="F734" i="16"/>
  <c r="C734" i="16"/>
  <c r="B734" i="16"/>
  <c r="F733" i="16"/>
  <c r="C733" i="16"/>
  <c r="B733" i="16"/>
  <c r="F732" i="16"/>
  <c r="C732" i="16"/>
  <c r="B732" i="16"/>
  <c r="F731" i="16"/>
  <c r="C731" i="16"/>
  <c r="B731" i="16"/>
  <c r="F730" i="16"/>
  <c r="C730" i="16"/>
  <c r="B730" i="16"/>
  <c r="F729" i="16"/>
  <c r="C729" i="16"/>
  <c r="B729" i="16"/>
  <c r="F728" i="16"/>
  <c r="C728" i="16"/>
  <c r="B728" i="16"/>
  <c r="F727" i="16"/>
  <c r="C727" i="16"/>
  <c r="B727" i="16"/>
  <c r="F726" i="16"/>
  <c r="C726" i="16"/>
  <c r="B726" i="16"/>
  <c r="F725" i="16"/>
  <c r="C725" i="16"/>
  <c r="B725" i="16"/>
  <c r="F724" i="16"/>
  <c r="C724" i="16"/>
  <c r="B724" i="16"/>
  <c r="F723" i="16"/>
  <c r="C723" i="16"/>
  <c r="B723" i="16"/>
  <c r="F722" i="16"/>
  <c r="C722" i="16"/>
  <c r="B722" i="16"/>
  <c r="F721" i="16"/>
  <c r="C721" i="16"/>
  <c r="B721" i="16"/>
  <c r="F720" i="16"/>
  <c r="C720" i="16"/>
  <c r="B720" i="16"/>
  <c r="F719" i="16"/>
  <c r="C719" i="16"/>
  <c r="B719" i="16"/>
  <c r="F718" i="16"/>
  <c r="C718" i="16"/>
  <c r="B718" i="16"/>
  <c r="F717" i="16"/>
  <c r="C717" i="16"/>
  <c r="B717" i="16"/>
  <c r="F716" i="16"/>
  <c r="C716" i="16"/>
  <c r="B716" i="16"/>
  <c r="F715" i="16"/>
  <c r="C715" i="16"/>
  <c r="B715" i="16"/>
  <c r="F714" i="16"/>
  <c r="C714" i="16"/>
  <c r="B714" i="16"/>
  <c r="F713" i="16"/>
  <c r="C713" i="16"/>
  <c r="B713" i="16"/>
  <c r="F712" i="16"/>
  <c r="C712" i="16"/>
  <c r="B712" i="16"/>
  <c r="F711" i="16"/>
  <c r="C711" i="16"/>
  <c r="B711" i="16"/>
  <c r="F710" i="16"/>
  <c r="C710" i="16"/>
  <c r="B710" i="16"/>
  <c r="F709" i="16"/>
  <c r="C709" i="16"/>
  <c r="B709" i="16"/>
  <c r="F708" i="16"/>
  <c r="C708" i="16"/>
  <c r="B708" i="16"/>
  <c r="F707" i="16"/>
  <c r="C707" i="16"/>
  <c r="B707" i="16"/>
  <c r="F706" i="16"/>
  <c r="C706" i="16"/>
  <c r="B706" i="16"/>
  <c r="F705" i="16"/>
  <c r="C705" i="16"/>
  <c r="B705" i="16"/>
  <c r="F704" i="16"/>
  <c r="C704" i="16"/>
  <c r="B704" i="16"/>
  <c r="F703" i="16"/>
  <c r="C703" i="16"/>
  <c r="B703" i="16"/>
  <c r="F702" i="16"/>
  <c r="C702" i="16"/>
  <c r="B702" i="16"/>
  <c r="F701" i="16"/>
  <c r="C701" i="16"/>
  <c r="B701" i="16"/>
  <c r="F700" i="16"/>
  <c r="C700" i="16"/>
  <c r="B700" i="16"/>
  <c r="F699" i="16"/>
  <c r="C699" i="16"/>
  <c r="B699" i="16"/>
  <c r="F698" i="16"/>
  <c r="C698" i="16"/>
  <c r="B698" i="16"/>
  <c r="F697" i="16"/>
  <c r="C697" i="16"/>
  <c r="B697" i="16"/>
  <c r="F696" i="16"/>
  <c r="C696" i="16"/>
  <c r="B696" i="16"/>
  <c r="F695" i="16"/>
  <c r="C695" i="16"/>
  <c r="B695" i="16"/>
  <c r="F694" i="16"/>
  <c r="C694" i="16"/>
  <c r="B694" i="16"/>
  <c r="F693" i="16"/>
  <c r="C693" i="16"/>
  <c r="B693" i="16"/>
  <c r="F692" i="16"/>
  <c r="C692" i="16"/>
  <c r="B692" i="16"/>
  <c r="F691" i="16"/>
  <c r="C691" i="16"/>
  <c r="B691" i="16"/>
  <c r="F690" i="16"/>
  <c r="C690" i="16"/>
  <c r="B690" i="16"/>
  <c r="F689" i="16"/>
  <c r="C689" i="16"/>
  <c r="B689" i="16"/>
  <c r="F688" i="16"/>
  <c r="C688" i="16"/>
  <c r="B688" i="16"/>
  <c r="F687" i="16"/>
  <c r="C687" i="16"/>
  <c r="B687" i="16"/>
  <c r="F686" i="16"/>
  <c r="C686" i="16"/>
  <c r="B686" i="16"/>
  <c r="F685" i="16"/>
  <c r="C685" i="16"/>
  <c r="B685" i="16"/>
  <c r="F684" i="16"/>
  <c r="C684" i="16"/>
  <c r="B684" i="16"/>
  <c r="F683" i="16"/>
  <c r="C683" i="16"/>
  <c r="B683" i="16"/>
  <c r="F682" i="16"/>
  <c r="C682" i="16"/>
  <c r="B682" i="16"/>
  <c r="F681" i="16"/>
  <c r="C681" i="16"/>
  <c r="B681" i="16"/>
  <c r="F680" i="16"/>
  <c r="C680" i="16"/>
  <c r="B680" i="16"/>
  <c r="F679" i="16"/>
  <c r="C679" i="16"/>
  <c r="B679" i="16"/>
  <c r="F678" i="16"/>
  <c r="C678" i="16"/>
  <c r="B678" i="16"/>
  <c r="F677" i="16"/>
  <c r="C677" i="16"/>
  <c r="B677" i="16"/>
  <c r="F676" i="16"/>
  <c r="C676" i="16"/>
  <c r="B676" i="16"/>
  <c r="F675" i="16"/>
  <c r="C675" i="16"/>
  <c r="B675" i="16"/>
  <c r="F674" i="16"/>
  <c r="C674" i="16"/>
  <c r="B674" i="16"/>
  <c r="F673" i="16"/>
  <c r="C673" i="16"/>
  <c r="B673" i="16"/>
  <c r="F672" i="16"/>
  <c r="C672" i="16"/>
  <c r="B672" i="16"/>
  <c r="F671" i="16"/>
  <c r="C671" i="16"/>
  <c r="B671" i="16"/>
  <c r="F670" i="16"/>
  <c r="C670" i="16"/>
  <c r="B670" i="16"/>
  <c r="F669" i="16"/>
  <c r="C669" i="16"/>
  <c r="B669" i="16"/>
  <c r="F668" i="16"/>
  <c r="C668" i="16"/>
  <c r="B668" i="16"/>
  <c r="F667" i="16"/>
  <c r="C667" i="16"/>
  <c r="B667" i="16"/>
  <c r="F666" i="16"/>
  <c r="C666" i="16"/>
  <c r="B666" i="16"/>
  <c r="F665" i="16"/>
  <c r="C665" i="16"/>
  <c r="B665" i="16"/>
  <c r="F664" i="16"/>
  <c r="C664" i="16"/>
  <c r="B664" i="16"/>
  <c r="F663" i="16"/>
  <c r="C663" i="16"/>
  <c r="B663" i="16"/>
  <c r="F662" i="16"/>
  <c r="C662" i="16"/>
  <c r="B662" i="16"/>
  <c r="F661" i="16"/>
  <c r="C661" i="16"/>
  <c r="B661" i="16"/>
  <c r="F660" i="16"/>
  <c r="C660" i="16"/>
  <c r="B660" i="16"/>
  <c r="F659" i="16"/>
  <c r="C659" i="16"/>
  <c r="B659" i="16"/>
  <c r="F658" i="16"/>
  <c r="C658" i="16"/>
  <c r="B658" i="16"/>
  <c r="F657" i="16"/>
  <c r="C657" i="16"/>
  <c r="B657" i="16"/>
  <c r="F656" i="16"/>
  <c r="C656" i="16"/>
  <c r="B656" i="16"/>
  <c r="F655" i="16"/>
  <c r="C655" i="16"/>
  <c r="B655" i="16"/>
  <c r="F654" i="16"/>
  <c r="C654" i="16"/>
  <c r="B654" i="16"/>
  <c r="F653" i="16"/>
  <c r="C653" i="16"/>
  <c r="B653" i="16"/>
  <c r="F652" i="16"/>
  <c r="C652" i="16"/>
  <c r="B652" i="16"/>
  <c r="F651" i="16"/>
  <c r="C651" i="16"/>
  <c r="B651" i="16"/>
  <c r="F650" i="16"/>
  <c r="C650" i="16"/>
  <c r="B650" i="16"/>
  <c r="F649" i="16"/>
  <c r="C649" i="16"/>
  <c r="B649" i="16"/>
  <c r="F648" i="16"/>
  <c r="C648" i="16"/>
  <c r="B648" i="16"/>
  <c r="F647" i="16"/>
  <c r="C647" i="16"/>
  <c r="B647" i="16"/>
  <c r="F646" i="16"/>
  <c r="C646" i="16"/>
  <c r="B646" i="16"/>
  <c r="F645" i="16"/>
  <c r="C645" i="16"/>
  <c r="B645" i="16"/>
  <c r="F644" i="16"/>
  <c r="C644" i="16"/>
  <c r="B644" i="16"/>
  <c r="F643" i="16"/>
  <c r="C643" i="16"/>
  <c r="B643" i="16"/>
  <c r="F642" i="16"/>
  <c r="C642" i="16"/>
  <c r="B642" i="16"/>
  <c r="F641" i="16"/>
  <c r="C641" i="16"/>
  <c r="B641" i="16"/>
  <c r="F640" i="16"/>
  <c r="C640" i="16"/>
  <c r="B640" i="16"/>
  <c r="F639" i="16"/>
  <c r="C639" i="16"/>
  <c r="B639" i="16"/>
  <c r="F638" i="16"/>
  <c r="C638" i="16"/>
  <c r="B638" i="16"/>
  <c r="F637" i="16"/>
  <c r="C637" i="16"/>
  <c r="B637" i="16"/>
  <c r="F636" i="16"/>
  <c r="C636" i="16"/>
  <c r="B636" i="16"/>
  <c r="F635" i="16"/>
  <c r="C635" i="16"/>
  <c r="B635" i="16"/>
  <c r="F634" i="16"/>
  <c r="C634" i="16"/>
  <c r="B634" i="16"/>
  <c r="F633" i="16"/>
  <c r="C633" i="16"/>
  <c r="B633" i="16"/>
  <c r="F632" i="16"/>
  <c r="C632" i="16"/>
  <c r="B632" i="16"/>
  <c r="F631" i="16"/>
  <c r="C631" i="16"/>
  <c r="B631" i="16"/>
  <c r="F630" i="16"/>
  <c r="C630" i="16"/>
  <c r="B630" i="16"/>
  <c r="F629" i="16"/>
  <c r="C629" i="16"/>
  <c r="B629" i="16"/>
  <c r="F628" i="16"/>
  <c r="C628" i="16"/>
  <c r="B628" i="16"/>
  <c r="F627" i="16"/>
  <c r="C627" i="16"/>
  <c r="B627" i="16"/>
  <c r="F626" i="16"/>
  <c r="C626" i="16"/>
  <c r="B626" i="16"/>
  <c r="F625" i="16"/>
  <c r="C625" i="16"/>
  <c r="B625" i="16"/>
  <c r="F624" i="16"/>
  <c r="C624" i="16"/>
  <c r="B624" i="16"/>
  <c r="F623" i="16"/>
  <c r="C623" i="16"/>
  <c r="B623" i="16"/>
  <c r="F622" i="16"/>
  <c r="C622" i="16"/>
  <c r="B622" i="16"/>
  <c r="F621" i="16"/>
  <c r="C621" i="16"/>
  <c r="B621" i="16"/>
  <c r="F620" i="16"/>
  <c r="C620" i="16"/>
  <c r="B620" i="16"/>
  <c r="F619" i="16"/>
  <c r="C619" i="16"/>
  <c r="B619" i="16"/>
  <c r="F618" i="16"/>
  <c r="C618" i="16"/>
  <c r="B618" i="16"/>
  <c r="F617" i="16"/>
  <c r="C617" i="16"/>
  <c r="B617" i="16"/>
  <c r="F616" i="16"/>
  <c r="C616" i="16"/>
  <c r="B616" i="16"/>
  <c r="F615" i="16"/>
  <c r="C615" i="16"/>
  <c r="B615" i="16"/>
  <c r="F614" i="16"/>
  <c r="C614" i="16"/>
  <c r="B614" i="16"/>
  <c r="F613" i="16"/>
  <c r="C613" i="16"/>
  <c r="B613" i="16"/>
  <c r="F612" i="16"/>
  <c r="C612" i="16"/>
  <c r="B612" i="16"/>
  <c r="F611" i="16"/>
  <c r="C611" i="16"/>
  <c r="B611" i="16"/>
  <c r="F610" i="16"/>
  <c r="C610" i="16"/>
  <c r="B610" i="16"/>
  <c r="F609" i="16"/>
  <c r="C609" i="16"/>
  <c r="B609" i="16"/>
  <c r="F608" i="16"/>
  <c r="C608" i="16"/>
  <c r="B608" i="16"/>
  <c r="F607" i="16"/>
  <c r="C607" i="16"/>
  <c r="B607" i="16"/>
  <c r="F606" i="16"/>
  <c r="C606" i="16"/>
  <c r="B606" i="16"/>
  <c r="F605" i="16"/>
  <c r="C605" i="16"/>
  <c r="B605" i="16"/>
  <c r="F604" i="16"/>
  <c r="C604" i="16"/>
  <c r="B604" i="16"/>
  <c r="F603" i="16"/>
  <c r="C603" i="16"/>
  <c r="B603" i="16"/>
  <c r="F602" i="16"/>
  <c r="C602" i="16"/>
  <c r="B602" i="16"/>
  <c r="F601" i="16"/>
  <c r="C601" i="16"/>
  <c r="B601" i="16"/>
  <c r="F600" i="16"/>
  <c r="C600" i="16"/>
  <c r="B600" i="16"/>
  <c r="F599" i="16"/>
  <c r="C599" i="16"/>
  <c r="B599" i="16"/>
  <c r="F598" i="16"/>
  <c r="C598" i="16"/>
  <c r="B598" i="16"/>
  <c r="F597" i="16"/>
  <c r="C597" i="16"/>
  <c r="B597" i="16"/>
  <c r="F596" i="16"/>
  <c r="C596" i="16"/>
  <c r="B596" i="16"/>
  <c r="F595" i="16"/>
  <c r="C595" i="16"/>
  <c r="B595" i="16"/>
  <c r="F594" i="16"/>
  <c r="C594" i="16"/>
  <c r="B594" i="16"/>
  <c r="F593" i="16"/>
  <c r="C593" i="16"/>
  <c r="B593" i="16"/>
  <c r="F592" i="16"/>
  <c r="C592" i="16"/>
  <c r="B592" i="16"/>
  <c r="F591" i="16"/>
  <c r="C591" i="16"/>
  <c r="B591" i="16"/>
  <c r="F590" i="16"/>
  <c r="C590" i="16"/>
  <c r="B590" i="16"/>
  <c r="F589" i="16"/>
  <c r="C589" i="16"/>
  <c r="B589" i="16"/>
  <c r="F588" i="16"/>
  <c r="C588" i="16"/>
  <c r="B588" i="16"/>
  <c r="F587" i="16"/>
  <c r="C587" i="16"/>
  <c r="B587" i="16"/>
  <c r="F586" i="16"/>
  <c r="C586" i="16"/>
  <c r="B586" i="16"/>
  <c r="F585" i="16"/>
  <c r="C585" i="16"/>
  <c r="B585" i="16"/>
  <c r="F584" i="16"/>
  <c r="C584" i="16"/>
  <c r="B584" i="16"/>
  <c r="F583" i="16"/>
  <c r="C583" i="16"/>
  <c r="B583" i="16"/>
  <c r="F582" i="16"/>
  <c r="C582" i="16"/>
  <c r="B582" i="16"/>
  <c r="F581" i="16"/>
  <c r="C581" i="16"/>
  <c r="B581" i="16"/>
  <c r="F580" i="16"/>
  <c r="C580" i="16"/>
  <c r="B580" i="16"/>
  <c r="F579" i="16"/>
  <c r="C579" i="16"/>
  <c r="B579" i="16"/>
  <c r="F578" i="16"/>
  <c r="C578" i="16"/>
  <c r="B578" i="16"/>
  <c r="F577" i="16"/>
  <c r="C577" i="16"/>
  <c r="B577" i="16"/>
  <c r="F576" i="16"/>
  <c r="C576" i="16"/>
  <c r="B576" i="16"/>
  <c r="F575" i="16"/>
  <c r="C575" i="16"/>
  <c r="B575" i="16"/>
  <c r="F574" i="16"/>
  <c r="C574" i="16"/>
  <c r="B574" i="16"/>
  <c r="F573" i="16"/>
  <c r="C573" i="16"/>
  <c r="B573" i="16"/>
  <c r="F572" i="16"/>
  <c r="C572" i="16"/>
  <c r="B572" i="16"/>
  <c r="F571" i="16"/>
  <c r="C571" i="16"/>
  <c r="B571" i="16"/>
  <c r="F570" i="16"/>
  <c r="C570" i="16"/>
  <c r="B570" i="16"/>
  <c r="F569" i="16"/>
  <c r="C569" i="16"/>
  <c r="B569" i="16"/>
  <c r="F568" i="16"/>
  <c r="C568" i="16"/>
  <c r="B568" i="16"/>
  <c r="F567" i="16"/>
  <c r="C567" i="16"/>
  <c r="B567" i="16"/>
  <c r="F566" i="16"/>
  <c r="C566" i="16"/>
  <c r="B566" i="16"/>
  <c r="F565" i="16"/>
  <c r="C565" i="16"/>
  <c r="B565" i="16"/>
  <c r="F564" i="16"/>
  <c r="C564" i="16"/>
  <c r="B564" i="16"/>
  <c r="F563" i="16"/>
  <c r="C563" i="16"/>
  <c r="B563" i="16"/>
  <c r="F562" i="16"/>
  <c r="C562" i="16"/>
  <c r="B562" i="16"/>
  <c r="F561" i="16"/>
  <c r="C561" i="16"/>
  <c r="B561" i="16"/>
  <c r="F560" i="16"/>
  <c r="C560" i="16"/>
  <c r="B560" i="16"/>
  <c r="F559" i="16"/>
  <c r="C559" i="16"/>
  <c r="B559" i="16"/>
  <c r="F558" i="16"/>
  <c r="C558" i="16"/>
  <c r="B558" i="16"/>
  <c r="F557" i="16"/>
  <c r="C557" i="16"/>
  <c r="B557" i="16"/>
  <c r="F556" i="16"/>
  <c r="C556" i="16"/>
  <c r="B556" i="16"/>
  <c r="F555" i="16"/>
  <c r="C555" i="16"/>
  <c r="B555" i="16"/>
  <c r="F554" i="16"/>
  <c r="C554" i="16"/>
  <c r="B554" i="16"/>
  <c r="F553" i="16"/>
  <c r="C553" i="16"/>
  <c r="B553" i="16"/>
  <c r="F552" i="16"/>
  <c r="C552" i="16"/>
  <c r="B552" i="16"/>
  <c r="F551" i="16"/>
  <c r="C551" i="16"/>
  <c r="B551" i="16"/>
  <c r="F550" i="16"/>
  <c r="C550" i="16"/>
  <c r="B550" i="16"/>
  <c r="F549" i="16"/>
  <c r="C549" i="16"/>
  <c r="B549" i="16"/>
  <c r="F548" i="16"/>
  <c r="C548" i="16"/>
  <c r="B548" i="16"/>
  <c r="F547" i="16"/>
  <c r="C547" i="16"/>
  <c r="B547" i="16"/>
  <c r="F546" i="16"/>
  <c r="C546" i="16"/>
  <c r="B546" i="16"/>
  <c r="F545" i="16"/>
  <c r="C545" i="16"/>
  <c r="B545" i="16"/>
  <c r="F544" i="16"/>
  <c r="C544" i="16"/>
  <c r="B544" i="16"/>
  <c r="F543" i="16"/>
  <c r="C543" i="16"/>
  <c r="B543" i="16"/>
  <c r="F542" i="16"/>
  <c r="C542" i="16"/>
  <c r="B542" i="16"/>
  <c r="F541" i="16"/>
  <c r="C541" i="16"/>
  <c r="B541" i="16"/>
  <c r="F540" i="16"/>
  <c r="C540" i="16"/>
  <c r="B540" i="16"/>
  <c r="F539" i="16"/>
  <c r="C539" i="16"/>
  <c r="B539" i="16"/>
  <c r="F538" i="16"/>
  <c r="C538" i="16"/>
  <c r="B538" i="16"/>
  <c r="F537" i="16"/>
  <c r="C537" i="16"/>
  <c r="B537" i="16"/>
  <c r="F536" i="16"/>
  <c r="C536" i="16"/>
  <c r="B536" i="16"/>
  <c r="F535" i="16"/>
  <c r="C535" i="16"/>
  <c r="B535" i="16"/>
  <c r="F534" i="16"/>
  <c r="C534" i="16"/>
  <c r="B534" i="16"/>
  <c r="F533" i="16"/>
  <c r="C533" i="16"/>
  <c r="B533" i="16"/>
  <c r="F532" i="16"/>
  <c r="C532" i="16"/>
  <c r="B532" i="16"/>
  <c r="F531" i="16"/>
  <c r="C531" i="16"/>
  <c r="B531" i="16"/>
  <c r="F530" i="16"/>
  <c r="C530" i="16"/>
  <c r="B530" i="16"/>
  <c r="F529" i="16"/>
  <c r="C529" i="16"/>
  <c r="B529" i="16"/>
  <c r="F528" i="16"/>
  <c r="C528" i="16"/>
  <c r="B528" i="16"/>
  <c r="F527" i="16"/>
  <c r="C527" i="16"/>
  <c r="B527" i="16"/>
  <c r="F526" i="16"/>
  <c r="C526" i="16"/>
  <c r="B526" i="16"/>
  <c r="F525" i="16"/>
  <c r="C525" i="16"/>
  <c r="B525" i="16"/>
  <c r="F524" i="16"/>
  <c r="C524" i="16"/>
  <c r="B524" i="16"/>
  <c r="F523" i="16"/>
  <c r="C523" i="16"/>
  <c r="B523" i="16"/>
  <c r="F522" i="16"/>
  <c r="C522" i="16"/>
  <c r="B522" i="16"/>
  <c r="F521" i="16"/>
  <c r="C521" i="16"/>
  <c r="B521" i="16"/>
  <c r="F520" i="16"/>
  <c r="C520" i="16"/>
  <c r="B520" i="16"/>
  <c r="F519" i="16"/>
  <c r="C519" i="16"/>
  <c r="B519" i="16"/>
  <c r="F518" i="16"/>
  <c r="C518" i="16"/>
  <c r="B518" i="16"/>
  <c r="F517" i="16"/>
  <c r="C517" i="16"/>
  <c r="B517" i="16"/>
  <c r="F516" i="16"/>
  <c r="C516" i="16"/>
  <c r="B516" i="16"/>
  <c r="F515" i="16"/>
  <c r="C515" i="16"/>
  <c r="B515" i="16"/>
  <c r="F514" i="16"/>
  <c r="C514" i="16"/>
  <c r="B514" i="16"/>
  <c r="F513" i="16"/>
  <c r="C513" i="16"/>
  <c r="B513" i="16"/>
  <c r="F512" i="16"/>
  <c r="C512" i="16"/>
  <c r="B512" i="16"/>
  <c r="F511" i="16"/>
  <c r="C511" i="16"/>
  <c r="B511" i="16"/>
  <c r="F510" i="16"/>
  <c r="C510" i="16"/>
  <c r="B510" i="16"/>
  <c r="F509" i="16"/>
  <c r="C509" i="16"/>
  <c r="B509" i="16"/>
  <c r="F508" i="16"/>
  <c r="C508" i="16"/>
  <c r="B508" i="16"/>
  <c r="F507" i="16"/>
  <c r="C507" i="16"/>
  <c r="B507" i="16"/>
  <c r="F506" i="16"/>
  <c r="C506" i="16"/>
  <c r="B506" i="16"/>
  <c r="F505" i="16"/>
  <c r="C505" i="16"/>
  <c r="B505" i="16"/>
  <c r="F504" i="16"/>
  <c r="C504" i="16"/>
  <c r="B504" i="16"/>
  <c r="F503" i="16"/>
  <c r="C503" i="16"/>
  <c r="B503" i="16"/>
  <c r="F502" i="16"/>
  <c r="C502" i="16"/>
  <c r="B502" i="16"/>
  <c r="F501" i="16"/>
  <c r="C501" i="16"/>
  <c r="B501" i="16"/>
  <c r="F500" i="16"/>
  <c r="C500" i="16"/>
  <c r="B500" i="16"/>
  <c r="F499" i="16"/>
  <c r="C499" i="16"/>
  <c r="B499" i="16"/>
  <c r="F498" i="16"/>
  <c r="C498" i="16"/>
  <c r="B498" i="16"/>
  <c r="F497" i="16"/>
  <c r="C497" i="16"/>
  <c r="B497" i="16"/>
  <c r="F496" i="16"/>
  <c r="C496" i="16"/>
  <c r="B496" i="16"/>
  <c r="F495" i="16"/>
  <c r="C495" i="16"/>
  <c r="B495" i="16"/>
  <c r="F494" i="16"/>
  <c r="C494" i="16"/>
  <c r="B494" i="16"/>
  <c r="F493" i="16"/>
  <c r="C493" i="16"/>
  <c r="B493" i="16"/>
  <c r="F492" i="16"/>
  <c r="C492" i="16"/>
  <c r="B492" i="16"/>
  <c r="F491" i="16"/>
  <c r="C491" i="16"/>
  <c r="B491" i="16"/>
  <c r="F490" i="16"/>
  <c r="C490" i="16"/>
  <c r="B490" i="16"/>
  <c r="F489" i="16"/>
  <c r="C489" i="16"/>
  <c r="B489" i="16"/>
  <c r="F488" i="16"/>
  <c r="C488" i="16"/>
  <c r="B488" i="16"/>
  <c r="F487" i="16"/>
  <c r="C487" i="16"/>
  <c r="B487" i="16"/>
  <c r="F486" i="16"/>
  <c r="C486" i="16"/>
  <c r="B486" i="16"/>
  <c r="F485" i="16"/>
  <c r="C485" i="16"/>
  <c r="B485" i="16"/>
  <c r="F484" i="16"/>
  <c r="C484" i="16"/>
  <c r="B484" i="16"/>
  <c r="F483" i="16"/>
  <c r="C483" i="16"/>
  <c r="B483" i="16"/>
  <c r="F482" i="16"/>
  <c r="C482" i="16"/>
  <c r="B482" i="16"/>
  <c r="F481" i="16"/>
  <c r="C481" i="16"/>
  <c r="B481" i="16"/>
  <c r="F480" i="16"/>
  <c r="C480" i="16"/>
  <c r="B480" i="16"/>
  <c r="F479" i="16"/>
  <c r="C479" i="16"/>
  <c r="B479" i="16"/>
  <c r="F478" i="16"/>
  <c r="C478" i="16"/>
  <c r="B478" i="16"/>
  <c r="F477" i="16"/>
  <c r="C477" i="16"/>
  <c r="B477" i="16"/>
  <c r="F476" i="16"/>
  <c r="C476" i="16"/>
  <c r="B476" i="16"/>
  <c r="F475" i="16"/>
  <c r="C475" i="16"/>
  <c r="B475" i="16"/>
  <c r="F474" i="16"/>
  <c r="C474" i="16"/>
  <c r="B474" i="16"/>
  <c r="F473" i="16"/>
  <c r="C473" i="16"/>
  <c r="B473" i="16"/>
  <c r="F472" i="16"/>
  <c r="C472" i="16"/>
  <c r="B472" i="16"/>
  <c r="F471" i="16"/>
  <c r="C471" i="16"/>
  <c r="B471" i="16"/>
  <c r="F470" i="16"/>
  <c r="C470" i="16"/>
  <c r="B470" i="16"/>
  <c r="F469" i="16"/>
  <c r="C469" i="16"/>
  <c r="B469" i="16"/>
  <c r="F468" i="16"/>
  <c r="C468" i="16"/>
  <c r="B468" i="16"/>
  <c r="F467" i="16"/>
  <c r="C467" i="16"/>
  <c r="B467" i="16"/>
  <c r="F466" i="16"/>
  <c r="C466" i="16"/>
  <c r="B466" i="16"/>
  <c r="F465" i="16"/>
  <c r="C465" i="16"/>
  <c r="B465" i="16"/>
  <c r="F464" i="16"/>
  <c r="C464" i="16"/>
  <c r="B464" i="16"/>
  <c r="F463" i="16"/>
  <c r="C463" i="16"/>
  <c r="B463" i="16"/>
  <c r="F462" i="16"/>
  <c r="C462" i="16"/>
  <c r="B462" i="16"/>
  <c r="F461" i="16"/>
  <c r="C461" i="16"/>
  <c r="B461" i="16"/>
  <c r="F460" i="16"/>
  <c r="C460" i="16"/>
  <c r="B460" i="16"/>
  <c r="F459" i="16"/>
  <c r="C459" i="16"/>
  <c r="B459" i="16"/>
  <c r="F458" i="16"/>
  <c r="C458" i="16"/>
  <c r="B458" i="16"/>
  <c r="F457" i="16"/>
  <c r="C457" i="16"/>
  <c r="B457" i="16"/>
  <c r="F456" i="16"/>
  <c r="C456" i="16"/>
  <c r="B456" i="16"/>
  <c r="F455" i="16"/>
  <c r="C455" i="16"/>
  <c r="B455" i="16"/>
  <c r="F454" i="16"/>
  <c r="C454" i="16"/>
  <c r="B454" i="16"/>
  <c r="F453" i="16"/>
  <c r="C453" i="16"/>
  <c r="B453" i="16"/>
  <c r="F452" i="16"/>
  <c r="C452" i="16"/>
  <c r="B452" i="16"/>
  <c r="F451" i="16"/>
  <c r="C451" i="16"/>
  <c r="B451" i="16"/>
  <c r="F450" i="16"/>
  <c r="C450" i="16"/>
  <c r="B450" i="16"/>
  <c r="F449" i="16"/>
  <c r="C449" i="16"/>
  <c r="B449" i="16"/>
  <c r="F448" i="16"/>
  <c r="C448" i="16"/>
  <c r="B448" i="16"/>
  <c r="F447" i="16"/>
  <c r="C447" i="16"/>
  <c r="B447" i="16"/>
  <c r="F446" i="16"/>
  <c r="C446" i="16"/>
  <c r="B446" i="16"/>
  <c r="F445" i="16"/>
  <c r="C445" i="16"/>
  <c r="B445" i="16"/>
  <c r="F444" i="16"/>
  <c r="C444" i="16"/>
  <c r="B444" i="16"/>
  <c r="F443" i="16"/>
  <c r="C443" i="16"/>
  <c r="B443" i="16"/>
  <c r="F442" i="16"/>
  <c r="C442" i="16"/>
  <c r="B442" i="16"/>
  <c r="F441" i="16"/>
  <c r="C441" i="16"/>
  <c r="B441" i="16"/>
  <c r="F440" i="16"/>
  <c r="C440" i="16"/>
  <c r="B440" i="16"/>
  <c r="F439" i="16"/>
  <c r="C439" i="16"/>
  <c r="B439" i="16"/>
  <c r="F438" i="16"/>
  <c r="C438" i="16"/>
  <c r="B438" i="16"/>
  <c r="F437" i="16"/>
  <c r="C437" i="16"/>
  <c r="B437" i="16"/>
  <c r="F436" i="16"/>
  <c r="C436" i="16"/>
  <c r="B436" i="16"/>
  <c r="F435" i="16"/>
  <c r="C435" i="16"/>
  <c r="B435" i="16"/>
  <c r="F434" i="16"/>
  <c r="C434" i="16"/>
  <c r="B434" i="16"/>
  <c r="F433" i="16"/>
  <c r="C433" i="16"/>
  <c r="B433" i="16"/>
  <c r="F432" i="16"/>
  <c r="C432" i="16"/>
  <c r="B432" i="16"/>
  <c r="F431" i="16"/>
  <c r="C431" i="16"/>
  <c r="B431" i="16"/>
  <c r="F430" i="16"/>
  <c r="C430" i="16"/>
  <c r="B430" i="16"/>
  <c r="F429" i="16"/>
  <c r="C429" i="16"/>
  <c r="B429" i="16"/>
  <c r="F428" i="16"/>
  <c r="C428" i="16"/>
  <c r="B428" i="16"/>
  <c r="F427" i="16"/>
  <c r="C427" i="16"/>
  <c r="B427" i="16"/>
  <c r="F426" i="16"/>
  <c r="C426" i="16"/>
  <c r="B426" i="16"/>
  <c r="F425" i="16"/>
  <c r="C425" i="16"/>
  <c r="B425" i="16"/>
  <c r="F424" i="16"/>
  <c r="C424" i="16"/>
  <c r="B424" i="16"/>
  <c r="F423" i="16"/>
  <c r="C423" i="16"/>
  <c r="B423" i="16"/>
  <c r="F422" i="16"/>
  <c r="C422" i="16"/>
  <c r="B422" i="16"/>
  <c r="F421" i="16"/>
  <c r="C421" i="16"/>
  <c r="B421" i="16"/>
  <c r="F420" i="16"/>
  <c r="C420" i="16"/>
  <c r="B420" i="16"/>
  <c r="F419" i="16"/>
  <c r="C419" i="16"/>
  <c r="B419" i="16"/>
  <c r="F418" i="16"/>
  <c r="C418" i="16"/>
  <c r="B418" i="16"/>
  <c r="F417" i="16"/>
  <c r="C417" i="16"/>
  <c r="B417" i="16"/>
  <c r="F416" i="16"/>
  <c r="C416" i="16"/>
  <c r="B416" i="16"/>
  <c r="F415" i="16"/>
  <c r="C415" i="16"/>
  <c r="B415" i="16"/>
  <c r="F414" i="16"/>
  <c r="C414" i="16"/>
  <c r="B414" i="16"/>
  <c r="F413" i="16"/>
  <c r="C413" i="16"/>
  <c r="B413" i="16"/>
  <c r="F412" i="16"/>
  <c r="C412" i="16"/>
  <c r="B412" i="16"/>
  <c r="F411" i="16"/>
  <c r="C411" i="16"/>
  <c r="B411" i="16"/>
  <c r="F410" i="16"/>
  <c r="C410" i="16"/>
  <c r="B410" i="16"/>
  <c r="F409" i="16"/>
  <c r="C409" i="16"/>
  <c r="B409" i="16"/>
  <c r="F408" i="16"/>
  <c r="C408" i="16"/>
  <c r="B408" i="16"/>
  <c r="F407" i="16"/>
  <c r="C407" i="16"/>
  <c r="B407" i="16"/>
  <c r="F406" i="16"/>
  <c r="C406" i="16"/>
  <c r="B406" i="16"/>
  <c r="F405" i="16"/>
  <c r="C405" i="16"/>
  <c r="B405" i="16"/>
  <c r="F404" i="16"/>
  <c r="C404" i="16"/>
  <c r="B404" i="16"/>
  <c r="F403" i="16"/>
  <c r="C403" i="16"/>
  <c r="B403" i="16"/>
  <c r="F402" i="16"/>
  <c r="C402" i="16"/>
  <c r="B402" i="16"/>
  <c r="F401" i="16"/>
  <c r="C401" i="16"/>
  <c r="B401" i="16"/>
  <c r="F400" i="16"/>
  <c r="C400" i="16"/>
  <c r="B400" i="16"/>
  <c r="F399" i="16"/>
  <c r="C399" i="16"/>
  <c r="B399" i="16"/>
  <c r="F398" i="16"/>
  <c r="C398" i="16"/>
  <c r="B398" i="16"/>
  <c r="F397" i="16"/>
  <c r="C397" i="16"/>
  <c r="B397" i="16"/>
  <c r="F396" i="16"/>
  <c r="C396" i="16"/>
  <c r="B396" i="16"/>
  <c r="F395" i="16"/>
  <c r="C395" i="16"/>
  <c r="B395" i="16"/>
  <c r="F394" i="16"/>
  <c r="C394" i="16"/>
  <c r="B394" i="16"/>
  <c r="F393" i="16"/>
  <c r="C393" i="16"/>
  <c r="B393" i="16"/>
  <c r="F392" i="16"/>
  <c r="C392" i="16"/>
  <c r="B392" i="16"/>
  <c r="F391" i="16"/>
  <c r="C391" i="16"/>
  <c r="B391" i="16"/>
  <c r="F390" i="16"/>
  <c r="C390" i="16"/>
  <c r="B390" i="16"/>
  <c r="F389" i="16"/>
  <c r="C389" i="16"/>
  <c r="B389" i="16"/>
  <c r="F388" i="16"/>
  <c r="C388" i="16"/>
  <c r="B388" i="16"/>
  <c r="F387" i="16"/>
  <c r="C387" i="16"/>
  <c r="B387" i="16"/>
  <c r="F386" i="16"/>
  <c r="C386" i="16"/>
  <c r="B386" i="16"/>
  <c r="F385" i="16"/>
  <c r="C385" i="16"/>
  <c r="B385" i="16"/>
  <c r="F384" i="16"/>
  <c r="C384" i="16"/>
  <c r="B384" i="16"/>
  <c r="F383" i="16"/>
  <c r="C383" i="16"/>
  <c r="B383" i="16"/>
  <c r="F382" i="16"/>
  <c r="C382" i="16"/>
  <c r="B382" i="16"/>
  <c r="F381" i="16"/>
  <c r="C381" i="16"/>
  <c r="B381" i="16"/>
  <c r="F380" i="16"/>
  <c r="C380" i="16"/>
  <c r="B380" i="16"/>
  <c r="F379" i="16"/>
  <c r="C379" i="16"/>
  <c r="B379" i="16"/>
  <c r="F378" i="16"/>
  <c r="C378" i="16"/>
  <c r="B378" i="16"/>
  <c r="F377" i="16"/>
  <c r="C377" i="16"/>
  <c r="B377" i="16"/>
  <c r="F376" i="16"/>
  <c r="C376" i="16"/>
  <c r="B376" i="16"/>
  <c r="F375" i="16"/>
  <c r="C375" i="16"/>
  <c r="B375" i="16"/>
  <c r="F374" i="16"/>
  <c r="C374" i="16"/>
  <c r="B374" i="16"/>
  <c r="F373" i="16"/>
  <c r="C373" i="16"/>
  <c r="B373" i="16"/>
  <c r="F372" i="16"/>
  <c r="C372" i="16"/>
  <c r="B372" i="16"/>
  <c r="F371" i="16"/>
  <c r="C371" i="16"/>
  <c r="B371" i="16"/>
  <c r="F370" i="16"/>
  <c r="C370" i="16"/>
  <c r="B370" i="16"/>
  <c r="F369" i="16"/>
  <c r="C369" i="16"/>
  <c r="B369" i="16"/>
  <c r="F368" i="16"/>
  <c r="C368" i="16"/>
  <c r="B368" i="16"/>
  <c r="F367" i="16"/>
  <c r="C367" i="16"/>
  <c r="B367" i="16"/>
  <c r="F366" i="16"/>
  <c r="C366" i="16"/>
  <c r="B366" i="16"/>
  <c r="F365" i="16"/>
  <c r="C365" i="16"/>
  <c r="B365" i="16"/>
  <c r="F364" i="16"/>
  <c r="C364" i="16"/>
  <c r="B364" i="16"/>
  <c r="F363" i="16"/>
  <c r="C363" i="16"/>
  <c r="B363" i="16"/>
  <c r="F362" i="16"/>
  <c r="C362" i="16"/>
  <c r="B362" i="16"/>
  <c r="F361" i="16"/>
  <c r="C361" i="16"/>
  <c r="B361" i="16"/>
  <c r="F360" i="16"/>
  <c r="C360" i="16"/>
  <c r="B360" i="16"/>
  <c r="F359" i="16"/>
  <c r="C359" i="16"/>
  <c r="B359" i="16"/>
  <c r="F358" i="16"/>
  <c r="C358" i="16"/>
  <c r="B358" i="16"/>
  <c r="F357" i="16"/>
  <c r="C357" i="16"/>
  <c r="B357" i="16"/>
  <c r="F356" i="16"/>
  <c r="C356" i="16"/>
  <c r="B356" i="16"/>
  <c r="F355" i="16"/>
  <c r="C355" i="16"/>
  <c r="B355" i="16"/>
  <c r="F354" i="16"/>
  <c r="C354" i="16"/>
  <c r="B354" i="16"/>
  <c r="F353" i="16"/>
  <c r="C353" i="16"/>
  <c r="B353" i="16"/>
  <c r="F352" i="16"/>
  <c r="C352" i="16"/>
  <c r="B352" i="16"/>
  <c r="F351" i="16"/>
  <c r="C351" i="16"/>
  <c r="B351" i="16"/>
  <c r="F350" i="16"/>
  <c r="C350" i="16"/>
  <c r="B350" i="16"/>
  <c r="F349" i="16"/>
  <c r="C349" i="16"/>
  <c r="B349" i="16"/>
  <c r="F348" i="16"/>
  <c r="C348" i="16"/>
  <c r="B348" i="16"/>
  <c r="F347" i="16"/>
  <c r="C347" i="16"/>
  <c r="B347" i="16"/>
  <c r="F346" i="16"/>
  <c r="C346" i="16"/>
  <c r="B346" i="16"/>
  <c r="F345" i="16"/>
  <c r="C345" i="16"/>
  <c r="B345" i="16"/>
  <c r="F344" i="16"/>
  <c r="C344" i="16"/>
  <c r="B344" i="16"/>
  <c r="F343" i="16"/>
  <c r="C343" i="16"/>
  <c r="B343" i="16"/>
  <c r="F342" i="16"/>
  <c r="C342" i="16"/>
  <c r="B342" i="16"/>
  <c r="F341" i="16"/>
  <c r="C341" i="16"/>
  <c r="B341" i="16"/>
  <c r="F340" i="16"/>
  <c r="C340" i="16"/>
  <c r="B340" i="16"/>
  <c r="F339" i="16"/>
  <c r="C339" i="16"/>
  <c r="B339" i="16"/>
  <c r="F338" i="16"/>
  <c r="C338" i="16"/>
  <c r="B338" i="16"/>
  <c r="F337" i="16"/>
  <c r="C337" i="16"/>
  <c r="B337" i="16"/>
  <c r="F336" i="16"/>
  <c r="C336" i="16"/>
  <c r="B336" i="16"/>
  <c r="F335" i="16"/>
  <c r="C335" i="16"/>
  <c r="B335" i="16"/>
  <c r="F334" i="16"/>
  <c r="C334" i="16"/>
  <c r="B334" i="16"/>
  <c r="F333" i="16"/>
  <c r="C333" i="16"/>
  <c r="B333" i="16"/>
  <c r="F332" i="16"/>
  <c r="C332" i="16"/>
  <c r="B332" i="16"/>
  <c r="F331" i="16"/>
  <c r="C331" i="16"/>
  <c r="B331" i="16"/>
  <c r="F330" i="16"/>
  <c r="C330" i="16"/>
  <c r="B330" i="16"/>
  <c r="F329" i="16"/>
  <c r="C329" i="16"/>
  <c r="B329" i="16"/>
  <c r="F328" i="16"/>
  <c r="C328" i="16"/>
  <c r="B328" i="16"/>
  <c r="F327" i="16"/>
  <c r="C327" i="16"/>
  <c r="B327" i="16"/>
  <c r="F326" i="16"/>
  <c r="C326" i="16"/>
  <c r="B326" i="16"/>
  <c r="F325" i="16"/>
  <c r="C325" i="16"/>
  <c r="B325" i="16"/>
  <c r="F324" i="16"/>
  <c r="C324" i="16"/>
  <c r="B324" i="16"/>
  <c r="F323" i="16"/>
  <c r="C323" i="16"/>
  <c r="B323" i="16"/>
  <c r="F322" i="16"/>
  <c r="C322" i="16"/>
  <c r="B322" i="16"/>
  <c r="F321" i="16"/>
  <c r="C321" i="16"/>
  <c r="B321" i="16"/>
  <c r="F320" i="16"/>
  <c r="C320" i="16"/>
  <c r="B320" i="16"/>
  <c r="F319" i="16"/>
  <c r="C319" i="16"/>
  <c r="B319" i="16"/>
  <c r="F318" i="16"/>
  <c r="C318" i="16"/>
  <c r="B318" i="16"/>
  <c r="F317" i="16"/>
  <c r="C317" i="16"/>
  <c r="B317" i="16"/>
  <c r="F316" i="16"/>
  <c r="C316" i="16"/>
  <c r="B316" i="16"/>
  <c r="F315" i="16"/>
  <c r="C315" i="16"/>
  <c r="B315" i="16"/>
  <c r="F314" i="16"/>
  <c r="C314" i="16"/>
  <c r="B314" i="16"/>
  <c r="F313" i="16"/>
  <c r="C313" i="16"/>
  <c r="B313" i="16"/>
  <c r="F312" i="16"/>
  <c r="C312" i="16"/>
  <c r="B312" i="16"/>
  <c r="F311" i="16"/>
  <c r="C311" i="16"/>
  <c r="B311" i="16"/>
  <c r="F310" i="16"/>
  <c r="C310" i="16"/>
  <c r="B310" i="16"/>
  <c r="F309" i="16"/>
  <c r="C309" i="16"/>
  <c r="B309" i="16"/>
  <c r="F308" i="16"/>
  <c r="C308" i="16"/>
  <c r="B308" i="16"/>
  <c r="F307" i="16"/>
  <c r="C307" i="16"/>
  <c r="B307" i="16"/>
  <c r="F306" i="16"/>
  <c r="C306" i="16"/>
  <c r="B306" i="16"/>
  <c r="F305" i="16"/>
  <c r="C305" i="16"/>
  <c r="B305" i="16"/>
  <c r="F304" i="16"/>
  <c r="C304" i="16"/>
  <c r="B304" i="16"/>
  <c r="F303" i="16"/>
  <c r="C303" i="16"/>
  <c r="B303" i="16"/>
  <c r="F302" i="16"/>
  <c r="C302" i="16"/>
  <c r="B302" i="16"/>
  <c r="F301" i="16"/>
  <c r="C301" i="16"/>
  <c r="B301" i="16"/>
  <c r="F300" i="16"/>
  <c r="C300" i="16"/>
  <c r="B300" i="16"/>
  <c r="F299" i="16"/>
  <c r="C299" i="16"/>
  <c r="B299" i="16"/>
  <c r="F298" i="16"/>
  <c r="C298" i="16"/>
  <c r="B298" i="16"/>
  <c r="F297" i="16"/>
  <c r="C297" i="16"/>
  <c r="B297" i="16"/>
  <c r="F296" i="16"/>
  <c r="C296" i="16"/>
  <c r="B296" i="16"/>
  <c r="F295" i="16"/>
  <c r="C295" i="16"/>
  <c r="B295" i="16"/>
  <c r="F294" i="16"/>
  <c r="C294" i="16"/>
  <c r="B294" i="16"/>
  <c r="F293" i="16"/>
  <c r="C293" i="16"/>
  <c r="B293" i="16"/>
  <c r="F292" i="16"/>
  <c r="C292" i="16"/>
  <c r="B292" i="16"/>
  <c r="F291" i="16"/>
  <c r="C291" i="16"/>
  <c r="B291" i="16"/>
  <c r="F290" i="16"/>
  <c r="C290" i="16"/>
  <c r="B290" i="16"/>
  <c r="F289" i="16"/>
  <c r="C289" i="16"/>
  <c r="B289" i="16"/>
  <c r="F288" i="16"/>
  <c r="C288" i="16"/>
  <c r="B288" i="16"/>
  <c r="F287" i="16"/>
  <c r="C287" i="16"/>
  <c r="B287" i="16"/>
  <c r="F286" i="16"/>
  <c r="C286" i="16"/>
  <c r="B286" i="16"/>
  <c r="F285" i="16"/>
  <c r="C285" i="16"/>
  <c r="B285" i="16"/>
  <c r="F284" i="16"/>
  <c r="C284" i="16"/>
  <c r="B284" i="16"/>
  <c r="F283" i="16"/>
  <c r="C283" i="16"/>
  <c r="B283" i="16"/>
  <c r="F282" i="16"/>
  <c r="C282" i="16"/>
  <c r="B282" i="16"/>
  <c r="F281" i="16"/>
  <c r="C281" i="16"/>
  <c r="B281" i="16"/>
  <c r="F280" i="16"/>
  <c r="C280" i="16"/>
  <c r="B280" i="16"/>
  <c r="F279" i="16"/>
  <c r="C279" i="16"/>
  <c r="B279" i="16"/>
  <c r="F278" i="16"/>
  <c r="C278" i="16"/>
  <c r="B278" i="16"/>
  <c r="F277" i="16"/>
  <c r="C277" i="16"/>
  <c r="B277" i="16"/>
  <c r="F276" i="16"/>
  <c r="C276" i="16"/>
  <c r="B276" i="16"/>
  <c r="F275" i="16"/>
  <c r="C275" i="16"/>
  <c r="B275" i="16"/>
  <c r="F274" i="16"/>
  <c r="C274" i="16"/>
  <c r="B274" i="16"/>
  <c r="F273" i="16"/>
  <c r="C273" i="16"/>
  <c r="B273" i="16"/>
  <c r="F272" i="16"/>
  <c r="C272" i="16"/>
  <c r="B272" i="16"/>
  <c r="F271" i="16"/>
  <c r="C271" i="16"/>
  <c r="B271" i="16"/>
  <c r="F270" i="16"/>
  <c r="C270" i="16"/>
  <c r="B270" i="16"/>
  <c r="F269" i="16"/>
  <c r="C269" i="16"/>
  <c r="B269" i="16"/>
  <c r="F268" i="16"/>
  <c r="C268" i="16"/>
  <c r="B268" i="16"/>
  <c r="F267" i="16"/>
  <c r="C267" i="16"/>
  <c r="B267" i="16"/>
  <c r="F266" i="16"/>
  <c r="C266" i="16"/>
  <c r="B266" i="16"/>
  <c r="F265" i="16"/>
  <c r="C265" i="16"/>
  <c r="B265" i="16"/>
  <c r="F264" i="16"/>
  <c r="C264" i="16"/>
  <c r="B264" i="16"/>
  <c r="F263" i="16"/>
  <c r="C263" i="16"/>
  <c r="B263" i="16"/>
  <c r="F262" i="16"/>
  <c r="C262" i="16"/>
  <c r="B262" i="16"/>
  <c r="F261" i="16"/>
  <c r="C261" i="16"/>
  <c r="B261" i="16"/>
  <c r="F260" i="16"/>
  <c r="C260" i="16"/>
  <c r="B260" i="16"/>
  <c r="F259" i="16"/>
  <c r="C259" i="16"/>
  <c r="B259" i="16"/>
  <c r="F258" i="16"/>
  <c r="C258" i="16"/>
  <c r="B258" i="16"/>
  <c r="F257" i="16"/>
  <c r="C257" i="16"/>
  <c r="B257" i="16"/>
  <c r="F256" i="16"/>
  <c r="C256" i="16"/>
  <c r="B256" i="16"/>
  <c r="F255" i="16"/>
  <c r="C255" i="16"/>
  <c r="B255" i="16"/>
  <c r="F254" i="16"/>
  <c r="C254" i="16"/>
  <c r="B254" i="16"/>
  <c r="F253" i="16"/>
  <c r="C253" i="16"/>
  <c r="B253" i="16"/>
  <c r="F252" i="16"/>
  <c r="C252" i="16"/>
  <c r="B252" i="16"/>
  <c r="F251" i="16"/>
  <c r="C251" i="16"/>
  <c r="B251" i="16"/>
  <c r="F250" i="16"/>
  <c r="C250" i="16"/>
  <c r="B250" i="16"/>
  <c r="F249" i="16"/>
  <c r="C249" i="16"/>
  <c r="B249" i="16"/>
  <c r="F248" i="16"/>
  <c r="C248" i="16"/>
  <c r="B248" i="16"/>
  <c r="F247" i="16"/>
  <c r="C247" i="16"/>
  <c r="B247" i="16"/>
  <c r="F246" i="16"/>
  <c r="C246" i="16"/>
  <c r="B246" i="16"/>
  <c r="F245" i="16"/>
  <c r="C245" i="16"/>
  <c r="B245" i="16"/>
  <c r="F244" i="16"/>
  <c r="C244" i="16"/>
  <c r="B244" i="16"/>
  <c r="F243" i="16"/>
  <c r="C243" i="16"/>
  <c r="B243" i="16"/>
  <c r="F242" i="16"/>
  <c r="C242" i="16"/>
  <c r="B242" i="16"/>
  <c r="F241" i="16"/>
  <c r="C241" i="16"/>
  <c r="B241" i="16"/>
  <c r="F240" i="16"/>
  <c r="C240" i="16"/>
  <c r="B240" i="16"/>
  <c r="F239" i="16"/>
  <c r="C239" i="16"/>
  <c r="B239" i="16"/>
  <c r="F238" i="16"/>
  <c r="C238" i="16"/>
  <c r="B238" i="16"/>
  <c r="F237" i="16"/>
  <c r="C237" i="16"/>
  <c r="B237" i="16"/>
  <c r="F236" i="16"/>
  <c r="C236" i="16"/>
  <c r="B236" i="16"/>
  <c r="F235" i="16"/>
  <c r="C235" i="16"/>
  <c r="B235" i="16"/>
  <c r="F234" i="16"/>
  <c r="C234" i="16"/>
  <c r="B234" i="16"/>
  <c r="F233" i="16"/>
  <c r="C233" i="16"/>
  <c r="B233" i="16"/>
  <c r="F232" i="16"/>
  <c r="C232" i="16"/>
  <c r="B232" i="16"/>
  <c r="F231" i="16"/>
  <c r="C231" i="16"/>
  <c r="B231" i="16"/>
  <c r="F230" i="16"/>
  <c r="C230" i="16"/>
  <c r="B230" i="16"/>
  <c r="F229" i="16"/>
  <c r="C229" i="16"/>
  <c r="B229" i="16"/>
  <c r="F228" i="16"/>
  <c r="C228" i="16"/>
  <c r="B228" i="16"/>
  <c r="F227" i="16"/>
  <c r="C227" i="16"/>
  <c r="B227" i="16"/>
  <c r="F226" i="16"/>
  <c r="C226" i="16"/>
  <c r="B226" i="16"/>
  <c r="F225" i="16"/>
  <c r="C225" i="16"/>
  <c r="B225" i="16"/>
  <c r="F224" i="16"/>
  <c r="C224" i="16"/>
  <c r="B224" i="16"/>
  <c r="F223" i="16"/>
  <c r="C223" i="16"/>
  <c r="B223" i="16"/>
  <c r="F222" i="16"/>
  <c r="C222" i="16"/>
  <c r="B222" i="16"/>
  <c r="F221" i="16"/>
  <c r="C221" i="16"/>
  <c r="B221" i="16"/>
  <c r="F220" i="16"/>
  <c r="C220" i="16"/>
  <c r="B220" i="16"/>
  <c r="F219" i="16"/>
  <c r="C219" i="16"/>
  <c r="B219" i="16"/>
  <c r="F218" i="16"/>
  <c r="C218" i="16"/>
  <c r="B218" i="16"/>
  <c r="F217" i="16"/>
  <c r="C217" i="16"/>
  <c r="B217" i="16"/>
  <c r="F216" i="16"/>
  <c r="C216" i="16"/>
  <c r="B216" i="16"/>
  <c r="F215" i="16"/>
  <c r="C215" i="16"/>
  <c r="B215" i="16"/>
  <c r="F214" i="16"/>
  <c r="C214" i="16"/>
  <c r="B214" i="16"/>
  <c r="F213" i="16"/>
  <c r="C213" i="16"/>
  <c r="B213" i="16"/>
  <c r="F212" i="16"/>
  <c r="C212" i="16"/>
  <c r="B212" i="16"/>
  <c r="F211" i="16"/>
  <c r="C211" i="16"/>
  <c r="B211" i="16"/>
  <c r="F210" i="16"/>
  <c r="C210" i="16"/>
  <c r="B210" i="16"/>
  <c r="F209" i="16"/>
  <c r="C209" i="16"/>
  <c r="B209" i="16"/>
  <c r="F208" i="16"/>
  <c r="C208" i="16"/>
  <c r="B208" i="16"/>
  <c r="F207" i="16"/>
  <c r="C207" i="16"/>
  <c r="B207" i="16"/>
  <c r="F206" i="16"/>
  <c r="C206" i="16"/>
  <c r="B206" i="16"/>
  <c r="F205" i="16"/>
  <c r="C205" i="16"/>
  <c r="B205" i="16"/>
  <c r="F204" i="16"/>
  <c r="C204" i="16"/>
  <c r="B204" i="16"/>
  <c r="F203" i="16"/>
  <c r="C203" i="16"/>
  <c r="B203" i="16"/>
  <c r="F202" i="16"/>
  <c r="C202" i="16"/>
  <c r="B202" i="16"/>
  <c r="F201" i="16"/>
  <c r="C201" i="16"/>
  <c r="B201" i="16"/>
  <c r="F200" i="16"/>
  <c r="C200" i="16"/>
  <c r="B200" i="16"/>
  <c r="F199" i="16"/>
  <c r="C199" i="16"/>
  <c r="B199" i="16"/>
  <c r="F198" i="16"/>
  <c r="C198" i="16"/>
  <c r="B198" i="16"/>
  <c r="F197" i="16"/>
  <c r="C197" i="16"/>
  <c r="B197" i="16"/>
  <c r="F196" i="16"/>
  <c r="C196" i="16"/>
  <c r="B196" i="16"/>
  <c r="F195" i="16"/>
  <c r="C195" i="16"/>
  <c r="B195" i="16"/>
  <c r="F194" i="16"/>
  <c r="C194" i="16"/>
  <c r="B194" i="16"/>
  <c r="F193" i="16"/>
  <c r="C193" i="16"/>
  <c r="B193" i="16"/>
  <c r="F192" i="16"/>
  <c r="C192" i="16"/>
  <c r="B192" i="16"/>
  <c r="F191" i="16"/>
  <c r="C191" i="16"/>
  <c r="B191" i="16"/>
  <c r="F190" i="16"/>
  <c r="C190" i="16"/>
  <c r="B190" i="16"/>
  <c r="F189" i="16"/>
  <c r="C189" i="16"/>
  <c r="B189" i="16"/>
  <c r="F188" i="16"/>
  <c r="C188" i="16"/>
  <c r="B188" i="16"/>
  <c r="F187" i="16"/>
  <c r="C187" i="16"/>
  <c r="B187" i="16"/>
  <c r="F186" i="16"/>
  <c r="C186" i="16"/>
  <c r="B186" i="16"/>
  <c r="F185" i="16"/>
  <c r="C185" i="16"/>
  <c r="B185" i="16"/>
  <c r="F184" i="16"/>
  <c r="C184" i="16"/>
  <c r="B184" i="16"/>
  <c r="F183" i="16"/>
  <c r="C183" i="16"/>
  <c r="B183" i="16"/>
  <c r="F182" i="16"/>
  <c r="C182" i="16"/>
  <c r="B182" i="16"/>
  <c r="F181" i="16"/>
  <c r="C181" i="16"/>
  <c r="B181" i="16"/>
  <c r="F180" i="16"/>
  <c r="C180" i="16"/>
  <c r="B180" i="16"/>
  <c r="F179" i="16"/>
  <c r="C179" i="16"/>
  <c r="B179" i="16"/>
  <c r="F178" i="16"/>
  <c r="C178" i="16"/>
  <c r="B178" i="16"/>
  <c r="F177" i="16"/>
  <c r="C177" i="16"/>
  <c r="B177" i="16"/>
  <c r="F176" i="16"/>
  <c r="C176" i="16"/>
  <c r="B176" i="16"/>
  <c r="F175" i="16"/>
  <c r="C175" i="16"/>
  <c r="B175" i="16"/>
  <c r="F174" i="16"/>
  <c r="C174" i="16"/>
  <c r="B174" i="16"/>
  <c r="F173" i="16"/>
  <c r="C173" i="16"/>
  <c r="B173" i="16"/>
  <c r="F172" i="16"/>
  <c r="C172" i="16"/>
  <c r="B172" i="16"/>
  <c r="F171" i="16"/>
  <c r="C171" i="16"/>
  <c r="B171" i="16"/>
  <c r="F170" i="16"/>
  <c r="C170" i="16"/>
  <c r="B170" i="16"/>
  <c r="F169" i="16"/>
  <c r="C169" i="16"/>
  <c r="B169" i="16"/>
  <c r="F168" i="16"/>
  <c r="C168" i="16"/>
  <c r="B168" i="16"/>
  <c r="F167" i="16"/>
  <c r="C167" i="16"/>
  <c r="B167" i="16"/>
  <c r="F166" i="16"/>
  <c r="C166" i="16"/>
  <c r="B166" i="16"/>
  <c r="F165" i="16"/>
  <c r="C165" i="16"/>
  <c r="B165" i="16"/>
  <c r="F164" i="16"/>
  <c r="C164" i="16"/>
  <c r="B164" i="16"/>
  <c r="F163" i="16"/>
  <c r="C163" i="16"/>
  <c r="B163" i="16"/>
  <c r="F162" i="16"/>
  <c r="C162" i="16"/>
  <c r="B162" i="16"/>
  <c r="F161" i="16"/>
  <c r="C161" i="16"/>
  <c r="B161" i="16"/>
  <c r="F160" i="16"/>
  <c r="C160" i="16"/>
  <c r="B160" i="16"/>
  <c r="F159" i="16"/>
  <c r="C159" i="16"/>
  <c r="B159" i="16"/>
  <c r="F158" i="16"/>
  <c r="C158" i="16"/>
  <c r="B158" i="16"/>
  <c r="F157" i="16"/>
  <c r="C157" i="16"/>
  <c r="B157" i="16"/>
  <c r="F156" i="16"/>
  <c r="C156" i="16"/>
  <c r="B156" i="16"/>
  <c r="F155" i="16"/>
  <c r="C155" i="16"/>
  <c r="B155" i="16"/>
  <c r="F154" i="16"/>
  <c r="C154" i="16"/>
  <c r="B154" i="16"/>
  <c r="F153" i="16"/>
  <c r="C153" i="16"/>
  <c r="B153" i="16"/>
  <c r="F152" i="16"/>
  <c r="C152" i="16"/>
  <c r="B152" i="16"/>
  <c r="F151" i="16"/>
  <c r="C151" i="16"/>
  <c r="B151" i="16"/>
  <c r="F150" i="16"/>
  <c r="C150" i="16"/>
  <c r="B150" i="16"/>
  <c r="F149" i="16"/>
  <c r="C149" i="16"/>
  <c r="B149" i="16"/>
  <c r="F148" i="16"/>
  <c r="C148" i="16"/>
  <c r="B148" i="16"/>
  <c r="F147" i="16"/>
  <c r="C147" i="16"/>
  <c r="B147" i="16"/>
  <c r="F146" i="16"/>
  <c r="C146" i="16"/>
  <c r="B146" i="16"/>
  <c r="F145" i="16"/>
  <c r="C145" i="16"/>
  <c r="B145" i="16"/>
  <c r="F144" i="16"/>
  <c r="C144" i="16"/>
  <c r="B144" i="16"/>
  <c r="F143" i="16"/>
  <c r="C143" i="16"/>
  <c r="B143" i="16"/>
  <c r="F142" i="16"/>
  <c r="C142" i="16"/>
  <c r="B142" i="16"/>
  <c r="F141" i="16"/>
  <c r="C141" i="16"/>
  <c r="B141" i="16"/>
  <c r="F140" i="16"/>
  <c r="C140" i="16"/>
  <c r="B140" i="16"/>
  <c r="F139" i="16"/>
  <c r="C139" i="16"/>
  <c r="B139" i="16"/>
  <c r="F138" i="16"/>
  <c r="C138" i="16"/>
  <c r="B138" i="16"/>
  <c r="F137" i="16"/>
  <c r="C137" i="16"/>
  <c r="B137" i="16"/>
  <c r="F136" i="16"/>
  <c r="C136" i="16"/>
  <c r="B136" i="16"/>
  <c r="F135" i="16"/>
  <c r="C135" i="16"/>
  <c r="B135" i="16"/>
  <c r="F134" i="16"/>
  <c r="C134" i="16"/>
  <c r="B134" i="16"/>
  <c r="F133" i="16"/>
  <c r="C133" i="16"/>
  <c r="B133" i="16"/>
  <c r="F132" i="16"/>
  <c r="C132" i="16"/>
  <c r="B132" i="16"/>
  <c r="F131" i="16"/>
  <c r="C131" i="16"/>
  <c r="B131" i="16"/>
  <c r="F130" i="16"/>
  <c r="C130" i="16"/>
  <c r="B130" i="16"/>
  <c r="F129" i="16"/>
  <c r="C129" i="16"/>
  <c r="B129" i="16"/>
  <c r="F128" i="16"/>
  <c r="C128" i="16"/>
  <c r="B128" i="16"/>
  <c r="F127" i="16"/>
  <c r="C127" i="16"/>
  <c r="B127" i="16"/>
  <c r="F126" i="16"/>
  <c r="C126" i="16"/>
  <c r="B126" i="16"/>
  <c r="F125" i="16"/>
  <c r="C125" i="16"/>
  <c r="B125" i="16"/>
  <c r="F124" i="16"/>
  <c r="C124" i="16"/>
  <c r="B124" i="16"/>
  <c r="F123" i="16"/>
  <c r="C123" i="16"/>
  <c r="B123" i="16"/>
  <c r="F122" i="16"/>
  <c r="C122" i="16"/>
  <c r="B122" i="16"/>
  <c r="F121" i="16"/>
  <c r="C121" i="16"/>
  <c r="B121" i="16"/>
  <c r="F120" i="16"/>
  <c r="C120" i="16"/>
  <c r="B120" i="16"/>
  <c r="F119" i="16"/>
  <c r="C119" i="16"/>
  <c r="B119" i="16"/>
  <c r="F118" i="16"/>
  <c r="C118" i="16"/>
  <c r="B118" i="16"/>
  <c r="F117" i="16"/>
  <c r="C117" i="16"/>
  <c r="B117" i="16"/>
  <c r="F116" i="16"/>
  <c r="C116" i="16"/>
  <c r="B116" i="16"/>
  <c r="F115" i="16"/>
  <c r="C115" i="16"/>
  <c r="B115" i="16"/>
  <c r="F114" i="16"/>
  <c r="C114" i="16"/>
  <c r="B114" i="16"/>
  <c r="F113" i="16"/>
  <c r="C113" i="16"/>
  <c r="B113" i="16"/>
  <c r="F112" i="16"/>
  <c r="C112" i="16"/>
  <c r="B112" i="16"/>
  <c r="F111" i="16"/>
  <c r="C111" i="16"/>
  <c r="B111" i="16"/>
  <c r="F110" i="16"/>
  <c r="C110" i="16"/>
  <c r="B110" i="16"/>
  <c r="F109" i="16"/>
  <c r="C109" i="16"/>
  <c r="B109" i="16"/>
  <c r="F108" i="16"/>
  <c r="C108" i="16"/>
  <c r="B108" i="16"/>
  <c r="F107" i="16"/>
  <c r="C107" i="16"/>
  <c r="B107" i="16"/>
  <c r="F106" i="16"/>
  <c r="C106" i="16"/>
  <c r="B106" i="16"/>
  <c r="F105" i="16"/>
  <c r="C105" i="16"/>
  <c r="B105" i="16"/>
  <c r="F104" i="16"/>
  <c r="C104" i="16"/>
  <c r="B104" i="16"/>
  <c r="F103" i="16"/>
  <c r="C103" i="16"/>
  <c r="B103" i="16"/>
  <c r="F102" i="16"/>
  <c r="C102" i="16"/>
  <c r="B102" i="16"/>
  <c r="F101" i="16"/>
  <c r="C101" i="16"/>
  <c r="B101" i="16"/>
  <c r="F100" i="16"/>
  <c r="C100" i="16"/>
  <c r="B100" i="16"/>
  <c r="F99" i="16"/>
  <c r="C99" i="16"/>
  <c r="B99" i="16"/>
  <c r="F98" i="16"/>
  <c r="C98" i="16"/>
  <c r="B98" i="16"/>
  <c r="F97" i="16"/>
  <c r="C97" i="16"/>
  <c r="B97" i="16"/>
  <c r="F96" i="16"/>
  <c r="C96" i="16"/>
  <c r="B96" i="16"/>
  <c r="F95" i="16"/>
  <c r="C95" i="16"/>
  <c r="B95" i="16"/>
  <c r="F94" i="16"/>
  <c r="C94" i="16"/>
  <c r="B94" i="16"/>
  <c r="F93" i="16"/>
  <c r="C93" i="16"/>
  <c r="B93" i="16"/>
  <c r="F92" i="16"/>
  <c r="C92" i="16"/>
  <c r="B92" i="16"/>
  <c r="F91" i="16"/>
  <c r="C91" i="16"/>
  <c r="B91" i="16"/>
  <c r="F90" i="16"/>
  <c r="C90" i="16"/>
  <c r="B90" i="16"/>
  <c r="F89" i="16"/>
  <c r="C89" i="16"/>
  <c r="B89" i="16"/>
  <c r="F88" i="16"/>
  <c r="C88" i="16"/>
  <c r="B88" i="16"/>
  <c r="F87" i="16"/>
  <c r="C87" i="16"/>
  <c r="B87" i="16"/>
  <c r="F86" i="16"/>
  <c r="C86" i="16"/>
  <c r="B86" i="16"/>
  <c r="F85" i="16"/>
  <c r="C85" i="16"/>
  <c r="B85" i="16"/>
  <c r="F84" i="16"/>
  <c r="C84" i="16"/>
  <c r="B84" i="16"/>
  <c r="F83" i="16"/>
  <c r="C83" i="16"/>
  <c r="B83" i="16"/>
  <c r="F82" i="16"/>
  <c r="C82" i="16"/>
  <c r="B82" i="16"/>
  <c r="F81" i="16"/>
  <c r="C81" i="16"/>
  <c r="B81" i="16"/>
  <c r="F80" i="16"/>
  <c r="C80" i="16"/>
  <c r="B80" i="16"/>
  <c r="F79" i="16"/>
  <c r="C79" i="16"/>
  <c r="B79" i="16"/>
  <c r="F78" i="16"/>
  <c r="C78" i="16"/>
  <c r="B78" i="16"/>
  <c r="F77" i="16"/>
  <c r="C77" i="16"/>
  <c r="B77" i="16"/>
  <c r="F76" i="16"/>
  <c r="C76" i="16"/>
  <c r="B76" i="16"/>
  <c r="F75" i="16"/>
  <c r="C75" i="16"/>
  <c r="B75" i="16"/>
  <c r="F74" i="16"/>
  <c r="C74" i="16"/>
  <c r="B74" i="16"/>
  <c r="F73" i="16"/>
  <c r="C73" i="16"/>
  <c r="B73" i="16"/>
  <c r="F72" i="16"/>
  <c r="C72" i="16"/>
  <c r="B72" i="16"/>
  <c r="F71" i="16"/>
  <c r="C71" i="16"/>
  <c r="B71" i="16"/>
  <c r="F70" i="16"/>
  <c r="C70" i="16"/>
  <c r="B70" i="16"/>
  <c r="F69" i="16"/>
  <c r="C69" i="16"/>
  <c r="B69" i="16"/>
  <c r="F68" i="16"/>
  <c r="C68" i="16"/>
  <c r="B68" i="16"/>
  <c r="F67" i="16"/>
  <c r="C67" i="16"/>
  <c r="B67" i="16"/>
  <c r="F66" i="16"/>
  <c r="C66" i="16"/>
  <c r="B66" i="16"/>
  <c r="F65" i="16"/>
  <c r="C65" i="16"/>
  <c r="B65" i="16"/>
  <c r="F64" i="16"/>
  <c r="C64" i="16"/>
  <c r="B64" i="16"/>
  <c r="F63" i="16"/>
  <c r="C63" i="16"/>
  <c r="B63" i="16"/>
  <c r="F62" i="16"/>
  <c r="C62" i="16"/>
  <c r="B62" i="16"/>
  <c r="F61" i="16"/>
  <c r="C61" i="16"/>
  <c r="B61" i="16"/>
  <c r="F60" i="16"/>
  <c r="C60" i="16"/>
  <c r="B60" i="16"/>
  <c r="F59" i="16"/>
  <c r="C59" i="16"/>
  <c r="B59" i="16"/>
  <c r="F58" i="16"/>
  <c r="C58" i="16"/>
  <c r="B58" i="16"/>
  <c r="F57" i="16"/>
  <c r="C57" i="16"/>
  <c r="B57" i="16"/>
  <c r="F56" i="16"/>
  <c r="C56" i="16"/>
  <c r="B56" i="16"/>
  <c r="F55" i="16"/>
  <c r="C55" i="16"/>
  <c r="B55" i="16"/>
  <c r="F54" i="16"/>
  <c r="C54" i="16"/>
  <c r="B54" i="16"/>
  <c r="F53" i="16"/>
  <c r="C53" i="16"/>
  <c r="B53" i="16"/>
  <c r="F52" i="16"/>
  <c r="C52" i="16"/>
  <c r="B52" i="16"/>
  <c r="F51" i="16"/>
  <c r="C51" i="16"/>
  <c r="B51" i="16"/>
  <c r="F50" i="16"/>
  <c r="C50" i="16"/>
  <c r="B50" i="16"/>
  <c r="F49" i="16"/>
  <c r="C49" i="16"/>
  <c r="B49" i="16"/>
  <c r="F48" i="16"/>
  <c r="C48" i="16"/>
  <c r="B48" i="16"/>
  <c r="F47" i="16"/>
  <c r="C47" i="16"/>
  <c r="B47" i="16"/>
  <c r="F46" i="16"/>
  <c r="C46" i="16"/>
  <c r="B46" i="16"/>
  <c r="F45" i="16"/>
  <c r="C45" i="16"/>
  <c r="B45" i="16"/>
  <c r="F44" i="16"/>
  <c r="C44" i="16"/>
  <c r="B44" i="16"/>
  <c r="F43" i="16"/>
  <c r="C43" i="16"/>
  <c r="B43" i="16"/>
  <c r="F42" i="16"/>
  <c r="C42" i="16"/>
  <c r="B42" i="16"/>
  <c r="F41" i="16"/>
  <c r="C41" i="16"/>
  <c r="B41" i="16"/>
  <c r="F40" i="16"/>
  <c r="C40" i="16"/>
  <c r="B40" i="16"/>
  <c r="F39" i="16"/>
  <c r="C39" i="16"/>
  <c r="B39" i="16"/>
  <c r="F38" i="16"/>
  <c r="C38" i="16"/>
  <c r="B38" i="16"/>
  <c r="F37" i="16"/>
  <c r="C37" i="16"/>
  <c r="B37" i="16"/>
  <c r="F36" i="16"/>
  <c r="C36" i="16"/>
  <c r="B36" i="16"/>
  <c r="F35" i="16"/>
  <c r="C35" i="16"/>
  <c r="B35" i="16"/>
  <c r="F34" i="16"/>
  <c r="C34" i="16"/>
  <c r="B34" i="16"/>
  <c r="F33" i="16"/>
  <c r="C33" i="16"/>
  <c r="B33" i="16"/>
  <c r="F32" i="16"/>
  <c r="C32" i="16"/>
  <c r="B32" i="16"/>
  <c r="F31" i="16"/>
  <c r="C31" i="16"/>
  <c r="B31" i="16"/>
  <c r="F30" i="16"/>
  <c r="C30" i="16"/>
  <c r="B30" i="16"/>
  <c r="F29" i="16"/>
  <c r="C29" i="16"/>
  <c r="B29" i="16"/>
  <c r="F28" i="16"/>
  <c r="C28" i="16"/>
  <c r="B28" i="16"/>
  <c r="F27" i="16"/>
  <c r="C27" i="16"/>
  <c r="B27" i="16"/>
  <c r="F26" i="16"/>
  <c r="C26" i="16"/>
  <c r="B26" i="16"/>
  <c r="F25" i="16"/>
  <c r="C25" i="16"/>
  <c r="B25" i="16"/>
  <c r="F24" i="16"/>
  <c r="C24" i="16"/>
  <c r="B24" i="16"/>
  <c r="F23" i="16"/>
  <c r="C23" i="16"/>
  <c r="B23" i="16"/>
  <c r="F22" i="16"/>
  <c r="C22" i="16"/>
  <c r="B22" i="16"/>
  <c r="F21" i="16"/>
  <c r="C21" i="16"/>
  <c r="B21" i="16"/>
  <c r="F20" i="16"/>
  <c r="C20" i="16"/>
  <c r="B20" i="16"/>
  <c r="F19" i="16"/>
  <c r="C19" i="16"/>
  <c r="B19" i="16"/>
  <c r="F18" i="16"/>
  <c r="C18" i="16"/>
  <c r="B18" i="16"/>
  <c r="F17" i="16"/>
  <c r="C17" i="16"/>
  <c r="B17" i="16"/>
  <c r="F16" i="16"/>
  <c r="C16" i="16"/>
  <c r="B16" i="16"/>
  <c r="F15" i="16"/>
  <c r="C15" i="16"/>
  <c r="B15" i="16"/>
  <c r="F14" i="16"/>
  <c r="C14" i="16"/>
  <c r="B14" i="16"/>
  <c r="F13" i="16"/>
  <c r="C13" i="16"/>
  <c r="B13" i="16"/>
  <c r="F12" i="16"/>
  <c r="C12" i="16"/>
  <c r="B12" i="16"/>
  <c r="F11" i="16"/>
  <c r="C11" i="16"/>
  <c r="B11" i="16"/>
  <c r="F10" i="16"/>
  <c r="C10" i="16"/>
  <c r="B10" i="16"/>
  <c r="F9" i="16"/>
  <c r="C9" i="16"/>
  <c r="B9" i="16"/>
  <c r="F8" i="16"/>
  <c r="C8" i="16"/>
  <c r="B8" i="16"/>
  <c r="F7" i="16"/>
  <c r="C7" i="16"/>
  <c r="B7" i="16"/>
  <c r="F6" i="16"/>
  <c r="C6" i="16"/>
  <c r="B6" i="16"/>
  <c r="F5" i="16"/>
  <c r="C5" i="16"/>
  <c r="B5" i="16"/>
  <c r="F4" i="16"/>
  <c r="C4" i="16"/>
  <c r="B4" i="16"/>
  <c r="F3" i="16"/>
  <c r="C3" i="16"/>
  <c r="B3" i="16"/>
  <c r="F2" i="16"/>
  <c r="C2" i="16"/>
  <c r="B2" i="16"/>
  <c r="F4506" i="1"/>
  <c r="C4506" i="1"/>
  <c r="B4506" i="1"/>
  <c r="F4505" i="1"/>
  <c r="C4505" i="1"/>
  <c r="B4505" i="1"/>
  <c r="F4504" i="1"/>
  <c r="C4504" i="1"/>
  <c r="B4504" i="1"/>
  <c r="F4503" i="1"/>
  <c r="C4503" i="1"/>
  <c r="B4503" i="1"/>
  <c r="F4502" i="1"/>
  <c r="C4502" i="1"/>
  <c r="B4502" i="1"/>
  <c r="F4501" i="1"/>
  <c r="C4501" i="1"/>
  <c r="B4501" i="1"/>
  <c r="F4500" i="1"/>
  <c r="C4500" i="1"/>
  <c r="B4500" i="1"/>
  <c r="F4499" i="1"/>
  <c r="C4499" i="1"/>
  <c r="B4499" i="1"/>
  <c r="F4498" i="1"/>
  <c r="C4498" i="1"/>
  <c r="B4498" i="1"/>
  <c r="F4497" i="1"/>
  <c r="C4497" i="1"/>
  <c r="B4497" i="1"/>
  <c r="F4496" i="1"/>
  <c r="C4496" i="1"/>
  <c r="B4496" i="1"/>
  <c r="F4495" i="1"/>
  <c r="C4495" i="1"/>
  <c r="B4495" i="1"/>
  <c r="F4494" i="1"/>
  <c r="C4494" i="1"/>
  <c r="B4494" i="1"/>
  <c r="F4493" i="1"/>
  <c r="C4493" i="1"/>
  <c r="B4493" i="1"/>
  <c r="F4492" i="1"/>
  <c r="C4492" i="1"/>
  <c r="B4492" i="1"/>
  <c r="F4491" i="1"/>
  <c r="C4491" i="1"/>
  <c r="B4491" i="1"/>
  <c r="F4490" i="1"/>
  <c r="C4490" i="1"/>
  <c r="B4490" i="1"/>
  <c r="F4489" i="1"/>
  <c r="C4489" i="1"/>
  <c r="B4489" i="1"/>
  <c r="F4488" i="1"/>
  <c r="C4488" i="1"/>
  <c r="B4488" i="1"/>
  <c r="F4487" i="1"/>
  <c r="C4487" i="1"/>
  <c r="B4487" i="1"/>
  <c r="F4486" i="1"/>
  <c r="C4486" i="1"/>
  <c r="B4486" i="1"/>
  <c r="F4485" i="1"/>
  <c r="C4485" i="1"/>
  <c r="B4485" i="1"/>
  <c r="F4484" i="1"/>
  <c r="C4484" i="1"/>
  <c r="B4484" i="1"/>
  <c r="F4483" i="1"/>
  <c r="C4483" i="1"/>
  <c r="B4483" i="1"/>
  <c r="F4482" i="1"/>
  <c r="C4482" i="1"/>
  <c r="B4482" i="1"/>
  <c r="F4481" i="1"/>
  <c r="C4481" i="1"/>
  <c r="B4481" i="1"/>
  <c r="F4480" i="1"/>
  <c r="C4480" i="1"/>
  <c r="B4480" i="1"/>
  <c r="F4479" i="1"/>
  <c r="C4479" i="1"/>
  <c r="B4479" i="1"/>
  <c r="F4478" i="1"/>
  <c r="C4478" i="1"/>
  <c r="B4478" i="1"/>
  <c r="F4477" i="1"/>
  <c r="C4477" i="1"/>
  <c r="B4477" i="1"/>
  <c r="F4476" i="1"/>
  <c r="C4476" i="1"/>
  <c r="B4476" i="1"/>
  <c r="F4475" i="1"/>
  <c r="C4475" i="1"/>
  <c r="B4475" i="1"/>
  <c r="F4474" i="1"/>
  <c r="C4474" i="1"/>
  <c r="B4474" i="1"/>
  <c r="F4473" i="1"/>
  <c r="C4473" i="1"/>
  <c r="B4473" i="1"/>
  <c r="F4472" i="1"/>
  <c r="C4472" i="1"/>
  <c r="B4472" i="1"/>
  <c r="F4471" i="1"/>
  <c r="C4471" i="1"/>
  <c r="B4471" i="1"/>
  <c r="F4470" i="1"/>
  <c r="C4470" i="1"/>
  <c r="B4470" i="1"/>
  <c r="F4469" i="1"/>
  <c r="C4469" i="1"/>
  <c r="B4469" i="1"/>
  <c r="F4468" i="1"/>
  <c r="C4468" i="1"/>
  <c r="B4468" i="1"/>
  <c r="F4467" i="1"/>
  <c r="C4467" i="1"/>
  <c r="B4467" i="1"/>
  <c r="F4466" i="1"/>
  <c r="C4466" i="1"/>
  <c r="B4466" i="1"/>
  <c r="F4465" i="1"/>
  <c r="C4465" i="1"/>
  <c r="B4465" i="1"/>
  <c r="F4464" i="1"/>
  <c r="C4464" i="1"/>
  <c r="B4464" i="1"/>
  <c r="F4463" i="1"/>
  <c r="C4463" i="1"/>
  <c r="B4463" i="1"/>
  <c r="F4462" i="1"/>
  <c r="C4462" i="1"/>
  <c r="B4462" i="1"/>
  <c r="F4461" i="1"/>
  <c r="C4461" i="1"/>
  <c r="B4461" i="1"/>
  <c r="F4460" i="1"/>
  <c r="C4460" i="1"/>
  <c r="B4460" i="1"/>
  <c r="F4459" i="1"/>
  <c r="C4459" i="1"/>
  <c r="B4459" i="1"/>
  <c r="F4458" i="1"/>
  <c r="C4458" i="1"/>
  <c r="B4458" i="1"/>
  <c r="F4457" i="1"/>
  <c r="C4457" i="1"/>
  <c r="B4457" i="1"/>
  <c r="F4456" i="1"/>
  <c r="C4456" i="1"/>
  <c r="B4456" i="1"/>
  <c r="F4455" i="1"/>
  <c r="C4455" i="1"/>
  <c r="B4455" i="1"/>
  <c r="F4454" i="1"/>
  <c r="C4454" i="1"/>
  <c r="B4454" i="1"/>
  <c r="F4453" i="1"/>
  <c r="C4453" i="1"/>
  <c r="B4453" i="1"/>
  <c r="F4452" i="1"/>
  <c r="C4452" i="1"/>
  <c r="B4452" i="1"/>
  <c r="F4451" i="1"/>
  <c r="C4451" i="1"/>
  <c r="B4451" i="1"/>
  <c r="F4450" i="1"/>
  <c r="C4450" i="1"/>
  <c r="B4450" i="1"/>
  <c r="F4449" i="1"/>
  <c r="C4449" i="1"/>
  <c r="B4449" i="1"/>
  <c r="F4448" i="1"/>
  <c r="C4448" i="1"/>
  <c r="B4448" i="1"/>
  <c r="F4447" i="1"/>
  <c r="C4447" i="1"/>
  <c r="B4447" i="1"/>
  <c r="F4446" i="1"/>
  <c r="C4446" i="1"/>
  <c r="B4446" i="1"/>
  <c r="F4445" i="1"/>
  <c r="C4445" i="1"/>
  <c r="B4445" i="1"/>
  <c r="F4444" i="1"/>
  <c r="C4444" i="1"/>
  <c r="B4444" i="1"/>
  <c r="F4443" i="1"/>
  <c r="C4443" i="1"/>
  <c r="B4443" i="1"/>
  <c r="F4442" i="1"/>
  <c r="C4442" i="1"/>
  <c r="B4442" i="1"/>
  <c r="F4441" i="1"/>
  <c r="C4441" i="1"/>
  <c r="B4441" i="1"/>
  <c r="F4440" i="1"/>
  <c r="C4440" i="1"/>
  <c r="B4440" i="1"/>
  <c r="F4439" i="1"/>
  <c r="C4439" i="1"/>
  <c r="B4439" i="1"/>
  <c r="F4438" i="1"/>
  <c r="C4438" i="1"/>
  <c r="B4438" i="1"/>
  <c r="F4437" i="1"/>
  <c r="C4437" i="1"/>
  <c r="B4437" i="1"/>
  <c r="F4436" i="1"/>
  <c r="C4436" i="1"/>
  <c r="B4436" i="1"/>
  <c r="F4435" i="1"/>
  <c r="C4435" i="1"/>
  <c r="B4435" i="1"/>
  <c r="F4434" i="1"/>
  <c r="C4434" i="1"/>
  <c r="B4434" i="1"/>
  <c r="F4433" i="1"/>
  <c r="C4433" i="1"/>
  <c r="B4433" i="1"/>
  <c r="F4432" i="1"/>
  <c r="C4432" i="1"/>
  <c r="B4432" i="1"/>
  <c r="F4431" i="1"/>
  <c r="C4431" i="1"/>
  <c r="B4431" i="1"/>
  <c r="F4430" i="1"/>
  <c r="C4430" i="1"/>
  <c r="B4430" i="1"/>
  <c r="F4429" i="1"/>
  <c r="C4429" i="1"/>
  <c r="B4429" i="1"/>
  <c r="F4428" i="1"/>
  <c r="C4428" i="1"/>
  <c r="B4428" i="1"/>
  <c r="F4427" i="1"/>
  <c r="C4427" i="1"/>
  <c r="B4427" i="1"/>
  <c r="F4426" i="1"/>
  <c r="C4426" i="1"/>
  <c r="B4426" i="1"/>
  <c r="F4425" i="1"/>
  <c r="C4425" i="1"/>
  <c r="B4425" i="1"/>
  <c r="F4424" i="1"/>
  <c r="C4424" i="1"/>
  <c r="B4424" i="1"/>
  <c r="F4423" i="1"/>
  <c r="C4423" i="1"/>
  <c r="B4423" i="1"/>
  <c r="F4422" i="1"/>
  <c r="C4422" i="1"/>
  <c r="B4422" i="1"/>
  <c r="F4421" i="1"/>
  <c r="C4421" i="1"/>
  <c r="B4421" i="1"/>
  <c r="F4420" i="1"/>
  <c r="C4420" i="1"/>
  <c r="B4420" i="1"/>
  <c r="F4419" i="1"/>
  <c r="C4419" i="1"/>
  <c r="B4419" i="1"/>
  <c r="F4418" i="1"/>
  <c r="C4418" i="1"/>
  <c r="B4418" i="1"/>
  <c r="F4417" i="1"/>
  <c r="C4417" i="1"/>
  <c r="B4417" i="1"/>
  <c r="F4416" i="1"/>
  <c r="C4416" i="1"/>
  <c r="B4416" i="1"/>
  <c r="F4415" i="1"/>
  <c r="C4415" i="1"/>
  <c r="B4415" i="1"/>
  <c r="F4414" i="1"/>
  <c r="C4414" i="1"/>
  <c r="B4414" i="1"/>
  <c r="F4413" i="1"/>
  <c r="C4413" i="1"/>
  <c r="B4413" i="1"/>
  <c r="F4412" i="1"/>
  <c r="C4412" i="1"/>
  <c r="B4412" i="1"/>
  <c r="F4411" i="1"/>
  <c r="C4411" i="1"/>
  <c r="B4411" i="1"/>
  <c r="F4410" i="1"/>
  <c r="C4410" i="1"/>
  <c r="B4410" i="1"/>
  <c r="F4409" i="1"/>
  <c r="C4409" i="1"/>
  <c r="B4409" i="1"/>
  <c r="F4408" i="1"/>
  <c r="C4408" i="1"/>
  <c r="B4408" i="1"/>
  <c r="F4407" i="1"/>
  <c r="C4407" i="1"/>
  <c r="B4407" i="1"/>
  <c r="F4406" i="1"/>
  <c r="C4406" i="1"/>
  <c r="B4406" i="1"/>
  <c r="F4405" i="1"/>
  <c r="C4405" i="1"/>
  <c r="B4405" i="1"/>
  <c r="F4404" i="1"/>
  <c r="C4404" i="1"/>
  <c r="B4404" i="1"/>
  <c r="F4403" i="1"/>
  <c r="C4403" i="1"/>
  <c r="B4403" i="1"/>
  <c r="F4402" i="1"/>
  <c r="C4402" i="1"/>
  <c r="B4402" i="1"/>
  <c r="F4401" i="1"/>
  <c r="C4401" i="1"/>
  <c r="B4401" i="1"/>
  <c r="F4400" i="1"/>
  <c r="C4400" i="1"/>
  <c r="B4400" i="1"/>
  <c r="F4399" i="1"/>
  <c r="C4399" i="1"/>
  <c r="B4399" i="1"/>
  <c r="F4398" i="1"/>
  <c r="C4398" i="1"/>
  <c r="B4398" i="1"/>
  <c r="F4397" i="1"/>
  <c r="C4397" i="1"/>
  <c r="B4397" i="1"/>
  <c r="F4396" i="1"/>
  <c r="C4396" i="1"/>
  <c r="B4396" i="1"/>
  <c r="F4395" i="1"/>
  <c r="C4395" i="1"/>
  <c r="B4395" i="1"/>
  <c r="F4394" i="1"/>
  <c r="C4394" i="1"/>
  <c r="B4394" i="1"/>
  <c r="F4393" i="1"/>
  <c r="C4393" i="1"/>
  <c r="B4393" i="1"/>
  <c r="F4392" i="1"/>
  <c r="C4392" i="1"/>
  <c r="B4392" i="1"/>
  <c r="F4391" i="1"/>
  <c r="C4391" i="1"/>
  <c r="B4391" i="1"/>
  <c r="F4390" i="1"/>
  <c r="C4390" i="1"/>
  <c r="B4390" i="1"/>
  <c r="F4389" i="1"/>
  <c r="C4389" i="1"/>
  <c r="B4389" i="1"/>
  <c r="F4388" i="1"/>
  <c r="C4388" i="1"/>
  <c r="B4388" i="1"/>
  <c r="F4387" i="1"/>
  <c r="C4387" i="1"/>
  <c r="B4387" i="1"/>
  <c r="F4386" i="1"/>
  <c r="C4386" i="1"/>
  <c r="B4386" i="1"/>
  <c r="F4385" i="1"/>
  <c r="C4385" i="1"/>
  <c r="B4385" i="1"/>
  <c r="F4384" i="1"/>
  <c r="C4384" i="1"/>
  <c r="B4384" i="1"/>
  <c r="F4383" i="1"/>
  <c r="C4383" i="1"/>
  <c r="B4383" i="1"/>
  <c r="F4382" i="1"/>
  <c r="C4382" i="1"/>
  <c r="B4382" i="1"/>
  <c r="F4381" i="1"/>
  <c r="C4381" i="1"/>
  <c r="B4381" i="1"/>
  <c r="F4380" i="1"/>
  <c r="C4380" i="1"/>
  <c r="B4380" i="1"/>
  <c r="F4379" i="1"/>
  <c r="C4379" i="1"/>
  <c r="B4379" i="1"/>
  <c r="F4378" i="1"/>
  <c r="C4378" i="1"/>
  <c r="B4378" i="1"/>
  <c r="F4377" i="1"/>
  <c r="C4377" i="1"/>
  <c r="B4377" i="1"/>
  <c r="F4376" i="1"/>
  <c r="C4376" i="1"/>
  <c r="B4376" i="1"/>
  <c r="F4375" i="1"/>
  <c r="C4375" i="1"/>
  <c r="B4375" i="1"/>
  <c r="F4374" i="1"/>
  <c r="C4374" i="1"/>
  <c r="B4374" i="1"/>
  <c r="F4373" i="1"/>
  <c r="C4373" i="1"/>
  <c r="B4373" i="1"/>
  <c r="F4372" i="1"/>
  <c r="C4372" i="1"/>
  <c r="B4372" i="1"/>
  <c r="F4371" i="1"/>
  <c r="C4371" i="1"/>
  <c r="B4371" i="1"/>
  <c r="F4370" i="1"/>
  <c r="C4370" i="1"/>
  <c r="B4370" i="1"/>
  <c r="F4369" i="1"/>
  <c r="C4369" i="1"/>
  <c r="B4369" i="1"/>
  <c r="F4368" i="1"/>
  <c r="C4368" i="1"/>
  <c r="B4368" i="1"/>
  <c r="F4367" i="1"/>
  <c r="C4367" i="1"/>
  <c r="B4367" i="1"/>
  <c r="F4366" i="1"/>
  <c r="C4366" i="1"/>
  <c r="B4366" i="1"/>
  <c r="F4365" i="1"/>
  <c r="C4365" i="1"/>
  <c r="B4365" i="1"/>
  <c r="F4364" i="1"/>
  <c r="C4364" i="1"/>
  <c r="B4364" i="1"/>
  <c r="F4363" i="1"/>
  <c r="C4363" i="1"/>
  <c r="B4363" i="1"/>
  <c r="F4362" i="1"/>
  <c r="C4362" i="1"/>
  <c r="B4362" i="1"/>
  <c r="F4361" i="1"/>
  <c r="C4361" i="1"/>
  <c r="B4361" i="1"/>
  <c r="F4360" i="1"/>
  <c r="C4360" i="1"/>
  <c r="B4360" i="1"/>
  <c r="F4359" i="1"/>
  <c r="C4359" i="1"/>
  <c r="B4359" i="1"/>
  <c r="F4358" i="1"/>
  <c r="C4358" i="1"/>
  <c r="B4358" i="1"/>
  <c r="F4357" i="1"/>
  <c r="C4357" i="1"/>
  <c r="B4357" i="1"/>
  <c r="F4356" i="1"/>
  <c r="C4356" i="1"/>
  <c r="B4356" i="1"/>
  <c r="F4355" i="1"/>
  <c r="C4355" i="1"/>
  <c r="B4355" i="1"/>
  <c r="F4354" i="1"/>
  <c r="C4354" i="1"/>
  <c r="B4354" i="1"/>
  <c r="F4353" i="1"/>
  <c r="C4353" i="1"/>
  <c r="B4353" i="1"/>
  <c r="F4352" i="1"/>
  <c r="C4352" i="1"/>
  <c r="B4352" i="1"/>
  <c r="F4351" i="1"/>
  <c r="C4351" i="1"/>
  <c r="B4351" i="1"/>
  <c r="F4350" i="1"/>
  <c r="C4350" i="1"/>
  <c r="B4350" i="1"/>
  <c r="F4349" i="1"/>
  <c r="C4349" i="1"/>
  <c r="B4349" i="1"/>
  <c r="F4348" i="1"/>
  <c r="C4348" i="1"/>
  <c r="B4348" i="1"/>
  <c r="F4347" i="1"/>
  <c r="C4347" i="1"/>
  <c r="B4347" i="1"/>
  <c r="F4346" i="1"/>
  <c r="C4346" i="1"/>
  <c r="B4346" i="1"/>
  <c r="F4345" i="1"/>
  <c r="C4345" i="1"/>
  <c r="B4345" i="1"/>
  <c r="F4344" i="1"/>
  <c r="C4344" i="1"/>
  <c r="B4344" i="1"/>
  <c r="F4343" i="1"/>
  <c r="C4343" i="1"/>
  <c r="B4343" i="1"/>
  <c r="F4342" i="1"/>
  <c r="C4342" i="1"/>
  <c r="B4342" i="1"/>
  <c r="F4341" i="1"/>
  <c r="C4341" i="1"/>
  <c r="B4341" i="1"/>
  <c r="F4340" i="1"/>
  <c r="C4340" i="1"/>
  <c r="B4340" i="1"/>
  <c r="F4339" i="1"/>
  <c r="C4339" i="1"/>
  <c r="B4339" i="1"/>
  <c r="F4338" i="1"/>
  <c r="C4338" i="1"/>
  <c r="B4338" i="1"/>
  <c r="F4337" i="1"/>
  <c r="C4337" i="1"/>
  <c r="B4337" i="1"/>
  <c r="F4336" i="1"/>
  <c r="C4336" i="1"/>
  <c r="B4336" i="1"/>
  <c r="F4335" i="1"/>
  <c r="C4335" i="1"/>
  <c r="B4335" i="1"/>
  <c r="F4334" i="1"/>
  <c r="C4334" i="1"/>
  <c r="B4334" i="1"/>
  <c r="F4333" i="1"/>
  <c r="C4333" i="1"/>
  <c r="B4333" i="1"/>
  <c r="F4332" i="1"/>
  <c r="C4332" i="1"/>
  <c r="B4332" i="1"/>
  <c r="F4331" i="1"/>
  <c r="C4331" i="1"/>
  <c r="B4331" i="1"/>
  <c r="F4330" i="1"/>
  <c r="C4330" i="1"/>
  <c r="B4330" i="1"/>
  <c r="F4329" i="1"/>
  <c r="C4329" i="1"/>
  <c r="B4329" i="1"/>
  <c r="F4328" i="1"/>
  <c r="C4328" i="1"/>
  <c r="B4328" i="1"/>
  <c r="F4327" i="1"/>
  <c r="C4327" i="1"/>
  <c r="B4327" i="1"/>
  <c r="F4326" i="1"/>
  <c r="C4326" i="1"/>
  <c r="B4326" i="1"/>
  <c r="F4325" i="1"/>
  <c r="C4325" i="1"/>
  <c r="B4325" i="1"/>
  <c r="F4324" i="1"/>
  <c r="C4324" i="1"/>
  <c r="B4324" i="1"/>
  <c r="F4323" i="1"/>
  <c r="C4323" i="1"/>
  <c r="B4323" i="1"/>
  <c r="F4322" i="1"/>
  <c r="C4322" i="1"/>
  <c r="B4322" i="1"/>
  <c r="F4321" i="1"/>
  <c r="C4321" i="1"/>
  <c r="B4321" i="1"/>
  <c r="F4320" i="1"/>
  <c r="C4320" i="1"/>
  <c r="B4320" i="1"/>
  <c r="F4319" i="1"/>
  <c r="C4319" i="1"/>
  <c r="B4319" i="1"/>
  <c r="F4318" i="1"/>
  <c r="C4318" i="1"/>
  <c r="B4318" i="1"/>
  <c r="F4317" i="1"/>
  <c r="C4317" i="1"/>
  <c r="B4317" i="1"/>
  <c r="F4316" i="1"/>
  <c r="C4316" i="1"/>
  <c r="B4316" i="1"/>
  <c r="F4315" i="1"/>
  <c r="C4315" i="1"/>
  <c r="B4315" i="1"/>
  <c r="F4314" i="1"/>
  <c r="C4314" i="1"/>
  <c r="B4314" i="1"/>
  <c r="F4313" i="1"/>
  <c r="C4313" i="1"/>
  <c r="B4313" i="1"/>
  <c r="F4312" i="1"/>
  <c r="C4312" i="1"/>
  <c r="B4312" i="1"/>
  <c r="F4311" i="1"/>
  <c r="C4311" i="1"/>
  <c r="B4311" i="1"/>
  <c r="F4310" i="1"/>
  <c r="C4310" i="1"/>
  <c r="B4310" i="1"/>
  <c r="F4309" i="1"/>
  <c r="C4309" i="1"/>
  <c r="B4309" i="1"/>
  <c r="F4308" i="1"/>
  <c r="C4308" i="1"/>
  <c r="B4308" i="1"/>
  <c r="F4307" i="1"/>
  <c r="C4307" i="1"/>
  <c r="B4307" i="1"/>
  <c r="F4306" i="1"/>
  <c r="C4306" i="1"/>
  <c r="B4306" i="1"/>
  <c r="F4305" i="1"/>
  <c r="C4305" i="1"/>
  <c r="B4305" i="1"/>
  <c r="F4304" i="1"/>
  <c r="C4304" i="1"/>
  <c r="B4304" i="1"/>
  <c r="F4303" i="1"/>
  <c r="C4303" i="1"/>
  <c r="B4303" i="1"/>
  <c r="F4302" i="1"/>
  <c r="C4302" i="1"/>
  <c r="B4302" i="1"/>
  <c r="F4301" i="1"/>
  <c r="C4301" i="1"/>
  <c r="B4301" i="1"/>
  <c r="F4300" i="1"/>
  <c r="C4300" i="1"/>
  <c r="B4300" i="1"/>
  <c r="F4299" i="1"/>
  <c r="C4299" i="1"/>
  <c r="B4299" i="1"/>
  <c r="F4298" i="1"/>
  <c r="C4298" i="1"/>
  <c r="B4298" i="1"/>
  <c r="F4297" i="1"/>
  <c r="C4297" i="1"/>
  <c r="B4297" i="1"/>
  <c r="F4296" i="1"/>
  <c r="C4296" i="1"/>
  <c r="B4296" i="1"/>
  <c r="F4295" i="1"/>
  <c r="C4295" i="1"/>
  <c r="B4295" i="1"/>
  <c r="F4294" i="1"/>
  <c r="C4294" i="1"/>
  <c r="B4294" i="1"/>
  <c r="F4293" i="1"/>
  <c r="C4293" i="1"/>
  <c r="B4293" i="1"/>
  <c r="F4292" i="1"/>
  <c r="C4292" i="1"/>
  <c r="B4292" i="1"/>
  <c r="F4291" i="1"/>
  <c r="C4291" i="1"/>
  <c r="B4291" i="1"/>
  <c r="F4290" i="1"/>
  <c r="C4290" i="1"/>
  <c r="B4290" i="1"/>
  <c r="F4289" i="1"/>
  <c r="C4289" i="1"/>
  <c r="B4289" i="1"/>
  <c r="F4288" i="1"/>
  <c r="C4288" i="1"/>
  <c r="B4288" i="1"/>
  <c r="F4287" i="1"/>
  <c r="C4287" i="1"/>
  <c r="B4287" i="1"/>
  <c r="F4286" i="1"/>
  <c r="C4286" i="1"/>
  <c r="B4286" i="1"/>
  <c r="F4285" i="1"/>
  <c r="C4285" i="1"/>
  <c r="B4285" i="1"/>
  <c r="F4284" i="1"/>
  <c r="C4284" i="1"/>
  <c r="B4284" i="1"/>
  <c r="F4283" i="1"/>
  <c r="C4283" i="1"/>
  <c r="B4283" i="1"/>
  <c r="F4282" i="1"/>
  <c r="C4282" i="1"/>
  <c r="B4282" i="1"/>
  <c r="F4281" i="1"/>
  <c r="C4281" i="1"/>
  <c r="B4281" i="1"/>
  <c r="F4280" i="1"/>
  <c r="C4280" i="1"/>
  <c r="B4280" i="1"/>
  <c r="F4279" i="1"/>
  <c r="C4279" i="1"/>
  <c r="B4279" i="1"/>
  <c r="F4278" i="1"/>
  <c r="C4278" i="1"/>
  <c r="B4278" i="1"/>
  <c r="F4277" i="1"/>
  <c r="C4277" i="1"/>
  <c r="B4277" i="1"/>
  <c r="F4276" i="1"/>
  <c r="C4276" i="1"/>
  <c r="B4276" i="1"/>
  <c r="F4275" i="1"/>
  <c r="C4275" i="1"/>
  <c r="B4275" i="1"/>
  <c r="F4274" i="1"/>
  <c r="C4274" i="1"/>
  <c r="B4274" i="1"/>
  <c r="F4273" i="1"/>
  <c r="C4273" i="1"/>
  <c r="B4273" i="1"/>
  <c r="F4272" i="1"/>
  <c r="C4272" i="1"/>
  <c r="B4272" i="1"/>
  <c r="F4271" i="1"/>
  <c r="C4271" i="1"/>
  <c r="B4271" i="1"/>
  <c r="F4270" i="1"/>
  <c r="C4270" i="1"/>
  <c r="B4270" i="1"/>
  <c r="F4269" i="1"/>
  <c r="C4269" i="1"/>
  <c r="B4269" i="1"/>
  <c r="F4268" i="1"/>
  <c r="C4268" i="1"/>
  <c r="B4268" i="1"/>
  <c r="F4267" i="1"/>
  <c r="C4267" i="1"/>
  <c r="B4267" i="1"/>
  <c r="F4266" i="1"/>
  <c r="C4266" i="1"/>
  <c r="B4266" i="1"/>
  <c r="F4265" i="1"/>
  <c r="C4265" i="1"/>
  <c r="B4265" i="1"/>
  <c r="F4264" i="1"/>
  <c r="C4264" i="1"/>
  <c r="B4264" i="1"/>
  <c r="F4263" i="1"/>
  <c r="C4263" i="1"/>
  <c r="B4263" i="1"/>
  <c r="F4262" i="1"/>
  <c r="C4262" i="1"/>
  <c r="B4262" i="1"/>
  <c r="F4261" i="1"/>
  <c r="C4261" i="1"/>
  <c r="B4261" i="1"/>
  <c r="F4260" i="1"/>
  <c r="C4260" i="1"/>
  <c r="B4260" i="1"/>
  <c r="F4259" i="1"/>
  <c r="C4259" i="1"/>
  <c r="B4259" i="1"/>
  <c r="F4258" i="1"/>
  <c r="C4258" i="1"/>
  <c r="B4258" i="1"/>
  <c r="F4257" i="1"/>
  <c r="C4257" i="1"/>
  <c r="B4257" i="1"/>
  <c r="F4256" i="1"/>
  <c r="C4256" i="1"/>
  <c r="B4256" i="1"/>
  <c r="F4255" i="1"/>
  <c r="C4255" i="1"/>
  <c r="B4255" i="1"/>
  <c r="F4254" i="1"/>
  <c r="C4254" i="1"/>
  <c r="B4254" i="1"/>
  <c r="F4253" i="1"/>
  <c r="C4253" i="1"/>
  <c r="B4253" i="1"/>
  <c r="F4252" i="1"/>
  <c r="C4252" i="1"/>
  <c r="B4252" i="1"/>
  <c r="F4251" i="1"/>
  <c r="C4251" i="1"/>
  <c r="B4251" i="1"/>
  <c r="F4250" i="1"/>
  <c r="C4250" i="1"/>
  <c r="B4250" i="1"/>
  <c r="F4249" i="1"/>
  <c r="C4249" i="1"/>
  <c r="B4249" i="1"/>
  <c r="F4248" i="1"/>
  <c r="C4248" i="1"/>
  <c r="B4248" i="1"/>
  <c r="F4247" i="1"/>
  <c r="C4247" i="1"/>
  <c r="B4247" i="1"/>
  <c r="F4246" i="1"/>
  <c r="C4246" i="1"/>
  <c r="B4246" i="1"/>
  <c r="F4245" i="1"/>
  <c r="C4245" i="1"/>
  <c r="B4245" i="1"/>
  <c r="F4244" i="1"/>
  <c r="C4244" i="1"/>
  <c r="B4244" i="1"/>
  <c r="F4243" i="1"/>
  <c r="C4243" i="1"/>
  <c r="B4243" i="1"/>
  <c r="F4242" i="1"/>
  <c r="C4242" i="1"/>
  <c r="B4242" i="1"/>
  <c r="F4241" i="1"/>
  <c r="C4241" i="1"/>
  <c r="B4241" i="1"/>
  <c r="F4240" i="1"/>
  <c r="C4240" i="1"/>
  <c r="B4240" i="1"/>
  <c r="F4239" i="1"/>
  <c r="C4239" i="1"/>
  <c r="B4239" i="1"/>
  <c r="F4238" i="1"/>
  <c r="C4238" i="1"/>
  <c r="B4238" i="1"/>
  <c r="F4237" i="1"/>
  <c r="C4237" i="1"/>
  <c r="B4237" i="1"/>
  <c r="F4236" i="1"/>
  <c r="C4236" i="1"/>
  <c r="B4236" i="1"/>
  <c r="F4235" i="1"/>
  <c r="C4235" i="1"/>
  <c r="B4235" i="1"/>
  <c r="F4234" i="1"/>
  <c r="C4234" i="1"/>
  <c r="B4234" i="1"/>
  <c r="F4233" i="1"/>
  <c r="C4233" i="1"/>
  <c r="B4233" i="1"/>
  <c r="F4232" i="1"/>
  <c r="C4232" i="1"/>
  <c r="B4232" i="1"/>
  <c r="F4231" i="1"/>
  <c r="C4231" i="1"/>
  <c r="B4231" i="1"/>
  <c r="F4230" i="1"/>
  <c r="C4230" i="1"/>
  <c r="B4230" i="1"/>
  <c r="F4229" i="1"/>
  <c r="C4229" i="1"/>
  <c r="B4229" i="1"/>
  <c r="F4228" i="1"/>
  <c r="C4228" i="1"/>
  <c r="B4228" i="1"/>
  <c r="F4227" i="1"/>
  <c r="C4227" i="1"/>
  <c r="B4227" i="1"/>
  <c r="F4226" i="1"/>
  <c r="C4226" i="1"/>
  <c r="B4226" i="1"/>
  <c r="F4225" i="1"/>
  <c r="C4225" i="1"/>
  <c r="B4225" i="1"/>
  <c r="F4224" i="1"/>
  <c r="C4224" i="1"/>
  <c r="B4224" i="1"/>
  <c r="F4223" i="1"/>
  <c r="C4223" i="1"/>
  <c r="B4223" i="1"/>
  <c r="F4222" i="1"/>
  <c r="C4222" i="1"/>
  <c r="B4222" i="1"/>
  <c r="F4221" i="1"/>
  <c r="C4221" i="1"/>
  <c r="B4221" i="1"/>
  <c r="F4220" i="1"/>
  <c r="C4220" i="1"/>
  <c r="B4220" i="1"/>
  <c r="F4219" i="1"/>
  <c r="C4219" i="1"/>
  <c r="B4219" i="1"/>
  <c r="F4218" i="1"/>
  <c r="C4218" i="1"/>
  <c r="B4218" i="1"/>
  <c r="F4217" i="1"/>
  <c r="C4217" i="1"/>
  <c r="B4217" i="1"/>
  <c r="F4216" i="1"/>
  <c r="C4216" i="1"/>
  <c r="B4216" i="1"/>
  <c r="F4215" i="1"/>
  <c r="C4215" i="1"/>
  <c r="B4215" i="1"/>
  <c r="F4214" i="1"/>
  <c r="C4214" i="1"/>
  <c r="B4214" i="1"/>
  <c r="F4213" i="1"/>
  <c r="C4213" i="1"/>
  <c r="B4213" i="1"/>
  <c r="F4212" i="1"/>
  <c r="C4212" i="1"/>
  <c r="B4212" i="1"/>
  <c r="F4211" i="1"/>
  <c r="C4211" i="1"/>
  <c r="B4211" i="1"/>
  <c r="F4210" i="1"/>
  <c r="C4210" i="1"/>
  <c r="B4210" i="1"/>
  <c r="F4209" i="1"/>
  <c r="C4209" i="1"/>
  <c r="B4209" i="1"/>
  <c r="F4208" i="1"/>
  <c r="C4208" i="1"/>
  <c r="B4208" i="1"/>
  <c r="F4207" i="1"/>
  <c r="C4207" i="1"/>
  <c r="B4207" i="1"/>
  <c r="F4206" i="1"/>
  <c r="C4206" i="1"/>
  <c r="B4206" i="1"/>
  <c r="F4205" i="1"/>
  <c r="C4205" i="1"/>
  <c r="B4205" i="1"/>
  <c r="F4204" i="1"/>
  <c r="C4204" i="1"/>
  <c r="B4204" i="1"/>
  <c r="F4203" i="1"/>
  <c r="C4203" i="1"/>
  <c r="B4203" i="1"/>
  <c r="F4202" i="1"/>
  <c r="C4202" i="1"/>
  <c r="B4202" i="1"/>
  <c r="F4201" i="1"/>
  <c r="C4201" i="1"/>
  <c r="B4201" i="1"/>
  <c r="F4200" i="1"/>
  <c r="C4200" i="1"/>
  <c r="B4200" i="1"/>
  <c r="F4199" i="1"/>
  <c r="C4199" i="1"/>
  <c r="B4199" i="1"/>
  <c r="F4198" i="1"/>
  <c r="C4198" i="1"/>
  <c r="B4198" i="1"/>
  <c r="F4197" i="1"/>
  <c r="C4197" i="1"/>
  <c r="B4197" i="1"/>
  <c r="F4196" i="1"/>
  <c r="C4196" i="1"/>
  <c r="B4196" i="1"/>
  <c r="F4195" i="1"/>
  <c r="C4195" i="1"/>
  <c r="B4195" i="1"/>
  <c r="F4194" i="1"/>
  <c r="C4194" i="1"/>
  <c r="B4194" i="1"/>
  <c r="F4193" i="1"/>
  <c r="C4193" i="1"/>
  <c r="B4193" i="1"/>
  <c r="F4192" i="1"/>
  <c r="C4192" i="1"/>
  <c r="B4192" i="1"/>
  <c r="F4191" i="1"/>
  <c r="C4191" i="1"/>
  <c r="B4191" i="1"/>
  <c r="F4190" i="1"/>
  <c r="C4190" i="1"/>
  <c r="B4190" i="1"/>
  <c r="F4189" i="1"/>
  <c r="C4189" i="1"/>
  <c r="B4189" i="1"/>
  <c r="F4188" i="1"/>
  <c r="C4188" i="1"/>
  <c r="B4188" i="1"/>
  <c r="F4187" i="1"/>
  <c r="C4187" i="1"/>
  <c r="B4187" i="1"/>
  <c r="F4186" i="1"/>
  <c r="C4186" i="1"/>
  <c r="B4186" i="1"/>
  <c r="F4185" i="1"/>
  <c r="C4185" i="1"/>
  <c r="B4185" i="1"/>
  <c r="F4184" i="1"/>
  <c r="C4184" i="1"/>
  <c r="B4184" i="1"/>
  <c r="F4183" i="1"/>
  <c r="C4183" i="1"/>
  <c r="B4183" i="1"/>
  <c r="F4182" i="1"/>
  <c r="C4182" i="1"/>
  <c r="B4182" i="1"/>
  <c r="F4181" i="1"/>
  <c r="C4181" i="1"/>
  <c r="B4181" i="1"/>
  <c r="F4180" i="1"/>
  <c r="C4180" i="1"/>
  <c r="B4180" i="1"/>
  <c r="F4179" i="1"/>
  <c r="C4179" i="1"/>
  <c r="B4179" i="1"/>
  <c r="F4178" i="1"/>
  <c r="C4178" i="1"/>
  <c r="B4178" i="1"/>
  <c r="F4177" i="1"/>
  <c r="C4177" i="1"/>
  <c r="B4177" i="1"/>
  <c r="F4176" i="1"/>
  <c r="C4176" i="1"/>
  <c r="B4176" i="1"/>
  <c r="F4175" i="1"/>
  <c r="C4175" i="1"/>
  <c r="B4175" i="1"/>
  <c r="F4174" i="1"/>
  <c r="C4174" i="1"/>
  <c r="B4174" i="1"/>
  <c r="F4173" i="1"/>
  <c r="C4173" i="1"/>
  <c r="B4173" i="1"/>
  <c r="F4172" i="1"/>
  <c r="C4172" i="1"/>
  <c r="B4172" i="1"/>
  <c r="F4171" i="1"/>
  <c r="C4171" i="1"/>
  <c r="B4171" i="1"/>
  <c r="F4170" i="1"/>
  <c r="C4170" i="1"/>
  <c r="B4170" i="1"/>
  <c r="F4169" i="1"/>
  <c r="C4169" i="1"/>
  <c r="B4169" i="1"/>
  <c r="F4168" i="1"/>
  <c r="C4168" i="1"/>
  <c r="B4168" i="1"/>
  <c r="F4167" i="1"/>
  <c r="C4167" i="1"/>
  <c r="B4167" i="1"/>
  <c r="F4166" i="1"/>
  <c r="C4166" i="1"/>
  <c r="B4166" i="1"/>
  <c r="F4165" i="1"/>
  <c r="C4165" i="1"/>
  <c r="B4165" i="1"/>
  <c r="F4164" i="1"/>
  <c r="C4164" i="1"/>
  <c r="B4164" i="1"/>
  <c r="F4163" i="1"/>
  <c r="C4163" i="1"/>
  <c r="B4163" i="1"/>
  <c r="F4162" i="1"/>
  <c r="C4162" i="1"/>
  <c r="B4162" i="1"/>
  <c r="F4161" i="1"/>
  <c r="C4161" i="1"/>
  <c r="B4161" i="1"/>
  <c r="F4160" i="1"/>
  <c r="C4160" i="1"/>
  <c r="B4160" i="1"/>
  <c r="F4159" i="1"/>
  <c r="C4159" i="1"/>
  <c r="B4159" i="1"/>
  <c r="F4158" i="1"/>
  <c r="C4158" i="1"/>
  <c r="B4158" i="1"/>
  <c r="F4157" i="1"/>
  <c r="C4157" i="1"/>
  <c r="B4157" i="1"/>
  <c r="F4156" i="1"/>
  <c r="C4156" i="1"/>
  <c r="B4156" i="1"/>
  <c r="F4155" i="1"/>
  <c r="C4155" i="1"/>
  <c r="B4155" i="1"/>
  <c r="F4154" i="1"/>
  <c r="C4154" i="1"/>
  <c r="B4154" i="1"/>
  <c r="F4153" i="1"/>
  <c r="C4153" i="1"/>
  <c r="B4153" i="1"/>
  <c r="F4152" i="1"/>
  <c r="C4152" i="1"/>
  <c r="B4152" i="1"/>
  <c r="F4151" i="1"/>
  <c r="C4151" i="1"/>
  <c r="B4151" i="1"/>
  <c r="F4150" i="1"/>
  <c r="C4150" i="1"/>
  <c r="B4150" i="1"/>
  <c r="F4149" i="1"/>
  <c r="C4149" i="1"/>
  <c r="B4149" i="1"/>
  <c r="F4148" i="1"/>
  <c r="C4148" i="1"/>
  <c r="B4148" i="1"/>
  <c r="F4147" i="1"/>
  <c r="C4147" i="1"/>
  <c r="B4147" i="1"/>
  <c r="F4146" i="1"/>
  <c r="C4146" i="1"/>
  <c r="B4146" i="1"/>
  <c r="F4145" i="1"/>
  <c r="C4145" i="1"/>
  <c r="B4145" i="1"/>
  <c r="F4144" i="1"/>
  <c r="C4144" i="1"/>
  <c r="B4144" i="1"/>
  <c r="F4143" i="1"/>
  <c r="C4143" i="1"/>
  <c r="B4143" i="1"/>
  <c r="F4142" i="1"/>
  <c r="C4142" i="1"/>
  <c r="B4142" i="1"/>
  <c r="F4141" i="1"/>
  <c r="C4141" i="1"/>
  <c r="B4141" i="1"/>
  <c r="F4140" i="1"/>
  <c r="C4140" i="1"/>
  <c r="B4140" i="1"/>
  <c r="F4139" i="1"/>
  <c r="C4139" i="1"/>
  <c r="B4139" i="1"/>
  <c r="F4138" i="1"/>
  <c r="C4138" i="1"/>
  <c r="B4138" i="1"/>
  <c r="F4137" i="1"/>
  <c r="C4137" i="1"/>
  <c r="B4137" i="1"/>
  <c r="F4136" i="1"/>
  <c r="C4136" i="1"/>
  <c r="B4136" i="1"/>
  <c r="F4135" i="1"/>
  <c r="C4135" i="1"/>
  <c r="B4135" i="1"/>
  <c r="F4134" i="1"/>
  <c r="C4134" i="1"/>
  <c r="B4134" i="1"/>
  <c r="F4133" i="1"/>
  <c r="C4133" i="1"/>
  <c r="B4133" i="1"/>
  <c r="F4132" i="1"/>
  <c r="C4132" i="1"/>
  <c r="B4132" i="1"/>
  <c r="F4131" i="1"/>
  <c r="C4131" i="1"/>
  <c r="B4131" i="1"/>
  <c r="F4130" i="1"/>
  <c r="C4130" i="1"/>
  <c r="B4130" i="1"/>
  <c r="F4129" i="1"/>
  <c r="C4129" i="1"/>
  <c r="B4129" i="1"/>
  <c r="F4128" i="1"/>
  <c r="C4128" i="1"/>
  <c r="B4128" i="1"/>
  <c r="F4127" i="1"/>
  <c r="C4127" i="1"/>
  <c r="B4127" i="1"/>
  <c r="F4126" i="1"/>
  <c r="C4126" i="1"/>
  <c r="B4126" i="1"/>
  <c r="F4125" i="1"/>
  <c r="C4125" i="1"/>
  <c r="B4125" i="1"/>
  <c r="F4124" i="1"/>
  <c r="C4124" i="1"/>
  <c r="B4124" i="1"/>
  <c r="F4123" i="1"/>
  <c r="C4123" i="1"/>
  <c r="B4123" i="1"/>
  <c r="F4122" i="1"/>
  <c r="C4122" i="1"/>
  <c r="B4122" i="1"/>
  <c r="F4121" i="1"/>
  <c r="C4121" i="1"/>
  <c r="B4121" i="1"/>
  <c r="F4120" i="1"/>
  <c r="C4120" i="1"/>
  <c r="B4120" i="1"/>
  <c r="F4119" i="1"/>
  <c r="C4119" i="1"/>
  <c r="B4119" i="1"/>
  <c r="F4118" i="1"/>
  <c r="C4118" i="1"/>
  <c r="B4118" i="1"/>
  <c r="F4117" i="1"/>
  <c r="C4117" i="1"/>
  <c r="B4117" i="1"/>
  <c r="F4116" i="1"/>
  <c r="C4116" i="1"/>
  <c r="B4116" i="1"/>
  <c r="F4115" i="1"/>
  <c r="C4115" i="1"/>
  <c r="B4115" i="1"/>
  <c r="F4114" i="1"/>
  <c r="C4114" i="1"/>
  <c r="B4114" i="1"/>
  <c r="F4113" i="1"/>
  <c r="C4113" i="1"/>
  <c r="B4113" i="1"/>
  <c r="F4112" i="1"/>
  <c r="C4112" i="1"/>
  <c r="B4112" i="1"/>
  <c r="F4111" i="1"/>
  <c r="C4111" i="1"/>
  <c r="B4111" i="1"/>
  <c r="F4110" i="1"/>
  <c r="C4110" i="1"/>
  <c r="B4110" i="1"/>
  <c r="F4109" i="1"/>
  <c r="C4109" i="1"/>
  <c r="B4109" i="1"/>
  <c r="F4108" i="1"/>
  <c r="C4108" i="1"/>
  <c r="B4108" i="1"/>
  <c r="F4107" i="1"/>
  <c r="C4107" i="1"/>
  <c r="B4107" i="1"/>
  <c r="F4106" i="1"/>
  <c r="C4106" i="1"/>
  <c r="B4106" i="1"/>
  <c r="F4105" i="1"/>
  <c r="C4105" i="1"/>
  <c r="B4105" i="1"/>
  <c r="F4104" i="1"/>
  <c r="C4104" i="1"/>
  <c r="B4104" i="1"/>
  <c r="F4103" i="1"/>
  <c r="C4103" i="1"/>
  <c r="B4103" i="1"/>
  <c r="F4102" i="1"/>
  <c r="C4102" i="1"/>
  <c r="B4102" i="1"/>
  <c r="F4101" i="1"/>
  <c r="C4101" i="1"/>
  <c r="B4101" i="1"/>
  <c r="F4100" i="1"/>
  <c r="C4100" i="1"/>
  <c r="B4100" i="1"/>
  <c r="F4099" i="1"/>
  <c r="C4099" i="1"/>
  <c r="B4099" i="1"/>
  <c r="F4098" i="1"/>
  <c r="C4098" i="1"/>
  <c r="B4098" i="1"/>
  <c r="F4097" i="1"/>
  <c r="C4097" i="1"/>
  <c r="B4097" i="1"/>
  <c r="F4096" i="1"/>
  <c r="C4096" i="1"/>
  <c r="B4096" i="1"/>
  <c r="F4095" i="1"/>
  <c r="C4095" i="1"/>
  <c r="B4095" i="1"/>
  <c r="F4094" i="1"/>
  <c r="C4094" i="1"/>
  <c r="B4094" i="1"/>
  <c r="F4093" i="1"/>
  <c r="C4093" i="1"/>
  <c r="B4093" i="1"/>
  <c r="F4092" i="1"/>
  <c r="C4092" i="1"/>
  <c r="B4092" i="1"/>
  <c r="F4091" i="1"/>
  <c r="C4091" i="1"/>
  <c r="B4091" i="1"/>
  <c r="F4090" i="1"/>
  <c r="C4090" i="1"/>
  <c r="B4090" i="1"/>
  <c r="F4089" i="1"/>
  <c r="C4089" i="1"/>
  <c r="B4089" i="1"/>
  <c r="F4088" i="1"/>
  <c r="C4088" i="1"/>
  <c r="B4088" i="1"/>
  <c r="F4087" i="1"/>
  <c r="C4087" i="1"/>
  <c r="B4087" i="1"/>
  <c r="F4086" i="1"/>
  <c r="C4086" i="1"/>
  <c r="B4086" i="1"/>
  <c r="F4085" i="1"/>
  <c r="C4085" i="1"/>
  <c r="B4085" i="1"/>
  <c r="F4084" i="1"/>
  <c r="C4084" i="1"/>
  <c r="B4084" i="1"/>
  <c r="F4083" i="1"/>
  <c r="C4083" i="1"/>
  <c r="B4083" i="1"/>
  <c r="F4082" i="1"/>
  <c r="C4082" i="1"/>
  <c r="B4082" i="1"/>
  <c r="F4081" i="1"/>
  <c r="C4081" i="1"/>
  <c r="B4081" i="1"/>
  <c r="F4080" i="1"/>
  <c r="C4080" i="1"/>
  <c r="B4080" i="1"/>
  <c r="F4079" i="1"/>
  <c r="C4079" i="1"/>
  <c r="B4079" i="1"/>
  <c r="F4078" i="1"/>
  <c r="C4078" i="1"/>
  <c r="B4078" i="1"/>
  <c r="F4077" i="1"/>
  <c r="C4077" i="1"/>
  <c r="B4077" i="1"/>
  <c r="F4076" i="1"/>
  <c r="C4076" i="1"/>
  <c r="B4076" i="1"/>
  <c r="F4075" i="1"/>
  <c r="C4075" i="1"/>
  <c r="B4075" i="1"/>
  <c r="F4074" i="1"/>
  <c r="C4074" i="1"/>
  <c r="B4074" i="1"/>
  <c r="F4073" i="1"/>
  <c r="C4073" i="1"/>
  <c r="B4073" i="1"/>
  <c r="F4072" i="1"/>
  <c r="C4072" i="1"/>
  <c r="B4072" i="1"/>
  <c r="F4071" i="1"/>
  <c r="C4071" i="1"/>
  <c r="B4071" i="1"/>
  <c r="F4070" i="1"/>
  <c r="C4070" i="1"/>
  <c r="B4070" i="1"/>
  <c r="F4069" i="1"/>
  <c r="C4069" i="1"/>
  <c r="B4069" i="1"/>
  <c r="F4068" i="1"/>
  <c r="C4068" i="1"/>
  <c r="B4068" i="1"/>
  <c r="F4067" i="1"/>
  <c r="C4067" i="1"/>
  <c r="B4067" i="1"/>
  <c r="F4066" i="1"/>
  <c r="C4066" i="1"/>
  <c r="B4066" i="1"/>
  <c r="F4065" i="1"/>
  <c r="C4065" i="1"/>
  <c r="B4065" i="1"/>
  <c r="F4064" i="1"/>
  <c r="C4064" i="1"/>
  <c r="B4064" i="1"/>
  <c r="F4063" i="1"/>
  <c r="C4063" i="1"/>
  <c r="B4063" i="1"/>
  <c r="F4062" i="1"/>
  <c r="C4062" i="1"/>
  <c r="B4062" i="1"/>
  <c r="F4061" i="1"/>
  <c r="C4061" i="1"/>
  <c r="B4061" i="1"/>
  <c r="F4060" i="1"/>
  <c r="C4060" i="1"/>
  <c r="B4060" i="1"/>
  <c r="F4059" i="1"/>
  <c r="C4059" i="1"/>
  <c r="B4059" i="1"/>
  <c r="F4058" i="1"/>
  <c r="C4058" i="1"/>
  <c r="B4058" i="1"/>
  <c r="F4057" i="1"/>
  <c r="C4057" i="1"/>
  <c r="B4057" i="1"/>
  <c r="F4056" i="1"/>
  <c r="C4056" i="1"/>
  <c r="B4056" i="1"/>
  <c r="F4055" i="1"/>
  <c r="C4055" i="1"/>
  <c r="B4055" i="1"/>
  <c r="F4054" i="1"/>
  <c r="C4054" i="1"/>
  <c r="B4054" i="1"/>
  <c r="F4053" i="1"/>
  <c r="C4053" i="1"/>
  <c r="B4053" i="1"/>
  <c r="F4052" i="1"/>
  <c r="C4052" i="1"/>
  <c r="B4052" i="1"/>
  <c r="F4051" i="1"/>
  <c r="C4051" i="1"/>
  <c r="B4051" i="1"/>
  <c r="F4050" i="1"/>
  <c r="C4050" i="1"/>
  <c r="B4050" i="1"/>
  <c r="F4049" i="1"/>
  <c r="C4049" i="1"/>
  <c r="B4049" i="1"/>
  <c r="F4048" i="1"/>
  <c r="C4048" i="1"/>
  <c r="B4048" i="1"/>
  <c r="F4047" i="1"/>
  <c r="C4047" i="1"/>
  <c r="B4047" i="1"/>
  <c r="F4046" i="1"/>
  <c r="C4046" i="1"/>
  <c r="B4046" i="1"/>
  <c r="F4045" i="1"/>
  <c r="C4045" i="1"/>
  <c r="B4045" i="1"/>
  <c r="F4044" i="1"/>
  <c r="C4044" i="1"/>
  <c r="B4044" i="1"/>
  <c r="F4043" i="1"/>
  <c r="C4043" i="1"/>
  <c r="B4043" i="1"/>
  <c r="F4042" i="1"/>
  <c r="C4042" i="1"/>
  <c r="B4042" i="1"/>
  <c r="F4041" i="1"/>
  <c r="C4041" i="1"/>
  <c r="B4041" i="1"/>
  <c r="F4040" i="1"/>
  <c r="C4040" i="1"/>
  <c r="B4040" i="1"/>
  <c r="F4039" i="1"/>
  <c r="C4039" i="1"/>
  <c r="B4039" i="1"/>
  <c r="F4038" i="1"/>
  <c r="C4038" i="1"/>
  <c r="B4038" i="1"/>
  <c r="F4037" i="1"/>
  <c r="C4037" i="1"/>
  <c r="B4037" i="1"/>
  <c r="F4036" i="1"/>
  <c r="C4036" i="1"/>
  <c r="B4036" i="1"/>
  <c r="F4035" i="1"/>
  <c r="C4035" i="1"/>
  <c r="B4035" i="1"/>
  <c r="F4034" i="1"/>
  <c r="C4034" i="1"/>
  <c r="B4034" i="1"/>
  <c r="F4033" i="1"/>
  <c r="C4033" i="1"/>
  <c r="B4033" i="1"/>
  <c r="F4032" i="1"/>
  <c r="C4032" i="1"/>
  <c r="B4032" i="1"/>
  <c r="F4031" i="1"/>
  <c r="C4031" i="1"/>
  <c r="B4031" i="1"/>
  <c r="F4030" i="1"/>
  <c r="C4030" i="1"/>
  <c r="B4030" i="1"/>
  <c r="F4029" i="1"/>
  <c r="C4029" i="1"/>
  <c r="B4029" i="1"/>
  <c r="F4028" i="1"/>
  <c r="C4028" i="1"/>
  <c r="B4028" i="1"/>
  <c r="F4027" i="1"/>
  <c r="C4027" i="1"/>
  <c r="B4027" i="1"/>
  <c r="F4026" i="1"/>
  <c r="C4026" i="1"/>
  <c r="B4026" i="1"/>
  <c r="F4025" i="1"/>
  <c r="C4025" i="1"/>
  <c r="B4025" i="1"/>
  <c r="F4024" i="1"/>
  <c r="C4024" i="1"/>
  <c r="B4024" i="1"/>
  <c r="F4023" i="1"/>
  <c r="C4023" i="1"/>
  <c r="B4023" i="1"/>
  <c r="F4022" i="1"/>
  <c r="C4022" i="1"/>
  <c r="B4022" i="1"/>
  <c r="F4021" i="1"/>
  <c r="C4021" i="1"/>
  <c r="B4021" i="1"/>
  <c r="F4020" i="1"/>
  <c r="C4020" i="1"/>
  <c r="B4020" i="1"/>
  <c r="F4019" i="1"/>
  <c r="C4019" i="1"/>
  <c r="B4019" i="1"/>
  <c r="F4018" i="1"/>
  <c r="C4018" i="1"/>
  <c r="B4018" i="1"/>
  <c r="F4017" i="1"/>
  <c r="C4017" i="1"/>
  <c r="B4017" i="1"/>
  <c r="F4016" i="1"/>
  <c r="C4016" i="1"/>
  <c r="B4016" i="1"/>
  <c r="F4015" i="1"/>
  <c r="C4015" i="1"/>
  <c r="B4015" i="1"/>
  <c r="F4014" i="1"/>
  <c r="C4014" i="1"/>
  <c r="B4014" i="1"/>
  <c r="F4013" i="1"/>
  <c r="C4013" i="1"/>
  <c r="B4013" i="1"/>
  <c r="F4012" i="1"/>
  <c r="C4012" i="1"/>
  <c r="B4012" i="1"/>
  <c r="F4011" i="1"/>
  <c r="C4011" i="1"/>
  <c r="B4011" i="1"/>
  <c r="F4010" i="1"/>
  <c r="C4010" i="1"/>
  <c r="B4010" i="1"/>
  <c r="F4009" i="1"/>
  <c r="C4009" i="1"/>
  <c r="B4009" i="1"/>
  <c r="F4008" i="1"/>
  <c r="C4008" i="1"/>
  <c r="B4008" i="1"/>
  <c r="F4007" i="1"/>
  <c r="C4007" i="1"/>
  <c r="B4007" i="1"/>
  <c r="F4006" i="1"/>
  <c r="C4006" i="1"/>
  <c r="B4006" i="1"/>
  <c r="F4005" i="1"/>
  <c r="C4005" i="1"/>
  <c r="B4005" i="1"/>
  <c r="F4004" i="1"/>
  <c r="C4004" i="1"/>
  <c r="B4004" i="1"/>
  <c r="F4003" i="1"/>
  <c r="C4003" i="1"/>
  <c r="B4003" i="1"/>
  <c r="F4002" i="1"/>
  <c r="C4002" i="1"/>
  <c r="B4002" i="1"/>
  <c r="F4001" i="1"/>
  <c r="C4001" i="1"/>
  <c r="B4001" i="1"/>
  <c r="F4000" i="1"/>
  <c r="C4000" i="1"/>
  <c r="B4000" i="1"/>
  <c r="F3999" i="1"/>
  <c r="C3999" i="1"/>
  <c r="B3999" i="1"/>
  <c r="F3998" i="1"/>
  <c r="C3998" i="1"/>
  <c r="B3998" i="1"/>
  <c r="F3997" i="1"/>
  <c r="C3997" i="1"/>
  <c r="B3997" i="1"/>
  <c r="F3996" i="1"/>
  <c r="C3996" i="1"/>
  <c r="B3996" i="1"/>
  <c r="F3995" i="1"/>
  <c r="C3995" i="1"/>
  <c r="B3995" i="1"/>
  <c r="F3994" i="1"/>
  <c r="C3994" i="1"/>
  <c r="B3994" i="1"/>
  <c r="F3993" i="1"/>
  <c r="C3993" i="1"/>
  <c r="B3993" i="1"/>
  <c r="F3992" i="1"/>
  <c r="C3992" i="1"/>
  <c r="B3992" i="1"/>
  <c r="F3991" i="1"/>
  <c r="C3991" i="1"/>
  <c r="B3991" i="1"/>
  <c r="F3990" i="1"/>
  <c r="C3990" i="1"/>
  <c r="B3990" i="1"/>
  <c r="F3989" i="1"/>
  <c r="C3989" i="1"/>
  <c r="B3989" i="1"/>
  <c r="F3988" i="1"/>
  <c r="C3988" i="1"/>
  <c r="B3988" i="1"/>
  <c r="F3987" i="1"/>
  <c r="C3987" i="1"/>
  <c r="B3987" i="1"/>
  <c r="F3986" i="1"/>
  <c r="C3986" i="1"/>
  <c r="B3986" i="1"/>
  <c r="F3985" i="1"/>
  <c r="C3985" i="1"/>
  <c r="B3985" i="1"/>
  <c r="F3984" i="1"/>
  <c r="C3984" i="1"/>
  <c r="B3984" i="1"/>
  <c r="F3983" i="1"/>
  <c r="C3983" i="1"/>
  <c r="B3983" i="1"/>
  <c r="F3982" i="1"/>
  <c r="C3982" i="1"/>
  <c r="B3982" i="1"/>
  <c r="F3981" i="1"/>
  <c r="C3981" i="1"/>
  <c r="B3981" i="1"/>
  <c r="F3980" i="1"/>
  <c r="C3980" i="1"/>
  <c r="B3980" i="1"/>
  <c r="F3979" i="1"/>
  <c r="C3979" i="1"/>
  <c r="B3979" i="1"/>
  <c r="F3978" i="1"/>
  <c r="C3978" i="1"/>
  <c r="B3978" i="1"/>
  <c r="F3977" i="1"/>
  <c r="C3977" i="1"/>
  <c r="B3977" i="1"/>
  <c r="F3976" i="1"/>
  <c r="C3976" i="1"/>
  <c r="B3976" i="1"/>
  <c r="F3975" i="1"/>
  <c r="C3975" i="1"/>
  <c r="B3975" i="1"/>
  <c r="F3974" i="1"/>
  <c r="C3974" i="1"/>
  <c r="B3974" i="1"/>
  <c r="F3973" i="1"/>
  <c r="C3973" i="1"/>
  <c r="B3973" i="1"/>
  <c r="F3972" i="1"/>
  <c r="C3972" i="1"/>
  <c r="B3972" i="1"/>
  <c r="F3971" i="1"/>
  <c r="C3971" i="1"/>
  <c r="B3971" i="1"/>
  <c r="F3970" i="1"/>
  <c r="C3970" i="1"/>
  <c r="B3970" i="1"/>
  <c r="F3969" i="1"/>
  <c r="C3969" i="1"/>
  <c r="B3969" i="1"/>
  <c r="F3968" i="1"/>
  <c r="C3968" i="1"/>
  <c r="B3968" i="1"/>
  <c r="F3967" i="1"/>
  <c r="C3967" i="1"/>
  <c r="B3967" i="1"/>
  <c r="F3966" i="1"/>
  <c r="C3966" i="1"/>
  <c r="B3966" i="1"/>
  <c r="F3965" i="1"/>
  <c r="C3965" i="1"/>
  <c r="B3965" i="1"/>
  <c r="F3964" i="1"/>
  <c r="C3964" i="1"/>
  <c r="B3964" i="1"/>
  <c r="F3963" i="1"/>
  <c r="C3963" i="1"/>
  <c r="B3963" i="1"/>
  <c r="F3962" i="1"/>
  <c r="C3962" i="1"/>
  <c r="B3962" i="1"/>
  <c r="F3961" i="1"/>
  <c r="C3961" i="1"/>
  <c r="B3961" i="1"/>
  <c r="F3960" i="1"/>
  <c r="C3960" i="1"/>
  <c r="B3960" i="1"/>
  <c r="F3959" i="1"/>
  <c r="C3959" i="1"/>
  <c r="B3959" i="1"/>
  <c r="F3958" i="1"/>
  <c r="C3958" i="1"/>
  <c r="B3958" i="1"/>
  <c r="F3957" i="1"/>
  <c r="C3957" i="1"/>
  <c r="B3957" i="1"/>
  <c r="F3956" i="1"/>
  <c r="C3956" i="1"/>
  <c r="B3956" i="1"/>
  <c r="F3955" i="1"/>
  <c r="C3955" i="1"/>
  <c r="B3955" i="1"/>
  <c r="F3954" i="1"/>
  <c r="C3954" i="1"/>
  <c r="B3954" i="1"/>
  <c r="F3953" i="1"/>
  <c r="C3953" i="1"/>
  <c r="B3953" i="1"/>
  <c r="F3952" i="1"/>
  <c r="C3952" i="1"/>
  <c r="B3952" i="1"/>
  <c r="F3951" i="1"/>
  <c r="C3951" i="1"/>
  <c r="B3951" i="1"/>
  <c r="F3950" i="1"/>
  <c r="C3950" i="1"/>
  <c r="B3950" i="1"/>
  <c r="F3949" i="1"/>
  <c r="C3949" i="1"/>
  <c r="B3949" i="1"/>
  <c r="F3948" i="1"/>
  <c r="C3948" i="1"/>
  <c r="B3948" i="1"/>
  <c r="F3947" i="1"/>
  <c r="C3947" i="1"/>
  <c r="B3947" i="1"/>
  <c r="F3946" i="1"/>
  <c r="C3946" i="1"/>
  <c r="B3946" i="1"/>
  <c r="F3945" i="1"/>
  <c r="C3945" i="1"/>
  <c r="B3945" i="1"/>
  <c r="F3944" i="1"/>
  <c r="C3944" i="1"/>
  <c r="B3944" i="1"/>
  <c r="F3943" i="1"/>
  <c r="C3943" i="1"/>
  <c r="B3943" i="1"/>
  <c r="F3942" i="1"/>
  <c r="C3942" i="1"/>
  <c r="B3942" i="1"/>
  <c r="F3941" i="1"/>
  <c r="C3941" i="1"/>
  <c r="B3941" i="1"/>
  <c r="F3940" i="1"/>
  <c r="C3940" i="1"/>
  <c r="B3940" i="1"/>
  <c r="F3939" i="1"/>
  <c r="C3939" i="1"/>
  <c r="B3939" i="1"/>
  <c r="F3938" i="1"/>
  <c r="C3938" i="1"/>
  <c r="B3938" i="1"/>
  <c r="F3937" i="1"/>
  <c r="C3937" i="1"/>
  <c r="B3937" i="1"/>
  <c r="F3936" i="1"/>
  <c r="C3936" i="1"/>
  <c r="B3936" i="1"/>
  <c r="F3935" i="1"/>
  <c r="C3935" i="1"/>
  <c r="B3935" i="1"/>
  <c r="F3934" i="1"/>
  <c r="C3934" i="1"/>
  <c r="B3934" i="1"/>
  <c r="F3933" i="1"/>
  <c r="C3933" i="1"/>
  <c r="B3933" i="1"/>
  <c r="F3932" i="1"/>
  <c r="C3932" i="1"/>
  <c r="B3932" i="1"/>
  <c r="F3931" i="1"/>
  <c r="C3931" i="1"/>
  <c r="B3931" i="1"/>
  <c r="F3930" i="1"/>
  <c r="C3930" i="1"/>
  <c r="B3930" i="1"/>
  <c r="F3929" i="1"/>
  <c r="C3929" i="1"/>
  <c r="B3929" i="1"/>
  <c r="F3928" i="1"/>
  <c r="C3928" i="1"/>
  <c r="B3928" i="1"/>
  <c r="F3927" i="1"/>
  <c r="C3927" i="1"/>
  <c r="B3927" i="1"/>
  <c r="F3926" i="1"/>
  <c r="C3926" i="1"/>
  <c r="B3926" i="1"/>
  <c r="F3925" i="1"/>
  <c r="C3925" i="1"/>
  <c r="B3925" i="1"/>
  <c r="F3924" i="1"/>
  <c r="C3924" i="1"/>
  <c r="B3924" i="1"/>
  <c r="F3923" i="1"/>
  <c r="C3923" i="1"/>
  <c r="B3923" i="1"/>
  <c r="F3922" i="1"/>
  <c r="C3922" i="1"/>
  <c r="B3922" i="1"/>
  <c r="F3921" i="1"/>
  <c r="C3921" i="1"/>
  <c r="B3921" i="1"/>
  <c r="F3920" i="1"/>
  <c r="C3920" i="1"/>
  <c r="B3920" i="1"/>
  <c r="F3919" i="1"/>
  <c r="C3919" i="1"/>
  <c r="B3919" i="1"/>
  <c r="F3918" i="1"/>
  <c r="C3918" i="1"/>
  <c r="B3918" i="1"/>
  <c r="F3917" i="1"/>
  <c r="C3917" i="1"/>
  <c r="B3917" i="1"/>
  <c r="F3916" i="1"/>
  <c r="C3916" i="1"/>
  <c r="B3916" i="1"/>
  <c r="F3915" i="1"/>
  <c r="C3915" i="1"/>
  <c r="B3915" i="1"/>
  <c r="F3914" i="1"/>
  <c r="C3914" i="1"/>
  <c r="B3914" i="1"/>
  <c r="F3913" i="1"/>
  <c r="C3913" i="1"/>
  <c r="B3913" i="1"/>
  <c r="F3912" i="1"/>
  <c r="C3912" i="1"/>
  <c r="B3912" i="1"/>
  <c r="F3911" i="1"/>
  <c r="C3911" i="1"/>
  <c r="B3911" i="1"/>
  <c r="F3910" i="1"/>
  <c r="C3910" i="1"/>
  <c r="B3910" i="1"/>
  <c r="F3909" i="1"/>
  <c r="C3909" i="1"/>
  <c r="B3909" i="1"/>
  <c r="F3908" i="1"/>
  <c r="C3908" i="1"/>
  <c r="B3908" i="1"/>
  <c r="F3907" i="1"/>
  <c r="C3907" i="1"/>
  <c r="B3907" i="1"/>
  <c r="F3906" i="1"/>
  <c r="C3906" i="1"/>
  <c r="B3906" i="1"/>
  <c r="F3905" i="1"/>
  <c r="C3905" i="1"/>
  <c r="B3905" i="1"/>
  <c r="F3904" i="1"/>
  <c r="C3904" i="1"/>
  <c r="B3904" i="1"/>
  <c r="F3903" i="1"/>
  <c r="C3903" i="1"/>
  <c r="B3903" i="1"/>
  <c r="F3902" i="1"/>
  <c r="C3902" i="1"/>
  <c r="B3902" i="1"/>
  <c r="F3901" i="1"/>
  <c r="C3901" i="1"/>
  <c r="B3901" i="1"/>
  <c r="F3900" i="1"/>
  <c r="C3900" i="1"/>
  <c r="B3900" i="1"/>
  <c r="F3899" i="1"/>
  <c r="C3899" i="1"/>
  <c r="B3899" i="1"/>
  <c r="F3898" i="1"/>
  <c r="C3898" i="1"/>
  <c r="B3898" i="1"/>
  <c r="F3897" i="1"/>
  <c r="C3897" i="1"/>
  <c r="B3897" i="1"/>
  <c r="F3896" i="1"/>
  <c r="C3896" i="1"/>
  <c r="B3896" i="1"/>
  <c r="F3895" i="1"/>
  <c r="C3895" i="1"/>
  <c r="B3895" i="1"/>
  <c r="F3894" i="1"/>
  <c r="C3894" i="1"/>
  <c r="B3894" i="1"/>
  <c r="F3893" i="1"/>
  <c r="C3893" i="1"/>
  <c r="B3893" i="1"/>
  <c r="F3892" i="1"/>
  <c r="C3892" i="1"/>
  <c r="B3892" i="1"/>
  <c r="F3891" i="1"/>
  <c r="C3891" i="1"/>
  <c r="B3891" i="1"/>
  <c r="F3890" i="1"/>
  <c r="C3890" i="1"/>
  <c r="B3890" i="1"/>
  <c r="F3889" i="1"/>
  <c r="C3889" i="1"/>
  <c r="B3889" i="1"/>
  <c r="F3888" i="1"/>
  <c r="C3888" i="1"/>
  <c r="B3888" i="1"/>
  <c r="F3887" i="1"/>
  <c r="C3887" i="1"/>
  <c r="B3887" i="1"/>
  <c r="F3886" i="1"/>
  <c r="C3886" i="1"/>
  <c r="B3886" i="1"/>
  <c r="F3885" i="1"/>
  <c r="C3885" i="1"/>
  <c r="B3885" i="1"/>
  <c r="F3884" i="1"/>
  <c r="C3884" i="1"/>
  <c r="B3884" i="1"/>
  <c r="F3883" i="1"/>
  <c r="C3883" i="1"/>
  <c r="B3883" i="1"/>
  <c r="F3882" i="1"/>
  <c r="C3882" i="1"/>
  <c r="B3882" i="1"/>
  <c r="F3881" i="1"/>
  <c r="C3881" i="1"/>
  <c r="B3881" i="1"/>
  <c r="F3880" i="1"/>
  <c r="C3880" i="1"/>
  <c r="B3880" i="1"/>
  <c r="F3879" i="1"/>
  <c r="C3879" i="1"/>
  <c r="B3879" i="1"/>
  <c r="F3878" i="1"/>
  <c r="C3878" i="1"/>
  <c r="B3878" i="1"/>
  <c r="F3877" i="1"/>
  <c r="C3877" i="1"/>
  <c r="B3877" i="1"/>
  <c r="F3876" i="1"/>
  <c r="C3876" i="1"/>
  <c r="B3876" i="1"/>
  <c r="F3875" i="1"/>
  <c r="C3875" i="1"/>
  <c r="B3875" i="1"/>
  <c r="F3874" i="1"/>
  <c r="C3874" i="1"/>
  <c r="B3874" i="1"/>
  <c r="F3873" i="1"/>
  <c r="C3873" i="1"/>
  <c r="B3873" i="1"/>
  <c r="F3872" i="1"/>
  <c r="C3872" i="1"/>
  <c r="B3872" i="1"/>
  <c r="F3871" i="1"/>
  <c r="C3871" i="1"/>
  <c r="B3871" i="1"/>
  <c r="F3870" i="1"/>
  <c r="C3870" i="1"/>
  <c r="B3870" i="1"/>
  <c r="F3869" i="1"/>
  <c r="C3869" i="1"/>
  <c r="B3869" i="1"/>
  <c r="F3868" i="1"/>
  <c r="C3868" i="1"/>
  <c r="B3868" i="1"/>
  <c r="F3867" i="1"/>
  <c r="C3867" i="1"/>
  <c r="B3867" i="1"/>
  <c r="F3866" i="1"/>
  <c r="C3866" i="1"/>
  <c r="B3866" i="1"/>
  <c r="F3865" i="1"/>
  <c r="C3865" i="1"/>
  <c r="B3865" i="1"/>
  <c r="F3864" i="1"/>
  <c r="C3864" i="1"/>
  <c r="B3864" i="1"/>
  <c r="F3863" i="1"/>
  <c r="C3863" i="1"/>
  <c r="B3863" i="1"/>
  <c r="F3862" i="1"/>
  <c r="C3862" i="1"/>
  <c r="B3862" i="1"/>
  <c r="F3861" i="1"/>
  <c r="C3861" i="1"/>
  <c r="B3861" i="1"/>
  <c r="F3860" i="1"/>
  <c r="C3860" i="1"/>
  <c r="B3860" i="1"/>
  <c r="F3859" i="1"/>
  <c r="C3859" i="1"/>
  <c r="B3859" i="1"/>
  <c r="F3858" i="1"/>
  <c r="C3858" i="1"/>
  <c r="B3858" i="1"/>
  <c r="F3857" i="1"/>
  <c r="C3857" i="1"/>
  <c r="B3857" i="1"/>
  <c r="F3856" i="1"/>
  <c r="C3856" i="1"/>
  <c r="B3856" i="1"/>
  <c r="F3855" i="1"/>
  <c r="C3855" i="1"/>
  <c r="B3855" i="1"/>
  <c r="F3854" i="1"/>
  <c r="C3854" i="1"/>
  <c r="B3854" i="1"/>
  <c r="F3853" i="1"/>
  <c r="C3853" i="1"/>
  <c r="B3853" i="1"/>
  <c r="F3852" i="1"/>
  <c r="C3852" i="1"/>
  <c r="B3852" i="1"/>
  <c r="F3851" i="1"/>
  <c r="C3851" i="1"/>
  <c r="B3851" i="1"/>
  <c r="F3850" i="1"/>
  <c r="C3850" i="1"/>
  <c r="B3850" i="1"/>
  <c r="F3849" i="1"/>
  <c r="C3849" i="1"/>
  <c r="B3849" i="1"/>
  <c r="F3848" i="1"/>
  <c r="C3848" i="1"/>
  <c r="B3848" i="1"/>
  <c r="F3847" i="1"/>
  <c r="C3847" i="1"/>
  <c r="B3847" i="1"/>
  <c r="F3846" i="1"/>
  <c r="C3846" i="1"/>
  <c r="B3846" i="1"/>
  <c r="F3845" i="1"/>
  <c r="C3845" i="1"/>
  <c r="B3845" i="1"/>
  <c r="F3844" i="1"/>
  <c r="C3844" i="1"/>
  <c r="B3844" i="1"/>
  <c r="F3843" i="1"/>
  <c r="C3843" i="1"/>
  <c r="B3843" i="1"/>
  <c r="F3842" i="1"/>
  <c r="C3842" i="1"/>
  <c r="B3842" i="1"/>
  <c r="F3841" i="1"/>
  <c r="C3841" i="1"/>
  <c r="B3841" i="1"/>
  <c r="F3840" i="1"/>
  <c r="C3840" i="1"/>
  <c r="B3840" i="1"/>
  <c r="F3839" i="1"/>
  <c r="C3839" i="1"/>
  <c r="B3839" i="1"/>
  <c r="F3838" i="1"/>
  <c r="C3838" i="1"/>
  <c r="B3838" i="1"/>
  <c r="F3837" i="1"/>
  <c r="C3837" i="1"/>
  <c r="B3837" i="1"/>
  <c r="F3836" i="1"/>
  <c r="C3836" i="1"/>
  <c r="B3836" i="1"/>
  <c r="F3835" i="1"/>
  <c r="C3835" i="1"/>
  <c r="B3835" i="1"/>
  <c r="F3834" i="1"/>
  <c r="C3834" i="1"/>
  <c r="B3834" i="1"/>
  <c r="F3833" i="1"/>
  <c r="C3833" i="1"/>
  <c r="B3833" i="1"/>
  <c r="F3832" i="1"/>
  <c r="C3832" i="1"/>
  <c r="B3832" i="1"/>
  <c r="F3831" i="1"/>
  <c r="C3831" i="1"/>
  <c r="B3831" i="1"/>
  <c r="F3830" i="1"/>
  <c r="C3830" i="1"/>
  <c r="B3830" i="1"/>
  <c r="F3829" i="1"/>
  <c r="C3829" i="1"/>
  <c r="B3829" i="1"/>
  <c r="F3828" i="1"/>
  <c r="C3828" i="1"/>
  <c r="B3828" i="1"/>
  <c r="F3827" i="1"/>
  <c r="C3827" i="1"/>
  <c r="B3827" i="1"/>
  <c r="F3826" i="1"/>
  <c r="C3826" i="1"/>
  <c r="B3826" i="1"/>
  <c r="F3825" i="1"/>
  <c r="C3825" i="1"/>
  <c r="B3825" i="1"/>
  <c r="F3824" i="1"/>
  <c r="C3824" i="1"/>
  <c r="B3824" i="1"/>
  <c r="F3823" i="1"/>
  <c r="C3823" i="1"/>
  <c r="B3823" i="1"/>
  <c r="F3822" i="1"/>
  <c r="C3822" i="1"/>
  <c r="B3822" i="1"/>
  <c r="F3821" i="1"/>
  <c r="C3821" i="1"/>
  <c r="B3821" i="1"/>
  <c r="F3820" i="1"/>
  <c r="C3820" i="1"/>
  <c r="B3820" i="1"/>
  <c r="F3819" i="1"/>
  <c r="C3819" i="1"/>
  <c r="B3819" i="1"/>
  <c r="F3818" i="1"/>
  <c r="C3818" i="1"/>
  <c r="B3818" i="1"/>
  <c r="F3817" i="1"/>
  <c r="C3817" i="1"/>
  <c r="B3817" i="1"/>
  <c r="F3816" i="1"/>
  <c r="C3816" i="1"/>
  <c r="B3816" i="1"/>
  <c r="F3815" i="1"/>
  <c r="C3815" i="1"/>
  <c r="B3815" i="1"/>
  <c r="F3814" i="1"/>
  <c r="C3814" i="1"/>
  <c r="B3814" i="1"/>
  <c r="F3813" i="1"/>
  <c r="C3813" i="1"/>
  <c r="B3813" i="1"/>
  <c r="F3812" i="1"/>
  <c r="C3812" i="1"/>
  <c r="B3812" i="1"/>
  <c r="F3811" i="1"/>
  <c r="C3811" i="1"/>
  <c r="B3811" i="1"/>
  <c r="F3810" i="1"/>
  <c r="C3810" i="1"/>
  <c r="B3810" i="1"/>
  <c r="F3809" i="1"/>
  <c r="C3809" i="1"/>
  <c r="B3809" i="1"/>
  <c r="F3808" i="1"/>
  <c r="C3808" i="1"/>
  <c r="B3808" i="1"/>
  <c r="F3807" i="1"/>
  <c r="C3807" i="1"/>
  <c r="B3807" i="1"/>
  <c r="F3806" i="1"/>
  <c r="C3806" i="1"/>
  <c r="B3806" i="1"/>
  <c r="F3805" i="1"/>
  <c r="C3805" i="1"/>
  <c r="B3805" i="1"/>
  <c r="F3804" i="1"/>
  <c r="C3804" i="1"/>
  <c r="B3804" i="1"/>
  <c r="F3803" i="1"/>
  <c r="C3803" i="1"/>
  <c r="B3803" i="1"/>
  <c r="F3802" i="1"/>
  <c r="C3802" i="1"/>
  <c r="B3802" i="1"/>
  <c r="F3801" i="1"/>
  <c r="C3801" i="1"/>
  <c r="B3801" i="1"/>
  <c r="F3800" i="1"/>
  <c r="C3800" i="1"/>
  <c r="B3800" i="1"/>
  <c r="F3799" i="1"/>
  <c r="C3799" i="1"/>
  <c r="B3799" i="1"/>
  <c r="F3798" i="1"/>
  <c r="C3798" i="1"/>
  <c r="B3798" i="1"/>
  <c r="F3797" i="1"/>
  <c r="C3797" i="1"/>
  <c r="B3797" i="1"/>
  <c r="F3796" i="1"/>
  <c r="C3796" i="1"/>
  <c r="B3796" i="1"/>
  <c r="F3795" i="1"/>
  <c r="C3795" i="1"/>
  <c r="B3795" i="1"/>
  <c r="F3794" i="1"/>
  <c r="C3794" i="1"/>
  <c r="B3794" i="1"/>
  <c r="F3793" i="1"/>
  <c r="C3793" i="1"/>
  <c r="B3793" i="1"/>
  <c r="F3792" i="1"/>
  <c r="C3792" i="1"/>
  <c r="B3792" i="1"/>
  <c r="F3791" i="1"/>
  <c r="C3791" i="1"/>
  <c r="B3791" i="1"/>
  <c r="F3790" i="1"/>
  <c r="C3790" i="1"/>
  <c r="B3790" i="1"/>
  <c r="F3789" i="1"/>
  <c r="C3789" i="1"/>
  <c r="B3789" i="1"/>
  <c r="F3788" i="1"/>
  <c r="C3788" i="1"/>
  <c r="B3788" i="1"/>
  <c r="F3787" i="1"/>
  <c r="C3787" i="1"/>
  <c r="B3787" i="1"/>
  <c r="F3786" i="1"/>
  <c r="C3786" i="1"/>
  <c r="B3786" i="1"/>
  <c r="F3785" i="1"/>
  <c r="C3785" i="1"/>
  <c r="B3785" i="1"/>
  <c r="F3784" i="1"/>
  <c r="C3784" i="1"/>
  <c r="B3784" i="1"/>
  <c r="F3783" i="1"/>
  <c r="C3783" i="1"/>
  <c r="B3783" i="1"/>
  <c r="F3782" i="1"/>
  <c r="C3782" i="1"/>
  <c r="B3782" i="1"/>
  <c r="F3781" i="1"/>
  <c r="C3781" i="1"/>
  <c r="B3781" i="1"/>
  <c r="F3780" i="1"/>
  <c r="C3780" i="1"/>
  <c r="B3780" i="1"/>
  <c r="F3779" i="1"/>
  <c r="C3779" i="1"/>
  <c r="B3779" i="1"/>
  <c r="F3778" i="1"/>
  <c r="C3778" i="1"/>
  <c r="B3778" i="1"/>
  <c r="F3777" i="1"/>
  <c r="C3777" i="1"/>
  <c r="B3777" i="1"/>
  <c r="F3776" i="1"/>
  <c r="C3776" i="1"/>
  <c r="B3776" i="1"/>
  <c r="F3775" i="1"/>
  <c r="C3775" i="1"/>
  <c r="B3775" i="1"/>
  <c r="F3774" i="1"/>
  <c r="C3774" i="1"/>
  <c r="B3774" i="1"/>
  <c r="F3773" i="1"/>
  <c r="C3773" i="1"/>
  <c r="B3773" i="1"/>
  <c r="F3772" i="1"/>
  <c r="C3772" i="1"/>
  <c r="B3772" i="1"/>
  <c r="F3771" i="1"/>
  <c r="C3771" i="1"/>
  <c r="B3771" i="1"/>
  <c r="F3770" i="1"/>
  <c r="C3770" i="1"/>
  <c r="B3770" i="1"/>
  <c r="F3769" i="1"/>
  <c r="C3769" i="1"/>
  <c r="B3769" i="1"/>
  <c r="F3768" i="1"/>
  <c r="C3768" i="1"/>
  <c r="B3768" i="1"/>
  <c r="F3767" i="1"/>
  <c r="C3767" i="1"/>
  <c r="B3767" i="1"/>
  <c r="F3766" i="1"/>
  <c r="C3766" i="1"/>
  <c r="B3766" i="1"/>
  <c r="F3765" i="1"/>
  <c r="C3765" i="1"/>
  <c r="B3765" i="1"/>
  <c r="F3764" i="1"/>
  <c r="C3764" i="1"/>
  <c r="B3764" i="1"/>
  <c r="F3763" i="1"/>
  <c r="C3763" i="1"/>
  <c r="B3763" i="1"/>
  <c r="F3762" i="1"/>
  <c r="C3762" i="1"/>
  <c r="B3762" i="1"/>
  <c r="F3761" i="1"/>
  <c r="C3761" i="1"/>
  <c r="B3761" i="1"/>
  <c r="F3760" i="1"/>
  <c r="C3760" i="1"/>
  <c r="B3760" i="1"/>
  <c r="F3759" i="1"/>
  <c r="C3759" i="1"/>
  <c r="B3759" i="1"/>
  <c r="F3758" i="1"/>
  <c r="C3758" i="1"/>
  <c r="B3758" i="1"/>
  <c r="F3757" i="1"/>
  <c r="C3757" i="1"/>
  <c r="B3757" i="1"/>
  <c r="F3756" i="1"/>
  <c r="C3756" i="1"/>
  <c r="B3756" i="1"/>
  <c r="F3755" i="1"/>
  <c r="C3755" i="1"/>
  <c r="B3755" i="1"/>
  <c r="F3754" i="1"/>
  <c r="C3754" i="1"/>
  <c r="B3754" i="1"/>
  <c r="F3753" i="1"/>
  <c r="C3753" i="1"/>
  <c r="B3753" i="1"/>
  <c r="F3752" i="1"/>
  <c r="C3752" i="1"/>
  <c r="B3752" i="1"/>
  <c r="F3751" i="1"/>
  <c r="C3751" i="1"/>
  <c r="B3751" i="1"/>
  <c r="F3750" i="1"/>
  <c r="C3750" i="1"/>
  <c r="B3750" i="1"/>
  <c r="F3749" i="1"/>
  <c r="C3749" i="1"/>
  <c r="B3749" i="1"/>
  <c r="F3748" i="1"/>
  <c r="C3748" i="1"/>
  <c r="B3748" i="1"/>
  <c r="F3747" i="1"/>
  <c r="C3747" i="1"/>
  <c r="B3747" i="1"/>
  <c r="F3746" i="1"/>
  <c r="C3746" i="1"/>
  <c r="B3746" i="1"/>
  <c r="F3745" i="1"/>
  <c r="C3745" i="1"/>
  <c r="B3745" i="1"/>
  <c r="F3744" i="1"/>
  <c r="C3744" i="1"/>
  <c r="B3744" i="1"/>
  <c r="F3743" i="1"/>
  <c r="C3743" i="1"/>
  <c r="B3743" i="1"/>
  <c r="F3742" i="1"/>
  <c r="C3742" i="1"/>
  <c r="B3742" i="1"/>
  <c r="F3741" i="1"/>
  <c r="C3741" i="1"/>
  <c r="B3741" i="1"/>
  <c r="F3740" i="1"/>
  <c r="C3740" i="1"/>
  <c r="B3740" i="1"/>
  <c r="F3739" i="1"/>
  <c r="C3739" i="1"/>
  <c r="B3739" i="1"/>
  <c r="F3738" i="1"/>
  <c r="C3738" i="1"/>
  <c r="B3738" i="1"/>
  <c r="F3737" i="1"/>
  <c r="C3737" i="1"/>
  <c r="B3737" i="1"/>
  <c r="F3736" i="1"/>
  <c r="C3736" i="1"/>
  <c r="B3736" i="1"/>
  <c r="F3735" i="1"/>
  <c r="C3735" i="1"/>
  <c r="B3735" i="1"/>
  <c r="F3734" i="1"/>
  <c r="C3734" i="1"/>
  <c r="B3734" i="1"/>
  <c r="F3733" i="1"/>
  <c r="C3733" i="1"/>
  <c r="B3733" i="1"/>
  <c r="F3732" i="1"/>
  <c r="C3732" i="1"/>
  <c r="B3732" i="1"/>
  <c r="F3731" i="1"/>
  <c r="C3731" i="1"/>
  <c r="B3731" i="1"/>
  <c r="F3730" i="1"/>
  <c r="C3730" i="1"/>
  <c r="B3730" i="1"/>
  <c r="F3729" i="1"/>
  <c r="C3729" i="1"/>
  <c r="B3729" i="1"/>
  <c r="F3728" i="1"/>
  <c r="C3728" i="1"/>
  <c r="B3728" i="1"/>
  <c r="F3727" i="1"/>
  <c r="C3727" i="1"/>
  <c r="B3727" i="1"/>
  <c r="F3726" i="1"/>
  <c r="C3726" i="1"/>
  <c r="B3726" i="1"/>
  <c r="F3725" i="1"/>
  <c r="C3725" i="1"/>
  <c r="B3725" i="1"/>
  <c r="F3724" i="1"/>
  <c r="C3724" i="1"/>
  <c r="B3724" i="1"/>
  <c r="F3723" i="1"/>
  <c r="C3723" i="1"/>
  <c r="B3723" i="1"/>
  <c r="F3722" i="1"/>
  <c r="C3722" i="1"/>
  <c r="B3722" i="1"/>
  <c r="F3721" i="1"/>
  <c r="C3721" i="1"/>
  <c r="B3721" i="1"/>
  <c r="F3720" i="1"/>
  <c r="C3720" i="1"/>
  <c r="B3720" i="1"/>
  <c r="F3719" i="1"/>
  <c r="C3719" i="1"/>
  <c r="B3719" i="1"/>
  <c r="F3718" i="1"/>
  <c r="C3718" i="1"/>
  <c r="B3718" i="1"/>
  <c r="F3717" i="1"/>
  <c r="C3717" i="1"/>
  <c r="B3717" i="1"/>
  <c r="F3716" i="1"/>
  <c r="C3716" i="1"/>
  <c r="B3716" i="1"/>
  <c r="F3715" i="1"/>
  <c r="C3715" i="1"/>
  <c r="B3715" i="1"/>
  <c r="F3714" i="1"/>
  <c r="C3714" i="1"/>
  <c r="B3714" i="1"/>
  <c r="F3713" i="1"/>
  <c r="C3713" i="1"/>
  <c r="B3713" i="1"/>
  <c r="F3712" i="1"/>
  <c r="C3712" i="1"/>
  <c r="B3712" i="1"/>
  <c r="F3711" i="1"/>
  <c r="C3711" i="1"/>
  <c r="B3711" i="1"/>
  <c r="F3710" i="1"/>
  <c r="C3710" i="1"/>
  <c r="B3710" i="1"/>
  <c r="F3709" i="1"/>
  <c r="C3709" i="1"/>
  <c r="B3709" i="1"/>
  <c r="F3708" i="1"/>
  <c r="C3708" i="1"/>
  <c r="B3708" i="1"/>
  <c r="F3707" i="1"/>
  <c r="C3707" i="1"/>
  <c r="B3707" i="1"/>
  <c r="F3706" i="1"/>
  <c r="C3706" i="1"/>
  <c r="B3706" i="1"/>
  <c r="F3705" i="1"/>
  <c r="C3705" i="1"/>
  <c r="B3705" i="1"/>
  <c r="F3704" i="1"/>
  <c r="C3704" i="1"/>
  <c r="B3704" i="1"/>
  <c r="F3703" i="1"/>
  <c r="C3703" i="1"/>
  <c r="B3703" i="1"/>
  <c r="F3702" i="1"/>
  <c r="C3702" i="1"/>
  <c r="B3702" i="1"/>
  <c r="F3701" i="1"/>
  <c r="C3701" i="1"/>
  <c r="B3701" i="1"/>
  <c r="F3700" i="1"/>
  <c r="C3700" i="1"/>
  <c r="B3700" i="1"/>
  <c r="F3699" i="1"/>
  <c r="C3699" i="1"/>
  <c r="B3699" i="1"/>
  <c r="F3698" i="1"/>
  <c r="C3698" i="1"/>
  <c r="B3698" i="1"/>
  <c r="F3697" i="1"/>
  <c r="C3697" i="1"/>
  <c r="B3697" i="1"/>
  <c r="F3696" i="1"/>
  <c r="C3696" i="1"/>
  <c r="B3696" i="1"/>
  <c r="F3695" i="1"/>
  <c r="C3695" i="1"/>
  <c r="B3695" i="1"/>
  <c r="F3694" i="1"/>
  <c r="C3694" i="1"/>
  <c r="B3694" i="1"/>
  <c r="F3693" i="1"/>
  <c r="C3693" i="1"/>
  <c r="B3693" i="1"/>
  <c r="F3692" i="1"/>
  <c r="C3692" i="1"/>
  <c r="B3692" i="1"/>
  <c r="F3691" i="1"/>
  <c r="C3691" i="1"/>
  <c r="B3691" i="1"/>
  <c r="F3690" i="1"/>
  <c r="C3690" i="1"/>
  <c r="B3690" i="1"/>
  <c r="F3689" i="1"/>
  <c r="C3689" i="1"/>
  <c r="B3689" i="1"/>
  <c r="F3688" i="1"/>
  <c r="C3688" i="1"/>
  <c r="B3688" i="1"/>
  <c r="F3687" i="1"/>
  <c r="C3687" i="1"/>
  <c r="B3687" i="1"/>
  <c r="F3686" i="1"/>
  <c r="C3686" i="1"/>
  <c r="B3686" i="1"/>
  <c r="F3685" i="1"/>
  <c r="C3685" i="1"/>
  <c r="B3685" i="1"/>
  <c r="F3684" i="1"/>
  <c r="C3684" i="1"/>
  <c r="B3684" i="1"/>
  <c r="F3683" i="1"/>
  <c r="C3683" i="1"/>
  <c r="B3683" i="1"/>
  <c r="F3682" i="1"/>
  <c r="C3682" i="1"/>
  <c r="B3682" i="1"/>
  <c r="F3681" i="1"/>
  <c r="C3681" i="1"/>
  <c r="B3681" i="1"/>
  <c r="F3680" i="1"/>
  <c r="C3680" i="1"/>
  <c r="B3680" i="1"/>
  <c r="F3679" i="1"/>
  <c r="C3679" i="1"/>
  <c r="B3679" i="1"/>
  <c r="F3678" i="1"/>
  <c r="C3678" i="1"/>
  <c r="B3678" i="1"/>
  <c r="F3677" i="1"/>
  <c r="C3677" i="1"/>
  <c r="B3677" i="1"/>
  <c r="F3676" i="1"/>
  <c r="C3676" i="1"/>
  <c r="B3676" i="1"/>
  <c r="F3675" i="1"/>
  <c r="C3675" i="1"/>
  <c r="B3675" i="1"/>
  <c r="F3674" i="1"/>
  <c r="C3674" i="1"/>
  <c r="B3674" i="1"/>
  <c r="F3673" i="1"/>
  <c r="C3673" i="1"/>
  <c r="B3673" i="1"/>
  <c r="F3672" i="1"/>
  <c r="C3672" i="1"/>
  <c r="B3672" i="1"/>
  <c r="F3671" i="1"/>
  <c r="C3671" i="1"/>
  <c r="B3671" i="1"/>
  <c r="F3670" i="1"/>
  <c r="C3670" i="1"/>
  <c r="B3670" i="1"/>
  <c r="F3669" i="1"/>
  <c r="C3669" i="1"/>
  <c r="B3669" i="1"/>
  <c r="F3668" i="1"/>
  <c r="C3668" i="1"/>
  <c r="B3668" i="1"/>
  <c r="F3667" i="1"/>
  <c r="C3667" i="1"/>
  <c r="B3667" i="1"/>
  <c r="F3666" i="1"/>
  <c r="C3666" i="1"/>
  <c r="B3666" i="1"/>
  <c r="F3665" i="1"/>
  <c r="C3665" i="1"/>
  <c r="B3665" i="1"/>
  <c r="F3664" i="1"/>
  <c r="C3664" i="1"/>
  <c r="B3664" i="1"/>
  <c r="F3663" i="1"/>
  <c r="C3663" i="1"/>
  <c r="B3663" i="1"/>
  <c r="F3662" i="1"/>
  <c r="C3662" i="1"/>
  <c r="B3662" i="1"/>
  <c r="F3661" i="1"/>
  <c r="C3661" i="1"/>
  <c r="B3661" i="1"/>
  <c r="F3660" i="1"/>
  <c r="C3660" i="1"/>
  <c r="B3660" i="1"/>
  <c r="F3659" i="1"/>
  <c r="C3659" i="1"/>
  <c r="B3659" i="1"/>
  <c r="F3658" i="1"/>
  <c r="C3658" i="1"/>
  <c r="B3658" i="1"/>
  <c r="F3657" i="1"/>
  <c r="C3657" i="1"/>
  <c r="B3657" i="1"/>
  <c r="F3656" i="1"/>
  <c r="C3656" i="1"/>
  <c r="B3656" i="1"/>
  <c r="F3655" i="1"/>
  <c r="C3655" i="1"/>
  <c r="B3655" i="1"/>
  <c r="F3654" i="1"/>
  <c r="C3654" i="1"/>
  <c r="B3654" i="1"/>
  <c r="F3653" i="1"/>
  <c r="C3653" i="1"/>
  <c r="B3653" i="1"/>
  <c r="F3652" i="1"/>
  <c r="C3652" i="1"/>
  <c r="B3652" i="1"/>
  <c r="F3651" i="1"/>
  <c r="C3651" i="1"/>
  <c r="B3651" i="1"/>
  <c r="F3650" i="1"/>
  <c r="C3650" i="1"/>
  <c r="B3650" i="1"/>
  <c r="F3649" i="1"/>
  <c r="C3649" i="1"/>
  <c r="B3649" i="1"/>
  <c r="F3648" i="1"/>
  <c r="C3648" i="1"/>
  <c r="B3648" i="1"/>
  <c r="F3647" i="1"/>
  <c r="C3647" i="1"/>
  <c r="B3647" i="1"/>
  <c r="F3646" i="1"/>
  <c r="C3646" i="1"/>
  <c r="B3646" i="1"/>
  <c r="F3645" i="1"/>
  <c r="C3645" i="1"/>
  <c r="B3645" i="1"/>
  <c r="F3644" i="1"/>
  <c r="C3644" i="1"/>
  <c r="B3644" i="1"/>
  <c r="F3643" i="1"/>
  <c r="C3643" i="1"/>
  <c r="B3643" i="1"/>
  <c r="F3642" i="1"/>
  <c r="C3642" i="1"/>
  <c r="B3642" i="1"/>
  <c r="F3641" i="1"/>
  <c r="C3641" i="1"/>
  <c r="B3641" i="1"/>
  <c r="F3640" i="1"/>
  <c r="C3640" i="1"/>
  <c r="B3640" i="1"/>
  <c r="F3639" i="1"/>
  <c r="C3639" i="1"/>
  <c r="B3639" i="1"/>
  <c r="F3638" i="1"/>
  <c r="C3638" i="1"/>
  <c r="B3638" i="1"/>
  <c r="F3637" i="1"/>
  <c r="C3637" i="1"/>
  <c r="B3637" i="1"/>
  <c r="F3636" i="1"/>
  <c r="C3636" i="1"/>
  <c r="B3636" i="1"/>
  <c r="F3635" i="1"/>
  <c r="C3635" i="1"/>
  <c r="B3635" i="1"/>
  <c r="F3634" i="1"/>
  <c r="C3634" i="1"/>
  <c r="B3634" i="1"/>
  <c r="F3633" i="1"/>
  <c r="C3633" i="1"/>
  <c r="B3633" i="1"/>
  <c r="F3632" i="1"/>
  <c r="C3632" i="1"/>
  <c r="B3632" i="1"/>
  <c r="F3631" i="1"/>
  <c r="C3631" i="1"/>
  <c r="B3631" i="1"/>
  <c r="F3630" i="1"/>
  <c r="C3630" i="1"/>
  <c r="B3630" i="1"/>
  <c r="F3629" i="1"/>
  <c r="C3629" i="1"/>
  <c r="B3629" i="1"/>
  <c r="F3628" i="1"/>
  <c r="C3628" i="1"/>
  <c r="B3628" i="1"/>
  <c r="F3627" i="1"/>
  <c r="C3627" i="1"/>
  <c r="B3627" i="1"/>
  <c r="F3626" i="1"/>
  <c r="C3626" i="1"/>
  <c r="B3626" i="1"/>
  <c r="F3625" i="1"/>
  <c r="C3625" i="1"/>
  <c r="B3625" i="1"/>
  <c r="F3624" i="1"/>
  <c r="C3624" i="1"/>
  <c r="B3624" i="1"/>
  <c r="F3623" i="1"/>
  <c r="C3623" i="1"/>
  <c r="B3623" i="1"/>
  <c r="F3622" i="1"/>
  <c r="C3622" i="1"/>
  <c r="B3622" i="1"/>
  <c r="F3621" i="1"/>
  <c r="C3621" i="1"/>
  <c r="B3621" i="1"/>
  <c r="F3620" i="1"/>
  <c r="C3620" i="1"/>
  <c r="B3620" i="1"/>
  <c r="F3619" i="1"/>
  <c r="C3619" i="1"/>
  <c r="B3619" i="1"/>
  <c r="F3618" i="1"/>
  <c r="C3618" i="1"/>
  <c r="B3618" i="1"/>
  <c r="F3617" i="1"/>
  <c r="C3617" i="1"/>
  <c r="B3617" i="1"/>
  <c r="F3616" i="1"/>
  <c r="C3616" i="1"/>
  <c r="B3616" i="1"/>
  <c r="F3615" i="1"/>
  <c r="C3615" i="1"/>
  <c r="B3615" i="1"/>
  <c r="F3614" i="1"/>
  <c r="C3614" i="1"/>
  <c r="B3614" i="1"/>
  <c r="F3613" i="1"/>
  <c r="C3613" i="1"/>
  <c r="B3613" i="1"/>
  <c r="F3612" i="1"/>
  <c r="C3612" i="1"/>
  <c r="B3612" i="1"/>
  <c r="F3611" i="1"/>
  <c r="C3611" i="1"/>
  <c r="B3611" i="1"/>
  <c r="F3610" i="1"/>
  <c r="C3610" i="1"/>
  <c r="B3610" i="1"/>
  <c r="F3609" i="1"/>
  <c r="C3609" i="1"/>
  <c r="B3609" i="1"/>
  <c r="F3608" i="1"/>
  <c r="C3608" i="1"/>
  <c r="B3608" i="1"/>
  <c r="F3607" i="1"/>
  <c r="C3607" i="1"/>
  <c r="B3607" i="1"/>
  <c r="F3606" i="1"/>
  <c r="C3606" i="1"/>
  <c r="B3606" i="1"/>
  <c r="F3605" i="1"/>
  <c r="C3605" i="1"/>
  <c r="B3605" i="1"/>
  <c r="F3604" i="1"/>
  <c r="C3604" i="1"/>
  <c r="B3604" i="1"/>
  <c r="F3603" i="1"/>
  <c r="C3603" i="1"/>
  <c r="B3603" i="1"/>
  <c r="F3602" i="1"/>
  <c r="C3602" i="1"/>
  <c r="B3602" i="1"/>
  <c r="F3601" i="1"/>
  <c r="C3601" i="1"/>
  <c r="B3601" i="1"/>
  <c r="F3600" i="1"/>
  <c r="C3600" i="1"/>
  <c r="B3600" i="1"/>
  <c r="F3599" i="1"/>
  <c r="C3599" i="1"/>
  <c r="B3599" i="1"/>
  <c r="F3598" i="1"/>
  <c r="C3598" i="1"/>
  <c r="B3598" i="1"/>
  <c r="F3597" i="1"/>
  <c r="C3597" i="1"/>
  <c r="B3597" i="1"/>
  <c r="F3596" i="1"/>
  <c r="C3596" i="1"/>
  <c r="B3596" i="1"/>
  <c r="F3595" i="1"/>
  <c r="C3595" i="1"/>
  <c r="B3595" i="1"/>
  <c r="F3594" i="1"/>
  <c r="C3594" i="1"/>
  <c r="B3594" i="1"/>
  <c r="F3593" i="1"/>
  <c r="C3593" i="1"/>
  <c r="B3593" i="1"/>
  <c r="F3592" i="1"/>
  <c r="C3592" i="1"/>
  <c r="B3592" i="1"/>
  <c r="F3591" i="1"/>
  <c r="C3591" i="1"/>
  <c r="B3591" i="1"/>
  <c r="F3590" i="1"/>
  <c r="C3590" i="1"/>
  <c r="B3590" i="1"/>
  <c r="F3589" i="1"/>
  <c r="C3589" i="1"/>
  <c r="B3589" i="1"/>
  <c r="F3588" i="1"/>
  <c r="C3588" i="1"/>
  <c r="B3588" i="1"/>
  <c r="F3587" i="1"/>
  <c r="C3587" i="1"/>
  <c r="B3587" i="1"/>
  <c r="F3586" i="1"/>
  <c r="C3586" i="1"/>
  <c r="B3586" i="1"/>
  <c r="F3585" i="1"/>
  <c r="C3585" i="1"/>
  <c r="B3585" i="1"/>
  <c r="F3584" i="1"/>
  <c r="C3584" i="1"/>
  <c r="B3584" i="1"/>
  <c r="F3583" i="1"/>
  <c r="C3583" i="1"/>
  <c r="B3583" i="1"/>
  <c r="F3582" i="1"/>
  <c r="C3582" i="1"/>
  <c r="B3582" i="1"/>
  <c r="F3581" i="1"/>
  <c r="C3581" i="1"/>
  <c r="B3581" i="1"/>
  <c r="F3580" i="1"/>
  <c r="C3580" i="1"/>
  <c r="B3580" i="1"/>
  <c r="F3579" i="1"/>
  <c r="C3579" i="1"/>
  <c r="B3579" i="1"/>
  <c r="F3578" i="1"/>
  <c r="C3578" i="1"/>
  <c r="B3578" i="1"/>
  <c r="F3577" i="1"/>
  <c r="C3577" i="1"/>
  <c r="B3577" i="1"/>
  <c r="F3576" i="1"/>
  <c r="C3576" i="1"/>
  <c r="B3576" i="1"/>
  <c r="F3575" i="1"/>
  <c r="C3575" i="1"/>
  <c r="B3575" i="1"/>
  <c r="F3574" i="1"/>
  <c r="C3574" i="1"/>
  <c r="B3574" i="1"/>
  <c r="F3573" i="1"/>
  <c r="C3573" i="1"/>
  <c r="B3573" i="1"/>
  <c r="F3572" i="1"/>
  <c r="C3572" i="1"/>
  <c r="B3572" i="1"/>
  <c r="F3571" i="1"/>
  <c r="C3571" i="1"/>
  <c r="B3571" i="1"/>
  <c r="F3570" i="1"/>
  <c r="C3570" i="1"/>
  <c r="B3570" i="1"/>
  <c r="F3569" i="1"/>
  <c r="C3569" i="1"/>
  <c r="B3569" i="1"/>
  <c r="F3568" i="1"/>
  <c r="C3568" i="1"/>
  <c r="B3568" i="1"/>
  <c r="F3567" i="1"/>
  <c r="C3567" i="1"/>
  <c r="B3567" i="1"/>
  <c r="F3566" i="1"/>
  <c r="C3566" i="1"/>
  <c r="B3566" i="1"/>
  <c r="F3565" i="1"/>
  <c r="C3565" i="1"/>
  <c r="B3565" i="1"/>
  <c r="F3564" i="1"/>
  <c r="C3564" i="1"/>
  <c r="B3564" i="1"/>
  <c r="F3563" i="1"/>
  <c r="C3563" i="1"/>
  <c r="B3563" i="1"/>
  <c r="F3562" i="1"/>
  <c r="C3562" i="1"/>
  <c r="B3562" i="1"/>
  <c r="F3561" i="1"/>
  <c r="C3561" i="1"/>
  <c r="B3561" i="1"/>
  <c r="F3560" i="1"/>
  <c r="C3560" i="1"/>
  <c r="B3560" i="1"/>
  <c r="F3559" i="1"/>
  <c r="C3559" i="1"/>
  <c r="B3559" i="1"/>
  <c r="F3558" i="1"/>
  <c r="C3558" i="1"/>
  <c r="B3558" i="1"/>
  <c r="F3557" i="1"/>
  <c r="C3557" i="1"/>
  <c r="B3557" i="1"/>
  <c r="F3556" i="1"/>
  <c r="C3556" i="1"/>
  <c r="B3556" i="1"/>
  <c r="F3555" i="1"/>
  <c r="C3555" i="1"/>
  <c r="B3555" i="1"/>
  <c r="F3554" i="1"/>
  <c r="C3554" i="1"/>
  <c r="B3554" i="1"/>
  <c r="F3553" i="1"/>
  <c r="C3553" i="1"/>
  <c r="B3553" i="1"/>
  <c r="F3552" i="1"/>
  <c r="C3552" i="1"/>
  <c r="B3552" i="1"/>
  <c r="F3551" i="1"/>
  <c r="C3551" i="1"/>
  <c r="B3551" i="1"/>
  <c r="F3550" i="1"/>
  <c r="C3550" i="1"/>
  <c r="B3550" i="1"/>
  <c r="F3549" i="1"/>
  <c r="C3549" i="1"/>
  <c r="B3549" i="1"/>
  <c r="F3548" i="1"/>
  <c r="C3548" i="1"/>
  <c r="B3548" i="1"/>
  <c r="F3547" i="1"/>
  <c r="C3547" i="1"/>
  <c r="B3547" i="1"/>
  <c r="F3546" i="1"/>
  <c r="C3546" i="1"/>
  <c r="B3546" i="1"/>
  <c r="F3545" i="1"/>
  <c r="C3545" i="1"/>
  <c r="B3545" i="1"/>
  <c r="F3544" i="1"/>
  <c r="C3544" i="1"/>
  <c r="B3544" i="1"/>
  <c r="F3543" i="1"/>
  <c r="C3543" i="1"/>
  <c r="B3543" i="1"/>
  <c r="F3542" i="1"/>
  <c r="C3542" i="1"/>
  <c r="B3542" i="1"/>
  <c r="F3541" i="1"/>
  <c r="C3541" i="1"/>
  <c r="B3541" i="1"/>
  <c r="F3540" i="1"/>
  <c r="C3540" i="1"/>
  <c r="B3540" i="1"/>
  <c r="F3539" i="1"/>
  <c r="C3539" i="1"/>
  <c r="B3539" i="1"/>
  <c r="F3538" i="1"/>
  <c r="C3538" i="1"/>
  <c r="B3538" i="1"/>
  <c r="F3537" i="1"/>
  <c r="C3537" i="1"/>
  <c r="B3537" i="1"/>
  <c r="F3536" i="1"/>
  <c r="C3536" i="1"/>
  <c r="B3536" i="1"/>
  <c r="F3535" i="1"/>
  <c r="C3535" i="1"/>
  <c r="B3535" i="1"/>
  <c r="F3534" i="1"/>
  <c r="C3534" i="1"/>
  <c r="B3534" i="1"/>
  <c r="F3533" i="1"/>
  <c r="C3533" i="1"/>
  <c r="B3533" i="1"/>
  <c r="F3532" i="1"/>
  <c r="C3532" i="1"/>
  <c r="B3532" i="1"/>
  <c r="F3531" i="1"/>
  <c r="C3531" i="1"/>
  <c r="B3531" i="1"/>
  <c r="F3530" i="1"/>
  <c r="C3530" i="1"/>
  <c r="B3530" i="1"/>
  <c r="F3529" i="1"/>
  <c r="C3529" i="1"/>
  <c r="B3529" i="1"/>
  <c r="F3528" i="1"/>
  <c r="C3528" i="1"/>
  <c r="B3528" i="1"/>
  <c r="F3527" i="1"/>
  <c r="C3527" i="1"/>
  <c r="B3527" i="1"/>
  <c r="F3526" i="1"/>
  <c r="C3526" i="1"/>
  <c r="B3526" i="1"/>
  <c r="F3525" i="1"/>
  <c r="C3525" i="1"/>
  <c r="B3525" i="1"/>
  <c r="F3524" i="1"/>
  <c r="C3524" i="1"/>
  <c r="B3524" i="1"/>
  <c r="F3523" i="1"/>
  <c r="C3523" i="1"/>
  <c r="B3523" i="1"/>
  <c r="F3522" i="1"/>
  <c r="C3522" i="1"/>
  <c r="B3522" i="1"/>
  <c r="F3521" i="1"/>
  <c r="C3521" i="1"/>
  <c r="B3521" i="1"/>
  <c r="F3520" i="1"/>
  <c r="C3520" i="1"/>
  <c r="B3520" i="1"/>
  <c r="F3519" i="1"/>
  <c r="C3519" i="1"/>
  <c r="B3519" i="1"/>
  <c r="F3518" i="1"/>
  <c r="C3518" i="1"/>
  <c r="B3518" i="1"/>
  <c r="F3517" i="1"/>
  <c r="C3517" i="1"/>
  <c r="B3517" i="1"/>
  <c r="F3516" i="1"/>
  <c r="C3516" i="1"/>
  <c r="B3516" i="1"/>
  <c r="F3515" i="1"/>
  <c r="C3515" i="1"/>
  <c r="B3515" i="1"/>
  <c r="F3514" i="1"/>
  <c r="C3514" i="1"/>
  <c r="B3514" i="1"/>
  <c r="F3513" i="1"/>
  <c r="C3513" i="1"/>
  <c r="B3513" i="1"/>
  <c r="F3512" i="1"/>
  <c r="C3512" i="1"/>
  <c r="B3512" i="1"/>
  <c r="F3511" i="1"/>
  <c r="C3511" i="1"/>
  <c r="B3511" i="1"/>
  <c r="F3510" i="1"/>
  <c r="C3510" i="1"/>
  <c r="B3510" i="1"/>
  <c r="F3509" i="1"/>
  <c r="C3509" i="1"/>
  <c r="B3509" i="1"/>
  <c r="F3508" i="1"/>
  <c r="C3508" i="1"/>
  <c r="B3508" i="1"/>
  <c r="F3507" i="1"/>
  <c r="C3507" i="1"/>
  <c r="B3507" i="1"/>
  <c r="F3506" i="1"/>
  <c r="C3506" i="1"/>
  <c r="B3506" i="1"/>
  <c r="F3505" i="1"/>
  <c r="C3505" i="1"/>
  <c r="B3505" i="1"/>
  <c r="F3504" i="1"/>
  <c r="C3504" i="1"/>
  <c r="B3504" i="1"/>
  <c r="F3503" i="1"/>
  <c r="C3503" i="1"/>
  <c r="B3503" i="1"/>
  <c r="F3502" i="1"/>
  <c r="C3502" i="1"/>
  <c r="B3502" i="1"/>
  <c r="F3501" i="1"/>
  <c r="C3501" i="1"/>
  <c r="B3501" i="1"/>
  <c r="F3500" i="1"/>
  <c r="C3500" i="1"/>
  <c r="B3500" i="1"/>
  <c r="F3499" i="1"/>
  <c r="C3499" i="1"/>
  <c r="B3499" i="1"/>
  <c r="F3498" i="1"/>
  <c r="C3498" i="1"/>
  <c r="B3498" i="1"/>
  <c r="F3497" i="1"/>
  <c r="C3497" i="1"/>
  <c r="B3497" i="1"/>
  <c r="F3496" i="1"/>
  <c r="C3496" i="1"/>
  <c r="B3496" i="1"/>
  <c r="F3495" i="1"/>
  <c r="C3495" i="1"/>
  <c r="B3495" i="1"/>
  <c r="F3494" i="1"/>
  <c r="C3494" i="1"/>
  <c r="B3494" i="1"/>
  <c r="F3493" i="1"/>
  <c r="C3493" i="1"/>
  <c r="B3493" i="1"/>
  <c r="F3492" i="1"/>
  <c r="C3492" i="1"/>
  <c r="B3492" i="1"/>
  <c r="F3491" i="1"/>
  <c r="C3491" i="1"/>
  <c r="B3491" i="1"/>
  <c r="F3490" i="1"/>
  <c r="C3490" i="1"/>
  <c r="B3490" i="1"/>
  <c r="F3489" i="1"/>
  <c r="C3489" i="1"/>
  <c r="B3489" i="1"/>
  <c r="F3488" i="1"/>
  <c r="C3488" i="1"/>
  <c r="B3488" i="1"/>
  <c r="F3487" i="1"/>
  <c r="C3487" i="1"/>
  <c r="B3487" i="1"/>
  <c r="F3486" i="1"/>
  <c r="C3486" i="1"/>
  <c r="B3486" i="1"/>
  <c r="F3485" i="1"/>
  <c r="C3485" i="1"/>
  <c r="B3485" i="1"/>
  <c r="F3484" i="1"/>
  <c r="C3484" i="1"/>
  <c r="B3484" i="1"/>
  <c r="F3483" i="1"/>
  <c r="C3483" i="1"/>
  <c r="B3483" i="1"/>
  <c r="F3482" i="1"/>
  <c r="C3482" i="1"/>
  <c r="B3482" i="1"/>
  <c r="F3481" i="1"/>
  <c r="C3481" i="1"/>
  <c r="B3481" i="1"/>
  <c r="F3480" i="1"/>
  <c r="C3480" i="1"/>
  <c r="B3480" i="1"/>
  <c r="F3479" i="1"/>
  <c r="C3479" i="1"/>
  <c r="B3479" i="1"/>
  <c r="F3478" i="1"/>
  <c r="C3478" i="1"/>
  <c r="B3478" i="1"/>
  <c r="F3477" i="1"/>
  <c r="C3477" i="1"/>
  <c r="B3477" i="1"/>
  <c r="F3476" i="1"/>
  <c r="C3476" i="1"/>
  <c r="B3476" i="1"/>
  <c r="F3475" i="1"/>
  <c r="C3475" i="1"/>
  <c r="B3475" i="1"/>
  <c r="F3474" i="1"/>
  <c r="C3474" i="1"/>
  <c r="B3474" i="1"/>
  <c r="F3473" i="1"/>
  <c r="C3473" i="1"/>
  <c r="B3473" i="1"/>
  <c r="F3472" i="1"/>
  <c r="C3472" i="1"/>
  <c r="B3472" i="1"/>
  <c r="F3471" i="1"/>
  <c r="C3471" i="1"/>
  <c r="B3471" i="1"/>
  <c r="F3470" i="1"/>
  <c r="C3470" i="1"/>
  <c r="B3470" i="1"/>
  <c r="F3469" i="1"/>
  <c r="C3469" i="1"/>
  <c r="B3469" i="1"/>
  <c r="F3468" i="1"/>
  <c r="C3468" i="1"/>
  <c r="B3468" i="1"/>
  <c r="F3467" i="1"/>
  <c r="C3467" i="1"/>
  <c r="B3467" i="1"/>
  <c r="F3466" i="1"/>
  <c r="C3466" i="1"/>
  <c r="B3466" i="1"/>
  <c r="F3465" i="1"/>
  <c r="C3465" i="1"/>
  <c r="B3465" i="1"/>
  <c r="F3464" i="1"/>
  <c r="C3464" i="1"/>
  <c r="B3464" i="1"/>
  <c r="F3463" i="1"/>
  <c r="C3463" i="1"/>
  <c r="B3463" i="1"/>
  <c r="F3462" i="1"/>
  <c r="C3462" i="1"/>
  <c r="B3462" i="1"/>
  <c r="F3461" i="1"/>
  <c r="C3461" i="1"/>
  <c r="B3461" i="1"/>
  <c r="F3460" i="1"/>
  <c r="C3460" i="1"/>
  <c r="B3460" i="1"/>
  <c r="F3459" i="1"/>
  <c r="C3459" i="1"/>
  <c r="B3459" i="1"/>
  <c r="F3458" i="1"/>
  <c r="C3458" i="1"/>
  <c r="B3458" i="1"/>
  <c r="F3457" i="1"/>
  <c r="C3457" i="1"/>
  <c r="B3457" i="1"/>
  <c r="F3456" i="1"/>
  <c r="C3456" i="1"/>
  <c r="B3456" i="1"/>
  <c r="F3455" i="1"/>
  <c r="C3455" i="1"/>
  <c r="B3455" i="1"/>
  <c r="F3454" i="1"/>
  <c r="C3454" i="1"/>
  <c r="B3454" i="1"/>
  <c r="F3453" i="1"/>
  <c r="C3453" i="1"/>
  <c r="B3453" i="1"/>
  <c r="F3452" i="1"/>
  <c r="C3452" i="1"/>
  <c r="B3452" i="1"/>
  <c r="F3451" i="1"/>
  <c r="C3451" i="1"/>
  <c r="B3451" i="1"/>
  <c r="F3450" i="1"/>
  <c r="C3450" i="1"/>
  <c r="B3450" i="1"/>
  <c r="F3449" i="1"/>
  <c r="C3449" i="1"/>
  <c r="B3449" i="1"/>
  <c r="F3448" i="1"/>
  <c r="C3448" i="1"/>
  <c r="B3448" i="1"/>
  <c r="F3447" i="1"/>
  <c r="C3447" i="1"/>
  <c r="B3447" i="1"/>
  <c r="F3446" i="1"/>
  <c r="C3446" i="1"/>
  <c r="B3446" i="1"/>
  <c r="F3445" i="1"/>
  <c r="C3445" i="1"/>
  <c r="B3445" i="1"/>
  <c r="F3444" i="1"/>
  <c r="C3444" i="1"/>
  <c r="B3444" i="1"/>
  <c r="F3443" i="1"/>
  <c r="C3443" i="1"/>
  <c r="B3443" i="1"/>
  <c r="F3442" i="1"/>
  <c r="C3442" i="1"/>
  <c r="B3442" i="1"/>
  <c r="F3441" i="1"/>
  <c r="C3441" i="1"/>
  <c r="B3441" i="1"/>
  <c r="F3440" i="1"/>
  <c r="C3440" i="1"/>
  <c r="B3440" i="1"/>
  <c r="F3439" i="1"/>
  <c r="C3439" i="1"/>
  <c r="B3439" i="1"/>
  <c r="F3438" i="1"/>
  <c r="C3438" i="1"/>
  <c r="B3438" i="1"/>
  <c r="F3437" i="1"/>
  <c r="C3437" i="1"/>
  <c r="B3437" i="1"/>
  <c r="F3436" i="1"/>
  <c r="C3436" i="1"/>
  <c r="B3436" i="1"/>
  <c r="F3435" i="1"/>
  <c r="C3435" i="1"/>
  <c r="B3435" i="1"/>
  <c r="F3434" i="1"/>
  <c r="C3434" i="1"/>
  <c r="B3434" i="1"/>
  <c r="F3433" i="1"/>
  <c r="C3433" i="1"/>
  <c r="B3433" i="1"/>
  <c r="F3432" i="1"/>
  <c r="C3432" i="1"/>
  <c r="B3432" i="1"/>
  <c r="F3431" i="1"/>
  <c r="C3431" i="1"/>
  <c r="B3431" i="1"/>
  <c r="F3430" i="1"/>
  <c r="C3430" i="1"/>
  <c r="B3430" i="1"/>
  <c r="F3429" i="1"/>
  <c r="C3429" i="1"/>
  <c r="B3429" i="1"/>
  <c r="F3428" i="1"/>
  <c r="C3428" i="1"/>
  <c r="B3428" i="1"/>
  <c r="F3427" i="1"/>
  <c r="C3427" i="1"/>
  <c r="B3427" i="1"/>
  <c r="F3426" i="1"/>
  <c r="C3426" i="1"/>
  <c r="B3426" i="1"/>
  <c r="F3425" i="1"/>
  <c r="C3425" i="1"/>
  <c r="B3425" i="1"/>
  <c r="F3424" i="1"/>
  <c r="C3424" i="1"/>
  <c r="B3424" i="1"/>
  <c r="F3423" i="1"/>
  <c r="C3423" i="1"/>
  <c r="B3423" i="1"/>
  <c r="F3422" i="1"/>
  <c r="C3422" i="1"/>
  <c r="B3422" i="1"/>
  <c r="F3421" i="1"/>
  <c r="C3421" i="1"/>
  <c r="B3421" i="1"/>
  <c r="F3420" i="1"/>
  <c r="C3420" i="1"/>
  <c r="B3420" i="1"/>
  <c r="F3419" i="1"/>
  <c r="C3419" i="1"/>
  <c r="B3419" i="1"/>
  <c r="F3418" i="1"/>
  <c r="C3418" i="1"/>
  <c r="B3418" i="1"/>
  <c r="F3417" i="1"/>
  <c r="C3417" i="1"/>
  <c r="B3417" i="1"/>
  <c r="F3416" i="1"/>
  <c r="C3416" i="1"/>
  <c r="B3416" i="1"/>
  <c r="F3415" i="1"/>
  <c r="C3415" i="1"/>
  <c r="B3415" i="1"/>
  <c r="F3414" i="1"/>
  <c r="C3414" i="1"/>
  <c r="B3414" i="1"/>
  <c r="F3413" i="1"/>
  <c r="C3413" i="1"/>
  <c r="B3413" i="1"/>
  <c r="F3412" i="1"/>
  <c r="C3412" i="1"/>
  <c r="B3412" i="1"/>
  <c r="F3411" i="1"/>
  <c r="C3411" i="1"/>
  <c r="B3411" i="1"/>
  <c r="F3410" i="1"/>
  <c r="C3410" i="1"/>
  <c r="B3410" i="1"/>
  <c r="F3409" i="1"/>
  <c r="C3409" i="1"/>
  <c r="B3409" i="1"/>
  <c r="F3408" i="1"/>
  <c r="C3408" i="1"/>
  <c r="B3408" i="1"/>
  <c r="F3407" i="1"/>
  <c r="C3407" i="1"/>
  <c r="B3407" i="1"/>
  <c r="F3406" i="1"/>
  <c r="C3406" i="1"/>
  <c r="B3406" i="1"/>
  <c r="F3405" i="1"/>
  <c r="C3405" i="1"/>
  <c r="B3405" i="1"/>
  <c r="F3404" i="1"/>
  <c r="C3404" i="1"/>
  <c r="B3404" i="1"/>
  <c r="F3403" i="1"/>
  <c r="C3403" i="1"/>
  <c r="B3403" i="1"/>
  <c r="F3402" i="1"/>
  <c r="C3402" i="1"/>
  <c r="B3402" i="1"/>
  <c r="F3401" i="1"/>
  <c r="C3401" i="1"/>
  <c r="B3401" i="1"/>
  <c r="F3400" i="1"/>
  <c r="C3400" i="1"/>
  <c r="B3400" i="1"/>
  <c r="F3399" i="1"/>
  <c r="C3399" i="1"/>
  <c r="B3399" i="1"/>
  <c r="F3398" i="1"/>
  <c r="C3398" i="1"/>
  <c r="B3398" i="1"/>
  <c r="F3397" i="1"/>
  <c r="C3397" i="1"/>
  <c r="B3397" i="1"/>
  <c r="F3396" i="1"/>
  <c r="C3396" i="1"/>
  <c r="B3396" i="1"/>
  <c r="F3395" i="1"/>
  <c r="C3395" i="1"/>
  <c r="B3395" i="1"/>
  <c r="F3394" i="1"/>
  <c r="C3394" i="1"/>
  <c r="B3394" i="1"/>
  <c r="F3393" i="1"/>
  <c r="C3393" i="1"/>
  <c r="B3393" i="1"/>
  <c r="F3392" i="1"/>
  <c r="C3392" i="1"/>
  <c r="B3392" i="1"/>
  <c r="F3391" i="1"/>
  <c r="C3391" i="1"/>
  <c r="B3391" i="1"/>
  <c r="F3390" i="1"/>
  <c r="C3390" i="1"/>
  <c r="B3390" i="1"/>
  <c r="F3389" i="1"/>
  <c r="C3389" i="1"/>
  <c r="B3389" i="1"/>
  <c r="F3388" i="1"/>
  <c r="C3388" i="1"/>
  <c r="B3388" i="1"/>
  <c r="F3387" i="1"/>
  <c r="C3387" i="1"/>
  <c r="B3387" i="1"/>
  <c r="F3386" i="1"/>
  <c r="C3386" i="1"/>
  <c r="B3386" i="1"/>
  <c r="F3385" i="1"/>
  <c r="C3385" i="1"/>
  <c r="B3385" i="1"/>
  <c r="F3384" i="1"/>
  <c r="C3384" i="1"/>
  <c r="B3384" i="1"/>
  <c r="F3383" i="1"/>
  <c r="C3383" i="1"/>
  <c r="B3383" i="1"/>
  <c r="F3382" i="1"/>
  <c r="C3382" i="1"/>
  <c r="B3382" i="1"/>
  <c r="F3381" i="1"/>
  <c r="C3381" i="1"/>
  <c r="B3381" i="1"/>
  <c r="F3380" i="1"/>
  <c r="C3380" i="1"/>
  <c r="B3380" i="1"/>
  <c r="F3379" i="1"/>
  <c r="C3379" i="1"/>
  <c r="B3379" i="1"/>
  <c r="F3378" i="1"/>
  <c r="C3378" i="1"/>
  <c r="B3378" i="1"/>
  <c r="F3377" i="1"/>
  <c r="C3377" i="1"/>
  <c r="B3377" i="1"/>
  <c r="F3376" i="1"/>
  <c r="C3376" i="1"/>
  <c r="B3376" i="1"/>
  <c r="F3375" i="1"/>
  <c r="C3375" i="1"/>
  <c r="B3375" i="1"/>
  <c r="F3374" i="1"/>
  <c r="C3374" i="1"/>
  <c r="B3374" i="1"/>
  <c r="F3373" i="1"/>
  <c r="C3373" i="1"/>
  <c r="B3373" i="1"/>
  <c r="F3372" i="1"/>
  <c r="C3372" i="1"/>
  <c r="B3372" i="1"/>
  <c r="F3371" i="1"/>
  <c r="C3371" i="1"/>
  <c r="B3371" i="1"/>
  <c r="F3370" i="1"/>
  <c r="C3370" i="1"/>
  <c r="B3370" i="1"/>
  <c r="F3369" i="1"/>
  <c r="C3369" i="1"/>
  <c r="B3369" i="1"/>
  <c r="F3368" i="1"/>
  <c r="C3368" i="1"/>
  <c r="B3368" i="1"/>
  <c r="F3367" i="1"/>
  <c r="C3367" i="1"/>
  <c r="B3367" i="1"/>
  <c r="F3366" i="1"/>
  <c r="C3366" i="1"/>
  <c r="B3366" i="1"/>
  <c r="F3365" i="1"/>
  <c r="C3365" i="1"/>
  <c r="B3365" i="1"/>
  <c r="F3364" i="1"/>
  <c r="C3364" i="1"/>
  <c r="B3364" i="1"/>
  <c r="F3363" i="1"/>
  <c r="C3363" i="1"/>
  <c r="B3363" i="1"/>
  <c r="F3362" i="1"/>
  <c r="C3362" i="1"/>
  <c r="B3362" i="1"/>
  <c r="F3361" i="1"/>
  <c r="C3361" i="1"/>
  <c r="B3361" i="1"/>
  <c r="F3360" i="1"/>
  <c r="C3360" i="1"/>
  <c r="B3360" i="1"/>
  <c r="F3359" i="1"/>
  <c r="C3359" i="1"/>
  <c r="B3359" i="1"/>
  <c r="F3358" i="1"/>
  <c r="C3358" i="1"/>
  <c r="B3358" i="1"/>
  <c r="F3357" i="1"/>
  <c r="C3357" i="1"/>
  <c r="B3357" i="1"/>
  <c r="F3356" i="1"/>
  <c r="C3356" i="1"/>
  <c r="B3356" i="1"/>
  <c r="F3355" i="1"/>
  <c r="C3355" i="1"/>
  <c r="B3355" i="1"/>
  <c r="F3354" i="1"/>
  <c r="C3354" i="1"/>
  <c r="B3354" i="1"/>
  <c r="F3353" i="1"/>
  <c r="C3353" i="1"/>
  <c r="B3353" i="1"/>
  <c r="F3352" i="1"/>
  <c r="C3352" i="1"/>
  <c r="B3352" i="1"/>
  <c r="F3351" i="1"/>
  <c r="C3351" i="1"/>
  <c r="B3351" i="1"/>
  <c r="F3350" i="1"/>
  <c r="C3350" i="1"/>
  <c r="B3350" i="1"/>
  <c r="F3349" i="1"/>
  <c r="C3349" i="1"/>
  <c r="B3349" i="1"/>
  <c r="F3348" i="1"/>
  <c r="C3348" i="1"/>
  <c r="B3348" i="1"/>
  <c r="F3347" i="1"/>
  <c r="C3347" i="1"/>
  <c r="B3347" i="1"/>
  <c r="F3346" i="1"/>
  <c r="C3346" i="1"/>
  <c r="B3346" i="1"/>
  <c r="F3345" i="1"/>
  <c r="C3345" i="1"/>
  <c r="B3345" i="1"/>
  <c r="F3344" i="1"/>
  <c r="C3344" i="1"/>
  <c r="B3344" i="1"/>
  <c r="F3343" i="1"/>
  <c r="C3343" i="1"/>
  <c r="B3343" i="1"/>
  <c r="F3342" i="1"/>
  <c r="C3342" i="1"/>
  <c r="B3342" i="1"/>
  <c r="F3341" i="1"/>
  <c r="C3341" i="1"/>
  <c r="B3341" i="1"/>
  <c r="F3340" i="1"/>
  <c r="C3340" i="1"/>
  <c r="B3340" i="1"/>
  <c r="F3339" i="1"/>
  <c r="C3339" i="1"/>
  <c r="B3339" i="1"/>
  <c r="F3338" i="1"/>
  <c r="C3338" i="1"/>
  <c r="B3338" i="1"/>
  <c r="F3337" i="1"/>
  <c r="C3337" i="1"/>
  <c r="B3337" i="1"/>
  <c r="F3336" i="1"/>
  <c r="C3336" i="1"/>
  <c r="B3336" i="1"/>
  <c r="F3335" i="1"/>
  <c r="C3335" i="1"/>
  <c r="B3335" i="1"/>
  <c r="F3334" i="1"/>
  <c r="C3334" i="1"/>
  <c r="B3334" i="1"/>
  <c r="F3333" i="1"/>
  <c r="C3333" i="1"/>
  <c r="B3333" i="1"/>
  <c r="F3332" i="1"/>
  <c r="C3332" i="1"/>
  <c r="B3332" i="1"/>
  <c r="F3331" i="1"/>
  <c r="C3331" i="1"/>
  <c r="B3331" i="1"/>
  <c r="F3330" i="1"/>
  <c r="C3330" i="1"/>
  <c r="B3330" i="1"/>
  <c r="F3329" i="1"/>
  <c r="C3329" i="1"/>
  <c r="B3329" i="1"/>
  <c r="F3328" i="1"/>
  <c r="C3328" i="1"/>
  <c r="B3328" i="1"/>
  <c r="F3327" i="1"/>
  <c r="C3327" i="1"/>
  <c r="B3327" i="1"/>
  <c r="F3326" i="1"/>
  <c r="C3326" i="1"/>
  <c r="B3326" i="1"/>
  <c r="F3325" i="1"/>
  <c r="C3325" i="1"/>
  <c r="B3325" i="1"/>
  <c r="F3324" i="1"/>
  <c r="C3324" i="1"/>
  <c r="B3324" i="1"/>
  <c r="F3323" i="1"/>
  <c r="C3323" i="1"/>
  <c r="B3323" i="1"/>
  <c r="F3322" i="1"/>
  <c r="C3322" i="1"/>
  <c r="B3322" i="1"/>
  <c r="F3321" i="1"/>
  <c r="C3321" i="1"/>
  <c r="B3321" i="1"/>
  <c r="F3320" i="1"/>
  <c r="C3320" i="1"/>
  <c r="B3320" i="1"/>
  <c r="F3319" i="1"/>
  <c r="C3319" i="1"/>
  <c r="B3319" i="1"/>
  <c r="F3318" i="1"/>
  <c r="C3318" i="1"/>
  <c r="B3318" i="1"/>
  <c r="F3317" i="1"/>
  <c r="C3317" i="1"/>
  <c r="B3317" i="1"/>
  <c r="F3316" i="1"/>
  <c r="C3316" i="1"/>
  <c r="B3316" i="1"/>
  <c r="F3315" i="1"/>
  <c r="C3315" i="1"/>
  <c r="B3315" i="1"/>
  <c r="F3314" i="1"/>
  <c r="C3314" i="1"/>
  <c r="B3314" i="1"/>
  <c r="F3313" i="1"/>
  <c r="C3313" i="1"/>
  <c r="B3313" i="1"/>
  <c r="F3312" i="1"/>
  <c r="C3312" i="1"/>
  <c r="B3312" i="1"/>
  <c r="F3311" i="1"/>
  <c r="C3311" i="1"/>
  <c r="B3311" i="1"/>
  <c r="F3310" i="1"/>
  <c r="C3310" i="1"/>
  <c r="B3310" i="1"/>
  <c r="F3309" i="1"/>
  <c r="C3309" i="1"/>
  <c r="B3309" i="1"/>
  <c r="F3308" i="1"/>
  <c r="C3308" i="1"/>
  <c r="B3308" i="1"/>
  <c r="F3307" i="1"/>
  <c r="C3307" i="1"/>
  <c r="B3307" i="1"/>
  <c r="F3306" i="1"/>
  <c r="C3306" i="1"/>
  <c r="B3306" i="1"/>
  <c r="F3305" i="1"/>
  <c r="C3305" i="1"/>
  <c r="B3305" i="1"/>
  <c r="F3304" i="1"/>
  <c r="C3304" i="1"/>
  <c r="B3304" i="1"/>
  <c r="F3303" i="1"/>
  <c r="C3303" i="1"/>
  <c r="B3303" i="1"/>
  <c r="F3302" i="1"/>
  <c r="C3302" i="1"/>
  <c r="B3302" i="1"/>
  <c r="F3301" i="1"/>
  <c r="C3301" i="1"/>
  <c r="B3301" i="1"/>
  <c r="F3300" i="1"/>
  <c r="C3300" i="1"/>
  <c r="B3300" i="1"/>
  <c r="F3299" i="1"/>
  <c r="C3299" i="1"/>
  <c r="B3299" i="1"/>
  <c r="F3298" i="1"/>
  <c r="C3298" i="1"/>
  <c r="B3298" i="1"/>
  <c r="F3297" i="1"/>
  <c r="C3297" i="1"/>
  <c r="B3297" i="1"/>
  <c r="F3296" i="1"/>
  <c r="C3296" i="1"/>
  <c r="B3296" i="1"/>
  <c r="F3295" i="1"/>
  <c r="C3295" i="1"/>
  <c r="B3295" i="1"/>
  <c r="F3294" i="1"/>
  <c r="C3294" i="1"/>
  <c r="B3294" i="1"/>
  <c r="F3293" i="1"/>
  <c r="C3293" i="1"/>
  <c r="B3293" i="1"/>
  <c r="F3292" i="1"/>
  <c r="C3292" i="1"/>
  <c r="B3292" i="1"/>
  <c r="F3291" i="1"/>
  <c r="C3291" i="1"/>
  <c r="B3291" i="1"/>
  <c r="F3290" i="1"/>
  <c r="C3290" i="1"/>
  <c r="B3290" i="1"/>
  <c r="F3289" i="1"/>
  <c r="C3289" i="1"/>
  <c r="B3289" i="1"/>
  <c r="F3288" i="1"/>
  <c r="C3288" i="1"/>
  <c r="B3288" i="1"/>
  <c r="F3287" i="1"/>
  <c r="C3287" i="1"/>
  <c r="B3287" i="1"/>
  <c r="F3286" i="1"/>
  <c r="C3286" i="1"/>
  <c r="B3286" i="1"/>
  <c r="F3285" i="1"/>
  <c r="C3285" i="1"/>
  <c r="B3285" i="1"/>
  <c r="F3284" i="1"/>
  <c r="C3284" i="1"/>
  <c r="B3284" i="1"/>
  <c r="F3283" i="1"/>
  <c r="C3283" i="1"/>
  <c r="B3283" i="1"/>
  <c r="F3282" i="1"/>
  <c r="C3282" i="1"/>
  <c r="B3282" i="1"/>
  <c r="F3281" i="1"/>
  <c r="C3281" i="1"/>
  <c r="B3281" i="1"/>
  <c r="F3280" i="1"/>
  <c r="C3280" i="1"/>
  <c r="B3280" i="1"/>
  <c r="F3279" i="1"/>
  <c r="C3279" i="1"/>
  <c r="B3279" i="1"/>
  <c r="F3278" i="1"/>
  <c r="C3278" i="1"/>
  <c r="B3278" i="1"/>
  <c r="F3277" i="1"/>
  <c r="C3277" i="1"/>
  <c r="B3277" i="1"/>
  <c r="F3276" i="1"/>
  <c r="C3276" i="1"/>
  <c r="B3276" i="1"/>
  <c r="F3275" i="1"/>
  <c r="C3275" i="1"/>
  <c r="B3275" i="1"/>
  <c r="F3274" i="1"/>
  <c r="C3274" i="1"/>
  <c r="B3274" i="1"/>
  <c r="F3273" i="1"/>
  <c r="C3273" i="1"/>
  <c r="B3273" i="1"/>
  <c r="F3272" i="1"/>
  <c r="C3272" i="1"/>
  <c r="B3272" i="1"/>
  <c r="F3271" i="1"/>
  <c r="C3271" i="1"/>
  <c r="B3271" i="1"/>
  <c r="F3270" i="1"/>
  <c r="C3270" i="1"/>
  <c r="B3270" i="1"/>
  <c r="F3269" i="1"/>
  <c r="C3269" i="1"/>
  <c r="B3269" i="1"/>
  <c r="F3268" i="1"/>
  <c r="C3268" i="1"/>
  <c r="B3268" i="1"/>
  <c r="F3267" i="1"/>
  <c r="C3267" i="1"/>
  <c r="B3267" i="1"/>
  <c r="F3266" i="1"/>
  <c r="C3266" i="1"/>
  <c r="B3266" i="1"/>
  <c r="F3265" i="1"/>
  <c r="C3265" i="1"/>
  <c r="B3265" i="1"/>
  <c r="F3264" i="1"/>
  <c r="C3264" i="1"/>
  <c r="B3264" i="1"/>
  <c r="F3263" i="1"/>
  <c r="C3263" i="1"/>
  <c r="B3263" i="1"/>
  <c r="F3262" i="1"/>
  <c r="C3262" i="1"/>
  <c r="B3262" i="1"/>
  <c r="F3261" i="1"/>
  <c r="C3261" i="1"/>
  <c r="B3261" i="1"/>
  <c r="F3260" i="1"/>
  <c r="C3260" i="1"/>
  <c r="B3260" i="1"/>
  <c r="F3259" i="1"/>
  <c r="C3259" i="1"/>
  <c r="B3259" i="1"/>
  <c r="F3258" i="1"/>
  <c r="C3258" i="1"/>
  <c r="B3258" i="1"/>
  <c r="F3257" i="1"/>
  <c r="C3257" i="1"/>
  <c r="B3257" i="1"/>
  <c r="F3256" i="1"/>
  <c r="C3256" i="1"/>
  <c r="B3256" i="1"/>
  <c r="F3255" i="1"/>
  <c r="C3255" i="1"/>
  <c r="B3255" i="1"/>
  <c r="F3254" i="1"/>
  <c r="C3254" i="1"/>
  <c r="B3254" i="1"/>
  <c r="F3253" i="1"/>
  <c r="C3253" i="1"/>
  <c r="B3253" i="1"/>
  <c r="F3252" i="1"/>
  <c r="C3252" i="1"/>
  <c r="B3252" i="1"/>
  <c r="F3251" i="1"/>
  <c r="C3251" i="1"/>
  <c r="B3251" i="1"/>
  <c r="F3250" i="1"/>
  <c r="C3250" i="1"/>
  <c r="B3250" i="1"/>
  <c r="F3249" i="1"/>
  <c r="C3249" i="1"/>
  <c r="B3249" i="1"/>
  <c r="F3248" i="1"/>
  <c r="C3248" i="1"/>
  <c r="B3248" i="1"/>
  <c r="F3247" i="1"/>
  <c r="C3247" i="1"/>
  <c r="B3247" i="1"/>
  <c r="F3246" i="1"/>
  <c r="C3246" i="1"/>
  <c r="B3246" i="1"/>
  <c r="F3245" i="1"/>
  <c r="C3245" i="1"/>
  <c r="B3245" i="1"/>
  <c r="F3244" i="1"/>
  <c r="C3244" i="1"/>
  <c r="B3244" i="1"/>
  <c r="F3243" i="1"/>
  <c r="C3243" i="1"/>
  <c r="B3243" i="1"/>
  <c r="F3242" i="1"/>
  <c r="C3242" i="1"/>
  <c r="B3242" i="1"/>
  <c r="F3241" i="1"/>
  <c r="C3241" i="1"/>
  <c r="B3241" i="1"/>
  <c r="F3240" i="1"/>
  <c r="C3240" i="1"/>
  <c r="B3240" i="1"/>
  <c r="F3239" i="1"/>
  <c r="C3239" i="1"/>
  <c r="B3239" i="1"/>
  <c r="F3238" i="1"/>
  <c r="C3238" i="1"/>
  <c r="B3238" i="1"/>
  <c r="F3237" i="1"/>
  <c r="C3237" i="1"/>
  <c r="B3237" i="1"/>
  <c r="F3236" i="1"/>
  <c r="C3236" i="1"/>
  <c r="B3236" i="1"/>
  <c r="F3235" i="1"/>
  <c r="C3235" i="1"/>
  <c r="B3235" i="1"/>
  <c r="F3234" i="1"/>
  <c r="C3234" i="1"/>
  <c r="B3234" i="1"/>
  <c r="F3233" i="1"/>
  <c r="C3233" i="1"/>
  <c r="B3233" i="1"/>
  <c r="F3232" i="1"/>
  <c r="C3232" i="1"/>
  <c r="B3232" i="1"/>
  <c r="F3231" i="1"/>
  <c r="C3231" i="1"/>
  <c r="B3231" i="1"/>
  <c r="F3230" i="1"/>
  <c r="C3230" i="1"/>
  <c r="B3230" i="1"/>
  <c r="F3229" i="1"/>
  <c r="C3229" i="1"/>
  <c r="B3229" i="1"/>
  <c r="F3228" i="1"/>
  <c r="C3228" i="1"/>
  <c r="B3228" i="1"/>
  <c r="F3227" i="1"/>
  <c r="C3227" i="1"/>
  <c r="B3227" i="1"/>
  <c r="F3226" i="1"/>
  <c r="C3226" i="1"/>
  <c r="B3226" i="1"/>
  <c r="F3225" i="1"/>
  <c r="C3225" i="1"/>
  <c r="B3225" i="1"/>
  <c r="F3224" i="1"/>
  <c r="C3224" i="1"/>
  <c r="B3224" i="1"/>
  <c r="F3223" i="1"/>
  <c r="C3223" i="1"/>
  <c r="B3223" i="1"/>
  <c r="F3222" i="1"/>
  <c r="C3222" i="1"/>
  <c r="B3222" i="1"/>
  <c r="F3221" i="1"/>
  <c r="C3221" i="1"/>
  <c r="B3221" i="1"/>
  <c r="F3220" i="1"/>
  <c r="C3220" i="1"/>
  <c r="B3220" i="1"/>
  <c r="F3219" i="1"/>
  <c r="C3219" i="1"/>
  <c r="B3219" i="1"/>
  <c r="F3218" i="1"/>
  <c r="C3218" i="1"/>
  <c r="B3218" i="1"/>
  <c r="F3217" i="1"/>
  <c r="C3217" i="1"/>
  <c r="B3217" i="1"/>
  <c r="F3216" i="1"/>
  <c r="C3216" i="1"/>
  <c r="B3216" i="1"/>
  <c r="F3215" i="1"/>
  <c r="C3215" i="1"/>
  <c r="B3215" i="1"/>
  <c r="F3214" i="1"/>
  <c r="C3214" i="1"/>
  <c r="B3214" i="1"/>
  <c r="F3213" i="1"/>
  <c r="C3213" i="1"/>
  <c r="B3213" i="1"/>
  <c r="F3212" i="1"/>
  <c r="C3212" i="1"/>
  <c r="B3212" i="1"/>
  <c r="F3211" i="1"/>
  <c r="C3211" i="1"/>
  <c r="B3211" i="1"/>
  <c r="F3210" i="1"/>
  <c r="C3210" i="1"/>
  <c r="B3210" i="1"/>
  <c r="F3209" i="1"/>
  <c r="C3209" i="1"/>
  <c r="B3209" i="1"/>
  <c r="F3208" i="1"/>
  <c r="C3208" i="1"/>
  <c r="B3208" i="1"/>
  <c r="F3207" i="1"/>
  <c r="C3207" i="1"/>
  <c r="B3207" i="1"/>
  <c r="F3206" i="1"/>
  <c r="C3206" i="1"/>
  <c r="B3206" i="1"/>
  <c r="F3205" i="1"/>
  <c r="C3205" i="1"/>
  <c r="B3205" i="1"/>
  <c r="F3204" i="1"/>
  <c r="C3204" i="1"/>
  <c r="B3204" i="1"/>
  <c r="F3203" i="1"/>
  <c r="C3203" i="1"/>
  <c r="B3203" i="1"/>
  <c r="F3202" i="1"/>
  <c r="C3202" i="1"/>
  <c r="B3202" i="1"/>
  <c r="F3201" i="1"/>
  <c r="C3201" i="1"/>
  <c r="B3201" i="1"/>
  <c r="F3200" i="1"/>
  <c r="C3200" i="1"/>
  <c r="B3200" i="1"/>
  <c r="F3199" i="1"/>
  <c r="C3199" i="1"/>
  <c r="B3199" i="1"/>
  <c r="F3198" i="1"/>
  <c r="C3198" i="1"/>
  <c r="B3198" i="1"/>
  <c r="F3197" i="1"/>
  <c r="C3197" i="1"/>
  <c r="B3197" i="1"/>
  <c r="F3196" i="1"/>
  <c r="C3196" i="1"/>
  <c r="B3196" i="1"/>
  <c r="F3195" i="1"/>
  <c r="C3195" i="1"/>
  <c r="B3195" i="1"/>
  <c r="F3194" i="1"/>
  <c r="C3194" i="1"/>
  <c r="B3194" i="1"/>
  <c r="F3193" i="1"/>
  <c r="C3193" i="1"/>
  <c r="B3193" i="1"/>
  <c r="F3192" i="1"/>
  <c r="C3192" i="1"/>
  <c r="B3192" i="1"/>
  <c r="F3191" i="1"/>
  <c r="C3191" i="1"/>
  <c r="B3191" i="1"/>
  <c r="F3190" i="1"/>
  <c r="C3190" i="1"/>
  <c r="B3190" i="1"/>
  <c r="F3189" i="1"/>
  <c r="C3189" i="1"/>
  <c r="B3189" i="1"/>
  <c r="F3188" i="1"/>
  <c r="C3188" i="1"/>
  <c r="B3188" i="1"/>
  <c r="F3187" i="1"/>
  <c r="C3187" i="1"/>
  <c r="B3187" i="1"/>
  <c r="F3186" i="1"/>
  <c r="C3186" i="1"/>
  <c r="B3186" i="1"/>
  <c r="F3185" i="1"/>
  <c r="C3185" i="1"/>
  <c r="B3185" i="1"/>
  <c r="F3184" i="1"/>
  <c r="C3184" i="1"/>
  <c r="B3184" i="1"/>
  <c r="F3183" i="1"/>
  <c r="C3183" i="1"/>
  <c r="B3183" i="1"/>
  <c r="F3182" i="1"/>
  <c r="C3182" i="1"/>
  <c r="B3182" i="1"/>
  <c r="F3181" i="1"/>
  <c r="C3181" i="1"/>
  <c r="B3181" i="1"/>
  <c r="F3180" i="1"/>
  <c r="C3180" i="1"/>
  <c r="B3180" i="1"/>
  <c r="F3179" i="1"/>
  <c r="C3179" i="1"/>
  <c r="B3179" i="1"/>
  <c r="F3178" i="1"/>
  <c r="C3178" i="1"/>
  <c r="B3178" i="1"/>
  <c r="F3177" i="1"/>
  <c r="C3177" i="1"/>
  <c r="B3177" i="1"/>
  <c r="F3176" i="1"/>
  <c r="C3176" i="1"/>
  <c r="B3176" i="1"/>
  <c r="F3175" i="1"/>
  <c r="C3175" i="1"/>
  <c r="B3175" i="1"/>
  <c r="F3174" i="1"/>
  <c r="C3174" i="1"/>
  <c r="B3174" i="1"/>
  <c r="F3173" i="1"/>
  <c r="C3173" i="1"/>
  <c r="B3173" i="1"/>
  <c r="F3172" i="1"/>
  <c r="C3172" i="1"/>
  <c r="B3172" i="1"/>
  <c r="F3171" i="1"/>
  <c r="C3171" i="1"/>
  <c r="B3171" i="1"/>
  <c r="F3170" i="1"/>
  <c r="C3170" i="1"/>
  <c r="B3170" i="1"/>
  <c r="F3169" i="1"/>
  <c r="C3169" i="1"/>
  <c r="B3169" i="1"/>
  <c r="F3168" i="1"/>
  <c r="C3168" i="1"/>
  <c r="B3168" i="1"/>
  <c r="F3167" i="1"/>
  <c r="C3167" i="1"/>
  <c r="B3167" i="1"/>
  <c r="F3166" i="1"/>
  <c r="C3166" i="1"/>
  <c r="B3166" i="1"/>
  <c r="F3165" i="1"/>
  <c r="C3165" i="1"/>
  <c r="B3165" i="1"/>
  <c r="F3164" i="1"/>
  <c r="C3164" i="1"/>
  <c r="B3164" i="1"/>
  <c r="F3163" i="1"/>
  <c r="C3163" i="1"/>
  <c r="B3163" i="1"/>
  <c r="F3162" i="1"/>
  <c r="C3162" i="1"/>
  <c r="B3162" i="1"/>
  <c r="F3161" i="1"/>
  <c r="C3161" i="1"/>
  <c r="B3161" i="1"/>
  <c r="F3160" i="1"/>
  <c r="C3160" i="1"/>
  <c r="B3160" i="1"/>
  <c r="F3159" i="1"/>
  <c r="C3159" i="1"/>
  <c r="B3159" i="1"/>
  <c r="F3158" i="1"/>
  <c r="C3158" i="1"/>
  <c r="B3158" i="1"/>
  <c r="F3157" i="1"/>
  <c r="C3157" i="1"/>
  <c r="B3157" i="1"/>
  <c r="F3156" i="1"/>
  <c r="C3156" i="1"/>
  <c r="B3156" i="1"/>
  <c r="F3155" i="1"/>
  <c r="C3155" i="1"/>
  <c r="B3155" i="1"/>
  <c r="F3154" i="1"/>
  <c r="C3154" i="1"/>
  <c r="B3154" i="1"/>
  <c r="F3153" i="1"/>
  <c r="C3153" i="1"/>
  <c r="B3153" i="1"/>
  <c r="F3152" i="1"/>
  <c r="C3152" i="1"/>
  <c r="B3152" i="1"/>
  <c r="F3151" i="1"/>
  <c r="C3151" i="1"/>
  <c r="B3151" i="1"/>
  <c r="F3150" i="1"/>
  <c r="C3150" i="1"/>
  <c r="B3150" i="1"/>
  <c r="F3149" i="1"/>
  <c r="C3149" i="1"/>
  <c r="B3149" i="1"/>
  <c r="F3148" i="1"/>
  <c r="C3148" i="1"/>
  <c r="B3148" i="1"/>
  <c r="F3147" i="1"/>
  <c r="C3147" i="1"/>
  <c r="B3147" i="1"/>
  <c r="F3146" i="1"/>
  <c r="C3146" i="1"/>
  <c r="B3146" i="1"/>
  <c r="F3145" i="1"/>
  <c r="C3145" i="1"/>
  <c r="B3145" i="1"/>
  <c r="F3144" i="1"/>
  <c r="C3144" i="1"/>
  <c r="B3144" i="1"/>
  <c r="F3143" i="1"/>
  <c r="C3143" i="1"/>
  <c r="B3143" i="1"/>
  <c r="F3142" i="1"/>
  <c r="C3142" i="1"/>
  <c r="B3142" i="1"/>
  <c r="F3141" i="1"/>
  <c r="C3141" i="1"/>
  <c r="B3141" i="1"/>
  <c r="F3140" i="1"/>
  <c r="C3140" i="1"/>
  <c r="B3140" i="1"/>
  <c r="F3139" i="1"/>
  <c r="C3139" i="1"/>
  <c r="B3139" i="1"/>
  <c r="F3138" i="1"/>
  <c r="C3138" i="1"/>
  <c r="B3138" i="1"/>
  <c r="F3137" i="1"/>
  <c r="C3137" i="1"/>
  <c r="B3137" i="1"/>
  <c r="F3136" i="1"/>
  <c r="C3136" i="1"/>
  <c r="B3136" i="1"/>
  <c r="F3135" i="1"/>
  <c r="C3135" i="1"/>
  <c r="B3135" i="1"/>
  <c r="F3134" i="1"/>
  <c r="C3134" i="1"/>
  <c r="B3134" i="1"/>
  <c r="F3133" i="1"/>
  <c r="C3133" i="1"/>
  <c r="B3133" i="1"/>
  <c r="F3132" i="1"/>
  <c r="C3132" i="1"/>
  <c r="B3132" i="1"/>
  <c r="F3131" i="1"/>
  <c r="C3131" i="1"/>
  <c r="B3131" i="1"/>
  <c r="F3130" i="1"/>
  <c r="C3130" i="1"/>
  <c r="B3130" i="1"/>
  <c r="F3129" i="1"/>
  <c r="C3129" i="1"/>
  <c r="B3129" i="1"/>
  <c r="F3128" i="1"/>
  <c r="C3128" i="1"/>
  <c r="B3128" i="1"/>
  <c r="F3127" i="1"/>
  <c r="C3127" i="1"/>
  <c r="B3127" i="1"/>
  <c r="F3126" i="1"/>
  <c r="C3126" i="1"/>
  <c r="B3126" i="1"/>
  <c r="F3125" i="1"/>
  <c r="C3125" i="1"/>
  <c r="B3125" i="1"/>
  <c r="F3124" i="1"/>
  <c r="C3124" i="1"/>
  <c r="B3124" i="1"/>
  <c r="F3123" i="1"/>
  <c r="C3123" i="1"/>
  <c r="B3123" i="1"/>
  <c r="F3122" i="1"/>
  <c r="C3122" i="1"/>
  <c r="B3122" i="1"/>
  <c r="F3121" i="1"/>
  <c r="C3121" i="1"/>
  <c r="B3121" i="1"/>
  <c r="F3120" i="1"/>
  <c r="C3120" i="1"/>
  <c r="B3120" i="1"/>
  <c r="F3119" i="1"/>
  <c r="C3119" i="1"/>
  <c r="B3119" i="1"/>
  <c r="F3118" i="1"/>
  <c r="C3118" i="1"/>
  <c r="B3118" i="1"/>
  <c r="F3117" i="1"/>
  <c r="C3117" i="1"/>
  <c r="B3117" i="1"/>
  <c r="F3116" i="1"/>
  <c r="C3116" i="1"/>
  <c r="B3116" i="1"/>
  <c r="F3115" i="1"/>
  <c r="C3115" i="1"/>
  <c r="B3115" i="1"/>
  <c r="F3114" i="1"/>
  <c r="C3114" i="1"/>
  <c r="B3114" i="1"/>
  <c r="F3113" i="1"/>
  <c r="C3113" i="1"/>
  <c r="B3113" i="1"/>
  <c r="F3112" i="1"/>
  <c r="C3112" i="1"/>
  <c r="B3112" i="1"/>
  <c r="F3111" i="1"/>
  <c r="C3111" i="1"/>
  <c r="B3111" i="1"/>
  <c r="F3110" i="1"/>
  <c r="C3110" i="1"/>
  <c r="B3110" i="1"/>
  <c r="F3109" i="1"/>
  <c r="C3109" i="1"/>
  <c r="B3109" i="1"/>
  <c r="F3108" i="1"/>
  <c r="C3108" i="1"/>
  <c r="B3108" i="1"/>
  <c r="F3107" i="1"/>
  <c r="C3107" i="1"/>
  <c r="B3107" i="1"/>
  <c r="F3106" i="1"/>
  <c r="C3106" i="1"/>
  <c r="B3106" i="1"/>
  <c r="F3105" i="1"/>
  <c r="C3105" i="1"/>
  <c r="B3105" i="1"/>
  <c r="F3104" i="1"/>
  <c r="C3104" i="1"/>
  <c r="B3104" i="1"/>
  <c r="F3103" i="1"/>
  <c r="C3103" i="1"/>
  <c r="B3103" i="1"/>
  <c r="F3102" i="1"/>
  <c r="C3102" i="1"/>
  <c r="B3102" i="1"/>
  <c r="F3101" i="1"/>
  <c r="C3101" i="1"/>
  <c r="B3101" i="1"/>
  <c r="F3100" i="1"/>
  <c r="C3100" i="1"/>
  <c r="B3100" i="1"/>
  <c r="F3099" i="1"/>
  <c r="C3099" i="1"/>
  <c r="B3099" i="1"/>
  <c r="F3098" i="1"/>
  <c r="C3098" i="1"/>
  <c r="B3098" i="1"/>
  <c r="F3097" i="1"/>
  <c r="C3097" i="1"/>
  <c r="B3097" i="1"/>
  <c r="F3096" i="1"/>
  <c r="C3096" i="1"/>
  <c r="B3096" i="1"/>
  <c r="F3095" i="1"/>
  <c r="C3095" i="1"/>
  <c r="B3095" i="1"/>
  <c r="F3094" i="1"/>
  <c r="C3094" i="1"/>
  <c r="B3094" i="1"/>
  <c r="F3093" i="1"/>
  <c r="C3093" i="1"/>
  <c r="B3093" i="1"/>
  <c r="F3092" i="1"/>
  <c r="C3092" i="1"/>
  <c r="B3092" i="1"/>
  <c r="F3091" i="1"/>
  <c r="C3091" i="1"/>
  <c r="B3091" i="1"/>
  <c r="F3090" i="1"/>
  <c r="C3090" i="1"/>
  <c r="B3090" i="1"/>
  <c r="F3089" i="1"/>
  <c r="C3089" i="1"/>
  <c r="B3089" i="1"/>
  <c r="F3088" i="1"/>
  <c r="C3088" i="1"/>
  <c r="B3088" i="1"/>
  <c r="F3087" i="1"/>
  <c r="C3087" i="1"/>
  <c r="B3087" i="1"/>
  <c r="F3086" i="1"/>
  <c r="C3086" i="1"/>
  <c r="B3086" i="1"/>
  <c r="F3085" i="1"/>
  <c r="C3085" i="1"/>
  <c r="B3085" i="1"/>
  <c r="F3084" i="1"/>
  <c r="C3084" i="1"/>
  <c r="B3084" i="1"/>
  <c r="F3083" i="1"/>
  <c r="C3083" i="1"/>
  <c r="B3083" i="1"/>
  <c r="F3082" i="1"/>
  <c r="C3082" i="1"/>
  <c r="B3082" i="1"/>
  <c r="F3081" i="1"/>
  <c r="C3081" i="1"/>
  <c r="B3081" i="1"/>
  <c r="F3080" i="1"/>
  <c r="C3080" i="1"/>
  <c r="B3080" i="1"/>
  <c r="F3079" i="1"/>
  <c r="C3079" i="1"/>
  <c r="B3079" i="1"/>
  <c r="F3078" i="1"/>
  <c r="C3078" i="1"/>
  <c r="B3078" i="1"/>
  <c r="F3077" i="1"/>
  <c r="C3077" i="1"/>
  <c r="B3077" i="1"/>
  <c r="F3076" i="1"/>
  <c r="C3076" i="1"/>
  <c r="B3076" i="1"/>
  <c r="F3075" i="1"/>
  <c r="C3075" i="1"/>
  <c r="B3075" i="1"/>
  <c r="F3074" i="1"/>
  <c r="C3074" i="1"/>
  <c r="B3074" i="1"/>
  <c r="F3073" i="1"/>
  <c r="C3073" i="1"/>
  <c r="B3073" i="1"/>
  <c r="F3072" i="1"/>
  <c r="C3072" i="1"/>
  <c r="B3072" i="1"/>
  <c r="F3071" i="1"/>
  <c r="C3071" i="1"/>
  <c r="B3071" i="1"/>
  <c r="F3070" i="1"/>
  <c r="C3070" i="1"/>
  <c r="B3070" i="1"/>
  <c r="F3069" i="1"/>
  <c r="C3069" i="1"/>
  <c r="B3069" i="1"/>
  <c r="F3068" i="1"/>
  <c r="C3068" i="1"/>
  <c r="B3068" i="1"/>
  <c r="F3067" i="1"/>
  <c r="C3067" i="1"/>
  <c r="B3067" i="1"/>
  <c r="F3066" i="1"/>
  <c r="C3066" i="1"/>
  <c r="B3066" i="1"/>
  <c r="F3065" i="1"/>
  <c r="C3065" i="1"/>
  <c r="B3065" i="1"/>
  <c r="F3064" i="1"/>
  <c r="C3064" i="1"/>
  <c r="B3064" i="1"/>
  <c r="F3063" i="1"/>
  <c r="C3063" i="1"/>
  <c r="B3063" i="1"/>
  <c r="F3062" i="1"/>
  <c r="C3062" i="1"/>
  <c r="B3062" i="1"/>
  <c r="F3061" i="1"/>
  <c r="C3061" i="1"/>
  <c r="B3061" i="1"/>
  <c r="F3060" i="1"/>
  <c r="C3060" i="1"/>
  <c r="B3060" i="1"/>
  <c r="F3059" i="1"/>
  <c r="C3059" i="1"/>
  <c r="B3059" i="1"/>
  <c r="F3058" i="1"/>
  <c r="C3058" i="1"/>
  <c r="B3058" i="1"/>
  <c r="F3057" i="1"/>
  <c r="C3057" i="1"/>
  <c r="B3057" i="1"/>
  <c r="F3056" i="1"/>
  <c r="C3056" i="1"/>
  <c r="B3056" i="1"/>
  <c r="F3055" i="1"/>
  <c r="C3055" i="1"/>
  <c r="B3055" i="1"/>
  <c r="F3054" i="1"/>
  <c r="C3054" i="1"/>
  <c r="B3054" i="1"/>
  <c r="F3053" i="1"/>
  <c r="C3053" i="1"/>
  <c r="B3053" i="1"/>
  <c r="F3052" i="1"/>
  <c r="C3052" i="1"/>
  <c r="B3052" i="1"/>
  <c r="F3051" i="1"/>
  <c r="C3051" i="1"/>
  <c r="B3051" i="1"/>
  <c r="F3050" i="1"/>
  <c r="C3050" i="1"/>
  <c r="B3050" i="1"/>
  <c r="F3049" i="1"/>
  <c r="C3049" i="1"/>
  <c r="B3049" i="1"/>
  <c r="F3048" i="1"/>
  <c r="C3048" i="1"/>
  <c r="B3048" i="1"/>
  <c r="F3047" i="1"/>
  <c r="C3047" i="1"/>
  <c r="B3047" i="1"/>
  <c r="F3046" i="1"/>
  <c r="C3046" i="1"/>
  <c r="B3046" i="1"/>
  <c r="F3045" i="1"/>
  <c r="C3045" i="1"/>
  <c r="B3045" i="1"/>
  <c r="F3044" i="1"/>
  <c r="C3044" i="1"/>
  <c r="B3044" i="1"/>
  <c r="F3043" i="1"/>
  <c r="C3043" i="1"/>
  <c r="B3043" i="1"/>
  <c r="F3042" i="1"/>
  <c r="C3042" i="1"/>
  <c r="B3042" i="1"/>
  <c r="F3041" i="1"/>
  <c r="C3041" i="1"/>
  <c r="B3041" i="1"/>
  <c r="F3040" i="1"/>
  <c r="C3040" i="1"/>
  <c r="B3040" i="1"/>
  <c r="F3039" i="1"/>
  <c r="C3039" i="1"/>
  <c r="B3039" i="1"/>
  <c r="F3038" i="1"/>
  <c r="C3038" i="1"/>
  <c r="B3038" i="1"/>
  <c r="F3037" i="1"/>
  <c r="C3037" i="1"/>
  <c r="B3037" i="1"/>
  <c r="F3036" i="1"/>
  <c r="C3036" i="1"/>
  <c r="B3036" i="1"/>
  <c r="F3035" i="1"/>
  <c r="C3035" i="1"/>
  <c r="B3035" i="1"/>
  <c r="F3034" i="1"/>
  <c r="C3034" i="1"/>
  <c r="B3034" i="1"/>
  <c r="F3033" i="1"/>
  <c r="C3033" i="1"/>
  <c r="B3033" i="1"/>
  <c r="F3032" i="1"/>
  <c r="C3032" i="1"/>
  <c r="B3032" i="1"/>
  <c r="F3031" i="1"/>
  <c r="C3031" i="1"/>
  <c r="B3031" i="1"/>
  <c r="F3030" i="1"/>
  <c r="C3030" i="1"/>
  <c r="B3030" i="1"/>
  <c r="F3029" i="1"/>
  <c r="C3029" i="1"/>
  <c r="B3029" i="1"/>
  <c r="F3028" i="1"/>
  <c r="C3028" i="1"/>
  <c r="B3028" i="1"/>
  <c r="F3027" i="1"/>
  <c r="C3027" i="1"/>
  <c r="B3027" i="1"/>
  <c r="F3026" i="1"/>
  <c r="C3026" i="1"/>
  <c r="B3026" i="1"/>
  <c r="F3025" i="1"/>
  <c r="C3025" i="1"/>
  <c r="B3025" i="1"/>
  <c r="F3024" i="1"/>
  <c r="C3024" i="1"/>
  <c r="B3024" i="1"/>
  <c r="F3023" i="1"/>
  <c r="C3023" i="1"/>
  <c r="B3023" i="1"/>
  <c r="F3022" i="1"/>
  <c r="C3022" i="1"/>
  <c r="B3022" i="1"/>
  <c r="F3021" i="1"/>
  <c r="C3021" i="1"/>
  <c r="B3021" i="1"/>
  <c r="F3020" i="1"/>
  <c r="C3020" i="1"/>
  <c r="B3020" i="1"/>
  <c r="F3019" i="1"/>
  <c r="C3019" i="1"/>
  <c r="B3019" i="1"/>
  <c r="F3018" i="1"/>
  <c r="C3018" i="1"/>
  <c r="B3018" i="1"/>
  <c r="F3017" i="1"/>
  <c r="C3017" i="1"/>
  <c r="B3017" i="1"/>
  <c r="F3016" i="1"/>
  <c r="C3016" i="1"/>
  <c r="B3016" i="1"/>
  <c r="F3015" i="1"/>
  <c r="C3015" i="1"/>
  <c r="B3015" i="1"/>
  <c r="F3014" i="1"/>
  <c r="C3014" i="1"/>
  <c r="B3014" i="1"/>
  <c r="F3013" i="1"/>
  <c r="C3013" i="1"/>
  <c r="B3013" i="1"/>
  <c r="F3012" i="1"/>
  <c r="C3012" i="1"/>
  <c r="B3012" i="1"/>
  <c r="F3011" i="1"/>
  <c r="C3011" i="1"/>
  <c r="B3011" i="1"/>
  <c r="F3010" i="1"/>
  <c r="C3010" i="1"/>
  <c r="B3010" i="1"/>
  <c r="F3009" i="1"/>
  <c r="C3009" i="1"/>
  <c r="B3009" i="1"/>
  <c r="F3008" i="1"/>
  <c r="C3008" i="1"/>
  <c r="B3008" i="1"/>
  <c r="F3007" i="1"/>
  <c r="C3007" i="1"/>
  <c r="B3007" i="1"/>
  <c r="F3006" i="1"/>
  <c r="C3006" i="1"/>
  <c r="B3006" i="1"/>
  <c r="F3005" i="1"/>
  <c r="C3005" i="1"/>
  <c r="B3005" i="1"/>
  <c r="F3004" i="1"/>
  <c r="C3004" i="1"/>
  <c r="B3004" i="1"/>
  <c r="F3003" i="1"/>
  <c r="C3003" i="1"/>
  <c r="B3003" i="1"/>
  <c r="F3002" i="1"/>
  <c r="C3002" i="1"/>
  <c r="B3002" i="1"/>
  <c r="F3001" i="1"/>
  <c r="C3001" i="1"/>
  <c r="B3001" i="1"/>
  <c r="F3000" i="1"/>
  <c r="C3000" i="1"/>
  <c r="B3000" i="1"/>
  <c r="F2999" i="1"/>
  <c r="C2999" i="1"/>
  <c r="B2999" i="1"/>
  <c r="F2998" i="1"/>
  <c r="C2998" i="1"/>
  <c r="B2998" i="1"/>
  <c r="F2997" i="1"/>
  <c r="C2997" i="1"/>
  <c r="B2997" i="1"/>
  <c r="F2996" i="1"/>
  <c r="C2996" i="1"/>
  <c r="B2996" i="1"/>
  <c r="F2995" i="1"/>
  <c r="C2995" i="1"/>
  <c r="B2995" i="1"/>
  <c r="F2994" i="1"/>
  <c r="C2994" i="1"/>
  <c r="B2994" i="1"/>
  <c r="F2993" i="1"/>
  <c r="C2993" i="1"/>
  <c r="B2993" i="1"/>
  <c r="F2992" i="1"/>
  <c r="C2992" i="1"/>
  <c r="B2992" i="1"/>
  <c r="F2991" i="1"/>
  <c r="C2991" i="1"/>
  <c r="B2991" i="1"/>
  <c r="F2990" i="1"/>
  <c r="C2990" i="1"/>
  <c r="B2990" i="1"/>
  <c r="F2989" i="1"/>
  <c r="C2989" i="1"/>
  <c r="B2989" i="1"/>
  <c r="F2988" i="1"/>
  <c r="C2988" i="1"/>
  <c r="B2988" i="1"/>
  <c r="F2987" i="1"/>
  <c r="C2987" i="1"/>
  <c r="B2987" i="1"/>
  <c r="F2986" i="1"/>
  <c r="C2986" i="1"/>
  <c r="B2986" i="1"/>
  <c r="F2985" i="1"/>
  <c r="C2985" i="1"/>
  <c r="B2985" i="1"/>
  <c r="F2984" i="1"/>
  <c r="C2984" i="1"/>
  <c r="B2984" i="1"/>
  <c r="F2983" i="1"/>
  <c r="C2983" i="1"/>
  <c r="B2983" i="1"/>
  <c r="F2982" i="1"/>
  <c r="C2982" i="1"/>
  <c r="B2982" i="1"/>
  <c r="F2981" i="1"/>
  <c r="C2981" i="1"/>
  <c r="B2981" i="1"/>
  <c r="F2980" i="1"/>
  <c r="C2980" i="1"/>
  <c r="B2980" i="1"/>
  <c r="F2979" i="1"/>
  <c r="C2979" i="1"/>
  <c r="B2979" i="1"/>
  <c r="F2978" i="1"/>
  <c r="C2978" i="1"/>
  <c r="B2978" i="1"/>
  <c r="F2977" i="1"/>
  <c r="C2977" i="1"/>
  <c r="B2977" i="1"/>
  <c r="F2976" i="1"/>
  <c r="C2976" i="1"/>
  <c r="B2976" i="1"/>
  <c r="F2975" i="1"/>
  <c r="C2975" i="1"/>
  <c r="B2975" i="1"/>
  <c r="F2974" i="1"/>
  <c r="C2974" i="1"/>
  <c r="B2974" i="1"/>
  <c r="F2973" i="1"/>
  <c r="C2973" i="1"/>
  <c r="B2973" i="1"/>
  <c r="F2972" i="1"/>
  <c r="C2972" i="1"/>
  <c r="B2972" i="1"/>
  <c r="F2971" i="1"/>
  <c r="C2971" i="1"/>
  <c r="B2971" i="1"/>
  <c r="F2970" i="1"/>
  <c r="C2970" i="1"/>
  <c r="B2970" i="1"/>
  <c r="F2969" i="1"/>
  <c r="C2969" i="1"/>
  <c r="B2969" i="1"/>
  <c r="F2968" i="1"/>
  <c r="C2968" i="1"/>
  <c r="B2968" i="1"/>
  <c r="F2967" i="1"/>
  <c r="C2967" i="1"/>
  <c r="B2967" i="1"/>
  <c r="F2966" i="1"/>
  <c r="C2966" i="1"/>
  <c r="B2966" i="1"/>
  <c r="F2965" i="1"/>
  <c r="C2965" i="1"/>
  <c r="B2965" i="1"/>
  <c r="F2964" i="1"/>
  <c r="C2964" i="1"/>
  <c r="B2964" i="1"/>
  <c r="F2963" i="1"/>
  <c r="C2963" i="1"/>
  <c r="B2963" i="1"/>
  <c r="F2962" i="1"/>
  <c r="C2962" i="1"/>
  <c r="B2962" i="1"/>
  <c r="F2961" i="1"/>
  <c r="C2961" i="1"/>
  <c r="B2961" i="1"/>
  <c r="F2960" i="1"/>
  <c r="C2960" i="1"/>
  <c r="B2960" i="1"/>
  <c r="F2959" i="1"/>
  <c r="C2959" i="1"/>
  <c r="B2959" i="1"/>
  <c r="F2958" i="1"/>
  <c r="C2958" i="1"/>
  <c r="B2958" i="1"/>
  <c r="F2957" i="1"/>
  <c r="C2957" i="1"/>
  <c r="B2957" i="1"/>
  <c r="F2956" i="1"/>
  <c r="C2956" i="1"/>
  <c r="B2956" i="1"/>
  <c r="F2955" i="1"/>
  <c r="C2955" i="1"/>
  <c r="B2955" i="1"/>
  <c r="F2954" i="1"/>
  <c r="C2954" i="1"/>
  <c r="B2954" i="1"/>
  <c r="F2953" i="1"/>
  <c r="C2953" i="1"/>
  <c r="B2953" i="1"/>
  <c r="F2952" i="1"/>
  <c r="C2952" i="1"/>
  <c r="B2952" i="1"/>
  <c r="F2951" i="1"/>
  <c r="C2951" i="1"/>
  <c r="B2951" i="1"/>
  <c r="F2950" i="1"/>
  <c r="C2950" i="1"/>
  <c r="B2950" i="1"/>
  <c r="F2949" i="1"/>
  <c r="C2949" i="1"/>
  <c r="B2949" i="1"/>
  <c r="F2948" i="1"/>
  <c r="C2948" i="1"/>
  <c r="B2948" i="1"/>
  <c r="F2947" i="1"/>
  <c r="C2947" i="1"/>
  <c r="B2947" i="1"/>
  <c r="F2946" i="1"/>
  <c r="C2946" i="1"/>
  <c r="B2946" i="1"/>
  <c r="F2945" i="1"/>
  <c r="C2945" i="1"/>
  <c r="B2945" i="1"/>
  <c r="F2944" i="1"/>
  <c r="C2944" i="1"/>
  <c r="B2944" i="1"/>
  <c r="F2943" i="1"/>
  <c r="C2943" i="1"/>
  <c r="B2943" i="1"/>
  <c r="F2942" i="1"/>
  <c r="C2942" i="1"/>
  <c r="B2942" i="1"/>
  <c r="F2941" i="1"/>
  <c r="C2941" i="1"/>
  <c r="B2941" i="1"/>
  <c r="F2940" i="1"/>
  <c r="C2940" i="1"/>
  <c r="B2940" i="1"/>
  <c r="F2939" i="1"/>
  <c r="C2939" i="1"/>
  <c r="B2939" i="1"/>
  <c r="F2938" i="1"/>
  <c r="C2938" i="1"/>
  <c r="B2938" i="1"/>
  <c r="F2937" i="1"/>
  <c r="C2937" i="1"/>
  <c r="B2937" i="1"/>
  <c r="F2936" i="1"/>
  <c r="C2936" i="1"/>
  <c r="B2936" i="1"/>
  <c r="F2935" i="1"/>
  <c r="C2935" i="1"/>
  <c r="B2935" i="1"/>
  <c r="F2934" i="1"/>
  <c r="C2934" i="1"/>
  <c r="B2934" i="1"/>
  <c r="F2933" i="1"/>
  <c r="C2933" i="1"/>
  <c r="B2933" i="1"/>
  <c r="F2932" i="1"/>
  <c r="C2932" i="1"/>
  <c r="B2932" i="1"/>
  <c r="F2931" i="1"/>
  <c r="C2931" i="1"/>
  <c r="B2931" i="1"/>
  <c r="F2930" i="1"/>
  <c r="C2930" i="1"/>
  <c r="B2930" i="1"/>
  <c r="F2929" i="1"/>
  <c r="C2929" i="1"/>
  <c r="B2929" i="1"/>
  <c r="F2928" i="1"/>
  <c r="C2928" i="1"/>
  <c r="B2928" i="1"/>
  <c r="F2927" i="1"/>
  <c r="C2927" i="1"/>
  <c r="B2927" i="1"/>
  <c r="F2926" i="1"/>
  <c r="C2926" i="1"/>
  <c r="B2926" i="1"/>
  <c r="F2925" i="1"/>
  <c r="C2925" i="1"/>
  <c r="B2925" i="1"/>
  <c r="F2924" i="1"/>
  <c r="C2924" i="1"/>
  <c r="B2924" i="1"/>
  <c r="F2923" i="1"/>
  <c r="C2923" i="1"/>
  <c r="B2923" i="1"/>
  <c r="F2922" i="1"/>
  <c r="C2922" i="1"/>
  <c r="B2922" i="1"/>
  <c r="F2921" i="1"/>
  <c r="C2921" i="1"/>
  <c r="B2921" i="1"/>
  <c r="F2920" i="1"/>
  <c r="C2920" i="1"/>
  <c r="B2920" i="1"/>
  <c r="F2919" i="1"/>
  <c r="C2919" i="1"/>
  <c r="B2919" i="1"/>
  <c r="F2918" i="1"/>
  <c r="C2918" i="1"/>
  <c r="B2918" i="1"/>
  <c r="F2917" i="1"/>
  <c r="C2917" i="1"/>
  <c r="B2917" i="1"/>
  <c r="F2916" i="1"/>
  <c r="C2916" i="1"/>
  <c r="B2916" i="1"/>
  <c r="F2915" i="1"/>
  <c r="C2915" i="1"/>
  <c r="B2915" i="1"/>
  <c r="F2914" i="1"/>
  <c r="C2914" i="1"/>
  <c r="B2914" i="1"/>
  <c r="F2913" i="1"/>
  <c r="C2913" i="1"/>
  <c r="B2913" i="1"/>
  <c r="F2912" i="1"/>
  <c r="C2912" i="1"/>
  <c r="B2912" i="1"/>
  <c r="F2911" i="1"/>
  <c r="C2911" i="1"/>
  <c r="B2911" i="1"/>
  <c r="F2910" i="1"/>
  <c r="C2910" i="1"/>
  <c r="B2910" i="1"/>
  <c r="F2909" i="1"/>
  <c r="C2909" i="1"/>
  <c r="B2909" i="1"/>
  <c r="F2908" i="1"/>
  <c r="C2908" i="1"/>
  <c r="B2908" i="1"/>
  <c r="F2907" i="1"/>
  <c r="C2907" i="1"/>
  <c r="B2907" i="1"/>
  <c r="F2906" i="1"/>
  <c r="C2906" i="1"/>
  <c r="B2906" i="1"/>
  <c r="F2905" i="1"/>
  <c r="C2905" i="1"/>
  <c r="B2905" i="1"/>
  <c r="F2904" i="1"/>
  <c r="C2904" i="1"/>
  <c r="B2904" i="1"/>
  <c r="F2903" i="1"/>
  <c r="C2903" i="1"/>
  <c r="B2903" i="1"/>
  <c r="F2902" i="1"/>
  <c r="C2902" i="1"/>
  <c r="B2902" i="1"/>
  <c r="F2901" i="1"/>
  <c r="C2901" i="1"/>
  <c r="B2901" i="1"/>
  <c r="F2900" i="1"/>
  <c r="C2900" i="1"/>
  <c r="B2900" i="1"/>
  <c r="F2899" i="1"/>
  <c r="C2899" i="1"/>
  <c r="B2899" i="1"/>
  <c r="F2898" i="1"/>
  <c r="C2898" i="1"/>
  <c r="B2898" i="1"/>
  <c r="F2897" i="1"/>
  <c r="C2897" i="1"/>
  <c r="B2897" i="1"/>
  <c r="F2896" i="1"/>
  <c r="C2896" i="1"/>
  <c r="B2896" i="1"/>
  <c r="F2895" i="1"/>
  <c r="C2895" i="1"/>
  <c r="B2895" i="1"/>
  <c r="F2894" i="1"/>
  <c r="C2894" i="1"/>
  <c r="B2894" i="1"/>
  <c r="F2893" i="1"/>
  <c r="C2893" i="1"/>
  <c r="B2893" i="1"/>
  <c r="F2892" i="1"/>
  <c r="C2892" i="1"/>
  <c r="B2892" i="1"/>
  <c r="F2891" i="1"/>
  <c r="C2891" i="1"/>
  <c r="B2891" i="1"/>
  <c r="F2890" i="1"/>
  <c r="C2890" i="1"/>
  <c r="B2890" i="1"/>
  <c r="F2889" i="1"/>
  <c r="C2889" i="1"/>
  <c r="B2889" i="1"/>
  <c r="F2888" i="1"/>
  <c r="C2888" i="1"/>
  <c r="B2888" i="1"/>
  <c r="F2887" i="1"/>
  <c r="C2887" i="1"/>
  <c r="B2887" i="1"/>
  <c r="F2886" i="1"/>
  <c r="C2886" i="1"/>
  <c r="B2886" i="1"/>
  <c r="F2885" i="1"/>
  <c r="C2885" i="1"/>
  <c r="B2885" i="1"/>
  <c r="F2884" i="1"/>
  <c r="C2884" i="1"/>
  <c r="B2884" i="1"/>
  <c r="F2883" i="1"/>
  <c r="C2883" i="1"/>
  <c r="B2883" i="1"/>
  <c r="F2882" i="1"/>
  <c r="C2882" i="1"/>
  <c r="B2882" i="1"/>
  <c r="F2881" i="1"/>
  <c r="C2881" i="1"/>
  <c r="B2881" i="1"/>
  <c r="F2880" i="1"/>
  <c r="C2880" i="1"/>
  <c r="B2880" i="1"/>
  <c r="F2879" i="1"/>
  <c r="C2879" i="1"/>
  <c r="B2879" i="1"/>
  <c r="F2878" i="1"/>
  <c r="C2878" i="1"/>
  <c r="B2878" i="1"/>
  <c r="F2877" i="1"/>
  <c r="C2877" i="1"/>
  <c r="B2877" i="1"/>
  <c r="F2876" i="1"/>
  <c r="C2876" i="1"/>
  <c r="B2876" i="1"/>
  <c r="F2875" i="1"/>
  <c r="C2875" i="1"/>
  <c r="B2875" i="1"/>
  <c r="F2874" i="1"/>
  <c r="C2874" i="1"/>
  <c r="B2874" i="1"/>
  <c r="F2873" i="1"/>
  <c r="C2873" i="1"/>
  <c r="B2873" i="1"/>
  <c r="F2872" i="1"/>
  <c r="C2872" i="1"/>
  <c r="B2872" i="1"/>
  <c r="F2871" i="1"/>
  <c r="C2871" i="1"/>
  <c r="B2871" i="1"/>
  <c r="F2870" i="1"/>
  <c r="C2870" i="1"/>
  <c r="B2870" i="1"/>
  <c r="F2869" i="1"/>
  <c r="C2869" i="1"/>
  <c r="B2869" i="1"/>
  <c r="F2868" i="1"/>
  <c r="C2868" i="1"/>
  <c r="B2868" i="1"/>
  <c r="F2867" i="1"/>
  <c r="C2867" i="1"/>
  <c r="B2867" i="1"/>
  <c r="F2866" i="1"/>
  <c r="C2866" i="1"/>
  <c r="B2866" i="1"/>
  <c r="F2865" i="1"/>
  <c r="C2865" i="1"/>
  <c r="B2865" i="1"/>
  <c r="F2864" i="1"/>
  <c r="C2864" i="1"/>
  <c r="B2864" i="1"/>
  <c r="F2863" i="1"/>
  <c r="C2863" i="1"/>
  <c r="B2863" i="1"/>
  <c r="F2862" i="1"/>
  <c r="C2862" i="1"/>
  <c r="B2862" i="1"/>
  <c r="F2861" i="1"/>
  <c r="C2861" i="1"/>
  <c r="B2861" i="1"/>
  <c r="F2860" i="1"/>
  <c r="C2860" i="1"/>
  <c r="B2860" i="1"/>
  <c r="F2859" i="1"/>
  <c r="C2859" i="1"/>
  <c r="B2859" i="1"/>
  <c r="F2858" i="1"/>
  <c r="C2858" i="1"/>
  <c r="B2858" i="1"/>
  <c r="F2857" i="1"/>
  <c r="C2857" i="1"/>
  <c r="B2857" i="1"/>
  <c r="F2856" i="1"/>
  <c r="C2856" i="1"/>
  <c r="B2856" i="1"/>
  <c r="F2855" i="1"/>
  <c r="C2855" i="1"/>
  <c r="B2855" i="1"/>
  <c r="F2854" i="1"/>
  <c r="C2854" i="1"/>
  <c r="B2854" i="1"/>
  <c r="F2853" i="1"/>
  <c r="C2853" i="1"/>
  <c r="B2853" i="1"/>
  <c r="F2852" i="1"/>
  <c r="C2852" i="1"/>
  <c r="B2852" i="1"/>
  <c r="F2851" i="1"/>
  <c r="C2851" i="1"/>
  <c r="B2851" i="1"/>
  <c r="F2850" i="1"/>
  <c r="C2850" i="1"/>
  <c r="B2850" i="1"/>
  <c r="F2849" i="1"/>
  <c r="C2849" i="1"/>
  <c r="B2849" i="1"/>
  <c r="F2848" i="1"/>
  <c r="C2848" i="1"/>
  <c r="B2848" i="1"/>
  <c r="F2847" i="1"/>
  <c r="C2847" i="1"/>
  <c r="B2847" i="1"/>
  <c r="F2846" i="1"/>
  <c r="C2846" i="1"/>
  <c r="B2846" i="1"/>
  <c r="F2845" i="1"/>
  <c r="C2845" i="1"/>
  <c r="B2845" i="1"/>
  <c r="F2844" i="1"/>
  <c r="C2844" i="1"/>
  <c r="B2844" i="1"/>
  <c r="F2843" i="1"/>
  <c r="C2843" i="1"/>
  <c r="B2843" i="1"/>
  <c r="F2842" i="1"/>
  <c r="C2842" i="1"/>
  <c r="B2842" i="1"/>
  <c r="F2841" i="1"/>
  <c r="C2841" i="1"/>
  <c r="B2841" i="1"/>
  <c r="F2840" i="1"/>
  <c r="C2840" i="1"/>
  <c r="B2840" i="1"/>
  <c r="F2839" i="1"/>
  <c r="C2839" i="1"/>
  <c r="B2839" i="1"/>
  <c r="F2838" i="1"/>
  <c r="C2838" i="1"/>
  <c r="B2838" i="1"/>
  <c r="F2837" i="1"/>
  <c r="C2837" i="1"/>
  <c r="B2837" i="1"/>
  <c r="F2836" i="1"/>
  <c r="C2836" i="1"/>
  <c r="B2836" i="1"/>
  <c r="F2835" i="1"/>
  <c r="C2835" i="1"/>
  <c r="B2835" i="1"/>
  <c r="F2834" i="1"/>
  <c r="C2834" i="1"/>
  <c r="B2834" i="1"/>
  <c r="F2833" i="1"/>
  <c r="C2833" i="1"/>
  <c r="B2833" i="1"/>
  <c r="F2832" i="1"/>
  <c r="C2832" i="1"/>
  <c r="B2832" i="1"/>
  <c r="F2831" i="1"/>
  <c r="C2831" i="1"/>
  <c r="B2831" i="1"/>
  <c r="F2830" i="1"/>
  <c r="C2830" i="1"/>
  <c r="B2830" i="1"/>
  <c r="F2829" i="1"/>
  <c r="C2829" i="1"/>
  <c r="B2829" i="1"/>
  <c r="F2828" i="1"/>
  <c r="C2828" i="1"/>
  <c r="B2828" i="1"/>
  <c r="F2827" i="1"/>
  <c r="C2827" i="1"/>
  <c r="B2827" i="1"/>
  <c r="F2826" i="1"/>
  <c r="C2826" i="1"/>
  <c r="B2826" i="1"/>
  <c r="F2825" i="1"/>
  <c r="C2825" i="1"/>
  <c r="B2825" i="1"/>
  <c r="F2824" i="1"/>
  <c r="C2824" i="1"/>
  <c r="B2824" i="1"/>
  <c r="F2823" i="1"/>
  <c r="C2823" i="1"/>
  <c r="B2823" i="1"/>
  <c r="F2822" i="1"/>
  <c r="C2822" i="1"/>
  <c r="B2822" i="1"/>
  <c r="F2821" i="1"/>
  <c r="C2821" i="1"/>
  <c r="B2821" i="1"/>
  <c r="F2820" i="1"/>
  <c r="C2820" i="1"/>
  <c r="B2820" i="1"/>
  <c r="F2819" i="1"/>
  <c r="C2819" i="1"/>
  <c r="B2819" i="1"/>
  <c r="F2818" i="1"/>
  <c r="C2818" i="1"/>
  <c r="B2818" i="1"/>
  <c r="F2817" i="1"/>
  <c r="C2817" i="1"/>
  <c r="B2817" i="1"/>
  <c r="F2816" i="1"/>
  <c r="C2816" i="1"/>
  <c r="B2816" i="1"/>
  <c r="F2815" i="1"/>
  <c r="C2815" i="1"/>
  <c r="B2815" i="1"/>
  <c r="F2814" i="1"/>
  <c r="C2814" i="1"/>
  <c r="B2814" i="1"/>
  <c r="F2813" i="1"/>
  <c r="C2813" i="1"/>
  <c r="B2813" i="1"/>
  <c r="F2812" i="1"/>
  <c r="C2812" i="1"/>
  <c r="B2812" i="1"/>
  <c r="F2811" i="1"/>
  <c r="C2811" i="1"/>
  <c r="B2811" i="1"/>
  <c r="F2810" i="1"/>
  <c r="C2810" i="1"/>
  <c r="B2810" i="1"/>
  <c r="F2809" i="1"/>
  <c r="C2809" i="1"/>
  <c r="B2809" i="1"/>
  <c r="F2808" i="1"/>
  <c r="C2808" i="1"/>
  <c r="B2808" i="1"/>
  <c r="F2807" i="1"/>
  <c r="C2807" i="1"/>
  <c r="B2807" i="1"/>
  <c r="F2806" i="1"/>
  <c r="C2806" i="1"/>
  <c r="B2806" i="1"/>
  <c r="F2805" i="1"/>
  <c r="C2805" i="1"/>
  <c r="B2805" i="1"/>
  <c r="F2804" i="1"/>
  <c r="C2804" i="1"/>
  <c r="B2804" i="1"/>
  <c r="F2803" i="1"/>
  <c r="C2803" i="1"/>
  <c r="B2803" i="1"/>
  <c r="F2802" i="1"/>
  <c r="C2802" i="1"/>
  <c r="B2802" i="1"/>
  <c r="F2801" i="1"/>
  <c r="C2801" i="1"/>
  <c r="B2801" i="1"/>
  <c r="F2800" i="1"/>
  <c r="C2800" i="1"/>
  <c r="B2800" i="1"/>
  <c r="F2799" i="1"/>
  <c r="C2799" i="1"/>
  <c r="B2799" i="1"/>
  <c r="F2798" i="1"/>
  <c r="C2798" i="1"/>
  <c r="B2798" i="1"/>
  <c r="F2797" i="1"/>
  <c r="C2797" i="1"/>
  <c r="B2797" i="1"/>
  <c r="F2796" i="1"/>
  <c r="C2796" i="1"/>
  <c r="B2796" i="1"/>
  <c r="F2795" i="1"/>
  <c r="C2795" i="1"/>
  <c r="B2795" i="1"/>
  <c r="F2794" i="1"/>
  <c r="C2794" i="1"/>
  <c r="B2794" i="1"/>
  <c r="F2793" i="1"/>
  <c r="C2793" i="1"/>
  <c r="B2793" i="1"/>
  <c r="F2792" i="1"/>
  <c r="C2792" i="1"/>
  <c r="B2792" i="1"/>
  <c r="F2791" i="1"/>
  <c r="C2791" i="1"/>
  <c r="B2791" i="1"/>
  <c r="F2790" i="1"/>
  <c r="C2790" i="1"/>
  <c r="B2790" i="1"/>
  <c r="F2789" i="1"/>
  <c r="C2789" i="1"/>
  <c r="B2789" i="1"/>
  <c r="F2788" i="1"/>
  <c r="C2788" i="1"/>
  <c r="B2788" i="1"/>
  <c r="F2787" i="1"/>
  <c r="C2787" i="1"/>
  <c r="B2787" i="1"/>
  <c r="F2786" i="1"/>
  <c r="C2786" i="1"/>
  <c r="B2786" i="1"/>
  <c r="F2785" i="1"/>
  <c r="C2785" i="1"/>
  <c r="B2785" i="1"/>
  <c r="F2784" i="1"/>
  <c r="C2784" i="1"/>
  <c r="B2784" i="1"/>
  <c r="F2783" i="1"/>
  <c r="C2783" i="1"/>
  <c r="B2783" i="1"/>
  <c r="F2782" i="1"/>
  <c r="C2782" i="1"/>
  <c r="B2782" i="1"/>
  <c r="F2781" i="1"/>
  <c r="C2781" i="1"/>
  <c r="B2781" i="1"/>
  <c r="F2780" i="1"/>
  <c r="C2780" i="1"/>
  <c r="B2780" i="1"/>
  <c r="F2779" i="1"/>
  <c r="C2779" i="1"/>
  <c r="B2779" i="1"/>
  <c r="F2778" i="1"/>
  <c r="C2778" i="1"/>
  <c r="B2778" i="1"/>
  <c r="F2777" i="1"/>
  <c r="C2777" i="1"/>
  <c r="B2777" i="1"/>
  <c r="F2776" i="1"/>
  <c r="C2776" i="1"/>
  <c r="B2776" i="1"/>
  <c r="F2775" i="1"/>
  <c r="C2775" i="1"/>
  <c r="B2775" i="1"/>
  <c r="F2774" i="1"/>
  <c r="C2774" i="1"/>
  <c r="B2774" i="1"/>
  <c r="F2773" i="1"/>
  <c r="C2773" i="1"/>
  <c r="B2773" i="1"/>
  <c r="F2772" i="1"/>
  <c r="C2772" i="1"/>
  <c r="B2772" i="1"/>
  <c r="F2771" i="1"/>
  <c r="C2771" i="1"/>
  <c r="B2771" i="1"/>
  <c r="F2770" i="1"/>
  <c r="C2770" i="1"/>
  <c r="B2770" i="1"/>
  <c r="F2769" i="1"/>
  <c r="C2769" i="1"/>
  <c r="B2769" i="1"/>
  <c r="F2768" i="1"/>
  <c r="C2768" i="1"/>
  <c r="B2768" i="1"/>
  <c r="F2767" i="1"/>
  <c r="C2767" i="1"/>
  <c r="B2767" i="1"/>
  <c r="F2766" i="1"/>
  <c r="C2766" i="1"/>
  <c r="B2766" i="1"/>
  <c r="F2765" i="1"/>
  <c r="C2765" i="1"/>
  <c r="B2765" i="1"/>
  <c r="F2764" i="1"/>
  <c r="C2764" i="1"/>
  <c r="B2764" i="1"/>
  <c r="F2763" i="1"/>
  <c r="C2763" i="1"/>
  <c r="B2763" i="1"/>
  <c r="F2762" i="1"/>
  <c r="C2762" i="1"/>
  <c r="B2762" i="1"/>
  <c r="F2761" i="1"/>
  <c r="C2761" i="1"/>
  <c r="B2761" i="1"/>
  <c r="F2760" i="1"/>
  <c r="C2760" i="1"/>
  <c r="B2760" i="1"/>
  <c r="F2759" i="1"/>
  <c r="C2759" i="1"/>
  <c r="B2759" i="1"/>
  <c r="F2758" i="1"/>
  <c r="C2758" i="1"/>
  <c r="B2758" i="1"/>
  <c r="F2757" i="1"/>
  <c r="C2757" i="1"/>
  <c r="B2757" i="1"/>
  <c r="F2756" i="1"/>
  <c r="C2756" i="1"/>
  <c r="B2756" i="1"/>
  <c r="F2755" i="1"/>
  <c r="C2755" i="1"/>
  <c r="B2755" i="1"/>
  <c r="F2754" i="1"/>
  <c r="C2754" i="1"/>
  <c r="B2754" i="1"/>
  <c r="F2753" i="1"/>
  <c r="C2753" i="1"/>
  <c r="B2753" i="1"/>
  <c r="F2752" i="1"/>
  <c r="C2752" i="1"/>
  <c r="B2752" i="1"/>
  <c r="F2751" i="1"/>
  <c r="C2751" i="1"/>
  <c r="B2751" i="1"/>
  <c r="F2750" i="1"/>
  <c r="C2750" i="1"/>
  <c r="B2750" i="1"/>
  <c r="F2749" i="1"/>
  <c r="C2749" i="1"/>
  <c r="B2749" i="1"/>
  <c r="F2748" i="1"/>
  <c r="C2748" i="1"/>
  <c r="B2748" i="1"/>
  <c r="F2747" i="1"/>
  <c r="C2747" i="1"/>
  <c r="B2747" i="1"/>
  <c r="F2746" i="1"/>
  <c r="C2746" i="1"/>
  <c r="B2746" i="1"/>
  <c r="F2745" i="1"/>
  <c r="C2745" i="1"/>
  <c r="B2745" i="1"/>
  <c r="F2744" i="1"/>
  <c r="C2744" i="1"/>
  <c r="B2744" i="1"/>
  <c r="F2743" i="1"/>
  <c r="C2743" i="1"/>
  <c r="B2743" i="1"/>
  <c r="F2742" i="1"/>
  <c r="C2742" i="1"/>
  <c r="B2742" i="1"/>
  <c r="F2741" i="1"/>
  <c r="C2741" i="1"/>
  <c r="B2741" i="1"/>
  <c r="F2740" i="1"/>
  <c r="C2740" i="1"/>
  <c r="B2740" i="1"/>
  <c r="F2739" i="1"/>
  <c r="C2739" i="1"/>
  <c r="B2739" i="1"/>
  <c r="F2738" i="1"/>
  <c r="C2738" i="1"/>
  <c r="B2738" i="1"/>
  <c r="F2737" i="1"/>
  <c r="C2737" i="1"/>
  <c r="B2737" i="1"/>
  <c r="F2736" i="1"/>
  <c r="C2736" i="1"/>
  <c r="B2736" i="1"/>
  <c r="F2735" i="1"/>
  <c r="C2735" i="1"/>
  <c r="B2735" i="1"/>
  <c r="F2734" i="1"/>
  <c r="C2734" i="1"/>
  <c r="B2734" i="1"/>
  <c r="F2733" i="1"/>
  <c r="C2733" i="1"/>
  <c r="B2733" i="1"/>
  <c r="F2732" i="1"/>
  <c r="C2732" i="1"/>
  <c r="B2732" i="1"/>
  <c r="F2731" i="1"/>
  <c r="C2731" i="1"/>
  <c r="B2731" i="1"/>
  <c r="F2730" i="1"/>
  <c r="C2730" i="1"/>
  <c r="B2730" i="1"/>
  <c r="F2729" i="1"/>
  <c r="C2729" i="1"/>
  <c r="B2729" i="1"/>
  <c r="F2728" i="1"/>
  <c r="C2728" i="1"/>
  <c r="B2728" i="1"/>
  <c r="F2727" i="1"/>
  <c r="C2727" i="1"/>
  <c r="B2727" i="1"/>
  <c r="F2726" i="1"/>
  <c r="C2726" i="1"/>
  <c r="B2726" i="1"/>
  <c r="F2725" i="1"/>
  <c r="C2725" i="1"/>
  <c r="B2725" i="1"/>
  <c r="F2724" i="1"/>
  <c r="C2724" i="1"/>
  <c r="B2724" i="1"/>
  <c r="F2723" i="1"/>
  <c r="C2723" i="1"/>
  <c r="B2723" i="1"/>
  <c r="F2722" i="1"/>
  <c r="C2722" i="1"/>
  <c r="B2722" i="1"/>
  <c r="F2721" i="1"/>
  <c r="C2721" i="1"/>
  <c r="B2721" i="1"/>
  <c r="F2720" i="1"/>
  <c r="C2720" i="1"/>
  <c r="B2720" i="1"/>
  <c r="F2719" i="1"/>
  <c r="C2719" i="1"/>
  <c r="B2719" i="1"/>
  <c r="F2718" i="1"/>
  <c r="C2718" i="1"/>
  <c r="B2718" i="1"/>
  <c r="F2717" i="1"/>
  <c r="C2717" i="1"/>
  <c r="B2717" i="1"/>
  <c r="F2716" i="1"/>
  <c r="C2716" i="1"/>
  <c r="B2716" i="1"/>
  <c r="F2715" i="1"/>
  <c r="C2715" i="1"/>
  <c r="B2715" i="1"/>
  <c r="F2714" i="1"/>
  <c r="C2714" i="1"/>
  <c r="B2714" i="1"/>
  <c r="F2713" i="1"/>
  <c r="C2713" i="1"/>
  <c r="B2713" i="1"/>
  <c r="F2712" i="1"/>
  <c r="C2712" i="1"/>
  <c r="B2712" i="1"/>
  <c r="F2711" i="1"/>
  <c r="C2711" i="1"/>
  <c r="B2711" i="1"/>
  <c r="F2710" i="1"/>
  <c r="C2710" i="1"/>
  <c r="B2710" i="1"/>
  <c r="F2709" i="1"/>
  <c r="C2709" i="1"/>
  <c r="B2709" i="1"/>
  <c r="F2708" i="1"/>
  <c r="C2708" i="1"/>
  <c r="B2708" i="1"/>
  <c r="F2707" i="1"/>
  <c r="C2707" i="1"/>
  <c r="B2707" i="1"/>
  <c r="F2706" i="1"/>
  <c r="C2706" i="1"/>
  <c r="B2706" i="1"/>
  <c r="F2705" i="1"/>
  <c r="C2705" i="1"/>
  <c r="B2705" i="1"/>
  <c r="F2704" i="1"/>
  <c r="C2704" i="1"/>
  <c r="B2704" i="1"/>
  <c r="F2703" i="1"/>
  <c r="C2703" i="1"/>
  <c r="B2703" i="1"/>
  <c r="F2702" i="1"/>
  <c r="C2702" i="1"/>
  <c r="B2702" i="1"/>
  <c r="F2701" i="1"/>
  <c r="C2701" i="1"/>
  <c r="B2701" i="1"/>
  <c r="F2700" i="1"/>
  <c r="C2700" i="1"/>
  <c r="B2700" i="1"/>
  <c r="F2699" i="1"/>
  <c r="C2699" i="1"/>
  <c r="B2699" i="1"/>
  <c r="F2698" i="1"/>
  <c r="C2698" i="1"/>
  <c r="B2698" i="1"/>
  <c r="F2697" i="1"/>
  <c r="C2697" i="1"/>
  <c r="B2697" i="1"/>
  <c r="F2696" i="1"/>
  <c r="C2696" i="1"/>
  <c r="B2696" i="1"/>
  <c r="F2695" i="1"/>
  <c r="C2695" i="1"/>
  <c r="B2695" i="1"/>
  <c r="F2694" i="1"/>
  <c r="C2694" i="1"/>
  <c r="B2694" i="1"/>
  <c r="F2693" i="1"/>
  <c r="C2693" i="1"/>
  <c r="B2693" i="1"/>
  <c r="F2692" i="1"/>
  <c r="C2692" i="1"/>
  <c r="B2692" i="1"/>
  <c r="F2691" i="1"/>
  <c r="C2691" i="1"/>
  <c r="B2691" i="1"/>
  <c r="F2690" i="1"/>
  <c r="C2690" i="1"/>
  <c r="B2690" i="1"/>
  <c r="F2689" i="1"/>
  <c r="C2689" i="1"/>
  <c r="B2689" i="1"/>
  <c r="F2688" i="1"/>
  <c r="C2688" i="1"/>
  <c r="B2688" i="1"/>
  <c r="F2687" i="1"/>
  <c r="C2687" i="1"/>
  <c r="B2687" i="1"/>
  <c r="F2686" i="1"/>
  <c r="C2686" i="1"/>
  <c r="B2686" i="1"/>
  <c r="F2685" i="1"/>
  <c r="C2685" i="1"/>
  <c r="B2685" i="1"/>
  <c r="F2684" i="1"/>
  <c r="C2684" i="1"/>
  <c r="B2684" i="1"/>
  <c r="F2683" i="1"/>
  <c r="C2683" i="1"/>
  <c r="B2683" i="1"/>
  <c r="F2682" i="1"/>
  <c r="C2682" i="1"/>
  <c r="B2682" i="1"/>
  <c r="F2681" i="1"/>
  <c r="C2681" i="1"/>
  <c r="B2681" i="1"/>
  <c r="F2680" i="1"/>
  <c r="C2680" i="1"/>
  <c r="B2680" i="1"/>
  <c r="F2679" i="1"/>
  <c r="C2679" i="1"/>
  <c r="B2679" i="1"/>
  <c r="F2678" i="1"/>
  <c r="C2678" i="1"/>
  <c r="B2678" i="1"/>
  <c r="F2677" i="1"/>
  <c r="C2677" i="1"/>
  <c r="B2677" i="1"/>
  <c r="F2676" i="1"/>
  <c r="C2676" i="1"/>
  <c r="B2676" i="1"/>
  <c r="F2675" i="1"/>
  <c r="C2675" i="1"/>
  <c r="B2675" i="1"/>
  <c r="F2674" i="1"/>
  <c r="C2674" i="1"/>
  <c r="B2674" i="1"/>
  <c r="F2673" i="1"/>
  <c r="C2673" i="1"/>
  <c r="B2673" i="1"/>
  <c r="F2672" i="1"/>
  <c r="C2672" i="1"/>
  <c r="B2672" i="1"/>
  <c r="F2671" i="1"/>
  <c r="C2671" i="1"/>
  <c r="B2671" i="1"/>
  <c r="F2670" i="1"/>
  <c r="C2670" i="1"/>
  <c r="B2670" i="1"/>
  <c r="F2669" i="1"/>
  <c r="C2669" i="1"/>
  <c r="B2669" i="1"/>
  <c r="F2668" i="1"/>
  <c r="C2668" i="1"/>
  <c r="B2668" i="1"/>
  <c r="F2667" i="1"/>
  <c r="C2667" i="1"/>
  <c r="B2667" i="1"/>
  <c r="F2666" i="1"/>
  <c r="C2666" i="1"/>
  <c r="B2666" i="1"/>
  <c r="F2665" i="1"/>
  <c r="C2665" i="1"/>
  <c r="B2665" i="1"/>
  <c r="F2664" i="1"/>
  <c r="C2664" i="1"/>
  <c r="B2664" i="1"/>
  <c r="F2663" i="1"/>
  <c r="C2663" i="1"/>
  <c r="B2663" i="1"/>
  <c r="F2662" i="1"/>
  <c r="C2662" i="1"/>
  <c r="B2662" i="1"/>
  <c r="F2661" i="1"/>
  <c r="C2661" i="1"/>
  <c r="B2661" i="1"/>
  <c r="F2660" i="1"/>
  <c r="C2660" i="1"/>
  <c r="B2660" i="1"/>
  <c r="F2659" i="1"/>
  <c r="C2659" i="1"/>
  <c r="B2659" i="1"/>
  <c r="F2658" i="1"/>
  <c r="C2658" i="1"/>
  <c r="B2658" i="1"/>
  <c r="F2657" i="1"/>
  <c r="C2657" i="1"/>
  <c r="B2657" i="1"/>
  <c r="F2656" i="1"/>
  <c r="C2656" i="1"/>
  <c r="B2656" i="1"/>
  <c r="F2655" i="1"/>
  <c r="C2655" i="1"/>
  <c r="B2655" i="1"/>
  <c r="F2654" i="1"/>
  <c r="C2654" i="1"/>
  <c r="B2654" i="1"/>
  <c r="F2653" i="1"/>
  <c r="C2653" i="1"/>
  <c r="B2653" i="1"/>
  <c r="F2652" i="1"/>
  <c r="C2652" i="1"/>
  <c r="B2652" i="1"/>
  <c r="F2651" i="1"/>
  <c r="C2651" i="1"/>
  <c r="B2651" i="1"/>
  <c r="F2650" i="1"/>
  <c r="C2650" i="1"/>
  <c r="B2650" i="1"/>
  <c r="F2649" i="1"/>
  <c r="C2649" i="1"/>
  <c r="B2649" i="1"/>
  <c r="F2648" i="1"/>
  <c r="C2648" i="1"/>
  <c r="B2648" i="1"/>
  <c r="F2647" i="1"/>
  <c r="C2647" i="1"/>
  <c r="B2647" i="1"/>
  <c r="F2646" i="1"/>
  <c r="C2646" i="1"/>
  <c r="B2646" i="1"/>
  <c r="F2645" i="1"/>
  <c r="C2645" i="1"/>
  <c r="B2645" i="1"/>
  <c r="F2644" i="1"/>
  <c r="C2644" i="1"/>
  <c r="B2644" i="1"/>
  <c r="F2643" i="1"/>
  <c r="C2643" i="1"/>
  <c r="B2643" i="1"/>
  <c r="F2642" i="1"/>
  <c r="C2642" i="1"/>
  <c r="B2642" i="1"/>
  <c r="F2641" i="1"/>
  <c r="C2641" i="1"/>
  <c r="B2641" i="1"/>
  <c r="F2640" i="1"/>
  <c r="C2640" i="1"/>
  <c r="B2640" i="1"/>
  <c r="F2639" i="1"/>
  <c r="C2639" i="1"/>
  <c r="B2639" i="1"/>
  <c r="F2638" i="1"/>
  <c r="C2638" i="1"/>
  <c r="B2638" i="1"/>
  <c r="F2637" i="1"/>
  <c r="C2637" i="1"/>
  <c r="B2637" i="1"/>
  <c r="F2636" i="1"/>
  <c r="C2636" i="1"/>
  <c r="B2636" i="1"/>
  <c r="F2635" i="1"/>
  <c r="C2635" i="1"/>
  <c r="B2635" i="1"/>
  <c r="F2634" i="1"/>
  <c r="C2634" i="1"/>
  <c r="B2634" i="1"/>
  <c r="F2633" i="1"/>
  <c r="C2633" i="1"/>
  <c r="B2633" i="1"/>
  <c r="F2632" i="1"/>
  <c r="C2632" i="1"/>
  <c r="B2632" i="1"/>
  <c r="F2631" i="1"/>
  <c r="C2631" i="1"/>
  <c r="B2631" i="1"/>
  <c r="F2630" i="1"/>
  <c r="C2630" i="1"/>
  <c r="B2630" i="1"/>
  <c r="F2629" i="1"/>
  <c r="C2629" i="1"/>
  <c r="B2629" i="1"/>
  <c r="F2628" i="1"/>
  <c r="C2628" i="1"/>
  <c r="B2628" i="1"/>
  <c r="F2627" i="1"/>
  <c r="C2627" i="1"/>
  <c r="B2627" i="1"/>
  <c r="F2626" i="1"/>
  <c r="C2626" i="1"/>
  <c r="B2626" i="1"/>
  <c r="F2625" i="1"/>
  <c r="C2625" i="1"/>
  <c r="B2625" i="1"/>
  <c r="F2624" i="1"/>
  <c r="C2624" i="1"/>
  <c r="B2624" i="1"/>
  <c r="F2623" i="1"/>
  <c r="C2623" i="1"/>
  <c r="B2623" i="1"/>
  <c r="F2622" i="1"/>
  <c r="C2622" i="1"/>
  <c r="B2622" i="1"/>
  <c r="F2621" i="1"/>
  <c r="C2621" i="1"/>
  <c r="B2621" i="1"/>
  <c r="F2620" i="1"/>
  <c r="C2620" i="1"/>
  <c r="B2620" i="1"/>
  <c r="F2619" i="1"/>
  <c r="C2619" i="1"/>
  <c r="B2619" i="1"/>
  <c r="F2618" i="1"/>
  <c r="C2618" i="1"/>
  <c r="B2618" i="1"/>
  <c r="F2617" i="1"/>
  <c r="C2617" i="1"/>
  <c r="B2617" i="1"/>
  <c r="F2616" i="1"/>
  <c r="C2616" i="1"/>
  <c r="B2616" i="1"/>
  <c r="F2615" i="1"/>
  <c r="C2615" i="1"/>
  <c r="B2615" i="1"/>
  <c r="F2614" i="1"/>
  <c r="C2614" i="1"/>
  <c r="B2614" i="1"/>
  <c r="F2613" i="1"/>
  <c r="C2613" i="1"/>
  <c r="B2613" i="1"/>
  <c r="F2612" i="1"/>
  <c r="C2612" i="1"/>
  <c r="B2612" i="1"/>
  <c r="F2611" i="1"/>
  <c r="C2611" i="1"/>
  <c r="B2611" i="1"/>
  <c r="F2610" i="1"/>
  <c r="C2610" i="1"/>
  <c r="B2610" i="1"/>
  <c r="F2609" i="1"/>
  <c r="C2609" i="1"/>
  <c r="B2609" i="1"/>
  <c r="F2608" i="1"/>
  <c r="C2608" i="1"/>
  <c r="B2608" i="1"/>
  <c r="F2607" i="1"/>
  <c r="C2607" i="1"/>
  <c r="B2607" i="1"/>
  <c r="F2606" i="1"/>
  <c r="C2606" i="1"/>
  <c r="B2606" i="1"/>
  <c r="F2605" i="1"/>
  <c r="C2605" i="1"/>
  <c r="B2605" i="1"/>
  <c r="F2604" i="1"/>
  <c r="C2604" i="1"/>
  <c r="B2604" i="1"/>
  <c r="F2603" i="1"/>
  <c r="C2603" i="1"/>
  <c r="B2603" i="1"/>
  <c r="F2602" i="1"/>
  <c r="C2602" i="1"/>
  <c r="B2602" i="1"/>
  <c r="F2601" i="1"/>
  <c r="C2601" i="1"/>
  <c r="B2601" i="1"/>
  <c r="F2600" i="1"/>
  <c r="C2600" i="1"/>
  <c r="B2600" i="1"/>
  <c r="F2599" i="1"/>
  <c r="C2599" i="1"/>
  <c r="B2599" i="1"/>
  <c r="F2598" i="1"/>
  <c r="C2598" i="1"/>
  <c r="B2598" i="1"/>
  <c r="F2597" i="1"/>
  <c r="C2597" i="1"/>
  <c r="B2597" i="1"/>
  <c r="F2596" i="1"/>
  <c r="C2596" i="1"/>
  <c r="B2596" i="1"/>
  <c r="F2595" i="1"/>
  <c r="C2595" i="1"/>
  <c r="B2595" i="1"/>
  <c r="F2594" i="1"/>
  <c r="C2594" i="1"/>
  <c r="B2594" i="1"/>
  <c r="F2593" i="1"/>
  <c r="C2593" i="1"/>
  <c r="B2593" i="1"/>
  <c r="F2592" i="1"/>
  <c r="C2592" i="1"/>
  <c r="B2592" i="1"/>
  <c r="F2591" i="1"/>
  <c r="C2591" i="1"/>
  <c r="B2591" i="1"/>
  <c r="F2590" i="1"/>
  <c r="C2590" i="1"/>
  <c r="B2590" i="1"/>
  <c r="F2589" i="1"/>
  <c r="C2589" i="1"/>
  <c r="B2589" i="1"/>
  <c r="F2588" i="1"/>
  <c r="C2588" i="1"/>
  <c r="B2588" i="1"/>
  <c r="F2587" i="1"/>
  <c r="C2587" i="1"/>
  <c r="B2587" i="1"/>
  <c r="F2586" i="1"/>
  <c r="C2586" i="1"/>
  <c r="B2586" i="1"/>
  <c r="F2585" i="1"/>
  <c r="C2585" i="1"/>
  <c r="B2585" i="1"/>
  <c r="F2584" i="1"/>
  <c r="C2584" i="1"/>
  <c r="B2584" i="1"/>
  <c r="F2583" i="1"/>
  <c r="C2583" i="1"/>
  <c r="B2583" i="1"/>
  <c r="F2582" i="1"/>
  <c r="C2582" i="1"/>
  <c r="B2582" i="1"/>
  <c r="F2581" i="1"/>
  <c r="C2581" i="1"/>
  <c r="B2581" i="1"/>
  <c r="F2580" i="1"/>
  <c r="C2580" i="1"/>
  <c r="B2580" i="1"/>
  <c r="F2579" i="1"/>
  <c r="C2579" i="1"/>
  <c r="B2579" i="1"/>
  <c r="F2578" i="1"/>
  <c r="C2578" i="1"/>
  <c r="B2578" i="1"/>
  <c r="F2577" i="1"/>
  <c r="C2577" i="1"/>
  <c r="B2577" i="1"/>
  <c r="F2576" i="1"/>
  <c r="C2576" i="1"/>
  <c r="B2576" i="1"/>
  <c r="F2575" i="1"/>
  <c r="C2575" i="1"/>
  <c r="B2575" i="1"/>
  <c r="F2574" i="1"/>
  <c r="C2574" i="1"/>
  <c r="B2574" i="1"/>
  <c r="F2573" i="1"/>
  <c r="C2573" i="1"/>
  <c r="B2573" i="1"/>
  <c r="F2572" i="1"/>
  <c r="C2572" i="1"/>
  <c r="B2572" i="1"/>
  <c r="F2571" i="1"/>
  <c r="C2571" i="1"/>
  <c r="B2571" i="1"/>
  <c r="F2570" i="1"/>
  <c r="C2570" i="1"/>
  <c r="B2570" i="1"/>
  <c r="F2569" i="1"/>
  <c r="C2569" i="1"/>
  <c r="B2569" i="1"/>
  <c r="F2568" i="1"/>
  <c r="C2568" i="1"/>
  <c r="B2568" i="1"/>
  <c r="F2567" i="1"/>
  <c r="C2567" i="1"/>
  <c r="B2567" i="1"/>
  <c r="F2566" i="1"/>
  <c r="C2566" i="1"/>
  <c r="B2566" i="1"/>
  <c r="F2565" i="1"/>
  <c r="C2565" i="1"/>
  <c r="B2565" i="1"/>
  <c r="F2564" i="1"/>
  <c r="C2564" i="1"/>
  <c r="B2564" i="1"/>
  <c r="F2563" i="1"/>
  <c r="C2563" i="1"/>
  <c r="B2563" i="1"/>
  <c r="F2562" i="1"/>
  <c r="C2562" i="1"/>
  <c r="B2562" i="1"/>
  <c r="F2561" i="1"/>
  <c r="C2561" i="1"/>
  <c r="B2561" i="1"/>
  <c r="F2560" i="1"/>
  <c r="C2560" i="1"/>
  <c r="B2560" i="1"/>
  <c r="F2559" i="1"/>
  <c r="C2559" i="1"/>
  <c r="B2559" i="1"/>
  <c r="F2558" i="1"/>
  <c r="C2558" i="1"/>
  <c r="B2558" i="1"/>
  <c r="F2557" i="1"/>
  <c r="C2557" i="1"/>
  <c r="B2557" i="1"/>
  <c r="F2556" i="1"/>
  <c r="C2556" i="1"/>
  <c r="B2556" i="1"/>
  <c r="F2555" i="1"/>
  <c r="C2555" i="1"/>
  <c r="B2555" i="1"/>
  <c r="F2554" i="1"/>
  <c r="C2554" i="1"/>
  <c r="B2554" i="1"/>
  <c r="F2553" i="1"/>
  <c r="C2553" i="1"/>
  <c r="B2553" i="1"/>
  <c r="F2552" i="1"/>
  <c r="C2552" i="1"/>
  <c r="B2552" i="1"/>
  <c r="F2551" i="1"/>
  <c r="C2551" i="1"/>
  <c r="B2551" i="1"/>
  <c r="F2550" i="1"/>
  <c r="C2550" i="1"/>
  <c r="B2550" i="1"/>
  <c r="F2549" i="1"/>
  <c r="C2549" i="1"/>
  <c r="B2549" i="1"/>
  <c r="F2548" i="1"/>
  <c r="C2548" i="1"/>
  <c r="B2548" i="1"/>
  <c r="F2547" i="1"/>
  <c r="C2547" i="1"/>
  <c r="B2547" i="1"/>
  <c r="F2546" i="1"/>
  <c r="C2546" i="1"/>
  <c r="B2546" i="1"/>
  <c r="F2545" i="1"/>
  <c r="C2545" i="1"/>
  <c r="B2545" i="1"/>
  <c r="F2544" i="1"/>
  <c r="C2544" i="1"/>
  <c r="B2544" i="1"/>
  <c r="F2543" i="1"/>
  <c r="C2543" i="1"/>
  <c r="B2543" i="1"/>
  <c r="F2542" i="1"/>
  <c r="C2542" i="1"/>
  <c r="B2542" i="1"/>
  <c r="F2541" i="1"/>
  <c r="C2541" i="1"/>
  <c r="B2541" i="1"/>
  <c r="F2540" i="1"/>
  <c r="C2540" i="1"/>
  <c r="B2540" i="1"/>
  <c r="F2539" i="1"/>
  <c r="C2539" i="1"/>
  <c r="B2539" i="1"/>
  <c r="F2538" i="1"/>
  <c r="C2538" i="1"/>
  <c r="B2538" i="1"/>
  <c r="F2537" i="1"/>
  <c r="C2537" i="1"/>
  <c r="B2537" i="1"/>
  <c r="F2536" i="1"/>
  <c r="C2536" i="1"/>
  <c r="B2536" i="1"/>
  <c r="F2535" i="1"/>
  <c r="C2535" i="1"/>
  <c r="B2535" i="1"/>
  <c r="F2534" i="1"/>
  <c r="C2534" i="1"/>
  <c r="B2534" i="1"/>
  <c r="F2533" i="1"/>
  <c r="C2533" i="1"/>
  <c r="B2533" i="1"/>
  <c r="F2532" i="1"/>
  <c r="C2532" i="1"/>
  <c r="B2532" i="1"/>
  <c r="F2531" i="1"/>
  <c r="C2531" i="1"/>
  <c r="B2531" i="1"/>
  <c r="F2530" i="1"/>
  <c r="C2530" i="1"/>
  <c r="B2530" i="1"/>
  <c r="F2529" i="1"/>
  <c r="C2529" i="1"/>
  <c r="B2529" i="1"/>
  <c r="F2528" i="1"/>
  <c r="C2528" i="1"/>
  <c r="B2528" i="1"/>
  <c r="F2527" i="1"/>
  <c r="C2527" i="1"/>
  <c r="B2527" i="1"/>
  <c r="F2526" i="1"/>
  <c r="C2526" i="1"/>
  <c r="B2526" i="1"/>
  <c r="F2525" i="1"/>
  <c r="C2525" i="1"/>
  <c r="B2525" i="1"/>
  <c r="F2524" i="1"/>
  <c r="C2524" i="1"/>
  <c r="B2524" i="1"/>
  <c r="F2523" i="1"/>
  <c r="C2523" i="1"/>
  <c r="B2523" i="1"/>
  <c r="F2522" i="1"/>
  <c r="C2522" i="1"/>
  <c r="B2522" i="1"/>
  <c r="F2521" i="1"/>
  <c r="C2521" i="1"/>
  <c r="B2521" i="1"/>
  <c r="F2520" i="1"/>
  <c r="C2520" i="1"/>
  <c r="B2520" i="1"/>
  <c r="F2519" i="1"/>
  <c r="C2519" i="1"/>
  <c r="B2519" i="1"/>
  <c r="F2518" i="1"/>
  <c r="C2518" i="1"/>
  <c r="B2518" i="1"/>
  <c r="F2517" i="1"/>
  <c r="C2517" i="1"/>
  <c r="B2517" i="1"/>
  <c r="F2516" i="1"/>
  <c r="C2516" i="1"/>
  <c r="B2516" i="1"/>
  <c r="F2515" i="1"/>
  <c r="C2515" i="1"/>
  <c r="B2515" i="1"/>
  <c r="F2514" i="1"/>
  <c r="C2514" i="1"/>
  <c r="B2514" i="1"/>
  <c r="F2513" i="1"/>
  <c r="C2513" i="1"/>
  <c r="B2513" i="1"/>
  <c r="F2512" i="1"/>
  <c r="C2512" i="1"/>
  <c r="B2512" i="1"/>
  <c r="F2511" i="1"/>
  <c r="C2511" i="1"/>
  <c r="B2511" i="1"/>
  <c r="F2510" i="1"/>
  <c r="C2510" i="1"/>
  <c r="B2510" i="1"/>
  <c r="F2509" i="1"/>
  <c r="C2509" i="1"/>
  <c r="B2509" i="1"/>
  <c r="F2508" i="1"/>
  <c r="C2508" i="1"/>
  <c r="B2508" i="1"/>
  <c r="F2507" i="1"/>
  <c r="C2507" i="1"/>
  <c r="B2507" i="1"/>
  <c r="F2506" i="1"/>
  <c r="C2506" i="1"/>
  <c r="B2506" i="1"/>
  <c r="F2505" i="1"/>
  <c r="C2505" i="1"/>
  <c r="B2505" i="1"/>
  <c r="F2504" i="1"/>
  <c r="C2504" i="1"/>
  <c r="B2504" i="1"/>
  <c r="F2503" i="1"/>
  <c r="C2503" i="1"/>
  <c r="B2503" i="1"/>
  <c r="F2502" i="1"/>
  <c r="C2502" i="1"/>
  <c r="B2502" i="1"/>
  <c r="F2501" i="1"/>
  <c r="C2501" i="1"/>
  <c r="B2501" i="1"/>
  <c r="F2500" i="1"/>
  <c r="C2500" i="1"/>
  <c r="B2500" i="1"/>
  <c r="F2499" i="1"/>
  <c r="C2499" i="1"/>
  <c r="B2499" i="1"/>
  <c r="F2498" i="1"/>
  <c r="C2498" i="1"/>
  <c r="B2498" i="1"/>
  <c r="F2497" i="1"/>
  <c r="C2497" i="1"/>
  <c r="B2497" i="1"/>
  <c r="F2496" i="1"/>
  <c r="C2496" i="1"/>
  <c r="B2496" i="1"/>
  <c r="F2495" i="1"/>
  <c r="C2495" i="1"/>
  <c r="B2495" i="1"/>
  <c r="F2494" i="1"/>
  <c r="C2494" i="1"/>
  <c r="B2494" i="1"/>
  <c r="F2493" i="1"/>
  <c r="C2493" i="1"/>
  <c r="B2493" i="1"/>
  <c r="F2492" i="1"/>
  <c r="C2492" i="1"/>
  <c r="B2492" i="1"/>
  <c r="F2491" i="1"/>
  <c r="C2491" i="1"/>
  <c r="B2491" i="1"/>
  <c r="F2490" i="1"/>
  <c r="C2490" i="1"/>
  <c r="B2490" i="1"/>
  <c r="F2489" i="1"/>
  <c r="C2489" i="1"/>
  <c r="B2489" i="1"/>
  <c r="F2488" i="1"/>
  <c r="C2488" i="1"/>
  <c r="B2488" i="1"/>
  <c r="F2487" i="1"/>
  <c r="C2487" i="1"/>
  <c r="B2487" i="1"/>
  <c r="F2486" i="1"/>
  <c r="C2486" i="1"/>
  <c r="B2486" i="1"/>
  <c r="F2485" i="1"/>
  <c r="C2485" i="1"/>
  <c r="B2485" i="1"/>
  <c r="F2484" i="1"/>
  <c r="C2484" i="1"/>
  <c r="B2484" i="1"/>
  <c r="F2483" i="1"/>
  <c r="C2483" i="1"/>
  <c r="B2483" i="1"/>
  <c r="F2482" i="1"/>
  <c r="C2482" i="1"/>
  <c r="B2482" i="1"/>
  <c r="F2481" i="1"/>
  <c r="C2481" i="1"/>
  <c r="B2481" i="1"/>
  <c r="F2480" i="1"/>
  <c r="C2480" i="1"/>
  <c r="B2480" i="1"/>
  <c r="F2479" i="1"/>
  <c r="C2479" i="1"/>
  <c r="B2479" i="1"/>
  <c r="F2478" i="1"/>
  <c r="C2478" i="1"/>
  <c r="B2478" i="1"/>
  <c r="F2477" i="1"/>
  <c r="C2477" i="1"/>
  <c r="B2477" i="1"/>
  <c r="F2476" i="1"/>
  <c r="C2476" i="1"/>
  <c r="B2476" i="1"/>
  <c r="F2475" i="1"/>
  <c r="C2475" i="1"/>
  <c r="B2475" i="1"/>
  <c r="F2474" i="1"/>
  <c r="C2474" i="1"/>
  <c r="B2474" i="1"/>
  <c r="F2473" i="1"/>
  <c r="C2473" i="1"/>
  <c r="B2473" i="1"/>
  <c r="F2472" i="1"/>
  <c r="C2472" i="1"/>
  <c r="B2472" i="1"/>
  <c r="F2471" i="1"/>
  <c r="C2471" i="1"/>
  <c r="B2471" i="1"/>
  <c r="F2470" i="1"/>
  <c r="C2470" i="1"/>
  <c r="B2470" i="1"/>
  <c r="F2469" i="1"/>
  <c r="C2469" i="1"/>
  <c r="B2469" i="1"/>
  <c r="F2468" i="1"/>
  <c r="C2468" i="1"/>
  <c r="B2468" i="1"/>
  <c r="F2467" i="1"/>
  <c r="C2467" i="1"/>
  <c r="B2467" i="1"/>
  <c r="F2466" i="1"/>
  <c r="C2466" i="1"/>
  <c r="B2466" i="1"/>
  <c r="F2465" i="1"/>
  <c r="C2465" i="1"/>
  <c r="B2465" i="1"/>
  <c r="F2464" i="1"/>
  <c r="C2464" i="1"/>
  <c r="B2464" i="1"/>
  <c r="F2463" i="1"/>
  <c r="C2463" i="1"/>
  <c r="B2463" i="1"/>
  <c r="F2462" i="1"/>
  <c r="C2462" i="1"/>
  <c r="B2462" i="1"/>
  <c r="F2461" i="1"/>
  <c r="C2461" i="1"/>
  <c r="B2461" i="1"/>
  <c r="F2460" i="1"/>
  <c r="C2460" i="1"/>
  <c r="B2460" i="1"/>
  <c r="F2459" i="1"/>
  <c r="C2459" i="1"/>
  <c r="B2459" i="1"/>
  <c r="F2458" i="1"/>
  <c r="C2458" i="1"/>
  <c r="B2458" i="1"/>
  <c r="F2457" i="1"/>
  <c r="C2457" i="1"/>
  <c r="B2457" i="1"/>
  <c r="F2456" i="1"/>
  <c r="C2456" i="1"/>
  <c r="B2456" i="1"/>
  <c r="F2455" i="1"/>
  <c r="C2455" i="1"/>
  <c r="B2455" i="1"/>
  <c r="F2454" i="1"/>
  <c r="C2454" i="1"/>
  <c r="B2454" i="1"/>
  <c r="F2453" i="1"/>
  <c r="C2453" i="1"/>
  <c r="B2453" i="1"/>
  <c r="F2452" i="1"/>
  <c r="C2452" i="1"/>
  <c r="B2452" i="1"/>
  <c r="F2451" i="1"/>
  <c r="C2451" i="1"/>
  <c r="B2451" i="1"/>
  <c r="F2450" i="1"/>
  <c r="C2450" i="1"/>
  <c r="B2450" i="1"/>
  <c r="F2449" i="1"/>
  <c r="C2449" i="1"/>
  <c r="B2449" i="1"/>
  <c r="F2448" i="1"/>
  <c r="C2448" i="1"/>
  <c r="B2448" i="1"/>
  <c r="F2447" i="1"/>
  <c r="C2447" i="1"/>
  <c r="B2447" i="1"/>
  <c r="F2446" i="1"/>
  <c r="C2446" i="1"/>
  <c r="B2446" i="1"/>
  <c r="F2445" i="1"/>
  <c r="C2445" i="1"/>
  <c r="B2445" i="1"/>
  <c r="F2444" i="1"/>
  <c r="C2444" i="1"/>
  <c r="B2444" i="1"/>
  <c r="F2443" i="1"/>
  <c r="C2443" i="1"/>
  <c r="B2443" i="1"/>
  <c r="F2442" i="1"/>
  <c r="C2442" i="1"/>
  <c r="B2442" i="1"/>
  <c r="F2441" i="1"/>
  <c r="C2441" i="1"/>
  <c r="B2441" i="1"/>
  <c r="F2440" i="1"/>
  <c r="C2440" i="1"/>
  <c r="B2440" i="1"/>
  <c r="F2439" i="1"/>
  <c r="C2439" i="1"/>
  <c r="B2439" i="1"/>
  <c r="F2438" i="1"/>
  <c r="C2438" i="1"/>
  <c r="B2438" i="1"/>
  <c r="F2437" i="1"/>
  <c r="C2437" i="1"/>
  <c r="B2437" i="1"/>
  <c r="F2436" i="1"/>
  <c r="C2436" i="1"/>
  <c r="B2436" i="1"/>
  <c r="F2435" i="1"/>
  <c r="C2435" i="1"/>
  <c r="B2435" i="1"/>
  <c r="F2434" i="1"/>
  <c r="C2434" i="1"/>
  <c r="B2434" i="1"/>
  <c r="F2433" i="1"/>
  <c r="C2433" i="1"/>
  <c r="B2433" i="1"/>
  <c r="F2432" i="1"/>
  <c r="C2432" i="1"/>
  <c r="B2432" i="1"/>
  <c r="F2431" i="1"/>
  <c r="C2431" i="1"/>
  <c r="B2431" i="1"/>
  <c r="F2430" i="1"/>
  <c r="C2430" i="1"/>
  <c r="B2430" i="1"/>
  <c r="F2429" i="1"/>
  <c r="C2429" i="1"/>
  <c r="B2429" i="1"/>
  <c r="F2428" i="1"/>
  <c r="C2428" i="1"/>
  <c r="B2428" i="1"/>
  <c r="F2427" i="1"/>
  <c r="C2427" i="1"/>
  <c r="B2427" i="1"/>
  <c r="F2426" i="1"/>
  <c r="C2426" i="1"/>
  <c r="B2426" i="1"/>
  <c r="F2425" i="1"/>
  <c r="C2425" i="1"/>
  <c r="B2425" i="1"/>
  <c r="F2424" i="1"/>
  <c r="C2424" i="1"/>
  <c r="B2424" i="1"/>
  <c r="F2423" i="1"/>
  <c r="C2423" i="1"/>
  <c r="B2423" i="1"/>
  <c r="F2422" i="1"/>
  <c r="C2422" i="1"/>
  <c r="B2422" i="1"/>
  <c r="F2421" i="1"/>
  <c r="C2421" i="1"/>
  <c r="B2421" i="1"/>
  <c r="F2420" i="1"/>
  <c r="C2420" i="1"/>
  <c r="B2420" i="1"/>
  <c r="F2419" i="1"/>
  <c r="C2419" i="1"/>
  <c r="B2419" i="1"/>
  <c r="F2418" i="1"/>
  <c r="C2418" i="1"/>
  <c r="B2418" i="1"/>
  <c r="F2417" i="1"/>
  <c r="C2417" i="1"/>
  <c r="B2417" i="1"/>
  <c r="F2416" i="1"/>
  <c r="C2416" i="1"/>
  <c r="B2416" i="1"/>
  <c r="F2415" i="1"/>
  <c r="C2415" i="1"/>
  <c r="B2415" i="1"/>
  <c r="F2414" i="1"/>
  <c r="C2414" i="1"/>
  <c r="B2414" i="1"/>
  <c r="F2413" i="1"/>
  <c r="C2413" i="1"/>
  <c r="B2413" i="1"/>
  <c r="F2412" i="1"/>
  <c r="C2412" i="1"/>
  <c r="B2412" i="1"/>
  <c r="F2411" i="1"/>
  <c r="C2411" i="1"/>
  <c r="B2411" i="1"/>
  <c r="F2410" i="1"/>
  <c r="C2410" i="1"/>
  <c r="B2410" i="1"/>
  <c r="F2409" i="1"/>
  <c r="C2409" i="1"/>
  <c r="B2409" i="1"/>
  <c r="F2408" i="1"/>
  <c r="C2408" i="1"/>
  <c r="B2408" i="1"/>
  <c r="F2407" i="1"/>
  <c r="C2407" i="1"/>
  <c r="B2407" i="1"/>
  <c r="F2406" i="1"/>
  <c r="C2406" i="1"/>
  <c r="B2406" i="1"/>
  <c r="F2405" i="1"/>
  <c r="C2405" i="1"/>
  <c r="B2405" i="1"/>
  <c r="F2404" i="1"/>
  <c r="C2404" i="1"/>
  <c r="B2404" i="1"/>
  <c r="F2403" i="1"/>
  <c r="C2403" i="1"/>
  <c r="B2403" i="1"/>
  <c r="F2402" i="1"/>
  <c r="C2402" i="1"/>
  <c r="B2402" i="1"/>
  <c r="F2401" i="1"/>
  <c r="C2401" i="1"/>
  <c r="B2401" i="1"/>
  <c r="F2400" i="1"/>
  <c r="C2400" i="1"/>
  <c r="B2400" i="1"/>
  <c r="F2399" i="1"/>
  <c r="C2399" i="1"/>
  <c r="B2399" i="1"/>
  <c r="F2398" i="1"/>
  <c r="C2398" i="1"/>
  <c r="B2398" i="1"/>
  <c r="F2397" i="1"/>
  <c r="C2397" i="1"/>
  <c r="B2397" i="1"/>
  <c r="F2396" i="1"/>
  <c r="C2396" i="1"/>
  <c r="B2396" i="1"/>
  <c r="F2395" i="1"/>
  <c r="C2395" i="1"/>
  <c r="B2395" i="1"/>
  <c r="F2394" i="1"/>
  <c r="C2394" i="1"/>
  <c r="B2394" i="1"/>
  <c r="F2393" i="1"/>
  <c r="C2393" i="1"/>
  <c r="B2393" i="1"/>
  <c r="F2392" i="1"/>
  <c r="C2392" i="1"/>
  <c r="B2392" i="1"/>
  <c r="F2391" i="1"/>
  <c r="C2391" i="1"/>
  <c r="B2391" i="1"/>
  <c r="F2390" i="1"/>
  <c r="C2390" i="1"/>
  <c r="B2390" i="1"/>
  <c r="F2389" i="1"/>
  <c r="C2389" i="1"/>
  <c r="B2389" i="1"/>
  <c r="F2388" i="1"/>
  <c r="C2388" i="1"/>
  <c r="B2388" i="1"/>
  <c r="F2387" i="1"/>
  <c r="C2387" i="1"/>
  <c r="B2387" i="1"/>
  <c r="F2386" i="1"/>
  <c r="C2386" i="1"/>
  <c r="B2386" i="1"/>
  <c r="F2385" i="1"/>
  <c r="C2385" i="1"/>
  <c r="B2385" i="1"/>
  <c r="F2384" i="1"/>
  <c r="C2384" i="1"/>
  <c r="B2384" i="1"/>
  <c r="F2383" i="1"/>
  <c r="C2383" i="1"/>
  <c r="B2383" i="1"/>
  <c r="F2382" i="1"/>
  <c r="C2382" i="1"/>
  <c r="B2382" i="1"/>
  <c r="F2381" i="1"/>
  <c r="C2381" i="1"/>
  <c r="B2381" i="1"/>
  <c r="F2380" i="1"/>
  <c r="C2380" i="1"/>
  <c r="B2380" i="1"/>
  <c r="F2379" i="1"/>
  <c r="C2379" i="1"/>
  <c r="B2379" i="1"/>
  <c r="F2378" i="1"/>
  <c r="C2378" i="1"/>
  <c r="B2378" i="1"/>
  <c r="F2377" i="1"/>
  <c r="C2377" i="1"/>
  <c r="B2377" i="1"/>
  <c r="F2376" i="1"/>
  <c r="C2376" i="1"/>
  <c r="B2376" i="1"/>
  <c r="F2375" i="1"/>
  <c r="C2375" i="1"/>
  <c r="B2375" i="1"/>
  <c r="F2374" i="1"/>
  <c r="C2374" i="1"/>
  <c r="B2374" i="1"/>
  <c r="F2373" i="1"/>
  <c r="C2373" i="1"/>
  <c r="B2373" i="1"/>
  <c r="F2372" i="1"/>
  <c r="C2372" i="1"/>
  <c r="B2372" i="1"/>
  <c r="F2371" i="1"/>
  <c r="C2371" i="1"/>
  <c r="B2371" i="1"/>
  <c r="F2370" i="1"/>
  <c r="C2370" i="1"/>
  <c r="B2370" i="1"/>
  <c r="F2369" i="1"/>
  <c r="C2369" i="1"/>
  <c r="B2369" i="1"/>
  <c r="F2368" i="1"/>
  <c r="C2368" i="1"/>
  <c r="B2368" i="1"/>
  <c r="F2367" i="1"/>
  <c r="C2367" i="1"/>
  <c r="B2367" i="1"/>
  <c r="F2366" i="1"/>
  <c r="C2366" i="1"/>
  <c r="B2366" i="1"/>
  <c r="F2365" i="1"/>
  <c r="C2365" i="1"/>
  <c r="B2365" i="1"/>
  <c r="F2364" i="1"/>
  <c r="C2364" i="1"/>
  <c r="B2364" i="1"/>
  <c r="F2363" i="1"/>
  <c r="C2363" i="1"/>
  <c r="B2363" i="1"/>
  <c r="F2362" i="1"/>
  <c r="C2362" i="1"/>
  <c r="B2362" i="1"/>
  <c r="F2361" i="1"/>
  <c r="C2361" i="1"/>
  <c r="B2361" i="1"/>
  <c r="F2360" i="1"/>
  <c r="C2360" i="1"/>
  <c r="B2360" i="1"/>
  <c r="F2359" i="1"/>
  <c r="C2359" i="1"/>
  <c r="B2359" i="1"/>
  <c r="F2358" i="1"/>
  <c r="C2358" i="1"/>
  <c r="B2358" i="1"/>
  <c r="F2357" i="1"/>
  <c r="C2357" i="1"/>
  <c r="B2357" i="1"/>
  <c r="F2356" i="1"/>
  <c r="C2356" i="1"/>
  <c r="B2356" i="1"/>
  <c r="F2355" i="1"/>
  <c r="C2355" i="1"/>
  <c r="B2355" i="1"/>
  <c r="F2354" i="1"/>
  <c r="C2354" i="1"/>
  <c r="B2354" i="1"/>
  <c r="F2353" i="1"/>
  <c r="C2353" i="1"/>
  <c r="B2353" i="1"/>
  <c r="F2352" i="1"/>
  <c r="C2352" i="1"/>
  <c r="B2352" i="1"/>
  <c r="F2351" i="1"/>
  <c r="C2351" i="1"/>
  <c r="B2351" i="1"/>
  <c r="F2350" i="1"/>
  <c r="C2350" i="1"/>
  <c r="B2350" i="1"/>
  <c r="F2349" i="1"/>
  <c r="C2349" i="1"/>
  <c r="B2349" i="1"/>
  <c r="F2348" i="1"/>
  <c r="C2348" i="1"/>
  <c r="B2348" i="1"/>
  <c r="F2347" i="1"/>
  <c r="C2347" i="1"/>
  <c r="B2347" i="1"/>
  <c r="F2346" i="1"/>
  <c r="C2346" i="1"/>
  <c r="B2346" i="1"/>
  <c r="F2345" i="1"/>
  <c r="C2345" i="1"/>
  <c r="B2345" i="1"/>
  <c r="F2344" i="1"/>
  <c r="C2344" i="1"/>
  <c r="B2344" i="1"/>
  <c r="F2343" i="1"/>
  <c r="C2343" i="1"/>
  <c r="B2343" i="1"/>
  <c r="F2342" i="1"/>
  <c r="C2342" i="1"/>
  <c r="B2342" i="1"/>
  <c r="F2341" i="1"/>
  <c r="C2341" i="1"/>
  <c r="B2341" i="1"/>
  <c r="F2340" i="1"/>
  <c r="C2340" i="1"/>
  <c r="B2340" i="1"/>
  <c r="F2339" i="1"/>
  <c r="C2339" i="1"/>
  <c r="B2339" i="1"/>
  <c r="F2338" i="1"/>
  <c r="C2338" i="1"/>
  <c r="B2338" i="1"/>
  <c r="F2337" i="1"/>
  <c r="C2337" i="1"/>
  <c r="B2337" i="1"/>
  <c r="F2336" i="1"/>
  <c r="C2336" i="1"/>
  <c r="B2336" i="1"/>
  <c r="F2335" i="1"/>
  <c r="C2335" i="1"/>
  <c r="B2335" i="1"/>
  <c r="F2334" i="1"/>
  <c r="C2334" i="1"/>
  <c r="B2334" i="1"/>
  <c r="F2333" i="1"/>
  <c r="C2333" i="1"/>
  <c r="B2333" i="1"/>
  <c r="F2332" i="1"/>
  <c r="C2332" i="1"/>
  <c r="B2332" i="1"/>
  <c r="F2331" i="1"/>
  <c r="C2331" i="1"/>
  <c r="B2331" i="1"/>
  <c r="F2330" i="1"/>
  <c r="C2330" i="1"/>
  <c r="B2330" i="1"/>
  <c r="F2329" i="1"/>
  <c r="C2329" i="1"/>
  <c r="B2329" i="1"/>
  <c r="F2328" i="1"/>
  <c r="C2328" i="1"/>
  <c r="B2328" i="1"/>
  <c r="F2327" i="1"/>
  <c r="C2327" i="1"/>
  <c r="B2327" i="1"/>
  <c r="F2326" i="1"/>
  <c r="C2326" i="1"/>
  <c r="B2326" i="1"/>
  <c r="F2325" i="1"/>
  <c r="C2325" i="1"/>
  <c r="B2325" i="1"/>
  <c r="F2324" i="1"/>
  <c r="C2324" i="1"/>
  <c r="B2324" i="1"/>
  <c r="F2323" i="1"/>
  <c r="C2323" i="1"/>
  <c r="B2323" i="1"/>
  <c r="F2322" i="1"/>
  <c r="C2322" i="1"/>
  <c r="B2322" i="1"/>
  <c r="F2321" i="1"/>
  <c r="C2321" i="1"/>
  <c r="B2321" i="1"/>
  <c r="F2320" i="1"/>
  <c r="C2320" i="1"/>
  <c r="B2320" i="1"/>
  <c r="F2319" i="1"/>
  <c r="C2319" i="1"/>
  <c r="B2319" i="1"/>
  <c r="F2318" i="1"/>
  <c r="C2318" i="1"/>
  <c r="B2318" i="1"/>
  <c r="F2317" i="1"/>
  <c r="C2317" i="1"/>
  <c r="B2317" i="1"/>
  <c r="F2316" i="1"/>
  <c r="C2316" i="1"/>
  <c r="B2316" i="1"/>
  <c r="F2315" i="1"/>
  <c r="C2315" i="1"/>
  <c r="B2315" i="1"/>
  <c r="F2314" i="1"/>
  <c r="C2314" i="1"/>
  <c r="B2314" i="1"/>
  <c r="F2313" i="1"/>
  <c r="C2313" i="1"/>
  <c r="B2313" i="1"/>
  <c r="F2312" i="1"/>
  <c r="C2312" i="1"/>
  <c r="B2312" i="1"/>
  <c r="F2311" i="1"/>
  <c r="C2311" i="1"/>
  <c r="B2311" i="1"/>
  <c r="F2310" i="1"/>
  <c r="C2310" i="1"/>
  <c r="B2310" i="1"/>
  <c r="F2309" i="1"/>
  <c r="C2309" i="1"/>
  <c r="B2309" i="1"/>
  <c r="F2308" i="1"/>
  <c r="C2308" i="1"/>
  <c r="B2308" i="1"/>
  <c r="F2307" i="1"/>
  <c r="C2307" i="1"/>
  <c r="B2307" i="1"/>
  <c r="F2306" i="1"/>
  <c r="C2306" i="1"/>
  <c r="B2306" i="1"/>
  <c r="F2305" i="1"/>
  <c r="C2305" i="1"/>
  <c r="B2305" i="1"/>
  <c r="F2304" i="1"/>
  <c r="C2304" i="1"/>
  <c r="B2304" i="1"/>
  <c r="F2303" i="1"/>
  <c r="C2303" i="1"/>
  <c r="B2303" i="1"/>
  <c r="F2302" i="1"/>
  <c r="C2302" i="1"/>
  <c r="B2302" i="1"/>
  <c r="F2301" i="1"/>
  <c r="C2301" i="1"/>
  <c r="B2301" i="1"/>
  <c r="F2300" i="1"/>
  <c r="C2300" i="1"/>
  <c r="B2300" i="1"/>
  <c r="F2299" i="1"/>
  <c r="C2299" i="1"/>
  <c r="B2299" i="1"/>
  <c r="F2298" i="1"/>
  <c r="C2298" i="1"/>
  <c r="B2298" i="1"/>
  <c r="F2297" i="1"/>
  <c r="C2297" i="1"/>
  <c r="B2297" i="1"/>
  <c r="F2296" i="1"/>
  <c r="C2296" i="1"/>
  <c r="B2296" i="1"/>
  <c r="F2295" i="1"/>
  <c r="C2295" i="1"/>
  <c r="B2295" i="1"/>
  <c r="F2294" i="1"/>
  <c r="C2294" i="1"/>
  <c r="B2294" i="1"/>
  <c r="F2293" i="1"/>
  <c r="C2293" i="1"/>
  <c r="B2293" i="1"/>
  <c r="F2292" i="1"/>
  <c r="C2292" i="1"/>
  <c r="B2292" i="1"/>
  <c r="F2291" i="1"/>
  <c r="C2291" i="1"/>
  <c r="B2291" i="1"/>
  <c r="F2290" i="1"/>
  <c r="C2290" i="1"/>
  <c r="B2290" i="1"/>
  <c r="F2289" i="1"/>
  <c r="C2289" i="1"/>
  <c r="B2289" i="1"/>
  <c r="F2288" i="1"/>
  <c r="C2288" i="1"/>
  <c r="B2288" i="1"/>
  <c r="F2287" i="1"/>
  <c r="C2287" i="1"/>
  <c r="B2287" i="1"/>
  <c r="F2286" i="1"/>
  <c r="C2286" i="1"/>
  <c r="B2286" i="1"/>
  <c r="F2285" i="1"/>
  <c r="C2285" i="1"/>
  <c r="B2285" i="1"/>
  <c r="F2284" i="1"/>
  <c r="C2284" i="1"/>
  <c r="B2284" i="1"/>
  <c r="F2283" i="1"/>
  <c r="C2283" i="1"/>
  <c r="B2283" i="1"/>
  <c r="F2282" i="1"/>
  <c r="C2282" i="1"/>
  <c r="B2282" i="1"/>
  <c r="F2281" i="1"/>
  <c r="C2281" i="1"/>
  <c r="B2281" i="1"/>
  <c r="F2280" i="1"/>
  <c r="C2280" i="1"/>
  <c r="B2280" i="1"/>
  <c r="F2279" i="1"/>
  <c r="C2279" i="1"/>
  <c r="B2279" i="1"/>
  <c r="F2278" i="1"/>
  <c r="C2278" i="1"/>
  <c r="B2278" i="1"/>
  <c r="F2277" i="1"/>
  <c r="C2277" i="1"/>
  <c r="B2277" i="1"/>
  <c r="F2276" i="1"/>
  <c r="C2276" i="1"/>
  <c r="B2276" i="1"/>
  <c r="F2275" i="1"/>
  <c r="C2275" i="1"/>
  <c r="B2275" i="1"/>
  <c r="F2274" i="1"/>
  <c r="C2274" i="1"/>
  <c r="B2274" i="1"/>
  <c r="F2273" i="1"/>
  <c r="C2273" i="1"/>
  <c r="B2273" i="1"/>
  <c r="F2272" i="1"/>
  <c r="C2272" i="1"/>
  <c r="B2272" i="1"/>
  <c r="F2271" i="1"/>
  <c r="C2271" i="1"/>
  <c r="B2271" i="1"/>
  <c r="F2270" i="1"/>
  <c r="C2270" i="1"/>
  <c r="B2270" i="1"/>
  <c r="F2269" i="1"/>
  <c r="C2269" i="1"/>
  <c r="B2269" i="1"/>
  <c r="F2268" i="1"/>
  <c r="C2268" i="1"/>
  <c r="B2268" i="1"/>
  <c r="F2267" i="1"/>
  <c r="C2267" i="1"/>
  <c r="B2267" i="1"/>
  <c r="F2266" i="1"/>
  <c r="C2266" i="1"/>
  <c r="B2266" i="1"/>
  <c r="F2265" i="1"/>
  <c r="C2265" i="1"/>
  <c r="B2265" i="1"/>
  <c r="F2264" i="1"/>
  <c r="C2264" i="1"/>
  <c r="B2264" i="1"/>
  <c r="F2263" i="1"/>
  <c r="C2263" i="1"/>
  <c r="B2263" i="1"/>
  <c r="F2262" i="1"/>
  <c r="C2262" i="1"/>
  <c r="B2262" i="1"/>
  <c r="F2261" i="1"/>
  <c r="C2261" i="1"/>
  <c r="B2261" i="1"/>
  <c r="F2260" i="1"/>
  <c r="C2260" i="1"/>
  <c r="B2260" i="1"/>
  <c r="F2259" i="1"/>
  <c r="C2259" i="1"/>
  <c r="B2259" i="1"/>
  <c r="F2258" i="1"/>
  <c r="C2258" i="1"/>
  <c r="B2258" i="1"/>
  <c r="F2257" i="1"/>
  <c r="C2257" i="1"/>
  <c r="B2257" i="1"/>
  <c r="F2256" i="1"/>
  <c r="C2256" i="1"/>
  <c r="B2256" i="1"/>
  <c r="F2255" i="1"/>
  <c r="C2255" i="1"/>
  <c r="B2255" i="1"/>
  <c r="F2254" i="1"/>
  <c r="C2254" i="1"/>
  <c r="B2254" i="1"/>
  <c r="F2253" i="1"/>
  <c r="C2253" i="1"/>
  <c r="B2253" i="1"/>
  <c r="F2252" i="1"/>
  <c r="C2252" i="1"/>
  <c r="B2252" i="1"/>
  <c r="F2251" i="1"/>
  <c r="C2251" i="1"/>
  <c r="B2251" i="1"/>
  <c r="F2250" i="1"/>
  <c r="C2250" i="1"/>
  <c r="B2250" i="1"/>
  <c r="F2249" i="1"/>
  <c r="C2249" i="1"/>
  <c r="B2249" i="1"/>
  <c r="F2248" i="1"/>
  <c r="C2248" i="1"/>
  <c r="B2248" i="1"/>
  <c r="F2247" i="1"/>
  <c r="C2247" i="1"/>
  <c r="B2247" i="1"/>
  <c r="F2246" i="1"/>
  <c r="C2246" i="1"/>
  <c r="B2246" i="1"/>
  <c r="F2245" i="1"/>
  <c r="C2245" i="1"/>
  <c r="B2245" i="1"/>
  <c r="F2244" i="1"/>
  <c r="C2244" i="1"/>
  <c r="B2244" i="1"/>
  <c r="F2243" i="1"/>
  <c r="C2243" i="1"/>
  <c r="B2243" i="1"/>
  <c r="F2242" i="1"/>
  <c r="C2242" i="1"/>
  <c r="B2242" i="1"/>
  <c r="F2241" i="1"/>
  <c r="C2241" i="1"/>
  <c r="B2241" i="1"/>
  <c r="F2240" i="1"/>
  <c r="C2240" i="1"/>
  <c r="B2240" i="1"/>
  <c r="F2239" i="1"/>
  <c r="C2239" i="1"/>
  <c r="B2239" i="1"/>
  <c r="F2238" i="1"/>
  <c r="C2238" i="1"/>
  <c r="B2238" i="1"/>
  <c r="F2237" i="1"/>
  <c r="C2237" i="1"/>
  <c r="B2237" i="1"/>
  <c r="F2236" i="1"/>
  <c r="C2236" i="1"/>
  <c r="B2236" i="1"/>
  <c r="F2235" i="1"/>
  <c r="C2235" i="1"/>
  <c r="B2235" i="1"/>
  <c r="F2234" i="1"/>
  <c r="C2234" i="1"/>
  <c r="B2234" i="1"/>
  <c r="F2233" i="1"/>
  <c r="C2233" i="1"/>
  <c r="B2233" i="1"/>
  <c r="F2232" i="1"/>
  <c r="C2232" i="1"/>
  <c r="B2232" i="1"/>
  <c r="F2231" i="1"/>
  <c r="C2231" i="1"/>
  <c r="B2231" i="1"/>
  <c r="F2230" i="1"/>
  <c r="C2230" i="1"/>
  <c r="B2230" i="1"/>
  <c r="F2229" i="1"/>
  <c r="C2229" i="1"/>
  <c r="B2229" i="1"/>
  <c r="F2228" i="1"/>
  <c r="C2228" i="1"/>
  <c r="B2228" i="1"/>
  <c r="F2227" i="1"/>
  <c r="C2227" i="1"/>
  <c r="B2227" i="1"/>
  <c r="F2226" i="1"/>
  <c r="C2226" i="1"/>
  <c r="B2226" i="1"/>
  <c r="F2225" i="1"/>
  <c r="C2225" i="1"/>
  <c r="B2225" i="1"/>
  <c r="F2224" i="1"/>
  <c r="C2224" i="1"/>
  <c r="B2224" i="1"/>
  <c r="F2223" i="1"/>
  <c r="C2223" i="1"/>
  <c r="B2223" i="1"/>
  <c r="F2222" i="1"/>
  <c r="C2222" i="1"/>
  <c r="B2222" i="1"/>
  <c r="F2221" i="1"/>
  <c r="C2221" i="1"/>
  <c r="B2221" i="1"/>
  <c r="F2220" i="1"/>
  <c r="C2220" i="1"/>
  <c r="B2220" i="1"/>
  <c r="F2219" i="1"/>
  <c r="C2219" i="1"/>
  <c r="B2219" i="1"/>
  <c r="F2218" i="1"/>
  <c r="C2218" i="1"/>
  <c r="B2218" i="1"/>
  <c r="F2217" i="1"/>
  <c r="C2217" i="1"/>
  <c r="B2217" i="1"/>
  <c r="F2216" i="1"/>
  <c r="C2216" i="1"/>
  <c r="B2216" i="1"/>
  <c r="F2215" i="1"/>
  <c r="C2215" i="1"/>
  <c r="B2215" i="1"/>
  <c r="F2214" i="1"/>
  <c r="C2214" i="1"/>
  <c r="B2214" i="1"/>
  <c r="F2213" i="1"/>
  <c r="C2213" i="1"/>
  <c r="B2213" i="1"/>
  <c r="F2212" i="1"/>
  <c r="C2212" i="1"/>
  <c r="B2212" i="1"/>
  <c r="F2211" i="1"/>
  <c r="C2211" i="1"/>
  <c r="B2211" i="1"/>
  <c r="F2210" i="1"/>
  <c r="C2210" i="1"/>
  <c r="B2210" i="1"/>
  <c r="F2209" i="1"/>
  <c r="C2209" i="1"/>
  <c r="B2209" i="1"/>
  <c r="F2208" i="1"/>
  <c r="C2208" i="1"/>
  <c r="B2208" i="1"/>
  <c r="F2207" i="1"/>
  <c r="C2207" i="1"/>
  <c r="B2207" i="1"/>
  <c r="F2206" i="1"/>
  <c r="C2206" i="1"/>
  <c r="B2206" i="1"/>
  <c r="F2205" i="1"/>
  <c r="C2205" i="1"/>
  <c r="B2205" i="1"/>
  <c r="F2204" i="1"/>
  <c r="C2204" i="1"/>
  <c r="B2204" i="1"/>
  <c r="F2203" i="1"/>
  <c r="C2203" i="1"/>
  <c r="B2203" i="1"/>
  <c r="F2202" i="1"/>
  <c r="C2202" i="1"/>
  <c r="B2202" i="1"/>
  <c r="F2201" i="1"/>
  <c r="C2201" i="1"/>
  <c r="B2201" i="1"/>
  <c r="F2200" i="1"/>
  <c r="C2200" i="1"/>
  <c r="B2200" i="1"/>
  <c r="F2199" i="1"/>
  <c r="C2199" i="1"/>
  <c r="B2199" i="1"/>
  <c r="F2198" i="1"/>
  <c r="C2198" i="1"/>
  <c r="B2198" i="1"/>
  <c r="F2197" i="1"/>
  <c r="C2197" i="1"/>
  <c r="B2197" i="1"/>
  <c r="F2196" i="1"/>
  <c r="C2196" i="1"/>
  <c r="B2196" i="1"/>
  <c r="F2195" i="1"/>
  <c r="C2195" i="1"/>
  <c r="B2195" i="1"/>
  <c r="F2194" i="1"/>
  <c r="C2194" i="1"/>
  <c r="B2194" i="1"/>
  <c r="F2193" i="1"/>
  <c r="C2193" i="1"/>
  <c r="B2193" i="1"/>
  <c r="F2192" i="1"/>
  <c r="C2192" i="1"/>
  <c r="B2192" i="1"/>
  <c r="F2191" i="1"/>
  <c r="C2191" i="1"/>
  <c r="B2191" i="1"/>
  <c r="F2190" i="1"/>
  <c r="C2190" i="1"/>
  <c r="B2190" i="1"/>
  <c r="F2189" i="1"/>
  <c r="C2189" i="1"/>
  <c r="B2189" i="1"/>
  <c r="F2188" i="1"/>
  <c r="C2188" i="1"/>
  <c r="B2188" i="1"/>
  <c r="F2187" i="1"/>
  <c r="C2187" i="1"/>
  <c r="B2187" i="1"/>
  <c r="F2186" i="1"/>
  <c r="C2186" i="1"/>
  <c r="B2186" i="1"/>
  <c r="F2185" i="1"/>
  <c r="C2185" i="1"/>
  <c r="B2185" i="1"/>
  <c r="F2184" i="1"/>
  <c r="C2184" i="1"/>
  <c r="B2184" i="1"/>
  <c r="F2183" i="1"/>
  <c r="C2183" i="1"/>
  <c r="B2183" i="1"/>
  <c r="F2182" i="1"/>
  <c r="C2182" i="1"/>
  <c r="B2182" i="1"/>
  <c r="F2181" i="1"/>
  <c r="C2181" i="1"/>
  <c r="B2181" i="1"/>
  <c r="F2180" i="1"/>
  <c r="C2180" i="1"/>
  <c r="B2180" i="1"/>
  <c r="F2179" i="1"/>
  <c r="C2179" i="1"/>
  <c r="B2179" i="1"/>
  <c r="F2178" i="1"/>
  <c r="C2178" i="1"/>
  <c r="B2178" i="1"/>
  <c r="F2177" i="1"/>
  <c r="C2177" i="1"/>
  <c r="B2177" i="1"/>
  <c r="F2176" i="1"/>
  <c r="C2176" i="1"/>
  <c r="B2176" i="1"/>
  <c r="F2175" i="1"/>
  <c r="C2175" i="1"/>
  <c r="B2175" i="1"/>
  <c r="F2174" i="1"/>
  <c r="C2174" i="1"/>
  <c r="B2174" i="1"/>
  <c r="F2173" i="1"/>
  <c r="C2173" i="1"/>
  <c r="B2173" i="1"/>
  <c r="F2172" i="1"/>
  <c r="C2172" i="1"/>
  <c r="B2172" i="1"/>
  <c r="F2171" i="1"/>
  <c r="C2171" i="1"/>
  <c r="B2171" i="1"/>
  <c r="F2170" i="1"/>
  <c r="C2170" i="1"/>
  <c r="B2170" i="1"/>
  <c r="F2169" i="1"/>
  <c r="C2169" i="1"/>
  <c r="B2169" i="1"/>
  <c r="F2168" i="1"/>
  <c r="C2168" i="1"/>
  <c r="B2168" i="1"/>
  <c r="F2167" i="1"/>
  <c r="C2167" i="1"/>
  <c r="B2167" i="1"/>
  <c r="F2166" i="1"/>
  <c r="C2166" i="1"/>
  <c r="B2166" i="1"/>
  <c r="F2165" i="1"/>
  <c r="C2165" i="1"/>
  <c r="B2165" i="1"/>
  <c r="F2164" i="1"/>
  <c r="C2164" i="1"/>
  <c r="B2164" i="1"/>
  <c r="F2163" i="1"/>
  <c r="C2163" i="1"/>
  <c r="B2163" i="1"/>
  <c r="F2162" i="1"/>
  <c r="C2162" i="1"/>
  <c r="B2162" i="1"/>
  <c r="F2161" i="1"/>
  <c r="C2161" i="1"/>
  <c r="B2161" i="1"/>
  <c r="F2160" i="1"/>
  <c r="C2160" i="1"/>
  <c r="B2160" i="1"/>
  <c r="F2159" i="1"/>
  <c r="C2159" i="1"/>
  <c r="B2159" i="1"/>
  <c r="F2158" i="1"/>
  <c r="C2158" i="1"/>
  <c r="B2158" i="1"/>
  <c r="F2157" i="1"/>
  <c r="C2157" i="1"/>
  <c r="B2157" i="1"/>
  <c r="F2156" i="1"/>
  <c r="C2156" i="1"/>
  <c r="B2156" i="1"/>
  <c r="F2155" i="1"/>
  <c r="C2155" i="1"/>
  <c r="B2155" i="1"/>
  <c r="F2154" i="1"/>
  <c r="C2154" i="1"/>
  <c r="B2154" i="1"/>
  <c r="F2153" i="1"/>
  <c r="C2153" i="1"/>
  <c r="B2153" i="1"/>
  <c r="F2152" i="1"/>
  <c r="C2152" i="1"/>
  <c r="B2152" i="1"/>
  <c r="F2151" i="1"/>
  <c r="C2151" i="1"/>
  <c r="B2151" i="1"/>
  <c r="F2150" i="1"/>
  <c r="C2150" i="1"/>
  <c r="B2150" i="1"/>
  <c r="F2149" i="1"/>
  <c r="C2149" i="1"/>
  <c r="B2149" i="1"/>
  <c r="F2148" i="1"/>
  <c r="C2148" i="1"/>
  <c r="B2148" i="1"/>
  <c r="F2147" i="1"/>
  <c r="C2147" i="1"/>
  <c r="B2147" i="1"/>
  <c r="F2146" i="1"/>
  <c r="C2146" i="1"/>
  <c r="B2146" i="1"/>
  <c r="F2145" i="1"/>
  <c r="C2145" i="1"/>
  <c r="B2145" i="1"/>
  <c r="F2144" i="1"/>
  <c r="C2144" i="1"/>
  <c r="B2144" i="1"/>
  <c r="F2143" i="1"/>
  <c r="C2143" i="1"/>
  <c r="B2143" i="1"/>
  <c r="F2142" i="1"/>
  <c r="C2142" i="1"/>
  <c r="B2142" i="1"/>
  <c r="F2141" i="1"/>
  <c r="C2141" i="1"/>
  <c r="B2141" i="1"/>
  <c r="F2140" i="1"/>
  <c r="C2140" i="1"/>
  <c r="B2140" i="1"/>
  <c r="F2139" i="1"/>
  <c r="C2139" i="1"/>
  <c r="B2139" i="1"/>
  <c r="F2138" i="1"/>
  <c r="C2138" i="1"/>
  <c r="B2138" i="1"/>
  <c r="F2137" i="1"/>
  <c r="C2137" i="1"/>
  <c r="B2137" i="1"/>
  <c r="F2136" i="1"/>
  <c r="C2136" i="1"/>
  <c r="B2136" i="1"/>
  <c r="F2135" i="1"/>
  <c r="C2135" i="1"/>
  <c r="B2135" i="1"/>
  <c r="F2134" i="1"/>
  <c r="C2134" i="1"/>
  <c r="B2134" i="1"/>
  <c r="F2133" i="1"/>
  <c r="C2133" i="1"/>
  <c r="B2133" i="1"/>
  <c r="F2132" i="1"/>
  <c r="C2132" i="1"/>
  <c r="B2132" i="1"/>
  <c r="F2131" i="1"/>
  <c r="C2131" i="1"/>
  <c r="B2131" i="1"/>
  <c r="F2130" i="1"/>
  <c r="C2130" i="1"/>
  <c r="B2130" i="1"/>
  <c r="F2129" i="1"/>
  <c r="C2129" i="1"/>
  <c r="B2129" i="1"/>
  <c r="F2128" i="1"/>
  <c r="C2128" i="1"/>
  <c r="B2128" i="1"/>
  <c r="F2127" i="1"/>
  <c r="C2127" i="1"/>
  <c r="B2127" i="1"/>
  <c r="F2126" i="1"/>
  <c r="C2126" i="1"/>
  <c r="B2126" i="1"/>
  <c r="F2125" i="1"/>
  <c r="C2125" i="1"/>
  <c r="B2125" i="1"/>
  <c r="F2124" i="1"/>
  <c r="C2124" i="1"/>
  <c r="B2124" i="1"/>
  <c r="F2123" i="1"/>
  <c r="C2123" i="1"/>
  <c r="B2123" i="1"/>
  <c r="F2122" i="1"/>
  <c r="C2122" i="1"/>
  <c r="B2122" i="1"/>
  <c r="F2121" i="1"/>
  <c r="C2121" i="1"/>
  <c r="B2121" i="1"/>
  <c r="F2120" i="1"/>
  <c r="C2120" i="1"/>
  <c r="B2120" i="1"/>
  <c r="F2119" i="1"/>
  <c r="C2119" i="1"/>
  <c r="B2119" i="1"/>
  <c r="F2118" i="1"/>
  <c r="C2118" i="1"/>
  <c r="B2118" i="1"/>
  <c r="F2117" i="1"/>
  <c r="C2117" i="1"/>
  <c r="B2117" i="1"/>
  <c r="F2116" i="1"/>
  <c r="C2116" i="1"/>
  <c r="B2116" i="1"/>
  <c r="F2115" i="1"/>
  <c r="C2115" i="1"/>
  <c r="B2115" i="1"/>
  <c r="F2114" i="1"/>
  <c r="C2114" i="1"/>
  <c r="B2114" i="1"/>
  <c r="F2113" i="1"/>
  <c r="C2113" i="1"/>
  <c r="B2113" i="1"/>
  <c r="F2112" i="1"/>
  <c r="C2112" i="1"/>
  <c r="B2112" i="1"/>
  <c r="F2111" i="1"/>
  <c r="C2111" i="1"/>
  <c r="B2111" i="1"/>
  <c r="F2110" i="1"/>
  <c r="C2110" i="1"/>
  <c r="B2110" i="1"/>
  <c r="F2109" i="1"/>
  <c r="C2109" i="1"/>
  <c r="B2109" i="1"/>
  <c r="F2108" i="1"/>
  <c r="C2108" i="1"/>
  <c r="B2108" i="1"/>
  <c r="F2107" i="1"/>
  <c r="C2107" i="1"/>
  <c r="B2107" i="1"/>
  <c r="F2106" i="1"/>
  <c r="C2106" i="1"/>
  <c r="B2106" i="1"/>
  <c r="F2105" i="1"/>
  <c r="C2105" i="1"/>
  <c r="B2105" i="1"/>
  <c r="F2104" i="1"/>
  <c r="C2104" i="1"/>
  <c r="B2104" i="1"/>
  <c r="F2103" i="1"/>
  <c r="C2103" i="1"/>
  <c r="B2103" i="1"/>
  <c r="F2102" i="1"/>
  <c r="C2102" i="1"/>
  <c r="B2102" i="1"/>
  <c r="F2101" i="1"/>
  <c r="C2101" i="1"/>
  <c r="B2101" i="1"/>
  <c r="F2100" i="1"/>
  <c r="C2100" i="1"/>
  <c r="B2100" i="1"/>
  <c r="F2099" i="1"/>
  <c r="C2099" i="1"/>
  <c r="B2099" i="1"/>
  <c r="F2098" i="1"/>
  <c r="C2098" i="1"/>
  <c r="B2098" i="1"/>
  <c r="F2097" i="1"/>
  <c r="C2097" i="1"/>
  <c r="B2097" i="1"/>
  <c r="F2096" i="1"/>
  <c r="C2096" i="1"/>
  <c r="B2096" i="1"/>
  <c r="F2095" i="1"/>
  <c r="C2095" i="1"/>
  <c r="B2095" i="1"/>
  <c r="F2094" i="1"/>
  <c r="C2094" i="1"/>
  <c r="B2094" i="1"/>
  <c r="F2093" i="1"/>
  <c r="C2093" i="1"/>
  <c r="B2093" i="1"/>
  <c r="F2092" i="1"/>
  <c r="C2092" i="1"/>
  <c r="B2092" i="1"/>
  <c r="F2091" i="1"/>
  <c r="C2091" i="1"/>
  <c r="B2091" i="1"/>
  <c r="F2090" i="1"/>
  <c r="C2090" i="1"/>
  <c r="B2090" i="1"/>
  <c r="F2089" i="1"/>
  <c r="C2089" i="1"/>
  <c r="B2089" i="1"/>
  <c r="F2088" i="1"/>
  <c r="C2088" i="1"/>
  <c r="B2088" i="1"/>
  <c r="F2087" i="1"/>
  <c r="C2087" i="1"/>
  <c r="B2087" i="1"/>
  <c r="F2086" i="1"/>
  <c r="C2086" i="1"/>
  <c r="B2086" i="1"/>
  <c r="F2085" i="1"/>
  <c r="C2085" i="1"/>
  <c r="B2085" i="1"/>
  <c r="F2084" i="1"/>
  <c r="C2084" i="1"/>
  <c r="B2084" i="1"/>
  <c r="F2083" i="1"/>
  <c r="C2083" i="1"/>
  <c r="B2083" i="1"/>
  <c r="F2082" i="1"/>
  <c r="C2082" i="1"/>
  <c r="B2082" i="1"/>
  <c r="F2081" i="1"/>
  <c r="C2081" i="1"/>
  <c r="B2081" i="1"/>
  <c r="F2080" i="1"/>
  <c r="C2080" i="1"/>
  <c r="B2080" i="1"/>
  <c r="F2079" i="1"/>
  <c r="C2079" i="1"/>
  <c r="B2079" i="1"/>
  <c r="F2078" i="1"/>
  <c r="C2078" i="1"/>
  <c r="B2078" i="1"/>
  <c r="F2077" i="1"/>
  <c r="C2077" i="1"/>
  <c r="B2077" i="1"/>
  <c r="F2076" i="1"/>
  <c r="C2076" i="1"/>
  <c r="B2076" i="1"/>
  <c r="F2075" i="1"/>
  <c r="C2075" i="1"/>
  <c r="B2075" i="1"/>
  <c r="F2074" i="1"/>
  <c r="C2074" i="1"/>
  <c r="B2074" i="1"/>
  <c r="F2073" i="1"/>
  <c r="C2073" i="1"/>
  <c r="B2073" i="1"/>
  <c r="F2072" i="1"/>
  <c r="C2072" i="1"/>
  <c r="B2072" i="1"/>
  <c r="F2071" i="1"/>
  <c r="C2071" i="1"/>
  <c r="B2071" i="1"/>
  <c r="F2070" i="1"/>
  <c r="C2070" i="1"/>
  <c r="B2070" i="1"/>
  <c r="F2069" i="1"/>
  <c r="C2069" i="1"/>
  <c r="B2069" i="1"/>
  <c r="F2068" i="1"/>
  <c r="C2068" i="1"/>
  <c r="B2068" i="1"/>
  <c r="F2067" i="1"/>
  <c r="C2067" i="1"/>
  <c r="B2067" i="1"/>
  <c r="F2066" i="1"/>
  <c r="C2066" i="1"/>
  <c r="B2066" i="1"/>
  <c r="F2065" i="1"/>
  <c r="C2065" i="1"/>
  <c r="B2065" i="1"/>
  <c r="F2064" i="1"/>
  <c r="C2064" i="1"/>
  <c r="B2064" i="1"/>
  <c r="F2063" i="1"/>
  <c r="C2063" i="1"/>
  <c r="B2063" i="1"/>
  <c r="F2062" i="1"/>
  <c r="C2062" i="1"/>
  <c r="B2062" i="1"/>
  <c r="F2061" i="1"/>
  <c r="C2061" i="1"/>
  <c r="B2061" i="1"/>
  <c r="F2060" i="1"/>
  <c r="C2060" i="1"/>
  <c r="B2060" i="1"/>
  <c r="F2059" i="1"/>
  <c r="C2059" i="1"/>
  <c r="B2059" i="1"/>
  <c r="F2058" i="1"/>
  <c r="C2058" i="1"/>
  <c r="B2058" i="1"/>
  <c r="F2057" i="1"/>
  <c r="C2057" i="1"/>
  <c r="B2057" i="1"/>
  <c r="F2056" i="1"/>
  <c r="C2056" i="1"/>
  <c r="B2056" i="1"/>
  <c r="F2055" i="1"/>
  <c r="C2055" i="1"/>
  <c r="B2055" i="1"/>
  <c r="F2054" i="1"/>
  <c r="C2054" i="1"/>
  <c r="B2054" i="1"/>
  <c r="F2053" i="1"/>
  <c r="C2053" i="1"/>
  <c r="B2053" i="1"/>
  <c r="F2052" i="1"/>
  <c r="C2052" i="1"/>
  <c r="B2052" i="1"/>
  <c r="F2051" i="1"/>
  <c r="C2051" i="1"/>
  <c r="B2051" i="1"/>
  <c r="F2050" i="1"/>
  <c r="C2050" i="1"/>
  <c r="B2050" i="1"/>
  <c r="F2049" i="1"/>
  <c r="C2049" i="1"/>
  <c r="B2049" i="1"/>
  <c r="F2048" i="1"/>
  <c r="C2048" i="1"/>
  <c r="B2048" i="1"/>
  <c r="F2047" i="1"/>
  <c r="C2047" i="1"/>
  <c r="B2047" i="1"/>
  <c r="F2046" i="1"/>
  <c r="C2046" i="1"/>
  <c r="B2046" i="1"/>
  <c r="F2045" i="1"/>
  <c r="C2045" i="1"/>
  <c r="B2045" i="1"/>
  <c r="F2044" i="1"/>
  <c r="C2044" i="1"/>
  <c r="B2044" i="1"/>
  <c r="F2043" i="1"/>
  <c r="C2043" i="1"/>
  <c r="B2043" i="1"/>
  <c r="F2042" i="1"/>
  <c r="C2042" i="1"/>
  <c r="B2042" i="1"/>
  <c r="F2041" i="1"/>
  <c r="C2041" i="1"/>
  <c r="B2041" i="1"/>
  <c r="F2040" i="1"/>
  <c r="C2040" i="1"/>
  <c r="B2040" i="1"/>
  <c r="F2039" i="1"/>
  <c r="C2039" i="1"/>
  <c r="B2039" i="1"/>
  <c r="F2038" i="1"/>
  <c r="C2038" i="1"/>
  <c r="B2038" i="1"/>
  <c r="F2037" i="1"/>
  <c r="C2037" i="1"/>
  <c r="B2037" i="1"/>
  <c r="F2036" i="1"/>
  <c r="C2036" i="1"/>
  <c r="B2036" i="1"/>
  <c r="F2035" i="1"/>
  <c r="C2035" i="1"/>
  <c r="B2035" i="1"/>
  <c r="F2034" i="1"/>
  <c r="C2034" i="1"/>
  <c r="B2034" i="1"/>
  <c r="F2033" i="1"/>
  <c r="C2033" i="1"/>
  <c r="B2033" i="1"/>
  <c r="F2032" i="1"/>
  <c r="C2032" i="1"/>
  <c r="B2032" i="1"/>
  <c r="F2031" i="1"/>
  <c r="C2031" i="1"/>
  <c r="B2031" i="1"/>
  <c r="F2030" i="1"/>
  <c r="C2030" i="1"/>
  <c r="B2030" i="1"/>
  <c r="F2029" i="1"/>
  <c r="C2029" i="1"/>
  <c r="B2029" i="1"/>
  <c r="F2028" i="1"/>
  <c r="C2028" i="1"/>
  <c r="B2028" i="1"/>
  <c r="F2027" i="1"/>
  <c r="C2027" i="1"/>
  <c r="B2027" i="1"/>
  <c r="F2026" i="1"/>
  <c r="C2026" i="1"/>
  <c r="B2026" i="1"/>
  <c r="F2025" i="1"/>
  <c r="C2025" i="1"/>
  <c r="B2025" i="1"/>
  <c r="F2024" i="1"/>
  <c r="C2024" i="1"/>
  <c r="B2024" i="1"/>
  <c r="F2023" i="1"/>
  <c r="C2023" i="1"/>
  <c r="B2023" i="1"/>
  <c r="F2022" i="1"/>
  <c r="C2022" i="1"/>
  <c r="B2022" i="1"/>
  <c r="F2021" i="1"/>
  <c r="C2021" i="1"/>
  <c r="B2021" i="1"/>
  <c r="F2020" i="1"/>
  <c r="C2020" i="1"/>
  <c r="B2020" i="1"/>
  <c r="F2019" i="1"/>
  <c r="C2019" i="1"/>
  <c r="B2019" i="1"/>
  <c r="F2018" i="1"/>
  <c r="C2018" i="1"/>
  <c r="B2018" i="1"/>
  <c r="F2017" i="1"/>
  <c r="C2017" i="1"/>
  <c r="B2017" i="1"/>
  <c r="F2016" i="1"/>
  <c r="C2016" i="1"/>
  <c r="B2016" i="1"/>
  <c r="F2015" i="1"/>
  <c r="C2015" i="1"/>
  <c r="B2015" i="1"/>
  <c r="F2014" i="1"/>
  <c r="C2014" i="1"/>
  <c r="B2014" i="1"/>
  <c r="F2013" i="1"/>
  <c r="C2013" i="1"/>
  <c r="B2013" i="1"/>
  <c r="F2012" i="1"/>
  <c r="C2012" i="1"/>
  <c r="B2012" i="1"/>
  <c r="F2011" i="1"/>
  <c r="C2011" i="1"/>
  <c r="B2011" i="1"/>
  <c r="F2010" i="1"/>
  <c r="C2010" i="1"/>
  <c r="B2010" i="1"/>
  <c r="F2009" i="1"/>
  <c r="C2009" i="1"/>
  <c r="B2009" i="1"/>
  <c r="F2008" i="1"/>
  <c r="C2008" i="1"/>
  <c r="B2008" i="1"/>
  <c r="F2007" i="1"/>
  <c r="C2007" i="1"/>
  <c r="B2007" i="1"/>
  <c r="F2006" i="1"/>
  <c r="C2006" i="1"/>
  <c r="B2006" i="1"/>
  <c r="F2005" i="1"/>
  <c r="C2005" i="1"/>
  <c r="B2005" i="1"/>
  <c r="F2004" i="1"/>
  <c r="C2004" i="1"/>
  <c r="B2004" i="1"/>
  <c r="F2003" i="1"/>
  <c r="C2003" i="1"/>
  <c r="B2003" i="1"/>
  <c r="F2002" i="1"/>
  <c r="C2002" i="1"/>
  <c r="B2002" i="1"/>
  <c r="F2001" i="1"/>
  <c r="C2001" i="1"/>
  <c r="B2001" i="1"/>
  <c r="F2000" i="1"/>
  <c r="C2000" i="1"/>
  <c r="B2000" i="1"/>
  <c r="F1999" i="1"/>
  <c r="C1999" i="1"/>
  <c r="B1999" i="1"/>
  <c r="F1998" i="1"/>
  <c r="C1998" i="1"/>
  <c r="B1998" i="1"/>
  <c r="F1997" i="1"/>
  <c r="C1997" i="1"/>
  <c r="B1997" i="1"/>
  <c r="F1996" i="1"/>
  <c r="C1996" i="1"/>
  <c r="B1996" i="1"/>
  <c r="F1995" i="1"/>
  <c r="C1995" i="1"/>
  <c r="B1995" i="1"/>
  <c r="F1994" i="1"/>
  <c r="C1994" i="1"/>
  <c r="B1994" i="1"/>
  <c r="F1993" i="1"/>
  <c r="C1993" i="1"/>
  <c r="B1993" i="1"/>
  <c r="F1992" i="1"/>
  <c r="C1992" i="1"/>
  <c r="B1992" i="1"/>
  <c r="F1991" i="1"/>
  <c r="C1991" i="1"/>
  <c r="B1991" i="1"/>
  <c r="F1990" i="1"/>
  <c r="C1990" i="1"/>
  <c r="B1990" i="1"/>
  <c r="F1989" i="1"/>
  <c r="C1989" i="1"/>
  <c r="B1989" i="1"/>
  <c r="F1988" i="1"/>
  <c r="C1988" i="1"/>
  <c r="B1988" i="1"/>
  <c r="F1987" i="1"/>
  <c r="C1987" i="1"/>
  <c r="B1987" i="1"/>
  <c r="F1986" i="1"/>
  <c r="C1986" i="1"/>
  <c r="B1986" i="1"/>
  <c r="F1985" i="1"/>
  <c r="C1985" i="1"/>
  <c r="B1985" i="1"/>
  <c r="F1984" i="1"/>
  <c r="C1984" i="1"/>
  <c r="B1984" i="1"/>
  <c r="F1983" i="1"/>
  <c r="C1983" i="1"/>
  <c r="B1983" i="1"/>
  <c r="F1982" i="1"/>
  <c r="C1982" i="1"/>
  <c r="B1982" i="1"/>
  <c r="F1981" i="1"/>
  <c r="C1981" i="1"/>
  <c r="B1981" i="1"/>
  <c r="F1980" i="1"/>
  <c r="C1980" i="1"/>
  <c r="B1980" i="1"/>
  <c r="F1979" i="1"/>
  <c r="C1979" i="1"/>
  <c r="B1979" i="1"/>
  <c r="F1978" i="1"/>
  <c r="C1978" i="1"/>
  <c r="B1978" i="1"/>
  <c r="F1977" i="1"/>
  <c r="C1977" i="1"/>
  <c r="B1977" i="1"/>
  <c r="F1976" i="1"/>
  <c r="C1976" i="1"/>
  <c r="B1976" i="1"/>
  <c r="F1975" i="1"/>
  <c r="C1975" i="1"/>
  <c r="B1975" i="1"/>
  <c r="F1974" i="1"/>
  <c r="C1974" i="1"/>
  <c r="B1974" i="1"/>
  <c r="F1973" i="1"/>
  <c r="C1973" i="1"/>
  <c r="B1973" i="1"/>
  <c r="F1972" i="1"/>
  <c r="C1972" i="1"/>
  <c r="B1972" i="1"/>
  <c r="F1971" i="1"/>
  <c r="C1971" i="1"/>
  <c r="B1971" i="1"/>
  <c r="F1970" i="1"/>
  <c r="C1970" i="1"/>
  <c r="B1970" i="1"/>
  <c r="F1969" i="1"/>
  <c r="C1969" i="1"/>
  <c r="B1969" i="1"/>
  <c r="F1968" i="1"/>
  <c r="C1968" i="1"/>
  <c r="B1968" i="1"/>
  <c r="F1967" i="1"/>
  <c r="C1967" i="1"/>
  <c r="B1967" i="1"/>
  <c r="F1966" i="1"/>
  <c r="C1966" i="1"/>
  <c r="B1966" i="1"/>
  <c r="F1965" i="1"/>
  <c r="C1965" i="1"/>
  <c r="B1965" i="1"/>
  <c r="F1964" i="1"/>
  <c r="C1964" i="1"/>
  <c r="B1964" i="1"/>
  <c r="F1963" i="1"/>
  <c r="C1963" i="1"/>
  <c r="B1963" i="1"/>
  <c r="F1962" i="1"/>
  <c r="C1962" i="1"/>
  <c r="B1962" i="1"/>
  <c r="F1961" i="1"/>
  <c r="C1961" i="1"/>
  <c r="B1961" i="1"/>
  <c r="F1960" i="1"/>
  <c r="C1960" i="1"/>
  <c r="B1960" i="1"/>
  <c r="F1959" i="1"/>
  <c r="C1959" i="1"/>
  <c r="B1959" i="1"/>
  <c r="F1958" i="1"/>
  <c r="C1958" i="1"/>
  <c r="B1958" i="1"/>
  <c r="F1957" i="1"/>
  <c r="C1957" i="1"/>
  <c r="B1957" i="1"/>
  <c r="F1956" i="1"/>
  <c r="C1956" i="1"/>
  <c r="B1956" i="1"/>
  <c r="F1955" i="1"/>
  <c r="C1955" i="1"/>
  <c r="B1955" i="1"/>
  <c r="F1954" i="1"/>
  <c r="C1954" i="1"/>
  <c r="B1954" i="1"/>
  <c r="F1953" i="1"/>
  <c r="C1953" i="1"/>
  <c r="B1953" i="1"/>
  <c r="F1952" i="1"/>
  <c r="C1952" i="1"/>
  <c r="B1952" i="1"/>
  <c r="F1951" i="1"/>
  <c r="C1951" i="1"/>
  <c r="B1951" i="1"/>
  <c r="F1950" i="1"/>
  <c r="C1950" i="1"/>
  <c r="B1950" i="1"/>
  <c r="F1949" i="1"/>
  <c r="C1949" i="1"/>
  <c r="B1949" i="1"/>
  <c r="F1948" i="1"/>
  <c r="C1948" i="1"/>
  <c r="B1948" i="1"/>
  <c r="F1947" i="1"/>
  <c r="C1947" i="1"/>
  <c r="B1947" i="1"/>
  <c r="F1946" i="1"/>
  <c r="C1946" i="1"/>
  <c r="B1946" i="1"/>
  <c r="F1945" i="1"/>
  <c r="C1945" i="1"/>
  <c r="B1945" i="1"/>
  <c r="F1944" i="1"/>
  <c r="C1944" i="1"/>
  <c r="B1944" i="1"/>
  <c r="F1943" i="1"/>
  <c r="C1943" i="1"/>
  <c r="B1943" i="1"/>
  <c r="F1942" i="1"/>
  <c r="C1942" i="1"/>
  <c r="B1942" i="1"/>
  <c r="F1941" i="1"/>
  <c r="C1941" i="1"/>
  <c r="B1941" i="1"/>
  <c r="F1940" i="1"/>
  <c r="C1940" i="1"/>
  <c r="B1940" i="1"/>
  <c r="F1939" i="1"/>
  <c r="C1939" i="1"/>
  <c r="B1939" i="1"/>
  <c r="F1938" i="1"/>
  <c r="C1938" i="1"/>
  <c r="B1938" i="1"/>
  <c r="F1937" i="1"/>
  <c r="C1937" i="1"/>
  <c r="B1937" i="1"/>
  <c r="F1936" i="1"/>
  <c r="C1936" i="1"/>
  <c r="B1936" i="1"/>
  <c r="F1935" i="1"/>
  <c r="C1935" i="1"/>
  <c r="B1935" i="1"/>
  <c r="F1934" i="1"/>
  <c r="C1934" i="1"/>
  <c r="B1934" i="1"/>
  <c r="F1933" i="1"/>
  <c r="C1933" i="1"/>
  <c r="B1933" i="1"/>
  <c r="F1932" i="1"/>
  <c r="C1932" i="1"/>
  <c r="B1932" i="1"/>
  <c r="F1931" i="1"/>
  <c r="C1931" i="1"/>
  <c r="B1931" i="1"/>
  <c r="F1930" i="1"/>
  <c r="C1930" i="1"/>
  <c r="B1930" i="1"/>
  <c r="F1929" i="1"/>
  <c r="C1929" i="1"/>
  <c r="B1929" i="1"/>
  <c r="F1928" i="1"/>
  <c r="C1928" i="1"/>
  <c r="B1928" i="1"/>
  <c r="F1927" i="1"/>
  <c r="C1927" i="1"/>
  <c r="B1927" i="1"/>
  <c r="F1926" i="1"/>
  <c r="C1926" i="1"/>
  <c r="B1926" i="1"/>
  <c r="F1925" i="1"/>
  <c r="C1925" i="1"/>
  <c r="B1925" i="1"/>
  <c r="F1924" i="1"/>
  <c r="C1924" i="1"/>
  <c r="B1924" i="1"/>
  <c r="F1923" i="1"/>
  <c r="C1923" i="1"/>
  <c r="B1923" i="1"/>
  <c r="F1922" i="1"/>
  <c r="C1922" i="1"/>
  <c r="B1922" i="1"/>
  <c r="F1921" i="1"/>
  <c r="C1921" i="1"/>
  <c r="B1921" i="1"/>
  <c r="F1920" i="1"/>
  <c r="C1920" i="1"/>
  <c r="B1920" i="1"/>
  <c r="F1919" i="1"/>
  <c r="C1919" i="1"/>
  <c r="B1919" i="1"/>
  <c r="F1918" i="1"/>
  <c r="C1918" i="1"/>
  <c r="B1918" i="1"/>
  <c r="F1917" i="1"/>
  <c r="C1917" i="1"/>
  <c r="B1917" i="1"/>
  <c r="F1916" i="1"/>
  <c r="C1916" i="1"/>
  <c r="B1916" i="1"/>
  <c r="F1915" i="1"/>
  <c r="C1915" i="1"/>
  <c r="B1915" i="1"/>
  <c r="F1914" i="1"/>
  <c r="C1914" i="1"/>
  <c r="B1914" i="1"/>
  <c r="F1913" i="1"/>
  <c r="C1913" i="1"/>
  <c r="B1913" i="1"/>
  <c r="F1912" i="1"/>
  <c r="C1912" i="1"/>
  <c r="B1912" i="1"/>
  <c r="F1911" i="1"/>
  <c r="C1911" i="1"/>
  <c r="B1911" i="1"/>
  <c r="F1910" i="1"/>
  <c r="C1910" i="1"/>
  <c r="B1910" i="1"/>
  <c r="F1909" i="1"/>
  <c r="C1909" i="1"/>
  <c r="B1909" i="1"/>
  <c r="F1908" i="1"/>
  <c r="C1908" i="1"/>
  <c r="B1908" i="1"/>
  <c r="F1907" i="1"/>
  <c r="C1907" i="1"/>
  <c r="B1907" i="1"/>
  <c r="F1906" i="1"/>
  <c r="C1906" i="1"/>
  <c r="B1906" i="1"/>
  <c r="F1905" i="1"/>
  <c r="C1905" i="1"/>
  <c r="B1905" i="1"/>
  <c r="F1904" i="1"/>
  <c r="C1904" i="1"/>
  <c r="B1904" i="1"/>
  <c r="F1903" i="1"/>
  <c r="C1903" i="1"/>
  <c r="B1903" i="1"/>
  <c r="F1902" i="1"/>
  <c r="C1902" i="1"/>
  <c r="B1902" i="1"/>
  <c r="F1901" i="1"/>
  <c r="C1901" i="1"/>
  <c r="B1901" i="1"/>
  <c r="F1900" i="1"/>
  <c r="C1900" i="1"/>
  <c r="B1900" i="1"/>
  <c r="F1899" i="1"/>
  <c r="C1899" i="1"/>
  <c r="B1899" i="1"/>
  <c r="F1898" i="1"/>
  <c r="C1898" i="1"/>
  <c r="B1898" i="1"/>
  <c r="F1897" i="1"/>
  <c r="C1897" i="1"/>
  <c r="B1897" i="1"/>
  <c r="F1896" i="1"/>
  <c r="C1896" i="1"/>
  <c r="B1896" i="1"/>
  <c r="F1895" i="1"/>
  <c r="C1895" i="1"/>
  <c r="B1895" i="1"/>
  <c r="F1894" i="1"/>
  <c r="C1894" i="1"/>
  <c r="B1894" i="1"/>
  <c r="F1893" i="1"/>
  <c r="C1893" i="1"/>
  <c r="B1893" i="1"/>
  <c r="F1892" i="1"/>
  <c r="C1892" i="1"/>
  <c r="B1892" i="1"/>
  <c r="F1891" i="1"/>
  <c r="C1891" i="1"/>
  <c r="B1891" i="1"/>
  <c r="F1890" i="1"/>
  <c r="C1890" i="1"/>
  <c r="B1890" i="1"/>
  <c r="F1889" i="1"/>
  <c r="C1889" i="1"/>
  <c r="B1889" i="1"/>
  <c r="F1888" i="1"/>
  <c r="C1888" i="1"/>
  <c r="B1888" i="1"/>
  <c r="F1887" i="1"/>
  <c r="C1887" i="1"/>
  <c r="B1887" i="1"/>
  <c r="F1886" i="1"/>
  <c r="C1886" i="1"/>
  <c r="B1886" i="1"/>
  <c r="F1885" i="1"/>
  <c r="C1885" i="1"/>
  <c r="B1885" i="1"/>
  <c r="F1884" i="1"/>
  <c r="C1884" i="1"/>
  <c r="B1884" i="1"/>
  <c r="F1883" i="1"/>
  <c r="C1883" i="1"/>
  <c r="B1883" i="1"/>
  <c r="F1882" i="1"/>
  <c r="C1882" i="1"/>
  <c r="B1882" i="1"/>
  <c r="F1881" i="1"/>
  <c r="C1881" i="1"/>
  <c r="B1881" i="1"/>
  <c r="F1880" i="1"/>
  <c r="C1880" i="1"/>
  <c r="B1880" i="1"/>
  <c r="F1879" i="1"/>
  <c r="C1879" i="1"/>
  <c r="B1879" i="1"/>
  <c r="F1878" i="1"/>
  <c r="C1878" i="1"/>
  <c r="B1878" i="1"/>
  <c r="F1877" i="1"/>
  <c r="C1877" i="1"/>
  <c r="B1877" i="1"/>
  <c r="F1876" i="1"/>
  <c r="C1876" i="1"/>
  <c r="B1876" i="1"/>
  <c r="F1875" i="1"/>
  <c r="C1875" i="1"/>
  <c r="B1875" i="1"/>
  <c r="F1874" i="1"/>
  <c r="C1874" i="1"/>
  <c r="B1874" i="1"/>
  <c r="F1873" i="1"/>
  <c r="C1873" i="1"/>
  <c r="B1873" i="1"/>
  <c r="F1872" i="1"/>
  <c r="C1872" i="1"/>
  <c r="B1872" i="1"/>
  <c r="F1871" i="1"/>
  <c r="C1871" i="1"/>
  <c r="B1871" i="1"/>
  <c r="F1870" i="1"/>
  <c r="C1870" i="1"/>
  <c r="B1870" i="1"/>
  <c r="F1869" i="1"/>
  <c r="C1869" i="1"/>
  <c r="B1869" i="1"/>
  <c r="F1868" i="1"/>
  <c r="C1868" i="1"/>
  <c r="B1868" i="1"/>
  <c r="F1867" i="1"/>
  <c r="C1867" i="1"/>
  <c r="B1867" i="1"/>
  <c r="F1866" i="1"/>
  <c r="C1866" i="1"/>
  <c r="B1866" i="1"/>
  <c r="F1865" i="1"/>
  <c r="C1865" i="1"/>
  <c r="B1865" i="1"/>
  <c r="F1864" i="1"/>
  <c r="C1864" i="1"/>
  <c r="B1864" i="1"/>
  <c r="F1863" i="1"/>
  <c r="C1863" i="1"/>
  <c r="B1863" i="1"/>
  <c r="F1862" i="1"/>
  <c r="C1862" i="1"/>
  <c r="B1862" i="1"/>
  <c r="F1861" i="1"/>
  <c r="C1861" i="1"/>
  <c r="B1861" i="1"/>
  <c r="F1860" i="1"/>
  <c r="C1860" i="1"/>
  <c r="B1860" i="1"/>
  <c r="F1859" i="1"/>
  <c r="C1859" i="1"/>
  <c r="B1859" i="1"/>
  <c r="F1858" i="1"/>
  <c r="C1858" i="1"/>
  <c r="B1858" i="1"/>
  <c r="F1857" i="1"/>
  <c r="C1857" i="1"/>
  <c r="B1857" i="1"/>
  <c r="F1856" i="1"/>
  <c r="C1856" i="1"/>
  <c r="B1856" i="1"/>
  <c r="F1855" i="1"/>
  <c r="C1855" i="1"/>
  <c r="B1855" i="1"/>
  <c r="F1854" i="1"/>
  <c r="C1854" i="1"/>
  <c r="B1854" i="1"/>
  <c r="F1853" i="1"/>
  <c r="C1853" i="1"/>
  <c r="B1853" i="1"/>
  <c r="F1852" i="1"/>
  <c r="C1852" i="1"/>
  <c r="B1852" i="1"/>
  <c r="F1851" i="1"/>
  <c r="C1851" i="1"/>
  <c r="B1851" i="1"/>
  <c r="F1850" i="1"/>
  <c r="C1850" i="1"/>
  <c r="B1850" i="1"/>
  <c r="F1849" i="1"/>
  <c r="C1849" i="1"/>
  <c r="B1849" i="1"/>
  <c r="F1848" i="1"/>
  <c r="C1848" i="1"/>
  <c r="B1848" i="1"/>
  <c r="F1847" i="1"/>
  <c r="C1847" i="1"/>
  <c r="B1847" i="1"/>
  <c r="F1846" i="1"/>
  <c r="C1846" i="1"/>
  <c r="B1846" i="1"/>
  <c r="F1845" i="1"/>
  <c r="C1845" i="1"/>
  <c r="B1845" i="1"/>
  <c r="F1844" i="1"/>
  <c r="C1844" i="1"/>
  <c r="B1844" i="1"/>
  <c r="F1843" i="1"/>
  <c r="C1843" i="1"/>
  <c r="B1843" i="1"/>
  <c r="F1842" i="1"/>
  <c r="C1842" i="1"/>
  <c r="B1842" i="1"/>
  <c r="F1841" i="1"/>
  <c r="C1841" i="1"/>
  <c r="B1841" i="1"/>
  <c r="F1840" i="1"/>
  <c r="C1840" i="1"/>
  <c r="B1840" i="1"/>
  <c r="F1839" i="1"/>
  <c r="C1839" i="1"/>
  <c r="B1839" i="1"/>
  <c r="F1838" i="1"/>
  <c r="C1838" i="1"/>
  <c r="B1838" i="1"/>
  <c r="F1837" i="1"/>
  <c r="C1837" i="1"/>
  <c r="B1837" i="1"/>
  <c r="F1836" i="1"/>
  <c r="C1836" i="1"/>
  <c r="B1836" i="1"/>
  <c r="F1835" i="1"/>
  <c r="C1835" i="1"/>
  <c r="B1835" i="1"/>
  <c r="F1834" i="1"/>
  <c r="C1834" i="1"/>
  <c r="B1834" i="1"/>
  <c r="F1833" i="1"/>
  <c r="C1833" i="1"/>
  <c r="B1833" i="1"/>
  <c r="F1832" i="1"/>
  <c r="C1832" i="1"/>
  <c r="B1832" i="1"/>
  <c r="F1831" i="1"/>
  <c r="C1831" i="1"/>
  <c r="B1831" i="1"/>
  <c r="F1830" i="1"/>
  <c r="C1830" i="1"/>
  <c r="B1830" i="1"/>
  <c r="F1829" i="1"/>
  <c r="C1829" i="1"/>
  <c r="B1829" i="1"/>
  <c r="F1828" i="1"/>
  <c r="C1828" i="1"/>
  <c r="B1828" i="1"/>
  <c r="F1827" i="1"/>
  <c r="C1827" i="1"/>
  <c r="B1827" i="1"/>
  <c r="F1826" i="1"/>
  <c r="C1826" i="1"/>
  <c r="B1826" i="1"/>
  <c r="F1825" i="1"/>
  <c r="C1825" i="1"/>
  <c r="B1825" i="1"/>
  <c r="F1824" i="1"/>
  <c r="C1824" i="1"/>
  <c r="B1824" i="1"/>
  <c r="F1823" i="1"/>
  <c r="C1823" i="1"/>
  <c r="B1823" i="1"/>
  <c r="F1822" i="1"/>
  <c r="C1822" i="1"/>
  <c r="B1822" i="1"/>
  <c r="F1821" i="1"/>
  <c r="C1821" i="1"/>
  <c r="B1821" i="1"/>
  <c r="F1820" i="1"/>
  <c r="C1820" i="1"/>
  <c r="B1820" i="1"/>
  <c r="F1819" i="1"/>
  <c r="C1819" i="1"/>
  <c r="B1819" i="1"/>
  <c r="F1818" i="1"/>
  <c r="C1818" i="1"/>
  <c r="B1818" i="1"/>
  <c r="F1817" i="1"/>
  <c r="C1817" i="1"/>
  <c r="B1817" i="1"/>
  <c r="F1816" i="1"/>
  <c r="C1816" i="1"/>
  <c r="B1816" i="1"/>
  <c r="F1815" i="1"/>
  <c r="C1815" i="1"/>
  <c r="B1815" i="1"/>
  <c r="F1814" i="1"/>
  <c r="C1814" i="1"/>
  <c r="B1814" i="1"/>
  <c r="F1813" i="1"/>
  <c r="C1813" i="1"/>
  <c r="B1813" i="1"/>
  <c r="F1812" i="1"/>
  <c r="C1812" i="1"/>
  <c r="B1812" i="1"/>
  <c r="F1811" i="1"/>
  <c r="C1811" i="1"/>
  <c r="B1811" i="1"/>
  <c r="F1810" i="1"/>
  <c r="C1810" i="1"/>
  <c r="B1810" i="1"/>
  <c r="F1809" i="1"/>
  <c r="C1809" i="1"/>
  <c r="B1809" i="1"/>
  <c r="F1808" i="1"/>
  <c r="C1808" i="1"/>
  <c r="B1808" i="1"/>
  <c r="F1807" i="1"/>
  <c r="C1807" i="1"/>
  <c r="B1807" i="1"/>
  <c r="F1806" i="1"/>
  <c r="C1806" i="1"/>
  <c r="B1806" i="1"/>
  <c r="F1805" i="1"/>
  <c r="C1805" i="1"/>
  <c r="B1805" i="1"/>
  <c r="F1804" i="1"/>
  <c r="C1804" i="1"/>
  <c r="B1804" i="1"/>
  <c r="F1803" i="1"/>
  <c r="C1803" i="1"/>
  <c r="B1803" i="1"/>
  <c r="F1802" i="1"/>
  <c r="C1802" i="1"/>
  <c r="B1802" i="1"/>
  <c r="F1801" i="1"/>
  <c r="C1801" i="1"/>
  <c r="B1801" i="1"/>
  <c r="F1800" i="1"/>
  <c r="C1800" i="1"/>
  <c r="B1800" i="1"/>
  <c r="F1799" i="1"/>
  <c r="C1799" i="1"/>
  <c r="B1799" i="1"/>
  <c r="F1798" i="1"/>
  <c r="C1798" i="1"/>
  <c r="B1798" i="1"/>
  <c r="F1797" i="1"/>
  <c r="C1797" i="1"/>
  <c r="B1797" i="1"/>
  <c r="F1796" i="1"/>
  <c r="C1796" i="1"/>
  <c r="B1796" i="1"/>
  <c r="F1795" i="1"/>
  <c r="C1795" i="1"/>
  <c r="B1795" i="1"/>
  <c r="F1794" i="1"/>
  <c r="C1794" i="1"/>
  <c r="B1794" i="1"/>
  <c r="F1793" i="1"/>
  <c r="C1793" i="1"/>
  <c r="B1793" i="1"/>
  <c r="F1792" i="1"/>
  <c r="C1792" i="1"/>
  <c r="B1792" i="1"/>
  <c r="F1791" i="1"/>
  <c r="C1791" i="1"/>
  <c r="B1791" i="1"/>
  <c r="F1790" i="1"/>
  <c r="C1790" i="1"/>
  <c r="B1790" i="1"/>
  <c r="F1789" i="1"/>
  <c r="C1789" i="1"/>
  <c r="B1789" i="1"/>
  <c r="F1788" i="1"/>
  <c r="C1788" i="1"/>
  <c r="B1788" i="1"/>
  <c r="F1787" i="1"/>
  <c r="C1787" i="1"/>
  <c r="B1787" i="1"/>
  <c r="F1786" i="1"/>
  <c r="C1786" i="1"/>
  <c r="B1786" i="1"/>
  <c r="F1785" i="1"/>
  <c r="C1785" i="1"/>
  <c r="B1785" i="1"/>
  <c r="F1784" i="1"/>
  <c r="C1784" i="1"/>
  <c r="B1784" i="1"/>
  <c r="F1783" i="1"/>
  <c r="C1783" i="1"/>
  <c r="B1783" i="1"/>
  <c r="F1782" i="1"/>
  <c r="C1782" i="1"/>
  <c r="B1782" i="1"/>
  <c r="F1781" i="1"/>
  <c r="C1781" i="1"/>
  <c r="B1781" i="1"/>
  <c r="F1780" i="1"/>
  <c r="C1780" i="1"/>
  <c r="B1780" i="1"/>
  <c r="F1779" i="1"/>
  <c r="C1779" i="1"/>
  <c r="B1779" i="1"/>
  <c r="F1778" i="1"/>
  <c r="C1778" i="1"/>
  <c r="B1778" i="1"/>
  <c r="F1777" i="1"/>
  <c r="C1777" i="1"/>
  <c r="B1777" i="1"/>
  <c r="F1776" i="1"/>
  <c r="C1776" i="1"/>
  <c r="B1776" i="1"/>
  <c r="F1775" i="1"/>
  <c r="C1775" i="1"/>
  <c r="B1775" i="1"/>
  <c r="F1774" i="1"/>
  <c r="C1774" i="1"/>
  <c r="B1774" i="1"/>
  <c r="F1773" i="1"/>
  <c r="C1773" i="1"/>
  <c r="B1773" i="1"/>
  <c r="F1772" i="1"/>
  <c r="C1772" i="1"/>
  <c r="B1772" i="1"/>
  <c r="F1771" i="1"/>
  <c r="C1771" i="1"/>
  <c r="B1771" i="1"/>
  <c r="F1770" i="1"/>
  <c r="C1770" i="1"/>
  <c r="B1770" i="1"/>
  <c r="F1769" i="1"/>
  <c r="C1769" i="1"/>
  <c r="B1769" i="1"/>
  <c r="F1768" i="1"/>
  <c r="C1768" i="1"/>
  <c r="B1768" i="1"/>
  <c r="F1767" i="1"/>
  <c r="C1767" i="1"/>
  <c r="B1767" i="1"/>
  <c r="F1766" i="1"/>
  <c r="C1766" i="1"/>
  <c r="B1766" i="1"/>
  <c r="F1765" i="1"/>
  <c r="C1765" i="1"/>
  <c r="B1765" i="1"/>
  <c r="F1764" i="1"/>
  <c r="C1764" i="1"/>
  <c r="B1764" i="1"/>
  <c r="F1763" i="1"/>
  <c r="C1763" i="1"/>
  <c r="B1763" i="1"/>
  <c r="F1762" i="1"/>
  <c r="C1762" i="1"/>
  <c r="B1762" i="1"/>
  <c r="F1761" i="1"/>
  <c r="C1761" i="1"/>
  <c r="B1761" i="1"/>
  <c r="F1760" i="1"/>
  <c r="C1760" i="1"/>
  <c r="B1760" i="1"/>
  <c r="F1759" i="1"/>
  <c r="C1759" i="1"/>
  <c r="B1759" i="1"/>
  <c r="F1758" i="1"/>
  <c r="C1758" i="1"/>
  <c r="B1758" i="1"/>
  <c r="F1757" i="1"/>
  <c r="C1757" i="1"/>
  <c r="B1757" i="1"/>
  <c r="F1756" i="1"/>
  <c r="C1756" i="1"/>
  <c r="B1756" i="1"/>
  <c r="F1755" i="1"/>
  <c r="C1755" i="1"/>
  <c r="B1755" i="1"/>
  <c r="F1754" i="1"/>
  <c r="C1754" i="1"/>
  <c r="B1754" i="1"/>
  <c r="F1753" i="1"/>
  <c r="C1753" i="1"/>
  <c r="B1753" i="1"/>
  <c r="F1752" i="1"/>
  <c r="C1752" i="1"/>
  <c r="B1752" i="1"/>
  <c r="F1751" i="1"/>
  <c r="C1751" i="1"/>
  <c r="B1751" i="1"/>
  <c r="F1750" i="1"/>
  <c r="C1750" i="1"/>
  <c r="B1750" i="1"/>
  <c r="F1749" i="1"/>
  <c r="C1749" i="1"/>
  <c r="B1749" i="1"/>
  <c r="F1748" i="1"/>
  <c r="C1748" i="1"/>
  <c r="B1748" i="1"/>
  <c r="F1747" i="1"/>
  <c r="C1747" i="1"/>
  <c r="B1747" i="1"/>
  <c r="F1746" i="1"/>
  <c r="C1746" i="1"/>
  <c r="B1746" i="1"/>
  <c r="F1745" i="1"/>
  <c r="C1745" i="1"/>
  <c r="B1745" i="1"/>
  <c r="F1744" i="1"/>
  <c r="C1744" i="1"/>
  <c r="B1744" i="1"/>
  <c r="F1743" i="1"/>
  <c r="C1743" i="1"/>
  <c r="B1743" i="1"/>
  <c r="F1742" i="1"/>
  <c r="C1742" i="1"/>
  <c r="B1742" i="1"/>
  <c r="F1741" i="1"/>
  <c r="C1741" i="1"/>
  <c r="B1741" i="1"/>
  <c r="F1740" i="1"/>
  <c r="C1740" i="1"/>
  <c r="B1740" i="1"/>
  <c r="F1739" i="1"/>
  <c r="C1739" i="1"/>
  <c r="B1739" i="1"/>
  <c r="F1738" i="1"/>
  <c r="C1738" i="1"/>
  <c r="B1738" i="1"/>
  <c r="F1737" i="1"/>
  <c r="C1737" i="1"/>
  <c r="B1737" i="1"/>
  <c r="F1736" i="1"/>
  <c r="C1736" i="1"/>
  <c r="B1736" i="1"/>
  <c r="F1735" i="1"/>
  <c r="C1735" i="1"/>
  <c r="B1735" i="1"/>
  <c r="F1734" i="1"/>
  <c r="C1734" i="1"/>
  <c r="B1734" i="1"/>
  <c r="F1733" i="1"/>
  <c r="C1733" i="1"/>
  <c r="B1733" i="1"/>
  <c r="F1732" i="1"/>
  <c r="C1732" i="1"/>
  <c r="B1732" i="1"/>
  <c r="F1731" i="1"/>
  <c r="C1731" i="1"/>
  <c r="B1731" i="1"/>
  <c r="F1730" i="1"/>
  <c r="C1730" i="1"/>
  <c r="B1730" i="1"/>
  <c r="F1729" i="1"/>
  <c r="C1729" i="1"/>
  <c r="B1729" i="1"/>
  <c r="F1728" i="1"/>
  <c r="C1728" i="1"/>
  <c r="B1728" i="1"/>
  <c r="F1727" i="1"/>
  <c r="C1727" i="1"/>
  <c r="B1727" i="1"/>
  <c r="F1726" i="1"/>
  <c r="C1726" i="1"/>
  <c r="B1726" i="1"/>
  <c r="F1725" i="1"/>
  <c r="C1725" i="1"/>
  <c r="B1725" i="1"/>
  <c r="F1724" i="1"/>
  <c r="C1724" i="1"/>
  <c r="B1724" i="1"/>
  <c r="F1723" i="1"/>
  <c r="C1723" i="1"/>
  <c r="B1723" i="1"/>
  <c r="F1722" i="1"/>
  <c r="C1722" i="1"/>
  <c r="B1722" i="1"/>
  <c r="F1721" i="1"/>
  <c r="C1721" i="1"/>
  <c r="B1721" i="1"/>
  <c r="F1720" i="1"/>
  <c r="C1720" i="1"/>
  <c r="B1720" i="1"/>
  <c r="F1719" i="1"/>
  <c r="C1719" i="1"/>
  <c r="B1719" i="1"/>
  <c r="F1718" i="1"/>
  <c r="C1718" i="1"/>
  <c r="B1718" i="1"/>
  <c r="F1717" i="1"/>
  <c r="C1717" i="1"/>
  <c r="B1717" i="1"/>
  <c r="F1716" i="1"/>
  <c r="C1716" i="1"/>
  <c r="B1716" i="1"/>
  <c r="F1715" i="1"/>
  <c r="C1715" i="1"/>
  <c r="B1715" i="1"/>
  <c r="F1714" i="1"/>
  <c r="C1714" i="1"/>
  <c r="B1714" i="1"/>
  <c r="F1713" i="1"/>
  <c r="C1713" i="1"/>
  <c r="B1713" i="1"/>
  <c r="F1712" i="1"/>
  <c r="C1712" i="1"/>
  <c r="B1712" i="1"/>
  <c r="F1711" i="1"/>
  <c r="C1711" i="1"/>
  <c r="B1711" i="1"/>
  <c r="F1710" i="1"/>
  <c r="C1710" i="1"/>
  <c r="B1710" i="1"/>
  <c r="F1709" i="1"/>
  <c r="C1709" i="1"/>
  <c r="B1709" i="1"/>
  <c r="F1708" i="1"/>
  <c r="C1708" i="1"/>
  <c r="B1708" i="1"/>
  <c r="F1707" i="1"/>
  <c r="C1707" i="1"/>
  <c r="B1707" i="1"/>
  <c r="F1706" i="1"/>
  <c r="C1706" i="1"/>
  <c r="B1706" i="1"/>
  <c r="F1705" i="1"/>
  <c r="C1705" i="1"/>
  <c r="B1705" i="1"/>
  <c r="F1704" i="1"/>
  <c r="C1704" i="1"/>
  <c r="B1704" i="1"/>
  <c r="F1703" i="1"/>
  <c r="C1703" i="1"/>
  <c r="B1703" i="1"/>
  <c r="F1702" i="1"/>
  <c r="C1702" i="1"/>
  <c r="B1702" i="1"/>
  <c r="F1701" i="1"/>
  <c r="C1701" i="1"/>
  <c r="B1701" i="1"/>
  <c r="F1700" i="1"/>
  <c r="C1700" i="1"/>
  <c r="B1700" i="1"/>
  <c r="F1699" i="1"/>
  <c r="C1699" i="1"/>
  <c r="B1699" i="1"/>
  <c r="F1698" i="1"/>
  <c r="C1698" i="1"/>
  <c r="B1698" i="1"/>
  <c r="F1697" i="1"/>
  <c r="C1697" i="1"/>
  <c r="B1697" i="1"/>
  <c r="F1696" i="1"/>
  <c r="C1696" i="1"/>
  <c r="B1696" i="1"/>
  <c r="F1695" i="1"/>
  <c r="C1695" i="1"/>
  <c r="B1695" i="1"/>
  <c r="F1694" i="1"/>
  <c r="C1694" i="1"/>
  <c r="B1694" i="1"/>
  <c r="F1693" i="1"/>
  <c r="C1693" i="1"/>
  <c r="B1693" i="1"/>
  <c r="F1692" i="1"/>
  <c r="C1692" i="1"/>
  <c r="B1692" i="1"/>
  <c r="F1691" i="1"/>
  <c r="C1691" i="1"/>
  <c r="B1691" i="1"/>
  <c r="F1690" i="1"/>
  <c r="C1690" i="1"/>
  <c r="B1690" i="1"/>
  <c r="F1689" i="1"/>
  <c r="C1689" i="1"/>
  <c r="B1689" i="1"/>
  <c r="F1688" i="1"/>
  <c r="C1688" i="1"/>
  <c r="B1688" i="1"/>
  <c r="F1687" i="1"/>
  <c r="C1687" i="1"/>
  <c r="B1687" i="1"/>
  <c r="F1686" i="1"/>
  <c r="C1686" i="1"/>
  <c r="B1686" i="1"/>
  <c r="F1685" i="1"/>
  <c r="C1685" i="1"/>
  <c r="B1685" i="1"/>
  <c r="F1684" i="1"/>
  <c r="C1684" i="1"/>
  <c r="B1684" i="1"/>
  <c r="F1683" i="1"/>
  <c r="C1683" i="1"/>
  <c r="B1683" i="1"/>
  <c r="F1682" i="1"/>
  <c r="C1682" i="1"/>
  <c r="B1682" i="1"/>
  <c r="F1681" i="1"/>
  <c r="C1681" i="1"/>
  <c r="B1681" i="1"/>
  <c r="F1680" i="1"/>
  <c r="C1680" i="1"/>
  <c r="B1680" i="1"/>
  <c r="F1679" i="1"/>
  <c r="C1679" i="1"/>
  <c r="B1679" i="1"/>
  <c r="F1678" i="1"/>
  <c r="C1678" i="1"/>
  <c r="B1678" i="1"/>
  <c r="F1677" i="1"/>
  <c r="C1677" i="1"/>
  <c r="B1677" i="1"/>
  <c r="F1676" i="1"/>
  <c r="C1676" i="1"/>
  <c r="B1676" i="1"/>
  <c r="F1675" i="1"/>
  <c r="C1675" i="1"/>
  <c r="B1675" i="1"/>
  <c r="F1674" i="1"/>
  <c r="C1674" i="1"/>
  <c r="B1674" i="1"/>
  <c r="F1673" i="1"/>
  <c r="C1673" i="1"/>
  <c r="B1673" i="1"/>
  <c r="F1672" i="1"/>
  <c r="C1672" i="1"/>
  <c r="B1672" i="1"/>
  <c r="F1671" i="1"/>
  <c r="C1671" i="1"/>
  <c r="B1671" i="1"/>
  <c r="F1670" i="1"/>
  <c r="C1670" i="1"/>
  <c r="B1670" i="1"/>
  <c r="F1669" i="1"/>
  <c r="C1669" i="1"/>
  <c r="B1669" i="1"/>
  <c r="F1668" i="1"/>
  <c r="C1668" i="1"/>
  <c r="B1668" i="1"/>
  <c r="F1667" i="1"/>
  <c r="C1667" i="1"/>
  <c r="B1667" i="1"/>
  <c r="F1666" i="1"/>
  <c r="C1666" i="1"/>
  <c r="B1666" i="1"/>
  <c r="F1665" i="1"/>
  <c r="C1665" i="1"/>
  <c r="B1665" i="1"/>
  <c r="F1664" i="1"/>
  <c r="C1664" i="1"/>
  <c r="B1664" i="1"/>
  <c r="F1663" i="1"/>
  <c r="C1663" i="1"/>
  <c r="B1663" i="1"/>
  <c r="F1662" i="1"/>
  <c r="C1662" i="1"/>
  <c r="B1662" i="1"/>
  <c r="F1661" i="1"/>
  <c r="C1661" i="1"/>
  <c r="B1661" i="1"/>
  <c r="F1660" i="1"/>
  <c r="C1660" i="1"/>
  <c r="B1660" i="1"/>
  <c r="F1659" i="1"/>
  <c r="C1659" i="1"/>
  <c r="B1659" i="1"/>
  <c r="F1658" i="1"/>
  <c r="C1658" i="1"/>
  <c r="B1658" i="1"/>
  <c r="F1657" i="1"/>
  <c r="C1657" i="1"/>
  <c r="B1657" i="1"/>
  <c r="F1656" i="1"/>
  <c r="C1656" i="1"/>
  <c r="B1656" i="1"/>
  <c r="F1655" i="1"/>
  <c r="C1655" i="1"/>
  <c r="B1655" i="1"/>
  <c r="F1654" i="1"/>
  <c r="C1654" i="1"/>
  <c r="B1654" i="1"/>
  <c r="F1653" i="1"/>
  <c r="C1653" i="1"/>
  <c r="B1653" i="1"/>
  <c r="F1652" i="1"/>
  <c r="C1652" i="1"/>
  <c r="B1652" i="1"/>
  <c r="F1651" i="1"/>
  <c r="C1651" i="1"/>
  <c r="B1651" i="1"/>
  <c r="F1650" i="1"/>
  <c r="C1650" i="1"/>
  <c r="B1650" i="1"/>
  <c r="F1649" i="1"/>
  <c r="C1649" i="1"/>
  <c r="B1649" i="1"/>
  <c r="F1648" i="1"/>
  <c r="C1648" i="1"/>
  <c r="B1648" i="1"/>
  <c r="F1647" i="1"/>
  <c r="C1647" i="1"/>
  <c r="B1647" i="1"/>
  <c r="F1646" i="1"/>
  <c r="C1646" i="1"/>
  <c r="B1646" i="1"/>
  <c r="F1645" i="1"/>
  <c r="C1645" i="1"/>
  <c r="B1645" i="1"/>
  <c r="F1644" i="1"/>
  <c r="C1644" i="1"/>
  <c r="B1644" i="1"/>
  <c r="F1643" i="1"/>
  <c r="C1643" i="1"/>
  <c r="B1643" i="1"/>
  <c r="F1642" i="1"/>
  <c r="C1642" i="1"/>
  <c r="B1642" i="1"/>
  <c r="F1641" i="1"/>
  <c r="C1641" i="1"/>
  <c r="B1641" i="1"/>
  <c r="F1640" i="1"/>
  <c r="C1640" i="1"/>
  <c r="B1640" i="1"/>
  <c r="F1639" i="1"/>
  <c r="C1639" i="1"/>
  <c r="B1639" i="1"/>
  <c r="F1638" i="1"/>
  <c r="C1638" i="1"/>
  <c r="B1638" i="1"/>
  <c r="F1637" i="1"/>
  <c r="C1637" i="1"/>
  <c r="B1637" i="1"/>
  <c r="F1636" i="1"/>
  <c r="C1636" i="1"/>
  <c r="B1636" i="1"/>
  <c r="F1635" i="1"/>
  <c r="C1635" i="1"/>
  <c r="B1635" i="1"/>
  <c r="F1634" i="1"/>
  <c r="C1634" i="1"/>
  <c r="B1634" i="1"/>
  <c r="F1633" i="1"/>
  <c r="C1633" i="1"/>
  <c r="B1633" i="1"/>
  <c r="F1632" i="1"/>
  <c r="C1632" i="1"/>
  <c r="B1632" i="1"/>
  <c r="F1631" i="1"/>
  <c r="C1631" i="1"/>
  <c r="B1631" i="1"/>
  <c r="F1630" i="1"/>
  <c r="C1630" i="1"/>
  <c r="B1630" i="1"/>
  <c r="F1629" i="1"/>
  <c r="C1629" i="1"/>
  <c r="B1629" i="1"/>
  <c r="F1628" i="1"/>
  <c r="C1628" i="1"/>
  <c r="B1628" i="1"/>
  <c r="F1627" i="1"/>
  <c r="C1627" i="1"/>
  <c r="B1627" i="1"/>
  <c r="F1626" i="1"/>
  <c r="C1626" i="1"/>
  <c r="B1626" i="1"/>
  <c r="F1625" i="1"/>
  <c r="C1625" i="1"/>
  <c r="B1625" i="1"/>
  <c r="F1624" i="1"/>
  <c r="C1624" i="1"/>
  <c r="B1624" i="1"/>
  <c r="F1623" i="1"/>
  <c r="C1623" i="1"/>
  <c r="B1623" i="1"/>
  <c r="F1622" i="1"/>
  <c r="C1622" i="1"/>
  <c r="B1622" i="1"/>
  <c r="F1621" i="1"/>
  <c r="C1621" i="1"/>
  <c r="B1621" i="1"/>
  <c r="F1620" i="1"/>
  <c r="C1620" i="1"/>
  <c r="B1620" i="1"/>
  <c r="F1619" i="1"/>
  <c r="C1619" i="1"/>
  <c r="B1619" i="1"/>
  <c r="F1618" i="1"/>
  <c r="C1618" i="1"/>
  <c r="B1618" i="1"/>
  <c r="F1617" i="1"/>
  <c r="C1617" i="1"/>
  <c r="B1617" i="1"/>
  <c r="F1616" i="1"/>
  <c r="C1616" i="1"/>
  <c r="B1616" i="1"/>
  <c r="F1615" i="1"/>
  <c r="C1615" i="1"/>
  <c r="B1615" i="1"/>
  <c r="F1614" i="1"/>
  <c r="C1614" i="1"/>
  <c r="B1614" i="1"/>
  <c r="F1613" i="1"/>
  <c r="C1613" i="1"/>
  <c r="B1613" i="1"/>
  <c r="F1612" i="1"/>
  <c r="C1612" i="1"/>
  <c r="B1612" i="1"/>
  <c r="F1611" i="1"/>
  <c r="C1611" i="1"/>
  <c r="B1611" i="1"/>
  <c r="F1610" i="1"/>
  <c r="C1610" i="1"/>
  <c r="B1610" i="1"/>
  <c r="F1609" i="1"/>
  <c r="C1609" i="1"/>
  <c r="B1609" i="1"/>
  <c r="F1608" i="1"/>
  <c r="C1608" i="1"/>
  <c r="B1608" i="1"/>
  <c r="F1607" i="1"/>
  <c r="C1607" i="1"/>
  <c r="B1607" i="1"/>
  <c r="F1606" i="1"/>
  <c r="C1606" i="1"/>
  <c r="B1606" i="1"/>
  <c r="F1605" i="1"/>
  <c r="C1605" i="1"/>
  <c r="B1605" i="1"/>
  <c r="F1604" i="1"/>
  <c r="C1604" i="1"/>
  <c r="B1604" i="1"/>
  <c r="F1603" i="1"/>
  <c r="C1603" i="1"/>
  <c r="B1603" i="1"/>
  <c r="F1602" i="1"/>
  <c r="C1602" i="1"/>
  <c r="B1602" i="1"/>
  <c r="F1601" i="1"/>
  <c r="C1601" i="1"/>
  <c r="B1601" i="1"/>
  <c r="F1600" i="1"/>
  <c r="C1600" i="1"/>
  <c r="B1600" i="1"/>
  <c r="F1599" i="1"/>
  <c r="C1599" i="1"/>
  <c r="B1599" i="1"/>
  <c r="F1598" i="1"/>
  <c r="C1598" i="1"/>
  <c r="B1598" i="1"/>
  <c r="F1597" i="1"/>
  <c r="C1597" i="1"/>
  <c r="B1597" i="1"/>
  <c r="F1596" i="1"/>
  <c r="C1596" i="1"/>
  <c r="B1596" i="1"/>
  <c r="F1595" i="1"/>
  <c r="C1595" i="1"/>
  <c r="B1595" i="1"/>
  <c r="F1594" i="1"/>
  <c r="C1594" i="1"/>
  <c r="B1594" i="1"/>
  <c r="F1593" i="1"/>
  <c r="C1593" i="1"/>
  <c r="B1593" i="1"/>
  <c r="F1592" i="1"/>
  <c r="C1592" i="1"/>
  <c r="B1592" i="1"/>
  <c r="F1591" i="1"/>
  <c r="C1591" i="1"/>
  <c r="B1591" i="1"/>
  <c r="F1590" i="1"/>
  <c r="C1590" i="1"/>
  <c r="B1590" i="1"/>
  <c r="F1589" i="1"/>
  <c r="C1589" i="1"/>
  <c r="B1589" i="1"/>
  <c r="F1588" i="1"/>
  <c r="C1588" i="1"/>
  <c r="B1588" i="1"/>
  <c r="F1587" i="1"/>
  <c r="C1587" i="1"/>
  <c r="B1587" i="1"/>
  <c r="F1586" i="1"/>
  <c r="C1586" i="1"/>
  <c r="B1586" i="1"/>
  <c r="F1585" i="1"/>
  <c r="C1585" i="1"/>
  <c r="B1585" i="1"/>
  <c r="F1584" i="1"/>
  <c r="C1584" i="1"/>
  <c r="B1584" i="1"/>
  <c r="F1583" i="1"/>
  <c r="C1583" i="1"/>
  <c r="B1583" i="1"/>
  <c r="F1582" i="1"/>
  <c r="C1582" i="1"/>
  <c r="B1582" i="1"/>
  <c r="F1581" i="1"/>
  <c r="C1581" i="1"/>
  <c r="B1581" i="1"/>
  <c r="F1580" i="1"/>
  <c r="C1580" i="1"/>
  <c r="B1580" i="1"/>
  <c r="F1579" i="1"/>
  <c r="C1579" i="1"/>
  <c r="B1579" i="1"/>
  <c r="F1578" i="1"/>
  <c r="C1578" i="1"/>
  <c r="B1578" i="1"/>
  <c r="F1577" i="1"/>
  <c r="C1577" i="1"/>
  <c r="B1577" i="1"/>
  <c r="F1576" i="1"/>
  <c r="C1576" i="1"/>
  <c r="B1576" i="1"/>
  <c r="F1575" i="1"/>
  <c r="C1575" i="1"/>
  <c r="B1575" i="1"/>
  <c r="F1574" i="1"/>
  <c r="C1574" i="1"/>
  <c r="B1574" i="1"/>
  <c r="F1573" i="1"/>
  <c r="C1573" i="1"/>
  <c r="B1573" i="1"/>
  <c r="F1572" i="1"/>
  <c r="C1572" i="1"/>
  <c r="B1572" i="1"/>
  <c r="F1571" i="1"/>
  <c r="C1571" i="1"/>
  <c r="B1571" i="1"/>
  <c r="F1570" i="1"/>
  <c r="C1570" i="1"/>
  <c r="B1570" i="1"/>
  <c r="F1569" i="1"/>
  <c r="C1569" i="1"/>
  <c r="B1569" i="1"/>
  <c r="F1568" i="1"/>
  <c r="C1568" i="1"/>
  <c r="B1568" i="1"/>
  <c r="F1567" i="1"/>
  <c r="C1567" i="1"/>
  <c r="B1567" i="1"/>
  <c r="F1566" i="1"/>
  <c r="C1566" i="1"/>
  <c r="B1566" i="1"/>
  <c r="F1565" i="1"/>
  <c r="C1565" i="1"/>
  <c r="B1565" i="1"/>
  <c r="F1564" i="1"/>
  <c r="C1564" i="1"/>
  <c r="B1564" i="1"/>
  <c r="F1563" i="1"/>
  <c r="C1563" i="1"/>
  <c r="B1563" i="1"/>
  <c r="F1562" i="1"/>
  <c r="C1562" i="1"/>
  <c r="B1562" i="1"/>
  <c r="F1561" i="1"/>
  <c r="C1561" i="1"/>
  <c r="B1561" i="1"/>
  <c r="F1560" i="1"/>
  <c r="C1560" i="1"/>
  <c r="B1560" i="1"/>
  <c r="F1559" i="1"/>
  <c r="C1559" i="1"/>
  <c r="B1559" i="1"/>
  <c r="F1558" i="1"/>
  <c r="C1558" i="1"/>
  <c r="B1558" i="1"/>
  <c r="F1557" i="1"/>
  <c r="C1557" i="1"/>
  <c r="B1557" i="1"/>
  <c r="F1556" i="1"/>
  <c r="C1556" i="1"/>
  <c r="B1556" i="1"/>
  <c r="F1555" i="1"/>
  <c r="C1555" i="1"/>
  <c r="B1555" i="1"/>
  <c r="F1554" i="1"/>
  <c r="C1554" i="1"/>
  <c r="B1554" i="1"/>
  <c r="F1553" i="1"/>
  <c r="C1553" i="1"/>
  <c r="B1553" i="1"/>
  <c r="F1552" i="1"/>
  <c r="C1552" i="1"/>
  <c r="B1552" i="1"/>
  <c r="F1551" i="1"/>
  <c r="C1551" i="1"/>
  <c r="B1551" i="1"/>
  <c r="F1550" i="1"/>
  <c r="C1550" i="1"/>
  <c r="B1550" i="1"/>
  <c r="F1549" i="1"/>
  <c r="C1549" i="1"/>
  <c r="B1549" i="1"/>
  <c r="F1548" i="1"/>
  <c r="C1548" i="1"/>
  <c r="B1548" i="1"/>
  <c r="F1547" i="1"/>
  <c r="C1547" i="1"/>
  <c r="B1547" i="1"/>
  <c r="F1546" i="1"/>
  <c r="C1546" i="1"/>
  <c r="B1546" i="1"/>
  <c r="F1545" i="1"/>
  <c r="C1545" i="1"/>
  <c r="B1545" i="1"/>
  <c r="F1544" i="1"/>
  <c r="C1544" i="1"/>
  <c r="B1544" i="1"/>
  <c r="F1543" i="1"/>
  <c r="C1543" i="1"/>
  <c r="B1543" i="1"/>
  <c r="F1542" i="1"/>
  <c r="C1542" i="1"/>
  <c r="B1542" i="1"/>
  <c r="F1541" i="1"/>
  <c r="C1541" i="1"/>
  <c r="B1541" i="1"/>
  <c r="F1540" i="1"/>
  <c r="C1540" i="1"/>
  <c r="B1540" i="1"/>
  <c r="F1539" i="1"/>
  <c r="C1539" i="1"/>
  <c r="B1539" i="1"/>
  <c r="F1538" i="1"/>
  <c r="C1538" i="1"/>
  <c r="B1538" i="1"/>
  <c r="F1537" i="1"/>
  <c r="C1537" i="1"/>
  <c r="B1537" i="1"/>
  <c r="F1536" i="1"/>
  <c r="C1536" i="1"/>
  <c r="B1536" i="1"/>
  <c r="F1535" i="1"/>
  <c r="C1535" i="1"/>
  <c r="B1535" i="1"/>
  <c r="F1534" i="1"/>
  <c r="C1534" i="1"/>
  <c r="B1534" i="1"/>
  <c r="F1533" i="1"/>
  <c r="C1533" i="1"/>
  <c r="B1533" i="1"/>
  <c r="F1532" i="1"/>
  <c r="C1532" i="1"/>
  <c r="B1532" i="1"/>
  <c r="F1531" i="1"/>
  <c r="C1531" i="1"/>
  <c r="B1531" i="1"/>
  <c r="F1530" i="1"/>
  <c r="C1530" i="1"/>
  <c r="B1530" i="1"/>
  <c r="F1529" i="1"/>
  <c r="C1529" i="1"/>
  <c r="B1529" i="1"/>
  <c r="F1528" i="1"/>
  <c r="C1528" i="1"/>
  <c r="B1528" i="1"/>
  <c r="F1527" i="1"/>
  <c r="C1527" i="1"/>
  <c r="B1527" i="1"/>
  <c r="F1526" i="1"/>
  <c r="C1526" i="1"/>
  <c r="B1526" i="1"/>
  <c r="F1525" i="1"/>
  <c r="C1525" i="1"/>
  <c r="B1525" i="1"/>
  <c r="F1524" i="1"/>
  <c r="C1524" i="1"/>
  <c r="B1524" i="1"/>
  <c r="F1523" i="1"/>
  <c r="C1523" i="1"/>
  <c r="B1523" i="1"/>
  <c r="F1522" i="1"/>
  <c r="C1522" i="1"/>
  <c r="B1522" i="1"/>
  <c r="F1521" i="1"/>
  <c r="C1521" i="1"/>
  <c r="B1521" i="1"/>
  <c r="F1520" i="1"/>
  <c r="C1520" i="1"/>
  <c r="B1520" i="1"/>
  <c r="F1519" i="1"/>
  <c r="C1519" i="1"/>
  <c r="B1519" i="1"/>
  <c r="F1518" i="1"/>
  <c r="C1518" i="1"/>
  <c r="B1518" i="1"/>
  <c r="F1517" i="1"/>
  <c r="C1517" i="1"/>
  <c r="B1517" i="1"/>
  <c r="F1516" i="1"/>
  <c r="C1516" i="1"/>
  <c r="B1516" i="1"/>
  <c r="F1515" i="1"/>
  <c r="C1515" i="1"/>
  <c r="B1515" i="1"/>
  <c r="F1514" i="1"/>
  <c r="C1514" i="1"/>
  <c r="B1514" i="1"/>
  <c r="F1513" i="1"/>
  <c r="C1513" i="1"/>
  <c r="B1513" i="1"/>
  <c r="F1512" i="1"/>
  <c r="C1512" i="1"/>
  <c r="B1512" i="1"/>
  <c r="F1511" i="1"/>
  <c r="C1511" i="1"/>
  <c r="B1511" i="1"/>
  <c r="F1510" i="1"/>
  <c r="C1510" i="1"/>
  <c r="B1510" i="1"/>
  <c r="F1509" i="1"/>
  <c r="C1509" i="1"/>
  <c r="B1509" i="1"/>
  <c r="F1508" i="1"/>
  <c r="C1508" i="1"/>
  <c r="B1508" i="1"/>
  <c r="F1507" i="1"/>
  <c r="C1507" i="1"/>
  <c r="B1507" i="1"/>
  <c r="F1506" i="1"/>
  <c r="C1506" i="1"/>
  <c r="B1506" i="1"/>
  <c r="F1505" i="1"/>
  <c r="C1505" i="1"/>
  <c r="B1505" i="1"/>
  <c r="F1504" i="1"/>
  <c r="C1504" i="1"/>
  <c r="B1504" i="1"/>
  <c r="F1503" i="1"/>
  <c r="C1503" i="1"/>
  <c r="B1503" i="1"/>
  <c r="F1502" i="1"/>
  <c r="C1502" i="1"/>
  <c r="B1502" i="1"/>
  <c r="F1501" i="1"/>
  <c r="C1501" i="1"/>
  <c r="B1501" i="1"/>
  <c r="F1500" i="1"/>
  <c r="C1500" i="1"/>
  <c r="B1500" i="1"/>
  <c r="F1499" i="1"/>
  <c r="C1499" i="1"/>
  <c r="B1499" i="1"/>
  <c r="F1498" i="1"/>
  <c r="C1498" i="1"/>
  <c r="B1498" i="1"/>
  <c r="F1497" i="1"/>
  <c r="C1497" i="1"/>
  <c r="B1497" i="1"/>
  <c r="F1496" i="1"/>
  <c r="C1496" i="1"/>
  <c r="B1496" i="1"/>
  <c r="F1495" i="1"/>
  <c r="C1495" i="1"/>
  <c r="B1495" i="1"/>
  <c r="F1494" i="1"/>
  <c r="C1494" i="1"/>
  <c r="B1494" i="1"/>
  <c r="F1493" i="1"/>
  <c r="C1493" i="1"/>
  <c r="B1493" i="1"/>
  <c r="F1492" i="1"/>
  <c r="C1492" i="1"/>
  <c r="B1492" i="1"/>
  <c r="F1491" i="1"/>
  <c r="C1491" i="1"/>
  <c r="B1491" i="1"/>
  <c r="F1490" i="1"/>
  <c r="C1490" i="1"/>
  <c r="B1490" i="1"/>
  <c r="F1489" i="1"/>
  <c r="C1489" i="1"/>
  <c r="B1489" i="1"/>
  <c r="F1488" i="1"/>
  <c r="C1488" i="1"/>
  <c r="B1488" i="1"/>
  <c r="F1487" i="1"/>
  <c r="C1487" i="1"/>
  <c r="B1487" i="1"/>
  <c r="F1486" i="1"/>
  <c r="C1486" i="1"/>
  <c r="B1486" i="1"/>
  <c r="F1485" i="1"/>
  <c r="C1485" i="1"/>
  <c r="B1485" i="1"/>
  <c r="F1484" i="1"/>
  <c r="C1484" i="1"/>
  <c r="B1484" i="1"/>
  <c r="F1483" i="1"/>
  <c r="C1483" i="1"/>
  <c r="B1483" i="1"/>
  <c r="F1482" i="1"/>
  <c r="C1482" i="1"/>
  <c r="B1482" i="1"/>
  <c r="F1481" i="1"/>
  <c r="C1481" i="1"/>
  <c r="B1481" i="1"/>
  <c r="F1480" i="1"/>
  <c r="C1480" i="1"/>
  <c r="B1480" i="1"/>
  <c r="F1479" i="1"/>
  <c r="C1479" i="1"/>
  <c r="B1479" i="1"/>
  <c r="F1478" i="1"/>
  <c r="C1478" i="1"/>
  <c r="B1478" i="1"/>
  <c r="F1477" i="1"/>
  <c r="C1477" i="1"/>
  <c r="B1477" i="1"/>
  <c r="F1476" i="1"/>
  <c r="C1476" i="1"/>
  <c r="B1476" i="1"/>
  <c r="F1475" i="1"/>
  <c r="C1475" i="1"/>
  <c r="B1475" i="1"/>
  <c r="F1474" i="1"/>
  <c r="C1474" i="1"/>
  <c r="B1474" i="1"/>
  <c r="F1473" i="1"/>
  <c r="C1473" i="1"/>
  <c r="B1473" i="1"/>
  <c r="F1472" i="1"/>
  <c r="C1472" i="1"/>
  <c r="B1472" i="1"/>
  <c r="F1471" i="1"/>
  <c r="C1471" i="1"/>
  <c r="B1471" i="1"/>
  <c r="F1470" i="1"/>
  <c r="C1470" i="1"/>
  <c r="B1470" i="1"/>
  <c r="F1469" i="1"/>
  <c r="C1469" i="1"/>
  <c r="B1469" i="1"/>
  <c r="F1468" i="1"/>
  <c r="C1468" i="1"/>
  <c r="B1468" i="1"/>
  <c r="F1467" i="1"/>
  <c r="C1467" i="1"/>
  <c r="B1467" i="1"/>
  <c r="F1466" i="1"/>
  <c r="C1466" i="1"/>
  <c r="B1466" i="1"/>
  <c r="F1465" i="1"/>
  <c r="C1465" i="1"/>
  <c r="B1465" i="1"/>
  <c r="F1464" i="1"/>
  <c r="C1464" i="1"/>
  <c r="B1464" i="1"/>
  <c r="F1463" i="1"/>
  <c r="C1463" i="1"/>
  <c r="B1463" i="1"/>
  <c r="F1462" i="1"/>
  <c r="C1462" i="1"/>
  <c r="B1462" i="1"/>
  <c r="F1461" i="1"/>
  <c r="C1461" i="1"/>
  <c r="B1461" i="1"/>
  <c r="F1460" i="1"/>
  <c r="C1460" i="1"/>
  <c r="B1460" i="1"/>
  <c r="F1459" i="1"/>
  <c r="C1459" i="1"/>
  <c r="B1459" i="1"/>
  <c r="F1458" i="1"/>
  <c r="C1458" i="1"/>
  <c r="B1458" i="1"/>
  <c r="F1457" i="1"/>
  <c r="C1457" i="1"/>
  <c r="B1457" i="1"/>
  <c r="F1456" i="1"/>
  <c r="C1456" i="1"/>
  <c r="B1456" i="1"/>
  <c r="F1455" i="1"/>
  <c r="C1455" i="1"/>
  <c r="B1455" i="1"/>
  <c r="F1454" i="1"/>
  <c r="C1454" i="1"/>
  <c r="B1454" i="1"/>
  <c r="F1453" i="1"/>
  <c r="C1453" i="1"/>
  <c r="B1453" i="1"/>
  <c r="F1452" i="1"/>
  <c r="C1452" i="1"/>
  <c r="B1452" i="1"/>
  <c r="F1451" i="1"/>
  <c r="C1451" i="1"/>
  <c r="B1451" i="1"/>
  <c r="F1450" i="1"/>
  <c r="C1450" i="1"/>
  <c r="B1450" i="1"/>
  <c r="F1449" i="1"/>
  <c r="C1449" i="1"/>
  <c r="B1449" i="1"/>
  <c r="F1448" i="1"/>
  <c r="C1448" i="1"/>
  <c r="B1448" i="1"/>
  <c r="F1447" i="1"/>
  <c r="C1447" i="1"/>
  <c r="B1447" i="1"/>
  <c r="F1446" i="1"/>
  <c r="C1446" i="1"/>
  <c r="B1446" i="1"/>
  <c r="F1445" i="1"/>
  <c r="C1445" i="1"/>
  <c r="B1445" i="1"/>
  <c r="F1444" i="1"/>
  <c r="C1444" i="1"/>
  <c r="B1444" i="1"/>
  <c r="F1443" i="1"/>
  <c r="C1443" i="1"/>
  <c r="B1443" i="1"/>
  <c r="F1442" i="1"/>
  <c r="C1442" i="1"/>
  <c r="B1442" i="1"/>
  <c r="F1441" i="1"/>
  <c r="C1441" i="1"/>
  <c r="B1441" i="1"/>
  <c r="F1440" i="1"/>
  <c r="C1440" i="1"/>
  <c r="B1440" i="1"/>
  <c r="F1439" i="1"/>
  <c r="C1439" i="1"/>
  <c r="B1439" i="1"/>
  <c r="F1438" i="1"/>
  <c r="C1438" i="1"/>
  <c r="B1438" i="1"/>
  <c r="F1437" i="1"/>
  <c r="C1437" i="1"/>
  <c r="B1437" i="1"/>
  <c r="F1436" i="1"/>
  <c r="C1436" i="1"/>
  <c r="B1436" i="1"/>
  <c r="F1435" i="1"/>
  <c r="C1435" i="1"/>
  <c r="B1435" i="1"/>
  <c r="F1434" i="1"/>
  <c r="C1434" i="1"/>
  <c r="B1434" i="1"/>
  <c r="F1433" i="1"/>
  <c r="C1433" i="1"/>
  <c r="B1433" i="1"/>
  <c r="F1432" i="1"/>
  <c r="C1432" i="1"/>
  <c r="B1432" i="1"/>
  <c r="F1431" i="1"/>
  <c r="C1431" i="1"/>
  <c r="B1431" i="1"/>
  <c r="F1430" i="1"/>
  <c r="C1430" i="1"/>
  <c r="B1430" i="1"/>
  <c r="F1429" i="1"/>
  <c r="C1429" i="1"/>
  <c r="B1429" i="1"/>
  <c r="F1428" i="1"/>
  <c r="C1428" i="1"/>
  <c r="B1428" i="1"/>
  <c r="F1427" i="1"/>
  <c r="C1427" i="1"/>
  <c r="B1427" i="1"/>
  <c r="F1426" i="1"/>
  <c r="C1426" i="1"/>
  <c r="B1426" i="1"/>
  <c r="F1425" i="1"/>
  <c r="C1425" i="1"/>
  <c r="B1425" i="1"/>
  <c r="F1424" i="1"/>
  <c r="C1424" i="1"/>
  <c r="B1424" i="1"/>
  <c r="F1423" i="1"/>
  <c r="C1423" i="1"/>
  <c r="B1423" i="1"/>
  <c r="F1422" i="1"/>
  <c r="C1422" i="1"/>
  <c r="B1422" i="1"/>
  <c r="F1421" i="1"/>
  <c r="C1421" i="1"/>
  <c r="B1421" i="1"/>
  <c r="F1420" i="1"/>
  <c r="C1420" i="1"/>
  <c r="B1420" i="1"/>
  <c r="F1419" i="1"/>
  <c r="C1419" i="1"/>
  <c r="B1419" i="1"/>
  <c r="F1418" i="1"/>
  <c r="C1418" i="1"/>
  <c r="B1418" i="1"/>
  <c r="F1417" i="1"/>
  <c r="C1417" i="1"/>
  <c r="B1417" i="1"/>
  <c r="F1416" i="1"/>
  <c r="C1416" i="1"/>
  <c r="B1416" i="1"/>
  <c r="F1415" i="1"/>
  <c r="C1415" i="1"/>
  <c r="B1415" i="1"/>
  <c r="F1414" i="1"/>
  <c r="C1414" i="1"/>
  <c r="B1414" i="1"/>
  <c r="F1413" i="1"/>
  <c r="C1413" i="1"/>
  <c r="B1413" i="1"/>
  <c r="F1412" i="1"/>
  <c r="C1412" i="1"/>
  <c r="B1412" i="1"/>
  <c r="F1411" i="1"/>
  <c r="C1411" i="1"/>
  <c r="B1411" i="1"/>
  <c r="F1410" i="1"/>
  <c r="C1410" i="1"/>
  <c r="B1410" i="1"/>
  <c r="F1409" i="1"/>
  <c r="C1409" i="1"/>
  <c r="B1409" i="1"/>
  <c r="F1408" i="1"/>
  <c r="C1408" i="1"/>
  <c r="B1408" i="1"/>
  <c r="F1407" i="1"/>
  <c r="C1407" i="1"/>
  <c r="B1407" i="1"/>
  <c r="F1406" i="1"/>
  <c r="C1406" i="1"/>
  <c r="B1406" i="1"/>
  <c r="F1405" i="1"/>
  <c r="C1405" i="1"/>
  <c r="B1405" i="1"/>
  <c r="F1404" i="1"/>
  <c r="C1404" i="1"/>
  <c r="B1404" i="1"/>
  <c r="F1403" i="1"/>
  <c r="C1403" i="1"/>
  <c r="B1403" i="1"/>
  <c r="F1402" i="1"/>
  <c r="C1402" i="1"/>
  <c r="B1402" i="1"/>
  <c r="F1401" i="1"/>
  <c r="C1401" i="1"/>
  <c r="B1401" i="1"/>
  <c r="F1400" i="1"/>
  <c r="C1400" i="1"/>
  <c r="B1400" i="1"/>
  <c r="F1399" i="1"/>
  <c r="C1399" i="1"/>
  <c r="B1399" i="1"/>
  <c r="F1398" i="1"/>
  <c r="C1398" i="1"/>
  <c r="B1398" i="1"/>
  <c r="F1397" i="1"/>
  <c r="C1397" i="1"/>
  <c r="B1397" i="1"/>
  <c r="F1396" i="1"/>
  <c r="C1396" i="1"/>
  <c r="B1396" i="1"/>
  <c r="F1395" i="1"/>
  <c r="C1395" i="1"/>
  <c r="B1395" i="1"/>
  <c r="F1394" i="1"/>
  <c r="C1394" i="1"/>
  <c r="B1394" i="1"/>
  <c r="F1393" i="1"/>
  <c r="C1393" i="1"/>
  <c r="B1393" i="1"/>
  <c r="F1392" i="1"/>
  <c r="C1392" i="1"/>
  <c r="B1392" i="1"/>
  <c r="F1391" i="1"/>
  <c r="C1391" i="1"/>
  <c r="B1391" i="1"/>
  <c r="F1390" i="1"/>
  <c r="C1390" i="1"/>
  <c r="B1390" i="1"/>
  <c r="F1389" i="1"/>
  <c r="C1389" i="1"/>
  <c r="B1389" i="1"/>
  <c r="F1388" i="1"/>
  <c r="C1388" i="1"/>
  <c r="B1388" i="1"/>
  <c r="F1387" i="1"/>
  <c r="C1387" i="1"/>
  <c r="B1387" i="1"/>
  <c r="F1386" i="1"/>
  <c r="C1386" i="1"/>
  <c r="B1386" i="1"/>
  <c r="F1385" i="1"/>
  <c r="C1385" i="1"/>
  <c r="B1385" i="1"/>
  <c r="F1384" i="1"/>
  <c r="C1384" i="1"/>
  <c r="B1384" i="1"/>
  <c r="F1383" i="1"/>
  <c r="C1383" i="1"/>
  <c r="B1383" i="1"/>
  <c r="F1382" i="1"/>
  <c r="C1382" i="1"/>
  <c r="B1382" i="1"/>
  <c r="F1381" i="1"/>
  <c r="C1381" i="1"/>
  <c r="B1381" i="1"/>
  <c r="F1380" i="1"/>
  <c r="C1380" i="1"/>
  <c r="B1380" i="1"/>
  <c r="F1379" i="1"/>
  <c r="C1379" i="1"/>
  <c r="B1379" i="1"/>
  <c r="F1378" i="1"/>
  <c r="C1378" i="1"/>
  <c r="B1378" i="1"/>
  <c r="F1377" i="1"/>
  <c r="C1377" i="1"/>
  <c r="B1377" i="1"/>
  <c r="F1376" i="1"/>
  <c r="C1376" i="1"/>
  <c r="B1376" i="1"/>
  <c r="F1375" i="1"/>
  <c r="C1375" i="1"/>
  <c r="B1375" i="1"/>
  <c r="F1374" i="1"/>
  <c r="C1374" i="1"/>
  <c r="B1374" i="1"/>
  <c r="F1373" i="1"/>
  <c r="C1373" i="1"/>
  <c r="B1373" i="1"/>
  <c r="F1372" i="1"/>
  <c r="C1372" i="1"/>
  <c r="B1372" i="1"/>
  <c r="F1371" i="1"/>
  <c r="C1371" i="1"/>
  <c r="B1371" i="1"/>
  <c r="F1370" i="1"/>
  <c r="C1370" i="1"/>
  <c r="B1370" i="1"/>
  <c r="F1369" i="1"/>
  <c r="C1369" i="1"/>
  <c r="B1369" i="1"/>
  <c r="F1368" i="1"/>
  <c r="C1368" i="1"/>
  <c r="B1368" i="1"/>
  <c r="F1367" i="1"/>
  <c r="C1367" i="1"/>
  <c r="B1367" i="1"/>
  <c r="F1366" i="1"/>
  <c r="C1366" i="1"/>
  <c r="B1366" i="1"/>
  <c r="F1365" i="1"/>
  <c r="C1365" i="1"/>
  <c r="B1365" i="1"/>
  <c r="F1364" i="1"/>
  <c r="C1364" i="1"/>
  <c r="B1364" i="1"/>
  <c r="F1363" i="1"/>
  <c r="C1363" i="1"/>
  <c r="B1363" i="1"/>
  <c r="F1362" i="1"/>
  <c r="C1362" i="1"/>
  <c r="B1362" i="1"/>
  <c r="F1361" i="1"/>
  <c r="C1361" i="1"/>
  <c r="B1361" i="1"/>
  <c r="F1360" i="1"/>
  <c r="C1360" i="1"/>
  <c r="B1360" i="1"/>
  <c r="F1359" i="1"/>
  <c r="C1359" i="1"/>
  <c r="B1359" i="1"/>
  <c r="F1358" i="1"/>
  <c r="C1358" i="1"/>
  <c r="B1358" i="1"/>
  <c r="F1357" i="1"/>
  <c r="C1357" i="1"/>
  <c r="B1357" i="1"/>
  <c r="F1356" i="1"/>
  <c r="C1356" i="1"/>
  <c r="B1356" i="1"/>
  <c r="F1355" i="1"/>
  <c r="C1355" i="1"/>
  <c r="B1355" i="1"/>
  <c r="F1354" i="1"/>
  <c r="C1354" i="1"/>
  <c r="B1354" i="1"/>
  <c r="F1353" i="1"/>
  <c r="C1353" i="1"/>
  <c r="B1353" i="1"/>
  <c r="F1352" i="1"/>
  <c r="C1352" i="1"/>
  <c r="B1352" i="1"/>
  <c r="F1351" i="1"/>
  <c r="C1351" i="1"/>
  <c r="B1351" i="1"/>
  <c r="F1350" i="1"/>
  <c r="C1350" i="1"/>
  <c r="B1350" i="1"/>
  <c r="F1349" i="1"/>
  <c r="C1349" i="1"/>
  <c r="B1349" i="1"/>
  <c r="F1348" i="1"/>
  <c r="C1348" i="1"/>
  <c r="B1348" i="1"/>
  <c r="F1347" i="1"/>
  <c r="C1347" i="1"/>
  <c r="B1347" i="1"/>
  <c r="F1346" i="1"/>
  <c r="C1346" i="1"/>
  <c r="B1346" i="1"/>
  <c r="F1345" i="1"/>
  <c r="C1345" i="1"/>
  <c r="B1345" i="1"/>
  <c r="F1344" i="1"/>
  <c r="C1344" i="1"/>
  <c r="B1344" i="1"/>
  <c r="F1343" i="1"/>
  <c r="C1343" i="1"/>
  <c r="B1343" i="1"/>
  <c r="F1342" i="1"/>
  <c r="C1342" i="1"/>
  <c r="B1342" i="1"/>
  <c r="F1341" i="1"/>
  <c r="C1341" i="1"/>
  <c r="B1341" i="1"/>
  <c r="F1340" i="1"/>
  <c r="C1340" i="1"/>
  <c r="B1340" i="1"/>
  <c r="F1339" i="1"/>
  <c r="C1339" i="1"/>
  <c r="B1339" i="1"/>
  <c r="F1338" i="1"/>
  <c r="C1338" i="1"/>
  <c r="B1338" i="1"/>
  <c r="F1337" i="1"/>
  <c r="C1337" i="1"/>
  <c r="B1337" i="1"/>
  <c r="F1336" i="1"/>
  <c r="C1336" i="1"/>
  <c r="B1336" i="1"/>
  <c r="F1335" i="1"/>
  <c r="C1335" i="1"/>
  <c r="B1335" i="1"/>
  <c r="F1334" i="1"/>
  <c r="C1334" i="1"/>
  <c r="B1334" i="1"/>
  <c r="F1333" i="1"/>
  <c r="C1333" i="1"/>
  <c r="B1333" i="1"/>
  <c r="F1332" i="1"/>
  <c r="C1332" i="1"/>
  <c r="B1332" i="1"/>
  <c r="F1331" i="1"/>
  <c r="C1331" i="1"/>
  <c r="B1331" i="1"/>
  <c r="F1330" i="1"/>
  <c r="C1330" i="1"/>
  <c r="B1330" i="1"/>
  <c r="F1329" i="1"/>
  <c r="C1329" i="1"/>
  <c r="B1329" i="1"/>
  <c r="F1328" i="1"/>
  <c r="C1328" i="1"/>
  <c r="B1328" i="1"/>
  <c r="F1327" i="1"/>
  <c r="C1327" i="1"/>
  <c r="B1327" i="1"/>
  <c r="F1326" i="1"/>
  <c r="C1326" i="1"/>
  <c r="B1326" i="1"/>
  <c r="F1325" i="1"/>
  <c r="C1325" i="1"/>
  <c r="B1325" i="1"/>
  <c r="F1324" i="1"/>
  <c r="C1324" i="1"/>
  <c r="B1324" i="1"/>
  <c r="F1323" i="1"/>
  <c r="C1323" i="1"/>
  <c r="B1323" i="1"/>
  <c r="F1322" i="1"/>
  <c r="C1322" i="1"/>
  <c r="B1322" i="1"/>
  <c r="F1321" i="1"/>
  <c r="C1321" i="1"/>
  <c r="B1321" i="1"/>
  <c r="F1320" i="1"/>
  <c r="C1320" i="1"/>
  <c r="B1320" i="1"/>
  <c r="F1319" i="1"/>
  <c r="C1319" i="1"/>
  <c r="B1319" i="1"/>
  <c r="F1318" i="1"/>
  <c r="C1318" i="1"/>
  <c r="B1318" i="1"/>
  <c r="F1317" i="1"/>
  <c r="C1317" i="1"/>
  <c r="B1317" i="1"/>
  <c r="F1316" i="1"/>
  <c r="C1316" i="1"/>
  <c r="B1316" i="1"/>
  <c r="F1315" i="1"/>
  <c r="C1315" i="1"/>
  <c r="B1315" i="1"/>
  <c r="F1314" i="1"/>
  <c r="C1314" i="1"/>
  <c r="B1314" i="1"/>
  <c r="F1313" i="1"/>
  <c r="C1313" i="1"/>
  <c r="B1313" i="1"/>
  <c r="F1312" i="1"/>
  <c r="C1312" i="1"/>
  <c r="B1312" i="1"/>
  <c r="F1311" i="1"/>
  <c r="C1311" i="1"/>
  <c r="B1311" i="1"/>
  <c r="F1310" i="1"/>
  <c r="C1310" i="1"/>
  <c r="B1310" i="1"/>
  <c r="F1309" i="1"/>
  <c r="C1309" i="1"/>
  <c r="B1309" i="1"/>
  <c r="F1308" i="1"/>
  <c r="C1308" i="1"/>
  <c r="B1308" i="1"/>
  <c r="F1307" i="1"/>
  <c r="C1307" i="1"/>
  <c r="B1307" i="1"/>
  <c r="F1306" i="1"/>
  <c r="C1306" i="1"/>
  <c r="B1306" i="1"/>
  <c r="F1305" i="1"/>
  <c r="C1305" i="1"/>
  <c r="B1305" i="1"/>
  <c r="F1304" i="1"/>
  <c r="C1304" i="1"/>
  <c r="B1304" i="1"/>
  <c r="F1303" i="1"/>
  <c r="C1303" i="1"/>
  <c r="B1303" i="1"/>
  <c r="F1302" i="1"/>
  <c r="C1302" i="1"/>
  <c r="B1302" i="1"/>
  <c r="F1301" i="1"/>
  <c r="C1301" i="1"/>
  <c r="B1301" i="1"/>
  <c r="F1300" i="1"/>
  <c r="C1300" i="1"/>
  <c r="B1300" i="1"/>
  <c r="F1299" i="1"/>
  <c r="C1299" i="1"/>
  <c r="B1299" i="1"/>
  <c r="F1298" i="1"/>
  <c r="C1298" i="1"/>
  <c r="B1298" i="1"/>
  <c r="F1297" i="1"/>
  <c r="C1297" i="1"/>
  <c r="B1297" i="1"/>
  <c r="F1296" i="1"/>
  <c r="C1296" i="1"/>
  <c r="B1296" i="1"/>
  <c r="F1295" i="1"/>
  <c r="C1295" i="1"/>
  <c r="B1295" i="1"/>
  <c r="F1294" i="1"/>
  <c r="C1294" i="1"/>
  <c r="B1294" i="1"/>
  <c r="F1293" i="1"/>
  <c r="C1293" i="1"/>
  <c r="B1293" i="1"/>
  <c r="F1292" i="1"/>
  <c r="C1292" i="1"/>
  <c r="B1292" i="1"/>
  <c r="F1291" i="1"/>
  <c r="C1291" i="1"/>
  <c r="B1291" i="1"/>
  <c r="F1290" i="1"/>
  <c r="C1290" i="1"/>
  <c r="B1290" i="1"/>
  <c r="F1289" i="1"/>
  <c r="C1289" i="1"/>
  <c r="B1289" i="1"/>
  <c r="F1288" i="1"/>
  <c r="C1288" i="1"/>
  <c r="B1288" i="1"/>
  <c r="F1287" i="1"/>
  <c r="C1287" i="1"/>
  <c r="B1287" i="1"/>
  <c r="F1286" i="1"/>
  <c r="C1286" i="1"/>
  <c r="B1286" i="1"/>
  <c r="F1285" i="1"/>
  <c r="C1285" i="1"/>
  <c r="B1285" i="1"/>
  <c r="F1284" i="1"/>
  <c r="C1284" i="1"/>
  <c r="B1284" i="1"/>
  <c r="F1283" i="1"/>
  <c r="C1283" i="1"/>
  <c r="B1283" i="1"/>
  <c r="F1282" i="1"/>
  <c r="C1282" i="1"/>
  <c r="B1282" i="1"/>
  <c r="F1281" i="1"/>
  <c r="C1281" i="1"/>
  <c r="B1281" i="1"/>
  <c r="F1280" i="1"/>
  <c r="C1280" i="1"/>
  <c r="B1280" i="1"/>
  <c r="F1279" i="1"/>
  <c r="C1279" i="1"/>
  <c r="B1279" i="1"/>
  <c r="F1278" i="1"/>
  <c r="C1278" i="1"/>
  <c r="B1278" i="1"/>
  <c r="F1277" i="1"/>
  <c r="C1277" i="1"/>
  <c r="B1277" i="1"/>
  <c r="F1276" i="1"/>
  <c r="C1276" i="1"/>
  <c r="B1276" i="1"/>
  <c r="F1275" i="1"/>
  <c r="C1275" i="1"/>
  <c r="B1275" i="1"/>
  <c r="F1274" i="1"/>
  <c r="C1274" i="1"/>
  <c r="B1274" i="1"/>
  <c r="F1273" i="1"/>
  <c r="C1273" i="1"/>
  <c r="B1273" i="1"/>
  <c r="F1272" i="1"/>
  <c r="C1272" i="1"/>
  <c r="B1272" i="1"/>
  <c r="F1271" i="1"/>
  <c r="C1271" i="1"/>
  <c r="B1271" i="1"/>
  <c r="F1270" i="1"/>
  <c r="C1270" i="1"/>
  <c r="B1270" i="1"/>
  <c r="F1269" i="1"/>
  <c r="C1269" i="1"/>
  <c r="B1269" i="1"/>
  <c r="F1268" i="1"/>
  <c r="C1268" i="1"/>
  <c r="B1268" i="1"/>
  <c r="F1267" i="1"/>
  <c r="C1267" i="1"/>
  <c r="B1267" i="1"/>
  <c r="F1266" i="1"/>
  <c r="C1266" i="1"/>
  <c r="B1266" i="1"/>
  <c r="F1265" i="1"/>
  <c r="C1265" i="1"/>
  <c r="B1265" i="1"/>
  <c r="F1264" i="1"/>
  <c r="C1264" i="1"/>
  <c r="B1264" i="1"/>
  <c r="F1263" i="1"/>
  <c r="C1263" i="1"/>
  <c r="B1263" i="1"/>
  <c r="F1262" i="1"/>
  <c r="C1262" i="1"/>
  <c r="B1262" i="1"/>
  <c r="F1261" i="1"/>
  <c r="C1261" i="1"/>
  <c r="B1261" i="1"/>
  <c r="F1260" i="1"/>
  <c r="C1260" i="1"/>
  <c r="B1260" i="1"/>
  <c r="F1259" i="1"/>
  <c r="C1259" i="1"/>
  <c r="B1259" i="1"/>
  <c r="F1258" i="1"/>
  <c r="C1258" i="1"/>
  <c r="B1258" i="1"/>
  <c r="F1257" i="1"/>
  <c r="C1257" i="1"/>
  <c r="B1257" i="1"/>
  <c r="F1256" i="1"/>
  <c r="C1256" i="1"/>
  <c r="B1256" i="1"/>
  <c r="F1255" i="1"/>
  <c r="C1255" i="1"/>
  <c r="B1255" i="1"/>
  <c r="F1254" i="1"/>
  <c r="C1254" i="1"/>
  <c r="B1254" i="1"/>
  <c r="F1253" i="1"/>
  <c r="C1253" i="1"/>
  <c r="B1253" i="1"/>
  <c r="F1252" i="1"/>
  <c r="C1252" i="1"/>
  <c r="B1252" i="1"/>
  <c r="F1251" i="1"/>
  <c r="C1251" i="1"/>
  <c r="B1251" i="1"/>
  <c r="F1250" i="1"/>
  <c r="C1250" i="1"/>
  <c r="B1250" i="1"/>
  <c r="F1249" i="1"/>
  <c r="C1249" i="1"/>
  <c r="B1249" i="1"/>
  <c r="F1248" i="1"/>
  <c r="C1248" i="1"/>
  <c r="B1248" i="1"/>
  <c r="F1247" i="1"/>
  <c r="C1247" i="1"/>
  <c r="B1247" i="1"/>
  <c r="F1246" i="1"/>
  <c r="C1246" i="1"/>
  <c r="B1246" i="1"/>
  <c r="F1245" i="1"/>
  <c r="C1245" i="1"/>
  <c r="B1245" i="1"/>
  <c r="F1244" i="1"/>
  <c r="C1244" i="1"/>
  <c r="B1244" i="1"/>
  <c r="F1243" i="1"/>
  <c r="C1243" i="1"/>
  <c r="B1243" i="1"/>
  <c r="F1242" i="1"/>
  <c r="C1242" i="1"/>
  <c r="B1242" i="1"/>
  <c r="F1241" i="1"/>
  <c r="C1241" i="1"/>
  <c r="B1241" i="1"/>
  <c r="F1240" i="1"/>
  <c r="C1240" i="1"/>
  <c r="B1240" i="1"/>
  <c r="F1239" i="1"/>
  <c r="C1239" i="1"/>
  <c r="B1239" i="1"/>
  <c r="F1238" i="1"/>
  <c r="C1238" i="1"/>
  <c r="B1238" i="1"/>
  <c r="F1237" i="1"/>
  <c r="C1237" i="1"/>
  <c r="B1237" i="1"/>
  <c r="F1236" i="1"/>
  <c r="C1236" i="1"/>
  <c r="B1236" i="1"/>
  <c r="F1235" i="1"/>
  <c r="C1235" i="1"/>
  <c r="B1235" i="1"/>
  <c r="F1234" i="1"/>
  <c r="C1234" i="1"/>
  <c r="B1234" i="1"/>
  <c r="F1233" i="1"/>
  <c r="C1233" i="1"/>
  <c r="B1233" i="1"/>
  <c r="F1232" i="1"/>
  <c r="C1232" i="1"/>
  <c r="B1232" i="1"/>
  <c r="F1231" i="1"/>
  <c r="C1231" i="1"/>
  <c r="B1231" i="1"/>
  <c r="F1230" i="1"/>
  <c r="C1230" i="1"/>
  <c r="B1230" i="1"/>
  <c r="F1229" i="1"/>
  <c r="C1229" i="1"/>
  <c r="B1229" i="1"/>
  <c r="F1228" i="1"/>
  <c r="C1228" i="1"/>
  <c r="B1228" i="1"/>
  <c r="F1227" i="1"/>
  <c r="C1227" i="1"/>
  <c r="B1227" i="1"/>
  <c r="F1226" i="1"/>
  <c r="C1226" i="1"/>
  <c r="B1226" i="1"/>
  <c r="F1225" i="1"/>
  <c r="C1225" i="1"/>
  <c r="B1225" i="1"/>
  <c r="F1224" i="1"/>
  <c r="C1224" i="1"/>
  <c r="B1224" i="1"/>
  <c r="F1223" i="1"/>
  <c r="C1223" i="1"/>
  <c r="B1223" i="1"/>
  <c r="F1222" i="1"/>
  <c r="C1222" i="1"/>
  <c r="B1222" i="1"/>
  <c r="F1221" i="1"/>
  <c r="C1221" i="1"/>
  <c r="B1221" i="1"/>
  <c r="F1220" i="1"/>
  <c r="C1220" i="1"/>
  <c r="B1220" i="1"/>
  <c r="F1219" i="1"/>
  <c r="C1219" i="1"/>
  <c r="B1219" i="1"/>
  <c r="F1218" i="1"/>
  <c r="C1218" i="1"/>
  <c r="B1218" i="1"/>
  <c r="F1217" i="1"/>
  <c r="C1217" i="1"/>
  <c r="B1217" i="1"/>
  <c r="F1216" i="1"/>
  <c r="C1216" i="1"/>
  <c r="B1216" i="1"/>
  <c r="F1215" i="1"/>
  <c r="C1215" i="1"/>
  <c r="B1215" i="1"/>
  <c r="F1214" i="1"/>
  <c r="C1214" i="1"/>
  <c r="B1214" i="1"/>
  <c r="F1213" i="1"/>
  <c r="C1213" i="1"/>
  <c r="B1213" i="1"/>
  <c r="F1212" i="1"/>
  <c r="C1212" i="1"/>
  <c r="B1212" i="1"/>
  <c r="F1211" i="1"/>
  <c r="C1211" i="1"/>
  <c r="B1211" i="1"/>
  <c r="F1210" i="1"/>
  <c r="C1210" i="1"/>
  <c r="B1210" i="1"/>
  <c r="F1209" i="1"/>
  <c r="C1209" i="1"/>
  <c r="B1209" i="1"/>
  <c r="F1208" i="1"/>
  <c r="C1208" i="1"/>
  <c r="B1208" i="1"/>
  <c r="F1207" i="1"/>
  <c r="C1207" i="1"/>
  <c r="B1207" i="1"/>
  <c r="F1206" i="1"/>
  <c r="C1206" i="1"/>
  <c r="B1206" i="1"/>
  <c r="F1205" i="1"/>
  <c r="C1205" i="1"/>
  <c r="B1205" i="1"/>
  <c r="F1204" i="1"/>
  <c r="C1204" i="1"/>
  <c r="B1204" i="1"/>
  <c r="F1203" i="1"/>
  <c r="C1203" i="1"/>
  <c r="B1203" i="1"/>
  <c r="F1202" i="1"/>
  <c r="C1202" i="1"/>
  <c r="B1202" i="1"/>
  <c r="F1201" i="1"/>
  <c r="C1201" i="1"/>
  <c r="B1201" i="1"/>
  <c r="F1200" i="1"/>
  <c r="C1200" i="1"/>
  <c r="B1200" i="1"/>
  <c r="F1199" i="1"/>
  <c r="C1199" i="1"/>
  <c r="B1199" i="1"/>
  <c r="F1198" i="1"/>
  <c r="C1198" i="1"/>
  <c r="B1198" i="1"/>
  <c r="F1197" i="1"/>
  <c r="C1197" i="1"/>
  <c r="B1197" i="1"/>
  <c r="F1196" i="1"/>
  <c r="C1196" i="1"/>
  <c r="B1196" i="1"/>
  <c r="F1195" i="1"/>
  <c r="C1195" i="1"/>
  <c r="B1195" i="1"/>
  <c r="F1194" i="1"/>
  <c r="C1194" i="1"/>
  <c r="B1194" i="1"/>
  <c r="F1193" i="1"/>
  <c r="C1193" i="1"/>
  <c r="B1193" i="1"/>
  <c r="F1192" i="1"/>
  <c r="C1192" i="1"/>
  <c r="B1192" i="1"/>
  <c r="F1191" i="1"/>
  <c r="C1191" i="1"/>
  <c r="B1191" i="1"/>
  <c r="F1190" i="1"/>
  <c r="C1190" i="1"/>
  <c r="B1190" i="1"/>
  <c r="F1189" i="1"/>
  <c r="C1189" i="1"/>
  <c r="B1189" i="1"/>
  <c r="F1188" i="1"/>
  <c r="C1188" i="1"/>
  <c r="B1188" i="1"/>
  <c r="F1187" i="1"/>
  <c r="C1187" i="1"/>
  <c r="B1187" i="1"/>
  <c r="F1186" i="1"/>
  <c r="C1186" i="1"/>
  <c r="B1186" i="1"/>
  <c r="F1185" i="1"/>
  <c r="C1185" i="1"/>
  <c r="B1185" i="1"/>
  <c r="F1184" i="1"/>
  <c r="C1184" i="1"/>
  <c r="B1184" i="1"/>
  <c r="F1183" i="1"/>
  <c r="C1183" i="1"/>
  <c r="B1183" i="1"/>
  <c r="F1182" i="1"/>
  <c r="C1182" i="1"/>
  <c r="B1182" i="1"/>
  <c r="F1181" i="1"/>
  <c r="C1181" i="1"/>
  <c r="B1181" i="1"/>
  <c r="F1180" i="1"/>
  <c r="C1180" i="1"/>
  <c r="B1180" i="1"/>
  <c r="F1179" i="1"/>
  <c r="C1179" i="1"/>
  <c r="B1179" i="1"/>
  <c r="F1178" i="1"/>
  <c r="C1178" i="1"/>
  <c r="B1178" i="1"/>
  <c r="F1177" i="1"/>
  <c r="C1177" i="1"/>
  <c r="B1177" i="1"/>
  <c r="F1176" i="1"/>
  <c r="C1176" i="1"/>
  <c r="B1176" i="1"/>
  <c r="F1175" i="1"/>
  <c r="C1175" i="1"/>
  <c r="B1175" i="1"/>
  <c r="F1174" i="1"/>
  <c r="C1174" i="1"/>
  <c r="B1174" i="1"/>
  <c r="F1173" i="1"/>
  <c r="C1173" i="1"/>
  <c r="B1173" i="1"/>
  <c r="F1172" i="1"/>
  <c r="C1172" i="1"/>
  <c r="B1172" i="1"/>
  <c r="F1171" i="1"/>
  <c r="C1171" i="1"/>
  <c r="B1171" i="1"/>
  <c r="F1170" i="1"/>
  <c r="C1170" i="1"/>
  <c r="B1170" i="1"/>
  <c r="F1169" i="1"/>
  <c r="C1169" i="1"/>
  <c r="B1169" i="1"/>
  <c r="F1168" i="1"/>
  <c r="C1168" i="1"/>
  <c r="B1168" i="1"/>
  <c r="F1167" i="1"/>
  <c r="C1167" i="1"/>
  <c r="B1167" i="1"/>
  <c r="F1166" i="1"/>
  <c r="C1166" i="1"/>
  <c r="B1166" i="1"/>
  <c r="F1165" i="1"/>
  <c r="C1165" i="1"/>
  <c r="B1165" i="1"/>
  <c r="F1164" i="1"/>
  <c r="C1164" i="1"/>
  <c r="B1164" i="1"/>
  <c r="F1163" i="1"/>
  <c r="C1163" i="1"/>
  <c r="B1163" i="1"/>
  <c r="F1162" i="1"/>
  <c r="C1162" i="1"/>
  <c r="B1162" i="1"/>
  <c r="F1161" i="1"/>
  <c r="C1161" i="1"/>
  <c r="B1161" i="1"/>
  <c r="F1160" i="1"/>
  <c r="C1160" i="1"/>
  <c r="B1160" i="1"/>
  <c r="F1159" i="1"/>
  <c r="C1159" i="1"/>
  <c r="B1159" i="1"/>
  <c r="F1158" i="1"/>
  <c r="C1158" i="1"/>
  <c r="B1158" i="1"/>
  <c r="F1157" i="1"/>
  <c r="C1157" i="1"/>
  <c r="B1157" i="1"/>
  <c r="F1156" i="1"/>
  <c r="C1156" i="1"/>
  <c r="B1156" i="1"/>
  <c r="F1155" i="1"/>
  <c r="C1155" i="1"/>
  <c r="B1155" i="1"/>
  <c r="F1154" i="1"/>
  <c r="C1154" i="1"/>
  <c r="B1154" i="1"/>
  <c r="F1153" i="1"/>
  <c r="C1153" i="1"/>
  <c r="B1153" i="1"/>
  <c r="F1152" i="1"/>
  <c r="C1152" i="1"/>
  <c r="B1152" i="1"/>
  <c r="F1151" i="1"/>
  <c r="C1151" i="1"/>
  <c r="B1151" i="1"/>
  <c r="F1150" i="1"/>
  <c r="C1150" i="1"/>
  <c r="B1150" i="1"/>
  <c r="F1149" i="1"/>
  <c r="C1149" i="1"/>
  <c r="B1149" i="1"/>
  <c r="F1148" i="1"/>
  <c r="C1148" i="1"/>
  <c r="B1148" i="1"/>
  <c r="F1147" i="1"/>
  <c r="C1147" i="1"/>
  <c r="B1147" i="1"/>
  <c r="F1146" i="1"/>
  <c r="C1146" i="1"/>
  <c r="B1146" i="1"/>
  <c r="F1145" i="1"/>
  <c r="C1145" i="1"/>
  <c r="B1145" i="1"/>
  <c r="F1144" i="1"/>
  <c r="C1144" i="1"/>
  <c r="B1144" i="1"/>
  <c r="F1143" i="1"/>
  <c r="C1143" i="1"/>
  <c r="B1143" i="1"/>
  <c r="F1142" i="1"/>
  <c r="C1142" i="1"/>
  <c r="B1142" i="1"/>
  <c r="F1141" i="1"/>
  <c r="C1141" i="1"/>
  <c r="B1141" i="1"/>
  <c r="F1140" i="1"/>
  <c r="C1140" i="1"/>
  <c r="B1140" i="1"/>
  <c r="F1139" i="1"/>
  <c r="C1139" i="1"/>
  <c r="B1139" i="1"/>
  <c r="F1138" i="1"/>
  <c r="C1138" i="1"/>
  <c r="B1138" i="1"/>
  <c r="F1137" i="1"/>
  <c r="C1137" i="1"/>
  <c r="B1137" i="1"/>
  <c r="F1136" i="1"/>
  <c r="C1136" i="1"/>
  <c r="B1136" i="1"/>
  <c r="F1135" i="1"/>
  <c r="C1135" i="1"/>
  <c r="B1135" i="1"/>
  <c r="F1134" i="1"/>
  <c r="C1134" i="1"/>
  <c r="B1134" i="1"/>
  <c r="F1133" i="1"/>
  <c r="C1133" i="1"/>
  <c r="B1133" i="1"/>
  <c r="F1132" i="1"/>
  <c r="C1132" i="1"/>
  <c r="B1132" i="1"/>
  <c r="F1131" i="1"/>
  <c r="C1131" i="1"/>
  <c r="B1131" i="1"/>
  <c r="F1130" i="1"/>
  <c r="C1130" i="1"/>
  <c r="B1130" i="1"/>
  <c r="F1129" i="1"/>
  <c r="C1129" i="1"/>
  <c r="B1129" i="1"/>
  <c r="F1128" i="1"/>
  <c r="C1128" i="1"/>
  <c r="B1128" i="1"/>
  <c r="F1127" i="1"/>
  <c r="C1127" i="1"/>
  <c r="B1127" i="1"/>
  <c r="F1126" i="1"/>
  <c r="C1126" i="1"/>
  <c r="B1126" i="1"/>
  <c r="F1125" i="1"/>
  <c r="C1125" i="1"/>
  <c r="B1125" i="1"/>
  <c r="F1124" i="1"/>
  <c r="C1124" i="1"/>
  <c r="B1124" i="1"/>
  <c r="F1123" i="1"/>
  <c r="C1123" i="1"/>
  <c r="B1123" i="1"/>
  <c r="F1122" i="1"/>
  <c r="C1122" i="1"/>
  <c r="B1122" i="1"/>
  <c r="F1121" i="1"/>
  <c r="C1121" i="1"/>
  <c r="B1121" i="1"/>
  <c r="F1120" i="1"/>
  <c r="C1120" i="1"/>
  <c r="B1120" i="1"/>
  <c r="F1119" i="1"/>
  <c r="C1119" i="1"/>
  <c r="B1119" i="1"/>
  <c r="F1118" i="1"/>
  <c r="C1118" i="1"/>
  <c r="B1118" i="1"/>
  <c r="F1117" i="1"/>
  <c r="C1117" i="1"/>
  <c r="B1117" i="1"/>
  <c r="F1116" i="1"/>
  <c r="C1116" i="1"/>
  <c r="B1116" i="1"/>
  <c r="F1115" i="1"/>
  <c r="C1115" i="1"/>
  <c r="B1115" i="1"/>
  <c r="F1114" i="1"/>
  <c r="C1114" i="1"/>
  <c r="B1114" i="1"/>
  <c r="F1113" i="1"/>
  <c r="C1113" i="1"/>
  <c r="B1113" i="1"/>
  <c r="F1112" i="1"/>
  <c r="C1112" i="1"/>
  <c r="B1112" i="1"/>
  <c r="F1111" i="1"/>
  <c r="C1111" i="1"/>
  <c r="B1111" i="1"/>
  <c r="F1110" i="1"/>
  <c r="C1110" i="1"/>
  <c r="B1110" i="1"/>
  <c r="F1109" i="1"/>
  <c r="C1109" i="1"/>
  <c r="B1109" i="1"/>
  <c r="F1108" i="1"/>
  <c r="C1108" i="1"/>
  <c r="B1108" i="1"/>
  <c r="F1107" i="1"/>
  <c r="C1107" i="1"/>
  <c r="B1107" i="1"/>
  <c r="F1106" i="1"/>
  <c r="C1106" i="1"/>
  <c r="B1106" i="1"/>
  <c r="F1105" i="1"/>
  <c r="C1105" i="1"/>
  <c r="B1105" i="1"/>
  <c r="F1104" i="1"/>
  <c r="C1104" i="1"/>
  <c r="B1104" i="1"/>
  <c r="F1103" i="1"/>
  <c r="C1103" i="1"/>
  <c r="B1103" i="1"/>
  <c r="F1102" i="1"/>
  <c r="C1102" i="1"/>
  <c r="B1102" i="1"/>
  <c r="F1101" i="1"/>
  <c r="C1101" i="1"/>
  <c r="B1101" i="1"/>
  <c r="F1100" i="1"/>
  <c r="C1100" i="1"/>
  <c r="B1100" i="1"/>
  <c r="F1099" i="1"/>
  <c r="C1099" i="1"/>
  <c r="B1099" i="1"/>
  <c r="F1098" i="1"/>
  <c r="C1098" i="1"/>
  <c r="B1098" i="1"/>
  <c r="F1097" i="1"/>
  <c r="C1097" i="1"/>
  <c r="B1097" i="1"/>
  <c r="F1096" i="1"/>
  <c r="C1096" i="1"/>
  <c r="B1096" i="1"/>
  <c r="F1095" i="1"/>
  <c r="C1095" i="1"/>
  <c r="B1095" i="1"/>
  <c r="F1094" i="1"/>
  <c r="C1094" i="1"/>
  <c r="B1094" i="1"/>
  <c r="F1093" i="1"/>
  <c r="C1093" i="1"/>
  <c r="B1093" i="1"/>
  <c r="F1092" i="1"/>
  <c r="C1092" i="1"/>
  <c r="B1092" i="1"/>
  <c r="F1091" i="1"/>
  <c r="C1091" i="1"/>
  <c r="B1091" i="1"/>
  <c r="F1090" i="1"/>
  <c r="C1090" i="1"/>
  <c r="B1090" i="1"/>
  <c r="F1089" i="1"/>
  <c r="C1089" i="1"/>
  <c r="B1089" i="1"/>
  <c r="F1088" i="1"/>
  <c r="C1088" i="1"/>
  <c r="B1088" i="1"/>
  <c r="F1087" i="1"/>
  <c r="C1087" i="1"/>
  <c r="B1087" i="1"/>
  <c r="F1086" i="1"/>
  <c r="C1086" i="1"/>
  <c r="B1086" i="1"/>
  <c r="F1085" i="1"/>
  <c r="C1085" i="1"/>
  <c r="B1085" i="1"/>
  <c r="F1084" i="1"/>
  <c r="C1084" i="1"/>
  <c r="B1084" i="1"/>
  <c r="F1083" i="1"/>
  <c r="C1083" i="1"/>
  <c r="B1083" i="1"/>
  <c r="F1082" i="1"/>
  <c r="C1082" i="1"/>
  <c r="B1082" i="1"/>
  <c r="F1081" i="1"/>
  <c r="C1081" i="1"/>
  <c r="B1081" i="1"/>
  <c r="F1080" i="1"/>
  <c r="C1080" i="1"/>
  <c r="B1080" i="1"/>
  <c r="F1079" i="1"/>
  <c r="C1079" i="1"/>
  <c r="B1079" i="1"/>
  <c r="F1078" i="1"/>
  <c r="C1078" i="1"/>
  <c r="B1078" i="1"/>
  <c r="F1077" i="1"/>
  <c r="C1077" i="1"/>
  <c r="B1077" i="1"/>
  <c r="F1076" i="1"/>
  <c r="C1076" i="1"/>
  <c r="B1076" i="1"/>
  <c r="F1075" i="1"/>
  <c r="C1075" i="1"/>
  <c r="B1075" i="1"/>
  <c r="F1074" i="1"/>
  <c r="C1074" i="1"/>
  <c r="B1074" i="1"/>
  <c r="F1073" i="1"/>
  <c r="C1073" i="1"/>
  <c r="B1073" i="1"/>
  <c r="F1072" i="1"/>
  <c r="C1072" i="1"/>
  <c r="B1072" i="1"/>
  <c r="F1071" i="1"/>
  <c r="C1071" i="1"/>
  <c r="B1071" i="1"/>
  <c r="F1070" i="1"/>
  <c r="C1070" i="1"/>
  <c r="B1070" i="1"/>
  <c r="F1069" i="1"/>
  <c r="C1069" i="1"/>
  <c r="B1069" i="1"/>
  <c r="F1068" i="1"/>
  <c r="C1068" i="1"/>
  <c r="B1068" i="1"/>
  <c r="F1067" i="1"/>
  <c r="C1067" i="1"/>
  <c r="B1067" i="1"/>
  <c r="F1066" i="1"/>
  <c r="C1066" i="1"/>
  <c r="B1066" i="1"/>
  <c r="F1065" i="1"/>
  <c r="C1065" i="1"/>
  <c r="B1065" i="1"/>
  <c r="F1064" i="1"/>
  <c r="C1064" i="1"/>
  <c r="B1064" i="1"/>
  <c r="F1063" i="1"/>
  <c r="C1063" i="1"/>
  <c r="B1063" i="1"/>
  <c r="F1062" i="1"/>
  <c r="C1062" i="1"/>
  <c r="B1062" i="1"/>
  <c r="F1061" i="1"/>
  <c r="C1061" i="1"/>
  <c r="B1061" i="1"/>
  <c r="F1060" i="1"/>
  <c r="C1060" i="1"/>
  <c r="B1060" i="1"/>
  <c r="F1059" i="1"/>
  <c r="C1059" i="1"/>
  <c r="B1059" i="1"/>
  <c r="F1058" i="1"/>
  <c r="C1058" i="1"/>
  <c r="B1058" i="1"/>
  <c r="F1057" i="1"/>
  <c r="C1057" i="1"/>
  <c r="B1057" i="1"/>
  <c r="F1056" i="1"/>
  <c r="C1056" i="1"/>
  <c r="B1056" i="1"/>
  <c r="F1055" i="1"/>
  <c r="C1055" i="1"/>
  <c r="B1055" i="1"/>
  <c r="F1054" i="1"/>
  <c r="C1054" i="1"/>
  <c r="B1054" i="1"/>
  <c r="F1053" i="1"/>
  <c r="C1053" i="1"/>
  <c r="B1053" i="1"/>
  <c r="F1052" i="1"/>
  <c r="C1052" i="1"/>
  <c r="B1052" i="1"/>
  <c r="F1051" i="1"/>
  <c r="C1051" i="1"/>
  <c r="B1051" i="1"/>
  <c r="F1050" i="1"/>
  <c r="C1050" i="1"/>
  <c r="B1050" i="1"/>
  <c r="F1049" i="1"/>
  <c r="C1049" i="1"/>
  <c r="B1049" i="1"/>
  <c r="F1048" i="1"/>
  <c r="C1048" i="1"/>
  <c r="B1048" i="1"/>
  <c r="F1047" i="1"/>
  <c r="C1047" i="1"/>
  <c r="B1047" i="1"/>
  <c r="F1046" i="1"/>
  <c r="C1046" i="1"/>
  <c r="B1046" i="1"/>
  <c r="F1045" i="1"/>
  <c r="C1045" i="1"/>
  <c r="B1045" i="1"/>
  <c r="F1044" i="1"/>
  <c r="C1044" i="1"/>
  <c r="B1044" i="1"/>
  <c r="F1043" i="1"/>
  <c r="C1043" i="1"/>
  <c r="B1043" i="1"/>
  <c r="F1042" i="1"/>
  <c r="C1042" i="1"/>
  <c r="B1042" i="1"/>
  <c r="F1041" i="1"/>
  <c r="C1041" i="1"/>
  <c r="B1041" i="1"/>
  <c r="F1040" i="1"/>
  <c r="C1040" i="1"/>
  <c r="B1040" i="1"/>
  <c r="F1039" i="1"/>
  <c r="C1039" i="1"/>
  <c r="B1039" i="1"/>
  <c r="F1038" i="1"/>
  <c r="C1038" i="1"/>
  <c r="B1038" i="1"/>
  <c r="F1037" i="1"/>
  <c r="C1037" i="1"/>
  <c r="B1037" i="1"/>
  <c r="F1036" i="1"/>
  <c r="C1036" i="1"/>
  <c r="B1036" i="1"/>
  <c r="F1035" i="1"/>
  <c r="C1035" i="1"/>
  <c r="B1035" i="1"/>
  <c r="F1034" i="1"/>
  <c r="C1034" i="1"/>
  <c r="B1034" i="1"/>
  <c r="F1033" i="1"/>
  <c r="C1033" i="1"/>
  <c r="B1033" i="1"/>
  <c r="F1032" i="1"/>
  <c r="C1032" i="1"/>
  <c r="B1032" i="1"/>
  <c r="F1031" i="1"/>
  <c r="C1031" i="1"/>
  <c r="B1031" i="1"/>
  <c r="F1030" i="1"/>
  <c r="C1030" i="1"/>
  <c r="B1030" i="1"/>
  <c r="F1029" i="1"/>
  <c r="C1029" i="1"/>
  <c r="B1029" i="1"/>
  <c r="F1028" i="1"/>
  <c r="C1028" i="1"/>
  <c r="B1028" i="1"/>
  <c r="F1027" i="1"/>
  <c r="C1027" i="1"/>
  <c r="B1027" i="1"/>
  <c r="F1026" i="1"/>
  <c r="C1026" i="1"/>
  <c r="B1026" i="1"/>
  <c r="F1025" i="1"/>
  <c r="C1025" i="1"/>
  <c r="B1025" i="1"/>
  <c r="F1024" i="1"/>
  <c r="C1024" i="1"/>
  <c r="B1024" i="1"/>
  <c r="F1023" i="1"/>
  <c r="C1023" i="1"/>
  <c r="B1023" i="1"/>
  <c r="F1022" i="1"/>
  <c r="C1022" i="1"/>
  <c r="B1022" i="1"/>
  <c r="F1021" i="1"/>
  <c r="C1021" i="1"/>
  <c r="B1021" i="1"/>
  <c r="F1020" i="1"/>
  <c r="C1020" i="1"/>
  <c r="B1020" i="1"/>
  <c r="F1019" i="1"/>
  <c r="C1019" i="1"/>
  <c r="B1019" i="1"/>
  <c r="F1018" i="1"/>
  <c r="C1018" i="1"/>
  <c r="B1018" i="1"/>
  <c r="F1017" i="1"/>
  <c r="C1017" i="1"/>
  <c r="B1017" i="1"/>
  <c r="F1016" i="1"/>
  <c r="C1016" i="1"/>
  <c r="B1016" i="1"/>
  <c r="F1015" i="1"/>
  <c r="C1015" i="1"/>
  <c r="B1015" i="1"/>
  <c r="F1014" i="1"/>
  <c r="C1014" i="1"/>
  <c r="B1014" i="1"/>
  <c r="F1013" i="1"/>
  <c r="C1013" i="1"/>
  <c r="B1013" i="1"/>
  <c r="F1012" i="1"/>
  <c r="C1012" i="1"/>
  <c r="B1012" i="1"/>
  <c r="F1011" i="1"/>
  <c r="C1011" i="1"/>
  <c r="B1011" i="1"/>
  <c r="F1010" i="1"/>
  <c r="C1010" i="1"/>
  <c r="B1010" i="1"/>
  <c r="F1009" i="1"/>
  <c r="C1009" i="1"/>
  <c r="B1009" i="1"/>
  <c r="F1008" i="1"/>
  <c r="C1008" i="1"/>
  <c r="B1008" i="1"/>
  <c r="F1007" i="1"/>
  <c r="C1007" i="1"/>
  <c r="B1007" i="1"/>
  <c r="F1006" i="1"/>
  <c r="C1006" i="1"/>
  <c r="B1006" i="1"/>
  <c r="F1005" i="1"/>
  <c r="C1005" i="1"/>
  <c r="B1005" i="1"/>
  <c r="F1004" i="1"/>
  <c r="C1004" i="1"/>
  <c r="B1004" i="1"/>
  <c r="F1003" i="1"/>
  <c r="C1003" i="1"/>
  <c r="B1003" i="1"/>
  <c r="F1002" i="1"/>
  <c r="C1002" i="1"/>
  <c r="B1002" i="1"/>
  <c r="F1001" i="1"/>
  <c r="C1001" i="1"/>
  <c r="B1001" i="1"/>
  <c r="F1000" i="1"/>
  <c r="C1000" i="1"/>
  <c r="B1000" i="1"/>
  <c r="F999" i="1"/>
  <c r="C999" i="1"/>
  <c r="B999" i="1"/>
  <c r="F998" i="1"/>
  <c r="C998" i="1"/>
  <c r="B998" i="1"/>
  <c r="F997" i="1"/>
  <c r="C997" i="1"/>
  <c r="B997" i="1"/>
  <c r="F996" i="1"/>
  <c r="C996" i="1"/>
  <c r="B996" i="1"/>
  <c r="F995" i="1"/>
  <c r="C995" i="1"/>
  <c r="B995" i="1"/>
  <c r="F994" i="1"/>
  <c r="C994" i="1"/>
  <c r="B994" i="1"/>
  <c r="F993" i="1"/>
  <c r="C993" i="1"/>
  <c r="B993" i="1"/>
  <c r="F992" i="1"/>
  <c r="C992" i="1"/>
  <c r="B992" i="1"/>
  <c r="F991" i="1"/>
  <c r="C991" i="1"/>
  <c r="B991" i="1"/>
  <c r="F990" i="1"/>
  <c r="C990" i="1"/>
  <c r="B990" i="1"/>
  <c r="F989" i="1"/>
  <c r="C989" i="1"/>
  <c r="B989" i="1"/>
  <c r="F988" i="1"/>
  <c r="C988" i="1"/>
  <c r="B988" i="1"/>
  <c r="F987" i="1"/>
  <c r="C987" i="1"/>
  <c r="B987" i="1"/>
  <c r="F986" i="1"/>
  <c r="C986" i="1"/>
  <c r="B986" i="1"/>
  <c r="F985" i="1"/>
  <c r="C985" i="1"/>
  <c r="B985" i="1"/>
  <c r="F984" i="1"/>
  <c r="C984" i="1"/>
  <c r="B984" i="1"/>
  <c r="F983" i="1"/>
  <c r="C983" i="1"/>
  <c r="B983" i="1"/>
  <c r="F982" i="1"/>
  <c r="C982" i="1"/>
  <c r="B982" i="1"/>
  <c r="F981" i="1"/>
  <c r="C981" i="1"/>
  <c r="B981" i="1"/>
  <c r="F980" i="1"/>
  <c r="C980" i="1"/>
  <c r="B980" i="1"/>
  <c r="F979" i="1"/>
  <c r="C979" i="1"/>
  <c r="B979" i="1"/>
  <c r="F978" i="1"/>
  <c r="C978" i="1"/>
  <c r="B978" i="1"/>
  <c r="F977" i="1"/>
  <c r="C977" i="1"/>
  <c r="B977" i="1"/>
  <c r="F976" i="1"/>
  <c r="C976" i="1"/>
  <c r="B976" i="1"/>
  <c r="F975" i="1"/>
  <c r="C975" i="1"/>
  <c r="B975" i="1"/>
  <c r="F974" i="1"/>
  <c r="C974" i="1"/>
  <c r="B974" i="1"/>
  <c r="F973" i="1"/>
  <c r="C973" i="1"/>
  <c r="B973" i="1"/>
  <c r="F972" i="1"/>
  <c r="C972" i="1"/>
  <c r="B972" i="1"/>
  <c r="F971" i="1"/>
  <c r="C971" i="1"/>
  <c r="B971" i="1"/>
  <c r="F970" i="1"/>
  <c r="C970" i="1"/>
  <c r="B970" i="1"/>
  <c r="F969" i="1"/>
  <c r="C969" i="1"/>
  <c r="B969" i="1"/>
  <c r="F968" i="1"/>
  <c r="C968" i="1"/>
  <c r="B968" i="1"/>
  <c r="F967" i="1"/>
  <c r="C967" i="1"/>
  <c r="B967" i="1"/>
  <c r="F966" i="1"/>
  <c r="C966" i="1"/>
  <c r="B966" i="1"/>
  <c r="F965" i="1"/>
  <c r="C965" i="1"/>
  <c r="B965" i="1"/>
  <c r="F964" i="1"/>
  <c r="C964" i="1"/>
  <c r="B964" i="1"/>
  <c r="F963" i="1"/>
  <c r="C963" i="1"/>
  <c r="B963" i="1"/>
  <c r="F962" i="1"/>
  <c r="C962" i="1"/>
  <c r="B962" i="1"/>
  <c r="F961" i="1"/>
  <c r="C961" i="1"/>
  <c r="B961" i="1"/>
  <c r="F960" i="1"/>
  <c r="C960" i="1"/>
  <c r="B960" i="1"/>
  <c r="F959" i="1"/>
  <c r="C959" i="1"/>
  <c r="B959" i="1"/>
  <c r="F958" i="1"/>
  <c r="C958" i="1"/>
  <c r="B958" i="1"/>
  <c r="F957" i="1"/>
  <c r="C957" i="1"/>
  <c r="B957" i="1"/>
  <c r="F956" i="1"/>
  <c r="C956" i="1"/>
  <c r="B956" i="1"/>
  <c r="F955" i="1"/>
  <c r="C955" i="1"/>
  <c r="B955" i="1"/>
  <c r="F954" i="1"/>
  <c r="C954" i="1"/>
  <c r="B954" i="1"/>
  <c r="F953" i="1"/>
  <c r="C953" i="1"/>
  <c r="B953" i="1"/>
  <c r="F952" i="1"/>
  <c r="C952" i="1"/>
  <c r="B952" i="1"/>
  <c r="F951" i="1"/>
  <c r="C951" i="1"/>
  <c r="B951" i="1"/>
  <c r="F950" i="1"/>
  <c r="C950" i="1"/>
  <c r="B950" i="1"/>
  <c r="F949" i="1"/>
  <c r="C949" i="1"/>
  <c r="B949" i="1"/>
  <c r="F948" i="1"/>
  <c r="C948" i="1"/>
  <c r="B948" i="1"/>
  <c r="F947" i="1"/>
  <c r="C947" i="1"/>
  <c r="B947" i="1"/>
  <c r="F946" i="1"/>
  <c r="C946" i="1"/>
  <c r="B946" i="1"/>
  <c r="F945" i="1"/>
  <c r="C945" i="1"/>
  <c r="B945" i="1"/>
  <c r="F944" i="1"/>
  <c r="C944" i="1"/>
  <c r="B944" i="1"/>
  <c r="F943" i="1"/>
  <c r="C943" i="1"/>
  <c r="B943" i="1"/>
  <c r="F942" i="1"/>
  <c r="C942" i="1"/>
  <c r="B942" i="1"/>
  <c r="F941" i="1"/>
  <c r="C941" i="1"/>
  <c r="B941" i="1"/>
  <c r="F940" i="1"/>
  <c r="C940" i="1"/>
  <c r="B940" i="1"/>
  <c r="F939" i="1"/>
  <c r="C939" i="1"/>
  <c r="B939" i="1"/>
  <c r="F938" i="1"/>
  <c r="C938" i="1"/>
  <c r="B938" i="1"/>
  <c r="F937" i="1"/>
  <c r="C937" i="1"/>
  <c r="B937" i="1"/>
  <c r="F936" i="1"/>
  <c r="C936" i="1"/>
  <c r="B936" i="1"/>
  <c r="F935" i="1"/>
  <c r="C935" i="1"/>
  <c r="B935" i="1"/>
  <c r="F934" i="1"/>
  <c r="C934" i="1"/>
  <c r="B934" i="1"/>
  <c r="F933" i="1"/>
  <c r="C933" i="1"/>
  <c r="B933" i="1"/>
  <c r="F932" i="1"/>
  <c r="C932" i="1"/>
  <c r="B932" i="1"/>
  <c r="F931" i="1"/>
  <c r="C931" i="1"/>
  <c r="B931" i="1"/>
  <c r="F930" i="1"/>
  <c r="C930" i="1"/>
  <c r="B930" i="1"/>
  <c r="F929" i="1"/>
  <c r="C929" i="1"/>
  <c r="B929" i="1"/>
  <c r="F928" i="1"/>
  <c r="C928" i="1"/>
  <c r="B928" i="1"/>
  <c r="F927" i="1"/>
  <c r="C927" i="1"/>
  <c r="B927" i="1"/>
  <c r="F926" i="1"/>
  <c r="C926" i="1"/>
  <c r="B926" i="1"/>
  <c r="F925" i="1"/>
  <c r="C925" i="1"/>
  <c r="B925" i="1"/>
  <c r="F924" i="1"/>
  <c r="C924" i="1"/>
  <c r="B924" i="1"/>
  <c r="F923" i="1"/>
  <c r="C923" i="1"/>
  <c r="B923" i="1"/>
  <c r="F922" i="1"/>
  <c r="C922" i="1"/>
  <c r="B922" i="1"/>
  <c r="F921" i="1"/>
  <c r="C921" i="1"/>
  <c r="B921" i="1"/>
  <c r="F920" i="1"/>
  <c r="C920" i="1"/>
  <c r="B920" i="1"/>
  <c r="F919" i="1"/>
  <c r="C919" i="1"/>
  <c r="B919" i="1"/>
  <c r="F918" i="1"/>
  <c r="C918" i="1"/>
  <c r="B918" i="1"/>
  <c r="F917" i="1"/>
  <c r="C917" i="1"/>
  <c r="B917" i="1"/>
  <c r="F916" i="1"/>
  <c r="C916" i="1"/>
  <c r="B916" i="1"/>
  <c r="F915" i="1"/>
  <c r="C915" i="1"/>
  <c r="B915" i="1"/>
  <c r="F914" i="1"/>
  <c r="C914" i="1"/>
  <c r="B914" i="1"/>
  <c r="F913" i="1"/>
  <c r="C913" i="1"/>
  <c r="B913" i="1"/>
  <c r="F912" i="1"/>
  <c r="C912" i="1"/>
  <c r="B912" i="1"/>
  <c r="F911" i="1"/>
  <c r="C911" i="1"/>
  <c r="B911" i="1"/>
  <c r="F910" i="1"/>
  <c r="C910" i="1"/>
  <c r="B910" i="1"/>
  <c r="F909" i="1"/>
  <c r="C909" i="1"/>
  <c r="B909" i="1"/>
  <c r="F908" i="1"/>
  <c r="C908" i="1"/>
  <c r="B908" i="1"/>
  <c r="F907" i="1"/>
  <c r="C907" i="1"/>
  <c r="B907" i="1"/>
  <c r="F906" i="1"/>
  <c r="C906" i="1"/>
  <c r="B906" i="1"/>
  <c r="F905" i="1"/>
  <c r="C905" i="1"/>
  <c r="B905" i="1"/>
  <c r="F904" i="1"/>
  <c r="C904" i="1"/>
  <c r="B904" i="1"/>
  <c r="F903" i="1"/>
  <c r="C903" i="1"/>
  <c r="B903" i="1"/>
  <c r="F902" i="1"/>
  <c r="C902" i="1"/>
  <c r="B902" i="1"/>
  <c r="F901" i="1"/>
  <c r="C901" i="1"/>
  <c r="B901" i="1"/>
  <c r="F900" i="1"/>
  <c r="C900" i="1"/>
  <c r="B900" i="1"/>
  <c r="F899" i="1"/>
  <c r="C899" i="1"/>
  <c r="B899" i="1"/>
  <c r="F898" i="1"/>
  <c r="C898" i="1"/>
  <c r="B898" i="1"/>
  <c r="F897" i="1"/>
  <c r="C897" i="1"/>
  <c r="B897" i="1"/>
  <c r="F896" i="1"/>
  <c r="C896" i="1"/>
  <c r="B896" i="1"/>
  <c r="F895" i="1"/>
  <c r="C895" i="1"/>
  <c r="B895" i="1"/>
  <c r="F894" i="1"/>
  <c r="C894" i="1"/>
  <c r="B894" i="1"/>
  <c r="F893" i="1"/>
  <c r="C893" i="1"/>
  <c r="B893" i="1"/>
  <c r="F892" i="1"/>
  <c r="C892" i="1"/>
  <c r="B892" i="1"/>
  <c r="F891" i="1"/>
  <c r="C891" i="1"/>
  <c r="B891" i="1"/>
  <c r="F890" i="1"/>
  <c r="C890" i="1"/>
  <c r="B890" i="1"/>
  <c r="F889" i="1"/>
  <c r="C889" i="1"/>
  <c r="B889" i="1"/>
  <c r="F888" i="1"/>
  <c r="C888" i="1"/>
  <c r="B888" i="1"/>
  <c r="F887" i="1"/>
  <c r="C887" i="1"/>
  <c r="B887" i="1"/>
  <c r="F886" i="1"/>
  <c r="C886" i="1"/>
  <c r="B886" i="1"/>
  <c r="F885" i="1"/>
  <c r="C885" i="1"/>
  <c r="B885" i="1"/>
  <c r="F884" i="1"/>
  <c r="C884" i="1"/>
  <c r="B884" i="1"/>
  <c r="F883" i="1"/>
  <c r="C883" i="1"/>
  <c r="B883" i="1"/>
  <c r="F882" i="1"/>
  <c r="C882" i="1"/>
  <c r="B882" i="1"/>
  <c r="F881" i="1"/>
  <c r="C881" i="1"/>
  <c r="B881" i="1"/>
  <c r="F880" i="1"/>
  <c r="C880" i="1"/>
  <c r="B880" i="1"/>
  <c r="F879" i="1"/>
  <c r="C879" i="1"/>
  <c r="B879" i="1"/>
  <c r="F878" i="1"/>
  <c r="C878" i="1"/>
  <c r="B878" i="1"/>
  <c r="F877" i="1"/>
  <c r="C877" i="1"/>
  <c r="B877" i="1"/>
  <c r="F876" i="1"/>
  <c r="C876" i="1"/>
  <c r="B876" i="1"/>
  <c r="F875" i="1"/>
  <c r="C875" i="1"/>
  <c r="B875" i="1"/>
  <c r="F874" i="1"/>
  <c r="C874" i="1"/>
  <c r="B874" i="1"/>
  <c r="F873" i="1"/>
  <c r="C873" i="1"/>
  <c r="B873" i="1"/>
  <c r="F872" i="1"/>
  <c r="C872" i="1"/>
  <c r="B872" i="1"/>
  <c r="F871" i="1"/>
  <c r="C871" i="1"/>
  <c r="B871" i="1"/>
  <c r="F870" i="1"/>
  <c r="C870" i="1"/>
  <c r="B870" i="1"/>
  <c r="F869" i="1"/>
  <c r="C869" i="1"/>
  <c r="B869" i="1"/>
  <c r="F868" i="1"/>
  <c r="C868" i="1"/>
  <c r="B868" i="1"/>
  <c r="F867" i="1"/>
  <c r="C867" i="1"/>
  <c r="B867" i="1"/>
  <c r="F866" i="1"/>
  <c r="C866" i="1"/>
  <c r="B866" i="1"/>
  <c r="F865" i="1"/>
  <c r="C865" i="1"/>
  <c r="B865" i="1"/>
  <c r="F864" i="1"/>
  <c r="C864" i="1"/>
  <c r="B864" i="1"/>
  <c r="F863" i="1"/>
  <c r="C863" i="1"/>
  <c r="B863" i="1"/>
  <c r="F862" i="1"/>
  <c r="C862" i="1"/>
  <c r="B862" i="1"/>
  <c r="F861" i="1"/>
  <c r="C861" i="1"/>
  <c r="B861" i="1"/>
  <c r="F860" i="1"/>
  <c r="C860" i="1"/>
  <c r="B860" i="1"/>
  <c r="F859" i="1"/>
  <c r="C859" i="1"/>
  <c r="B859" i="1"/>
  <c r="F858" i="1"/>
  <c r="C858" i="1"/>
  <c r="B858" i="1"/>
  <c r="F857" i="1"/>
  <c r="C857" i="1"/>
  <c r="B857" i="1"/>
  <c r="F856" i="1"/>
  <c r="C856" i="1"/>
  <c r="B856" i="1"/>
  <c r="F855" i="1"/>
  <c r="C855" i="1"/>
  <c r="B855" i="1"/>
  <c r="F854" i="1"/>
  <c r="C854" i="1"/>
  <c r="B854" i="1"/>
  <c r="F853" i="1"/>
  <c r="C853" i="1"/>
  <c r="B853" i="1"/>
  <c r="F852" i="1"/>
  <c r="C852" i="1"/>
  <c r="B852" i="1"/>
  <c r="F851" i="1"/>
  <c r="C851" i="1"/>
  <c r="B851" i="1"/>
  <c r="F850" i="1"/>
  <c r="C850" i="1"/>
  <c r="B850" i="1"/>
  <c r="F849" i="1"/>
  <c r="C849" i="1"/>
  <c r="B849" i="1"/>
  <c r="F848" i="1"/>
  <c r="C848" i="1"/>
  <c r="B848" i="1"/>
  <c r="F847" i="1"/>
  <c r="C847" i="1"/>
  <c r="B847" i="1"/>
  <c r="F846" i="1"/>
  <c r="C846" i="1"/>
  <c r="B846" i="1"/>
  <c r="F845" i="1"/>
  <c r="C845" i="1"/>
  <c r="B845" i="1"/>
  <c r="F844" i="1"/>
  <c r="C844" i="1"/>
  <c r="B844" i="1"/>
  <c r="F843" i="1"/>
  <c r="C843" i="1"/>
  <c r="B843" i="1"/>
  <c r="F842" i="1"/>
  <c r="C842" i="1"/>
  <c r="B842" i="1"/>
  <c r="F841" i="1"/>
  <c r="C841" i="1"/>
  <c r="B841" i="1"/>
  <c r="F840" i="1"/>
  <c r="C840" i="1"/>
  <c r="B840" i="1"/>
  <c r="F839" i="1"/>
  <c r="C839" i="1"/>
  <c r="B839" i="1"/>
  <c r="F838" i="1"/>
  <c r="C838" i="1"/>
  <c r="B838" i="1"/>
  <c r="F837" i="1"/>
  <c r="C837" i="1"/>
  <c r="B837" i="1"/>
  <c r="F836" i="1"/>
  <c r="C836" i="1"/>
  <c r="B836" i="1"/>
  <c r="F835" i="1"/>
  <c r="C835" i="1"/>
  <c r="B835" i="1"/>
  <c r="F834" i="1"/>
  <c r="C834" i="1"/>
  <c r="B834" i="1"/>
  <c r="F833" i="1"/>
  <c r="C833" i="1"/>
  <c r="B833" i="1"/>
  <c r="F832" i="1"/>
  <c r="C832" i="1"/>
  <c r="B832" i="1"/>
  <c r="F831" i="1"/>
  <c r="C831" i="1"/>
  <c r="B831" i="1"/>
  <c r="F830" i="1"/>
  <c r="C830" i="1"/>
  <c r="B830" i="1"/>
  <c r="F829" i="1"/>
  <c r="C829" i="1"/>
  <c r="B829" i="1"/>
  <c r="F828" i="1"/>
  <c r="C828" i="1"/>
  <c r="B828" i="1"/>
  <c r="F827" i="1"/>
  <c r="C827" i="1"/>
  <c r="B827" i="1"/>
  <c r="F826" i="1"/>
  <c r="C826" i="1"/>
  <c r="B826" i="1"/>
  <c r="F825" i="1"/>
  <c r="C825" i="1"/>
  <c r="B825" i="1"/>
  <c r="F824" i="1"/>
  <c r="C824" i="1"/>
  <c r="B824" i="1"/>
  <c r="F823" i="1"/>
  <c r="C823" i="1"/>
  <c r="B823" i="1"/>
  <c r="F822" i="1"/>
  <c r="C822" i="1"/>
  <c r="B822" i="1"/>
  <c r="F821" i="1"/>
  <c r="C821" i="1"/>
  <c r="B821" i="1"/>
  <c r="F820" i="1"/>
  <c r="C820" i="1"/>
  <c r="B820" i="1"/>
  <c r="F819" i="1"/>
  <c r="C819" i="1"/>
  <c r="B819" i="1"/>
  <c r="F818" i="1"/>
  <c r="C818" i="1"/>
  <c r="B818" i="1"/>
  <c r="F817" i="1"/>
  <c r="C817" i="1"/>
  <c r="B817" i="1"/>
  <c r="F816" i="1"/>
  <c r="C816" i="1"/>
  <c r="B816" i="1"/>
  <c r="F815" i="1"/>
  <c r="C815" i="1"/>
  <c r="B815" i="1"/>
  <c r="F814" i="1"/>
  <c r="C814" i="1"/>
  <c r="B814" i="1"/>
  <c r="F813" i="1"/>
  <c r="C813" i="1"/>
  <c r="B813" i="1"/>
  <c r="F812" i="1"/>
  <c r="C812" i="1"/>
  <c r="B812" i="1"/>
  <c r="F811" i="1"/>
  <c r="C811" i="1"/>
  <c r="B811" i="1"/>
  <c r="F810" i="1"/>
  <c r="C810" i="1"/>
  <c r="B810" i="1"/>
  <c r="F809" i="1"/>
  <c r="C809" i="1"/>
  <c r="B809" i="1"/>
  <c r="F808" i="1"/>
  <c r="C808" i="1"/>
  <c r="B808" i="1"/>
  <c r="F807" i="1"/>
  <c r="C807" i="1"/>
  <c r="B807" i="1"/>
  <c r="F806" i="1"/>
  <c r="C806" i="1"/>
  <c r="B806" i="1"/>
  <c r="F805" i="1"/>
  <c r="C805" i="1"/>
  <c r="B805" i="1"/>
  <c r="F804" i="1"/>
  <c r="C804" i="1"/>
  <c r="B804" i="1"/>
  <c r="F803" i="1"/>
  <c r="C803" i="1"/>
  <c r="B803" i="1"/>
  <c r="F802" i="1"/>
  <c r="C802" i="1"/>
  <c r="B802" i="1"/>
  <c r="F801" i="1"/>
  <c r="C801" i="1"/>
  <c r="B801" i="1"/>
  <c r="F800" i="1"/>
  <c r="C800" i="1"/>
  <c r="B800" i="1"/>
  <c r="F799" i="1"/>
  <c r="C799" i="1"/>
  <c r="B799" i="1"/>
  <c r="F798" i="1"/>
  <c r="C798" i="1"/>
  <c r="B798" i="1"/>
  <c r="F797" i="1"/>
  <c r="C797" i="1"/>
  <c r="B797" i="1"/>
  <c r="F796" i="1"/>
  <c r="C796" i="1"/>
  <c r="B796" i="1"/>
  <c r="F795" i="1"/>
  <c r="C795" i="1"/>
  <c r="B795" i="1"/>
  <c r="F794" i="1"/>
  <c r="C794" i="1"/>
  <c r="B794" i="1"/>
  <c r="F793" i="1"/>
  <c r="C793" i="1"/>
  <c r="B793" i="1"/>
  <c r="F792" i="1"/>
  <c r="C792" i="1"/>
  <c r="B792" i="1"/>
  <c r="F791" i="1"/>
  <c r="C791" i="1"/>
  <c r="B791" i="1"/>
  <c r="F790" i="1"/>
  <c r="C790" i="1"/>
  <c r="B790" i="1"/>
  <c r="F789" i="1"/>
  <c r="C789" i="1"/>
  <c r="B789" i="1"/>
  <c r="F788" i="1"/>
  <c r="C788" i="1"/>
  <c r="B788" i="1"/>
  <c r="F787" i="1"/>
  <c r="C787" i="1"/>
  <c r="B787" i="1"/>
  <c r="F786" i="1"/>
  <c r="C786" i="1"/>
  <c r="B786" i="1"/>
  <c r="F785" i="1"/>
  <c r="C785" i="1"/>
  <c r="B785" i="1"/>
  <c r="F784" i="1"/>
  <c r="C784" i="1"/>
  <c r="B784" i="1"/>
  <c r="F783" i="1"/>
  <c r="C783" i="1"/>
  <c r="B783" i="1"/>
  <c r="F782" i="1"/>
  <c r="C782" i="1"/>
  <c r="B782" i="1"/>
  <c r="F781" i="1"/>
  <c r="C781" i="1"/>
  <c r="B781" i="1"/>
  <c r="F780" i="1"/>
  <c r="C780" i="1"/>
  <c r="B780" i="1"/>
  <c r="F779" i="1"/>
  <c r="C779" i="1"/>
  <c r="B779" i="1"/>
  <c r="F778" i="1"/>
  <c r="C778" i="1"/>
  <c r="B778" i="1"/>
  <c r="F777" i="1"/>
  <c r="C777" i="1"/>
  <c r="B777" i="1"/>
  <c r="F776" i="1"/>
  <c r="C776" i="1"/>
  <c r="B776" i="1"/>
  <c r="F775" i="1"/>
  <c r="C775" i="1"/>
  <c r="B775" i="1"/>
  <c r="F774" i="1"/>
  <c r="C774" i="1"/>
  <c r="B774" i="1"/>
  <c r="F773" i="1"/>
  <c r="C773" i="1"/>
  <c r="B773" i="1"/>
  <c r="F772" i="1"/>
  <c r="C772" i="1"/>
  <c r="B772" i="1"/>
  <c r="F771" i="1"/>
  <c r="C771" i="1"/>
  <c r="B771" i="1"/>
  <c r="F770" i="1"/>
  <c r="C770" i="1"/>
  <c r="B770" i="1"/>
  <c r="F769" i="1"/>
  <c r="C769" i="1"/>
  <c r="B769" i="1"/>
  <c r="F768" i="1"/>
  <c r="C768" i="1"/>
  <c r="B768" i="1"/>
  <c r="F767" i="1"/>
  <c r="C767" i="1"/>
  <c r="B767" i="1"/>
  <c r="F766" i="1"/>
  <c r="C766" i="1"/>
  <c r="B766" i="1"/>
  <c r="F765" i="1"/>
  <c r="C765" i="1"/>
  <c r="B765" i="1"/>
  <c r="F764" i="1"/>
  <c r="C764" i="1"/>
  <c r="B764" i="1"/>
  <c r="F763" i="1"/>
  <c r="C763" i="1"/>
  <c r="B763" i="1"/>
  <c r="F762" i="1"/>
  <c r="C762" i="1"/>
  <c r="B762" i="1"/>
  <c r="F761" i="1"/>
  <c r="C761" i="1"/>
  <c r="B761" i="1"/>
  <c r="F760" i="1"/>
  <c r="C760" i="1"/>
  <c r="B760" i="1"/>
  <c r="F759" i="1"/>
  <c r="C759" i="1"/>
  <c r="B759" i="1"/>
  <c r="F758" i="1"/>
  <c r="C758" i="1"/>
  <c r="B758" i="1"/>
  <c r="F757" i="1"/>
  <c r="C757" i="1"/>
  <c r="B757" i="1"/>
  <c r="F756" i="1"/>
  <c r="C756" i="1"/>
  <c r="B756" i="1"/>
  <c r="F755" i="1"/>
  <c r="C755" i="1"/>
  <c r="B755" i="1"/>
  <c r="F754" i="1"/>
  <c r="C754" i="1"/>
  <c r="B754" i="1"/>
  <c r="F753" i="1"/>
  <c r="C753" i="1"/>
  <c r="B753" i="1"/>
  <c r="F752" i="1"/>
  <c r="C752" i="1"/>
  <c r="B752" i="1"/>
  <c r="F751" i="1"/>
  <c r="C751" i="1"/>
  <c r="B751" i="1"/>
  <c r="F750" i="1"/>
  <c r="C750" i="1"/>
  <c r="B750" i="1"/>
  <c r="F749" i="1"/>
  <c r="C749" i="1"/>
  <c r="B749" i="1"/>
  <c r="F748" i="1"/>
  <c r="C748" i="1"/>
  <c r="B748" i="1"/>
  <c r="F747" i="1"/>
  <c r="C747" i="1"/>
  <c r="B747" i="1"/>
  <c r="F746" i="1"/>
  <c r="C746" i="1"/>
  <c r="B746" i="1"/>
  <c r="F745" i="1"/>
  <c r="C745" i="1"/>
  <c r="B745" i="1"/>
  <c r="F744" i="1"/>
  <c r="C744" i="1"/>
  <c r="B744" i="1"/>
  <c r="F743" i="1"/>
  <c r="C743" i="1"/>
  <c r="B743" i="1"/>
  <c r="F742" i="1"/>
  <c r="C742" i="1"/>
  <c r="B742" i="1"/>
  <c r="F741" i="1"/>
  <c r="C741" i="1"/>
  <c r="B741" i="1"/>
  <c r="F740" i="1"/>
  <c r="C740" i="1"/>
  <c r="B740" i="1"/>
  <c r="F739" i="1"/>
  <c r="C739" i="1"/>
  <c r="B739" i="1"/>
  <c r="F738" i="1"/>
  <c r="C738" i="1"/>
  <c r="B738" i="1"/>
  <c r="F737" i="1"/>
  <c r="C737" i="1"/>
  <c r="B737" i="1"/>
  <c r="F736" i="1"/>
  <c r="C736" i="1"/>
  <c r="B736" i="1"/>
  <c r="F735" i="1"/>
  <c r="C735" i="1"/>
  <c r="B735" i="1"/>
  <c r="F734" i="1"/>
  <c r="C734" i="1"/>
  <c r="B734" i="1"/>
  <c r="F733" i="1"/>
  <c r="C733" i="1"/>
  <c r="B733" i="1"/>
  <c r="F732" i="1"/>
  <c r="C732" i="1"/>
  <c r="B732" i="1"/>
  <c r="F731" i="1"/>
  <c r="C731" i="1"/>
  <c r="B731" i="1"/>
  <c r="F730" i="1"/>
  <c r="C730" i="1"/>
  <c r="B730" i="1"/>
  <c r="F729" i="1"/>
  <c r="C729" i="1"/>
  <c r="B729" i="1"/>
  <c r="F728" i="1"/>
  <c r="C728" i="1"/>
  <c r="B728" i="1"/>
  <c r="F727" i="1"/>
  <c r="C727" i="1"/>
  <c r="B727" i="1"/>
  <c r="F726" i="1"/>
  <c r="C726" i="1"/>
  <c r="B726" i="1"/>
  <c r="F725" i="1"/>
  <c r="C725" i="1"/>
  <c r="B725" i="1"/>
  <c r="F724" i="1"/>
  <c r="C724" i="1"/>
  <c r="B724" i="1"/>
  <c r="F723" i="1"/>
  <c r="C723" i="1"/>
  <c r="B723" i="1"/>
  <c r="F722" i="1"/>
  <c r="C722" i="1"/>
  <c r="B722" i="1"/>
  <c r="F721" i="1"/>
  <c r="C721" i="1"/>
  <c r="B721" i="1"/>
  <c r="F720" i="1"/>
  <c r="C720" i="1"/>
  <c r="B720" i="1"/>
  <c r="F719" i="1"/>
  <c r="C719" i="1"/>
  <c r="B719" i="1"/>
  <c r="F718" i="1"/>
  <c r="C718" i="1"/>
  <c r="B718" i="1"/>
  <c r="F717" i="1"/>
  <c r="C717" i="1"/>
  <c r="B717" i="1"/>
  <c r="F716" i="1"/>
  <c r="C716" i="1"/>
  <c r="B716" i="1"/>
  <c r="F715" i="1"/>
  <c r="C715" i="1"/>
  <c r="B715" i="1"/>
  <c r="F714" i="1"/>
  <c r="C714" i="1"/>
  <c r="B714" i="1"/>
  <c r="F713" i="1"/>
  <c r="C713" i="1"/>
  <c r="B713" i="1"/>
  <c r="F712" i="1"/>
  <c r="C712" i="1"/>
  <c r="B712" i="1"/>
  <c r="F711" i="1"/>
  <c r="C711" i="1"/>
  <c r="B711" i="1"/>
  <c r="F710" i="1"/>
  <c r="C710" i="1"/>
  <c r="B710" i="1"/>
  <c r="F709" i="1"/>
  <c r="C709" i="1"/>
  <c r="B709" i="1"/>
  <c r="F708" i="1"/>
  <c r="C708" i="1"/>
  <c r="B708" i="1"/>
  <c r="F707" i="1"/>
  <c r="C707" i="1"/>
  <c r="B707" i="1"/>
  <c r="F706" i="1"/>
  <c r="C706" i="1"/>
  <c r="B706" i="1"/>
  <c r="F705" i="1"/>
  <c r="C705" i="1"/>
  <c r="B705" i="1"/>
  <c r="F704" i="1"/>
  <c r="C704" i="1"/>
  <c r="B704" i="1"/>
  <c r="F703" i="1"/>
  <c r="C703" i="1"/>
  <c r="B703" i="1"/>
  <c r="F702" i="1"/>
  <c r="C702" i="1"/>
  <c r="B702" i="1"/>
  <c r="F701" i="1"/>
  <c r="C701" i="1"/>
  <c r="B701" i="1"/>
  <c r="F700" i="1"/>
  <c r="C700" i="1"/>
  <c r="B700" i="1"/>
  <c r="F699" i="1"/>
  <c r="C699" i="1"/>
  <c r="B699" i="1"/>
  <c r="F698" i="1"/>
  <c r="C698" i="1"/>
  <c r="B698" i="1"/>
  <c r="F697" i="1"/>
  <c r="C697" i="1"/>
  <c r="B697" i="1"/>
  <c r="F696" i="1"/>
  <c r="C696" i="1"/>
  <c r="B696" i="1"/>
  <c r="F695" i="1"/>
  <c r="C695" i="1"/>
  <c r="B695" i="1"/>
  <c r="F694" i="1"/>
  <c r="C694" i="1"/>
  <c r="B694" i="1"/>
  <c r="F693" i="1"/>
  <c r="C693" i="1"/>
  <c r="B693" i="1"/>
  <c r="F692" i="1"/>
  <c r="C692" i="1"/>
  <c r="B692" i="1"/>
  <c r="F691" i="1"/>
  <c r="C691" i="1"/>
  <c r="B691" i="1"/>
  <c r="F690" i="1"/>
  <c r="C690" i="1"/>
  <c r="B690" i="1"/>
  <c r="F689" i="1"/>
  <c r="C689" i="1"/>
  <c r="B689" i="1"/>
  <c r="F688" i="1"/>
  <c r="C688" i="1"/>
  <c r="B688" i="1"/>
  <c r="F687" i="1"/>
  <c r="C687" i="1"/>
  <c r="B687" i="1"/>
  <c r="F686" i="1"/>
  <c r="C686" i="1"/>
  <c r="B686" i="1"/>
  <c r="F685" i="1"/>
  <c r="C685" i="1"/>
  <c r="B685" i="1"/>
  <c r="F684" i="1"/>
  <c r="C684" i="1"/>
  <c r="B684" i="1"/>
  <c r="F683" i="1"/>
  <c r="C683" i="1"/>
  <c r="B683" i="1"/>
  <c r="F682" i="1"/>
  <c r="C682" i="1"/>
  <c r="B682" i="1"/>
  <c r="F681" i="1"/>
  <c r="C681" i="1"/>
  <c r="B681" i="1"/>
  <c r="F680" i="1"/>
  <c r="C680" i="1"/>
  <c r="B680" i="1"/>
  <c r="F679" i="1"/>
  <c r="C679" i="1"/>
  <c r="B679" i="1"/>
  <c r="F678" i="1"/>
  <c r="C678" i="1"/>
  <c r="B678" i="1"/>
  <c r="F677" i="1"/>
  <c r="C677" i="1"/>
  <c r="B677" i="1"/>
  <c r="F676" i="1"/>
  <c r="C676" i="1"/>
  <c r="B676" i="1"/>
  <c r="F675" i="1"/>
  <c r="C675" i="1"/>
  <c r="B675" i="1"/>
  <c r="F674" i="1"/>
  <c r="C674" i="1"/>
  <c r="B674" i="1"/>
  <c r="F673" i="1"/>
  <c r="C673" i="1"/>
  <c r="B673" i="1"/>
  <c r="F672" i="1"/>
  <c r="C672" i="1"/>
  <c r="B672" i="1"/>
  <c r="F671" i="1"/>
  <c r="C671" i="1"/>
  <c r="B671" i="1"/>
  <c r="F670" i="1"/>
  <c r="C670" i="1"/>
  <c r="B670" i="1"/>
  <c r="F669" i="1"/>
  <c r="C669" i="1"/>
  <c r="B669" i="1"/>
  <c r="F668" i="1"/>
  <c r="C668" i="1"/>
  <c r="B668" i="1"/>
  <c r="F667" i="1"/>
  <c r="C667" i="1"/>
  <c r="B667" i="1"/>
  <c r="F666" i="1"/>
  <c r="C666" i="1"/>
  <c r="B666" i="1"/>
  <c r="F665" i="1"/>
  <c r="C665" i="1"/>
  <c r="B665" i="1"/>
  <c r="F664" i="1"/>
  <c r="C664" i="1"/>
  <c r="B664" i="1"/>
  <c r="F663" i="1"/>
  <c r="C663" i="1"/>
  <c r="B663" i="1"/>
  <c r="F662" i="1"/>
  <c r="C662" i="1"/>
  <c r="B662" i="1"/>
  <c r="F661" i="1"/>
  <c r="C661" i="1"/>
  <c r="B661" i="1"/>
  <c r="F660" i="1"/>
  <c r="C660" i="1"/>
  <c r="B660" i="1"/>
  <c r="F659" i="1"/>
  <c r="C659" i="1"/>
  <c r="B659" i="1"/>
  <c r="F658" i="1"/>
  <c r="C658" i="1"/>
  <c r="B658" i="1"/>
  <c r="F657" i="1"/>
  <c r="C657" i="1"/>
  <c r="B657" i="1"/>
  <c r="F656" i="1"/>
  <c r="C656" i="1"/>
  <c r="B656" i="1"/>
  <c r="F655" i="1"/>
  <c r="C655" i="1"/>
  <c r="B655" i="1"/>
  <c r="F654" i="1"/>
  <c r="C654" i="1"/>
  <c r="B654" i="1"/>
  <c r="F653" i="1"/>
  <c r="C653" i="1"/>
  <c r="B653" i="1"/>
  <c r="F652" i="1"/>
  <c r="C652" i="1"/>
  <c r="B652" i="1"/>
  <c r="F651" i="1"/>
  <c r="C651" i="1"/>
  <c r="B651" i="1"/>
  <c r="F650" i="1"/>
  <c r="C650" i="1"/>
  <c r="B650" i="1"/>
  <c r="F649" i="1"/>
  <c r="C649" i="1"/>
  <c r="B649" i="1"/>
  <c r="F648" i="1"/>
  <c r="C648" i="1"/>
  <c r="B648" i="1"/>
  <c r="F647" i="1"/>
  <c r="C647" i="1"/>
  <c r="B647" i="1"/>
  <c r="F646" i="1"/>
  <c r="C646" i="1"/>
  <c r="B646" i="1"/>
  <c r="F645" i="1"/>
  <c r="C645" i="1"/>
  <c r="B645" i="1"/>
  <c r="F644" i="1"/>
  <c r="C644" i="1"/>
  <c r="B644" i="1"/>
  <c r="F643" i="1"/>
  <c r="C643" i="1"/>
  <c r="B643" i="1"/>
  <c r="F642" i="1"/>
  <c r="C642" i="1"/>
  <c r="B642" i="1"/>
  <c r="F641" i="1"/>
  <c r="C641" i="1"/>
  <c r="B641" i="1"/>
  <c r="F640" i="1"/>
  <c r="C640" i="1"/>
  <c r="B640" i="1"/>
  <c r="F639" i="1"/>
  <c r="C639" i="1"/>
  <c r="B639" i="1"/>
  <c r="F638" i="1"/>
  <c r="C638" i="1"/>
  <c r="B638" i="1"/>
  <c r="F637" i="1"/>
  <c r="C637" i="1"/>
  <c r="B637" i="1"/>
  <c r="F636" i="1"/>
  <c r="C636" i="1"/>
  <c r="B636" i="1"/>
  <c r="F635" i="1"/>
  <c r="C635" i="1"/>
  <c r="B635" i="1"/>
  <c r="F634" i="1"/>
  <c r="C634" i="1"/>
  <c r="B634" i="1"/>
  <c r="F633" i="1"/>
  <c r="C633" i="1"/>
  <c r="B633" i="1"/>
  <c r="F632" i="1"/>
  <c r="C632" i="1"/>
  <c r="B632" i="1"/>
  <c r="F631" i="1"/>
  <c r="C631" i="1"/>
  <c r="B631" i="1"/>
  <c r="F630" i="1"/>
  <c r="C630" i="1"/>
  <c r="B630" i="1"/>
  <c r="F629" i="1"/>
  <c r="C629" i="1"/>
  <c r="B629" i="1"/>
  <c r="F628" i="1"/>
  <c r="C628" i="1"/>
  <c r="B628" i="1"/>
  <c r="F627" i="1"/>
  <c r="C627" i="1"/>
  <c r="B627" i="1"/>
  <c r="F626" i="1"/>
  <c r="C626" i="1"/>
  <c r="B626" i="1"/>
  <c r="F625" i="1"/>
  <c r="C625" i="1"/>
  <c r="B625" i="1"/>
  <c r="F624" i="1"/>
  <c r="C624" i="1"/>
  <c r="B624" i="1"/>
  <c r="F623" i="1"/>
  <c r="C623" i="1"/>
  <c r="B623" i="1"/>
  <c r="F622" i="1"/>
  <c r="C622" i="1"/>
  <c r="B622" i="1"/>
  <c r="F621" i="1"/>
  <c r="C621" i="1"/>
  <c r="B621" i="1"/>
  <c r="F620" i="1"/>
  <c r="C620" i="1"/>
  <c r="B620" i="1"/>
  <c r="F619" i="1"/>
  <c r="C619" i="1"/>
  <c r="B619" i="1"/>
  <c r="F618" i="1"/>
  <c r="C618" i="1"/>
  <c r="B618" i="1"/>
  <c r="F617" i="1"/>
  <c r="C617" i="1"/>
  <c r="B617" i="1"/>
  <c r="F616" i="1"/>
  <c r="C616" i="1"/>
  <c r="B616" i="1"/>
  <c r="F615" i="1"/>
  <c r="C615" i="1"/>
  <c r="B615" i="1"/>
  <c r="F614" i="1"/>
  <c r="C614" i="1"/>
  <c r="B614" i="1"/>
  <c r="F613" i="1"/>
  <c r="C613" i="1"/>
  <c r="B613" i="1"/>
  <c r="F612" i="1"/>
  <c r="C612" i="1"/>
  <c r="B612" i="1"/>
  <c r="F611" i="1"/>
  <c r="C611" i="1"/>
  <c r="B611" i="1"/>
  <c r="F610" i="1"/>
  <c r="C610" i="1"/>
  <c r="B610" i="1"/>
  <c r="F609" i="1"/>
  <c r="C609" i="1"/>
  <c r="B609" i="1"/>
  <c r="F608" i="1"/>
  <c r="C608" i="1"/>
  <c r="B608" i="1"/>
  <c r="F607" i="1"/>
  <c r="C607" i="1"/>
  <c r="B607" i="1"/>
  <c r="F606" i="1"/>
  <c r="C606" i="1"/>
  <c r="B606" i="1"/>
  <c r="F605" i="1"/>
  <c r="C605" i="1"/>
  <c r="B605" i="1"/>
  <c r="F604" i="1"/>
  <c r="C604" i="1"/>
  <c r="B604" i="1"/>
  <c r="F603" i="1"/>
  <c r="C603" i="1"/>
  <c r="B603" i="1"/>
  <c r="F602" i="1"/>
  <c r="C602" i="1"/>
  <c r="B602" i="1"/>
  <c r="F601" i="1"/>
  <c r="C601" i="1"/>
  <c r="B601" i="1"/>
  <c r="F600" i="1"/>
  <c r="C600" i="1"/>
  <c r="B600" i="1"/>
  <c r="F599" i="1"/>
  <c r="C599" i="1"/>
  <c r="B599" i="1"/>
  <c r="F598" i="1"/>
  <c r="C598" i="1"/>
  <c r="B598" i="1"/>
  <c r="F597" i="1"/>
  <c r="C597" i="1"/>
  <c r="B597" i="1"/>
  <c r="F596" i="1"/>
  <c r="C596" i="1"/>
  <c r="B596" i="1"/>
  <c r="F595" i="1"/>
  <c r="C595" i="1"/>
  <c r="B595" i="1"/>
  <c r="F594" i="1"/>
  <c r="C594" i="1"/>
  <c r="B594" i="1"/>
  <c r="F593" i="1"/>
  <c r="C593" i="1"/>
  <c r="B593" i="1"/>
  <c r="F592" i="1"/>
  <c r="C592" i="1"/>
  <c r="B592" i="1"/>
  <c r="F591" i="1"/>
  <c r="C591" i="1"/>
  <c r="B591" i="1"/>
  <c r="F590" i="1"/>
  <c r="C590" i="1"/>
  <c r="B590" i="1"/>
  <c r="F589" i="1"/>
  <c r="C589" i="1"/>
  <c r="B589" i="1"/>
  <c r="F588" i="1"/>
  <c r="C588" i="1"/>
  <c r="B588" i="1"/>
  <c r="F587" i="1"/>
  <c r="C587" i="1"/>
  <c r="B587" i="1"/>
  <c r="F586" i="1"/>
  <c r="C586" i="1"/>
  <c r="B586" i="1"/>
  <c r="F585" i="1"/>
  <c r="C585" i="1"/>
  <c r="B585" i="1"/>
  <c r="F584" i="1"/>
  <c r="C584" i="1"/>
  <c r="B584" i="1"/>
  <c r="F583" i="1"/>
  <c r="C583" i="1"/>
  <c r="B583" i="1"/>
  <c r="F582" i="1"/>
  <c r="C582" i="1"/>
  <c r="B582" i="1"/>
  <c r="F581" i="1"/>
  <c r="C581" i="1"/>
  <c r="B581" i="1"/>
  <c r="F580" i="1"/>
  <c r="C580" i="1"/>
  <c r="B580" i="1"/>
  <c r="F579" i="1"/>
  <c r="C579" i="1"/>
  <c r="B579" i="1"/>
  <c r="F578" i="1"/>
  <c r="C578" i="1"/>
  <c r="B578" i="1"/>
  <c r="F577" i="1"/>
  <c r="C577" i="1"/>
  <c r="B577" i="1"/>
  <c r="F576" i="1"/>
  <c r="C576" i="1"/>
  <c r="B576" i="1"/>
  <c r="F575" i="1"/>
  <c r="C575" i="1"/>
  <c r="B575" i="1"/>
  <c r="F574" i="1"/>
  <c r="C574" i="1"/>
  <c r="B574" i="1"/>
  <c r="F573" i="1"/>
  <c r="C573" i="1"/>
  <c r="B573" i="1"/>
  <c r="F572" i="1"/>
  <c r="C572" i="1"/>
  <c r="B572" i="1"/>
  <c r="F571" i="1"/>
  <c r="C571" i="1"/>
  <c r="B571" i="1"/>
  <c r="F570" i="1"/>
  <c r="C570" i="1"/>
  <c r="B570" i="1"/>
  <c r="F569" i="1"/>
  <c r="C569" i="1"/>
  <c r="B569" i="1"/>
  <c r="F568" i="1"/>
  <c r="C568" i="1"/>
  <c r="B568" i="1"/>
  <c r="F567" i="1"/>
  <c r="C567" i="1"/>
  <c r="B567" i="1"/>
  <c r="F566" i="1"/>
  <c r="C566" i="1"/>
  <c r="B566" i="1"/>
  <c r="F565" i="1"/>
  <c r="C565" i="1"/>
  <c r="B565" i="1"/>
  <c r="F564" i="1"/>
  <c r="C564" i="1"/>
  <c r="B564" i="1"/>
  <c r="F563" i="1"/>
  <c r="C563" i="1"/>
  <c r="B563" i="1"/>
  <c r="F562" i="1"/>
  <c r="C562" i="1"/>
  <c r="B562" i="1"/>
  <c r="F561" i="1"/>
  <c r="C561" i="1"/>
  <c r="B561" i="1"/>
  <c r="F560" i="1"/>
  <c r="C560" i="1"/>
  <c r="B560" i="1"/>
  <c r="F559" i="1"/>
  <c r="C559" i="1"/>
  <c r="B559" i="1"/>
  <c r="F558" i="1"/>
  <c r="C558" i="1"/>
  <c r="B558" i="1"/>
  <c r="F557" i="1"/>
  <c r="C557" i="1"/>
  <c r="B557" i="1"/>
  <c r="F556" i="1"/>
  <c r="C556" i="1"/>
  <c r="B556" i="1"/>
  <c r="F555" i="1"/>
  <c r="C555" i="1"/>
  <c r="B555" i="1"/>
  <c r="F554" i="1"/>
  <c r="C554" i="1"/>
  <c r="B554" i="1"/>
  <c r="F553" i="1"/>
  <c r="C553" i="1"/>
  <c r="B553" i="1"/>
  <c r="F552" i="1"/>
  <c r="C552" i="1"/>
  <c r="B552" i="1"/>
  <c r="F551" i="1"/>
  <c r="C551" i="1"/>
  <c r="B551" i="1"/>
  <c r="F550" i="1"/>
  <c r="C550" i="1"/>
  <c r="B550" i="1"/>
  <c r="F549" i="1"/>
  <c r="C549" i="1"/>
  <c r="B549" i="1"/>
  <c r="F548" i="1"/>
  <c r="C548" i="1"/>
  <c r="B548" i="1"/>
  <c r="F547" i="1"/>
  <c r="C547" i="1"/>
  <c r="B547" i="1"/>
  <c r="F546" i="1"/>
  <c r="C546" i="1"/>
  <c r="B546" i="1"/>
  <c r="F545" i="1"/>
  <c r="C545" i="1"/>
  <c r="B545" i="1"/>
  <c r="F544" i="1"/>
  <c r="C544" i="1"/>
  <c r="B544" i="1"/>
  <c r="F543" i="1"/>
  <c r="C543" i="1"/>
  <c r="B543" i="1"/>
  <c r="F542" i="1"/>
  <c r="C542" i="1"/>
  <c r="B542" i="1"/>
  <c r="F541" i="1"/>
  <c r="C541" i="1"/>
  <c r="B541" i="1"/>
  <c r="F540" i="1"/>
  <c r="C540" i="1"/>
  <c r="B540" i="1"/>
  <c r="F539" i="1"/>
  <c r="C539" i="1"/>
  <c r="B539" i="1"/>
  <c r="F538" i="1"/>
  <c r="C538" i="1"/>
  <c r="B538" i="1"/>
  <c r="F537" i="1"/>
  <c r="C537" i="1"/>
  <c r="B537" i="1"/>
  <c r="F536" i="1"/>
  <c r="C536" i="1"/>
  <c r="B536" i="1"/>
  <c r="F535" i="1"/>
  <c r="C535" i="1"/>
  <c r="B535" i="1"/>
  <c r="F534" i="1"/>
  <c r="C534" i="1"/>
  <c r="B534" i="1"/>
  <c r="F533" i="1"/>
  <c r="C533" i="1"/>
  <c r="B533" i="1"/>
  <c r="F532" i="1"/>
  <c r="C532" i="1"/>
  <c r="B532" i="1"/>
  <c r="F531" i="1"/>
  <c r="C531" i="1"/>
  <c r="B531" i="1"/>
  <c r="F530" i="1"/>
  <c r="C530" i="1"/>
  <c r="B530" i="1"/>
  <c r="F529" i="1"/>
  <c r="C529" i="1"/>
  <c r="B529" i="1"/>
  <c r="F528" i="1"/>
  <c r="C528" i="1"/>
  <c r="B528" i="1"/>
  <c r="F527" i="1"/>
  <c r="C527" i="1"/>
  <c r="B527" i="1"/>
  <c r="F526" i="1"/>
  <c r="C526" i="1"/>
  <c r="B526" i="1"/>
  <c r="F525" i="1"/>
  <c r="C525" i="1"/>
  <c r="B525" i="1"/>
  <c r="F524" i="1"/>
  <c r="C524" i="1"/>
  <c r="B524" i="1"/>
  <c r="F523" i="1"/>
  <c r="C523" i="1"/>
  <c r="B523" i="1"/>
  <c r="F522" i="1"/>
  <c r="C522" i="1"/>
  <c r="B522" i="1"/>
  <c r="F521" i="1"/>
  <c r="C521" i="1"/>
  <c r="B521" i="1"/>
  <c r="F520" i="1"/>
  <c r="C520" i="1"/>
  <c r="B520" i="1"/>
  <c r="F519" i="1"/>
  <c r="C519" i="1"/>
  <c r="B519" i="1"/>
  <c r="F518" i="1"/>
  <c r="C518" i="1"/>
  <c r="B518" i="1"/>
  <c r="F517" i="1"/>
  <c r="C517" i="1"/>
  <c r="B517" i="1"/>
  <c r="F516" i="1"/>
  <c r="C516" i="1"/>
  <c r="B516" i="1"/>
  <c r="F515" i="1"/>
  <c r="C515" i="1"/>
  <c r="B515" i="1"/>
  <c r="F514" i="1"/>
  <c r="C514" i="1"/>
  <c r="B514" i="1"/>
  <c r="F513" i="1"/>
  <c r="C513" i="1"/>
  <c r="B513" i="1"/>
  <c r="F512" i="1"/>
  <c r="C512" i="1"/>
  <c r="B512" i="1"/>
  <c r="F511" i="1"/>
  <c r="C511" i="1"/>
  <c r="B511" i="1"/>
  <c r="F510" i="1"/>
  <c r="C510" i="1"/>
  <c r="B510" i="1"/>
  <c r="F509" i="1"/>
  <c r="C509" i="1"/>
  <c r="B509" i="1"/>
  <c r="F508" i="1"/>
  <c r="C508" i="1"/>
  <c r="B508" i="1"/>
  <c r="F507" i="1"/>
  <c r="C507" i="1"/>
  <c r="B507" i="1"/>
  <c r="F506" i="1"/>
  <c r="C506" i="1"/>
  <c r="B506" i="1"/>
  <c r="F505" i="1"/>
  <c r="C505" i="1"/>
  <c r="B505" i="1"/>
  <c r="F504" i="1"/>
  <c r="C504" i="1"/>
  <c r="B504" i="1"/>
  <c r="F503" i="1"/>
  <c r="C503" i="1"/>
  <c r="B503" i="1"/>
  <c r="F502" i="1"/>
  <c r="C502" i="1"/>
  <c r="B502" i="1"/>
  <c r="F501" i="1"/>
  <c r="C501" i="1"/>
  <c r="B501" i="1"/>
  <c r="F500" i="1"/>
  <c r="C500" i="1"/>
  <c r="B500" i="1"/>
  <c r="F499" i="1"/>
  <c r="C499" i="1"/>
  <c r="B499" i="1"/>
  <c r="F498" i="1"/>
  <c r="C498" i="1"/>
  <c r="B498" i="1"/>
  <c r="F497" i="1"/>
  <c r="C497" i="1"/>
  <c r="B497" i="1"/>
  <c r="F496" i="1"/>
  <c r="C496" i="1"/>
  <c r="B496" i="1"/>
  <c r="F495" i="1"/>
  <c r="C495" i="1"/>
  <c r="B495" i="1"/>
  <c r="F494" i="1"/>
  <c r="C494" i="1"/>
  <c r="B494" i="1"/>
  <c r="F493" i="1"/>
  <c r="C493" i="1"/>
  <c r="B493" i="1"/>
  <c r="F492" i="1"/>
  <c r="C492" i="1"/>
  <c r="B492" i="1"/>
  <c r="F491" i="1"/>
  <c r="C491" i="1"/>
  <c r="B491" i="1"/>
  <c r="F490" i="1"/>
  <c r="C490" i="1"/>
  <c r="B490" i="1"/>
  <c r="F489" i="1"/>
  <c r="C489" i="1"/>
  <c r="B489" i="1"/>
  <c r="F488" i="1"/>
  <c r="C488" i="1"/>
  <c r="B488" i="1"/>
  <c r="F487" i="1"/>
  <c r="C487" i="1"/>
  <c r="B487" i="1"/>
  <c r="F486" i="1"/>
  <c r="C486" i="1"/>
  <c r="B486" i="1"/>
  <c r="F485" i="1"/>
  <c r="C485" i="1"/>
  <c r="B485" i="1"/>
  <c r="F484" i="1"/>
  <c r="C484" i="1"/>
  <c r="B484" i="1"/>
  <c r="F483" i="1"/>
  <c r="C483" i="1"/>
  <c r="B483" i="1"/>
  <c r="F482" i="1"/>
  <c r="C482" i="1"/>
  <c r="B482" i="1"/>
  <c r="F481" i="1"/>
  <c r="C481" i="1"/>
  <c r="B481" i="1"/>
  <c r="F480" i="1"/>
  <c r="C480" i="1"/>
  <c r="B480" i="1"/>
  <c r="F479" i="1"/>
  <c r="C479" i="1"/>
  <c r="B479" i="1"/>
  <c r="F478" i="1"/>
  <c r="C478" i="1"/>
  <c r="B478" i="1"/>
  <c r="F477" i="1"/>
  <c r="C477" i="1"/>
  <c r="B477" i="1"/>
  <c r="F476" i="1"/>
  <c r="C476" i="1"/>
  <c r="B476" i="1"/>
  <c r="F475" i="1"/>
  <c r="C475" i="1"/>
  <c r="B475" i="1"/>
  <c r="F474" i="1"/>
  <c r="C474" i="1"/>
  <c r="B474" i="1"/>
  <c r="F473" i="1"/>
  <c r="C473" i="1"/>
  <c r="B473" i="1"/>
  <c r="F472" i="1"/>
  <c r="C472" i="1"/>
  <c r="B472" i="1"/>
  <c r="F471" i="1"/>
  <c r="C471" i="1"/>
  <c r="B471" i="1"/>
  <c r="F470" i="1"/>
  <c r="C470" i="1"/>
  <c r="B470" i="1"/>
  <c r="F469" i="1"/>
  <c r="C469" i="1"/>
  <c r="B469" i="1"/>
  <c r="F468" i="1"/>
  <c r="C468" i="1"/>
  <c r="B468" i="1"/>
  <c r="F467" i="1"/>
  <c r="C467" i="1"/>
  <c r="B467" i="1"/>
  <c r="F466" i="1"/>
  <c r="C466" i="1"/>
  <c r="B466" i="1"/>
  <c r="F465" i="1"/>
  <c r="C465" i="1"/>
  <c r="B465" i="1"/>
  <c r="F464" i="1"/>
  <c r="C464" i="1"/>
  <c r="B464" i="1"/>
  <c r="F463" i="1"/>
  <c r="C463" i="1"/>
  <c r="B463" i="1"/>
  <c r="F462" i="1"/>
  <c r="C462" i="1"/>
  <c r="B462" i="1"/>
  <c r="F461" i="1"/>
  <c r="C461" i="1"/>
  <c r="B461" i="1"/>
  <c r="F460" i="1"/>
  <c r="C460" i="1"/>
  <c r="B460" i="1"/>
  <c r="F459" i="1"/>
  <c r="C459" i="1"/>
  <c r="B459" i="1"/>
  <c r="F458" i="1"/>
  <c r="C458" i="1"/>
  <c r="B458" i="1"/>
  <c r="F457" i="1"/>
  <c r="C457" i="1"/>
  <c r="B457" i="1"/>
  <c r="F456" i="1"/>
  <c r="C456" i="1"/>
  <c r="B456" i="1"/>
  <c r="F455" i="1"/>
  <c r="C455" i="1"/>
  <c r="B455" i="1"/>
  <c r="F454" i="1"/>
  <c r="C454" i="1"/>
  <c r="B454" i="1"/>
  <c r="F453" i="1"/>
  <c r="C453" i="1"/>
  <c r="B453" i="1"/>
  <c r="F452" i="1"/>
  <c r="C452" i="1"/>
  <c r="B452" i="1"/>
  <c r="F451" i="1"/>
  <c r="C451" i="1"/>
  <c r="B451" i="1"/>
  <c r="F450" i="1"/>
  <c r="C450" i="1"/>
  <c r="B450" i="1"/>
  <c r="F449" i="1"/>
  <c r="C449" i="1"/>
  <c r="B449" i="1"/>
  <c r="F448" i="1"/>
  <c r="C448" i="1"/>
  <c r="B448" i="1"/>
  <c r="F447" i="1"/>
  <c r="C447" i="1"/>
  <c r="B447" i="1"/>
  <c r="F446" i="1"/>
  <c r="C446" i="1"/>
  <c r="B446" i="1"/>
  <c r="F445" i="1"/>
  <c r="C445" i="1"/>
  <c r="B445" i="1"/>
  <c r="F444" i="1"/>
  <c r="C444" i="1"/>
  <c r="B444" i="1"/>
  <c r="F443" i="1"/>
  <c r="C443" i="1"/>
  <c r="B443" i="1"/>
  <c r="F442" i="1"/>
  <c r="C442" i="1"/>
  <c r="B442" i="1"/>
  <c r="F441" i="1"/>
  <c r="C441" i="1"/>
  <c r="B441" i="1"/>
  <c r="F440" i="1"/>
  <c r="C440" i="1"/>
  <c r="B440" i="1"/>
  <c r="F439" i="1"/>
  <c r="C439" i="1"/>
  <c r="B439" i="1"/>
  <c r="F438" i="1"/>
  <c r="C438" i="1"/>
  <c r="B438" i="1"/>
  <c r="F437" i="1"/>
  <c r="C437" i="1"/>
  <c r="B437" i="1"/>
  <c r="F436" i="1"/>
  <c r="C436" i="1"/>
  <c r="B436" i="1"/>
  <c r="F435" i="1"/>
  <c r="C435" i="1"/>
  <c r="B435" i="1"/>
  <c r="F434" i="1"/>
  <c r="C434" i="1"/>
  <c r="B434" i="1"/>
  <c r="F433" i="1"/>
  <c r="C433" i="1"/>
  <c r="B433" i="1"/>
  <c r="F432" i="1"/>
  <c r="C432" i="1"/>
  <c r="B432" i="1"/>
  <c r="F431" i="1"/>
  <c r="C431" i="1"/>
  <c r="B431" i="1"/>
  <c r="F430" i="1"/>
  <c r="C430" i="1"/>
  <c r="B430" i="1"/>
  <c r="F429" i="1"/>
  <c r="C429" i="1"/>
  <c r="B429" i="1"/>
  <c r="F428" i="1"/>
  <c r="C428" i="1"/>
  <c r="B428" i="1"/>
  <c r="F427" i="1"/>
  <c r="C427" i="1"/>
  <c r="B427" i="1"/>
  <c r="F426" i="1"/>
  <c r="C426" i="1"/>
  <c r="B426" i="1"/>
  <c r="F425" i="1"/>
  <c r="C425" i="1"/>
  <c r="B425" i="1"/>
  <c r="F424" i="1"/>
  <c r="C424" i="1"/>
  <c r="B424" i="1"/>
  <c r="F423" i="1"/>
  <c r="C423" i="1"/>
  <c r="B423" i="1"/>
  <c r="F422" i="1"/>
  <c r="C422" i="1"/>
  <c r="B422" i="1"/>
  <c r="F421" i="1"/>
  <c r="C421" i="1"/>
  <c r="B421" i="1"/>
  <c r="F420" i="1"/>
  <c r="C420" i="1"/>
  <c r="B420" i="1"/>
  <c r="F419" i="1"/>
  <c r="C419" i="1"/>
  <c r="B419" i="1"/>
  <c r="F418" i="1"/>
  <c r="C418" i="1"/>
  <c r="B418" i="1"/>
  <c r="F417" i="1"/>
  <c r="C417" i="1"/>
  <c r="B417" i="1"/>
  <c r="F416" i="1"/>
  <c r="C416" i="1"/>
  <c r="B416" i="1"/>
  <c r="F415" i="1"/>
  <c r="C415" i="1"/>
  <c r="B415" i="1"/>
  <c r="F414" i="1"/>
  <c r="C414" i="1"/>
  <c r="B414" i="1"/>
  <c r="F413" i="1"/>
  <c r="C413" i="1"/>
  <c r="B413" i="1"/>
  <c r="F412" i="1"/>
  <c r="C412" i="1"/>
  <c r="B412" i="1"/>
  <c r="F411" i="1"/>
  <c r="C411" i="1"/>
  <c r="B411" i="1"/>
  <c r="F410" i="1"/>
  <c r="C410" i="1"/>
  <c r="B410" i="1"/>
  <c r="F409" i="1"/>
  <c r="C409" i="1"/>
  <c r="B409" i="1"/>
  <c r="F408" i="1"/>
  <c r="C408" i="1"/>
  <c r="B408" i="1"/>
  <c r="F407" i="1"/>
  <c r="C407" i="1"/>
  <c r="B407" i="1"/>
  <c r="F406" i="1"/>
  <c r="C406" i="1"/>
  <c r="B406" i="1"/>
  <c r="F405" i="1"/>
  <c r="C405" i="1"/>
  <c r="B405" i="1"/>
  <c r="F404" i="1"/>
  <c r="C404" i="1"/>
  <c r="B404" i="1"/>
  <c r="F403" i="1"/>
  <c r="C403" i="1"/>
  <c r="B403" i="1"/>
  <c r="F402" i="1"/>
  <c r="C402" i="1"/>
  <c r="B402" i="1"/>
  <c r="F401" i="1"/>
  <c r="C401" i="1"/>
  <c r="B401" i="1"/>
  <c r="F400" i="1"/>
  <c r="C400" i="1"/>
  <c r="B400" i="1"/>
  <c r="F399" i="1"/>
  <c r="C399" i="1"/>
  <c r="B399" i="1"/>
  <c r="F398" i="1"/>
  <c r="C398" i="1"/>
  <c r="B398" i="1"/>
  <c r="F397" i="1"/>
  <c r="C397" i="1"/>
  <c r="B397" i="1"/>
  <c r="F396" i="1"/>
  <c r="C396" i="1"/>
  <c r="B396" i="1"/>
  <c r="F395" i="1"/>
  <c r="C395" i="1"/>
  <c r="B395" i="1"/>
  <c r="F394" i="1"/>
  <c r="C394" i="1"/>
  <c r="B394" i="1"/>
  <c r="F393" i="1"/>
  <c r="C393" i="1"/>
  <c r="B393" i="1"/>
  <c r="F392" i="1"/>
  <c r="C392" i="1"/>
  <c r="B392" i="1"/>
  <c r="F391" i="1"/>
  <c r="C391" i="1"/>
  <c r="B391" i="1"/>
  <c r="F390" i="1"/>
  <c r="C390" i="1"/>
  <c r="B390" i="1"/>
  <c r="F389" i="1"/>
  <c r="C389" i="1"/>
  <c r="B389" i="1"/>
  <c r="F388" i="1"/>
  <c r="C388" i="1"/>
  <c r="B388" i="1"/>
  <c r="F387" i="1"/>
  <c r="C387" i="1"/>
  <c r="B387" i="1"/>
  <c r="F386" i="1"/>
  <c r="C386" i="1"/>
  <c r="B386" i="1"/>
  <c r="F385" i="1"/>
  <c r="C385" i="1"/>
  <c r="B385" i="1"/>
  <c r="F384" i="1"/>
  <c r="C384" i="1"/>
  <c r="B384" i="1"/>
  <c r="F383" i="1"/>
  <c r="C383" i="1"/>
  <c r="B383" i="1"/>
  <c r="F382" i="1"/>
  <c r="C382" i="1"/>
  <c r="B382" i="1"/>
  <c r="F381" i="1"/>
  <c r="C381" i="1"/>
  <c r="B381" i="1"/>
  <c r="F380" i="1"/>
  <c r="C380" i="1"/>
  <c r="B380" i="1"/>
  <c r="F379" i="1"/>
  <c r="C379" i="1"/>
  <c r="B379" i="1"/>
  <c r="F378" i="1"/>
  <c r="C378" i="1"/>
  <c r="B378" i="1"/>
  <c r="F377" i="1"/>
  <c r="C377" i="1"/>
  <c r="B377" i="1"/>
  <c r="F376" i="1"/>
  <c r="C376" i="1"/>
  <c r="B376" i="1"/>
  <c r="F375" i="1"/>
  <c r="C375" i="1"/>
  <c r="B375" i="1"/>
  <c r="F374" i="1"/>
  <c r="C374" i="1"/>
  <c r="B374" i="1"/>
  <c r="F373" i="1"/>
  <c r="C373" i="1"/>
  <c r="B373" i="1"/>
  <c r="F372" i="1"/>
  <c r="C372" i="1"/>
  <c r="B372" i="1"/>
  <c r="F371" i="1"/>
  <c r="C371" i="1"/>
  <c r="B371" i="1"/>
  <c r="F370" i="1"/>
  <c r="C370" i="1"/>
  <c r="B370" i="1"/>
  <c r="F369" i="1"/>
  <c r="C369" i="1"/>
  <c r="B369" i="1"/>
  <c r="F368" i="1"/>
  <c r="C368" i="1"/>
  <c r="B368" i="1"/>
  <c r="F367" i="1"/>
  <c r="C367" i="1"/>
  <c r="B367" i="1"/>
  <c r="F366" i="1"/>
  <c r="C366" i="1"/>
  <c r="B366" i="1"/>
  <c r="F365" i="1"/>
  <c r="C365" i="1"/>
  <c r="B365" i="1"/>
  <c r="F364" i="1"/>
  <c r="C364" i="1"/>
  <c r="B364" i="1"/>
  <c r="F363" i="1"/>
  <c r="C363" i="1"/>
  <c r="B363" i="1"/>
  <c r="F362" i="1"/>
  <c r="C362" i="1"/>
  <c r="B362" i="1"/>
  <c r="F361" i="1"/>
  <c r="C361" i="1"/>
  <c r="B361" i="1"/>
  <c r="F360" i="1"/>
  <c r="C360" i="1"/>
  <c r="B360" i="1"/>
  <c r="F359" i="1"/>
  <c r="C359" i="1"/>
  <c r="B359" i="1"/>
  <c r="F358" i="1"/>
  <c r="C358" i="1"/>
  <c r="B358" i="1"/>
  <c r="F357" i="1"/>
  <c r="C357" i="1"/>
  <c r="B357" i="1"/>
  <c r="F356" i="1"/>
  <c r="C356" i="1"/>
  <c r="B356" i="1"/>
  <c r="F355" i="1"/>
  <c r="C355" i="1"/>
  <c r="B355" i="1"/>
  <c r="F354" i="1"/>
  <c r="C354" i="1"/>
  <c r="B354" i="1"/>
  <c r="F353" i="1"/>
  <c r="C353" i="1"/>
  <c r="B353" i="1"/>
  <c r="F352" i="1"/>
  <c r="C352" i="1"/>
  <c r="B352" i="1"/>
  <c r="F351" i="1"/>
  <c r="C351" i="1"/>
  <c r="B351" i="1"/>
  <c r="F350" i="1"/>
  <c r="C350" i="1"/>
  <c r="B350" i="1"/>
  <c r="F349" i="1"/>
  <c r="C349" i="1"/>
  <c r="B349" i="1"/>
  <c r="F348" i="1"/>
  <c r="C348" i="1"/>
  <c r="B348" i="1"/>
  <c r="F347" i="1"/>
  <c r="C347" i="1"/>
  <c r="B347" i="1"/>
  <c r="F346" i="1"/>
  <c r="C346" i="1"/>
  <c r="B346" i="1"/>
  <c r="F345" i="1"/>
  <c r="C345" i="1"/>
  <c r="B345" i="1"/>
  <c r="F344" i="1"/>
  <c r="C344" i="1"/>
  <c r="B344" i="1"/>
  <c r="F343" i="1"/>
  <c r="C343" i="1"/>
  <c r="B343" i="1"/>
  <c r="F342" i="1"/>
  <c r="C342" i="1"/>
  <c r="B342" i="1"/>
  <c r="F341" i="1"/>
  <c r="C341" i="1"/>
  <c r="B341" i="1"/>
  <c r="F340" i="1"/>
  <c r="C340" i="1"/>
  <c r="B340" i="1"/>
  <c r="F339" i="1"/>
  <c r="C339" i="1"/>
  <c r="B339" i="1"/>
  <c r="F338" i="1"/>
  <c r="C338" i="1"/>
  <c r="B338" i="1"/>
  <c r="F337" i="1"/>
  <c r="C337" i="1"/>
  <c r="B337" i="1"/>
  <c r="F336" i="1"/>
  <c r="C336" i="1"/>
  <c r="B336" i="1"/>
  <c r="F335" i="1"/>
  <c r="C335" i="1"/>
  <c r="B335" i="1"/>
  <c r="F334" i="1"/>
  <c r="C334" i="1"/>
  <c r="B334" i="1"/>
  <c r="F333" i="1"/>
  <c r="C333" i="1"/>
  <c r="B333" i="1"/>
  <c r="F332" i="1"/>
  <c r="C332" i="1"/>
  <c r="B332" i="1"/>
  <c r="F331" i="1"/>
  <c r="C331" i="1"/>
  <c r="B331" i="1"/>
  <c r="F330" i="1"/>
  <c r="C330" i="1"/>
  <c r="B330" i="1"/>
  <c r="F329" i="1"/>
  <c r="C329" i="1"/>
  <c r="B329" i="1"/>
  <c r="F328" i="1"/>
  <c r="C328" i="1"/>
  <c r="B328" i="1"/>
  <c r="F327" i="1"/>
  <c r="C327" i="1"/>
  <c r="B327" i="1"/>
  <c r="F326" i="1"/>
  <c r="C326" i="1"/>
  <c r="B326" i="1"/>
  <c r="F325" i="1"/>
  <c r="C325" i="1"/>
  <c r="B325" i="1"/>
  <c r="F324" i="1"/>
  <c r="C324" i="1"/>
  <c r="B324" i="1"/>
  <c r="F323" i="1"/>
  <c r="C323" i="1"/>
  <c r="B323" i="1"/>
  <c r="F322" i="1"/>
  <c r="C322" i="1"/>
  <c r="B322" i="1"/>
  <c r="F321" i="1"/>
  <c r="C321" i="1"/>
  <c r="B321" i="1"/>
  <c r="F320" i="1"/>
  <c r="C320" i="1"/>
  <c r="B320" i="1"/>
  <c r="F319" i="1"/>
  <c r="C319" i="1"/>
  <c r="B319" i="1"/>
  <c r="F318" i="1"/>
  <c r="C318" i="1"/>
  <c r="B318" i="1"/>
  <c r="F317" i="1"/>
  <c r="C317" i="1"/>
  <c r="B317" i="1"/>
  <c r="F316" i="1"/>
  <c r="C316" i="1"/>
  <c r="B316" i="1"/>
  <c r="F315" i="1"/>
  <c r="C315" i="1"/>
  <c r="B315" i="1"/>
  <c r="F314" i="1"/>
  <c r="C314" i="1"/>
  <c r="B314" i="1"/>
  <c r="F313" i="1"/>
  <c r="C313" i="1"/>
  <c r="B313" i="1"/>
  <c r="F312" i="1"/>
  <c r="C312" i="1"/>
  <c r="B312" i="1"/>
  <c r="F311" i="1"/>
  <c r="C311" i="1"/>
  <c r="B311" i="1"/>
  <c r="F310" i="1"/>
  <c r="C310" i="1"/>
  <c r="B310" i="1"/>
  <c r="F309" i="1"/>
  <c r="C309" i="1"/>
  <c r="B309" i="1"/>
  <c r="F308" i="1"/>
  <c r="C308" i="1"/>
  <c r="B308" i="1"/>
  <c r="F307" i="1"/>
  <c r="C307" i="1"/>
  <c r="B307" i="1"/>
  <c r="F306" i="1"/>
  <c r="C306" i="1"/>
  <c r="B306" i="1"/>
  <c r="F305" i="1"/>
  <c r="C305" i="1"/>
  <c r="B305" i="1"/>
  <c r="F304" i="1"/>
  <c r="C304" i="1"/>
  <c r="B304" i="1"/>
  <c r="F303" i="1"/>
  <c r="C303" i="1"/>
  <c r="B303" i="1"/>
  <c r="F302" i="1"/>
  <c r="C302" i="1"/>
  <c r="B302" i="1"/>
  <c r="F301" i="1"/>
  <c r="C301" i="1"/>
  <c r="B301" i="1"/>
  <c r="F300" i="1"/>
  <c r="C300" i="1"/>
  <c r="B300" i="1"/>
  <c r="F299" i="1"/>
  <c r="C299" i="1"/>
  <c r="B299" i="1"/>
  <c r="F298" i="1"/>
  <c r="C298" i="1"/>
  <c r="B298" i="1"/>
  <c r="F297" i="1"/>
  <c r="C297" i="1"/>
  <c r="B297" i="1"/>
  <c r="F296" i="1"/>
  <c r="C296" i="1"/>
  <c r="B296" i="1"/>
  <c r="F295" i="1"/>
  <c r="C295" i="1"/>
  <c r="B295" i="1"/>
  <c r="F294" i="1"/>
  <c r="C294" i="1"/>
  <c r="B294" i="1"/>
  <c r="F293" i="1"/>
  <c r="C293" i="1"/>
  <c r="B293" i="1"/>
  <c r="F292" i="1"/>
  <c r="C292" i="1"/>
  <c r="B292" i="1"/>
  <c r="F291" i="1"/>
  <c r="C291" i="1"/>
  <c r="B291" i="1"/>
  <c r="F290" i="1"/>
  <c r="C290" i="1"/>
  <c r="B290" i="1"/>
  <c r="F289" i="1"/>
  <c r="C289" i="1"/>
  <c r="B289" i="1"/>
  <c r="F288" i="1"/>
  <c r="C288" i="1"/>
  <c r="B288" i="1"/>
  <c r="F287" i="1"/>
  <c r="C287" i="1"/>
  <c r="B287" i="1"/>
  <c r="F286" i="1"/>
  <c r="C286" i="1"/>
  <c r="B286" i="1"/>
  <c r="F285" i="1"/>
  <c r="C285" i="1"/>
  <c r="B285" i="1"/>
  <c r="F284" i="1"/>
  <c r="C284" i="1"/>
  <c r="B284" i="1"/>
  <c r="F283" i="1"/>
  <c r="C283" i="1"/>
  <c r="B283" i="1"/>
  <c r="F282" i="1"/>
  <c r="C282" i="1"/>
  <c r="B282" i="1"/>
  <c r="F281" i="1"/>
  <c r="C281" i="1"/>
  <c r="B281" i="1"/>
  <c r="F280" i="1"/>
  <c r="C280" i="1"/>
  <c r="B280" i="1"/>
  <c r="F279" i="1"/>
  <c r="C279" i="1"/>
  <c r="B279" i="1"/>
  <c r="F278" i="1"/>
  <c r="C278" i="1"/>
  <c r="B278" i="1"/>
  <c r="F277" i="1"/>
  <c r="C277" i="1"/>
  <c r="B277" i="1"/>
  <c r="F276" i="1"/>
  <c r="C276" i="1"/>
  <c r="B276" i="1"/>
  <c r="F275" i="1"/>
  <c r="C275" i="1"/>
  <c r="B275" i="1"/>
  <c r="F274" i="1"/>
  <c r="C274" i="1"/>
  <c r="B274" i="1"/>
  <c r="F273" i="1"/>
  <c r="C273" i="1"/>
  <c r="B273" i="1"/>
  <c r="F272" i="1"/>
  <c r="C272" i="1"/>
  <c r="B272" i="1"/>
  <c r="F271" i="1"/>
  <c r="C271" i="1"/>
  <c r="B271" i="1"/>
  <c r="F270" i="1"/>
  <c r="C270" i="1"/>
  <c r="B270" i="1"/>
  <c r="F269" i="1"/>
  <c r="C269" i="1"/>
  <c r="B269" i="1"/>
  <c r="F268" i="1"/>
  <c r="C268" i="1"/>
  <c r="B268" i="1"/>
  <c r="F267" i="1"/>
  <c r="C267" i="1"/>
  <c r="B267" i="1"/>
  <c r="F266" i="1"/>
  <c r="C266" i="1"/>
  <c r="B266" i="1"/>
  <c r="F265" i="1"/>
  <c r="C265" i="1"/>
  <c r="B265" i="1"/>
  <c r="F264" i="1"/>
  <c r="C264" i="1"/>
  <c r="B264" i="1"/>
  <c r="F263" i="1"/>
  <c r="C263" i="1"/>
  <c r="B263" i="1"/>
  <c r="F262" i="1"/>
  <c r="C262" i="1"/>
  <c r="B262" i="1"/>
  <c r="F261" i="1"/>
  <c r="C261" i="1"/>
  <c r="B261" i="1"/>
  <c r="F260" i="1"/>
  <c r="C260" i="1"/>
  <c r="B260" i="1"/>
  <c r="F259" i="1"/>
  <c r="C259" i="1"/>
  <c r="B259" i="1"/>
  <c r="F258" i="1"/>
  <c r="C258" i="1"/>
  <c r="B258" i="1"/>
  <c r="F257" i="1"/>
  <c r="C257" i="1"/>
  <c r="B257" i="1"/>
  <c r="F256" i="1"/>
  <c r="C256" i="1"/>
  <c r="B256" i="1"/>
  <c r="F255" i="1"/>
  <c r="C255" i="1"/>
  <c r="B255" i="1"/>
  <c r="F254" i="1"/>
  <c r="C254" i="1"/>
  <c r="B254" i="1"/>
  <c r="F253" i="1"/>
  <c r="C253" i="1"/>
  <c r="B253" i="1"/>
  <c r="F252" i="1"/>
  <c r="C252" i="1"/>
  <c r="B252" i="1"/>
  <c r="F251" i="1"/>
  <c r="C251" i="1"/>
  <c r="B251" i="1"/>
  <c r="F250" i="1"/>
  <c r="C250" i="1"/>
  <c r="B250" i="1"/>
  <c r="F249" i="1"/>
  <c r="C249" i="1"/>
  <c r="B249" i="1"/>
  <c r="F248" i="1"/>
  <c r="C248" i="1"/>
  <c r="B248" i="1"/>
  <c r="F247" i="1"/>
  <c r="C247" i="1"/>
  <c r="B247" i="1"/>
  <c r="F246" i="1"/>
  <c r="C246" i="1"/>
  <c r="B246" i="1"/>
  <c r="F245" i="1"/>
  <c r="C245" i="1"/>
  <c r="B245" i="1"/>
  <c r="F244" i="1"/>
  <c r="C244" i="1"/>
  <c r="B244" i="1"/>
  <c r="F243" i="1"/>
  <c r="C243" i="1"/>
  <c r="B243" i="1"/>
  <c r="F242" i="1"/>
  <c r="C242" i="1"/>
  <c r="B242" i="1"/>
  <c r="F241" i="1"/>
  <c r="C241" i="1"/>
  <c r="B241" i="1"/>
  <c r="F240" i="1"/>
  <c r="C240" i="1"/>
  <c r="B240" i="1"/>
  <c r="F239" i="1"/>
  <c r="C239" i="1"/>
  <c r="B239" i="1"/>
  <c r="F238" i="1"/>
  <c r="C238" i="1"/>
  <c r="B238" i="1"/>
  <c r="F237" i="1"/>
  <c r="C237" i="1"/>
  <c r="B237" i="1"/>
  <c r="F236" i="1"/>
  <c r="C236" i="1"/>
  <c r="B236" i="1"/>
  <c r="F235" i="1"/>
  <c r="C235" i="1"/>
  <c r="B235" i="1"/>
  <c r="F234" i="1"/>
  <c r="C234" i="1"/>
  <c r="B234" i="1"/>
  <c r="F233" i="1"/>
  <c r="C233" i="1"/>
  <c r="B233" i="1"/>
  <c r="F232" i="1"/>
  <c r="C232" i="1"/>
  <c r="B232" i="1"/>
  <c r="F231" i="1"/>
  <c r="C231" i="1"/>
  <c r="B231" i="1"/>
  <c r="F230" i="1"/>
  <c r="C230" i="1"/>
  <c r="B230" i="1"/>
  <c r="F229" i="1"/>
  <c r="C229" i="1"/>
  <c r="B229" i="1"/>
  <c r="F228" i="1"/>
  <c r="C228" i="1"/>
  <c r="B228" i="1"/>
  <c r="F227" i="1"/>
  <c r="C227" i="1"/>
  <c r="B227" i="1"/>
  <c r="F226" i="1"/>
  <c r="C226" i="1"/>
  <c r="B226" i="1"/>
  <c r="F225" i="1"/>
  <c r="C225" i="1"/>
  <c r="B225" i="1"/>
  <c r="F224" i="1"/>
  <c r="C224" i="1"/>
  <c r="B224" i="1"/>
  <c r="F223" i="1"/>
  <c r="C223" i="1"/>
  <c r="B223" i="1"/>
  <c r="F222" i="1"/>
  <c r="C222" i="1"/>
  <c r="B222" i="1"/>
  <c r="F221" i="1"/>
  <c r="C221" i="1"/>
  <c r="B221" i="1"/>
  <c r="F220" i="1"/>
  <c r="C220" i="1"/>
  <c r="B220" i="1"/>
  <c r="F219" i="1"/>
  <c r="C219" i="1"/>
  <c r="B219" i="1"/>
  <c r="F218" i="1"/>
  <c r="C218" i="1"/>
  <c r="B218" i="1"/>
  <c r="F217" i="1"/>
  <c r="C217" i="1"/>
  <c r="B217" i="1"/>
  <c r="F216" i="1"/>
  <c r="C216" i="1"/>
  <c r="B216" i="1"/>
  <c r="F215" i="1"/>
  <c r="C215" i="1"/>
  <c r="B215" i="1"/>
  <c r="F214" i="1"/>
  <c r="C214" i="1"/>
  <c r="B214" i="1"/>
  <c r="F213" i="1"/>
  <c r="C213" i="1"/>
  <c r="B213" i="1"/>
  <c r="F212" i="1"/>
  <c r="C212" i="1"/>
  <c r="B212" i="1"/>
  <c r="F211" i="1"/>
  <c r="C211" i="1"/>
  <c r="B211" i="1"/>
  <c r="F210" i="1"/>
  <c r="C210" i="1"/>
  <c r="B210" i="1"/>
  <c r="F209" i="1"/>
  <c r="C209" i="1"/>
  <c r="B209" i="1"/>
  <c r="F208" i="1"/>
  <c r="C208" i="1"/>
  <c r="B208" i="1"/>
  <c r="F207" i="1"/>
  <c r="C207" i="1"/>
  <c r="B207" i="1"/>
  <c r="F206" i="1"/>
  <c r="C206" i="1"/>
  <c r="B206" i="1"/>
  <c r="F205" i="1"/>
  <c r="C205" i="1"/>
  <c r="B205" i="1"/>
  <c r="F204" i="1"/>
  <c r="C204" i="1"/>
  <c r="B204" i="1"/>
  <c r="F203" i="1"/>
  <c r="C203" i="1"/>
  <c r="B203" i="1"/>
  <c r="F202" i="1"/>
  <c r="C202" i="1"/>
  <c r="B202" i="1"/>
  <c r="F201" i="1"/>
  <c r="C201" i="1"/>
  <c r="B201" i="1"/>
  <c r="F200" i="1"/>
  <c r="C200" i="1"/>
  <c r="B200" i="1"/>
  <c r="F199" i="1"/>
  <c r="C199" i="1"/>
  <c r="B199" i="1"/>
  <c r="F198" i="1"/>
  <c r="C198" i="1"/>
  <c r="B198" i="1"/>
  <c r="F197" i="1"/>
  <c r="C197" i="1"/>
  <c r="B197" i="1"/>
  <c r="F196" i="1"/>
  <c r="C196" i="1"/>
  <c r="B196" i="1"/>
  <c r="F195" i="1"/>
  <c r="C195" i="1"/>
  <c r="B195" i="1"/>
  <c r="F194" i="1"/>
  <c r="C194" i="1"/>
  <c r="B194" i="1"/>
  <c r="F193" i="1"/>
  <c r="C193" i="1"/>
  <c r="B193" i="1"/>
  <c r="F192" i="1"/>
  <c r="C192" i="1"/>
  <c r="B192" i="1"/>
  <c r="F191" i="1"/>
  <c r="C191" i="1"/>
  <c r="B191" i="1"/>
  <c r="F190" i="1"/>
  <c r="C190" i="1"/>
  <c r="B190" i="1"/>
  <c r="F189" i="1"/>
  <c r="C189" i="1"/>
  <c r="B189" i="1"/>
  <c r="F188" i="1"/>
  <c r="C188" i="1"/>
  <c r="B188" i="1"/>
  <c r="F187" i="1"/>
  <c r="C187" i="1"/>
  <c r="B187" i="1"/>
  <c r="F186" i="1"/>
  <c r="C186" i="1"/>
  <c r="B186" i="1"/>
  <c r="F185" i="1"/>
  <c r="C185" i="1"/>
  <c r="B185" i="1"/>
  <c r="F184" i="1"/>
  <c r="C184" i="1"/>
  <c r="B184" i="1"/>
  <c r="F183" i="1"/>
  <c r="C183" i="1"/>
  <c r="B183" i="1"/>
  <c r="F182" i="1"/>
  <c r="C182" i="1"/>
  <c r="B182" i="1"/>
  <c r="F181" i="1"/>
  <c r="C181" i="1"/>
  <c r="B181" i="1"/>
  <c r="F180" i="1"/>
  <c r="C180" i="1"/>
  <c r="B180" i="1"/>
  <c r="F179" i="1"/>
  <c r="C179" i="1"/>
  <c r="B179" i="1"/>
  <c r="F178" i="1"/>
  <c r="C178" i="1"/>
  <c r="B178" i="1"/>
  <c r="F177" i="1"/>
  <c r="C177" i="1"/>
  <c r="B177" i="1"/>
  <c r="F176" i="1"/>
  <c r="C176" i="1"/>
  <c r="B176" i="1"/>
  <c r="F175" i="1"/>
  <c r="C175" i="1"/>
  <c r="B175" i="1"/>
  <c r="F174" i="1"/>
  <c r="C174" i="1"/>
  <c r="B174" i="1"/>
  <c r="F173" i="1"/>
  <c r="C173" i="1"/>
  <c r="B173" i="1"/>
  <c r="F172" i="1"/>
  <c r="C172" i="1"/>
  <c r="B172" i="1"/>
  <c r="F171" i="1"/>
  <c r="C171" i="1"/>
  <c r="B171" i="1"/>
  <c r="F170" i="1"/>
  <c r="C170" i="1"/>
  <c r="B170" i="1"/>
  <c r="F169" i="1"/>
  <c r="C169" i="1"/>
  <c r="B169" i="1"/>
  <c r="F168" i="1"/>
  <c r="C168" i="1"/>
  <c r="B168" i="1"/>
  <c r="F167" i="1"/>
  <c r="C167" i="1"/>
  <c r="B167" i="1"/>
  <c r="F166" i="1"/>
  <c r="C166" i="1"/>
  <c r="B166" i="1"/>
  <c r="F165" i="1"/>
  <c r="C165" i="1"/>
  <c r="B165" i="1"/>
  <c r="F164" i="1"/>
  <c r="C164" i="1"/>
  <c r="B164" i="1"/>
  <c r="F163" i="1"/>
  <c r="C163" i="1"/>
  <c r="B163" i="1"/>
  <c r="F162" i="1"/>
  <c r="C162" i="1"/>
  <c r="B162" i="1"/>
  <c r="F161" i="1"/>
  <c r="C161" i="1"/>
  <c r="B161" i="1"/>
  <c r="F160" i="1"/>
  <c r="C160" i="1"/>
  <c r="B160" i="1"/>
  <c r="F159" i="1"/>
  <c r="C159" i="1"/>
  <c r="B159" i="1"/>
  <c r="F158" i="1"/>
  <c r="C158" i="1"/>
  <c r="B158" i="1"/>
  <c r="F157" i="1"/>
  <c r="C157" i="1"/>
  <c r="B157" i="1"/>
  <c r="F156" i="1"/>
  <c r="C156" i="1"/>
  <c r="B156" i="1"/>
  <c r="F155" i="1"/>
  <c r="C155" i="1"/>
  <c r="B155" i="1"/>
  <c r="F154" i="1"/>
  <c r="C154" i="1"/>
  <c r="B154" i="1"/>
  <c r="F153" i="1"/>
  <c r="C153" i="1"/>
  <c r="B153" i="1"/>
  <c r="F152" i="1"/>
  <c r="C152" i="1"/>
  <c r="B152" i="1"/>
  <c r="F151" i="1"/>
  <c r="C151" i="1"/>
  <c r="B151" i="1"/>
  <c r="F150" i="1"/>
  <c r="C150" i="1"/>
  <c r="B150" i="1"/>
  <c r="F149" i="1"/>
  <c r="C149" i="1"/>
  <c r="B149" i="1"/>
  <c r="F148" i="1"/>
  <c r="C148" i="1"/>
  <c r="B148" i="1"/>
  <c r="F147" i="1"/>
  <c r="C147" i="1"/>
  <c r="B147" i="1"/>
  <c r="F146" i="1"/>
  <c r="C146" i="1"/>
  <c r="B146" i="1"/>
  <c r="F145" i="1"/>
  <c r="C145" i="1"/>
  <c r="B145" i="1"/>
  <c r="F144" i="1"/>
  <c r="C144" i="1"/>
  <c r="B144" i="1"/>
  <c r="F143" i="1"/>
  <c r="C143" i="1"/>
  <c r="B143" i="1"/>
  <c r="F142" i="1"/>
  <c r="C142" i="1"/>
  <c r="B142" i="1"/>
  <c r="F141" i="1"/>
  <c r="C141" i="1"/>
  <c r="B141" i="1"/>
  <c r="F140" i="1"/>
  <c r="C140" i="1"/>
  <c r="B140" i="1"/>
  <c r="F139" i="1"/>
  <c r="C139" i="1"/>
  <c r="B139" i="1"/>
  <c r="F138" i="1"/>
  <c r="C138" i="1"/>
  <c r="B138" i="1"/>
  <c r="F137" i="1"/>
  <c r="C137" i="1"/>
  <c r="B137" i="1"/>
  <c r="F136" i="1"/>
  <c r="C136" i="1"/>
  <c r="B136" i="1"/>
  <c r="F135" i="1"/>
  <c r="C135" i="1"/>
  <c r="B135" i="1"/>
  <c r="F134" i="1"/>
  <c r="C134" i="1"/>
  <c r="B134" i="1"/>
  <c r="F133" i="1"/>
  <c r="C133" i="1"/>
  <c r="B133" i="1"/>
  <c r="F132" i="1"/>
  <c r="C132" i="1"/>
  <c r="B132" i="1"/>
  <c r="F131" i="1"/>
  <c r="C131" i="1"/>
  <c r="B131" i="1"/>
  <c r="F130" i="1"/>
  <c r="C130" i="1"/>
  <c r="B130" i="1"/>
  <c r="F129" i="1"/>
  <c r="C129" i="1"/>
  <c r="B129" i="1"/>
  <c r="F128" i="1"/>
  <c r="C128" i="1"/>
  <c r="B128" i="1"/>
  <c r="F127" i="1"/>
  <c r="C127" i="1"/>
  <c r="B127" i="1"/>
  <c r="F126" i="1"/>
  <c r="C126" i="1"/>
  <c r="B126" i="1"/>
  <c r="F125" i="1"/>
  <c r="C125" i="1"/>
  <c r="B125" i="1"/>
  <c r="F124" i="1"/>
  <c r="C124" i="1"/>
  <c r="B124" i="1"/>
  <c r="F123" i="1"/>
  <c r="C123" i="1"/>
  <c r="B123" i="1"/>
  <c r="F122" i="1"/>
  <c r="C122" i="1"/>
  <c r="B122" i="1"/>
  <c r="F121" i="1"/>
  <c r="C121" i="1"/>
  <c r="B121" i="1"/>
  <c r="F120" i="1"/>
  <c r="C120" i="1"/>
  <c r="B120" i="1"/>
  <c r="F119" i="1"/>
  <c r="C119" i="1"/>
  <c r="B119" i="1"/>
  <c r="F118" i="1"/>
  <c r="C118" i="1"/>
  <c r="B118" i="1"/>
  <c r="F117" i="1"/>
  <c r="C117" i="1"/>
  <c r="B117" i="1"/>
  <c r="F116" i="1"/>
  <c r="C116" i="1"/>
  <c r="B116" i="1"/>
  <c r="F115" i="1"/>
  <c r="C115" i="1"/>
  <c r="B115" i="1"/>
  <c r="F114" i="1"/>
  <c r="C114" i="1"/>
  <c r="B114" i="1"/>
  <c r="F113" i="1"/>
  <c r="C113" i="1"/>
  <c r="B113" i="1"/>
  <c r="F112" i="1"/>
  <c r="C112" i="1"/>
  <c r="B112" i="1"/>
  <c r="F111" i="1"/>
  <c r="C111" i="1"/>
  <c r="B111" i="1"/>
  <c r="F110" i="1"/>
  <c r="C110" i="1"/>
  <c r="B110" i="1"/>
  <c r="F109" i="1"/>
  <c r="C109" i="1"/>
  <c r="B109" i="1"/>
  <c r="F108" i="1"/>
  <c r="C108" i="1"/>
  <c r="B108" i="1"/>
  <c r="F107" i="1"/>
  <c r="C107" i="1"/>
  <c r="B107" i="1"/>
  <c r="F106" i="1"/>
  <c r="C106" i="1"/>
  <c r="B106" i="1"/>
  <c r="F105" i="1"/>
  <c r="C105" i="1"/>
  <c r="B105" i="1"/>
  <c r="F104" i="1"/>
  <c r="C104" i="1"/>
  <c r="B104" i="1"/>
  <c r="F103" i="1"/>
  <c r="C103" i="1"/>
  <c r="B103" i="1"/>
  <c r="F102" i="1"/>
  <c r="C102" i="1"/>
  <c r="B102" i="1"/>
  <c r="F101" i="1"/>
  <c r="C101" i="1"/>
  <c r="B101" i="1"/>
  <c r="F100" i="1"/>
  <c r="C100" i="1"/>
  <c r="B100" i="1"/>
  <c r="F99" i="1"/>
  <c r="C99" i="1"/>
  <c r="B99" i="1"/>
  <c r="F98" i="1"/>
  <c r="C98" i="1"/>
  <c r="B98" i="1"/>
  <c r="F97" i="1"/>
  <c r="C97" i="1"/>
  <c r="B97" i="1"/>
  <c r="F96" i="1"/>
  <c r="C96" i="1"/>
  <c r="B96" i="1"/>
  <c r="F95" i="1"/>
  <c r="C95" i="1"/>
  <c r="B95" i="1"/>
  <c r="F94" i="1"/>
  <c r="C94" i="1"/>
  <c r="B94" i="1"/>
  <c r="F93" i="1"/>
  <c r="C93" i="1"/>
  <c r="B93" i="1"/>
  <c r="F92" i="1"/>
  <c r="C92" i="1"/>
  <c r="B92" i="1"/>
  <c r="F91" i="1"/>
  <c r="C91" i="1"/>
  <c r="B91" i="1"/>
  <c r="F90" i="1"/>
  <c r="C90" i="1"/>
  <c r="B90" i="1"/>
  <c r="F89" i="1"/>
  <c r="C89" i="1"/>
  <c r="B89" i="1"/>
  <c r="F88" i="1"/>
  <c r="C88" i="1"/>
  <c r="B88" i="1"/>
  <c r="F87" i="1"/>
  <c r="C87" i="1"/>
  <c r="B87" i="1"/>
  <c r="F86" i="1"/>
  <c r="C86" i="1"/>
  <c r="B86" i="1"/>
  <c r="F85" i="1"/>
  <c r="C85" i="1"/>
  <c r="B85" i="1"/>
  <c r="F84" i="1"/>
  <c r="C84" i="1"/>
  <c r="B84" i="1"/>
  <c r="F83" i="1"/>
  <c r="C83" i="1"/>
  <c r="B83" i="1"/>
  <c r="F82" i="1"/>
  <c r="C82" i="1"/>
  <c r="B82" i="1"/>
  <c r="F81" i="1"/>
  <c r="C81" i="1"/>
  <c r="B81" i="1"/>
  <c r="F80" i="1"/>
  <c r="C80" i="1"/>
  <c r="B80" i="1"/>
  <c r="F79" i="1"/>
  <c r="C79" i="1"/>
  <c r="B79" i="1"/>
  <c r="F78" i="1"/>
  <c r="C78" i="1"/>
  <c r="B78" i="1"/>
  <c r="F77" i="1"/>
  <c r="C77" i="1"/>
  <c r="B77" i="1"/>
  <c r="F76" i="1"/>
  <c r="C76" i="1"/>
  <c r="B76" i="1"/>
  <c r="F75" i="1"/>
  <c r="C75" i="1"/>
  <c r="B75" i="1"/>
  <c r="F74" i="1"/>
  <c r="C74" i="1"/>
  <c r="B74" i="1"/>
  <c r="F73" i="1"/>
  <c r="C73" i="1"/>
  <c r="B73" i="1"/>
  <c r="F72" i="1"/>
  <c r="C72" i="1"/>
  <c r="B72" i="1"/>
  <c r="F71" i="1"/>
  <c r="C71" i="1"/>
  <c r="B71" i="1"/>
  <c r="F70" i="1"/>
  <c r="C70" i="1"/>
  <c r="B70" i="1"/>
  <c r="F69" i="1"/>
  <c r="C69" i="1"/>
  <c r="B69" i="1"/>
  <c r="F68" i="1"/>
  <c r="C68" i="1"/>
  <c r="B68" i="1"/>
  <c r="F67" i="1"/>
  <c r="C67" i="1"/>
  <c r="B67" i="1"/>
  <c r="F66" i="1"/>
  <c r="C66" i="1"/>
  <c r="B66" i="1"/>
  <c r="F65" i="1"/>
  <c r="C65" i="1"/>
  <c r="B65" i="1"/>
  <c r="F64" i="1"/>
  <c r="C64" i="1"/>
  <c r="B64" i="1"/>
  <c r="F63" i="1"/>
  <c r="C63" i="1"/>
  <c r="B63" i="1"/>
  <c r="F62" i="1"/>
  <c r="C62" i="1"/>
  <c r="B62" i="1"/>
  <c r="F61" i="1"/>
  <c r="C61" i="1"/>
  <c r="B61" i="1"/>
  <c r="F60" i="1"/>
  <c r="C60" i="1"/>
  <c r="B60" i="1"/>
  <c r="F59" i="1"/>
  <c r="C59" i="1"/>
  <c r="B59" i="1"/>
  <c r="F58" i="1"/>
  <c r="C58" i="1"/>
  <c r="B58" i="1"/>
  <c r="F57" i="1"/>
  <c r="C57" i="1"/>
  <c r="B57" i="1"/>
  <c r="F56" i="1"/>
  <c r="C56" i="1"/>
  <c r="B56" i="1"/>
  <c r="F55" i="1"/>
  <c r="C55" i="1"/>
  <c r="B55" i="1"/>
  <c r="F54" i="1"/>
  <c r="C54" i="1"/>
  <c r="B54" i="1"/>
  <c r="F53" i="1"/>
  <c r="C53" i="1"/>
  <c r="B53" i="1"/>
  <c r="F52" i="1"/>
  <c r="C52" i="1"/>
  <c r="B52" i="1"/>
  <c r="F51" i="1"/>
  <c r="C51" i="1"/>
  <c r="B51" i="1"/>
  <c r="F50" i="1"/>
  <c r="C50" i="1"/>
  <c r="B50" i="1"/>
  <c r="F49" i="1"/>
  <c r="C49" i="1"/>
  <c r="B49" i="1"/>
  <c r="F48" i="1"/>
  <c r="C48" i="1"/>
  <c r="B48" i="1"/>
  <c r="F47" i="1"/>
  <c r="C47" i="1"/>
  <c r="B47" i="1"/>
  <c r="F46" i="1"/>
  <c r="C46" i="1"/>
  <c r="B46" i="1"/>
  <c r="F45" i="1"/>
  <c r="C45" i="1"/>
  <c r="B45" i="1"/>
  <c r="F44" i="1"/>
  <c r="C44" i="1"/>
  <c r="B44" i="1"/>
  <c r="F43" i="1"/>
  <c r="C43" i="1"/>
  <c r="B43" i="1"/>
  <c r="F42" i="1"/>
  <c r="C42" i="1"/>
  <c r="B42" i="1"/>
  <c r="F41" i="1"/>
  <c r="C41" i="1"/>
  <c r="B41" i="1"/>
  <c r="F40" i="1"/>
  <c r="C40" i="1"/>
  <c r="B40" i="1"/>
  <c r="F39" i="1"/>
  <c r="C39" i="1"/>
  <c r="B39" i="1"/>
  <c r="F38" i="1"/>
  <c r="C38" i="1"/>
  <c r="B38" i="1"/>
  <c r="F37" i="1"/>
  <c r="C37" i="1"/>
  <c r="B37" i="1"/>
  <c r="F36" i="1"/>
  <c r="C36" i="1"/>
  <c r="B36" i="1"/>
  <c r="F35" i="1"/>
  <c r="C35" i="1"/>
  <c r="B35" i="1"/>
  <c r="F34" i="1"/>
  <c r="C34" i="1"/>
  <c r="B34" i="1"/>
  <c r="F33" i="1"/>
  <c r="C33" i="1"/>
  <c r="B33" i="1"/>
  <c r="F32" i="1"/>
  <c r="C32" i="1"/>
  <c r="B32" i="1"/>
  <c r="F31" i="1"/>
  <c r="C31" i="1"/>
  <c r="B31" i="1"/>
  <c r="F30" i="1"/>
  <c r="C30" i="1"/>
  <c r="B30" i="1"/>
  <c r="F29" i="1"/>
  <c r="C29" i="1"/>
  <c r="B29" i="1"/>
  <c r="F28" i="1"/>
  <c r="C28" i="1"/>
  <c r="B28" i="1"/>
  <c r="F27" i="1"/>
  <c r="C27" i="1"/>
  <c r="B27" i="1"/>
  <c r="F26" i="1"/>
  <c r="C26" i="1"/>
  <c r="B26" i="1"/>
  <c r="F25" i="1"/>
  <c r="C25" i="1"/>
  <c r="B25" i="1"/>
  <c r="F24" i="1"/>
  <c r="C24" i="1"/>
  <c r="B24" i="1"/>
  <c r="F23" i="1"/>
  <c r="C23" i="1"/>
  <c r="B23" i="1"/>
  <c r="F22" i="1"/>
  <c r="C22" i="1"/>
  <c r="B22" i="1"/>
  <c r="F21" i="1"/>
  <c r="C21" i="1"/>
  <c r="B21" i="1"/>
  <c r="F20" i="1"/>
  <c r="C20" i="1"/>
  <c r="B20" i="1"/>
  <c r="F19" i="1"/>
  <c r="C19" i="1"/>
  <c r="B19" i="1"/>
  <c r="F18" i="1"/>
  <c r="C18" i="1"/>
  <c r="B18" i="1"/>
  <c r="F17" i="1"/>
  <c r="C17" i="1"/>
  <c r="B17" i="1"/>
  <c r="F16" i="1"/>
  <c r="C16" i="1"/>
  <c r="B16" i="1"/>
  <c r="F15" i="1"/>
  <c r="C15" i="1"/>
  <c r="B15" i="1"/>
  <c r="F14" i="1"/>
  <c r="C14" i="1"/>
  <c r="B14" i="1"/>
  <c r="F13" i="1"/>
  <c r="C13" i="1"/>
  <c r="B13" i="1"/>
  <c r="F12" i="1"/>
  <c r="C12" i="1"/>
  <c r="B12" i="1"/>
  <c r="F11" i="1"/>
  <c r="C11" i="1"/>
  <c r="B11" i="1"/>
  <c r="F10" i="1"/>
  <c r="C10" i="1"/>
  <c r="B10" i="1"/>
  <c r="F9" i="1"/>
  <c r="C9" i="1"/>
  <c r="B9" i="1"/>
  <c r="F8" i="1"/>
  <c r="C8" i="1"/>
  <c r="B8" i="1"/>
  <c r="F7" i="1"/>
  <c r="C7" i="1"/>
  <c r="B7" i="1"/>
  <c r="F6" i="1"/>
  <c r="C6" i="1"/>
  <c r="B6" i="1"/>
  <c r="F5" i="1"/>
  <c r="C5" i="1"/>
  <c r="B5" i="1"/>
  <c r="F4" i="1"/>
  <c r="C4" i="1"/>
  <c r="B4" i="1"/>
  <c r="F3" i="1"/>
  <c r="C3" i="1"/>
  <c r="B3" i="1"/>
  <c r="F2" i="1"/>
  <c r="C2" i="1"/>
  <c r="B2" i="1"/>
  <c r="F5" i="26"/>
  <c r="F5" i="27"/>
  <c r="F5" i="21"/>
  <c r="Q23" i="28"/>
  <c r="Q24" i="28"/>
  <c r="Q25" i="28"/>
  <c r="Q26" i="28"/>
  <c r="Q27" i="28"/>
  <c r="Q28" i="28"/>
  <c r="Q29" i="28"/>
  <c r="Q22" i="28"/>
  <c r="F5" i="19"/>
  <c r="F5" i="17"/>
  <c r="R26" i="28"/>
  <c r="F4" i="29"/>
  <c r="R29" i="28"/>
  <c r="R25" i="28"/>
  <c r="R24" i="28"/>
  <c r="R27" i="28"/>
  <c r="R23" i="28"/>
  <c r="E4" i="29"/>
  <c r="R28" i="28"/>
  <c r="R22" i="28"/>
</calcChain>
</file>

<file path=xl/sharedStrings.xml><?xml version="1.0" encoding="utf-8"?>
<sst xmlns="http://schemas.openxmlformats.org/spreadsheetml/2006/main" count="63372" uniqueCount="203">
  <si>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</si>
  <si>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</si>
  <si>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</si>
  <si>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</si>
  <si>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</si>
  <si>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</si>
  <si>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</si>
  <si>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</si>
  <si>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</si>
  <si>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</si>
  <si>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</si>
  <si>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</si>
  <si>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</si>
  <si>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</si>
  <si>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</si>
  <si>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</si>
  <si>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</si>
  <si>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</si>
  <si>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</si>
  <si>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</si>
  <si>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</si>
  <si>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</si>
  <si>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</si>
  <si>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</si>
  <si>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</si>
  <si>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</si>
  <si>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</si>
  <si>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</si>
  <si>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</si>
  <si>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</si>
  <si>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</si>
  <si>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</si>
  <si>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</si>
  <si>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</si>
  <si>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</si>
  <si>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</si>
  <si>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</si>
  <si>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</si>
  <si>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</si>
  <si>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</si>
  <si>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</si>
  <si>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</si>
  <si>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</si>
  <si>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</si>
  <si>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</si>
  <si>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</si>
  <si>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</si>
  <si>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</si>
  <si>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</si>
  <si>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</si>
  <si>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</si>
  <si>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</si>
  <si>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</si>
  <si>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</si>
  <si>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</si>
  <si>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</si>
  <si>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</si>
  <si>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</si>
  <si>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</si>
  <si>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</si>
  <si>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</si>
  <si>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</si>
  <si>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</si>
  <si>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</si>
  <si>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</si>
  <si>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</si>
  <si>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</si>
  <si>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</si>
  <si>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</si>
  <si>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</si>
  <si>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</si>
  <si>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</si>
  <si>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</si>
  <si>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</si>
  <si>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</si>
  <si>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</si>
  <si>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</si>
  <si>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</si>
  <si>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</si>
  <si>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</si>
  <si>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</si>
  <si>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</si>
  <si>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</si>
  <si>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</si>
  <si>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</si>
  <si>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</si>
  <si>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</si>
  <si>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</si>
  <si>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</si>
  <si>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</si>
  <si>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</si>
  <si>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</si>
  <si>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</si>
  <si>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</si>
  <si>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</si>
  <si>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</si>
  <si>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</si>
  <si>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</si>
  <si>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</si>
  <si>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</si>
  <si>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</si>
  <si>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</si>
  <si>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</si>
  <si>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</si>
  <si>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</si>
  <si>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</si>
  <si>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</si>
  <si>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</si>
  <si>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</si>
  <si>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</si>
  <si>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</si>
  <si>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</si>
  <si>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</si>
  <si>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</si>
  <si>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</si>
  <si>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</si>
  <si>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</si>
  <si>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</si>
  <si>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</si>
  <si>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</si>
  <si>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</si>
  <si>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</si>
  <si>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</si>
  <si>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</si>
  <si>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</si>
  <si>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</si>
  <si>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</si>
  <si>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</si>
  <si>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</si>
  <si>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</si>
  <si>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</si>
  <si>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</si>
  <si>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</si>
  <si>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</si>
  <si>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</si>
  <si>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</si>
  <si>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</si>
  <si>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</si>
  <si>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</si>
  <si>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</si>
  <si>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</si>
  <si>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</si>
  <si>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</si>
  <si>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</si>
  <si>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</si>
  <si>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</si>
  <si>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</si>
  <si>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</si>
  <si>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</si>
  <si>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</si>
  <si>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</si>
  <si>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</si>
  <si>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</si>
  <si>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</si>
  <si>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</si>
  <si>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</si>
  <si>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</si>
  <si>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</si>
  <si>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</si>
  <si>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</si>
  <si>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</si>
  <si>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</si>
  <si>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Row Labels</t>
  </si>
  <si>
    <t>Grand Total</t>
  </si>
  <si>
    <t>2024</t>
  </si>
  <si>
    <t>Jan</t>
  </si>
  <si>
    <t>Feb</t>
  </si>
  <si>
    <t>Mar</t>
  </si>
  <si>
    <t>Apr</t>
  </si>
  <si>
    <t>May</t>
  </si>
  <si>
    <t>Jun</t>
  </si>
  <si>
    <t>Jul</t>
  </si>
  <si>
    <t>Aug</t>
  </si>
  <si>
    <t>Sep</t>
  </si>
  <si>
    <t>Oct</t>
  </si>
  <si>
    <t>Nov</t>
  </si>
  <si>
    <t>Dec</t>
  </si>
  <si>
    <t>Sum of Sales</t>
  </si>
  <si>
    <t>Column Labels</t>
  </si>
  <si>
    <t>Average of Sales</t>
  </si>
  <si>
    <t>(All)</t>
  </si>
  <si>
    <t>Australian Capital Territory</t>
  </si>
  <si>
    <t>New South Wales</t>
  </si>
  <si>
    <t>Northern Territory</t>
  </si>
  <si>
    <t>Queensland</t>
  </si>
  <si>
    <t>South Australia</t>
  </si>
  <si>
    <t>Tasmania</t>
  </si>
  <si>
    <t>Victoria</t>
  </si>
  <si>
    <t>Western Australia</t>
  </si>
  <si>
    <t>Australia Total</t>
  </si>
  <si>
    <t>Sales Dashboard</t>
  </si>
  <si>
    <t>Total sales and trend by state</t>
  </si>
  <si>
    <t>Total Sales</t>
  </si>
  <si>
    <t>Online</t>
  </si>
  <si>
    <t>Store</t>
  </si>
  <si>
    <t>Sales Total</t>
  </si>
  <si>
    <t>Average of Sales2</t>
  </si>
  <si>
    <t>Total</t>
  </si>
  <si>
    <t>Average</t>
  </si>
  <si>
    <t>Column1</t>
  </si>
  <si>
    <t>2025</t>
  </si>
  <si>
    <t>03rdDec2024</t>
  </si>
  <si>
    <t>13thOct2024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</si>
</sst>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C09]#,##0;[Red]\-[$$-C09]#,##0"/>
    <numFmt numFmtId="166" formatCode="[$$-C09]#,##0"/>
  </numFmts>
  <fonts count="5" x14ac:knownFonts="1">
    <font>
      <sz val="11"/>
      <color theme="1"/>
      <name val="Cambria"/>
      <family val="2"/>
      <scheme val="minor"/>
    </font>
    <font>
      <b/>
      <sz val="36"/>
      <color theme="0"/>
      <name val="Cambria"/>
      <family val="1"/>
      <scheme val="minor"/>
    </font>
    <font>
      <sz val="11"/>
      <color theme="0"/>
      <name val="Cambria"/>
      <family val="1"/>
      <scheme val="minor"/>
    </font>
    <font>
      <b/>
      <sz val="11"/>
      <color theme="1"/>
      <name val="Cambria"/>
      <family val="1"/>
      <scheme val="minor"/>
    </font>
    <font>
      <b/>
      <sz val="16"/>
      <color theme="1"/>
      <name val="Cambria"/>
      <family val="1"/>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2" fillId="2" borderId="0" xfId="0" applyFont="1" applyFill="1"/>
    <xf numFmtId="165" fontId="0" fillId="0" borderId="0" xfId="0" applyNumberFormat="1"/>
    <xf numFmtId="0" fontId="3" fillId="0" borderId="0" xfId="0" applyFont="1"/>
    <xf numFmtId="0" fontId="4" fillId="0" borderId="0" xfId="0" applyFont="1"/>
    <xf numFmtId="166" fontId="0" fillId="0" borderId="0" xfId="0" applyNumberFormat="1"/>
  </cellXfs>
  <cellStyles count="1">
    <cellStyle name="Normal" xfId="0" builtinId="0"/>
  </cellStyles>
  <dxfs count="10">
    <dxf>
      <numFmt numFmtId="164" formatCode="&quot;$&quot;#,##0.00"/>
    </dxf>
    <dxf>
      <numFmt numFmtId="1" formatCode="0"/>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164" formatCode="&quot;$&quot;#,##0.00"/>
    </dxf>
    <dxf>
      <numFmt numFmtId="1" formatCode="0"/>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D6253"/>
      <color rgb="FF016BB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Solution.xlsx]total sales over time!salesovertime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 time'!$B$5:$B$31</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3E47-4F96-9E61-295C2DB447D9}"/>
            </c:ext>
          </c:extLst>
        </c:ser>
        <c:ser>
          <c:idx val="1"/>
          <c:order val="1"/>
          <c:tx>
            <c:strRef>
              <c:f>'total sales over time'!$C$3:$C$4</c:f>
              <c:strCache>
                <c:ptCount val="1"/>
                <c:pt idx="0">
                  <c:v>KMART STORE</c:v>
                </c:pt>
              </c:strCache>
            </c:strRef>
          </c:tx>
          <c:spPr>
            <a:solidFill>
              <a:srgbClr val="FD6253"/>
            </a:solidFill>
            <a:ln w="25400">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 time'!$C$5:$C$31</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2-ABCB-4A53-853D-D649A293FCF5}"/>
            </c:ext>
          </c:extLst>
        </c:ser>
        <c:dLbls>
          <c:showLegendKey val="0"/>
          <c:showVal val="0"/>
          <c:showCatName val="0"/>
          <c:showSerName val="0"/>
          <c:showPercent val="0"/>
          <c:showBubbleSize val="0"/>
        </c:dLbls>
        <c:axId val="1101249280"/>
        <c:axId val="641342384"/>
      </c:areaChart>
      <c:catAx>
        <c:axId val="110124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42384"/>
        <c:crosses val="autoZero"/>
        <c:auto val="1"/>
        <c:lblAlgn val="ctr"/>
        <c:lblOffset val="100"/>
        <c:noMultiLvlLbl val="0"/>
      </c:catAx>
      <c:valAx>
        <c:axId val="641342384"/>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49280"/>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Solution.xlsx]avg sales over time!avgsalesovertime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D625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FD625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D62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sales over time'!$B$3:$B$4</c:f>
              <c:strCache>
                <c:ptCount val="1"/>
                <c:pt idx="0">
                  <c:v>KMART ONLINE</c:v>
                </c:pt>
              </c:strCache>
            </c:strRef>
          </c:tx>
          <c:spPr>
            <a:ln w="28575" cap="rnd">
              <a:solidFill>
                <a:schemeClr val="accent1"/>
              </a:solidFill>
              <a:round/>
            </a:ln>
            <a:effectLst/>
          </c:spPr>
          <c:marker>
            <c:symbol val="none"/>
          </c:marker>
          <c:cat>
            <c:multiLvlStrRef>
              <c:f>'avg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 time'!$B$5:$B$31</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8335-408D-965C-5E3250FB889E}"/>
            </c:ext>
          </c:extLst>
        </c:ser>
        <c:ser>
          <c:idx val="1"/>
          <c:order val="1"/>
          <c:tx>
            <c:strRef>
              <c:f>'avg sales over time'!$C$3:$C$4</c:f>
              <c:strCache>
                <c:ptCount val="1"/>
                <c:pt idx="0">
                  <c:v>KMART STORE</c:v>
                </c:pt>
              </c:strCache>
            </c:strRef>
          </c:tx>
          <c:spPr>
            <a:ln w="28575" cap="rnd">
              <a:solidFill>
                <a:srgbClr val="FD6253"/>
              </a:solidFill>
              <a:round/>
            </a:ln>
            <a:effectLst/>
          </c:spPr>
          <c:marker>
            <c:symbol val="none"/>
          </c:marker>
          <c:cat>
            <c:multiLvlStrRef>
              <c:f>'avg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 time'!$C$5:$C$31</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2-1CF6-4051-92D3-445092B7D430}"/>
            </c:ext>
          </c:extLst>
        </c:ser>
        <c:dLbls>
          <c:showLegendKey val="0"/>
          <c:showVal val="0"/>
          <c:showCatName val="0"/>
          <c:showSerName val="0"/>
          <c:showPercent val="0"/>
          <c:showBubbleSize val="0"/>
        </c:dLbls>
        <c:smooth val="0"/>
        <c:axId val="1171628096"/>
        <c:axId val="1171637216"/>
      </c:lineChart>
      <c:catAx>
        <c:axId val="117162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37216"/>
        <c:crosses val="autoZero"/>
        <c:auto val="1"/>
        <c:lblAlgn val="ctr"/>
        <c:lblOffset val="100"/>
        <c:noMultiLvlLbl val="0"/>
      </c:catAx>
      <c:valAx>
        <c:axId val="1171637216"/>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2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Solution.xlsx]sales by category!categorysales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EE5F-4D09-9976-3947731B04C7}"/>
            </c:ext>
          </c:extLst>
        </c:ser>
        <c:ser>
          <c:idx val="1"/>
          <c:order val="1"/>
          <c:tx>
            <c:strRef>
              <c:f>'sales by category'!$C$3:$C$4</c:f>
              <c:strCache>
                <c:ptCount val="1"/>
                <c:pt idx="0">
                  <c:v>KMART STORE</c:v>
                </c:pt>
              </c:strCache>
            </c:strRef>
          </c:tx>
          <c:spPr>
            <a:solidFill>
              <a:srgbClr val="FD6253"/>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2-B35B-4318-AA64-8FE7E4E41C94}"/>
            </c:ext>
          </c:extLst>
        </c:ser>
        <c:dLbls>
          <c:showLegendKey val="0"/>
          <c:showVal val="0"/>
          <c:showCatName val="0"/>
          <c:showSerName val="0"/>
          <c:showPercent val="0"/>
          <c:showBubbleSize val="0"/>
        </c:dLbls>
        <c:gapWidth val="182"/>
        <c:axId val="1171619936"/>
        <c:axId val="1171633856"/>
      </c:barChart>
      <c:catAx>
        <c:axId val="117161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33856"/>
        <c:crosses val="autoZero"/>
        <c:auto val="1"/>
        <c:lblAlgn val="ctr"/>
        <c:lblOffset val="100"/>
        <c:noMultiLvlLbl val="0"/>
      </c:catAx>
      <c:valAx>
        <c:axId val="1171633856"/>
        <c:scaling>
          <c:orientation val="minMax"/>
        </c:scaling>
        <c:delete val="0"/>
        <c:axPos val="b"/>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1993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Solution.xlsx]sales by suburb!suburbsales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 - proportions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suburb'!$B$3:$B$4</c:f>
              <c:strCache>
                <c:ptCount val="1"/>
                <c:pt idx="0">
                  <c:v>KMART ONLINE</c:v>
                </c:pt>
              </c:strCache>
            </c:strRef>
          </c:tx>
          <c:spPr>
            <a:solidFill>
              <a:schemeClr val="accent1"/>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suburb'!$B$5:$B$15</c:f>
              <c:numCache>
                <c:formatCode>"$"#,##0.00</c:formatCode>
                <c:ptCount val="10"/>
                <c:pt idx="0">
                  <c:v>1627.1699999999996</c:v>
                </c:pt>
                <c:pt idx="1">
                  <c:v>2666.7400000000002</c:v>
                </c:pt>
                <c:pt idx="2">
                  <c:v>1827.37</c:v>
                </c:pt>
                <c:pt idx="3">
                  <c:v>1632.75</c:v>
                </c:pt>
                <c:pt idx="4">
                  <c:v>63673.17</c:v>
                </c:pt>
                <c:pt idx="5">
                  <c:v>64607.830000000009</c:v>
                </c:pt>
                <c:pt idx="6">
                  <c:v>3266.7700000000004</c:v>
                </c:pt>
                <c:pt idx="7">
                  <c:v>15847.229999999998</c:v>
                </c:pt>
                <c:pt idx="8">
                  <c:v>65457.710000000006</c:v>
                </c:pt>
                <c:pt idx="9">
                  <c:v>4935.67</c:v>
                </c:pt>
              </c:numCache>
            </c:numRef>
          </c:val>
          <c:extLst>
            <c:ext xmlns:c16="http://schemas.microsoft.com/office/drawing/2014/chart" uri="{C3380CC4-5D6E-409C-BE32-E72D297353CC}">
              <c16:uniqueId val="{00000000-6418-41A0-9AB8-01DF4FC3865A}"/>
            </c:ext>
          </c:extLst>
        </c:ser>
        <c:ser>
          <c:idx val="1"/>
          <c:order val="1"/>
          <c:tx>
            <c:strRef>
              <c:f>'sales by suburb'!$C$3:$C$4</c:f>
              <c:strCache>
                <c:ptCount val="1"/>
                <c:pt idx="0">
                  <c:v>KMART STORE</c:v>
                </c:pt>
              </c:strCache>
            </c:strRef>
          </c:tx>
          <c:spPr>
            <a:solidFill>
              <a:srgbClr val="FD6253"/>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suburb'!$C$5:$C$15</c:f>
              <c:numCache>
                <c:formatCode>"$"#,##0.00</c:formatCode>
                <c:ptCount val="10"/>
                <c:pt idx="0">
                  <c:v>104095.13999999998</c:v>
                </c:pt>
                <c:pt idx="1">
                  <c:v>94778.62000000001</c:v>
                </c:pt>
                <c:pt idx="2">
                  <c:v>82414.69</c:v>
                </c:pt>
                <c:pt idx="3">
                  <c:v>75585.830000000016</c:v>
                </c:pt>
                <c:pt idx="4">
                  <c:v>12433.82</c:v>
                </c:pt>
                <c:pt idx="5">
                  <c:v>10855.09</c:v>
                </c:pt>
                <c:pt idx="6">
                  <c:v>71472.150000000009</c:v>
                </c:pt>
                <c:pt idx="7">
                  <c:v>58570.100000000006</c:v>
                </c:pt>
                <c:pt idx="8">
                  <c:v>7650.54</c:v>
                </c:pt>
                <c:pt idx="9">
                  <c:v>66856.09</c:v>
                </c:pt>
              </c:numCache>
            </c:numRef>
          </c:val>
          <c:extLst>
            <c:ext xmlns:c16="http://schemas.microsoft.com/office/drawing/2014/chart" uri="{C3380CC4-5D6E-409C-BE32-E72D297353CC}">
              <c16:uniqueId val="{00000002-8591-4CE4-B866-DDCF58DB18E6}"/>
            </c:ext>
          </c:extLst>
        </c:ser>
        <c:dLbls>
          <c:showLegendKey val="0"/>
          <c:showVal val="0"/>
          <c:showCatName val="0"/>
          <c:showSerName val="0"/>
          <c:showPercent val="0"/>
          <c:showBubbleSize val="0"/>
        </c:dLbls>
        <c:gapWidth val="150"/>
        <c:overlap val="100"/>
        <c:axId val="1171631456"/>
        <c:axId val="1171627136"/>
      </c:barChart>
      <c:catAx>
        <c:axId val="11716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27136"/>
        <c:crosses val="autoZero"/>
        <c:auto val="1"/>
        <c:lblAlgn val="ctr"/>
        <c:lblOffset val="100"/>
        <c:noMultiLvlLbl val="0"/>
      </c:catAx>
      <c:valAx>
        <c:axId val="11716271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6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Solution.xlsx]online vs store!onlinevsstore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 Vs Store - proportion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D6253"/>
          </a:solidFill>
          <a:ln w="19050">
            <a:solidFill>
              <a:schemeClr val="lt1"/>
            </a:solidFill>
          </a:ln>
          <a:effectLst/>
        </c:spPr>
        <c:dLbl>
          <c:idx val="0"/>
          <c:layout>
            <c:manualLayout>
              <c:x val="-0.144444444444444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D6253"/>
          </a:solidFill>
          <a:ln w="19050">
            <a:solidFill>
              <a:schemeClr val="lt1"/>
            </a:solidFill>
          </a:ln>
          <a:effectLst/>
        </c:spPr>
        <c:dLbl>
          <c:idx val="0"/>
          <c:layout>
            <c:manualLayout>
              <c:x val="-0.144444444444444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D6253"/>
          </a:solidFill>
          <a:ln w="19050">
            <a:solidFill>
              <a:schemeClr val="lt1"/>
            </a:solidFill>
          </a:ln>
          <a:effectLst/>
        </c:spPr>
        <c:dLbl>
          <c:idx val="0"/>
          <c:layout>
            <c:manualLayout>
              <c:x val="-0.144444444444444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'online vs store'!$B$3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C1-4FD8-A74F-39F7B287939A}"/>
              </c:ext>
            </c:extLst>
          </c:dPt>
          <c:dPt>
            <c:idx val="1"/>
            <c:bubble3D val="0"/>
            <c:spPr>
              <a:solidFill>
                <a:srgbClr val="FD6253"/>
              </a:solidFill>
              <a:ln w="19050">
                <a:solidFill>
                  <a:schemeClr val="lt1"/>
                </a:solidFill>
              </a:ln>
              <a:effectLst/>
            </c:spPr>
            <c:extLst>
              <c:ext xmlns:c16="http://schemas.microsoft.com/office/drawing/2014/chart" uri="{C3380CC4-5D6E-409C-BE32-E72D297353CC}">
                <c16:uniqueId val="{00000003-7FC1-4FD8-A74F-39F7B287939A}"/>
              </c:ext>
            </c:extLst>
          </c:dPt>
          <c:dLbls>
            <c:dLbl>
              <c:idx val="0"/>
              <c:layout>
                <c:manualLayout>
                  <c:x val="0.1"/>
                  <c:y val="-6.944444444444444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C1-4FD8-A74F-39F7B287939A}"/>
                </c:ext>
              </c:extLst>
            </c:dLbl>
            <c:dLbl>
              <c:idx val="1"/>
              <c:layout>
                <c:manualLayout>
                  <c:x val="-0.14444444444444443"/>
                  <c:y val="4.6296296296296294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C1-4FD8-A74F-39F7B28793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store'!$A$4:$A$6</c:f>
              <c:strCache>
                <c:ptCount val="2"/>
                <c:pt idx="0">
                  <c:v>KMART ONLINE</c:v>
                </c:pt>
                <c:pt idx="1">
                  <c:v>KMART STORE</c:v>
                </c:pt>
              </c:strCache>
            </c:strRef>
          </c:cat>
          <c:val>
            <c:numRef>
              <c:f>'online vs store'!$B$4:$B$6</c:f>
              <c:numCache>
                <c:formatCode>"$"#,##0.00</c:formatCode>
                <c:ptCount val="2"/>
                <c:pt idx="0">
                  <c:v>658115.49</c:v>
                </c:pt>
                <c:pt idx="1">
                  <c:v>2528142.9900000012</c:v>
                </c:pt>
              </c:numCache>
            </c:numRef>
          </c:val>
          <c:extLst>
            <c:ext xmlns:c16="http://schemas.microsoft.com/office/drawing/2014/chart" uri="{C3380CC4-5D6E-409C-BE32-E72D297353CC}">
              <c16:uniqueId val="{00000004-7FC1-4FD8-A74F-39F7B287939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Solution.xlsx]sales by managers!managersales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managers'!$B$3:$B$4</c:f>
              <c:strCache>
                <c:ptCount val="1"/>
                <c:pt idx="0">
                  <c:v>KMART ONLINE</c:v>
                </c:pt>
              </c:strCache>
            </c:strRef>
          </c:tx>
          <c:spPr>
            <a:solidFill>
              <a:schemeClr val="accent1"/>
            </a:solidFill>
            <a:ln>
              <a:noFill/>
            </a:ln>
            <a:effectLst/>
          </c:spPr>
          <c:invertIfNegative val="0"/>
          <c:cat>
            <c:strRef>
              <c:f>'sales by managers'!$A$5:$A$15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managers'!$B$5:$B$15</c:f>
              <c:numCache>
                <c:formatCode>"$"#,##0.00</c:formatCode>
                <c:ptCount val="10"/>
                <c:pt idx="0">
                  <c:v>16223.210000000001</c:v>
                </c:pt>
                <c:pt idx="1">
                  <c:v>23870.300000000003</c:v>
                </c:pt>
                <c:pt idx="2">
                  <c:v>70065.939999999988</c:v>
                </c:pt>
                <c:pt idx="3">
                  <c:v>81133.34</c:v>
                </c:pt>
                <c:pt idx="4">
                  <c:v>38138.720000000008</c:v>
                </c:pt>
                <c:pt idx="5">
                  <c:v>19648.400000000001</c:v>
                </c:pt>
                <c:pt idx="6">
                  <c:v>8133.15</c:v>
                </c:pt>
                <c:pt idx="7">
                  <c:v>101079.18000000001</c:v>
                </c:pt>
                <c:pt idx="8">
                  <c:v>72424.009999999995</c:v>
                </c:pt>
                <c:pt idx="9">
                  <c:v>65967.66</c:v>
                </c:pt>
              </c:numCache>
            </c:numRef>
          </c:val>
          <c:extLst>
            <c:ext xmlns:c16="http://schemas.microsoft.com/office/drawing/2014/chart" uri="{C3380CC4-5D6E-409C-BE32-E72D297353CC}">
              <c16:uniqueId val="{00000000-952B-4E29-A155-4B4F19B88EDA}"/>
            </c:ext>
          </c:extLst>
        </c:ser>
        <c:ser>
          <c:idx val="1"/>
          <c:order val="1"/>
          <c:tx>
            <c:strRef>
              <c:f>'sales by managers'!$C$3:$C$4</c:f>
              <c:strCache>
                <c:ptCount val="1"/>
                <c:pt idx="0">
                  <c:v>KMART STORE</c:v>
                </c:pt>
              </c:strCache>
            </c:strRef>
          </c:tx>
          <c:spPr>
            <a:solidFill>
              <a:srgbClr val="FD6253"/>
            </a:solidFill>
            <a:ln>
              <a:noFill/>
            </a:ln>
            <a:effectLst/>
          </c:spPr>
          <c:invertIfNegative val="0"/>
          <c:cat>
            <c:strRef>
              <c:f>'sales by managers'!$A$5:$A$15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managers'!$C$5:$C$15</c:f>
              <c:numCache>
                <c:formatCode>"$"#,##0.00</c:formatCode>
                <c:ptCount val="10"/>
                <c:pt idx="0">
                  <c:v>293553.06</c:v>
                </c:pt>
                <c:pt idx="1">
                  <c:v>272210.60000000003</c:v>
                </c:pt>
                <c:pt idx="2">
                  <c:v>201015.24999999997</c:v>
                </c:pt>
                <c:pt idx="3">
                  <c:v>172533.9</c:v>
                </c:pt>
                <c:pt idx="4">
                  <c:v>210632.55</c:v>
                </c:pt>
                <c:pt idx="5">
                  <c:v>205043.04999999996</c:v>
                </c:pt>
                <c:pt idx="6">
                  <c:v>204205.12000000008</c:v>
                </c:pt>
                <c:pt idx="7">
                  <c:v>98503.730000000025</c:v>
                </c:pt>
                <c:pt idx="8">
                  <c:v>86340.640000000014</c:v>
                </c:pt>
                <c:pt idx="9">
                  <c:v>83827.009999999995</c:v>
                </c:pt>
              </c:numCache>
            </c:numRef>
          </c:val>
          <c:extLst>
            <c:ext xmlns:c16="http://schemas.microsoft.com/office/drawing/2014/chart" uri="{C3380CC4-5D6E-409C-BE32-E72D297353CC}">
              <c16:uniqueId val="{00000002-6630-4D4A-A39F-03111EDA036F}"/>
            </c:ext>
          </c:extLst>
        </c:ser>
        <c:dLbls>
          <c:showLegendKey val="0"/>
          <c:showVal val="0"/>
          <c:showCatName val="0"/>
          <c:showSerName val="0"/>
          <c:showPercent val="0"/>
          <c:showBubbleSize val="0"/>
        </c:dLbls>
        <c:gapWidth val="150"/>
        <c:overlap val="100"/>
        <c:axId val="1328681312"/>
        <c:axId val="1328682752"/>
      </c:barChart>
      <c:catAx>
        <c:axId val="132868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682752"/>
        <c:crosses val="autoZero"/>
        <c:auto val="1"/>
        <c:lblAlgn val="ctr"/>
        <c:lblOffset val="100"/>
        <c:noMultiLvlLbl val="0"/>
      </c:catAx>
      <c:valAx>
        <c:axId val="132868275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6813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Final Solution.xlsx]sales by buyers!buyerssales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byuers - online</a:t>
            </a:r>
            <a:r>
              <a:rPr lang="en-IN" baseline="0"/>
              <a:t> vs store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buyers'!$B$3:$B$4</c:f>
              <c:strCache>
                <c:ptCount val="1"/>
                <c:pt idx="0">
                  <c:v>KMART ONLINE</c:v>
                </c:pt>
              </c:strCache>
            </c:strRef>
          </c:tx>
          <c:spPr>
            <a:solidFill>
              <a:schemeClr val="accent1"/>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buyers'!$B$5:$B$15</c:f>
              <c:numCache>
                <c:formatCode>"$"#,##0.00</c:formatCode>
                <c:ptCount val="10"/>
                <c:pt idx="0">
                  <c:v>143924.37</c:v>
                </c:pt>
                <c:pt idx="1">
                  <c:v>104554.15999999999</c:v>
                </c:pt>
                <c:pt idx="2">
                  <c:v>121697.56</c:v>
                </c:pt>
                <c:pt idx="3">
                  <c:v>69084.55</c:v>
                </c:pt>
                <c:pt idx="4">
                  <c:v>81915.97</c:v>
                </c:pt>
                <c:pt idx="5">
                  <c:v>45816.3</c:v>
                </c:pt>
                <c:pt idx="6">
                  <c:v>39203.43</c:v>
                </c:pt>
                <c:pt idx="7">
                  <c:v>23548.909999999993</c:v>
                </c:pt>
                <c:pt idx="8">
                  <c:v>15631.689999999997</c:v>
                </c:pt>
                <c:pt idx="9">
                  <c:v>12738.55</c:v>
                </c:pt>
              </c:numCache>
            </c:numRef>
          </c:val>
          <c:extLst>
            <c:ext xmlns:c16="http://schemas.microsoft.com/office/drawing/2014/chart" uri="{C3380CC4-5D6E-409C-BE32-E72D297353CC}">
              <c16:uniqueId val="{00000000-BAFA-4FCC-A31B-566EB8803F50}"/>
            </c:ext>
          </c:extLst>
        </c:ser>
        <c:ser>
          <c:idx val="1"/>
          <c:order val="1"/>
          <c:tx>
            <c:strRef>
              <c:f>'sales by buyers'!$C$3:$C$4</c:f>
              <c:strCache>
                <c:ptCount val="1"/>
                <c:pt idx="0">
                  <c:v>KMART STORE</c:v>
                </c:pt>
              </c:strCache>
            </c:strRef>
          </c:tx>
          <c:spPr>
            <a:solidFill>
              <a:srgbClr val="FD6253"/>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buyers'!$C$5:$C$15</c:f>
              <c:numCache>
                <c:formatCode>"$"#,##0.00</c:formatCode>
                <c:ptCount val="10"/>
                <c:pt idx="0">
                  <c:v>542555.46999999986</c:v>
                </c:pt>
                <c:pt idx="1">
                  <c:v>503470.23</c:v>
                </c:pt>
                <c:pt idx="2">
                  <c:v>427704.99000000005</c:v>
                </c:pt>
                <c:pt idx="3">
                  <c:v>312539.23000000021</c:v>
                </c:pt>
                <c:pt idx="4">
                  <c:v>278257.8</c:v>
                </c:pt>
                <c:pt idx="5">
                  <c:v>174100.77999999994</c:v>
                </c:pt>
                <c:pt idx="6">
                  <c:v>125502.73000000001</c:v>
                </c:pt>
                <c:pt idx="7">
                  <c:v>63908.990000000005</c:v>
                </c:pt>
                <c:pt idx="8">
                  <c:v>51254.19</c:v>
                </c:pt>
                <c:pt idx="9">
                  <c:v>48848.580000000009</c:v>
                </c:pt>
              </c:numCache>
            </c:numRef>
          </c:val>
          <c:extLst>
            <c:ext xmlns:c16="http://schemas.microsoft.com/office/drawing/2014/chart" uri="{C3380CC4-5D6E-409C-BE32-E72D297353CC}">
              <c16:uniqueId val="{00000002-5AED-48FD-A157-45605BBE6E92}"/>
            </c:ext>
          </c:extLst>
        </c:ser>
        <c:dLbls>
          <c:showLegendKey val="0"/>
          <c:showVal val="0"/>
          <c:showCatName val="0"/>
          <c:showSerName val="0"/>
          <c:showPercent val="0"/>
          <c:showBubbleSize val="0"/>
        </c:dLbls>
        <c:gapWidth val="150"/>
        <c:overlap val="100"/>
        <c:axId val="1224181808"/>
        <c:axId val="1224184688"/>
      </c:barChart>
      <c:catAx>
        <c:axId val="122418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84688"/>
        <c:crosses val="autoZero"/>
        <c:auto val="1"/>
        <c:lblAlgn val="ctr"/>
        <c:lblOffset val="100"/>
        <c:noMultiLvlLbl val="0"/>
      </c:catAx>
      <c:valAx>
        <c:axId val="12241846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50B915F6-B9FD-4183-8AC4-00ED13EC26AB}">
          <cx:tx>
            <cx:txData>
              <cx:f>_xlchart.v5.2</cx:f>
              <cx:v>Sum of Sales</cx:v>
            </cx:txData>
          </cx:tx>
          <cx:dataId val="0"/>
          <cx:layoutPr>
            <cx:geography cultureLanguage="en-US" cultureRegion="IN" attribution="Powered by Bing">
              <cx:geoCache provider="{E9337A44-BEBE-4D9F-B70C-5C5E7DAFC167}">
                <cx:binary>3HvXctxIEu2vKPR8wSlvNnY2YgtoR29aFMUXBEVS8CiYgv36my03ZItLztzYfbijF0UL3ciqtCdP
pv55P/7jPn+8a96NRV62/7gff38fO1f947ff2vv4sbhrD4rkvrGt/eIO7m3xm/3yJbl//O2huRuS
MvqNIMx+u4/vGvc4vv/XP+Ft0aM9tvd3LrHlRffYTJePbZe79pVnLz56d2+70u1+HsGbfn//7651
zV2e3L1/d/dQJGWQwOfk3uHf358+Du+ubOfidx/v8sf2/bvH0iVu2k7V4+/vn335/bvf9oX9crB3
OZzddQ/wW4+SAyy4wErpb3/U+3e5LaPvzzGTBwgprKmWaPcH/5B9elfA7//Cwb4e6+7hoXlsW7jg
179feMGz28Dzq4/vX1FU0lr/mxZ9u7vPvz98VcBvz630r3/u/QOoZO9fnhhyX39vPXrleM8uA3b8
aeLynX9XJe4uf7d9bJrE2Wb6odj/hlH5AVNKgMnYd6vuGVWDUQlHhLEfUr+Z8//1fC/b9vW3PdMN
qMbf/o0Mvb1ri7tyF8r/tUhl+EBTwRil9GskIrpnVHHANcecqr0Y/TNnedmAf/xyz1jbf1/9jYx1
ahsXPzbl/yQWsT5gkEU1xujFWKT0AKyqqBT8h7N8T61/6VQvG/Clm+2Z8vTvFHaQqh/LNr8rH37o
8r+QTQk54EIiwYj+FngQX89KJDvgjGtM5Q+h3wz45w7zsuGe/nbPYBfHwd8o9q4B4Njmv5ooqThQ
HECLIPg/2YuinTGl+BaRz832Z070stH++OWeya43/t/IZN+A6M/i/kN7/4VIo+gAI4UgGZLnIUb5
gaJYYSnISyb7Cyd62XK/vGDPgFf//hvZ7+Nj63bV7n9hQQLIUwhOJDQMPyz1NFdCLt2Zkcl95PmX
DvWyEV94xZ4ZP/7/bManQPL+aef4V1s+sJEkCgHmwC/aiLIDphGWlLKv+XMPTv4Ht3l+pJct9OSn
z77+pDF6/+5/09L953bvZ3sc3Lm7xde++knH9/rTr9cEOmDvp6+B/m9m3Dz8/p5QDhD+Z7u+e8f3
H/75ZuyP9zzete7395ijAykxoM1d9dNUAqgcIN7hCVMHkD4VIpgwROguAMsdxNyRAPwAY0KhZYT0
S7XaPWt3dMO3Z5ogTpBUhEkkoe34cetzm0+RLX+q6Pvnd2VXnNukdO3v7xkX799V3763OyvQDFB2
CeNIEUU5Ewy8q7q/uwSmBb6O/0+RNdbZru62E3dL6znuo7wajaumwhA6LYZ2/tzlw+2gUWwUFqdN
ldzlkTzr46BgUVCp1CAlFyx/EIz3l7yeiGGDW8moDYaBHqOSMRO6oTLWG1dRKTY5SYlBOl7PKCv9
NGuu+/CsS05mHB8W9qhrZ38eU5NH9dIlpfE68bFG841quU9TsnAj/tgLdlyEcWqScTReNG6nciiN
sLE1pL7VcWeoi89Qqs5rbT87bNdF3QnTlmjTI+9sJvMiTZrTEhehUXV2MUX1GlV45U3jiTeLC1Xz
xJfYUqNpXIJIstG29rOR+zyqgy4XQdwt02n2i0maLGenhNDz1iuZoSVb9B25mtFsA5T3sdGVzEzl
cGTiru1NKPvM4LK4k2V+2LrkQQ+shlN0piluR1t/wiT3e4si3xu8Kz4W52iIFlTO0o/4fFfh6mrs
ED1z3Xycz+iwSPG4YEwfUeqd85GbbILjlV6oLpgU3VoX3a0o2y7zB6nrhW4VO5JE8sD2abnq23kz
a3HR4fAhSxnyMQpDk0q9KtpS+a3LTsYGnza1+1LGNbzX0nbFU5prk/BYcdPh2gtQSfIA9zLeVC2J
fZuCs0xtcinmcl1nvPZnPPDV2NphIUO6KJNBm2Eaj3Vlx88eqxO4e5Mu5eDS1dD0nRmdRtdWTkVQ
NlNs8iE0JE9qE+b6hA7FJ6/vkK9wurDlOPoUaVBubEejhVtPFbpCPN8MBHzUkflDEuqARJ7fc7qd
pHuc2+SIsnDp5V694KogBrOs9XWubsMmSo308IIU7XExJD7mTWjCBCcBLdvCUG074wGJGIn0InbF
fW/TgIf0i+5c5fci5mZk462LXCClPEmRnNclnleyKhI/T/XjMFYfaVxvqobctvOwiAlJTdfnn9Kk
zI0V4ryuh8g0erL+7NnY4NB7oLOgPqqpEeVwJbt6IRo6L+OkH006JIc2K5eFGy/TCBx2qPGN8FLk
e2ju/LazaNFznhuVcBWIlvqTFy/yqj3iJKtBafUFquPbTunLqKbX3KKbBKWLpGtqf/Sis7qcNhhV
HeiAXMkqX/akWIdREcimvcnm/FNLGrdgdXrejqs0cp9S4j70eNVmlTMxThZVGeYBHfPTkcb0PtZN
YnQrHPV8XnN35GgX9CT6ULvKruBd6WIYsytFeIDsfBGX2bom5WGuJgi8zs9CdNyJ9CScsalFeSfr
/rBE8VowaqiMdne7m9PM99ywrOfzWc6tPyTF9eR6P2TeZxLj0M9qfKwG9BmHSWgYlidct4Ppe/IB
cnXs46E47okmJlHFUVJkx2VMXOCx7GMjoo8kaqzptYOzerPfQx4PCiUfYmqF77HuSqXlhZdXapES
bzKZpNWSZGe9HPGhosnW6UwaiAU/apNsEYmzrM2Xcl51YeLH0UPL2DpO69agvIuDspydaVF5iafZ
NFW3jXMzxXfclaZtr/owVkc1lRfe5M7CLPOlitdWxr5OE89kUcXBo91KV/1GT+Gl8PKLwt2FNvZz
Ht0ol0FqJd0t7qfDZLhNarye2hQv2p4sSKWM7KbPRBS18WIkfEybDYRkDMmlz9eRrvhpiotAsfm0
reOPlLTH2LIbMjfgU9OUB7Keh0PVgnPnlBwr1OcGzdVxQtz1UMlPYiSlQWV9p0h4MzT4qErFIbIp
pA1W94GN0eyPLmwCb5j6peopMswyg7v+dBp2crM2oFKdEjw3PsbqU415uqhE2flhjda0FakPid3P
igGB6vrA41mxsA3Rfh/jyyTqcoPHGO7j+gc9gZHy7KgG1y7teJmX5AgiVxhgioIyLQ5DhB48kebg
LTVY5aqaLkg+ntKsXyelXNUEL8N59nn4wONs0RX0UE7I+fOkTFiKfjuN7qROysG0U34qSO5MJyp6
ZhkP6qEN8qbZAAxQC0yUP3K0iPrEWDovwtzlptXj5OO0PCfMLUNbn+Ohh9qA7d0TNPMSFvgFCWjE
ldhRXwTwCtshhSdIQBChXZaOaIuqzPMrwgqTZ1MJ7MdPzPSCFAyIZw9wgBiNiKRcAx0uAds8FWOh
UnVZOKFt2XRp5BcpGz6wsRmXNsnKezRzdtXGMVKG9kNYmjS24QAey9xJJsdx2aejvk1wmkfBZBF/
SG0jrXnjjGj/jDusRihBRHP4W+2pImeu6kndo23Kv0R3Xuf3aiXnZT4+TA8ubH0ZW2AYXlMLjHWe
a2VPInBXT7VSjmxKewcSjzRftKvwPgQPODv8KuQ7lv6u/G/w795WU5NE8fcx2M+P//qJ+ct3pmse
77p39su7KwcTKIAa9+3XOcwf337+EV79XdYOHD/78AtQ/wFK96D4t9ncf3j453A65ZgASv2p3V+A
+h+8zx/g/vuPvqNypg+0FFgD/tZIkCegHB1oGL4JQMMCU7Kj7n+CcnqgFbCOiGGgFgU4xhNQrg8w
MI5SCwUI/8ftnhkEupLvn5/h8T03UEwRaAOhvBEB3AoFGU/dIB5pNg9RNlwpL07PuhSSA6kleiMG
d870FPMrprmWRDC9kwW95Z4U5Lx6iEt2lRVBzxf8vq2OnD2f2cUTtb9wm/1Q/ypHYcIlAc6do70w
YnzK89Tr2JXMjrFLTOf5ifr0uowX76KYgHjFoDS8FzgDn3E65Zhd1dfFtLBValJ2PORkiejmdUk7
J/tVbU9E7WL4SYIsIaeB88zsyi3H7Jbdlj3Uo62m90V4nmUbDm0TFJGh8AWpDb4gBGDcddtsNDei
M+1xni9eP9EuVT6zI0dYwOAQI0YVw1Q/PxDL3EjHlImrGBoMXH2M8uPXBexnJcUptJhKM0QRpWJf
QJNYXiQUR9uWCbxt7FSaZhgjv4xlulRN0/tcE3bZ65i+kYL329KvkiEWoBZJLSUBAvKprmOaRP1c
jNFW2o3q1qg+0edD9/D69fB+nv8mhYOLEq4g2++FWxhGcZWmcD9ex0uaLBqVGNf6Kl0xaIuEzIJ8
hV20el3sS1olEN9KYglmw3tSqSsrJ8A7tgUv/FmcEEz9qkyNjVc4vaf5/IYufwlDDtwS40wrjhmB
geRzXXoEVhdax9JtyY/b9HziD+GUvSHj1zuxXcbkiDEo7F8H2U/tlXdpWqekybe9ysxUnRaq9Ptp
4WVQxi+pe6tC/+r5z8XtrvwkFCftIprkbb4V5WRG2huAv68bCb90I6BuOHgwrFoIvZckUyLTruUs
27b0Yux855l6XkTDpUePWYkXXLQmLNDGdmTV8GXaTqZkXWCbi7E6FsBDVHb5+oleMiNEBAIgKCUX
aKeTJ3duSNENwJzAncOqCyCfzkGR59ki65u71yV99cDniYUpKHDAHCsFcb+P0RKRTlFUu2Kb2aOx
nI516Jl4ZpsIJQHJHyxeAqVUGmBNAvohHq2hwxulA/+aAJ4fYc/CVZa6yiV1sZ3zeSL+ZKPqMVUV
8XyRlOVD3i2kc1YGsXTzMRord1NyMgofsHFxlTOVQBYuoJ0YsjKhi6b18vuWi65+I5ZfckQNiVFS
mJNAqtyLZY4SbyjmvNhWih/qsb/yWha/EVsvyNBAFAIVCE0AIXKvjFZF0UUci2KrUFWtppREvra9
fsO9fgHmCjIEhYz0dTYOEH1PjA5HWU5NVW7DthvOtNeQGx2m0AXYuS1K4IV6oQx0ftG8bPsZMgib
vRyoPdH3QSNElK7q9lJPckz9tsod8cNYt/Ebp/y1CHMOOVNQaO4IRML+KV0op6hSsocuxVdRY+Im
Gfx6vqijR5cuB7sk+nLoNylJrrxYmxra6KndRl3sT/0qCgPqLTTtTFUfN+MbvsB/LSdwNijFhAug
aPXX508iFM2ozoXXDFuvXtcRXlbh5w5BJkgvo3jww3k9le0C2DBTyGXiJZuwz1cVNuWuybZ+cTPq
G+cdc2ZsvhR8ERfrPP7SJWZQZ6oDVjFfdc1JykwC7aGeKxOPvpicsdXCkwsPAVasbjy2bPlJXbUB
Cu9LZBfxafJY9Ksm+yzSGw0tKFj09XTxa6YEZ4EB7m6GAZBa7mXKLvFc2mM+bIsaSFjod8UCdTla
sjT50rJ6XPREPfSdly1el/u1I32epkAwNGhqV0UB/e0VNpyEInFIDVs+fgz5uBnR0kYbW15O9hIl
51SaJLzW43XiUd/FptJ4UZ3Rz2JDvMPiGF2lMkiV8tNTaLCryOf4LG6NmzfsiKklFwE+mRIZ4PFC
TotqkZwTvZSpM1VjxhMrVn3i1/SDfiQ6eP1idBdq+xeDmRCEIpDyAE/2QnFs2JhNcThse+C/8XKo
l1l9nmm/jZxf6WI1ieMpChi0iMdiI+K7/jqMTQPsL/ILd+P1gbR+qNZg+pMpXswyIMUJUNPKC7D1
abjO8hrs5E/uKApcfP766ckLYQDdxR+n34PkJW8HGTbesEVZ7Pch8NrsTLN1K3zJVvF80tWVEUkg
L7gvjnh0JeRJ3YxGpit1WsQmzrw3HBSTPX1qDBshDO06O8ZhGrpXOrOizyWd6bCt5gYoZLrU83UL
04NGGRaVftU3V/0YtMwP+YeYvJGyfkGZ+9L3S5mru7HuMeijD+YyDWpHgcdJTMU2lWO+kOsmI0dz
/datd3p+6kVf5SoIC0GRQNAjPAcMQz51alJ23LppmfeHnmzNbOc1TqsFy07j6Uujl2mUrtF4xHkb
1FpelqxcOfCd/sF1bzg13qWBX46jAU8xAL8Qtzu3eZod635IgFUZt3MdTOWRzLDRdiFK3+MXET6f
DEltoMa3tLCfnb5q4YnYveyUAMELsBjEesgtFG4XTWf68biW2jTpeppuPHft0Y2yw2cbTOnZgKVx
XmLm8m5iJ6788Hp0vOyLT86z89UnamBRRGSmm3Er71t2MTcX9by23m3/RfR+Nl9BE9mtx78akt+U
oKGNIwhJKPTPhUrIJt7UdeM2aq6z8Erm1mDifH2fVUtPbGWRmCmg1HB7UhWHQP2T8MRrL1N80eRX
GJrp6I22neyDmr0T7XvDnA+2xv0wbtEh4BnJLiXMDyLCV211m6pPVC5rUZwC5Vp5VzrJzAgnazfZ
vKH9Cc39oj4f8WBcvKXTSrAzldRvNAC7qPzVXX+qjO/5TR9DvWsRqCwd6E2lvXiVdPGRV5L5rfyw
n+13qpCwRwpFDGElxV6+5MlcKRrhcVsA4dksegGTqobGkIw4DiSBqWk8wgxFT2pelrx+dNCpnzXp
MPlRV54A/ApNO8KwkdRxt47z5uR1j33JUpIJGFeB54Dv7Cki1d5Ypu08bvOsBHXzkm1UJPK30sNL
+n4qZi8uRNrQwmtBC5l37BWfVPE4h7filpTHCfUj10NdWKendrwi0+nsGf6G/JfSxFPxe8myzOI8
oTmI5zfpsOrDowEbRC8zducNN68rlO6usu9aEta9Mey9AWOE9nBLz6C9a6FbAUD/KVdnDtXGlv3C
pus2M0N6JMVkBpycdZkLGvtJuLsJcNxcbpDgvrJHWfxoYQZYLNl4BF0SAPTLuVxlLT9VXrhu1eBX
3nnr6o0T+HBggz8dvX6DlyqLFLstBC0xgmHx83RSTZpnHBxzO2pYKQgqW6cLFU0ASIbKpQFgdKjy
89S8YaOvrM8vinsid09xYx05wTIxbltiTdgHMFJZ8or6LDyXuZ+xbDl4H3G1ivqTTm+GqDAKxtTE
iIEHsbgpMmsiPvgJJLfyyL5xuhcLnJQMeFUlAA/vD1ByxVs2w6Rv27AUAM5DXp3yPMgVFLYNMIJy
8ExzGOZvJapfWqKv+UPD/zCAbRAN/Mtecs89NvA0AmvwuF+mwEsA9XQkwslUqgxCPZkogglsvvDC
o6YyCJ9U1TZtAwzYcobuopjpkYyWpTif7GEFexqv+8pLalGAvjD0sLB+Av3Rc2fpxVACY6G6bTOe
FkNhquQSpqwjS/ysL306baPKDNMx37wuV9AXAIdiuzUZWIEDZljsJa7RElvTBvRCpYyZqTEqT2c2
4BMYtpIL1kX4LmJ9el8ry4gZB54FwLr0J6HnucdpUgLIv6KeH72uWlM3JUfNACYIkqbAt01Z41OY
VTX3LIZhsRk7GR11xPNUwD33WVkqPwzahmfz4OR1Uw5VZDKQAIsvbZQcNlOOjkgk5nZdFu20BZae
TH7CoC3F3Vxu446m3E8FDARMHeZNbjjKutU0Swod92g9vMl5n38ETAU2zmkzxrAJwNwDMDfJtucw
O/bGiWycEzC9wq5P0oDIfL6eQ7Ib/xeYpKWRdWGn6jhtYBgYmTKqusOYwk+CaSKsWVTABzx4OQ3F
F4+V3nwy9naqj8e0HeYlzC5Lu0k6XUzLFFESnubUee0y7rr089TBuNXPKG1ckPJ+5mZKJs/5pPVo
dQhbbpAfpowmjemrjLUGi1jUQd4mKT9lVtli0+qSU+C0kyozJTj9EOQdrUJ/mtMxM1nfUlhrgMEd
8mmdqWIF4HaSq6ZRcV8EqFK6hqzX9kkymQ5Gsckn2OMZ0tEvoqSr3WmawTqQX6I5vmgqWyRLbXNV
LVkTVqlvoz6O/LHDiVjZLvauRyjEX4a6o4/dKOtPZZ72wDj2HtDhsPEgQQtxPPlpp+LRkE6I2Mhi
rDEsyExAT4JBqytYXNDQb6ASKzAoIdew2JVUsGblDVeQ+2FqzsTALhtJssqvmBXaMC+yzTqWCoVH
VCTouA8dxb5l3UpUYp4XZV0Ns5/nFTS6IczvLQjsS+Lr0BJiSpSEsDUAFxr9fhYyNWBfSIC1QMMA
hJ0HRDcf++TTEAHT6XcVhs0WKzzR+KJWHgpohbPJL2Vafw7H2o2LaqwEjMDHmjQ+b2E0bCLYLOkC
2D2I75EnWQXrQj3eJBlMrBf1UIF9xSBTYDiyOCvMWDQtXfSlwBs3Zgg2epq4PpdtLuMFzDni667s
CLAaHGbdmvQlCpCYAakCMxWeVcXU3PZOV7AMlNdd4isH3b8ZhoJ/UDZsUh8Ci37IMpglBHFIaAFt
p1M5zPC7vvVFhps7FmFYAvPkmFxq8AaISKxGIAoHHkGP3VMCU3XakMWQtbB44WDXaGVrIHHaqPLc
emzb7D4KFTvURaYp7JXE6bCIyjnK/bks0IWqWH1eZb21C8Bx3XnLOZg4gw200tiUh+GxYHXlh3Qa
+0UajXYwOu/YCbMp9CQSNvKOJ4SBUx11qu+YzN0HL5fzmYWZFPenycJaWxErdATDsKkCyggVFxWO
mzEgWaIjH4XtkrQubpc9LKCs+25uMh94qPIcFvTS2vAhcR91RYGhHwZeb5ooZNJ4SkSPHZqzmy4J
i1vBvLoJNJ/s3cQbRo+zfK7IeUykugszKT/oDBexL2CrrIBVCnhqetnD/gzJZLd2MQyx/Xy2+VnN
Z37rcazbIMpp2i26JMv9CTbFYOWuIAMKooREqV97aowO86K1ClRaV2djMUfbOoeNZpPyQa9aWFYC
vqu3gzBiqkZ2Fg/F8BkKG/TQ7ZT0X6Je58BGhy2CfRCPT2bK23ZdzaWmJvMc7I6Ero8CNThYp0gS
7n2ENIAOE+flQepm2F9qaAhtmBe1+LSHfWnYr1F0eugUjx2svrhyOwvPuwHPV2BKYKUvyrpDmc+H
KU/N6Fl9M9Ujum5pNMLQzxPjBUuLEYjJMeuvyaSLQ8TjroEkFuLHRnrptqlUeI+41R+yPItOSNvR
O5xbct71QL0vbMwA8relnosj26liAwt06ktYwFrWbueRHVuYBmS+ImK+yTqEC7/Vc3uiMwarQqoD
ztjQqoquS90XDvbxpP6UNvH4gepCzCazdjiFPZjoVvZ5i4wre9iBdLpuF2UoZW3yeUbMpLCTgAzv
aqAQROKdkbhKbmYxWBuAvkLsczvbZhGNHgU4ppPmgXgdsGWk8BwQK0DPG2R3q3tixiIzrsswGFJ1
JTFprWFfbnBxdDHgGCalfVRNkVFQRGYzM5eKtUczJCDFpOKyD9OKG9pE5bKzU/MIg7vqU12H1WUH
I5ybeUzm45BBWirtBMsTWUzWedPBMK/JRQqa6Ad+MiZD9ZnX1XjX5Dm/8Ly6BVoECl0GFpUKnIa0
vPObEOqaX86ZOJxbze7jxolrmsiMLKtYycOhrPssoAkuNnxGFhvuqbLxNbfgv1qC/g2jY3gyhLOm
qzaSYCVBqhSo8wJ1sAjZEGjtsjCaSl8p4jaIFfVtU0NKB33DRl9QxrPMNqybZVL6WdJnOTocBzl0
kcF64jnxpZti/CVlcV1Qvy8ylV3zvCpZZTiBldbU1InXi/OuAOAAvODER1idoraj5S3qYVi/oLSz
3gKS61Qdqc6W6Rm1fAQGrK3kBKk2VG6FPbCdmQcAi3nplY3p6NRs5dyzye8GMQKZwsMWOpepFidN
VCeQ2XKSq2DEMwo3fR17ZzFinAawUdq0Kz2Mw3AWdsSWfl3UdbeZoOU762ApNfRzmD+zVZJ0ybQq
C6Fbk49N2h3asnD6LIZ2+AT2DbVccqhQcQlLpw1UkQGP411XOZUtGOq8szIZMYHy6jwWEO1Ct4in
PAmDmKR1e1hqlAt/BI56A3tW9ZIV4JUmTbRI/KLLMxRYNUVrUUxsie0cQwWosMoAGnQWyvM0sHFD
o6n/gEgJK0lhX6QnfQ4p7KovBnsqqBvGQLrMy/wirvkX3pS6XKCpwV9yOVK0doWD1DrqKc19Etc2
9XOn58+joLCVlsWY5+ti6uJzS7LUO41dxoqAhFF90cspu4dKJLIFEkW09mQOObzEiZ1M3kYTWsyI
RImpsyG7ANgQ9YH2ZoOjsLZmGmNoBehApwtPdBj2FKxM1GJWc3dTdCIUpuhZdja2zezrxrEpKGCR
8FYm+diuktJ25ziCeXUQNQ5dcppOn6EK00XsYmVNDsC2CCY0Do2f9KLBQdQ7IJ+LJB5htRa0Axuq
zEadSbOYXzcN71ITi96uuYbhHfyH/+YBxzAsMLpmZW3GWMUfYflaE39EUbgOs4rcE8g1sFAIK4HM
J3qKgT2muoK1v5CK20iiqPm/3F1Zc9w4r/1FuiWJWh+v1l69thPbLyrHSSRq36jt198jZ+ZLN62v
VcnjnZrJTE0qhkiCAAgcHNgAmlehVaLUVyG5F0/MFaYieIuJjHBwkgpN9RSl0e+giGpvGW0RB7Ze
5o3kqKHc3kss66ODRJNh8vAYkBRX6kOAroeJVcdGrBX1ltLSLJyoS9t7PW+U1MpqBFtWS7Mo2RmI
vYGmFNrqPRmT4BVg7+JliGXEikbXfScSK1or71h5q090uEOYmbzFU62+VLrCMktt2sBwSNYAzyuO
hV5bSm1quk0bmj7Bdk+ItHIhuQUS07xRB7hpOyrF4atAdfF7nKlGZ+dxYR7VqAL+mI3EfI3FRPja
ILIvbb0YhF2tRIlo5W2WAsZWForgUpVSQB0A7C6cbNSEEpdKlCs7jgn2Vu8V+Wlok0lE4NGJkiUR
LX+US7W4aRngxe6gSh31k76e0gdVB1j0WI1V/axk8XBrmE2TW7LYkxivyzS5p6yIobB5igvYTlqm
OqXYsXBTK3p/E2lm3/lEK9qnvqxZYwftONwNplB8q5C93VZq0ipbITRyhD9BRzZtPaj9sW/y6Xuu
Tgp1NDQhfLv+elzIcKAeCiQDii9ATHxCAOpVnhqN0J0meHWp8CfNb4rKG/LMJf1KpnF+n3NZDchC
SnyG8ADywj2QTTMz+lAxupMy3JaoHnf9l0TwNPnQGXs8GpSH60tbqkcY6KBVdXMuJ3/0p59noDtF
wLZJBLDUhBWPwxDKbgm5nm4qtljjbEmqV/cUqYBHOez1XZrDI17/hoVsmwHAHN7s+AjAl/iSiJKm
ck3N7vRgRLLFmIJAwS+E7ynQvGnsXxdGlIUN1sQP0gxZhG3gpKWTyQR4lf6UaOOcAlCFh1RvBfjJ
JARiAPCU3cBmI1nWoxO2qKWJAyreWRGpiSVMRvVD0Mhod7Lw3TQkZZeURekxPTZshtrOnlHjKZEj
glztqNlw3tqmC0p4ORO5MF03W5fUxlstNaUvsEjyhD6lrjK2isUQAXiKOKIkjPgP6SqVVNOf5+rw
DAaQS9VMBcgcbvFDJFYhUOyoJab5VxXGDjB4vb/vqpuGPF3f6KXaBtp8ZRV/aUhCG3Pi86y2kRot
AuKo6E9K4JrKNi6CrYmKYw6TXfY/u7Rwmiz7Oja9nemCNU7pWq5pIZWOD1ChU1iwon/kos4+oIRR
mXSAG0+V4gWD4TPgumSkV0tErP20r6dtTneZEFma8i6yR7T1eUalWcP4nMfhStFlSceB4VTQSgOM
l8wXcdV8UjtFLYEGCF4r9j6at0lp1ZqlFzd4EP7NzqMSrhEFKC91JqM43/mwHuSykLv+RALhnRh+
HPhFiXRouCvSxhem0RnZ4FFpACB9cmSAMa9/wJINQ5zyH/nzFTzb+FFX4UFz1p/kNv426Sk6HzRL
muit9t4JpZ2GNpNvr4v8BFjBIUMethh6jTY2/rCnsm1ZKrXAHaBgH28rdlDTY8JuxaPUunSwi7IA
9H8vxbChk5MfpzWQ4mJq8/wLOH0X+hxPvxhfMArNRkoqR6yQ39S2VBisXCf23LdhdJEXq1amrli1
+d7yXuNcNrfjyAZrcaxhx+NRuhmkZltl5kFl2s31XV7U4rNN5sxHzbJKGecbRSIBAR2yOGruBXdK
Ffh40N/oufL8NwIBqIL7RU+ixq1LCGpD6IBAQlHyBZ0cbfKYI0kxPhBAOZzroj6dHw9Q5uoYWTYp
6LYalMfn5K1CauAh8tKv+Rfo7Fvy9W9kQWU1QLWgsh+28+yGpMVkTmJMALr+Qk6yrdjUle71o3AU
Hc1dkcWbwY91ncnirIEuDSgdBQBFy/cZIjokxO7QSccmO7R0NPhY6NwhO+19Gl2UbK7L/lSj4WVz
50fKiTVigi6OfW8/m1a4eVXcySrsyKH2YL80p7e3n6P1iA7NFcmf7AEvmVNVXVEiKkWQ3NUbsbC7
W/2BhJZvtTt6QCLhrrvRAkdYE8tfEF7qfBZn5xqiDS1pI5wrggDNMpz4LdxGm+ub+smx8kI4RRWV
fNL1SYaQY/lYbr8F28Q3d8LW9NGq510XtqY884LPFmSWVSrFQPQ/OtX9tvsi/CmmHCVPhJ7oMNIM
3AK++aCKzDBJ6kB5VK3JQxJ/Y/q1lazd7FnDz60jNuxCCmeZu2ogo5KZymMdueE+uLuzJl94Vf3p
J4rJkdWEa8q3oAYXArkr10R0UvAeQ6/DY33yCJIHe/FFucv3jcMcNDPZ9VPkmsja3q3Kng//2lq5
G6drWp0HePk9Gn5hHQZ3zZrwdTR+L7l7VRIBmP8cP78+CJa+Dw6tG9xC8/xmP/rXde+TRf7w6WCL
ARwC9h9tNpfKR6NwkKkICGWf/+jpUYt05MuBjnfQh5k2VhF4P4v254rQWRnON/CXUILKKTwOAPKc
0K5oc7HtEDyx0R6N3iWeqvhpaXXMFkyrUzcGa7es3UQ/rgv+qJNfEaxwkKiyMo20UHtEMNNWih5o
MDyhJx55JwSKCBYjvN6RqrBE+qUQwn2ab/v+iHTXxkQBFa3S9kTLbaycUEWpxEcZSLtB9iVgZQKA
iGSUqJSN0X25/s28deD2ikeDNFXfDqzAXmmdk26RRLLCfoPCn31dzNLWoE9wZjpAGxQexZzSRUNf
sIk0gN8gr+FFLho7SVNa2ZdA9VGsTCMnRcJHy+7Tb82TWZ+EPHfJFFiFGdzJwhE4Ea04ihLZ1Tca
uxsmvyebASiS65/J33rshinLaAlDJw76nETOLpuGHkmlMO+Gn027IbhXybaiqTMqqH+wFWEfvUyc
ukAaAZvS3MohSdxFV0qCpt1OQZAdPwZi48p646fIjeSoGaHY5TTtLRLvers1cB7BgKxNBbCvXt/W
Qb1DF8gRyamVb1regN+fxB1TjNJoOVUikJVpY1ei5o75W7gLfRU5q7TvvL/Z7t/SZuU8c00BnYZE
yFTEhsAZ55uQ9JYkWlryLmY98mvxihIuWSNsOLCsaPdDBZ5HEKg5OtMBHuxP4LDYSug5z4t4Okgp
/JvVtbJuG/2YvAD7/EMtev2EHI70prJ8DVHLG/gPLQM8DN8gappocOfeKSVDhxWWXVb3kfwg2n2A
ClwY2oq8vb7BnwINXhR/ntVQmDXRsMOVjt7/TftcdcwZaXMQhR1oW1UHzfeowAd/3hc8XyXc8w8g
C+Cq3FVqhryMRwOYZ3HcGHT0umZf2AOw1uwlZH7NbtnemFAWsABrder8TVpZ+ryJny7XmXzOCZAk
COpaAmpZZ4VhCSDlsMwhbldUagn3iJY4BZAU9JhKmsFFVxVKb1NGAcpVb7vCesaKpIcm27Q66E/8
rLRAApEOD3pso4/FkvvDlDxItddOdpMwp628SXWSW1Tu7HwVmbqoZmefxu1AGIwZG/VkOMkga2jt
tFGRjQbZBfrTn+PYx3MTzQMP1XPbtBaZ0M9wY7KH1mbBy3UlnHXs00kAEjnTUgEep3G3vMGz1jQo
BW6nK56pWX0HTj3K3q4LWVwsmv5m+Bqa43hbagDQo0oxFpsPkgD4HQAFAbqbEEq5RdAeTKAmrgtc
1C+gnlGSRaoCzYaXtitHJbjPWDycUICKd6SZkrcxivNfLd6/+HPvfu3SeQPx4t6dSSGXUgaTBKku
oWBLEqYcgl4J9yWJIq9QW/Px+oKWraOOcElU50biD/zVmTUmykAUrYzgouUIZUBrkJBJC45heZ8A
f2JUoAl5aI9/k75GS95vsdxGBlVMqNZCPYTySMXXInjsAN/Ob8Fx0mV3IPFZu7OLe3omkDO/RWJI
SWSkQGx3dNwVw1C7BevqrQZKlRV3uqiVOrK+4IDW0MzMra0TBjTjkRxXUOiDfRwQapd1oRzqBoWd
qMBzNkk6fUXostE/k8otMAOnlJEDR3KS+8IdNipK8MJwW2/QTVXnRzV1AdnoelfI1u7Ef1Gh3+vl
3E2VCmoK4hwgYU2gD9HiYtgdgBmABunfw5cuB5JKehS6lau4fKC/pXIGRmKIWgICGyyq7a2MOBLw
WkPoVyzMp3zEhy9FhQUJaTRQIyl9eRelWujyhEBvssBFd1zD7tv4ZCjO2G8zV2c2asuFoyZ7AMes
trdG888z/8Bc/isfLvVSvkDNvG8FLLPMQ2SbsuKQ6G47F/fKtfzzEgb1QhaHtcwCOZFYiIOk4ibM
TEAUFNRGfbmiDszqVh0muw08JsKT56EDDLyjSHdN/mI2b5W+Fd5C4ac87JUC7Z3Katw8n+cnh4Jk
A1FmkOyn990QFHonzVB+ISm8mB4S86aq4pfSvDPjDWCP+0l8IdNDJu7idhMw5sRCsxOMQ2WudSKt
fAn/4KOgujLkrh1OHV5wCtqj8sBTheKeIaS6bp3/y4n8Z9H8Qy3QgEwTlfkBJXiK8tVEYVExHtvs
tgHBTAXSKjhxcBwNhpPigqk4M0MJrQJRR6YjfXY7oCKc0r2UdLZMpZWvW9sHzs4JJO86pYabCsAZ
NG409gJ6Iivyr+/B0uMEeGOYbiKJKHhyF6BpTSUGEgNdLzeNdkfE1koAdKQeLXaZvFZ7WlrSuTDu
BlAjage1GGFU9Gp4U2g3q5AyOABNSocuy9S1PVzyFb+62sBUI+k6F0kaY0vkoQhgXt7C4lsTbcXe
sFil+/2369u4JEhH9zHEmJqIqOzSjgSC2hty2Y+noaqcqcTFFthTWfebqaC3hrJmNudT4W8rupAJ
+EJMlAD4xpsxwZMWZf7xNBW6n7Cnfsi8bOpsg+2IuTdLaUfoTxOdtNdXueQUzsVyKhlKLUnUSB9P
wIbrzY5Wz0niXRexpI/nIrjgbFKHscgFbTx1zXPf3dZAbkqRR9FEbSSnOlnzrkvnhnSWhBYMNIZI
KnduAg0qIhTCeAIk1K6S1h70e5ltjB5dQih0X1/b5/AWTCQEkaCEUBBPZs7ZtV2qpmhNH07ojED7
mBKIO6EYxZUd/HzJLqQQ/kYbSZzSUIQlN3et/jrpz2Vhjw/Xl/J53y6FcDc5NOohBgPVcFLGzViD
8O6NvBaypScr/vmzOnyQt8goXaJojiLm5b3K0IrS9BUaq2p9GxlbNIa7SfgVtPW2GIvox1hJvH+0
Q19erEt58+aexesA7o5iFxM8PQfJHoxviHoG2eoHdxKcsAHQodsWzzL9LoxfMnWvj99HvLTLSABG
qkQmKd5E7XtEfyhoIxl3uVFuZGUrF04IT9IzYF3XzmFtfzj9LXpAdfUe+5MVd+N0324ap9OsQna0
cKXI+aloBSgK2HtUsMCYKE0QnsYBUoQoGUyIStIj6aJNU7p19wh6Havq2WMu+rnh9UDK9slkoaNm
JsoMwwT95X4rbllnS/lbnL9FSEhl6laOVkrdn9V+pmYTweMiS+i44n35aKDlZNLV4KSLkxfI26qW
dtPPmeTwuuYvyUEVH3BwA1dY45kmaq1qGlY2wkk0yx1ogd6rKdQ3WZ51bikPazRUH2/sc4XkCwuc
QmZlMWbVICiPvR1v87vqGILg06lRMgGs9Snasa/N5voCPz04eJGcTsVmkVWaiuqT6A+H2LHe71Qb
z7nDWsftpzcVkrQSHvq413gGgJqKs1TUTDOEJUR/LJ/Fn7qH3AkoGhoLkOPQGtzEidYCPt5qgcsI
/VVzKwDojJAm5DazJSSqyShHp3EHAsFduJXcfsVgLSwKMnBTwEZtIjHK1+YrGZjMJFCjk7ABIZ4X
7kB46Ko7yRU30VFYUcbFBZ0J48xjnxkkSnMtOtGbW+lr/lZ4xZo2zD79QgHnPTsTwe1ZIsaU9RPW
0++iO7pR7PxOun+Jb6qt4QnbFdWbf9g1YZzqBaRCck2BsNoTNsImPhi76lhvErt0g410T7fSLt7V
sbUilg+nPvTibI2zlT2z+pkwUJN2SnSKtspuOAx7bdscFC92x7XdXJPEhQB5xCZBKHBgyc0JtlF5
nGzIOVabtXObf9DnnZRmUnSMyUID1OWScmKmaiKS6IRMuKvtws2wIX5wm69dqQUOKNQawBEI3lcU
d2ESLwWh37LQEq2mp8KdPNmenNRR991ec5LtZBMblF0O9XqLbb788aEphkhMYEINBdQ/BreVrAD8
NyhltIlAV8IHdUP99KfuK/vVEsfnQ7uQZHJ7qQxSHaYdJLVOt52swCvdr8RF7n0lvP5s7OG9zpbE
82lFfYF+tHlJ6OsJb167u3cPvZLH0Ysewhc0UKxEO59QroDUXsjjzq4c40koW8gbofWCrbvMY84u
89bqBjNbJKeNEISStQg2bUUDZPhSSQoKuBsy/fGpcutD6lV26rx2Hp7RG4pkGvppxzv51rittqBW
3+jb8WF4/17lVrCS1Fr9Du51EWd4w1UtvqPfpVswdNntwbgHBA4Ibjf3Qjf06bb32HOyTb/EN6YP
Thw78fTt6kkvqtTZhnDpRJpmSqUaBHxzBzZZkSPdGLeSG1nV42ou+LNNvdx7zkdERmUgiMCaSwfl
Twtsz8JD+/X9Ba2Wx9qnXuAGbrzCh/DZ+oBOD3yic9obMSNvFIYyogbm2cyKJViT9U1zgsfM+3Pv
dymFO02MToT7NSElfFN20l6WnNoWH1bMzGcXeymEO6kkk4tOBancqfO02iKHyJ72U2AbjnhbHdq3
nR3fl8cKHfXWdcEfxIqXFhyCkbz4l5KQ84VlIAHpP4KSUPSVXeCLu34Xb8Nd49Ft4zE/8Bu/3iDG
dXVfQ5K08PrNGp3n51AQBgIcXXOEJpr4b27x/WQYhYb2lRP72dxI+8w+hNvqXXqKj9Ld9eUu2T6T
zOwZYKI2AI7mfDBYFMBPNGX5qXZAAeRIcFjGVnNALm2Zu+CBbdZQm0sMfijIoJhH0JiB7BCnPugC
UwRZyvNTY1XI/Yauad+5b6W/0e/WXAj/8oehhSjkNYDpEnEnuLNU9a4q26DIT4l9t4pknL/zXFEQ
PIMN4zdVBheh4apVZMqRwnNqsPSD8bBzLbO21G18RKOd4a043oWH4KU8bjG5lusUn4S3P5AVj+rk
dKAI8kr/Z+7ndu73m/Eb/tlQD6mBjbBN/XXwJu9Pfi0ZxnpmxwamhFty0GoaYxFoJJAiFu0AlyHw
wQ/uzf8Gb0LtAeQT7ZwVFZ29FLfRF2BqTmGCQdb7UWH9qU29o6YhKDUj23h2p6fHZrMijNcYrPAC
x8LJqoSyV5oRsIq9aq3VdniPwP9s7gA1CapfMPxs0DsdAt/TxzXbNV9WbqcugArcZW5LKa5TFWXP
dAs68hNDFsAC6bvf2O3dreoR7xVuwcHoB1Aq3YAsH3k3lCTRclBs7q8f2gd1xqdPOatMchtpMDGv
aYsiNsBYndd64072ZV/0gyfBi/zyGcABb3h34q24a9xxvC388PA12Y6e+cq8cFsiJpL83st/YqiA
bjdsi18795F6qb1mJT7aHT5/6++iG/ettYzms5CiyFi4/a71ZB9vLUd41x7nL8l/gsnOy/1/3vv/
PxnP3y+nSP0mL5/f4f+d7vx/WfPvnOLLP/LvCCKQk4tIcP3DWj7/sH9GEEny/8xPG5hv8DbCAeKe
/st2jj+jIGsB+h4knIA303GPmn9GECnkf3TQoOP/o6Y2t7YYf0J5zoVT4NZF2AyaWUA+EROA7/Ay
fJ5AQpDoaicfUGa3KFIXdAeWicku5qEze0FZK7FzBuJD3txaMGcwsAT+wVMqSqwK1SgdRElx4vRV
zt5rKfZRXF8xFJwd/yVopnIHOwjQzh+Tl84f3npNh7EL5QOq6wAFgq7UQON3uWJLF6ToaJIAWgbp
upmi63L70g6V5yIDRCAcOhjvMUCzjQjWyiRtyMoDnzPb84Igas6PAmAyZ0ovRenoyM7DtFYOVY85
FTroZJxBiYKV8HrhfHQFWEoDhQQRMKn5K862rSvkUkJ3l3LIexSPSaeeWNiDxLI0yuPYNcrKKfHP
po9VoSSMVB0BZxO6tTh5RiigJmsoIOcQGRhAMj17KvpCAq8DHUIM7REJWESoWoN01eiBTkiSsH5j
dTYkTlOYjQpSaDXoLUGZasxt0kv9Dbz9ZehJaotGsymK41MxAMBFiRj/jKq6p+CtkruXkOoyu+vG
3tzEZZKobjLgN1eWx0e5H8tD7yNoF0E3rsAMXC6PNb2ohBOwQISKkdtK1Y2S0NCJUJvciJNuD4Fw
mynstQzaaZc2SFFWtUH+8DE+fwVSGcBzY2I5cC0fh3B2qFoZVFrbYZNlIkgOUsmWYrbH2BhnBo/Y
E0Q0i5dokTbFbVRPqzmwuWJz5ns+xIO2A2TyJghq8cvlJiiFLoI7Z1IPClo3bQKqifscsLu6mVwF
nCAHGisO6J0rx9TibSKAlkDVB20FmrVwFDOJM6a34d1mQtm4r2gNOc5aytSDjFaxZ43lwQaM0i9d
FycbKsu9C1Ko5MjGifkCxiG5mE8kbZohXctEfrrHKl4GmEUnEig9qMThEM5vWEnMhvRGIey1ZNT8
0dSHx0ntgxXDxCdgdAAtkPbWYZoAWQXVHefwgWdtSCMzYV8D8BEAHa2X380EvAQErE1RjJ7QXsLw
uKqmx/DxzAHe/TrZcxTc0goxFQFeBWYErWTcTg+FhMb0cBL2hrSrpdTqtdfrAmajcKFQKoYFIjeI
fDsBTItPZhXA2DGzMc1924GSSaLqoyLUHq3l2InjINmERhq510V+soucSO7UGqOusybRzb1+m84z
4p6M5Gm1g/eTN+GEcGfWJ1HYdSCf2ofia5+/qeDYSFeC1oV1oK0DoHkRlWm4Ey7hKBKtSQSFRgcB
87PiEKQpMrOH8L4ja2jxBS24kMTVcfsmziV5iqIDZtsBAIluYDp8vX4oC3owj4JBHyZCGGA6Oeta
GZ08ZFUcHfqSRX43oXCQhCDRCbV9EpTjEW1B4opFX1oV3DBm1EjgGkSP8+Xt7QB/bvHghsiw9qux
f6k1fSVfsSaCU7WuDseqqCCiHuvIInqNTgt1LQ77FPehQ3tu0YZ1MEEryveKS1PA6jJg0UGW74Ow
2xmCP8LRtlCD3Nwb1WNrEOf6aS2pHpIwiHRROZhB/Zdbx8SxklMCkaF8FENQjIT3Qn9PVxuyFvfv
txxexaXSjHXk1aKDltQ+CAfBXTpma8TG3DN0Nq9zzAfbg/Adzb7zVT5zqWIa1KB7m2lLbjVglkEm
MKa3XTz6RmYJ1VqYtHhaZ9I4Rc/AqzaBbiY6ZGHmyyzbSbX4PYtG9NsQJwDFW92UttrrK0bvwydy
hvZilVx0Jo1aJ2BaGFQxehArTN0zmRNWO4z5iWT5uatGJwlVS5JqizJmZ8k+Sn+E0SZrApsKr319
zOh73ynWFLbHsO8sAFxjLfEyM/EbgomURevkBoiVUGWpx7+wdOcnxCcKAAQzslSMDmUfeRK8PbbQ
AVeWpf4hmP2TLnCK3autxtQRuhCx+1osb6op+h7WX0MKcg0BjCrXrxGfJPslDmU38IegsIhpJJeq
14FOo9cnEh06FTzZxqYpfprNqwRu9WlkL6QzTiFecUP1LMROpoJw/T4G4nTGHBXgomf5Lu7uQVRp
Ex1UcCgjA7l9/QsX3JgOQNx/PpDb+SBmkVgbJix/kZqeiNDvhg0iEJcT6PCvi1q66yj/qOBtntuy
eA9AxUGTSiZFh7RIa4eB58ViipJtr0tZslznUrgdHzFYNGjVAdeAvjUYAtELr+2oAMW4NsthcTnz
jBGEhQjV+Ug5RtNHgmdrdEjEUwTWjE7+w2lEH8oDUPI/EhCaXyoPhotOfd1hKWDfs0CEbhn1/d/E
MYCwYAoHUTC8Sv4YsHBmHEG3NE41naJDIN2HI9kUYmWDenTlQbykZgaS+igMqyiz82i0gpY5Qeob
JhiqL3Rfyum1L1deDYsywFmDbAUm1Uk8d42sFaJGQQR7iHNMPSV20vixWq04xs9PEzgTpH//I4Uz
74RMWGEV0QPGcopW1iqy02hhtJ1AtOfSWD5qpHwuMWmlCdUXtWkzNwTn7MpXLAVT5x/BKfmghgQk
fljqNDSYtpQqpjMOlFh0HFTMrghdsejX0ieLMpFrR2UGSQA0cV5qY0BHsUoYjnCbjZ3VYYKwAZYx
Rb5dA7Mt3uAzQVxMpQ4aqzt9NkkdBgiTNxUZGzipaexXdnFNEBfCx/OrpRuM6FCYj21XWoPBbJXs
jLJcsXyLmoluFMAX8YrEo+1y6+DbTIL+guiQC09hrLv1+IQG+BUhi6sxJDyxUD4jGLF4KYTJFelB
SUUPsfxTD8Fcicq1kTpKG604Nb5G98suAQ2ENyve50iLXkoaWC6AYpDSQ0c0qxpbB6zCVX/MvyVg
AkSz6QBUpjWZGHXtNSa1hJVjW9hNYybCQqkOUTGyFJfikz6NKUYnYaHmU4uhWnh/rZmSpRf5hQxO
NeRabPNBhQyQvPqIgvWdNmJAs9eO6WasQBOUfhcMeeUEFXw4F8EZQMDBdiH5gXwAZ1qYLvcIVEN6
QG/nfVypoIMEQfJ197i4eQiDIQYw2k+dLoHO0IGeZ/QQMNXD0xjUoW4drBGtL67kTApnK2baOwxc
zOkhClKL6RVmMOkrWrgkYm4n1zCrBlzj5vz7Z36rqLpoEM2WHibjyPLaCzttRcLChcJDFXlv4ATB
Kq5xOmB2URq2eUMPtfiFysd+KB4i+UjEtdGRS0cC0yBjZBlB1Zs3rJQETZRWKvRZ+6FkD0L/1KZr
Yd7CowR1g98yuDtTNCgZxKlCD0o0sV2YkMpmhVL6SLbvslL/GptNcg9QzH2PRs+/ULlz2dw+tpj1
JbAOshvjzuy+xOpLa/68rtV8EX82SRfr47RhMigIThuNHoR9I2m+usFciKmzAoyoJz+yESMFJF9h
GOkFksdsbXOXFOV8gfMBn6liK5OeRT1BtxRGZY+5W6lfaQaezuT9+ioX5aA6ogJ2Dco4nuhByyUh
IpMONzKavas29EGr5dFq6oTYdFCMv9B/opnw+PBYAEZwywICU8gqkKUedAxTB7G3o7W7tModutoQ
tBBaIOMNmuqZRBKpGs4/DopSsVqHta2lyEIcKse9rVHmYNi1lbE1aO6S5TiXxhknaQyCCkM4YTlq
R/+aCTW4j++lCR3bVtTsWUyscnjCzB3L1N0wQcvjqKzs7OJtRFUIZP/4+xP5Xz6USSDpsCxDiFc2
Wv01m41oSarFTnFqyQysFFgOpx6T3i+Csnm4rkeLBudMPHchTQxhb6V5uwXg8xkFJb7wtJq85BHQ
H1cS3TRzvRIUSEBnXN6KCfzrgsjq2ay1IHy9rTAEjg7HOHumcApm/VV/kootYgkH9aGVp8BCxgeD
7kT016AuhsnknOoyUUMqKWL08GUsGiuioN/tIrtI9mAX9oj+F6+bC3HzxT0zAEUchyCQhjhxwPgJ
/T6tf0zxlz8/tPMlceFdqAiDLg+QUXa7onij7H5UV3ZtMerBkC/smonL+GksSxBIGBQxQi+biNkI
8NDj+BCWohMz4TuLyoOYA/KWd9s2SVbaSpZFy9AXdPfM/pzbwrJPiVTMDiorQ7LVQPxgmT0bHCqV
wM+LaWeBorn2ka2SDqRuel/LsnBt/bPi8wEYonRUnDAuEzT9XDIkFlJaiZKI9cv3hTYWXsLQxteR
7xmtjwR7TwTQYiIJRkrRTQW/67c0F1equku38/wjuAyV2NZ1SJWBHirpaNa1JTb3q0WZxfsBZg1A
0eY4nk+7GphJAXrmAuFALSXorDW1rYouWJelk7pNSpDM1uO4F9VSeb+uxUuWHq3FIORBHnuecXN5
UzC4IytAbkoPbQmudqlT/FiSJtvAKExHD1XDodUwrmSEFoMDPBdUhNSwtoAxXgpl5djFKatgblUB
IxWfkm4jE7doW08SHBPZNWZ8CRLFpVIKLlYQrb1cX/SSw/lAcKKEg2CVH77Zt0bAtG6OuePgiHZv
B8WWFY+yqDQzSPQfEZzSGDEFtVmPgFssvkwluPPFI9HWxiQuas1vIXwSp0ann6xHECJk5TNirTh5
HHQwTTf0vqPvabqiK0vhDpTTAHUpojt06lwe2xQESj2aJdaU7aYR/O3pDrnTKFvxhosqiQnj8+RH
FHt58EkngbU40KCSAyYbtIDy6eprquYY+rR+7xaXpIPgFj0ScxaM00QpjTHOaICseDBsSgE8L36W
8uiq/ZopW1SIefY1GBWQC/h4w5+5JLNPy7ZsYMpBaguqke/R6MnMM9T9lAb21jRKG6Uj2uYYpmMH
iHy0vPP68ft1xV/7iPn3zz4ib3U4EwkXL47fMH3Ybuluot+uy1hUSuQ85ictkFEf1BJnMjKjjDC0
CLbZRNikGpshlmywvIUg6S69YFqRtryi39I4N4Werkmtarw6VYD069rJGskqo5VqyKK9OFsS7+pz
JU0wsh1GEv3BWvAaln91k88kcI5OJ4DRFA02DVxxrfYQgnYjikB33w22+aWewhXrxPN7/IoFz+Rx
5okNelwPQYeMEaYJyMNtklRW3NwWdDsXNhjdlUORWKr4EKuZrxLmRJgCEEIjMVvkurqs7C1vVBJN
6mOaYeVRGtuxfh8Ea61QiypioNysgJIJldP5C84UcpoEM9LTEVaSAi7P9Gk7aepzPpBiJWZaNCZn
grjbVfXga0g1bOqQvElZYqc5Ql1Mswm6xrq+aWuSOK2XgloBFguSQNS9qeRih0IEivZOXrxdF7R4
OmdL4jTfyHNWkraHwZjC3qLaj4TWa7q/dj6c7oPrtC9qBhmT/pRFxM2bb1KSudcXsiaEU3gkK3QS
iVAzA4eSBD9RP18N4pZPBTQCaKea31nc+Yux0mTKAEXLpNTvczARZT9HcTi0dEXRlhfzWxB3/ASM
pqYSYsf0Sttn5AdGJbsCBkJf37JFP2wg9gZEE+z7H1Hc2b0p214vRhnB9xCq+h7kjroFSG5hxZLq
1imV9kYorUGtl1f2WyZ3V4u0AkxRhUzWvYnS6ELjMLptxfoteiig6QClBSWhxBuEUvw/0s5sN24k
yKJfRID78kqyFpVKtmVb3l4I2y1z33d+/RxqMO0qiiiiNUDDaEBABTMzMjMy4sa9fsCLe+JVkf+J
E8XWu6MaPneiU+moZIh3t6dxbUjodr9gknXY3xZekTVRG1mDReY6oBe/zBH4KTx0Wus4TzZMLVk2
X451ymEqHWzUEEFOXx91dRtXrQr2DoDNdKwtyTa5tOJkVwdIVBQHq9nPj0g04nZxN7rG9KgZ7aem
VU+1SEOdAH/r1Gzx4q7tCo1mHmBTqBsAvr3+JtnsJiuP+SZo8VxCOSn7kzUCqpO72/O8dlTNzHuz
NsiMm1tsij4ai2Ywk+ic+B9H/w8lndu/v+Y1l7+/OAojpIh6U0ijc56BU9FtBbZaOC+KEeEtLshs
kwd6DqeXj18wxMAAaU4i770wGEBEXk7NPCCrL/dVGat7pL0UOxpy4+gXcmzXCdJ5pR5bduEP6bfR
Agt6e9BrzjujtQA6kQ6E9fp68RQjbnJNZ9CS/0X26VkuToL+5baNtYXTIYWlZViDDehFAuXinImz
qW0mOY/OWZI+1bz2bcBOW217a4cZR/KsRyUbIhjW64GUYYkI4ZhF57LOVKcVg84Rwba4XVH8rouO
y9rSt0hs1jyGAiN90JQaSe8tPJJ8bTWK+Rghjfjg10+dhs5v/l1CAilNH0Yr3ziv57VY+gsKkVTb
ec2o4rI7IEwsMu5BS3N+ZHwpFOQ8v0fycciO4eB9kIoPvD83vGPVIqQ4MmpDNOwtC/y5IoaJgEzd
uat3xDy5mfFuGdHsU31SmYbtl8M32mn3t/1l2drOKQcnHQh7kO1U5ijRXK9lrRUp1I0+2IXfxl5N
3DK9lxKn/eU9k6GBH8YazuV4QDsaxHsXnya9dgLAGv5mmnwlpcqX0Cahm3zMDKi9/pIxEEvFkEHl
xT1PgiZ0EWKsvA/6WN6J2lM/PI8ZSoFV6SiC925EwPP2TLx2MMxTB5OgLVKgml5cLWWB2nYw1cGZ
u8D248ruqf92UuU0u0b9ThVrw97rTUTvDPc85yvMTLCNXw83gXyvyto0OJdGjWbaj7pAn7X/nej7
IN1SPlqzhdwEEBVqr69JSJJCSIPcB3SgdMVOTj9NnwVjAnhrp+p/zu+pFPlmdj2RaQQPez0qi4bF
IM65oAX1TxwR5CQnKQ43Yo7XWwUVaU43yvOQMnCWXhtJpUYI6aLlCRlSVkifyiFyrJ+j/lPInuWv
Vr/xYl3xDMxppLa4decq5rW5KpUHrR7J9ed9QjVBQPTyq+rt5fjOzC0Cnn9uO+LaRriyJ1/bE8A/
hFnNM1zSkz0t0k5XaHdJYBxMqfuigFL1hz9T84Ou07CxtzIOK/nEeXL/jnYxuVVgDr05ktYQAuFo
mAOq8t7eM4pTHZ6i2HuwWm1XIyvr9TTviblbdJpDjL6xO1ZS5nzGXFihZ0WkQXtxYdOoYebanPnQ
reFObhBKEX+M0Rd0HBGCrR1F+T4ihNkpW3fb60uaTYmSEJljmqigP7qefC9FeRcR6OBsoVRqWp1N
6YOq6pYLryQNAG0DrZvh7+T/lj5MrjPUxgRs9TT+Ix4CEYKtEeX6wAlUyR5T+0m70w9Td8wgJa43
ioQrxwHHLMlxA8QwDj07/EWQMB8Q5eiHZJWM39KAxib8ItWzFX2Iot8bvvw67mINL0wtYh7TaFUY
VTFV9j+j8TnX3oVpbuv+R2M6qPrJM/d5/nXD5rw/ru/uK5vLLIg6GXDxJ9jM49qu3wWwpuRw6B6G
X031EV0Ym/9UiwzXYcPw2mAp8ZAVISnJI3gxrz6SRaY5sHWC5Kx2z2L5M36uRYRGoJs0G2jh/X0q
bD3G5xN1OVqdnkmWcqbcW3b4e7kEg8LA+xU64jnx6pkWPZOTI2cbx+AKMgrU3YWlOfa8cBsTNWzZ
n/Nc6dQiD/lZqL9mqGTzJFIseiedXJh1ne+DIvggy+khsD5647DRQba2PXlnkjiHNx0c2CJtPtTe
FKEySq5NECSnEqBV8QzgCLoSbWkTrm5R3gxESMAS8OLFSYiO9BSk0hjSUpk7qtIck+I9tKiacSxV
1IJV84uk0mVpeK6hpru5iicn8TmIpl0le0+3fWvlyiMS/fsti7nXZQj72py6WUZKr8gsZJZ/xgiE
6rphT0iHRkGICsiv20bXJ/uv0fnvFwtu0QQ0P7c5g6X4ySpMt8+Mvdk/37ayOjSLErOqANriVXFt
pS50jZYFi+06ScfKPCit5TYIzZpq9RyZ7qRCsNSKx9tG5/la7hpDpPxCnxGh5rIimyPCitK8RG4k
AZTfFargpKghb9xia3vz0sriMpFRazHLnuSILCSHBjXqtnxUehIDW/XzVUMSBzcdqlS3l1wR6aB1
rdcKuAeJrh3gseKQa8YflQ24l2rf3IjyVmePYBnONDpOyMdcL1kzaWZf5io9Owjb1dPjmLfu7fVZ
HdDcWkd4DGP2MtETtzW4PYEzPC0tR9EeJDHfCf5pM/u3FmfMJPL/Gpo/5MLH21HIpmE2hGLY2UiD
XRnITjR0d2TxXamGaBKxkb1oRb9JC3z//w1y4R6DoiGmPN/D+nSMpn2ZfChQ+ZH8LaqK1eXiXUXK
iCKquiSANQs60zyNPg3iKYfWECWddrdHshIig+Sn721+POk8aq5nUUmqPqExAZy9nLkUMT0iZV36
ljThvqAcbAwbV+3ayUTngMS68Q8w2Wt7o6B0ER194XlsPkZopdd+YsvjVr/wqhNeWFmsj6Jloizk
gMJ7xKZi2zAeQfZPxc/bczf/yquj6MLKImooiERpC2csg4wAWlLuyuE+Ht4NUesU0cY6bY1osU6p
lVFNBWF8ht3zwYxQMQieh/KrHFUfbw9q1RDsEKQoAdyIL2+cy20VC53UiLh2KY6uWn6RRgUBbXdA
o/u2oVVPuDC0uD3AJlWaP78Fa6kgcJbm55ml/fCyUtu4MlbXiVZFMERQ3L8qfVVpIVlZzDrRvO2M
yimmxPa5iahJqXnw5/aoVvfTha151BfTJ4GGHKYIUIWh1tP7PvPEQzqa7xtDeq5qIzxk6fhLF6d8
Y1utrhpcHshCE02+2lZSLadq0FLBN8Qm3xk+bQN55n3KVI3+7CAaNq7H1XPJIldgQJfHubQYZT2J
IwxxmEsMEpVaHnMT08214fNrHkLa1+QhqXBFLl87U+UVRlEk/4tfYw83yuP2EbtlZLGxwthMO3OG
qMTSqdEq2iEf9HyLxGFtvmYMPUz25FeIWq69wivQKEWWCV83lPKT1JWlrQlRvvE6XCl8wDV5YWax
LJHfqs2YEfZJlpUfs6hUAKolP5IqSvdJYkVAZSX0saup3Q1Wq+/QfBDdzhMCN4OOdtdNcWr3ia4c
pSC0iEwn/wS/x2YXwxxkLM/Ny8+cnflijyBXrv8vgqaSHQjcKLk3uwGG6l5BqE89td69YsUOT7Fm
MwG1dhSQ5dINtALR4lqSaSgaZCDhRIaGYOEe+Jy5q9RsZ2hdSmokeK9O4cbGXA1T5tgOWXHxJUt6
Pdh+pBzlj0SSWlFYu6IVcjftxdwWsj7exXIV22Xrw0xm8iAqmrz4Xml59oajdmZSIFqa2RaXKfgk
6vU28GQuD+kHXW5WVNlBvPHkWDv4yETTSAew1YBS7nqcmR/LvezFFLgMV5RPpVK7Aq/m7AfVeL/e
KP2+ZO5eudCFtYWnS1aui5nC0RDK4t7wHHEciTLHRwocu64p9kL1I1VGApp2Z8r13e0zfnU3a/Bh
zKoN8qsKt9eNuJbAkTF4qSvJuT2FW4HffOq8Gt+FicUWEYZJGA0IV89q2e9jOdzL0n09tsdI/Jwr
X7TB3gzMVnfGhcX57xebstH6SICoD4yD+jsZBNO2gtiF1catx+A5kva3p3D11L2wtgidUlGQzX7C
WyKAs1NZvZ/P3Nav3pB04EpUdXrsYRMRF27iSWYnRi+IduSho19RdNruElj1RcJzUMJz7pEL8Xrm
WmrrSSCSXUmi9r7JcydKP086KM5GtxMDaQilp2M84F0ctocxNbcykmtzSfaIkp7CTamKi7mU9FIN
854npCb/SYC/kLlvMX17wVa2N7/OHHIbU8xZFlkUJQ3FLMdI1VHHUWq7aA9JpLi8lN08yO0+29hk
KzsAg4bFG1Ln6Fxe/mAJRsOTKFWCi3IiL3qvitwUMvRio/VF08JTKyIgsVXLW4mjgD/SeDyLac3S
O9drWQl6VbZ6GZ0ri4SRrguf6zB+aITSczPRSP77ucwpAs4ZlCDUDEuhlFyNh0Qd4pdifUJdrJAe
enMj+beyr69syNcj0qIMZLgXReeGqtioeqcYQsVgeOjbL1Voum/wkjk5PqvZzK/za2NeTwik+F10
VqeX4m7a2KWmBnvZE5N9LvY/hdLPeVTqz7ftrmwBqju8Y+lcYe2Wr8qcwF60kj46W7354HvNPTnU
bvjPGD24WCEYY53m5JO48I1a71rR8jFiyOAqnnNjq4N1zfmAg9NwZ82I3+VpNUi1RoOWEZ2hAzFp
EQ/3Opi5zPt4e7LWPOLSzOJuqZXM47VAvTpMoM9I9rJ5Jx/DKnXV6NttS2uHxqWlxZ1CIqZUqpEB
GeNe6CoEZUXx26CVlH9QYjV3ifLfm8NYo4spXJyFmUpeGZ7v6KxYEGI+6OGuKwOb1oj/38Dmw+vi
srSMsamJgaKzL92pPcwtQn6eMwzxl7is7KSoNg7DVf/+O6xl8jzqFK0xPAX/nqjbGV7t1DP7W5v+
uT2utbuM+aO0RKsJCZoldGqKNSvOBA8sA4pzpZF+R1LqTuyrd1He/C67fSc+V89aQJJoysUtYolV
d6HWDWoQOibK0NezWnld5dWKALbIBJZVoxkOGSxtwFFiF4a8Kyc4ZH7fHvCWycWBBdGPN/UpJntJ
ep+0gTtk0LZFMAnU9Z2aFLvAz99wIM8V/f8b5eIYgckvKzo5js+xHjlFoPv7KlVyO+9RMa2C5Jj2
XbxhctV9iIHm1yFcGstKUzFBJVnNsE852bUUXiNyYrW+kVpeNWJQCKCdhW7JJTfTINQFrQUk5tX2
Jyi7oH3aLGStrhaPqbmdBMIWfbG7kyKIoMvkHRP2shOPtAOJvzwI8gWAaPJR3iLkX98NF/YW2zwW
8iDLSuwVYfTol709IaozPUghklL1TvRkO1Xu4uR7sfVqXJ3Lv4aXjVCWUIo0kitkSaW7TKWrTDd3
lIM/3Hb+dSuAweYrk/22mE6zSb06HHTQGCRhjfxUJWg1q4fbRmZ3XrxkuJRF9Gzg05q5u643NfRh
RtikGIk06RxXyX2nej9vm1gbxwyBIsMH7QJktNcmdDno56c+KRxQzciXq9YTrGBvsAGBCyhwvvhV
+TLT4KTWwpBwtDkJ9GalY2VHpHxvW1mLAECI/mtFuh6J6XdwZeg+53z1mCnTbmhgtkpPmqBtXChL
KbEZPTZjUf+1tDhr9SHx/DRvuCgDv7oTEi21B6BFx6YNhl0VFpXrK43xKAowuqFBr3+I5OSx7vvv
Rm8EtuBPwyGX/NAuVDN3gzEsbXFCK2IIRAhXK/Orqfs0LOf0KNeKb92V6PTYaZgEB2No2nMD2Brq
QF4pnV9vsTysugPB5wxspgK8RBF4hQIVBknP8xRFjpE0O8Lq0Ni6rF7wJK8cm65Mum5oSgUNdr1W
ijfxWPIBpmrJHoDqyVJGx1TTGbmv70Y5epKTT7I641TB/VSPgR59kaLS6dCxzH61UeBOfX5X9+9g
TE3NR2DQe1F+8gXZ0bJdk7wT4Fmycer9bQ9byxEqcxALfSnFU2KK689OI3r1xaAgyCzuoz59DDvw
mFN+pwWRK47TeYyChyYF1ZuVgWV3AQSreXso69rOjdCVDeU0hvLOK0fRuf1lq8t28WGLXRwrelTU
GiBbvR2cISrs8FSr3vG2kdXTiEZPwK8zl8my/6wsx5LFrAjcho+RFTmiuHEWre7gCwPzKC8iw6Au
61EIMdAnLryIrL0sf4r9L7eHsXYRyhdWFoF1JZkWK8DulbV3huAOgExh8asEiwzvPyzbbWtrOcxZ
xvMFvYHXLGetnUwIvkuWhvhBkSenN2gTHFJwIx/r2o0q6Z5naydsRdnzDnq1wy7MLuYy9wQpn9Ba
J+zbmXDPqUSBdjENjhQYdq1Yjj5IdiuVWxDitQfS5XDnNb5Yw7APzSSen+WK914EQMLAJPp+NGtX
EYbenttVWzSSzr0KM6Pa4sQfawD1o8ZKdsYpaWLPjiWaj5PuWHshucUtzs7VTXZhbnHsR4aGklhF
fsPyf1IBoJ/6KU83rsrVsAm8N3xkQOSgTl+cjFaVqlo+AMGWvUF3pCI4TaYjTT89GktTSCT85lCk
wheYLrMqenrLfP5re3n4Z1OZdkOP7T754I31sVFrB0CFXZjPVviW/M3FQF8UnC8cJeiEKi8MoO0C
Twdi+SQ/tKAPH7N4St8Ab4TyHpaVubGDmtji3FalIK/yntTKfaEhz1pAEyoOG2n1VWe8sLE4gqcW
SrC0l6JzLbZ205jOmP7Uq8jtYXmmMHN7pVZd8cLY/PeLyWM7jDnst9E5NYqvkhDuPM34R7R097aZ
9cOLJk+oI2imFs3Fbtbb0m+Cis6bQqnsUUveF552X6SnLs/vhHh6V2SnwnLSXxtm54376vAyZ5am
mfePwvP18AaUPYx0wmzp1W4eGU5aPKnl56b7PBSJrXS5rVANOkzlFnRp9YpD2pOUKY8xumauDQvc
+tEEaT0k5anhGOEw3PWeWB9uj2/LymJ4nkQ7ZyXPViCZdASjGF0v5vi6bWX1NqVmP3MbUsBa1pnV
EgB3OhB1K1Egz5lgzZkSkQtoREeHtog3mYMAh2oduUR93h8XLhm3gxYoI/ecCK2+8keDYKj5HGXp
G+ZuzsmC56EuaJiLFRp11Qj7nkM4aSaqsXdjoO5uz9va3rq0sFgd2Y+UWJZrYlPjd15T1PXel+Vm
WLDmAyDWAIoAA4BpdHHOC+EgJELPPVnVJzoVB981o9i1pNBVif1HZ0gepPQoiNU+8z+m2bvMqzYW
bO3AogWGOgGkexBpzF94sWBjPHWoDbBgKtzB8DXDG9Squ1bX3CzU3UmLn94wrxf2FmeWmliN1aTY
E1Lzjt5WR2mLB1SyN6LUNSg/rT3oq0Hwj1iwugDLln6CBt9AM1jbFW5lPFj9aBfliRSOI6HWZRuB
aae8FpTMFQbIeD+3W0zbqx508QULHw0jseiykS8wsy9tpe2n1HLMaIuBctWDJCArtKRrPEcX69fJ
naDFDY8R01N+Bb5uOkGBRthbFu2vkcWiRXQ8Z97c9MbTPSzlk6n9brxsY8nW5+uvkcUtE2t1pvTT
HFiFxdHzTbcYpOMmWnTVyguIBEoyeo3nd8GFv5tdGeWmSMCR6yUd9S20UXWXDDayren+9qytbi0a
VmeKd6CnS4nWQsqL0Y8wFUj6zvgmjLE95Eet93fqm+YOPAbuNmsSLQmFkyDXSEBMc6lPdDL/xwwZ
rdON9OTaVTKDPv7PyMKhFbVB+E4k3LDkUEeIrkcxqB+NvaKmGbw7yhZgb3X+tFmbiYf2jO69XqrQ
MCskXURcWxckUkVN5IB+D/aCFFduZqkkt8M+3XhDrzUFzsqW/1pdHMlqkBZTU1EomOrqJNeTo0vi
YZSgjcmz3dRZd8bYufJPtbP2qAr/A7L7naH5Zz36MMXRSREeZ7TEzNZw25lW/Zb+NTLDwNOkZaaR
imopT5ZJrEeeJDYOleo75iYfxJaVxeC1pK5HrbS4DUQeGNS0rCd93MpnrvoR5doXQS5a2BZGej8T
U8Kr+JzLpgvjmSdCa2SNztRtOOz6aP7PEMIz1w7k5XQVjIIQvWQ14049iUZjIxT1ltPx3/FQ3b82
w8tFjOqO8RTW4Mq+ddTV2E02yShnd1+Gw3OV+3+njUbRazNqHQkzfoDOY0/eUzr7QEuqFYVO2zzM
zT7gtTfeMmvTB2UbvdR0AtOGtrhair4PyknkUAn6T8H0PHYPbbiVA1y1QbWWrDNAd8pm14OS8yI2
IS0lzMqiY5CrRzoYIy3YWKG1qQO5RWcfIenc1nxtRRCM2m/jKD6H9WjDJ7qLqaSSFZaEzBHKyY6i
jalbO7q0WSds7nKbhU2vDSr00SmT18Qg69vQztrR+8efQsMxy850CguKaNmT3nJeAl6BV34GusM5
e23UGxLL7Po0PqvqtyLbc9UdhC9a4IRVcbh9GK3O54WlhWdofVYNmV/FZ6/r93N3V+DtK7OjcZsT
ySp7/ygqWwfguk0eFvR40Pq6pH/oyl7OlamPz20J4JECV34oGiW5m6wYbZF4EHe853ZhHOkbCKjV
5y+EDf9aXpxXY+4NRQax3nms0Fu1JB+84fjQthLiTQ4QmMCWUeSool/AMjduo7XtQegwp7WgRKG1
73pJs4SmMznXYtiq469DNo536hh/C0fd3zgqVwdJR4sFxQAqicgqX1say8DMk5A4UumLXe5p+zBw
ujjfa79qRb/vii9pb7m1+c9tR1rbJxdWl1Si8uiZXaoSWObSQ9DcZ4UADvHT4J8QXNyYyrVb59LU
4pROexkauIjwMqX0XoPbKauHOvQprjzdHtNS5fOlMHRpaXFQC4xJjGeUS5XbWZjsyhCgxpA+g+KJ
PZIWRrePxcRWR+o5Xv+tTQ/RcMr7n1Peveu3tuq8FZe3BnzudCJQnqTOsrgDW8NPjSAnm6dXhYtO
yZAW+9vjXfPRSwuLiQ0pMUCjgAXY9tw2NnZM7GbYvu6fdNhQbiESfNWBIHoGEV84EOEG2iGh1zMX
6QQgIvQ8t586O1cG2W7a9l5ItpohV530wvRiE5qVFObeRBxfJXuJ89sfbCutoDNunF7fJKWYF+T1
gv0d6OKuMo1UI9Am6g2sJ0B6ju6H+6aO0aCSxUOtHvoBKjdLfN9EwkaIueoqtDFRgVKg3X6FgvQi
Q/a1GSLj/zS9P76/sTFWd+DF7y+OmCJEXSCuQBahY1BU1XsjO2hBvoMXdWMg64ZmSbJZUZUA5vos
i8bYGpKRJKwq57shmRAekg5TthdAA9/2/VXXID6CK2XmSVrWzTU1Iu6bUUxNKjp1Es76pruwNnel
ornVFkB8daddWFs4YqDUMTUrJlCwHjyTCjrszvqP2yNanTtCF6oO6D+8komcZCurO1j9zmr0qRFd
RfkRwX2w4QnzSr/y8X+NkFK+XiAThYSgEHjM4GkCBLxwgMo6HdzPFImOghLZybCV/F/r4Iali9Ik
PkHX5rIRMPKyoOoVcFnt8LnXPghK5c4kvKBY9wpqm7AxDMgzGcVOyxXDCRonzcpdAcvbqUj/u6IH
bgnFAphneKylJUzREyIpbmq+JYQNuZnCh/zlJIM6y3xLLvvS1OI4Kca+jduYF10kBodarOxakjai
wdVNwJsUNiQepq9AZzC5Br0+8P5R6gc5MF0InO1Sn5wkjOxNkqdVY+CwwFHTikFMdO06ltl2QlNg
rKqDL+iTNmq1F3zUQmEkKdABuL0bVnfcCyEGPkkb/OIqV7irmxgYP9nKR8+InSo7JQgQ3Tayeu4i
mwXcF3AZyNXrIVV9UceaEcY01wk/tMgYP4g0476/bWRtXxOZgG6n3wKK5oUf0C9aarFSxGdxyuwo
fSCJ1AAdAXeetRum1pYIuipgxMgxk/9avOl6LS2EqC/jsyG54qQcsiRwzWQ8FSSlkHjZ3x7Y2hIZ
5ERgDQFYxHvrevasMum0rOUsGUTdTnOkVSPL6bKt58dqAHJpZ+EKmTj6ApVlSg7JGYpVO4Dpzqi/
liB4YOLaS2ZlD8VzHW8dXKsLxwucKgG02lALXY+vS5IUpUvOiqw71T0MVOXXIP0nmSL3DfNIeyj8
WzTkghm4toNmJ6DYkDcy3FdFXO3ogQisLYWfVde4MDL//SL72gV5HMolrh5nFLvAWSSfpFivQf+e
+maLb/3ldbS8ZiDw+3dIC0f00qzv23E+K8Z9JqC+p0HZ6TvS96I+6Ll8HifzfSJ+0pPJ8fvHoAFp
VZd39JhNgeyG/o+0ekzbO5AalsTl/pGWs3bOIA2l9vH23K/dh0D90RdTINtAl+N6WsJM8vRaZe6z
xLGEH7Iu7LTmHwQGkVe444HivwXOemlwMTNmX6uh3oKgFSvPbazCnfGs2bhRn15d7YthLVyXEosx
hCJWmvY5g4ReiI+i9VmL3KTYUvxaO0OphPMuUOjBJ9l8PYMK+DlhGDneOsP7bcXHrh5+316j1XPm
wsLi4om8QWrMkixAX+S7okojqLAKJ2q0cHfb0OqGpwdKh3SLHMuyGSpIazOsZXJHVvTDI78X96fe
g3Rm68W/ujoXdhYbXszD3tcEkjhklIeuR/7hfgjvIbc4FFWHDrfjJb8C+altM2cc7q2+eDAi/xHu
8WM2DlQy6o0J3vqexSaoSqhjG4SRz7B7BtGx14xP+SzFXrYHvwm3kFGry0lgRLqMGjJh4bXDxADl
daHL2XIW2PjyVHWT3W/16a7lrGakK1k50ircUddGUEa0+mmYYorI/bcyUB+VsN5TEdRzlyzWPgLX
uxFLrBGoKSa8weTVGRycMtcmp9ikw4425LNvKk4vHLv05CFCalDcLe/1PHdVFUImemJaRze+/3fP
JYwxKUHxQn/1dsh7a0yFJMO28EGYujsrpys5aZ1M3JL6Wdsjfy29ekCg3VYLlcjqSVN5CjJhD291
b2kfiPzt/8+YQN9fzycpo8bQdSxZSUNT9fge7NWDkLaOGMZbPJ9rPnk5qoVPWnGchoEAj1I4odcu
/KjMD0P28w3jeUmg0usFmmdpQyIblCKifm76g6oG9379EOelk0z1Rjyxiu41LywtjmStEgRflDv2
82g6pG4s4K87y3MF+qSkWv/H78eHZKgOVpp+GCPZSY3s0UjyDzOJlDSJx/pn3SZPcdTtfV8ibW8c
4v570E/HUawtm66/u0BoJlsyyftM4lbYtb6RYNnSDBQrUR9YHI995iewyfP5WT89RZoCmf2hGn9L
ZuCYmlML8T1Ct++01LwP/Mam5XPjfF51cYNKJJj8Of27OA7bvC16uOjZTKkXH6TI1O+6PFW+KJNU
vquEN0hZEqnPQu68qkRaRmfnvAjNULYYIiQncD6KgK4qtvq+yeg+hJBUPt72wdVYmg4pSHlgoEI4
c+GEnT5SLRawlXsfOqE4TIaZO3lSfCIRfhLN8cn0q53udXslrT/ctr0WKFyaXnhlEzRDMZZSfE7o
gEcRpAOn1MlbWdfVnWwaJLvmNyrzej2ZMuAxYj3y9hp0ruxkanTbFZE1D+HFDcqF/K7FBXNtZPKQ
9atzj/A2a+4mI7sL4uoYt21tAzfaSHStTRsQBthRkKYkjbKIfvJYqUsjE3gIy/Eng/SrnNfRxlG7
NmmXNhYeKDdCpgf9PB4fVtjhoZkydzMmXZ20ObQyIc6hT3RhxCzRi9YSi1OpGfaJ/6Og5BCE7T6C
sPW/e5p1YWmxPKPFUmieiSXlD/oHttj9uW1gdb4uDCycrChVLw4QLjmH4oF0lh2D/dgMYbbmaxFP
wGkbeXQqc18ID0pCkqV6GDvIT7P9GwYDuAGEPA3yoEyunVnrUW0SCwZD305O7RxY9WYRYdWJL2ws
wjEwRfGYBDgxar1djWoNqra3R7E6W6igs+7QNPL2vB5FVzd07qRxci7jfFfVzaFRHsu42fm00d62
tMbQyFsHtuaXxrNXPCx07fhlZrUcMXXY23JAQCcIce9KWgdffyv78X3neyIkMJXgql7zTRm9hxad
onuti0M3F2HjNLTerkxB/++OefVpC8c0hGGI0AfiddlVTj+cmkS3N7vy1ydgRufOWTNo5RdHkuB3
aTu04CFgrXV9oAOR/9Sjma34du59oVSrDyfB6GzVL5xQJ79As45oB28Qc+eCJlWuEWkAxFMXEWJo
SJ1o5GQZjErYN8LOimVHyZ9uL/fKXr8ysrgxx8w3X2oN51n2MFQQtDBjuzG2qCFX/JeOJlqX6abg
WlYXK5cEQ0iMAIRAiAwXBUdoDlwBV4Y177/vFAg/yHfM4EzeYYvV81KtrnQBS3zHroQ/KWiLvWTc
a5D43J66+ZsXWSDVop8W7DpEM/AaX+9JNEeURmh4T5NRpv2qUU9GBnZ8EurvZI5ypwsLf2Nzrq3W
pcnFMWAVetpoEtkI4J924Y0fEzVy/Uhyb49sbbXmdk2IvWYimGUYFVeSn03SyGr1cm936GIey+4Y
tO81LdlSNl05O2n2Ij6ciZ94Rs3fchkeZl3SanS5npNAz+xMkzVnsKqt5+vKxF1ZWfifmBTINFIz
J6TZD+1gx7OM1bDF8rVqhUmjGwRKeKScrseCzleJNmGUnFGkDZrpIwVrsyk3As3ZrRZupyGu+6+R
xVDkJAhTE/XQc5kb/Q7gyidIADQ3iBrTDtU82TVCa7rRFG088NYHR6p4ZglGQWgR4EZB24JSJEkt
SkPoimWNHmLfu0b7398njO+vncUGTgTLD3XkF89ZER2t7Etg9LaVD47RHW97+cr+xRDovbnXEvDW
YjP1VQmnWFUlZ/QLjh48Ja6svpMT+dgJEqyHcXB3297qBNJa8CJZClH4wp5itVVgVBncaam8593q
Cqh9JcaGe6x1kcKBonKczqA0/ufaCenEn+SkZlg9qH8qC76NOPjOiMWHgNbRsfXe9eavPjK++Y3n
NNMp0IGNwOMQf4blFqaAJzPbGvnKeXL1SYuRa1ageaQ3kplOu+PFEiP5wTXTQXtwe4pXl/Tv2Jew
HynvzHHs6uTceU+Dpx6lGlloI3eyYZ+2+Yb/rL3kYYJBLZGm3TlcXmz3QK4bprZIzvkoNF/aNInu
yl4C3gTgyhHSNHs0C7P9mEG7s5uiOHKRrPwJJ0n0WHaZ9e320Fe9S4codmZ8pqyz2DY6cgF5NOFd
sMB9FsSS+8EQEf3xN+6GNRQSbzWIkXjNo6wiLxbTnORmsgTm2JuS3iZX1XLwaFllq8UjHN17MKsH
T20PHRzTnnhQ4z8pNc74U5w8DsGGs68N+uJbliAkZeriZJBxrKjm0UXVPRjy3WbX5JpXXVpZBGIz
3h9lHtZZjL8Kua2qNiq0ivZ9qyi8tk0u7SxOWFWp01ox2blioexS8uVpVDtl+kSpbiN0WXVdCuvk
jucTEPrV60OiiXTLF0Qmrisfjdql+sfZMGknKbqTazcQPgnGLpacqPt020vXMjSE1n8NL+LNQum5
2sKeUufgQTx06tvdpNj5sNebl9IZ+CG7K5MNp131kwuri5kt2irxA7Nlp0a6LYAlnUUcN18Oq1ag
cjTIaYGnVxaT6tfpWHdTSSgDFZBfw9PXb7NdrDojJVuAHiLQuyUrNK19QqXHbD8IIwOlOsS8CWrY
TxAsS7aAW2vtwlyNcGrNaCeJ+te1m4DeToVOzdKzqba7RpbuwGMc/Wnf6J/gRvD6bueXO638ETVv
WDCgjrx6aGoHXjPPwkVUGBLp+kZYp2eveNf7FKnQuk+2jKxN5Wxh7nSdoQsLI1olpXptWOm5MvR/
2l78jM7WfkjlzwVIoQF9i9u+P1+8V4EbZyY4IZh+qNzATrG4LsaBnKwQ+cM9ZHUU9wRR2geEorV0
7yvqwa+HjTlcs8fQOO9ncTYoEK/n0EyRZhv6ob+XWyv/nRlh5XCw+y5qQtG+y7SfFHrMYx7RinJ7
oK/dhpHCKczTgfZQ+NEXI/0f0s5rN26tycJPRIA53JIdRQVLDrJ9Qzgy58ynn48aYEbN5jThf4zj
O58u7lS7dtVaq8RS94ZK7Hu3aaGvpFoQvwyx/hqqk3XK4vhJVMrfbSPK90oWdfcBnSLOlpLJG07u
ann5Cnwb3NT5uFyh9foMVc5GCAY3bRUyl9+zTLMTqzxahStSEr895ivfzUsTiI3GoxN1QlrSX052
1Wlx4ccGizs8oqO+j1XtAWjHKcz0jW20YoncPVlG8gJkNa/uPGEa0ooeQu4Ixmvsc8cy470sxHYa
bKEq1kyxfOjbUy5mIhfrOE612SLgN7oDUHirvKO1ziyEmMVfbk/ePDmLkwGDAnT43LdrhnpdTp6R
5ro0Ru3oytGrX35FQv32769tSFS9gNzNkhXilR+zKAelSmyObl6FB8H4EkmZA2bJifLs3kxQ188I
fQvDmeSvIG+Pt62vjQ4g5xyVkZXgpXs5OkVsJ/rXW4PLCxiZBT8FApiUW7rfK2uF7iFJKxJ00A+X
8V8zSGEVNxTUa1Hb6434XIXiQ15XkV2Rbrk9ohXPgn4EuRy2hkTLisW+kOUJMYfaZzr1ots1HX37
uqKHO5fL6c/QCMV7dB0otKX1P+uOo81GIpdoG0gWWOb5y97dC8FkhOOYaoNb0BkmkJp5O5b/LJc2
G4H/jf8gJQEz8dKIqAi5lMjB6Iqw5utSczAiyxvP6dX1Qj+VJyjXAvq0l0ZGlPyVuA1Ht03+xHFj
S0TsVu+Y+9tLteIE514iiqm+Vc6X6ZVc9tWqpV+Am+i/DOGgUclJkjvVAlHcbUEf5o28OMYcrfnt
oRpoAiwrfZoiNF7YhJNLMvyYFv6nbkrvRuVvJMqOLDtS9bnVh+fb47uKuVgrRQN6SDkMHMdSi3bo
M6HkUwa30SPbU58zM9mRQNjY8GuziLuFcDuTya4E9CxwMkEeGqNbAOqIhX1RK3+SsXhsC8Ptk2xj
zVYcxlwKQwXpTU5vKTGXi2pVxdU0uVnYVn/MNGk7GyyZ+XJ76tZ2IMI26E3h3Vm1RbhaD4meR6o2
umFQ0/JXt/AZiqY8dTHePpcaeQMBvuY1Zule/pLVJq19ueOVRu0tz1AmV8rSk1i4SiD86iq7MuJD
XU4HFFY34pCV/citPKeq0BZhlAs3VUetRYvTQHQnrdkH0rTPoDOWyhe9PqbyflB3VFQ2TK7MKSaB
5iASq+OiFiabNqoFdLxo2FUGh8ZK98KAWtcfpdyYy5UNiTyfBEUYoSwutflYvPOD42SQ2dFb0fVq
iW5dY6R+z1G9PRR6YB6FRE2exMkrj7c3zMoCzql7oLBzt1hy6wujuhbWmSFPbjg8m3V78BI3ljTb
8jQecIENWfu2vbVBvrcnL+yNiVl5uTq5nXY2kue+6feWfNSTh6JJNoa24kaoqs/1AhC/BrmcS1OZ
phlZPqajCy7nKNSgVNNuX/XeBn1zZXvw0MBTzTAqrC2OQDOUTTaqxeiOgxTZoVc9Qy+M2s5tiq1a
2Zqpt8YGaG+YhKWLHZLGcRVmacb9UjhxE38WVDq6abW8MyGV316ntcl7b2qx6XNjlJVWwlSivUix
ZOP1vWnDWa3sBfBflHU0VmkWpbhcII1HjthEw+jqbW5L6pP6q+2or6MetZXgWvG+uF0y3LMoK1fZ
Ytehr0fXqhi3iFqhLYBYlKc/t+frOgnCw4rACe4zF8qMp7scjEDXMmlQJQbjF895+MHzT5BdC/Fc
9f+tihwad7H46bbVtVWCpIJfmvsiicswlD2J8Hcg4+41YbRp9npSlDi0fb/99ysZuid5ddYLsZ7l
WYqUSPF7g9GxHXyvRISO9661RUpen0QNE/MTDzuLI2vqfTXqAutEf6/dKPyNvR/9IXzKnPbcCY/j
FupixflRI5hVOUnRzUL0l2vW+KStDCGZXCrmO18E/JjaAnoJkXxXjeNdoAj72+u1coBnevzcZAcO
DLiSS4OemE9BUheTq9Ipl46e+ecwoADvwcY8FJP867a1a10beMggpky6jRETYPPSnCX7gdEO9eSW
pdrfKQYd9QbKXI4R9/2pgMKCQn1U2iG9bN04HJQTvbWzJ91I9MoOR6tx43Taao6ychQp5RKgAKNF
MGDJkpElWm3ITUMg1AYi8SOqkF1ZbLH6VsIEmN+zKhf9kojFZ9fz7i5tRNNXxbwnLvGQv/AgeryY
ya/EiBHnSkSA/U18VoZ84ziuODQ6As/6SCSgIPgtXoVCy1nXjZGx6YPt1dmuGxFiwlfX066dfm6s
7uoYqb/zH+cS53M5Rm8oWfaaMVZG4xayeIIEdSo9/dPY/kqSJ837DPHjgcYwxrQrC7cU9zI84zIl
hvGdVHtJxUA8hUps3/6utT1OTswAzoarxWFcflYw6ROkwHZyFeVFlR+iPrLV6TH6d8U3mnQj1QSP
DLIyio4Ln+6b6K7IGodX7z+r1keDumyZPOTVX01qvkSh6pjWk6ffCd6/P4kw/NbfFSVnslGLveXT
1XXW5+QQ1z9LGh/7RGtm5+jan+p7oNkBAmC3Z/R6oaHLUZTiYkFq5grkP4rIByN0P7mamD3iViiy
taxgcd/KIN77c1RI/S7Rxo249/pymc0i5czm0uFnLW603kIM1GjwHnryKijHxvo4hRse6toBYwLg
o4XuxZz+Xkxl1SZQfAJMIJczjuFu7BVEE75YdMsUu/zg/TPUkj0zl9Pgf5GzUZexWmsktaCpHFAx
keVTrlLdIyAPvktFuFHxvi7ZvplCf4IsJa1wrl4N46QOeN/JLX5lZXZMhXbXqvV91Qx2UwY7VOcP
tZ/BcQncoX7sm/I5nVBuSJy89TtKur2jJtLGiq5tJDasyXkBB8Wfy6MZkxuRZskiV0q/Afu3x0NL
3Us+1f59Q95sI4S89vQ80ziiAIFnaMPSP5F0r7xYlZiB/rWbfir/Ht9DloC1QOEJJtSVOhcq53pG
w07RBaF7QNGFcxG0XwQj3Mg0Xnt17DAAoHpkHYhMLmdtMumao5Sh6MqBbEdSe7CscAdjwh39YOdZ
G2u0duoAxEBO5MkpUye5tFaNWqo15jxrWbTzkmJXUCMZxk2x/dk9XiZ2GBXSKDxpwQNxU17aGQqt
4obk4Sew/fXQ7pWWFnRjhqZ4ueuD35lVfZSG4qmP/aMiIIKxqWc4z9utL1jsRvZh5nFZ4taa6CAE
9f3sASzfuhvjA0FsIjZfEBk5hN4OHeS4cQZxC8G2Otf0AmeegYpIyweI19Zq3zXMgVg8mhRkc+1e
aDYIrqs2kJ7kSiRBQq3ocp41oUuKpuPBq/c/sukFCsVmbnPtWBOSM46Z0gZq7dKEOHduagqPC0mX
H4Rgekq8+A/01C+KfPK87hPyZQYNBzbSFWsD4+XGVuVwzOnpS6uRkHRxL8aiW8S1E1UPgvxE+82N
07A6tHdGFsEE0hYU0LVIdIfO+lL47T4fugPsWqcwZceMZSSijUOax8fbN+7avURoSp0U2X7oyYvY
IqSLYJD3JSmf6pNufNBRjVXUJ2Y2otH2WL3etrY2kzAbyOZSSaDetDgIclKMlFKwZjXD11rwXWGo
7+mScv4PzMzhMGULgJTLwu9Yqjq6SPgxTSaxE/g0Xnm1cDC3rVyHfzMtnTYAVOgojSwLsFablTVY
W9E1w9MI7L9TngzS4F28kXZZmzT0A1BF4L1owbu53H6Vp/hRVXd4/6hy1ACJLj+wpejnv4/mvZXF
0lSZkpZt0Itu/9zWf6RZmPEobwHB1y4YHDDpTOgZ1A7mob57rAisSzGOighJ6DHj19W2dgbfsbpx
v53QX7mV56aRtAbh5JLXXLwJs0Hm7TkInTsh1+Y26K7bEQpdH2/P2zWdmlQmbbRRasMtUVJaHFy+
Xayi0evcMnVL42ufHbwcyaZ7U/4mSF+qcudFd+Mf9QO6kGnmhrC6k/He/BgKd8GJHndqbHuO+lNp
d3VyuP1pK6/iy09b3LBRbGWeGfBpDWTR6aH3I1vJd4a1z5RzgCTZtz5+VpVT8JkNddv0m7NfXHkX
s7Lw1DFLovQdpqv8HIpnxTtqGdkaW5butPqURq8qirNfBfT2R+/gpU74KRc+FAfY/JWQ2NbLpJOg
8O/j06TuZetPIx8r/b6aHnz+59yWD8Hn6KXw7awpT7Vwl5nw5ybbyzaO+Bur+NYwFnvINPquUjqr
c2uoh+EdqvKmJ9ly/7mRdDsmOWkYdsR7sw0OU+8ENG97qNP84AsvYXSMQQlG+dkcvmpFcFZdzf8q
lR+ybKepmd0UKqSEXTLFjtbSs+xzJPyte98OIfZGG3fLW0L91jAWV7MeDIZVDn7vqtkHct0Dmlc0
7dP908z/n+zOyT8Hv1K7OhvebsLDtJkdP2m5o7MKpZtQ8g1OofEoOLH/Opo75D6bLtjF0ZdcdErd
bZ7C5+Hs38l7FZEaq90zaTbLUt1J6cf8kH8QBkcen9Rn03pOo8+x8DggpGn3H4cvpWSH8VP3qMd2
LtsDzAv5XvSerHSH4IAVbEzESimdE0GhHvlj+nTAtbt0QMVoCvXAk8NF9AMsyZjWe70qp3Na5giH
DpnsRnmS2r6iPyVj2n9K6xYxrWHc4vq9Me8vV0SWCKYl4hjKp4jvX36IlHRl2/Vh705sF8A9jqR1
nzpSRFUrO1PVuOafkhafFXXBvJT2iaXvFfFsjd9ppGZHvbIfNHvkjdXYAvpKCS1/kUk5zemXJKDz
r4gYn+A0x1avTuacDIOqZKZuU+sncUsbaXMsi0mV21wuCysAMCPcoZ9ufNVOAscif1JcP6YBswm4
az8MJ+QAQxpqpQHaj2Tz83MsPUVPimGrwinch90xjx1P3nX57/wQ3JFgMJTnvLVx4/ZWm6IV18j8
g6YgPiBByfPgcv5DJSBWTtLe9SDLliiJp/KxMcEs5s6coxOkR6ub9s2YfmuV+7rwHyY92EqvvNED
rzYBIGdExolpCcEuP8KMqkhM26inhjk+CaLwAVUT+rUFH/JYu8tQFS3kCuAaniYnyzbKO7F0PC85
5rL10prTx6Abf/HEfggqkxaIXf3Qld6JXOQLLZiYdyeUlJ0Pw0M4WIhGZ1O/b5SDYrpG+9JnQOEM
3fGFjSN2HRUxsWAPIJfIFmXgxZ1TiEqXJmbWu/QGB3UT7fK0I0O490gU3r5j3mLTq+l7Z2pxhopK
UsvKr3quXf2l8jOoTVRJc/0Z7vRnRQt3SSaA+aNttDI+dH3ytYuLXfbSBH+SurHh5J86U7Rb5Udf
3Smp6sjacJTT08ZXXochTMhcNyM+IN2/7F/t+Z2Z18HUu2ivG4dR6A5ZJtW71Nf1XSbQoCUXvEfw
grjlGIl5gf6cjdpFO6EeLbtMMsmZakHlbLTtoaSEeVAh694HfgZFd8iyfViaNo4s5fk46bwaGv1Q
y2rzcnsY1wLQ8GmQ5aLtxOxBYdZe7lVAr/CWrbp3c6SlDBlpqRY1MiHXzurUHWvtbJrHYfyhCo4V
PKCVfDAtO5PQQZXGc0Gw0cc/5HJLgf360YS2OzQfqG5Q0UE4XH6UDCBrntre7U3vJbOOTf4s+eqh
rdMTQKiyc4Op2QiqVpYTk9BxdPR5Zw3uS5NDCSvLikVMxpUzRXeIVG0EHauDogP4LF1Pq8xlQ5ai
MXqhSUA+ZtzRQXBs5EdDTpy6OyZUUtq7fNzA5K3cikwjCZ+ZY0o+ewnKqyxh6JOBMUnGKcqjE9HJ
g/boi4/1r+pLl3gHf6shxuxeF0cX6aZZIBAoFVWSxSy2vhojVSv1rll4djp+tzzhEKYvStCd2/R7
t5VAW3FKF+YWjnaU1bGMRwbY0T0tp/+y/9sQ7tHk2Ngc10+1ufXd/wxrCQXMysHKVWPsSfScuvax
HjC4VXVYtQHbjIwWSCWoG5cbUBjCjEaqbA/gcndJzcagWVW2hTlf3xMzClacGSKQES/NNDArY7iD
DIUwvJOnU/vV0vK9kblmTEd1EfRm8Q29BKdXvY0D8IbdWe6OmbwKZntG6S2Do2Rq6qLxNO7FMnhW
k2OtvxpJd1Sz+0l80uhp2vo/K9VWI5jwMl0z6Qviu2197KtP4/xx1jfROvjq6d8FomhQDgGKjBI4
TApRCyfohXmHPFQCgC98Kfq/wvR97L/cdrRrywvqB+oiuNXrtpaikBl+IWFiHH7U8uOQH1Xj+baJ
NQfz3sRiaTVo11w88QB476NhxbYeCccpoR6hHyvxXDenf6fLz/NGnneufyDEvYR31kraG1GTAiJN
e7gS5ZM0/AyE7hGu1/H22Fanjww5WjsouQDyvNy2cuSpjRxjSUPI7DERNFsqso3AY56f5fYElUVd
xcQS+/TSRpxNSahb2eD2aOr1ewp2Tlp+itsPt4eyYeYNQvAuWZKKQ9bmOmY68yRUH7vpaVIfx823
4e3BvHFt3lkZ/Rxyc1syGP2rOByDQLLjakBIZuNQzy72etJmERUgI9SlFld1aqBP4/H4cgcronL4
KOnlxrLMv3Btgd+maQ8Yr2UviNQXdLXSisE1ATXoX1L/Y/kB+RZ7M4u16p9gHcHBBseOVstiLCjH
y2VHCpO6KC9py78XlZ1Sn6OnQREdk2a35vicWWc/eQ30n1YQ2FZ88Ppz2PyK/ezVzz5HQ/fYjMpp
3MJ5rB7td1+2eNaUEPpytWjZM9WrKgu2kuwnw5Z/ZeGzP7fjHDfm/JqKNZ/s/zW4vPEkT6UnGP1i
3Kg8Jx+q0Qd09KpXB7/7VEm/y+R7J3XI0j83mymm1Q31zvIihGjocx96vTi4vplLu1IYQFN5grIR
G60ewndWlMuzHspSQsvVfoB0capkW+rmxbxTt7z+6nX7fh7n0b47htqYx7HfsqUI/7uz3H1LxadW
osurZyuFPudGcuFJoX34bR+z5i4BYKIQSDyrU3a/NJt6VRDRLGxw8xFN7eHY0bGuH1/+AyMU80ED
QSzD0qWRgW6bWVQrXGnynVVITtk8y7QF/v8ZWZzJIIc7oXny4CbKF781bVE/N9nGQNa2nPZuIIvT
FRUqXYVlbJjeRy/6KaDke3sQ13LMHKcZHwCGiYwAD6rLqepN0+wbQ0JYMPwMrYSEtXfXGKXTptrO
rKH+1H/gsWXjx6KsSJ2LMNir1h79bxvfseJLqTTPX0GsYwFPvPyOyvPVJjJUliwJafbXaUrxwzTD
4C6Sx4ROTYmmj3bYiyR1pURMP3pBoQKGjiRpOMeVYZ06oHXJTlBLMYZvl5p3mpYN97RKan3StMVW
7XHte3lGzCExu/kKg2BGZiI0PSuj1iDbsjYVfuVlmRzpOzM6macFrjEpwvH2LK0anfczwpqADJbP
pkEexBDRm8Etu89y/8Oqz2Whcrf9LtSPty2tHNMZ+kjQDxdu7ox3uRwd8nRJn2ApHhR1p5aBfork
ig6yTWttRB0rg0JmCOEYRAWAxS5X3lcKoVVF6kDI34llDJ5qukeX1BMeRj39dHtYK69AikBkiuhR
C+pnCeocrUr16JNAYbUTXwl6SXVajzMkRskfxWjagcveCH1X3DkoClSRZ6A0fTvlxUTyegORKYlu
Vln+IZ1ia2ei73tu4fbVSLxt7JBVc/NEEssDW1sGV0FmZnmfidQ74UIrvD+FRj3GovnHN6otB7iy
cHN/LurvCqjLK2Z7aKbIyvaJ5Kq5h0BD5QTD5NA+7qCr06eq2Xogrq0dxBwUZNiS+NaFUy+LwNAb
SrBQc6ZDOJ6aurJ2YSTsTd+4q43sa6lLf25vl7XZnPkCzCSVUJjfi8UzfFH0UlN0479KqvxNmxLF
rV/0Mv77H9hhycgoScA3lzXxJqwMRPFbyU1RaIrHH5PbN5Jd/3s/eRJpMzOR/QEVgmrE5XgkudSy
uOlg0ObBV8MqDv2k7eC1b2zCFazxjN4D3gbMWCFiXSxVXse1TrZRcmWhmJ41LW12KVHpQRqkYW9a
nbEfh6b+Y1qRgBRB5587zdyi867szrnLwMyt0maGwuLqbOV48ENBllyT8lATd4fELA6m7z80lrwP
4t+3V3AtnLowt7hHJZWmWSh4Sa4RifRP1o6FUe7U4Scu1Erio84FpNMqbsj0Q4BW+sY1Pv/64iWC
daSOqDBQgF7qEwyj5JUZRHs3l3Lb8LjyJu/YWyblyoeiOCai+jsRig0Q2sqB5L6GnjHjKtAkXBTw
TQQYamafXZsFnxDlz16zTjkL4qdcSw6KXmyAYtYWVKNoAeYag9ry/JtSFnhWR8EMntAuiyjuesV9
WMaHtPbRfNe8DWza2vCIvUDZzTqL4lKeQI4nWcz1VHb9wJlEEkLk+v3yofNR56juI5J6t7fQ6vhQ
kiMeQ+zm6pHfjGOr500nu/nU2rOihXWvJeEppSqayltcrxXPBobkf4wtn/r61A9madSy23agVTqp
dKOM90wahsGHptuSlF4JY+GUA9MCVKjDrF9cgoGeyLFBC2RQCrDXiJopWCP4tLs9getWAIezK7nk
l15HjGuvpbGN7NZ9Q10l1P/qWbjV8fha7m4uRqBjM1tAT+JNbvfduwlQx9Q2assy0WmtsKsmmj5k
YjV+4Gle73kV8PJOtb1f0Iig8BD4FXJ0X6IBNd1g4FIO/FK5K8RJt7latpSLr9Vm3r4ONcJZpwG6
+8LrmeEwVaXcy24QTFAFZQQJrWOsW+eezplp4npa+qMNW7eunkXzmJWG7U9fqvSIeC+EuA2g7tqO
hrFLD0RCSYQBFz5REMQoFTQcBKXutv5hpZCr86NHlxk93jC1tvZUtumJin6BjJrC5c0W+JNW57Ig
uYCQ21PMXnOSGIjl7R22Vj/VyfNxQN/eS0uWWJJVRdq1PlssRfgqn2T11HtBd9IGpjc0M/Fl4hmz
y03/NfdYZw180xH45xmJ0E+6qrfn1uyHQzUa0l5qyvIwyJPvVH2nOCq/bEeVB0omQynSbBL5MPZe
vqs9KdmbJsgdehnqp04rNDvLSmnX9LQVVOL0HHSSx7SKX+t2UA9xmwb72+Nec4Umsl5vUtX0Pl2c
39LI466fVNktvSg4tabouWpRxL/UoP7Wp2QLdakyd0NSKRuB0aph0p4z/pLa1PJ1GsSWkje+JbuT
oB8qxE2yIDsUNT2r0IpQ/PEuT6SNl8/aTqLOBvyN0IXc3iJGEuAQD4GaKG5AxGv74d1QAzG4PZ9r
r26E2efukMQm4LcXRupMHQbg1+wjun0DlIoQAu33mvhqRnu6YNu5xYvkSyQKdhL9BRKzYX7N+1s4
SNRVSCdS+Lg8LUPucbv1nuwKgjkBQVCrVy8pjclRUco7p3nRHzpRn/aTKVGQ84XyUPpGfpf7qrnT
rPJjJiCTpktNvO/DrLqvNzFuK89PFLDBJ4DtRXJm6cZCSxB1WYgUVyrM6SUHFLOXlUY75kq/lb9f
22L/a+qKihGPY2Ypia+4k7LXabaoq2dL9sDM5WfurXt5q0vtWgLz3diIgi8nv49HvZJjxtaqxd1Y
dg9jKh56oXzkXXGIeGMXsispyUHQRyfoS3od/bi9/KsjfgM1z+p6NCO8/ADAKR3d/UKF1IWZw5io
vxaiuJON6Xuho6wQTf4xC7eKiGs30/zkplE0VRJA8YuMgi56g+BHvKVC5S4ezKOn+Y46yo/W9Lt5
9Z/Lhoz28OAbhUt7pt3Eh5RGfxxRXai2hIzW7nBa63BPcE3CKlum0z3fogvZxMvVmFEM2ievFtwy
1J1wn3SPYyvaciHeicWTr5+q9EXPvA+++V30/A3vtnI/cl3DaGMNIPobiykJDL9OFLWXXC9/ZKU/
dIG3HycPGOKfGB7E7VVfXYBZZBPe0XwhLxH52dCXfeHNDyLCZU1C4i8bj2YRv/a6BsAQxGSxC5tk
n8gt0bRrGP4uS/3noao/hFmzFzZTwWtvJgMhBR05CgiioMEvN2I36kGaC7xaKrH8MsmfA9WzvST9
aHXpXhvRnh5M37b84dwor3K2hQhYm32kMOYsFyUidsKl9TbW9dYiVex2gnBIxzupjvcZPUkpsErW
y8bkr9wqZH8IyGizPVeLFjdoxHKYSRHLrqp05PRHBwKpHfx+jipgqKnd00hWb0ZnbAIHCnXpPY/Q
lW5/w9onzHo+5MQpiaKEdDleS2+jWG0tNr1vNjs03j3HMhL/cNvKGzdh8RQFekSwQOEVZMcyRwl2
LoQhGhLrd95R8n9KhvZJIXWsV9TyleAuHyq383b0czuLZWZ7JDPb6VAUxd9glI4WXiHpQyf0f+dZ
5wxTepaK4NiV4jnytyqE146QxNUs28urGZGS5as5UQuUimMeQU3V9gTr+9L/HDb7WjmLHn2njD+3
p2bFHCEMtCDohnQnX7IqFareUjUQmxd+Nxc9rNKutFPF+y7saGXRzLUsvd/qarcCPMTDUQcnh0Um
i+zP5bpLVpDhfiTZTXxw2PrPlHZJqbWztIjeyXc66k7Tr6T8rUJaSOkWHTdbmZj/4ws0XiSwr6hh
L248AOGW0ENNpq9RHzn1lEOr9O5b0fs7mj9T6W8gRB/9HtEKof7jhTJ3b+Z0Q3e8Pf3XOZJ5HuBb
ghS0kIpZnPchSDKfZL7s6p9TzdgHwO/G9NDS8aS1tFMZP49bYfOKg7s0uXDwWZX7KX2VZSAtLVDU
WCkPxjQpL3IT9XtzNNKdGqnZ71pt00OVKInTpKFpC23x72ysyw+ZA8J3j9acriUhjlZ2LSESDkMS
lB9Ga0oOatWJz7enecUBYIuqEtwEjj8rfmlLF8jo5TqDrgL1EKkq4Cc1/BJZu6zTHKF+Cq1nRCtz
ur8XHoDvHMyEPX1pdEf3ntLhYA6/DApMiGmCxJ1B2si13f7ClZvw8gsXs+H7QdxUjUxmJ/d+q4CD
/eagWPTaAvPqDXdF8lGW1EMovnrmOUXuMHd86TG0JruVtj5ldVOCWiWRThAgLtEjQZFYDW3kZVdU
6t7u+yd6qk/9fVWYdqRJZ9n8XUbFScqPg0aHyOZQSZ/GsDw2gUHgdhgBIcWO6W+UoN+wyJc+XCFO
IxNFB7e5hdRiCUu5KHOh4A1Ut13ySR7Dep/53bATx+kBdpDwNGkRDVMBbr5EXW3hTjJx7zfSM5IA
iY0iyTejbfqd5emmU+ZBsgstE0F0q/7BP3IRqxTpECV/lRojptiYZM95LKePbZO0u4GisaNO6Xju
2nqrQ+rabIPE1+Zga6bPLN498wWsd53w9o7tO5skz/icS1blmGouOLmpf1As38jsXJQs2yApvbu9
89ZuADhVczp6Th4tldJUNCZlZcK+3qm7koIJeEuzCG0IEMKo25WVbiG+V1C0qKWR8wc4xKXPei5O
oyEYXhlkipvqLayPTqw+DuCDd22YBL+0zBjvFbUbEdepUZnWcjF2ikm592OpOslJOO6qyrd+9EUj
OX5YJn+sHHW8LCmDe6H0lI3TMJ+7xbbjIubpjTzJTKBa3BMk7JOolDrFFf3pWKoyknVlK+/aIW4d
GejFP+eMkMdhd9MwGnIYcejl1GRDJ0Ut/FFqZF9lNaQW+O83DtVYqntAttDhWSKQutCvVD/pVdfL
atgJ5a40TVvRn/XQc/ykPSWxXb/e3mHXQS2CHLQGmptlARZeYjXzNO+MoolUlwbS2ilVxOghaeHG
KIEpOWIbRfui1bc6z6/Ue8AkmWhPzdx3IozFTOo4sUZNQs2tpvyr7qvnUgk+eaF1mtr2CVC07w/H
egrvaH+y4apWThQvOQqsvKJICSwTKYOVWaXWmaprVTIcIXUK9lGuDXurG/RDGAtgvjoh/FNlfrWx
uLMPXGzW+ZKjESxFSYK6RUTvGXprerzp3KSzoEuk7NUv1bhxmV7H7HST4M0wY3w5F0sYo1lIpGpI
RrtxJUR7fwwN2xJKZSMftDaJ1DnIm4Oypzq4cPdDKuRRNGqaKzad26NDbgQ/Bu8c+MG+gCxX1NPH
f96lhAbUOYBLooe5lNrFQddtkaf6DDrJ0oMYH0Mg/aOfOlk8bORsV04EFUhw+eTENSgi8+DfhT7y
UPotSXkdDop8DOnoKpUSGrDCUaE3sRV8vT2ytaPwFvjo6qy5ATTw0lwr1SUldxqo0KdJne5Q0svC
Y54rgS3Hz11r3lvqDlK1c9vs9QqiU8OMgqWHIIxsy6XVqgQpo42e4aZev/czqQNAQyBt6ZUtDv1O
V+hrblXDVvOj6+2JWY22akQwkNyWgkO1FUw5DznTlat4PBQSiLU48s+3x7aSrbm0srjCRgHMSK5m
ptuWwVfFR3hdCl84DzvPzA9K7QHFKz/0r4oPaS1wwXwiVvG7i8J9MWyc+eu9xJfgXkmfIHxHAvdy
mg2hjASx9U23gIGZhg/kZ4sRvhi0wcDfWNLry/DS1hzLvNu3nlWXnY7bdrMg+jCZA+9TGHnJU0Hj
843zv7JpZ1vkAolNIC8vtcGgfqilVlUmkk5MqdCFP8K4HhwxLuJd61eUdvNKvvNTfUCUwzAe9DLu
X2+v8tpWUoiISMWA1wagczncIc5hNPe1iWZGB5auaXpgiKq6sYCrI0UpFI4+2xWl18Vegu+q0ni9
NV0/+jgUhR2kiFwrT2mZgW1Lj5FX2pNPO5gtNZ611SQbgmALD3ENkMfl8GQD2abCZ4bzMi3PVF+H
Z80XH4xgEB8UvRc3zsyaOVXDv76p6191S42F2sq6eDLfLidBeOqr72HAO0Layi6sLdt7Q4tb0BqU
fCzL0XS7tHB4S0bmFsh6zQJrNZMgULyhFnQ5c6FZ9emY6Kabxl7jADWqnEJCZPj29ru+zcFgUdWD
Wk/Z50qrs2v0dqiq2nBpSZcPojPSCDPZ0tXeMrK4G4rYQiAtbAw3QiWi7sRZjfn/bWS5IkqbmV7R
MpLEd+TiEXTMLtyq7K6MhKQpr4pZSEem7+XlolgSz0F5RB9oDP1Tn3jwZmKnVKvd7VVZudaIzDkz
pOjeWEGXZiq577VQSEVXh3Fj+flTAUFf3VWJ+jrTR/R62IC0rJwbGNLg64HCcnaWXSnHbEonXA/4
QOOoa58MJ1cq24o2gta12YOdgrYS4c+1DlEm+kM7ppPoEo91JzNMdjEknEMw/DvYmv5/uIH/RiAS
SV7On0HPErGRmb9Iy79XeulkgfVfpJ3ZjtzGsrWfiADn4ZasoQe21JLcmm4IS25xnmc+/flSPw7c
xeJfhHx8sWHAGx2VmcHIyIgVaz0PzbgTVbfWQ59O8AESQa4qa8CSTLUMMKOlpRtZT1HyqTde/twV
xKCgqJHgC7oIE2+uw6hK5Up3Wvkxrzt3buBtGI5D9ToUX+zO3esJimh8mdtDYy6ghpoonJJfXxor
SLRBx+AG4bsueOrq8lCbJqxwD3v62RvBDcp0QZ9K2OGNLvzxzaoSNVzkxOrkR8n8oQe/xvKPn7gs
5M3fX107raJC6Dzy95f5nV3+/d/+PgkDbVqRf/6+bt/8fg1a3sysYYrpkcAlaDJ7mDrN3e2j33Iv
gSMT1Gq8pdepQW3kUVMlQGjT8jXTam+iZ64UP28b2TzyN0ZWsTlAa4Q+v8pKhhh17OE9fhwa0d+a
/L2EJOO2sa0w83ZFqxittmGYDh0oXaBWZ039u5h6NzXTg7EHGN8KoIRogyv6N8Psyr+02UStkqN7
hPSlZCj+87R81DFpnvK99/CmKwsMK6x8fDJrMq4AxldHax1idUvPZ3HN/8B++ZuBCz+jb8sU/uqI
dGNUFrPHmYs8/1vt9I/yXD8gPZOFe1O1W+dDwUbUy4QKxrpFH0nGYkW0th5N7ZTrrlHzrnJLdJBu
u8HW6YjoTBMU+jBaD5dfvw2oJsrJfB6N3nH7dx2iGtQdFaSwZTlyR30nKdz6juh3CiA6bxfKJpfm
qjiNSo238KMVSO8TepH8f45l+u32ojbwDb+Rftw2PO3p6q4idZ4A3jCsWPRV66cC/Z4YdmjmSuxT
ZzyYTu92cegqTf+xK0N/krMDFLK3f8LWvsLT7whRSfqda/6qgBmMuIGX+nGGrUTvP5f2sxCalmco
fQ5l9uH/Zm3llotZmegl50DP8sht9OrYhvLoUqmxwxOEvEeQDeVOtroVrKgtIKEsSgwAiC5PUi7S
rFE6gzQlOOvMBNnjcIazSDBHD2CO/3x9EB3zMsQfQG6sEnCk8dKB4Xl4uiqOcXIee4oJdjgfoDcG
nOUa8R6aeXN5gvqBVjWVvbVFMwk1ZSpxVBXEoJqjfFjUrpbfUckkydzri2906bjrQb0wyiNEP9bo
+3yJS8dIaUxMpOVAYPg2dK+z/xoV5TDrqqsjv9geh/hn1+846tZCCZm8CxELYrmrRy/XXa+2Y6OI
YtECN2QZ/hxNyZvmM7ng6fYxbn39guPWgjVDDKuurgIlGrR+DrFl1sExSI3PRV15XZvvuOa2GUTQ
aOBAcrPOaIQeyJwqjDI45Qetd1tOb8yqHSNb8ZmDEuzbxE6e8Zf+T7WrlsgSlccxrL0xPYcwtDf2
8zLtQMA37jTIkkACChLPaw74wqwgQhGJOiTBizvRn7lTy1Y93j6ZjdWIb1iUJKhLMLBwuZpFV+ap
LCZo/fp8Ooaa3h61RXGHcIIKtZJ2wtXGAfHwoIQFkPU3APzSWjmWhhaNJDp68imxnpb2Y7Wcby9o
2wRMEXg2xALr6zPgNdMHPddnBsLGlUPzqUDpz4vqdud89gytLtDJbtOqZrGPZvWrjx+r6MNs7GTQ
myYovYvSFHoK61J1R5NTjcVa5qVgyvqBy8Ut9jZs08+Yl4E+gCL11VhaLsVSHI2R8qgpQfeUz45+
T5vsy+1T2XQzMRCja4QBWV5t1ggq3UiVSnnM9LE7VIGRepJuBHfdwgBh7IA2vG1vK66KVBCKF8aN
rlHDS+uMRtkXyqO81P39KEnLQTfqxKMOI1PIkaKjFefGWUlrHH1IAEMranUYpHEPgLK1clHVhDIZ
Blfqi5cu3zkxCYmUkA8gAx6qT60TfB6Kgyn1H28vWXypq3cj1FoCY0NjkZ7+KvWZqBkP1lgrj2Bh
XKO6C2YuZBQ+rKo66frLbWMbWY7o6oLn0oTi/Vq8twrHeZJbtrfMmcB5lGyAg+b3pa8Otva5t3fC
xtYeEs2JTiD2BFpqtYddQpTMWdqguJL1o8q/jwZiwcV/+NzemFmnbtnoMNE3cvW39pfBbDw5+jt3
dpaydUqkMxAPCUpQ2Ngul7I4dj3Ab8ZNqFXou7RLcdRRe7wn/em9AiGu9wuKI8fbpyX258I1QFiR
yYC8o/dP02TlGm2cyEyG2c6juiyuGoT3Yzh87frT5Dj3g1658fLPmEafbxu9Cl6UMERU4YoEcAPs
9nKlchPrQzOo0qOUl++l+h7yt4+O0e7QxV4X1YUZkHSi0y0eM+t0NKtyydED6THL64Pi/GX+o9du
DTifeY/w1Mf1/VTsFOo2VkYko9uFDCJA+fVbsEgXYMq6HPkpkAkUlLthQQ5ux1H2jKzWBb+zquUw
+iK52bom5Rmcvtq5wrY2jw4uqGjGo6igrBXnhjhz5MJiJWPxjnqra3xxrG/ZdAqnh678FeYzynN/
7haipgoMDt0+JlvFut9UbWpTr8ouXyJfyGHGTuMyluVNw86nfBUxePvR7YD4UhQfuEIvrYxhRJm+
MyOfFMuT5NStkBNTULgbft328qvv+dLQOouWC9uUWlWL/CEJeJh8yWM/gFgImKO8h+i49ghe6UyF
CBgha7oK8NB9lGZj5H6M29XLucvgT/3jGMgffmtkdTxDq/N4XTAiRcGD7GBBak+Igt/etc2lMLQp
shokG9ZwyGA2kmFI9Nxf7L/1qfWK7KGIdk7munUrlvLGyGopcLamlHK03LdCABL5eBxy69BU6dfZ
Hp6cJFfcMWhctdeP0QzqSGt62JNqH1ySNzUV8Py9p+XWqk3x/Pktckdt5dIp9QVVnkiJYn9yvjey
44nvq2Zc9s/39q0VZWUljRykROPYb8wXo63cXPnUq3s6PHtLWWU1Qq+3ioURJ/wYy5WnzN3BiMOd
+PSbfuHy4qJ4SK+UJj+OT03lci2tGsdlk8u53w5oOdrR3YzqS6q7dEztPn2S++pYojHGqKWvlF9i
81XLmtPQ5icFLFmavXKwd3Kr36tx5S7NeLi909dBhqcT7Tp+IXVHxnQvf50jR2MFkKP0K70FxofM
36lXTNidO4h2Z62Pz7ftXWXq9Ajf2ludrIVqsZJaUenX4A/0pT0E/f/RwupY06yHQnJMS39KQ880
X+O9vPE6E7lcwupWG+RgjgyDJdAHGnrBoYId6VUxPzSleaCcdDSnnbx4b9fWyU+aku1XWelrpQEH
9dNgyTu7tvExXJzLKtA4Y9mUfYDOSq+cp8VBwvLBSOMdKNGmEahzTRR1KAusxyBnI47CbKpKf6YW
7dHw+jpUxJCgaF7/3MvE3czriQ+ObuSlV6cx6iHWUpd+Hi2CxTyO9XfMTeyhITY+HourWUNChtoD
DB6XZtoO5uyYXMBHojWv5A91Kf/S23uQnXvt9Q0HYM8Y9YB7k6rseuCqGBloG8yi9J2lKB8DM1JP
Ttx+vr1rG8cjGjhwTlATFZyJl8uRwVFXeq6XfiKH7f2kNOEPaEYTt6PmsRd8t7bura3V1o3oY1BP
w1a8vMh1c28Y3yZuMh3y3NuL2sgPRaeI4gMxjgbomh6nG2Y4MweTbwc94ox71FvS/lw1jadp2WGQ
c6+sw/dZZMKj+Hzb9kakuDC92lBe4gggqg7+LuQ38Ur1kJHAReWxy/5xksZF4M9Hk3mvfr95kEgv
MvBIikXN+fIgA01lonnA/eXRPgTVS59EMFlYw14ZfcsredFSpmT6i3rlan2gq1Ak6mccpov0B60s
p8O8rzR+nZ5ygDDICJwjmuZr31ftxkj1IKxIOWhCSPnjZPXvKCP8jJmSch1d3XmObe4eaGZcBVIO
eAoud08re73QLE7NjpH+SuelPEpZY59KGY2l2w6ytYGIY4qisilIkde5QdobZqOlle/UwblVW6ao
AqOnIX/bzNaKwDDwXQPcAuS7eklQTc75BWXlt/bzjHh6RGrfIjh728rGYnhNCpwJoAxeY+Ic37yK
ujizF63uKl+Xz6oiY+E/JCu8lMmj4FljsHx9f0Qdwj5RM9R+GlfPdpk9ltHyqqvRq1Fof3wfMjwN
CpxUF1IhWkWXi+mzPC0UJ879JPlbKr8g4axbH27v1/WpXJpYHX6X92M/lEnu07yYhtgFJawUL7dt
XEcgbIASpsoFx/EV58sSxcGAIkHuo15wH5iPdfRSj092+BHFMxltJPmPPQ1oJ98pTExUhti7y21T
U/6hUpj7VQuZeGg+ZvGTzlzs7VVd7xx3u8EgLkMgvw1dWrGTMjSlYsr9adKP0/xx0IvDbmHheusw
ggAwGrZUFrh4L43UNUGtNnlFjvXilROaB6gyLMOvOJo8pnjKc1vuMXRdX4qXJlfxtJvVzuoHnpSJ
IXnK+NkCqsNBjXu1yM39c1BBgpIaTOD6fgBdEJuTrGJn1I850HuHgdJdIN3Gamg/0kUm2aNfYqz8
e664HFLTyn21yjxkwHhi5LxO5U+7R3UdeYiebyyt4tu85HLVGVhy+i/x9OSMe4QP1waAZWgEHIaO
UPVcV8tUW1KoXMwBikF3iLqf5ngPo3O9WQJcLxBgVFZBgK0unbSINKVqS+cRodZjKn1GyZMZvuKh
UKudT/R6ek8AMkAwMDYPvJ63zKVjz4tSNZpWB7Rr/ym6gyN/pl58WqzAVdFpXtS7QXpgik6y5x8V
z+Kq88PmXuviI2ILf/od/9a6pLoKHQwciatFV4nTL9qwQIYy26NfWQPctyP13MaR90Qdrr9mWGeI
5JCjC7iVI074zeUUNQn4t7QLqFl358rmVZ1CnxoVf6sFAOJ8Rq1B/dCoX/54gWy0KCCjtclM5+oW
GSFfaXkMSI+VNhxUzY/DlwJJpdtGxB+5LDDwwmHakFSF+5d2xuXSptLRtLGjfFfrwcmBPpmIGM7O
aY6+o5Rx29Z15AASLarUojcJAdYqKNpGU2vVEMY+LE4/Mut7oXxIC+PzbSMbXxtBg2uL+4q5oDXt
kaaGxHYnDX2nip1DBrKAaS8SittWNrbNIZsEZANGiVHb1VLUrK+XmconMJsnBu7fae27RP+g5MOD
Pv+4bUpEussT4nFI9wwZPeh0aVFenpCaR/ASBBKVJns45BGso8s50NoTSjdeVv3aFV28PiXsMaEp
Tomvak3m1Eekr0vkxL4ezHd6tPhGJT06zEjfXtZ6B0Xpk/c1I4BC4JF/vVxWrE+LFac9Vbo4R0yt
leqDZufFSS4l8liYxLyE3fjDGgLDI1QOgBaDKeB/f0sbvfmQ8yTMdB5rid8WD5LyIloK3a/b61r7
HyaEloHg5KPFddX1aYPYKtQ0Tv3I6kMoTcNPoZHvzfxdbx56aoJGAkdHe3PdQ4hHO3HSuUv9AHiM
Td82sNTjPIw/yzhALmoP8bF2CbEm5ptgawGIYbGs1VkNWiEb0Ob4VkuNMXGpvsXWt9v7to6xv22g
lyPEhHD1dcPC6u04aZwp9Qt0xWdI/EHMmtMzg7Hu1P+VN+7QfP9zi8ymcX+QavKQWpXiFnj98spO
M79qlJ9NHy/PSamP722zkA912yT3UWDO56ke23Nat3sEKOvPWqyXqwSyDl75jJ+v/B+2f7lp5CTz
dYdh6KSz76re+NrZ46Efp7O2POwmOls7DP4Ijkq+bti1VrfY1HR6rMLs4tuL2h6YWdO8YOxOulxb
bialiWdkWnnMGxmJFgbLd773q8yBBfMmBpRIGKPktYbNSb3U25ORIerR2ySocd2cDXTRkLikLGm1
Y3WWu6o+pmrV3ymVk0xuOCXOfTFNveYWZjEfodIePpZdkD3GeVN+zHI5fr7tEhsfL8OeloBp/sab
rGLtEBpBkmtK5k+ZlR4zSW++Z4bU7NQIrig5fm+F0HJhGh6c1npiF4aYwlZqO/ODl7L6lbwHS1We
zb/gvQqeUtWrJq961aS722vbiBkCTwugihyGT2z1ETtaYKuLwvFXyq9meI3eqdJD/il5uW1lw60v
rKyyMr23ypyGReanxWPYoo5auYr1F1QntZG58h6Dg7m6G//fRv67ptUnbGgd6imJlvldbkzeqDYh
RAiGfAwyDbrQtgsPt1e3EQhp5DNLzqcLg8A6uRjCNAV4omb+XEKOxX3/kOs7jdutY2JZkHiIIXz+
2mWsNbK0b/mCMr/sq8hDJ9h54iEUPRRKZj2XaoZKXJPsXItbhwaCgGBIKk2ReGWTak7cpTn+2AfP
89FxF1dZfkb1r+T19vZtRCAYzanB8ErRqSWt7Mx2VMtWw9O7HSSmycJQ/4hWQftUBUV9nEfJuKcq
Gb2bS+kHiLy93s6mdUG8J97JjKuvnEVKma+EYyH36yk9QbA+u1X9zarBfjbHAcWVpY2+F+mOx2x5
KMk1tUCHshXY78vjHPWxBiNnUm0IkKWneQfHedB8so+3d3bLMbmh0SUmmYfVTPz3N4lNERvIiDWY
ybqHFmYDLXyq9vrJv7HjbzNR8bUhGw1+RrwXQExeGomHUB+dvCr8uXqOY1QdQ9mDLDNpP2iyKxdQ
HJWnvKeR/L0JEKqs3pcORPLOsTFDd0yQgQk0gJWd5RVT/L4dvyrRXTBED9Wy90rd2o23P1R8Y292
o6/4+UPSFr4GlyCdUHfRTkua7+z59dHyyIDcwxKjCnDar7xZ7ut5nFPANerwkn7UeP8uSnYHieje
dXG9HEEmz60AURpz9OvPs6t7gFmVXPgTWrgKxByS8qPuE1deSk9MmxsjIJIuelHST7Ys8eZOgb8h
89obp0j657ajbVzjgv8ZWXm8lrxp/YgrRqYzZjMAhNGc+uIYvMvQ4Vv+ifMHLu5T1I13+aKmjPU+
2tM/lRF/qLXGm81fY3y6/UuugxY/hNSX7Rep/FokoZ6apIburPDrNG1OqbbgcrbVeErW92fZSLRj
G5nBsSi6vXR44+CxLJ7LQggafoNL99KWLDHVJCn8dJEQ9j3Xvddkbtvd317glhlYIcBuCuw/9a5L
M7nEDSFPdeHLRpaRBEMprJdPTRZ58d7LfGsvTRJRA0geaGtFhM43H4wzU/53Kj6YqYEEyADU1Q++
FjzC0AK2oP5m7Imcb6RAQO+5SAUjHpDYNaJxsbMZOEhU+Fl9b8j1SRpfLRaWfEceQkNzOTtncMGF
vqHcjTsDoFfQWOLwW9vrxzsDMUEHeq1AYPqnE51bhfpl+C2ru0MQu3X5oZ9+lsMp3BP42rW7ChjB
UiVpUmLXsc2TNTqHvH0uo3vlwcGPSs1benil5u8lxNG3PWkrgKCWSadINFioEl4eb6KWSzHMDZ+K
1CRelBYJrUvKB0pb7rU+tjyJrhmYQOi52eaVJ0X6PDI0g3RfbEDmh+yAdO4Z+YcWf1xOpdMlx8S0
emiOinrnc7mS6RLH+sb0WptqzOslA29a+KFpeFqqvzjm9248KYiTDnp3r3SmC9Rpgb/rkzMfeGqM
00Osfpma7Ckwm/PcPVOnvVOfzZoHx+0DuBrLWv+21dFbeqxZzJ5z9M6Dah1a5S6MQEMLYpJTOD87
6CV7qGNOjnfbsNjuyyubPeHBTt1SwByNVQzpms50pHQkVBXnPi69cn6/5KcyK86RWyeO2yztjsVr
XxPKExwF2DPqLOt2IZTak9pD+uIn2YKkcxM+Bo6MTFhU391e2nV4fGuIOunKqRutVfW0Aww02I9B
an0JYQFpdNtr5ONtS9evQmFJAA9R4xHtiEtLMMWPPF3pVDt99IMnfe8NWR7tJIobLnJpZeUibW/2
UWcOwE4shxu+gz7g1alrjzTam8vFjYzmqPQQ+EpHqINbtzL0nYLI5tFRahRcqUD11xORhj4u0iR2
1HJeqI41ypOsvtzeyuvXDYuEglP0EAzebWKr31w0c6rpddLLmOgMnO+Lknxy2t6Lmwcb5rfbtjYd
5I0tsdw3tqKgq+0qxFYHdYF2nJXIC+vjf3iwXS5plWzaod3k+ayUvhn/sqOEesbHjLKBZO4Oxl9/
zJeWVmF87tO8qDIVZEZfnnureEqsqXERKHNVUH5DcQpm5f2shTto770zW4X0doR4PzNZYLPoT1mg
31nJcDDGO542SLbvIB6310jYsFCkAjgvDvXNobXKFIIbNDA2/QrifwzUHNGOwz+UPPas50kZd7xk
e3X/GlwdX7HQip5rNlUxfqC+19q1194H+nvz421v3P6+ofj635WtTs8cuIYjGFv8JPb7z4Zk/zV3
xzH5PjfDeRnvHHI8J+3veUYMyKrsGN8MYW+Mr84QjrhM4YlQ+UA2Czeu2tSVjJQCYAOoyQ3N+aul
zNQ4QThZxyR1YHHS6vhLYJrJwcyT4sHuJLitJNgkd36ZCJ6XNxROLUa7BBk//cRVRDC0vHXimaAT
2edY/4rarxZMnvmpHb1O/qaidG9X5/9kEzVqaIB1MYZy6WROhsxra0xEhtMsG8fA+TrUn1T7bGof
pfElXF6neifube0/TC3I/FIFYMxgFdwrRWmDIScWLVXxHDnOU6fMx9ur2vpyKGXTmhXlo6sR01HO
pn4sbPzLuuv4NMf8MepHb5Sf8yBzo+57re+UjTZd+q3J1bejLdBEJnnAPvZf5W7ylCYg01MgkXeg
ms5leCPbg+7AnRp/tNuP0Rz8KUcNtBRIwfy76NVH5YR13MW6BPJUP1ndQ5oaEVwOrZta+SPlisOy
x+kgLo21u6qgNnnww5NlrNMbXaa8aAYsWc/u+iHwovyOuupODrV1czHwCicYoGoqgausbVqKwp4G
8LST8Q86mgEKLijWhMbedyC8br2Y3wvhGc3o6/qFKQ9htNBGIrEJs4OtfnW8TCk9BRFlGNLP6o+h
/NRB0HvbTzcqCLxCeLpyNdN3YXjp8uuTZ71qpEUv/fCzJD3Qi8vd5C8ZUoyiOGjnWZnc+p8gPtX1
uZ69ST+0/U40FE6xXrYuSrgM8Isy6+qO0fpJG5FYrPyM/LvL3se97iKk6+XxWdWeqnBPNXfLHnSg
POKpVXCsq+PMx9YYpFCrfHvqXsrmRS/jpyL7WlQRGE7nbmq7D7e3eMtJyfrJtH4X+td4EKUyqtIp
o9pXUUl6N6pzf5+N1kPWzMrdbUtXAFnxAaLVIp4YtEwYoro8TKVZ0sKGOBZw+bdSSrzA/poET0lg
oeIunaraeEiKjhttJ55uOtFbu6tro9XtRQzR1KC4ppOeH4bc9iQHQvsXdlWBlrlGsSf8GmYn5SOE
/2b5vgk7r99zJRHhVq5EtxdKOybIHcFWdLn8wUxQNx35GakzHhjoTtDSVuCT0YS+RrmTG23FWxiY
EKwA8fl7MP7SWjoP+dxOWNMpBpE3U6mPvy0GXVJruZcT+BCXJ8lm2jedj7OR3XW1tfMTNtYrOFGB
/3Bb06hdfbupnhW5Peat348fhfuiDzLfR8r7BDrP25618dHQpOKbAdIkmKDUy7XGeiQvqBu1/mi/
66TpoGVPrdx5xfLQTHdddH/b2rUfC+4s0P7g2uiRUpe6NId+VZS2eRX5WfhdzYZDemfbngMldqZa
boxIc1W9C5QdL766soVRRSUHAWjBc3m1m7GUFo7RjZEvp3J6XAa18KUZgLc1NOlTkaulx2Rd6vVa
+75Nl3inDnZ1llTeRMEEyjXBi7gGlkRZYC7lJAYRszzxRyYJvVTPg6NTW81DOIZCDLPPd/K9q0SI
HAhRP8YeSPjAU60+mGSqdDsrwBuVquzVgfJtaoe98YCNhQG8Fqh9IN/0msV/f/OG0FLbXuyK2UfO
71Os1a45P9M5lmr9WdnTiN5yHKBT8LwpJF48WlYBcOjl2TYKhV1MvjS9yfPvnVWfs8cwPWSPebfc
TdXrjq+KP3kRdMQevjG5in2hOkhMxoo9rKaPTOjSeOm8eDIO5twxgslzOu5OfTB9kCc0LSxv0V/z
ND3f/hXioK5+BBe5mBRAyGo9wTi0yVLNKpvcRrOb5YsXWx8WeDpuW7kOeWKtb8ys/GVOu6KgcM1Z
tme1bKAqLl0HaWcl/hAfnpT+UJQfm8WF/Oe24asUbGV3FQ9KNR8lGPSZPlZfIxsxrkn3xtjNmz0O
7f/PChncBgoFb7ixWqGzyGFXLEwSpjYqIHEFFzo5UOw5S/lJSZTYA0z+Tanmn2UX555WOsBjouIv
uKTM5z9fM8UZCzJaaCWvxvnSJpqKuWbNYDAejPho28PRGRdX2rGzFQMgJYQNS7PE5bna295B7akt
7cg30qo996X6xRr1eifQXN0fHOBbI6sgkOSlkmizwWKa9NUcvfJnpadIScCAEVcHs+oT7z/sHiVC
3niCvVBbXVh9m2rxpLIqR35O52+OVXmW6XXqp9tmrrsILOw3+w6DXNzEa+CQbYQm6K8x9svhEFln
ytpekjwMMrIdn5banVVPelaZCLhtdms7ecAKzCOTDQylXsbUUI+LwoDD2k/lu2g6UUq2fjSBJ5fu
WP4p6Sy9Tvqq/9pa+cfYR0Ea59hSysobobbdhUJteeBbCyvnCINJnacZCw6jVRKzVFm/A+PYCo+i
Nyx4JcEarKdNMlQd7FmcEvNp3mR+N4zKK9o/Ldj+3qh/jawuAlltDEmWWEYUvug97yW5dpmBOd4+
+u3N+tfK6uizwMmKWZ9jf0kNN+4/7FZQ9wyszjvQzZKpjAXiADWEJPVDizT8/20Jq/PWmq5jDSyh
t/hCHKYS450mvfiN6+tQJZkjeHIbklhdfh+SokSpanMUtWJ5tTofi8Q+Ou33uto5jc0PUbycUdoF
7rGeLRoMGArqXMx72/o9QjCfHe19q30kqvO6UZ6GdL67vXebnvzG4GplozxbicmT1VeslxAQRd08
jebeMOAVV4H45skJZXRHwJhCz3u5f/D255PamrGfzafxw/IzP5j1oxM8LNUHI9P9WftMfz19L/0M
o4qq8+H2GsX5r0/vrfWVi7dRBp8PHTpfbv/WBpsBdhn6iid7fM3n/xLdKLqQeAMHgpNmZcuJysgo
Al14u+m4ZTrmB2bizJ0VbX1TXOGCo8XEE8xVidMAaqMYlRb7yD/dOU7yMCP8e3vTtlyesRamAoGp
iWLV5ZEVXdsbiEnEfizLro6o9Fdz/gy1+m0rG28k4CYaoEUdWicQ95dWRluL1S4MsIIuZeGSo5wQ
gPZoH6Ht4i7z4GnRLimh2J21P7w1uloaUmFGpZsYzefvlC/HQHZBq34xlVcznE806u6DPVqYzYeE
qCCYIHygu1tDuFID9v+yjRLfmibS3DMybNYcw+Qa0Tz9QOfATaDuHPcqGFcaReLLY6yTOXeqGLxG
V7GxbNsa5XN8XyMuxjqdgT5XPQvFK2oYdfhu/iIp7+ugflCFLqKn/sjvh/rUvCbmX3RLd3xq67QF
Ew9EYUwBXgFR1LZtY7lm49XxpRZyIZpNm9BroP6DohtAKXSzOya3AqoYOOVbAf94heapwiSNQfMk
PtIODyZ6dFb/BD9ZHTmn8Dn/cdubN7M3xpXEHKpY5jp8x0rfS2WfJf6gQd6Zm55hdr/CYHBnHWHy
tH4W17nmpE9h8C1u96Z9Nh8b1D0VUUUCg7lGl0ZtlUpT2CZ+00138viBcc6fMRoaJcJ340vXeMbh
ZY9me3OD2VdoXyi60nS5/IKZwiyqIRkT3zA+O0twh1h14fi6/rd0PzS7Guxb15VAcMOtQJZKlerS
GgzyDhSIQ+KXeeZN0amG1Mmro7vYPpr3w+dJOwOPLD+31pNKRRTWgNsHvOnAb8yLzXhTe0gtJ1gM
hBZ99UmfkYBhPLJ4sqy/SAUq03DrPX/ailRvl7u6nZPJHpWUXoFftNprkljnosrvO/s5KE0vMO6D
6V2ouWq2l4Xs7LKtXi5THYZqGVqWGaaxK0vfh+F9U+9kt5t+w+1CmUoQWa2FK2W9FFKmc+Kn5TnX
PyzgOJ32ozY+GfN7gNA7z7etC1NMuP+vtdXBLWNtFpnNigI974+pYTXEwX6vqrllRWCfBeOY8M/V
cbVVROsBxU0fAThPTNL/MUmWCOd0NaAgQOlZUNtenoyBsImuxw7hTH/ts2et+pXvZUubV8ZbG+sr
Q2sggG0DTt9GeKivPHTIT2WQnbtwvquC5UHq27t47D6gHffedqJ3w4iQVTYdpGU+a0p9DBX7Zenf
S3t5/pZbMryhUVyAlPGK9axNW3mW8jBlxr85NMo5t0ov2Rs8vRJo/L3F/1r5fZO/+cb1IWgNKHVS
X2nu4+SXMkV3ln3n8L1P8/A8QbUUmY6nDpWXFGCFtPEuUrw8mBEYrdxsyf8aJcst+u6sBeVpqTre
bfpdWkvHMGmOnaW9d+TmKaizT04auENbH2+HqI28jdkTpvvIC3lErDlNKmWkNZR3UMNVC2BheFO0
yFMZLt1j8NtKaZgWpsfHfU6rdJ3q5t2kTxOETb7c1Xelnb1vG2Thjg4UD+lLrx3aAZGUzDrcXt+G
E+D/TN8za8TE2tU3NmeNauZt7IdUtJshOmkmiI5y2ali7ZhZZ9hzqKdtn3e8WLqHaEgOAl/UQaj+
54uhL8E7D8IbxHFEQHnjaxxkryTAnP0W/zn28uvu63vDHWh7/GtBrPONhVpyyk5veRtnS/EIP/FD
bk+nppk/L718ur2YjYiOUCE8rNR0SXXXLNhBszA1q/LQV7NjOsQHe1a0YzYthz45TmabnQcUt26b
3HjZYZKnpZgpJN1avYPiEZY9xWH/xulYgJRq0vGY9GCznOKO4s/OJbJnbXUt0j1BW09SY7+zlukc
hJZzkHIHhH4+vfYGsrEo8u49nTcyDjGHDF6PBFYQGF+eX1vplRqWvJzrRv1YjNFJCQNP6qS7aVGO
dSXFojwoTXtkHZtuw0QoN42Y6VvzPWVq3gRGa1AVSsafk7GcHTU6jGlWeim9/NuHuPWpMSHM1DjO
Q3Vl9QaUqTzqdspL00jkc1I+dEt6zOud1uZWbsxAx79WVp/aWA9AZRc2MtL7M5OSp/LvaDibtq9o
37P8XFgoBZmRG7az1/6pfgdXCsQKgmUFLVSulpWbIhQimUZNG05bXpfww5/jj1Z/f5WDW1rQdsPI
3w/jX4b8fTeIiL1ZPZj5qgF0AjPn9l3T9wx2azkz+tl+W9V/5xHjq5Pq7JHob7ncWyOrFK0z8qw0
KuBzsXJPSTWNdL6nZ7v/ddvbtj5iuqGw90Bqxxj8ysyMPmaR9axlSnyzmc9yKLkqgCqm/aRkL2P5
jW+72rk31lYZYZRafWCnlNeSaIQjRgnK7jBHocIMY4e0aa8Ox1xOu79KxqwWqxkEsmF81/eFcRiV
vD2Mxfhip6iJ396EzQP992etIXL20pQWUEGqfnEoeSPDkKe0kZsdK1uxC2QMvMxELjZ75ZZDX0xd
19ecaKV/KrP0JE2BG6uja/bwMutupeoP3R6L5Mb5IvbA9BJ5InR462l2pYsUUYIgcqH20A3pY9tW
z33POEQnIA1ReHd7Kzei14W91aVg2flU1zX2OGU3ottthU9z/R/i8YWVVYyMGGgsIwUrlfOkT+gO
/4I9qTd33mSbayFEgWYSO7fmHNNhdk3lmuIlMnd3mZHcq65s7zjF9WyQAqE1AkCwWctwwzmrDeth
DjdTnUDcJn1yKsL4vpWi8LntyuOcxIobp0V5Kq3yVzqkqZ+YNZViLfwyN9py3079HsbwN15g9Yny
e+CDhD6MIYB1AcMMjVjPM66f0MkeC7N+kMO/qzT4EsfpyYlM16y0c6oV98zcMd7j8ihy/4e0M9uN
G1m69RMR4DzckjVJLlmSbXnoG8LuljnPM5/+/9LA2a6iiCLs0+g7A4rKZGRkZMSKtez0ACfM0UoS
Qfj/TY7NH7edatWJqeGio26IWcxF2EAqs2zlyeGyKov7PlVP8ty7VWjcKdC313FxvG3OfBvfuZUE
XxYwFdF7uE4ylNhofRQ4yNyQnmduZtil2let36j1rgQdrJCngSoDVbCU7K4aXY+7mRIoUt0dajeG
5TFguVVjXMlCr6ws4jvAFDvXVQhVaufesgdPb7SjPz81cuwacG+20UZisf6pfq9q8ak0q4nJsSNK
NEb7LjbLlyT9p0yfZBPa57DeyEBvLo5R3UUikSm1zsOcamasqUzeJ24Erlz+2hWPiRp6m0+8X6wB
b84G4BeufuSmqERdO0av22NRV9hz2iDax5lVIZsSFt5UJZI79Xn8qYM7BB2oJN1XMcD2wK6+jloz
IKUd6TB6NT48u2y93lY/p5GKZxBCTDFHfebhdI43j8N3I20QrlLyzyHMSzsri/13lItstwk1CJGS
yafSNkfTZ6crfa9XgvBxHgJlh/Bz4pVVCn1l1TM844yFp4/meFZCMK86xO97JRgkN9drE6yppm0E
stVDA6qDoicwGXgDrveGw2R3lAliBjifleCsTadU7lFs+puzeWFm4c9m39ZmMWEmiP19rb3Ug+UF
6tMYf74dA1Zj/287S6EBNdAmzVexY6EdMkboPD8U1ORuG1k9LNQkDAIbAMNlrNWboWsZ6KUMV39w
UhlRjY5JBdu1Xs0tOOWqKYuZefGuhu1o8XlSYIBShCTKGc4VDaRB3lhuZiH9Vt5X5t9ENp5KvEOZ
GQeVdu0K6txnvj5Q9u86stYm0S2knf2X23u3+oEujCwcAWn6rLZkkvx8fN8ar0ZxX0bhRnxZ3TQ0
mYSspc1A6WLTAl7aJAZkxgyohXPtzqniMpLsFvJ52NJ2W6sfITQFrBjhExICY3HrBCWcMTPRhQn7
WIffaH5vDZV8DNBd2QVTF3k0wh90e9J3UzeW7mgr5V/4vKglAuuhmEo96fq7mXZY5klNv6QK2l2e
mK6V/6i0je+21vxm1ondRIaKxt+y+a1VoGpDSPLO5fAulZn547V7btunsUvdTK1g32X2qdA9jQ1P
sue4sw+D0bqj8WShP/fnTkTApfcMMFWcjesVd0Vs+mPIb1Ggf9yRFldekaaPfbPFjLHmrQzRgydy
mDvn2XhtCLpCX2UKPDr3s/o6+7mz1yKp20Wci/3tJa28MricBCGEA1/bW5ht0Y5haUE15hfJS192
53J6zOW7cFa9pvlahE/SvCXEtnYNs4O/hIwFCehiF42xS8a6GXnYJMEhO9VO7jIaOAWq50+B62+B
CNdumktzCzcNs7ZQa0XhiRFZd4qTfUIUhuq0Urm1HN39xW7+XtqS9L9XC3B1PUuzi8+A3txwgH3C
QaANCoxnLZx38lYDca1pCriWHIMCEEDlpU/mbRXFcyTz6hgPhpIg407r7oOtjHvbydw03oVoVD9W
0dZs4Fo+yuA0NII0FATW7tpFc0U1e5RISLKrKPhJwaD1hDzSX8SYSyuLRzAMP/PQD6wOzpJTqe3K
MD7M7RZl3JqLXFpZPKqyFJKHDgH0s6VO/6iNq6nzPSMaXqRv9UfWDjadf0YUuFR5NS3uugbnCHWZ
fNcnJz41WfYD0JLsQX37F0UKJhHIrwC4cFsvSSTGys56X2Q+5my3+2xOwl3aVFvD+6te8NvKsoSs
ToElaTqvEkl7hazMswxpI+auvjBpWQD/pVFiv2ENb3M/UbSWypZR7R37GLSH4kWW3lcBtBDvnPa1
G++m/0DGGdPXOMi9dPay4k5tnm6f7LW7HTJ2giTNBrxduNBFJ0Cbpa61qhIUVHIXDcEhLO6q6H1v
Tgct3MInrbkjCA8iJKNDQIAXEUuy6rota1oBvZ8d+8b7lqWBF/Xmxs6uLglWaSbOmTBVlpxPddWa
KerSAHmo9c/y2TK+JjUVGONb7Z9u796a2yMhCfMFzI8ie73evQyVrzARiKt8rD+YlfEhLNqTIb3+
hRXqEEA4gEUxvHZtZQr5qy2o8HPWwh/Bw2r4aE1byvWrFRimG+k6/SIsdhbXVzckcjOm9DHGel9R
0tCqbmc4nxLT9rLccdPp5GRHMzwCfXVz7V6SrcPtZa65BywoMJACzbEhG75eZiLXsdpPbKZVxx2g
L+eAxMy0YwC+dgMpCDdG3N+aE6xWpCICk0dffrGrcyf5WemQObdj5fUtM1zVgOzsg2yUG7fnqiXi
MI0GG5kpS3jRxRmbO8cKqhq8Rj9QSUk7sMdyVO9HgDD+nyqMUB2SkTFhFAZUGeOAy5BvS2XeGOTq
yUBPOla0+JQXGaR8ZuS4tpXYxz/9aNf2FhndLHi8m76jiSEBInN+avlP/H8Tavv2oAkzELkxP8Db
YEmp1tZVUPQ6uBDW950O+1PepO+lIN2CvK80hCCro0rMPUYI0ZdzRH5uZ3YesB4lzV01CD0rk12T
RLgKYnJGqJGc+JQ2gDia711515bW/vaGriQ+/ALBygT7s6m9YdOR80ZHXA1vSaN9W5dIoJJuxbug
yjiSoevrodcjUaNXe2Ozeb+2zUgx8NITm/xGmNmwWG05tlSSOmlv1Cf7Wwk4jqoO8NVdOP07TrvK
6D2GrDV2okuYq/Dv40z9srEHIsm6rjBRBeahCS5SzB0uNWBlJysGP+crBHkLJE73Gkiqx2QvmoCm
f9/1qFN353DeeOiufn0qnRA2QOQLKnPx0kWwHbSkxOnRJcOV638hf9mH4XhUnfHQhcVD3OZPaXRQ
lR7j6T9GPm0pb7y9vFg5TySBFaR/vUSE1mXvV3Eo8/ichvewxR5Up/nBjfYFtuSHpte/bey0iHJv
dpryBD1QiFo1dRF0uxkGJQdtx3MtFzvwFfeRNATuVNofjBc79hr5Sz3eGYwHuon847bt1aWKDiiI
Pc71cizQIqT7vqVw1MKdjWo1jCOIgbtS1HnVVhvxbT4n2gq/bYkQfRGCM3PWgsnSGTzv7H9bR3cj
Rfpwezlip97sJEhHQZPIZi5LS1Ne9zxj+XIzF6TWSnt7PBY90xPKayQ92FLnFsUfpx+siu1DHou5
Exz2elWaOU9yOJtcLAbnw/wH+Lqidrvb61r9TBdGxL9fbF1cF+WslxapcOYU+9gxg33vyO7cJLFb
Wm3o1tUmMdLajUlPXP4FWVVBgF/brGOE7qTMiM+j+jmXQ9dOPlvjPwX9zz9fG4O41Hk0WPfIGK/t
RIyHlGqN94+sZEeDuD9PvtGjM9dHnjok/wEtVTZsrlS4KG9RG2a+Qtw0b9IBP+ynzAF1OCCv8mWc
nswQjEoUeFrueGN6b1fPmbUxmrS2oToNTjSKcBO883qhsL/1vWar8RlqB0ny/JjikvSkF1viWWvO
cmln4SxzYkL3DFHiuR/rH3LxsUnCo/OF4a7DJPnORqIvvGB54hhCpZUsCj2mvfh6aAmrYz5kybma
/xkCH5Lc0S2lj510r7ahN42vt51l7XK8NLfYw5I7kcZ4DgRwMNxieLYZE9mcUluLIpdGFhvYOGjI
pLVocfYOYPwnf0h3yvhsjDvH3idoesqbGJi1y/bS5OKw5VI7jnWOyaA45vUpDj4zFer2lHek+kvb
HBXjazzrz7c3c9UhL77d4t4pmTAbszZNeKQxdKB8sLjhFeVx7raaC29ZI4RMskMXVzAhkukvCjpd
oyZ+OxcJIyvH2mS4ok3dYHAql8v9cZKiY2SY+xFd3jq5Q6rxoGTzvvhoMA8xy8U72e82kow1N2Iy
C412AYp7o7UwKmlrSEadnCf5wdJfSJg3kT9rm/vrNU8VG6m15ZJ1tKGjMTWSM+8nV+l/ilHtoDFd
Vdna3TV3pYpNDdtCsZR5neu4Aqm5I1WzmZyL1NXDu6BX3rV5gCx16tb5vTYnnzYp/MWfXJ56MUgs
/hPSDosXR29pk9xoenKutdGNydA3G5wr+Bwxvynuch6GxMtFYKlrxx+iinq8HTyaaJvG0oNA9g47
xCPmd0rZerJGVfAFyOO+GQ6dudE9Xl0iF/svmgYB1Lze1SqUxjILuCGSzs4PYSm95I6/BX5f80Pe
F/8zsjiBehhNAUNA5Pp+ftDqxK2t0dsew9ww8+s2vEgfgqZyWlsjlU8b9S4Yn6mjnLb9cNUKTXwx
UQ8YbZl8laUz2EqmsZgZEFeu2BAK5cp3yem2hj3WLh0e1gCcmfIV+Mvrb1M6HT0Hm9SklFJvgAg5
dGhD6UbIk8xRjl0TyG5Qhhu0W6snGqoARghxR4gar60GkUF1WBb3d303SRbaKc9zx+eq/mp5gkWD
UTiZwYhF/UDjc9W5WB6Qn1OsWScmaoyYp0GkHbJigupiKx9a/XQXFhfnWQbqjBoESWyVTHdadewm
eG2Mjfxn9atZvAAYEBDU3YtLQKgQ+W2PfyTmV3B1zcHw75Thc1Vy+dRPt6+21dMriroa1TSbsHj9
rdowrTMqrrRkraF9CjJVeiyyqtvftrLqEaC/EBLBFd/w9/cGfKtVaFO+UiuPwr4H8B5qqadiS7Zc
W4vxjOgibAfphxhiuV6PjMPPKgn52W4G+1srJcZu8mGtpSMb3vsCZRzPAe/VYD7HVax6DKOErq53
5ruyl/aU2MydnGb6qRqVl1BSLKaj1PSA2kd6p0waowF+Oe/QXkFnph2NA/MksmtHlFqKOf3QZ/Xg
WkkX7vRQLR/7mN8RjJ0Cv0sZncZ0iLzCBJggF+a0p6ecHPsiC98F/GVXi2m5OwzLbtzg4rAtbyDB
/sTji1kzUorrDWEwurILYxbaosnHqdU/8oY2n9MEddiqDMJvoVRvyfmumxSCArwbgGgu/DfKlETW
YpRyyl3hNPej9S2oXyUtuBuMl9t+tea98AU4IHqpuDHIcb24xADK3hQsTq/siFZi8qn2q40NXH0C
0XX4NYLAQMqynEeVo1Y6aUL4x1ZPY/slceonme62Mx4r55TlgyunldtFn26vbaXGTWy+sLu48yL+
qtQ75A5hIZXuICcvM6I0j6UBA3k2BvlzkAcxLIrDtBtsQ7rzVeVrHijabpyy8o6O059TzvCDYF4B
4E61DW7B692WmkZpUd/Cp2NgqPVdmoEGz/Ydq7+99LVwQbqN7LSM8DRPpmtDUahPidNYyRluIJky
otK2rvU9fL1tZTVzEigRJn+EjtiSGi41rCTuhz4599a/9Z5CSKp336S8PaH7AIsP5Z3JfjB6CD9h
SrBSt8+32IPWIj0Pder5xFjQVovD2Ws9cy+qT7RChTNm+KqGF6WsPk8IVzYmyWKxsbNr9xe3Mg9r
BuNJhBfhntJCpCsZok5KBFeGI0f/gV59nyVbT+sVOwo3MuoLtLXQmV3YafTeyk2nT89Z+ROYDxMD
5bBxS644CS0mUPAYAO+75IYMoiSxJVPIBaXWYeofBNC1kV+3QT7iylhEUNEARAMOITPauAtvpDrS
a2FDRyuOX6zhXhsmb6ar78AEK4e73NylkVcX+yFFdvbfv0h8r4yLjb7ISOEFmeOSc39OB/9YG/tB
Vo/2fLh9ElYC9pWRxdcaO+g1zRIjRvmJsJ1JH+TxC6TezsY7eq1dQPMRP+exYaBMuNjK0Jc7K5WY
ni8BKGsuTO9+Ar61/dyk+6Byy9S1zOwxszZA4Wuucml2kRSoptSkRkSD3IqtQzuCBktG9ayY3Xez
D7cI5FbONGuETFO84cWQ9/UXM/lggWawxkQ17+LmSK6t5MEhPTnGobGOf/7luGdJ7TnUsAMs+oJ6
5PtGKRCcDYrvMRI3vHD3TfEcySMjyRsnbnVlF8YWXy9LoQPwe3ATWji9N6zmIei+mVa/i+oK5azk
MOhbzD6rHw7aSmD7or+wLJrZAZl/mYNKjBuakVNZtcfOBNCX17rixoCzTre3c90ezzKUcMGRL1GQ
DgrcutOD5wuUu3/u4pgQOW6Js6zd61R56HaKcio58eK0ydEYqI1V8ChTPstlifYDIgvRR7X6Gup3
Q3cXqKGbpj6J5Guln7L6y+01roXmS/OLnGnKo2lO/RK2A0QlXFB7SF/MH+n5frhtZyUTZ5lC/4bH
J4nr4tCVyI4HYAHARmrfdNl4p8Xtqc5gsf5eKU9pnO379o+lHRRIKi9MLo5eAL6BPg1gSABLzY4x
v1e9pe+ZmdXG2tYC5qWhRVQOtEyalYxPOMX1EQWLXYnYWmujh6aZlSvBa3B7L8UPX15Bl/YWLjNH
kg8qU/gls06R/qGz/7ttYN0pfn+shVPIQ+covjBQfjK60CuLj7qxEYS3/EFEl4ubrIrBSPUVfpd3
ECSl0bPeNTtZfmL4U0tSKGR+auFWxW91WTxCeHGakA4YC4fwKznxZ0WUjRrrx+T3iecr/sM4bg1B
r34fjSxETEcKcPj12owqNey8Fa3Y8cXsTpLx8S8+D+MLaD7ClwQ76fXfj8KuINmnXTcwhpYZNH5o
tMt9cbhtZq38DGTwt51Fhu/LUyKZA5UHScGUf8gSxoPB6v/kgXEcLJWuU6V7aW1/A3bYunnzZCTg
Q9TxnInRTWDdt3/QWjym6CzKBmLydNl1lSCTlIyZ3xM7L035oyXF04cnPdnIS1bd5MLM4nhlgTm0
DFZRcMn3YGI9NNO8NN3qlm9ZWZwxa9SnPCxYjAb53i6SzOcuynt3czx09aBB6oev8Kah+HztLHio
P8+cJQhmfOddPDm2p2WQr1YJChVFN9TH2mnsu0KtdpJSb61yLUngbqOqCewRKuZFkhCHdDC0jC5l
mk772mrvIqP1hqY/ZOUntTkWfz7wJypkv+0trhlnZF7HkrBnwVekS4lXUCYzyy+3HVHs2TIAX1pZ
BJKibJQcCj0uM3NkD52HuXEezba9753yFCd/XpSjM88MA7S1Aty7CCdg95wp5v9zrc+yV2TB6Gmj
Mu9ur2mtsEFdiHkIWI4dhKcWZsqioKklE1Uqo0Bl9yQVu1r1ans4zma+m9J0x1z9juGwjTCzdqov
7S6OWwnHjAQcAFRs9t7pj23WHBwGXCms3V7g2oG7tLOImpIz5G0v1qc2qRtL3+VA3tuJ4v6FFQhV
BZ89RNnLN81QQvI+GhJdZKc8DgCXzUzfbrWuOuCFlaWbO5AzyDPEMYby2YSWp0XCcEjlfTG9NtrL
7RWt2oJHFcI1Bo8ASF8HEAlopT5RTDvTFjRgiofkRUsieYd6bXwk7THIxJPmeNvo2sdiSlQELW4g
ZQllD3JfwRGQJVf0V6pMXtozC/c3gV4ntRd8gJDzL6FaPstFUZuu+Kgr73tDfh+0xvtxcjbSw9W1
AIkT9EZUr5avsmDQxq5sS3r9ciaQNTBUwvW/0XdbNQL3PINH0MGzpOuvpPU6HUt5YC3Urqr3cZaj
9RF5t7/KL66dZeCDD53LF+oECHIWviBPjd5YWpSe5RrJ87SfB6+elW/KVMiNO/umT4KQUUo2m3A/
+p3tgdAuvUIHQSS3/j1dmNLTrCk/xvogARE0HTfgAbTrtRnWkbFnamrS5k+3f/XaHcQcMDgxmWsQ
eNr11rR9HAd9TdoXmO+67oVx8Ee16V2nF6xGr4NW72/bW/sUDDkzRSno6omk1/YqOSiKTqEFmqEf
uOtRYHmnAVJwnTrekkRZN8V4sBhnlYHNXpua06FTQKZzvaJZ12SWF8KR5GxhK9ciNHzx/7MiIsRF
rl5r9EdSHSuNmu/sBLLtKfWc7vtsdh//Yuv4Uiabh8EleKpRFZjDBRteG303IGgPnjcLeKuLYWSA
2h0sJvTKrxdjpl01pS23qRG/TFByWrB0ms7zZiaylnfBIfg/O4sDqTtNIqkz11rWaXujjDxdqrxK
goxltL1wkj0HAqYx3NjA1VucORYgFExmCA3N6+VNUWA008AtN8HgHKaPA7RiQemN/XAy8wgOt3/V
wPKg/dmiVxV/+E1oIMUDfkp6jjbWteGyUGN0aojYaRyjlPATQZe/uFqFQsz/syAOw4UbgnrW67Ah
kx39F2b6fZR3hu7zbQdcu+xAuNCuBtgJxGCxiob6/xRJIAaT0j7MxeCO+qMfHC0dNCuK8LeNrW4Z
OBpqH8xgAGK9XlBoMgQeTNw/diCjSJ3lT0WRbowK/GJWWH4X/jQpHa1WotLCiDWa9dDWMW0a49lB
hxEKySa6P4z2d0ndt8Vn/WOse3L6xa/38eQaDb1H3GXclbC7JGp+uL3ktf1lSBMHhQ4eVY3F6euk
dp7GFNxbL+f7PHtW+2I3OYlrZ8/DpproWnSEz00DHYjgBR3B6/0tfEhVoGfFJe/QUXcr54Gxmo1v
uHbMxWETUkmwty2T80lxSn9knP3ctYhDxQDds3Rf1rKb9ErNstKdltEONqRxw/Ca8wBfEvps7CNV
3+vFtWbSKhWN1bM85B9zvtkwJnd/8bEuTCxCWNLB5ib5PIRl24OQ9qNiPMRafcgRkB4tzfv/M7Y4
eZnNkJdkgN7Q0kMylOc6cLU6OgT6eIa1YcPYWkpwuXmLUCJ1o9LEvoCKMFtrpPPOhNwhHbK95b9v
0nyfqur+9vJ+OcKbc0hRnlryr5n6RRaSFU4NCqChn9LwjHPzKSs6r5Ey8iM5VKUvuZnXsZvayIq5
cqcA8ouVpt0VU6H+0LMWIvgIGsSSgY6w+5fB+eYpm5IoZpJiig7lzIxd4dfDa+DUWeRajS9/Ckcr
8sWog//UpYrtc7j7OnqQknTceKGuHjS03kE9g+Y2l2kIkKUk6VCLPgcIyvOkCtrToGyVElaN6JB1
0dwHXb1k1vaDOZCnidAh+YmrzgDUK1fWv9/+TKunCnCzqN6RS/9qEl/cMZmU5qaRAChVBz96F1nz
tC9G488J4oDHWTJmbIZBERa6Prux7SQRyp0835yXJH5vhbXbhhs32epKLmwsgp+MyqCeR7w6miGD
WLfIJbeK7GZ3e7/W4rlguUNEBCDAG36FcZrCyUwBUaZRNiGA3jVeauXzndTPxTtpkM+qwaT8bZtr
jnBpU/z7xTdSOjmPmxYkRJUPh1kuHzJqS009/tXSGOFm2p9GwrJprURNUw8DsINQ13a+He+qWN+p
cv7kdDLCOhvEj2uLovKCtDxoVNhEFouyxjwI0paXVVU8gUKnQGHspbjY3966tc8F0wxteBBRXMAL
K2Wk5UbWS2ydwXQiwzKIGebOu17OzmWxJWi8uiQQa7TOBHj5zfU7R7wXZgAiPgK8Cjrmg+V25t+s
6MLI4hqUTNPnSapy/xajF/dIo0SHWWM60bd3Wvd8e/vWV0T7CoyhmLkQb4sLzysmZhGqEJfo5VrA
6MeodvvxL17yTLH9z4j4hhdG4sJJBrh+IAWGTiOe/WPUGztDjjbce2sti/uoz+apCWqA1oMReyXD
PnbWHKOt4Y21KHSxmLesswYCyRWLsY3G67sGdvyNRtLqOgRHDYdHVjmq19tlDL5R+JZw6Ri6E+dH
HCcwn2yleatWTGajGDAWiJnFm17JqxYZL9ZhyD/z+iFg0It8fSOl2zKy+CRllMKtmNrA/QX23XgQ
Yh6bUxrCR5d5CDhjJvXAOKlvdeiR8rCbDJBRFn7Rup+5dkTQr9rSZt+ysrh9lMmOwnAICWfKQ76r
Y4XM5qnvN87juhWGrYDhUAFZzkHXPY8JtBDSc2PkJzW8T1rnoKVHp/h++9yLjX+7Z7/tLHwssCOI
wsokPQs1N9Xx5BJlhwHaPAsJCu1HCl3E5v29NtApWA24eBRxt8qLJKHNIFlFGDU95/PTLLCGMKRJ
zV3aer8GWGW30V/L+VMFyU6l6fvbK16tI/DQBs4EQBfQpvDViyhkJrLSODFV31L3oduW06MeTe+t
vtlnIJumx84IXKAY5JT5RmBa+ai0TFEm4ooCNrOsoM+hEk7jWKXneDBOvPP1rjqkySmPj7eXuG7H
phEM9Qd81YsVVrNUxpVSp2dbl15GvfneD9ZdPgX3BXnuxsleuXdZ029bi5iuVokxFRa2+oo4mEVt
76pa/FSnyXMyggWqtgh9VuIuCAExDy6qzjTErj9fpmlVU+h8Pjn8Mluda8eH27u3ciSuDCxWlNpp
o40tl/sMOXy3R0LqGGR39hOoi4NZN0d9SwV9fUUUeRg/onK3pOwt69ZQUlXcV4H5KqnGEwOYn26v
adUE89MACRHvoV95vWljI/uVJHPM8zE79bZxCMcNzNSWBfHvF6cK7UTHr6A4PNv0rilwtn654Wkr
dwih8PcaFl4dRqaWgehJz6b6XNEuTOv/qNhvGFn7+NROAbZRRRXw+utlyLXc65TywXPKvRggQe97
ck5CelZIAOnDszLJHw01PN3+Pmsn9tLswufGqU2HHADYOfQf5OZV0qnnQOkWbJUy14Ifaevv9S1u
+5FyT2yqrC8WNKp+rkK82zLN2BvRU2o8ppPyOEXOP/mgmzQ8/GzjLbBSnbgyv8gDAqXvdLXEfO0/
zumnfhjc2e2mEpFkJHb9DWvru0qBjPeboIJZeH3UN2FaaljTIceaG1fVd1J6nxtbMO41zySgI90E
2JgH1WJVaWg1ViDiOvMVBKTE+mJRfLHzrUCxakdM9YnZWtazdM6SJjaUJem5tV/swN51zt1Qbo0B
rB1kIUGP+DJTJYwmX58AZZJqX2pZjCZJ+S6rqFZJsbElW7N2bcArS76JfAnF/MVhntpcLRQYQc+N
Yu784dmXnyrlvs76nbqFrVxbEIGDIpslI8ayJOjNpCG3slZJz05Z1Dvw7fBLF8m0UXdb+zYANNAe
BlbECVv4mjSrRh/5oLTjKB1dzf82q9EudRiTvx0p1jYOJL/2q5KDxuEid5q01AxbldVkyn1ZxycA
4WZwVGTLc5KtN/XazjFsCfiB70SetvRrLUqq2eizc1MFB9q7ohpxezWrFnivs2eqylzAYjWpKpGB
hsR0QVQjlZObb3WP12IAwsj/s7BI17OyHw0tyejrNt+bJLvPu59y+hJY6UYEX/v+l3YW3z/uNGeo
xe0kViJ6ODV8ARsPwrW1gCAFJYamNo622C076aYuYVL6rPraUaqRBW/Cw9z+4xdbA4erliD6BMBO
zVP/JbxzcZtXWVFbnUKk0eTPRfXkkJdHWuQ6mbXhzmvbBkgeiPwvLvNlRzl0Wh8NzzE9W+19E2l3
fJtkM26uedmlkYUfF3WblHHL2QxMg9T+vmm32M1Wl6HBn8Z/iEcv2SNivfP7rsfCAKtTy/xnY7xu
jktuGVmEfy1QJFPN2Cs9Qqmy+ynOizMMu9tHcsvKIhUZ9D5IGgbVz2UeFLu0ty1vtKsGdorY2YiZ
a7GM6SdD6B4KHhjxUy68LJV9R8rnODs79WyiKVkP/zVBabthKEvPU55/781O3XC4Vc8GvwBjm6A6
XdYJoZlm9C1NMuI0oslM69YJFIx5vzOH19sbuWYJsjsVr0Dd6Y0SRySFUlXkzI4pBmIcOWySzxC6
QN+wMYUsvHfxhAf7KAYQQeQKPZ/FLvbTmJdGlokH0Ti8S74XwztQIV6nCc1Ub7PMsnaawLrT/4eY
DkKkRUSFiWHKNbvKcMPJnU3d7bZa1WtZIp1H4g5NJe66RZxTGwhbg5oVJZXvdkm1z82v0Tdol2xU
xLZnuFaTYnpmonsFSSaH+HoHs5mcoMwK7PnNU5OFzwUlnUCGIz42JXdMfwT5zyE6KHDT/7mLXBpe
bGXdM8qYNRhuwvqIJJs7Rf3Bz57TLZzL2qGGnkEgi6FOYE8XK5TLeWyAQQJdZiWRN3X3ffDz9mLW
bYieDyUODTvXNjQjDm1gthlzEMF8EDKCXq1ZP41JCfa3La15vODMwUMopMAjcm0J4s1SyXss2WM7
gAlTejJHA9yHU48yFDpB+9D5ZnWaq1b5Z+7Vrcr86koFowEuQ0K59Jc2kFKbiiqfzS49G46SYvb0
LQDUWvhgjPl/Rha+IdkDMRPJknMUDMcgGHdD/xzZ6tPmfOFaFDZRrWJ0BX5vZQkbShMI9yrDZ8Y1
RFy3fmhsaIRlyd1vXCxrdogZopwJlZ65xO8Yrdnkdq8Tp9RgF+YvfvVTT/tD28AR1G9kYytE3qoK
/5ZoZVgAJJYAyD6L+gitDDG4252t3oR5oi48O0cjpA33ExgiIAzjcXBekyY5hIN633bGV0cdvSrZ
Ig5ZXTjsFDaXDoPOxuJgyH4/dGoc5udOvh9C7dChtGDl71rjoz/od7ePxoot0hDqqrAk05dadnkj
Y5zsSoa/Viod87GaZFjPgixDUxZUo9VkBSxaRbpxHpVVq2BwRPBkON1YvBmNzGojLaijMwg3z/9c
GIfMdEfHrdRHZtn2jhY9KfFDKvVMkP8zDjz5lS9K0e1bZmHyLR3llYOjURlEOQi2B8bpFgfHHByp
M3rIc1WnPeQHowldUzpG1daI8bodUcwlAhFbF7dGbhihnKuQmY9+XB2A3jUuep/jHtzkcAIrWm2c
n5V7F+4KZnxgJeaFubwVJakZZoeNPk8dyP858fNdNxrqhpWV2HZlZbF7TCdGFhNsSB9PHwfERMPo
kJvphpeuGoGRWvTPAPUuq2xDaTWhXg+o89X50VKfspKp/i3W0NXvc2FEOO1FdllmOXm+3VPlApQc
f/K1V8QRtD9/klHzEfyuwNxgNV54Pnx4c6lYrKRXtftE3r/Ok2fXyUYh61dOtcjxrswsQkg0Gag1
+lC9B0noJcp9Yj5GunQsjckbWv0jnDjQoj4r+csk3zkM1DvNuPOrZqer72HndOu9MzIT/B3lefRR
a+3EWT5LSXNXDDFgnEfjDrDDviulvd882FvyHmtfGyo4IUsDvBp+iesPkRVq0Lc6FMJSd+RS95KE
nLHV//wxoYnZYIgbQMW9KYyMmUJ9W1jJNc9P750Zdq0nv/2iW5/+PMQSyMGBUlWhYSL87sKvlNGC
nbujemoYM4gGO/ivbiN1N/uZdDSgSdnZQkrnts3VLbywufDlOZSGtOlYHMHcM7Pvo3If/QV3DQOs
UH4K1nED1N/1uox2HFQ1ZeqZMqPbZg9MEhbWMTjcXslaFAO5SGjmpUwpQ+T+F7vXT9AORhYj6lHu
u2nzI9SOtw2sdRe1SwuL7FAa+yZVfTG9bSZHqqkHc2zdXv6UqtV+zDQaRve18az3O8sq3Lz/8z4I
1u1fYwQAxpaVk0CvezlOmZi1qoA5gjQvdyGELhv+sCL8LP44bz6iJ9A0ZxGmTT+vuCNqBgalgxH/
AzPanrm+U9m5ias3EYJTlktNNZ920AB80IcTZVwz6Q8gi5F12k2b9a+1FODyBy28x8lGvwkCkPQW
PAA1yKhR8UbV8nQkoeZx4/5YX76YbcGHYHY1F2fQCMNMDrucb4wGaOknu5lZ8sT/GtoINT5oD/mP
UYXOpD9A2XwYH5QP8nQIFEHDlCJnddvhVld+8VsWZ7OKJwnVV764ae6s+d9BYoC/OBWmWyZb3ak1
JheQvfC4UDSHcmQ5PJRqlLiNgQEMX37OYxtsXesmyoNU3fuTdfCDCEWTneV8KqP9WJ4mMXA/9Bv1
hrVYdPkbFl86pCulZ4I7bgqyneC3NUxvU4ZVHNLlhcfrDmQ39WcHSMd1mHCieqrGmXEJ2HfIdlT1
vsnvh+yHrJ37/rvpbzUJxN97Y4+cmRgrHnVLghpjLnMnN9hY6pBVRJk4Re4ShQkmG257y1qxASo8
hANEfYNcULteWRCXvkTLl/HwpEd27kOlWJ6o5fpR6Tk9yC6CFS+DDxtmRUB4s0DICXj78yogj7w2
m2lJbCFtJEh1nUP1f6Sd2XLcPLKtn4gRnIdbsiaNtmxLtnXDcNsW53nm058P7rO7qyju4vl9wneu
CCUBJBJA5sq15tRDqNSvfw21q9wnsfPgzM9KPt/GG/ejNRIIOMogfzDFFYCs26VdRQ5LLR3gyHPU
nzGyz5FW7A0D6cLiLg+DXR3qVFgntw1gJZpn14yaExfrjefg6uqefcTCm0Y/j+LGoHVEtr5SRvYG
GlQAFt/EWzzxa6cbGTEgboIaBe7NxWhHE8IEoVzsR8bvoqwHL5Ria8OFVtJjZE/INCu8tAQH3KUR
Ky7s2A5igoAl30y6SGm741MwKnT89K7fbEze2n6H4N8SwEAcaHl9s+woFuUztuKgRV5e+Q9Omr75
tb8V1NcCKczykF+SE2bXL860yQwCJ5HpX2q1+mQo/S7L7maIUCpPCe/S6T6ocjcyH1XnBb6Sejik
snlqesTPvgTKVjlvbSHRXyErzRcRaRduOxaDXEN6Q7OrViY3ttXG+yholI17/VqUw02Qb4PZHizU
wi/zYtamctRhJ+/9Y5hK+zwCERQ2O3TS3Ta/bar+KbbKvwjgoOOQUqMNlFvYwn9orQOSRbruPuxt
j04Vq0xg+jteDzhrE3huRPx+ds9TlEJXBpBA93P9VM4verhFKfaHo2YZ0c4tLJbIn3n7GQWTFzof
CrPb+TQZGFlxK9MQk1uzmwXiHZBBPB1mH+LkQeImAhcY0pfHMmsH8Jq6y7MEPqvo1iisx3jYB+l8
0LVjA/GOUp9a9WBFW1j/NSc//+rFkidTLQFeF0sO13CxD0bb9dPXKPXa5C9qazxPoEyCWQLUzxKW
QIOLkRQOoZcuhp24G0hkJ1Ll8BcLDa6IXCVnC7Csy4We6f3oE/8PCaoNJifypGQjS74WgODU/I+F
xUJLjTKPY8uUFQroisH07PC+QH7m+jjWrUAtzNNRXOAX4+gCPc26hl1hjdaup+tcPIfHaWNbrMVu
aK//Y2Uxlizyq9Ax2BbZ/KD6xs4ZfpOe7hFZUNVdLgf/nFcEoT2w9xTXod+zFt5WDNOoZw59TlH+
SGogG5OHDgIEivHB30wfpVoyYbBhUmO4dIOo9pO88WGGERwEE2eeMzxvMwqL732358+sLMbDUOfC
EqQbYVfu0256snuR77+dmy1Y9FpoFtkKUseCdlcX+/gsfllmUreWz0KlsJPn1J0qwzPSb6DaSj3Z
K/2eZMt1B1yNDGcWheucWYxyK5DCiI3UFP3OV9XD5CA7ZvfBqWjDr7W/lbVddUXE4RBeFdqe71as
SLIqEZwzSV477hjWxmk0m5s8T0q3SoNoN+BPx3SMt67AqzvtzPBiEUMoEMYo55w3RTdD96Dqv4GL
/o0/QsoMX6KQ61libSMK8f7sQ2TiO9oR0EfC67gxn/5iyehEpmhC9HunTBP4YQPilZhBbcPttPhm
/Or0M6dKcXSSLYr6tZoGPMlkfuG31QVY/9JB9Nzvm1YiDtol8vXKfIJzweH+3lMeSl308MIH+TZz
4SlNj5a5t7bIwFY2H+gT0E2MlHfZHwqFMwcNA01SjBR1gFhKeVwH5bcqrKDQQuXYD4qNS8qqMSBb
gFXJsiH+czlYq6vHNJFoVxvkKd+Nddp7RZtpO5tGbNStUQa7vpSr9mBsBFsr1nN54YsS2xiMoaXb
ZtSAnffKbTY1njznezUKf163tbIBAFMhufdHyN3+U045m8isstVSZvNRCQNYF6Qj6QI6PXZ66ccb
b4UtU4ug0kxFHEq0/d0rPu/KqHOVMXZrJdlfH5FwvUVcRjRF3DboLheckJerJaVTn3UWoOx66CeS
bfahCofv122sRGQiPw1RusNzBB2ASxvhEORWaQCT1iukWejLupODZD8Xe61R9kWUfac7tJXerhtd
mz8qlpDYQyxPT8liz00oRSNebnNdA6qa1K8puURJurluZCUSC+kZ8S4npQfs6nJkmVlbccs7474N
Gi9x1IMcfDJuQziBped5K0G5csyAqxB7igZN2HEX05hNnSnJM8aK/CWDqjN61WLfHeLMA3hwfVyr
kweOFLCaYCh518hdlrVMwxfjigvNDXxJPlLVz7yynqbddVOrozoztXjTSHPKU6DEzyPKcHL7Ogyf
JvtD3VluVW6dX2vODgRTCJJBp0Au+3K5ur7s0mxgWE7wqTdBpEAteX00a0kiIrwg2bBR8aYH/tJE
nAyhNWiEWloG3MCpuBpOVLAnL0klN2rmY5T9Msj9OfIWyn4tDiI2DYUIrvFeB4laVoiaFG2vzZR+
SbsRfaziNoqdffQXZSGqtP+1JL7kLAr2SF10sUmza9DWpadEJsqI/qh6tpHKG96x5ojnphbhSZvt
eCwKetyq8K3M3lA/sfXb60u2Pm+czmws8pZLMorazJy0sBiNrMdeAZmgVdzmRXCIuo1gseZ9NFcL
KiSYYhEzuJy2Wku6OMlhL+5hxYLvQoqz4/Wh/MHFL6M55D68Gh1SPlyfLk045SDB1S0aUlK30Zq9
ui8KD4xLcLLmz0P0Nuc3MfUUJHkGBFjKry08M7NXpa8oaLnxbRzcQIgfAhvf+LC1ZYQ8BxQ3YEGq
1ItlnCaprRub77JsGDyk3+P/A9v22vSSlyUVTO8UgWvhlUOljVZvOQSSfCKDrwDs2UqJroX7cxOL
YfiBimYbMpn3bRafAvVhigfPREoqzz74cXDra77sKmA2xupLW9tu9TkpdsZkHQsl2WnhJyO6q8ut
4t/qNxFuWHUqSlzwLpd80so+QSkPiKxVPKjm53D6pcTVnZprj7Wm38DftwXiEqN852QUAcVdS2Bm
FxOdyrPa08RPO0/xUVGqQ2n96kQWLLszs+frDr1WNtEFVAxnJhnNMX45ulHKFDNIaD/1VfxVj09c
FzwkB06RbB+Tqdm1JYmf7mGcdM+Ooqe8GT/arf0VTNDh+qeshQmGC6Ka7gpoVRa7V/eTUh0lwmun
PRnh4Krj176E8+fTdTNrBOQ6+T2yPzxdCX1iK50FV6XW0VWxSER3lf7ZMepfTtDe6SlqDnP0xdZ3
SbLPAzfya2un1ObpuvW1fcrtlkuGaF8nhlwabzopUysoOu4T7ejPlle14WEsso1Dcs2B/jBmc+80
eKWrl1YCbdIMyHaBXiS9a8aVBLYhB6MOZK7s9Z9hI21ka1eHBSMEvDusH0H+0qCiDgEUKDpFeDKJ
ouO7cl5Ve8NBrhsxluUhR0p8Io8RUU28k7PbwTwp9kY+bS3EgRT+v+Ng6i7HIZlzN6QCTCD1t4hP
uNvyUqtLc2Zh4X1z6IekM/A+EzEJjY5vaJB+Jd0tvLsbTrA1lkUsjWUfdRnqEvez/VBAYT6FG9F6
7dVxNll/0AZnG0nvQ9CePkOZO5dcbREdGsPtd/n0ptmfw27D2sbqL5OpYyjpY6SKpZF2VVgeUK/Z
V+YGRGE1kQB+VsCVSCS8o6+owzw0g5j9KUtkn0fVdWYVJV/r2DukyOsJUqdvCACGafYUdRZF7fSI
zuPRNrPebZOtYv7qEp59zWIf26MatpONx1tRjzT8aH3SS22rcr5lZOGRxZAozigz5CJX9lP1PGXS
/nrQ27KwOM863WirzMGCk79mw10hb2Uk12P62UQtfB1YUWgMHRYk7SXu9L0f30xxB3f1nlxrNNwq
Yb8rstiz4R2/Prb/xWP+1OZEYXO5C+oIWXRHCHAPatLKXt4ZpupFXdJFXjlmubKz5WIyiMLJNLgw
Pg9PsWLDUVzN1gy9U6GVp05V8ujo55DU7502IhHt5NpWd9za8QpsgAQ0zxdafhYHvanMqqkJ7E+d
+B5AHNefDv5Q7Xrp98aMCK9cXl/OLS0OcrmPNDuYAkrKTerFJuga5yGWvoyfWjB2z7rjKiabBd45
Tfl83fTqGCG8RtAYJCjJkMvwbTROKuWaoCFXMzeKNcXtbQcBbu2W6Q828kdr90LzzJj4/Sz8aaht
9t0IuCWM5tdpCLQbKx/FMzSUvaqHxWOC6u9gT/XWXX817sK7C0cu6R7dWBhGbaE2woyqc+v/y+Hi
Gw0fJvU+GA518CEmOU2O8/q0ro70zODiyZ0aioQGMAanZjhCAUD6+3GkuyVUeM8Zxi6cN16Mq7He
BgtC7hg41nId5wrOIjLF7Km3WMtvJ6V5MRVgQ9eHtZpKgOBYzCTgbHi2L1dwoC40WQVmckDwCNGE
6s8iOk5S6ir1RxCTblFRMt2qPa45Ka3QrBuATDJbi43o16qfJQ5OSldG3T6V5a1SBG43vGyMTrxL
ltvw3M7i3RLPyLLXMXam/KUmO/yge2XoRikUUF70mO9k619ww5uca9cNr44PEI94vBg8Kxaz6syR
HFszs+rUT2CgnPEVdmqr2zipxVZ+Nzow0jrcoIDclqikCQhC4GctJSED5czOMyFidHZzgMTlRqpu
NcIDJwFQCAiUMS2iSkGHWp5p1O+0zxYcBPZhoCZtRy+johx6W/V4PbkdVVGr02km8Pzkwch+ZMCM
r8/r6lPNoluOfCHYBMUWcfcs4MRyZo6xz5AV2PTLX4F5qMp933n5t0h+remXMOfRdVBVyYz7Wbvd
SsWuoUehx6O6AjU3UiPv3i5ZlNrGKOpGpe51yU99Gl2dNrp8OA1vWXwYIDgcbpTxdnR+bQx9dbVp
wxGQHtLby3Zr2Q4RAQqp76h27+LMY/E9QhQOlICkn4pOPrTZEeCMgFOy0b1Wf5Lbyp2n0hXsK1uU
TWsBGIyaYP+keRq47uVC5I6WGmUqUCJJbrtpjYR34XyOWkjVnCQZ9nGKON5AXYY+muT7xlSI0/Od
458ZX5yuSVvWtVRSC4XvahfWyhdd+94H91Sfb+ZYf2y6yg2zYF+8hVtcDqsbm44EJEmBk9N/eDls
7ldB0XZUzKGWae2HyEYf5MO41Su3NrmitIwkH+ldnpOXVvIiqk3kdAiPdX8XRPmtWnaMrPpShSoH
T/tjrpVvkpb9vD6vax52bnYRLf1mpvI/Y1Y9tpQMgzLbS37u+lb10E7dxlZeO98op+HJsHcL9Mbl
GCdTk8p2ZiaT8g1GuQJuSyvaiP9rhzbNDXShij2rLm8JjZ6GocRVG88IvEL7zlGjF/kuifcTFO1J
saWBsCYcQ1M8mGNguKKTbREmZbUq/l00L43Ki5ofQQVjRdUg1PXknLpUOpQhT95qD62520zRqVJ5
XrXz3i7tH2Uob7zkV6eYGjdwd6g6SCtdTnEnyakuhaynpteupDwnGlg5awsZs/rwoDEAzR/Qf0TH
xdVomOJSRYOQPRFR5b7p2sSVEwvEUr/r4z0wd730ohzt7Y1DdnV4INxFozGlsSV/C+ouRha2kK9m
vS1IQozR3A3+hpuujg6EMQrO9K9hZTE6VWnVVCs7CmJRVNzZOSriiQbLv+PL8U07q+2Bl5d2N5X8
V2F/14YKsn3exJ+v7821JjpylJQPRIKb0pyITGcnX1v3sSPxprrvp49BsqujAT29ClmKk2Xti3lv
SNoDRFTV3OyCPPyu6idff5Cg8y0EQ24bnK5/z9rkn3/OwtNh3DVqSuHQYFnxqQNmP4/PubTlW2uB
kJZQwKVAhEGzLgL93Er5MFScMllj7S3ndRrru8ICtmfSqdkEj5ZauVXxFw3mohH1P1YX4TdNzXRK
YIe8L623TO09G3TB/GKNmptls0eE9K7P5dqhAjaJlBtUABwri7N0aka7DVS4153kme7sA1JgdhV6
nb1xi1tdM5hawKz+gbAt1iyIGj+wJ+KBpL+FEgRBsPi16lamY9UKaWWAq1Cwcf29dNSAhFvbt9Q/
iyZ9MLrfpJIOwfz7+pStHVWInf7HiPiIs90wVVlVdaJMrVuNN1VvMvxQ+sc52+VDvREBVn3wzNRi
1vImiTo5LlDhHbSvCk3Qmdntx1q/sVKEBmT9xvbHfRRvxtVVrzizuzggIVdH1Am41X3Q+L9aErFG
NP6aTelulonj16dz9eD6t96jBeMSAIDL+axpyLICoQjTt3s9fJJHTzY/5tnB7j/kwQ8b9nh7frCs
EDXgh0D+FpDqK7jnj+nWw37Ve3gWgrP88yGLHW+UjjroonpeRrGnqM+qmbjlfLw+XOGCy/sjW4BG
Nt40Bs/ry9E6CaikoMd7lCDY0fdALtPc8JrV1TszsVi9ae4nU+rxmqAJH2vT2Fl1cwgt/ZcQNL4+
mtUpOzO1OKH8qtCHXowmat7kEgRi+Lvc6lxYt0GrPzxmdDYuu4uNEri2LPBPtZx7tvS7tguXM/1v
BvJfI4u1T502Kzv22709Pwmuc7l/6Ket9ojVyGH+18giuA/ZNOkRGiX3lFkRSTuW0heF+vWMzlIR
fP+bAcGPxaONDMsSwK/K/QR6ASeoFUBj9XNp6W6dbHja6tLYcKEIOhQQasLZz0JhH2VDH4oLCtz3
g0uXUn+yx8I/ILzk/H+aEp9yZmooUkXxC+bOz1/yLtsN1dMEZv76pInvfbc5qa6DoTEBci1bgqY6
yjtfG4CY1NbzMNu/pc1+2dV0hiMqvX/4VmnkuBxIZoWmnjWIV2RWQE9k2D8qenaXI1oRtN0hytqP
LduU7sAHqSRN3e9N9MGBU4S7RAvuB9PfyOSsruHZ9yzWECR074cmqI1GlFeGJ/ihyuTl+ryuRCTq
6RrvdfTTSPYtgl6d94yzw0/yrjuNsh0fYXosdmFqTe4gb1E5rnV2XZhbBMBSdYo+GFnGrBwOeU24
GP6lzPKzLQ9fheBDmN4k1o3UILuSZXvYLXeRshFPhImFJ9FxQAsLbUkmiJjFKkujr5v5hLB9EaPO
CeO7IXVeLc97xBk/xuNTOP7zc+XC4GIZEzOUJ8iqQLTB1w1Aw5r2up/bG1ZWItiFlcUubBBa0XOd
YU3FG+z85UFBlJQSQ7kF21zLdl1YEi51tt+5Z3RxS3EMTolPoflURsOu0x7mU2J8hDNvpxeI6jy0
4G+7fiMI/C+mwS+JlytEzIu1g4TLlpMGmt3I/JxwOgcl3Ta8K4+JEu1tiA0gP3+wp0+jqT5m1Rbc
d2U/MnCTXjMgkM67prZ8jIEVJ5Drz322S9rbBKSblH66viFXLpYU8AGGA/GFWEpbnNt2mQKmtqma
RW/wodRPvn6XGmhez/cqt73M/H3d3B+c6Lvt8F97+uKOBy9yUMs9TbNhdhjym/A+OYVPXbrrhg9y
nbjIwVvkqdUvEw2DCr1H4O6bX4rxwU+93NgFg1uOe+WDdFS2+txWIj4wAzaqKMmJRMKlm43AW9Gk
m3hv6W9kywt7Y+SrG4Y+DSoNKjoq7+Rz4461DkUaaFTuwuElgoQ63AXGG1DlDVz6Wus5Y+HqCnyH
tipn4belGpAwiHg7KgoYtK9DtlP0F7Wd3amGSC77AnfLLtWte7sIvN485OOH0DhUdbeTuG2b5uuW
Qs36Bxn0SQv+Jiouiw+K+NBwdPgg6IVQGTXLXfJI6+khUF+7/FOa3lWWQ4lwB61ipD+ru7J7nfVT
CMO5k/2F7he1A3Q4WAmHTk6xUGfxxJLDZJ4i+nNGcLGG8d3ZSvitbqkzA4tDZ641JXdGPMlvXjp7
Og7VeKPZt0b1s9bt76P2ktIRcX1brYaKM5OLXazE+EHZYzJPn/XoNoh76kva7rqRtTIdWwOxK4uy
A0V+8RVnM0eIKpQ4A2iel2ijpCRO94njWAdVRkJHdtr2AC5odgN5pBaqS/6xV6J+49xZnVx4EaGq
osYPn83lN2TmUA3kU4lX5Q/tK16055mYyyCEtNmzrafrQ149vNlHlFpQlH3HO9bLmh9kqM/c08L8
ITG6HZI7bjOcjD6/TT6OctttLORqFDozuNgovlyEtTaSHenbh0BoCyhb7r86gSKhT5cMGbxlojSJ
SsVIbJQCBQlsnP7IOk9pvPxfZrL389JDBGxjSOsGDVDopJbAUC4iflzGvEtEK69loCRb6vfxOO/1
ON0HmeTFxk6X96G+hQlYy5iiNK+Sk6Xlk06gxS6v2jjs4iBEP0hQh1eZEnnWWJq7Tk39Y9ZB/NXO
2gzXtnWsDSc+qdZUf5qcINrw19VNA0gd/liwupwvi+uLJacNVSjmm1PVPCqFvFe0t94YDln9VHev
in8fphuX7DUngqNfvMRILUD5fblHBt9p9REC0Xtovt2welPN79e3xVoFFIqG/7EAu8ulhXaSu9pu
aGUoezfW8x/qsB/v5K7/nhf9zdh+UCncjC9B/hzQ6jDLgMDNjZ25ejejZZSsOAhwsieLT9Crhlgk
dH3Ntvyd9HnpWpNyoBXGk9rxQ2qlCG/ujJBe3+DUBOqtmqunjVkQsWZ5lwG7Snc6qmvkwxc+NsXp
WAYNKVNJCV9y1AcBt+z9WfIyUz2ptezJkEkYOTSnMOCMkCBct7+2sc7NL5YZ3RMmwCZWwMUCh01J
+2flqr8U6CqoD8j1TrPijSNg7Zw5Nyk+6ewEUOLYqMZSRN/uRx5ZO1EwCzYBk6sDY+eC4UK5CpDu
pZUobwt5UnzQQ3PqtjJ9rOG+Hr5pwatc3GdGdaCUtPH2Xd2mGg2mol8BFv4lqjFJnMQIG5ltajWc
Jd/a0aFE9y3KfEh/Z48nhj/MT1k/eNcXcW2vinYqgYSmN21p1wp7tZos2j6CxBRsj5G+9YxYe3LD
BSa4rLh9ycusWT8oE2K4RIPSedCk2M2il26s3M16sfD25W44t7M8mUO1DaWApGmuj7u09SNPSzVu
WGo37ydCMRfPZKv6tnY+n9tULz2lnenesktyW3NysKuX8ZddvHZoow9u2jd/sVKcI6gn0O/Ec34R
cCD71eQhptjUFW+SX7nmVtPF2ubigsw/VD1oU1wMxhnHWrJm0pvz57h5kBDmjtpmI2asaYgDygPB
AXJBQblpETRiGaU7J+VR2Uateop8e9pNUdHucqeXEMTUlBMIOkgF8sjxtD7tdtbQQpJrVIar2nX5
mvaI5jj2rgh836MBTByrU70fi9r2fAQ1PScNtsRJ1yaGw5PLA19NpX4xMUmnhXEkIzJGS60HI6Bt
u2a/BUJb24icJmwQ+sxpa1u4b9T5gJzCKL1PSZMq/VtebLV7rzkrbzG2OT07+M/iuBibptRDGT0J
HtiexA0yawKvMR+IpQK1tEmauzptZ/YWS63nvEJs3tGAMJ/qTD/0xeBtJvTWBsX9DXpJsvJQxCx2
RWj0Rq5aDZoSqulOCftdoQwsj3tHrg9dEZ/0pjj985B5bnKxUkYvNQVag7C/Bz9I7u1k6I2vW1i9
XJybWHicI9OFUvtDSmtKbx3NegBJLIfDnVNVwTHnfg6fcjsfS5kOOikqeUJruEsWpsoTUnXyVof0
mm+ef87iVZDOqdRZBiMOubMLlNvwF1VZUYKChMChc/IdWR0kpH6a9cjQGP2dqj4pHaxs0vP1WV07
iCAiADlH0RQVEjHKs8tDEhp17StiUgvH6/PBjcFpKA5a1xuH+dr9AawNbKc0evO0WKxeV2vl1Oc6
ehpIjszjfNTl19h4DXPj1g+LXT1Z+zDZelet+gyBlX54Tlr4TBbDAyIsSfCsonwBu4g8GE9FPnhR
qqNo9mXo5702fc2sxLOQKCjCYec74OauT/DaCewAZnXIGUK3uOQjIHD3vjL7YtxQGYnENz2Peey1
o307Wfle2lSLW9n9JjxtQq3JRhrYXoSYWR+KQh1RBa4l0Vx5Z5W7Xv8wzYlnQhi0dUCujA+2DBoA
gexC1rbs4Pfzjo79lHUN1Xs1+ZqPP+sfZfE4bxUp1uxYAnmhkKwygSosHDVPLApaJkoZ+Z3u3yem
8WFqmmejg/tNVX5cX7S1lypHMdghofX3nsYrcSLb6oW1xspUd+6Vclc2yE0ldexQqHO+pE7W3w6p
1XoFKFz0qvXhmAB2PF7/kJXtCc8KMF4gVOJisBh1VSq1rHQoGkh15fXlz7nb2dzfuq2euJXdCVqf
JKvgfCK1vnhDtAgb5eNYZve1Tv5oaN3GvqluNMdTZsipf+fJX1yAgYgiUkqAEzWYRTgo4ygbIyE+
EZtcQuXPUhntFEd0Pmzxfa1tB5tEvVBmswhxiylE/WSw8t5I7wt/L8nxIYnV3DXM8DAUDhKKVUaW
TN3yHxH8F/fuP7xWJBdAogDCvvRWNZfCwPZRGrCUIX5ERu+74tO86Tt+6LhDWkD/XybZwQcz/NgF
c3lU7TF/HpM8hHJ6mPelpvCKu+5LK1cPeiIE/wv4UaE1dflN+oBqm+2jYJIHfXaYs7TzopB9avXq
Vr1+bbNyofoTE6jVLmEUdYLCFHQAqPPMv816uu0hsN/xKjj20lbleQ2gQmgVikMGwBBHXwyrVLRI
6aMcuZS6Hh770PL3PgBxsD9hsDdUJToVeWHvI0p+3qQMFHUJnvtxEERQQ93slQERlzCVh7txzseD
3GwSvq/OBihBOj8dQUAifj87Y1stz5BprzPKK0VxTIpSOxp56BySwkz3s6FHH3Xfz2+ur/Za5ABo
JQAzgBPfvZ0biPXnFjQUMLzuMbC0j9P0rTblwpX9LUL7lZuQyREHax6AZEE/cTk+JY2Qmshx9rK+
NcyntNjawitjQboOpOUfGUruEJcGci2w2zlgiUvjUx99kqAdURSv0k/Xp2xlnSyyV6YOxSFVtyXU
qY3o2EyUiXUKOWbsx9SeXWOU3Eltb6rx53VjK5MGwx6XHcpOMBLIC7dV8swJzFBhN+Yf4vYhy7cE
VtcMIGfAC43zj0i7mLSxyZNUiRlNU5T2PtEUyW2b1jpeH8ZKULE0SAL/SO5ANb/w7YmVn+BTy+67
JnG1cfaU8Znk0UboWh0L5VBqRJDPUA68dAD6xWhry2nQdnTKTzXlwj2pYXXDypqboWBOrokSFG2A
i0OwycauoAZV0Jrn/3D8j35oHYbEPgXpXwgyUtol88MFDUrWZRcQPKWRVs1ImkhlZd3VetO4Vqhn
p0gPtP31BVoZFGU1TAhgJ8m0xTOlqu0xzCUHzRsp3dHACo2JBukdVCbX7axdtalggMQl6yqIihf+
ZmR5aUFSkN2LHMknSX/pzH/V831uyO4g3dneDH1u+1Fqdxt2xWN2cdTSeySEzgW+nsvLpW+Eoy8O
MA15mKI9TWGy1/tPTj7cDQq9lWPwUBg1D/o7y5Q2LK/NrBDQok6PoA/EHJeGg87xSbfjlOJt0eoQ
FRXfRwim1OfrI1zZYtz8YNEFAIxA+TIsBQ24u7KL8vtUfauGB1rGlPCftxRigoqaA5es8U5Vs5u5
q8hWlt+P0mtuvYYU/Tc7xVb2MJB8QSENS+z7mkuYjXYYm8WfYRjUIpotto7V9TgzsAhFRSmPNXQO
+X3tPADfm9GvqOqHzZTqmhkePCjDomJmAkq4XHYIlfraVOL8XunvShtt3+RfffAtKr5dX/VVMySK
SLGRlwIzcGlGmlS5rrouR4tbO2b7JmA0aus5W31La+0DdBP9x9CfJPzZ7WSykqSWip617xxXs9s9
BlEXj544ypv+TtxGo6FyU+NLnO6iwxyY93bj3M4QmvW/ZefLPx42Zd0/lxbq2RyPl8M2ZqWc2pDE
eJ6/6v133/wkmR+jLY2slS11YWXxJgjKbiiUnDpV6gy3zt5I0Boot8ij1soXNOUBKOUwEUqii9AL
3l6NLJ3kNFXGYrLc4chcVrIs6IUN4zhHpqtq+f31CVwdGjlZg2wp1fFlV0qclUoVw6x7H8nHsKzc
WPqotBuxfsU3ocaElJ2THJbFJe8c1RjLyjtAkro+7foh8KaiOCTg3P0k3Aiyws0X0f3C1GK3OTWo
wMrG1CQ/mHF/F6Ut5/8ND3RPyn+HTX4Ktij9hYtdMylGf7YhfC2Xm7EFcmmPzxCoFXeWZbqNMe8U
OiavL9bW6BbeHtazrEoWpkpj779MVfExNu/y7rU2P1bJd98pN2ZzLa8B+RzwVi66jgNq5HJsbAq/
nhRwiHPzFMuqW0v0iaK0NevabgpDVxcE+55qBZSkKnuDVHjNNc+NL/YDL4dMUUvWUkVMUFVcRXsy
u1/XZ1RfWbxzGwt/4QURTEOODaUvdhDu7QKz2hjGuglOY+7WGuC8xYUjhu25HHRe84JV7LEJ/Gbv
K5J1c30ga64hsDQIwkAqRv/95UqRbNPyujPgUhOCJM7gBaEN5RJZEvVb094k3ad82nrIbdkUv595
viRPdd1U2CwoE0CUTzHfreNDM3Ununc7+bez1Ta9tteAW/NqhGeLh9diA6gRN0pJdwAMqN+V4gHt
ghMsXtw90vjjX8znmaXF2Lh59LiEj+dHozcMpTcad3NzFyTPaq6AVhWFkn/+bOGBR73c4OLDJW3Z
ZZqrQWRLBuWrhorFQVGGp6GWo3++p4UVHqyQeohC2cIfzSmtRi1FQbquRsQwpEPce5VmHNVecZvg
59SB/R+ju/7FN26uz+n7cwDL5Bb+vDBJNi/qTGZTRpw0FCh09WFIU3HdarRnuguvm1kB5V/aWYww
HSM5nVWKZmkln4rgWwxRjQ4TWQKeom6/qtWzwhUcqbLpC6SGfW5RxlCQsZHKDSav91ufD+F5SGod
vRy67S83iC3VmllnDNjMHrU29Iz5+fpQNwwskbha5tSI2xeUY6zK9fPXeAuIvnIpYQiimVBgG0R2
+3IIia11WW0xl2qon5LGOJTNx1x+6POP8dQhwHSbjjCHTlskRCJcXR6qmBXIJ8q4xLNlOJsM1OV6
BXVoNd1zOal/qdLHLMr2rWzvNov2q7OIboyo/IidsfCXMVbQyBmFsdByLekj18yNg/v9UcZwRLII
KC+XrWWHcewbajiHWEhChDIB23QAs4ti63K+ZUYM9Cwg8+gD3yDMZJQvRQdXkz9MRvdXgxGQDUG5
y3v20kpcK6rR+fO/RcjpMQHfDTX+dcde6fqAXAmXM8RTmQrO4vCPU9K0ugxtY/aoZ+7Edm24UD3G
3VFXX41G8wK/9cIpoWEyAKO1sa9WQ8i5+cVMJiBuIj9jY9mTx+31MTM/q+gZ2/KDlCpu1u+kkv7N
7tWOjX2rVicLHtJMgtHe3OwxfH/mCZop0j+87aBJXfL32E1h+5nODtSPVf0ziGr6W37HtLpsT/r7
3MilqcUlYgxSQ4orRh2jl+lXhzB4nKLkgLyDl0W7ws5cZfDyn9eXem33nY9vEWFK32z7acpSkUyw
9Oei3zpWxR9YxhLqOMD7uDJwvC5GVdVyIcszlXdZZgWtfRV9CoLnQD+Zx/FZkjZ2x1rkorufeI+W
EY2hi+Gks1zm+oS1KOjDg1LSDuhPEmqdVpPcmJ0FbUNHx5Blpbvr87hheAmmtGotN+wAw5lInp2C
YZcqP0fjaCSfQxAW142tHeVno1zinOIUEEWTgYPpC9s19OfACNwpz2ESOFw3tB4IVOrh4pEKm+Di
ymfR7mrJY5/eT7x/h/YtC9rHMnxofhbSrar9lDS0Pv29jKpZDzPZFk5lLaJSpeDlSvoVluxFHFAr
Ky61ErzDmL3SURI1D3n4dn2EqyZItXLwUEjATy/DqTzDcKNNanqvGTdx+ygPB7n6fN3EqmtQMxCd
EiTElxdLM5YDNag0jh8YD8IHbXir6SrLT1r1i7K1d93Y6njOjC02wDzW9uwL5IYxBm7rowYQesOW
Hu66EToIYCUx0IFfTJruQ05ndxixwmdBSmJKL03db/meeN6+ixzQ2v6PlYXvQY6sRLEKHMRCSS7q
dp1/0vT7wfjeW6+atata26ODPkk/Ca3L67MoBvDONLKTEC2BYKBN4tIrtAItOclnySKlG4/BrOnu
ZP8f0r6tuWqc6foXucrnw629z9kJJCQMcOOCIZEtn21Zsv3rv6W89Qx7C33bNUxBwUUK2jq1Wt2r
1+qtjVX1oGDqQmetwq7Bg8P5I6GLOPX9pClbHczLTOR1iKjZXTYgPrJ4DHqzceM59wJ6n7gXEsgH
Rd5jQZBwKJAsX5PW1W7Tiy+Qi34RvljopybGiC8wE+H91RckpvW+PCFHH9A1N62f31+jVTZQ5GcC
d3yKV9CC/qrsdSo+GSn6l+jn2+uou3zQpAQOVADMEcuopyHwUCVktDp7X7Lu2ASbIfirzuePHvlg
M7a1O2N32+B7oU7dOaAAwWICBCkbdK9ncbI9tFSWGeoMUe+eBuFUMXOkrhznAp3HRYVWUn/ZIfjO
j+PcZFvgSY1DxIbxgyhaJ7Ea3p4ES43nJkq/10E1IsWLZILXQaikBtQ5rtGUspVCHHu/HsNTkfVg
uHan6D608ugOBXFyvD0m3WKB4lkmTwK8ydWSRkkaY0Axujwb4bALHOAsWZ4ws9j24b/vwgKvPlgf
30F0iD+lS7jYg9zLReGDt+XsDVNs92Ad6mLDXFkj7asKDYSSBx1sNKgKXFsxXYjKEQlnWYidJouY
yaYN+Ve3XvIkasR3WozlzurLxHUrED3weXt7QvUfgEI/2pQAIoa+xPUH5K7fDp0wsP37DfqKlztW
7Ur3PnMew7+KOuZfb9vTxbASV/A/c4ojpVOZA3SA04ac5c++fLFSiAnZ7dav6IaxldZJOXm/HQAw
cliAKZqg+FOMTQysblEA4IpjJEu9M/4uh+mBhkcvpB/mKv1ratbY1rXDA+4YWTaUenCXX8/mDGIz
PmS8OhcV25DuTqoERsAp1RsjK/7gegVRlSRrRFeQ+f5yudig/VjYs1UAqNF0/a4z2q3ZRKemXbsO
9EP6ZUbZIMGCp0hFR2kG6K4m23O0OqHQsrHT5ZQv4ZpeoSbVjGqzxDegoBjI5N71HJpZCsaJAJAy
u/k8sQMFjUJf9weXAFRhJn3d7JHmy7ovbFhTQdFdO5eWlWvHLjMkTv2mOnOyGbxyY1Ybj0x7Nhgn
bDsIzD3ePgy62AWtvTYStbhrbVVX1SoNancu8D3W8Fj7kDrN7/NmjYhHt36XRpTp9CfkpYIU26QM
Dhn46ShtNmJMomI/Vv8enoClg2d2gbMEHEaFVFl+37hj5gEz4Fduwq25ThYDJAwge1wblnbufND8
vZMx/NYVHSyDFYxcYFs63L+j1jJvGjM82rW3Fvzp7hxgbSR6FOEfaDqv92PjgHF4blPgBMI2NsZp
M2afTXTmFu2KL9ZtP2x6jAV7AV5L2X60MDka+4Hsyb2dsRQbwZ9MN+5ewrTehiN/vr35tMO6sKac
6wxMWCCVA5QE0fm0XXIH4NAxSKY2yHZugBj3tjnN4DB/FrLMADRDZEgx51Ph1dSFLx6gpTUv0Bn4
AYoCm53q7qEqVg6WZmzIkKAMjBIg3vlqz2TUjE0rRnmQu8M8nIGBz3zQc4crC6bZg0h74dZEmfb9
FF/vjALAI1KjOHU2gQD3wqQbT96qfrfm/AKBCm+IEAQjUtWQndlb5qjA9kP2MyPu1pi++eBSHv1v
wBKsLJIGEynzIwCfQgIKBtUMyWh0aA7qi/pc2UjmOs9h2Oyq0YXjD5pzNLhnZ3gzgOk1kcMmbvhW
mO4+26dIZWTWnVPPa9+jeXeheQolEHTTScVDJQhj9cxqF0BL5KG22ZTFYYjCqtHfS27njHx0y8SJ
NiP/QiKQipbW6+09+94/pQQQMI9KNcrxgFN77vUCuwabJzIA4lAX+b5NT0IcO+Ouzwyk+vgjHM+O
DDNef0PST6OZePWLMDvQmN1PPnoi7jzjNQ12Y7EX40ONKrewTtx5rfFkMuy73N5X7BiuNbZpesLQ
jSGLDEBwggRV1aHsK9MYs2Woz12wKXPkZHxyKCM3AUosS4KflRe3ZN4a1gIdUx7jq7gJkYmHQtxL
pb5hCfYIhj+IYS2elnP121xCAAKQfxfibCqc2px8jogasAXDbsh2Qpy0b92OraWLNX4G+RkZr8PJ
oLYlj9NFVDRa6eB6PZoYok+ZOPHs76D+Cm3luHFoApmvXix300A+RN9p/8qq1yznn0a7j+FeoSZ4
4H26EqVpXJHMFwHSjDobMHvK9wgsUQDQgyTsKhJWjm/jYu8XGjyJdu1K1JkC3yPwtEiRSVbP66Hz
NF/STpKdVXmxCbOj7dG4mWgS1WtVjHc5OGUx0f+PoBOoL3gKtXSIdKdRixGCkrkdbso0SozyhxHW
iUe8h2D6OeyphyfLzHehwz5l6bDJ0gNz+I4gQ4OpRkHTgEbfx9vHVTf+d8QqsnMS/KRMNTVCv28X
EPws/Rcr3UGgwm+/Tmu4QY3Tx8ECLhqRKXCraj5mRpMcssjo8UUiMFzaGFXDOH26PRKtDThg0NA6
IdocnOuV9HugLUDViJyP/ewt54pUoE5e8a262ZKg2P/ZUHzbbJZV2vWwgWRF7CJco8UOuzjO5zWk
vebkhwAg4upH7RAVPGVdcAR462eo1efNg5uD0RdM0LfnS3foLy3In18c+jQCeKOqYGFeDuaE0l20
Qy+fY8YAp0BJ4Q+MoXiHLAQyK2BQuTYW1AgSg1EWQr8ZqJPHPiSaPfPZDJ6GNWeuecDClYMoU5ZF
UC1X1qixaxIuNXAVdTl8CNzhU0TMh9JHEi6k/rMFeUtAwYG8qaa322PUbI4rw3KDXkwo5HbbMm9x
lGwybQbXRpJngMCIF7tmv+IgdWNEtAECYmjvSizptSniLpCh5uBdWHC1L9YxEj/bDyAhs14cc0hK
397dHpqGvgitFL8MqgEVXj1jUTLcEGnTWR+9gJEd5DCKBzIxkPz3I931pc3isbCMZIa0S+Kg6JBE
E8Qwc7RbxoLnfDenQ/ZciTL3gaz06mZno3l9Bw7ZaQU5oHsOX32u8vxwQAoB4RcQQ4SVc86il6zL
P9I02jrpXQ7KbyTwaEU24zTHoffvw2iQCCPsAl4Ve1pFLRSAVBZ2hpnyinrLLGiQWT9CEzl231hx
eLb0aMqFItkmcUOGYIkAoPh6F6R13QWtjbsLRNi7qduGlMWTF25A4nBwhjunuiOgFkZiOBnCeg8h
ACvY1d3fdX5gabQx233kJ82ERA9YdmYW06j94oxrMCcNVB1b55+v/I01gM0DKdMGhIdDteXDV7xt
43n+wJ1xZ4C8AxCavzKxfKn748AfnLFYud80Xg5oIAjwAG0HDhq1rmcvrdFlBWChpezPfPRTMKBD
xxT6xyR1NkAd/Ed7ys4rW1EYi8CasPyclnbsQAyDRMeWVTFHBtj4I3MoloLiB0mE97fJhc/JjQy6
DgEmF9QJsRG+GM4Q+0DkGCCJM+znkQwrjvxdwPm3TffeRyOh+LgMrzddC2dWezPICD2B1D8vgKWk
EDp32Kk3/E2LpmanPsz1S0/7QynMXZ4GSdgtL9WcHlPrqVrO0A0DWQv9wJpdE+2IE36+7ax0fljK
SuH2lARAar0u9DsS9LkLP8w5inQG1HHtgO1ae976izOvABR1rhhTL6cf0R0qhNfzkbXBaDfg+zoX
TbN1SwfUrzjs1WvlkI8dFGGGwX5dav9we4yaYEeuOfAjkiEG63BtlbEazX0AcKAP79kIaqiNHILl
y20b2nkE3liCIgFdUt+1jdkB4t8haAvod8Z8CTiTLA35GsWYzg5iTzTeymIhSEKvx5JWpP8/cgub
nlpoAJkOgXbZzidrL3WdL7g0pPhLwx6cmviI3oYMgmwdeZ7CR1DwcZftpz7dOgPZ355BGaSpZwU9
qRBjQ14A+Chlb6DC2XD2Ds5IXybi3tfuvcmTNgxOFVTB/sAWCCjQUie1jlQancYUnDALaLkwd8E9
JcZtA6aGNnpgRX4A0+saj4r2jkVt/x+DyhbsU1bOlQ+4C1SuF2NXZu6LZf4A5dimGROI/kICZpPi
mIMl5fZIdaAGiKqh5g+9LCSr1IcU2Fu8gboAavVBRA7ckICioVsggTi6yNGGxr720/KuLjpy5/vd
tKUhf8wsAmGczvbuLfRbrHhF3XGENoIru21Aj6OmXIaAZ1FXCqCMBqDTorcQelNkLejTzjhy3jId
gL+A5L0+KB0LfD46Fiq8rngQ4JZupmDj8epkER9/s72dR5vBcE/e+FiwZfcn0y7LDECuwdG5ypOk
Xpw6mESAGJ6UIPFNbb7p5rzcmpBMiV3R8QReiSVuUacbOk4h0KJTnTAfDzE+tsZZagmvbAXtvAMW
jmyAD+5t9ZVkVlNT5p6s849lXNAAOkvfinGNGEd3jLGyEFvHbgdvs/KiCKN6GBshWReGbrOg3rg1
aRvFaT7SfTdWD0O1EkPqDCIdgX0keSxwyV4vdOSDQoVzgIwH6t9X4qtlnpAfc5f+5OfF8fayyo9X
fdSlLWVTLZGfTouEqA6Z5Pi3U2NLZjdYua+0ezcwUYEGtQqIhNWGxcYNS0EinFkade0O7Wl0m2Vh
ukP3L0j5ZzEdPHOct85k1Vu/XCIrruu0P89h5e9vD1h3C0gwKSjHkILGel5PrtP0s89LIL3cpQUR
idTkIqDr2XFSTEnpZAysZ9GzyBlfcRK6ew4RGvpQAb0P8EC4NlyTDrJhKWaaO289Up6Rez+MdBP+
ewVk3DUgl5EE45ZUeL62AxWgYXJTDJCzBfFH6BYHZFq7DZvJ2ltbOyT0n0JmCbyoeFRdm5o5WFKH
FpeO5+Sx17P7AmKhWfGGl/mK99GddKTO0AYlqU/h9a8tua2bimHE/qn6J7SCxDkYZO1q/gN/AlJQ
B9Qn2BnICl5bQTfGUHccBZcGAfQ9IvkX5mTBYYlIunJd62YO4RuyjvY7ZEI54naTRcQLUW2h0p13
cdA8TOXfXrbyEtZO24UZ5XTPS80hlYdmfpRz7PyNCC+O1tDG2qHIfC3S51JFTFmaqXEK9o4vgcpi
lrYbNzwG4CzOqu+3D652LL/sqE85lDvqPqxx/eVDLzVJMvAFtsWKd9C5Q7ymUTySPFCe2iwOx9QW
uEjgDi0H7ZfVJsVmuz0O/Xz9MiF/fvFmE7NRG6wGSKZN93Uablz7IyDY5h+A/BCz/zKj7OUQoVlv
9xhJmR5r62WMjn36enska5OluNKp78eGAIt7trIwNrouIWaw4jT1i/5rFMrmSstsNNxOcgNZQZPk
fbYJAdMFcdafOJgIwQ2uXCgmoXB2vSpAB0YkSGFodIudY393ivZohW+3J0y39Kh6onUfxArISMgJ
vVj6xs9qUgjgCnAco+Db4BlxNrWbibKVbSynRb3VZScz3qURkGyqu8z9dk6XCH36PiLD8jHn360I
NbYqyYy/+olsrelfhyzA6QFWAPQJfiN0uR5ZV6DkGwgczmLyj8H8cQmH2IToXGcXR9F//bfTiJ4a
0Jq9M0cgr6OsVTF16NWrUXEdapCov83NuRXfCPpvb5v5fRJB3oNIGwhSMFL+JghmNkEVRT1KyMLd
5b4J+exq1/MWd8+cBMRP4NyhZTEfblvVhEqSMwhcByD6gGqu2lTsOWIWVYYENvhDaL73nDdHpDQG
eCMx0ANZuEU85U1SLPPZXNPZ+/24wTbSdThw4M9BK8r1MualidxJiaIA7r1j64CrR0zAw69tz9/P
wbUZxQW6Tc7csEV/IEiMY1pBMxVpK+vJD3e351L6uOtjcG1H8YG+11n1gs6ScyiqbdEBXibuhcOS
aX4W5ho7vH7uUNcD7AXiXaqajdUtlBoiQzBUfyjLD9bA0Nr1rxvO5YCgtA2YpXwGKu5wNvulDS2C
u4OaT04XxSHr7m2xluXTD+UfM74SnXTcSCvThBkf76pyuG+tRz/4eXttdHsA7haEpi5wJ4ger7fa
6AemyECMdTbpwfw+fItGgsb91/9mRJkvNgiXlw6MVA6PffFkVSDmc4tktV6n8xU+evSR8UdJBtTN
16PpMJyWy15CIbdycZwAIuCvwvJOgYG2v8pOyqpauRt1Mwi8Hx7kNqAev5EOWb0fTIukrAyoGeOW
b0OyyzndgFH19izqtsOlIeUYOb6whV0NyC0NZVLgMZr/RFFiZTRaIygPB6DJR1SsakpH3oJmOWnE
zsCSX70ye78aqmpsQHEJCZQQf0rY3fUqDQ50XszBBFOcS1EKOQEkFFd4JN2eLs26WKipSxZBE1ew
yoPZQ5QbLZhAidXCePSnZhMOIeB8X1f7S2W4oLg3GJLSNcCHoKdb2XQpD8faCIClYuMkh4Ny0Eoc
oXGgEtaEJla8J0FioJwfMNX0VLSA1wFtWaCPG7FXUub3XUR2wxq5pW5x/rElp+56cabZLzg1sTh1
GW0F3TLXXWdG1RuRIjSyQAhWmWsjpMwsnrYIjAY/YGeQ1pY7o+cmEnecrFw+WlPw1ACrIIUDWPy1
KVqjM8DmZS3JQRirNojA837tMaEzAsg0evplEQgduNdGcrQrOawGQQ7JH1kH3mbGYlCh/et3Meop
oB2TRDzQr1ET2Syg7lxIth9wqrgo1pWncHy7fWi0A0G2AmRWkHHBC/x6IAU1TLN1YCJvl8SAnEkl
mT69FU+mO5qeTEHhegaoUq1p0Nqq0hIpHzwnoFKcOwCVPUIBJ6D5yozpDg64uQAowvmRlFXXwwn4
0LllYdfniDyhw28ARYCkoDHRvQyS3O3tudONSg4JET8WKFIdThng9RL0EViF8vpIXZpgq1lQ2M6W
NVyvZli27I5BvhXDAgr6eljo9QZFeIvOh6WECvB4tOrDYuaHqvRAArCSu9CM6sqWsiPM2Q+NzIAt
cXLnfMPMZAA1+dpC6azAwSHLCocNOkVlRL09GA2oyIFHZTWJO4PkMev+XhCXbwKzSldWSoM0BHfZ
hTllUMtMsyKQcHnz25BBZ2F4Gqp+5yK/xPq92z1700/UD505ruguJOhaBpPaIM4RamI4IRtzPhhr
M6A5eVefpARiFWloRSPMQMbvQIG1iA/ZWrlSc1HBBAhhUeHDZaJWLpayd6IllO0JcxUX5MnqX26f
AP0YfhlQbsKmhJ5MJg0EEK8Aq3bdfxTR7r/ZkIO8eLx36BGeBwOdB2P4iZMXEabxUK34J00fodwf
vwYiB3phxBpdTtGviJny/DEBoSr7BAIwSdswkWRCO8kHpyXgf/KhCLKURQOSctPa5S4rjmyKyphm
tpeMEJl8uj34tRVUjgmpSBgUcoLD8FM9/zT4j//2/yvnIjfZ7KZQmDgj+b+NvOFuhHLRH5hAtgDh
EoJMU82/cwAliFFILjnUq+zsNA1rJ0k7SRcWlEniTl4H6QzywGbs0fNvQhlif3sM2n2OMAxgSRm/
quGLs5CR+MYCLkv6PZ9OZv0NpFy3TciPVIJKKCb9MqEMYnYmqHX2MDG24KVqk9HemZ9mpHNum9HN
FXI46OtEoiP6jd3FNQdOu1E2bozfTfZtWG3J1U3VhQGV3WVOR2GZOaLwyG33hhjvK9+8p6R4uz2O
NTPqk8IvCBWQsT27PIhZcG9lRrKWBF2ZK9e+dgqzcB1jWmwMBTK5Vvhshz9vD0K35mCwkx1IthTh
UU5fzUfP5HKuamEfQGT26hsPbYDmMbasQWi1Y0H9GMBHNBj+Jpdh1W6QZSbGMrSfJ2iYNN4a9ba8
r9QNLLt3/2dBWRGj9aJJErye06V7q8G4GKMFoemG58D9MhX3S5CtWVwbk7I+fcWXMbDlmErIZZcv
5bh2Lchv/n1MjqTzcZHVj5RDOVbU6hwRyC67km96K3uN7H6zFFK310+gKgQ6lg1dvC/QjTqa6R/k
0dCFAFA1MMmQk1PBJfXcLvOElkaEfa2I0yw7ddw9BfXnRbj73kSZ//Z+1E/oL3vKLQiOdoTuPm5B
7r3Q9pXzx9v/v/bQSo5/PJqhjqdCGbwRDLJIBoA+19h5oBWdzbtyVe1GHprf1kw+/MD/JAV1lF3h
EAT8TUDQFzTTH125xAt6xvzhUNruZi2ZpgHouuDsBu4U/WJIDapJY6sYiWA5Hpui5GgucmcCvCFZ
Dks488TyjDQx0Xr1KWTob8ichu7o0D22lH7locEStACg9ZAQAlkAGh0KYHvQmdWCsycap7U3hHby
8SIO5RfjolHizals3KCvatzDJIXkgazBe/G0Rh1wywoQB2pLDwinXYNksNKNP+b2hfcPY/8HlzF6
fEHAjOQb4LeKo3HrpqFh1tfnNEwf0HOWg/7KzMD1sAZc07rnCJEz0LPoiVEfk0CqdotRIzYXbr+z
pjyuMwuA4nQL9O7tg6FJY9ryHSQb2/E8Vi8CkzJ0JDBso4ABKEt2odiE6U9j/luE9ICK7hysVRx0
R/3SorIbynAWSzuADTk0jbiIPqerigBrY1JzWLwVfWXAggGUSc8/diCfYv6pC+146M8u2xb06+1Z
1I1J1m7QUoViCn4p93VVgbdycetzG7w6FN1idHvbgG5z4wEOLjQ4ZT9Si5XDaPk0aOFaQDdefQ3K
rk/8oMrOlEOh5bYpDdkBIH6A20F+6f9Y3q4HEzgsZcaCg+Qt6MpvHofa3BGab0373JrW4yI5Yr3X
KlwLpnVjxOBQj0XOCbSH8ucXL6GONkE7ZGhjDLp529IsifJXuqy0vmmMoA0VvSLgnEIwoop3BRkV
k50BvRt4pf+pb8m0cyZnOrWMp2t3uCYuwQUO/I9MCUHUUXmjtnk/CiLZdZs83XVZ/sHJgDqy2Wbp
9lNwSpsJjtoU4Bt5sdELGUT8EXi/uL4PwUPNCquK7ShHjSQdVygfNO7l6sPkdr6YaV9wsIFEqHNa
VvQ1gy5MjlKqn9MDDVbciwa6CZjGxRwoi8rmOsi8EXj1Ypx3UGHoMtAhvIwhyLCdD5ZzSNuzP5Ub
P99OBT0tyxpQUz9UoIjA8Y0DpPJhNR43yxQvwXNRD/FM3uwCjZze0S6/3D412n2FHP//7CheDYns
GRyMqOFWYk4/MFFVRy+fn9EWu0b9oLUEMgt0iUuBNBXOFnqL4YkWJMMO8NIeNL6gRN1M/u72eDRN
zli4CzOKS+MdELWtDdVEf0nQ4JdD4dWMlzrdLRb/UXAXPqDbAgd0z4n7YDZiF0Rs79pTG1fmsg3J
mJhijbVXE2AB6Qbwu2y1AZRPOVDQhGtm1EdwoMwwP4DvYlN604vfd4+VOX6ewmmNZFxrEEh/XPYy
Q63qt02p6DLfQIcXQdNK423MJW6+joXYFGu9ZFpfcWFJOScQi0b2uoOleX62rWeDFrEF5VI/RCZw
3hnieWV5NTcWAMVgsAIoBakFdWS0iGjWURTKBTWXxOwquvVakW1KxyQJm8o0nrqCbawsnWKw6/Bj
zUl3cFuw+S5Z8SNt2bTJ+jZcuXy0mxutWrK9BQ3QKoFcKOyJe1L3cqhPwObG3dLH9vjp9uA1PgGw
bRwdKBqBHknlRwJpF2+phT4HOvfRxp0fR/nKJu1jhmz99rYtzTy/CzIgEyoFdlTAcp3C/NTCL3i1
863v2SEbh5WWII3GAJ4cqJWioRh5HJi5due04dwMaoAr2NIdoeMSpxzhvg8O0CKpbRRwu89N8Xmp
mhi4qq+2oAmZpk2A5KGwmqSekXJma9+kWcirb1LeQoDdI8kehugwL5wvS74cSlTC3CoHd3Ispk+V
7cW1xTecPfT9gL1mfqd2882FnyncfOUi1pziq29R3AZLqT2bBOAGkpXuEVjgIDaLuT0FY5vG5WJU
u6laxMpbQbvwEGCTmA04j1BZlDrPWsEEFqXz6JC02YBg1zKX4+3tpQvWIKj0y4wyNpEPURm2GFsl
XiAUFdsIKsz+LSRvqRkmPTrQssA5GN1qT4Z+fCHwnwimTHT4Xm+6tsm6ZXFBa2vkno2q2sS2ZZkD
edwyC0oW3FogChP1f1EICB/bcTIe8B4ttobRkcQyUpqEdBjjhqbpSsih3Xn2rw9TZsQfhznF+QbM
xKwhLNBt5un1D1qYcOQujMjZuYighFs4Qx9i2kdCtoQE8Ti/DRmwtmH27z3ilSXpzC4ssaEQaLEB
y/k0njr0t/vpMSzXWLK0JwQhNzQKAWXCE/faSDF2yL5I+A+jaeKNOxxSOvyIylPdfL+9YbXb5pcl
lX7BrtiCdYGDtwJxWsYnmvsrR0J+q5KFQQLmn7GopSdScUoZxVgsYJ8L61RBdLQKPlLzWV4mklsB
ra+3B6WfPvQDoTcb+A818eM3UG7PZiBZFnSA75chJY9Dle5JlMbVKHKERSN9uW1Su8s9PCuQM4tw
iynHr7H7GuuF8KxzvxZgEfQpkIlrWANNwzG2+YUVxYsvfjhP1eTjtSSyszslDd2Iuown10TjyIQu
RHeIjWX4NCJoEGGfxaIYYmhdgvBhak9RNWxBFhULjyRuP20cVKiZt6nHFI/X8VNg1Wu9x5ooCt8r
6z3A9KMbW5kVPnFZ3sX35m0W+2CdEdnfjnMqzS/s3g/W3hbaNfARQEAMRmJ/FCeQM4qhjDKGCvt7
sx7Fno02hPNEtFIYXzMkf37hA3gwmaxqcJmi1pR4wWPAEB2SeWUX63CoLjCouK4gqmBhYNdmoJUb
RrSHma4+WV2dWPWxqMcEBDA4PHXubwjbfgrqtSBb6xLw6H9v3wXuSJ6ui9E1ZdUOiBbQvms/ugG5
D3i0ciVot8WFBeVxVgZoY3PRF3EeoyaenCC2c/NbTu6gD1fGYXae3LXwR26035zQhUXFoc51mrez
hG2WmXEArwc64vgWfBiIx0g8ZNHBF0dqmZslK/8auvT5tnO4PaMgf7ueUerapVkEGG/v10ebVYem
W0mjaEPof8YHOeRrC+guRUgguVc64cTjQj6iCfUDc/3YpWswQf22BD4QbNbIU/6mwMFzoxFLAVtN
NyY95Xve+JtsXo4gwoAymCMSpK8/9dH4KeuzczauwdS0swk+NuRiQGcTqNwboTACw5JIz2Euh9gG
/vKp7vrpx+010wFFkPdC1QiETJIBTjl9ETgknJKiWwwZk2RBjWKqrM3iIWImdtK0dyj9MwhHuCdX
POds2RbchMJtdmCFE6PQvZut7thTC7wQ+Vlk/vfbn6ebhMuvU8KQltUVzSd8nQktEDKEaMT5fNuC
7t62IFIgYeghwg3FDTgjmGrbDuDWqjwSKMfSvNtxge7wAy5BvGX4oXbp5rZN3cV9aVNxDIUf1g26
6THn5DvlbkKKMana5xTTWQxvt21p9zH64ADeQwkBPeJKYMrdsqcBpFTOgfO5AvCh6qJjQ6avBfdA
vOrfu3xr9SD9yrxvedGsxSgaNipAxS7MyxW+cLNhQ7MqJDOI03kM4p5ij6IM8NfdnnfmPWNPxMg2
kw/AUX/XIbNci4zHPR5OYHLcZGO/A/hkFyHEWNIlcWtjxUVrHzLg60B/uZRuALDx+vOKwnf6JsJ7
ounKpEyzhA9PltckFTGfhtBK+jTdggcuBR3byrrIeVd99aVlxZdZ5YDOZttEm5lY4hz93Jl4qNnr
1L5206vjLLFZoy7e3RmIbazU3Q5rR///M3aAycHnClo6lWzHtAl4A9CGcR7NNgm6xyasJcwn4fOS
LDaQcFF1Iuyuz/nh9ti1+x9vU8nEgOq8mlBjlSc4J0Kqd9vnyqv3LqRCxqaPg3DYd2guv21OF8fI
p/D/zClbsLTQoZZLwZWSPKEram9kj9GfADFRXvplRPGjS977FghW8TB1QHPTRfe99d2qTlWE9i6w
ed8ekXYCAfl9J3wAmEI502EjOoCysXfsPkpyse09mlDzW4sUw5Kv3BBrtpTZQ+NyWPfyxZ3XWzrg
UTH8mI14RAjuu92adp7ugoeu8T8DU2axLSZ4fGksq/jOCE6hZe8AUkpKnIXbU6j3ixemlKvFyblJ
TMPG4xNsp31zV9h3qYemdNokc/AD4RmnQOB157blK1GMdj+ibRqPXinLqtKtLgY45KIaLtEKs4RB
5iHvEtGuGNHea3giABSM+AFViGvHFpZRY7ERM4meyX1ITgOtNgWHq013jD+Pdh8zy0xuz6l29S5s
yq104esDv4XkgIDNqD9W9jfIS8RoitmjB+3pDwxh6lApDHC7vHu2C0NAiYeggOhwgZbTvG9mzhGk
tAsYqUgUs7FZiau1CwYtXejcyqKSSvmXMdJ3TOAKLcExgY5gnoN6Z42e5j3S+u1CAOQGEaeLiFPl
rvNNyhsmVUxEVG5YOIzHNECRxWutpBpDsImVIDuC1vvyNx1KMK5kMbd2YAA7LKBCmcO1nLh2MSNc
jdCCQ9jwnv69mOOemeU4Rtil/fjQDdUSh80Yu+6ydSiu6NvrqZtgUGwjqSD5KlGLvd44xANxV2pL
oRD7zYUpzl/46omXjkqd30sjyu4E5QYb8slDs1nWbqCJVgHccHsYOld5aUGJ6yxBhc0y9PaKpkzs
8afF937mxAwFIhuA/NvGdOsDAjipd4OCBeBF13M2R3hNEgRXKCk3SVeD02iaj0MGbjOchtumtMuD
rnsHhJfAZdn2takWhWEEASGabn2a9PamHsINCLj+mxHlTqsCMBhlPibPi15qPsR5vi3R3v/fjCiX
mZtaIsidAH2N/BQaVuLX90a/dnLkMv+20YCfkzpyCKxUZuJlpNSLFjQUcL97RhIu6ZfiZRzd02Sb
+6Fp/yZZtDIu7c4DwOydMwdCJspm4DY3CgdPuXOed2fPR0XbOeYtig6AZyEVdnsStQcJ3dCgnELN
DP5e2Q6Om3YDA3uFZTJclmYg9iF12pXLRLvpwGArOXcAo1Y3Ha+cOjOmCu0CRVQnkow/cf3RwoUp
6v3tAWmPEnppJfGO7D9S0iaTQSOvN9GZEKEDu3U/9xnZTWMRB3SFxE0/pn8MqSVABmxVkDZAt7eQ
5e75tI3ES7HKI7QyHLX7EJTXeNQs6P73ghT8o+GPPvyYld228sn29sTpdgLIjIFsQRoNjBzq62lu
ysEF8dKZsAVAB98di78b31jbcLrd7eLufWe0AeJWMVNyxx1HH9eDmPndbOAObEn7mo3WkwuJLHTP
fLo9LN0EwqWC0gDNW8DDKRscTdyEdCaaZ7q+T+rwlULZnhjDrhaPtw3p2jAwqF+WFH9UBcBOCnMA
PUvYhIk9gzA2iAbvcXBD8JebYZG0c8+OLik4wKPR6+inJBkd00jAcnSmRucnAxgA/+A8XH6V4k2M
nOZQ2sR5aJ3PQfjTMr+jJpNV4x+ccKjFSZpqtC5COf3aj9iirqDvxOBHINfgs5N094KRFW+l88Zo
WZRivT6kX9RA2C9DyHDZ6DOwGxAChxCPHptvAetOg21s6YjEaL4mNq7bPzgTgIOCKgy7SHna9x5h
dTgDp92MixNn/KPthIk1lmY8jWtucs2WfT2JgIqw0JModBTqv9T5dizphuDFnqbL5vZm1Z1CZMnQ
jIdavw3Gp2tLCG0a05ghIOLY05l61jmlxhbsA/uy9HdtWayUz3UPGKBEQBYP7KFrq+Gwa/VuWzFg
D+cqqmJ/9B+GCbyx0V3mSTWDPf7VKZr8FQ+toZEFVlvKGgC0DVJK9WntZqU/GRm6d7wMaZ+MPab5
8KHGK74Knb3jIeG51EnV0HuzE3f+ksa5GP7A/UTQpYT6DFr4QEF4PdH2TPPZDtDeE83dSXTBXxV1
krbgh6BbK1Fodw8Sv/+PszPrjRtJuvYvIsB9uWVtWijZktzqbt8QdrfNncl9+/Xfk/6Ad1ysQhFq
oGcupgeKymRkRmTEOSfACvJpQYucm8InM6FZ4HBLVD4mb3x2gP0Ms/XkbibHV0zJ+T0mmpHoMDD+
49xUiRSR5zF9MnDLd7dZdg3TWurSoen7x20/vWqIpxpISyQfgN6fG9K1ykKwmC9Ya0/MYfhcFj/L
+UGxnY+/CtGVAKtI1RxN1jVa2mrdjLoVeF9TUe8jAEuF2p7+CxPrzMrq1NXmFLfuIMD4UldKnZeE
GZ6p2FL1vHJJnllZ3SLG0sVVLMG3w6B8GkBb2cqbrnSyS1V2yT50uo27/9o5wyI8IOZ3yBiw+krV
PI5WUkmsuWP3PrPcUNR8sa33GbEbtTqIRvgiGvxa/TMaIx8o+f1tL7mSilk4BxVxCMac95XnC69U
hlGonHNz8qviJy8BU2zUYLZsrN6DrU1jQe+xUZjI0Dsvhmv61sflyqR2EO0EnunEnDUKIMlzGmIV
DPBU/+mU1AqalxTRutu7de1M6SjqcyEzehLY/vmZ6pdaHWqRi2BJTHHqZ7vyw8L4Uan1JxQWmo1I
c9Ua49ghT9KAw9zKGqKrFvqqQLKj5b5B7z2q67feiPdl2W8s7Non0gkvVDkovXhrYHat6lVlh0oZ
2LU4lGH3QF31KRuM19v7J7159SSE0fQ/M6vzpbvtVFpGKoJxyJnZ+bOvt0Skri8EBQipK8irSe7p
b+Wavo3RkeozwULeMWB7f6jDz9uLuBKRJS3r/0ysnMCZOndJoNUEGkwjZlEMje91C33lQ5ZMj85k
7pW6elQK+/223WtZMoVM4OyMdQD3tcYJVSUJVedY8F1FY5y8itloVWL0fhJ2Jbeuy3VFcnKaJt16
Hw0HrlHl7LIyNZCqd8x7um1y0PqM8M/tH3bNT+FcoQvLj5Lkn/M9r5oxHj1KkYFezydE+kngl+Ns
PIllq9hzDWyJHiU6IjIVIqzJz//b5520oSWJxk+11Lqf3fq4ZPdG7R6c0du53U6lezcm3h2k+F30
2eusY+iM+1kkn0d32unNm21uwVCuuTQcQUZ9snzKg6vA1MwQOaNEiKCsrdp3GzPaxWb4ceVd3pa/
WVkdnGYcdTEY+Nw0tQ13TmPtdMaV+G44V8fbX/NqSCImwXcxmOBOdeN8jw0h9ERbSkEB5adTa7sR
AE+VyM7bqEL2f6y0u0l/nEtwlZ5zj+DzxrV37QjzTkG7FZoyKdJqR+exrIuur9nRVtkn+Wlpwn08
baTVW0ZWG2pNBQxLpxGBANRDPuHOtY9Y9e2tvGqExzPzh5Alonp8vpOeGrZG7kwYiV944+7q5qkc
Pj7dnHAn+QiEbzk0fpVQemOxCEJ4FVRRK3wnf6qG9IduQWzJ/0v4A3aC/CyPReRh5UXw2+lr06i3
u66uGHXG+KRS+T7r/2hF8sjBur1x0sVWcYLb24Q1yH2CwqFxbmhO1URps455biZDub1KOSpd9OA6
pMrpuLeKP2+bu/KdzszJM/7bupwuLKjrtCJw+9kPxTcto7GxOeXymhWG48nOhkuisgYNhlNRMzhU
xa9BQpZde4ruEivbIBddo/wwNJ03DN/HhBAjf8VvawnVGI+eqipoFfc0eubnOPqj6pMnGxbU0lZ7
Ib4BINyVaeO3YXECS8BM8G7D8a9ciqzy1xQ1OKcgCs5/BKjlMk/6tgpcUd2Lpnkot1Rwr3gIVBRV
jomnAkvz69wCZfI+79O8ChqGPtThc2yeIvQvjSL2Q+bM3PaPK8uh+ErIpzFjMBZ4tRyH2Qiuk88V
T33NWPZ4f/3VimOeILftXFsUbVwGakFVAIO0upRGsw+XZda5L7wuZ2SCXt7bY5keBwYM+mEFI8Vd
4q1B5lcWR25JS4PVIQzorg51QaNpHNAaCay8OmRS079N9f/AoGTrmPRtSiIP3Pbzz9VprqV4k1eB
2PbcU1cp2UMSe8qDKaZ24wRc2UT5ldCAImd2rLUOWNmoPUVK6v8J/4fjZA3Gg1n3iW8vtnEsSwYS
OaIzNh7B1zYRg1SFkPJEn3u1iVPn9UoRljXqv803JZbAXC883faOK/cHUGN4k1Se4OisodVJaKnN
FJs1uvhPLqTnxqvgDP8HwQh4rijKMiJE95gGuPpSw6y37pg0hJP0zl2aH0X6X0h0SBvAXHD5UrL5
f27D6DSr6Y2qCZLBPkWOstfq6ND34d3tDZObfh5FWASa3zSEyJcRUjs3U4qmRZQ34rVmR0FjfrWZ
sdgUnT8kW4JLW5bWm5ZWOWExFiC135z07yKECmJ/ypS/by/o0stYEAeIT8MLhPN6vqAK2YCoJ9YH
SsYkCmdfZvb+toVLHyOHRUyS2M6Nh+LYuQXas3NX2VhowpPDwNKue3fjjQN61QaFLzlEmI+zRq+q
dUmVLXII7s2Lm7wjnoYe9+1lXNsoAKP/Z2LlYJbetFE92Xx5d/bLQc5Cvm3g8oOjqMBpl67Fbb12
LbNU4zk3NRFkLZOgYlvtGZ5Z0eKsqnQ3KeOyUSfasrf68lFZmpNKLyawRWjsXLMO76dC+btUQcUZ
TdFsVGwun7hyeRBLISAwQkKX+/tbElGESlz2xoIbKMa4Lxks4pvEBG1sDvrwb210+0kTih/O48aR
vby8pWEp0k+oZcaB9J3fDA/hkjhGSMYMZqBgcEUZMSD2iUF2uyR7uf0Jr61R1kalAiIUgrU2IeSJ
tC91gq3nNEGBHAnjGEN0St3iqKP/LFzHt7cC/KVfSrFzOSmCBBo082pfRSYMAp7aBobxozOf2q35
A1e27+zvr7av1FOH+bX8/XFKeCA+h34afRKJn7kbm3fFH7m72TaiEUCVNYFVqhp5xqK3JHj/jvkz
vsBEF7RdtzKvqwuSZtALJOatdX6LorWcZQrbILatu8qBav2lV8RuqYeH3NroecjNOQ8XfBwqh2h7
MjflAgMrkAFfdDXpCBeJL2DKmzGZ5cYVftUImruyPiXp46tUshHKErkmRiL2S6TvQ3/M2/cPezaT
CP5nY5UbKxoyFQww7eCoqzs3Tx9qkHVMjtzPiXqIqx/GiKR5pycb2etV52YyIvKbv/KUlfM1gxna
81x0cKZfy/JlHLdqe1edjpeNwZ+nFrKeNJe7AraKaLtArT/nU8h7fdpzI026fri9gVdWQu/LoeUk
KzoIv53fQk1ZqwYzcvoggdl6MJi1dN92ibdxp195qtHqkXh7unqgO9ZBpFO6OPR6sw/mctnlXv4u
Yvdp0LTjmHXMtBtf5754NZfywUpOdvague/28PX2Si8vQSAlQBekgBdvgPVFT7iia2MbA4zvsDzE
dE2PqaJTvdPH0G/0LD/EEW1HZHzvrWku7m9bv/ygWAdBw9BAjbrC+nR3FZlOV7tDAKNlN3iLn6sn
oq1f2Rvp+RWMN8094gkNDlTXSAfPv2ibhI3b2sMYdGNaZ8gR5vWDapTuoUQCbJcsnXf0vCLcgUht
/GqKtKOituJ0e7nSyPkFw48AYc+bhLyXVsX5j0i0wk47HCsolnA/RfB208lXGnPjHF7ZVUpnNJPw
X/oU6/rdFIblbI1oFbnjIf3cRpIiFMRVuWHm0nXk8wpdKfRpSbMt+TN+C9UtpefcyRo10KxafayM
fnmKFdgJxpB/6xz0Be1Zbe/MfH4DnGps5AlX5mK6eA59VFlyNpz1IqtlWNxJOFpgoYIwm+ixL1+q
/Cn/d0z32aO3vM566jP9L+yPVvbQvfKHTnP4ZfhZmm9ZeK/ayW5LbeVy311J3/P4sIRFDvb5hhR6
acGki/UgmdrqMDdq47x4ZTrUOyu2BFSaioL4xk11xbGR0UF2QIKo+dTrjtTQ6/nQ5QuK2s7gG5BF
Cq+HkOT6yHH5Zu3tRe4c5iU9NPbHb0lgkKgTQxaiVgGv5ny9kZbmos01LTAKhckImW0FbdLVX24f
miu7Cv4A8AhJthy1uDq5dd4MYGIjdrVMtHt1sBvFFxBo/N7gSTfCkd24Ky5PKaHlVyZAo48VypTk
N7+u02VynWrWA/hQOuI8NsIc3/PGaoqndBKJu+HJvypV57cCzQPvl/gITcWL7oloKD2notUC1d4X
9c50GCjgV8YeIVBmDHjPBdD86cMX77nNVYagpqHVjK7QfrG0q/FzvxdWvUNN8fa3u3JFIKGGVwL/
gd3u6udbmdXk+hRjtMApzKHZLVanFbtcNCXPiTyrxQ6IIArFbtUt+yheoKUUCiJNt3/EZQpJSqz9
KrtCTqaVev4j0M53lUkZ+BGKpp+oZrj7CQGVo5Y2zr21JMexN5ONY3nNpkyNUXjhpQ6F+9wmkp/L
ZNAUCKbZDWY7fpppoPjC8BpEhdWAUdkbi7y20zSIPRIJEDsXo09zBhGbHapFQVmO/8QxBCZ0pfQC
VBcCU3dlmu0U0fp11mx475XDQhTg+BNd6byvIYJaE+tNMnHnAUxSDu40dt+EXni7Lm2HeSNfunIT
wCyXg+80ifReq0h6RUH+hy5rYKrRazdAPM3qQ28jL0HKcNtnLhNAopoJZpkaugylK5/JRqVqBuRr
0DQ142+13QxHXWnUjc27boVaHjgyzv0aChRZiVg0bqAAKGfiF3PV32XVuAVOvfaJeFTzh3ALejdy
W3+7z8axE2PupEbg5kyDVo3+pxlH3a4GvLVxq1y3JOmDoP2oXq92reKkZWmWG0zitr5Po/U2W92z
MmyNQbtqhqhP8kHmjMLL+YLoGNLhypk03y46yhJT5J1kEeOuqtVlo1QlQ9jqbmYtcioo2TGBfVUO
W2LVUtrI1gNryB/AYuyM+s+6UXfF8NlQlBP/3Pa7K0ujacKtocFkYCjiamm14+hxD0s56Ke/yyX3
PQgv+paewaXb0SjE4wB9UeFz3JUR1WSGK+qZNnKJzF7zqvnv1J6yjQvpqhHQJNTCpeSru4owImnw
5ynCiNn26r6uBZ2Z0a3c5L8YQjmTQ25R8F+j8L0+q0Rp1bZU6qp3elmQ90RL2f370S/D56elhWgz
1zpcoHOnU5fGTJkzYzOTpy3UQ+s5Q303zKRAfl/WWvr6cXP4nUq7hBo8791zc30XNq2IYyfInab3
B2d4M2P3zv44uR7Ywv9PPiSDzFiZWfp6RG4ycYJYqQNpBV2dD1dVPOBlFLzQHZej+Fbe5uVyaLUS
OYxHTf7g0RLSiHH+rXN3i51zGR6kIaQlf9UOubTPt8xkiuQcuplD3+drmylfBGLtBZPktK13+zVD
Fi1HIgNz49z1kJ5m7NWwihFrtIW3i0a0+CKorioajluf57ali2kzI6gwtVf5POi5HPTuq+FW+7FH
u8vdiq2XCQuJyv+t6WLGd9zVHg9SLBnhkyaaZzRIKqV91qKaR+qGnsr1VXEpMNQDYc71W3ysOcZL
zf7paRLvykiPj02VfBaFKB9Lt904uFcuIrA5ch4QwD1KyquD2yPR2hfqSNYQ0zz1FS16dwBX/nP7
vF61Insy5JlkYGsmZpLpVljqtY4iR1rVfmnozUkj+ftx24w8LOfxiLH2v5CibB+55crH60rroqpA
CrZz8nyfejAFckU1drWtTYfbpq6uCNQ5YglAz4H3nh8nkehaObYdmZ2ZDDsEBwc0ARx3o9Fw3Yqc
P8b1wAUu//1vyQkigYvrxgP097TwXpEfSY92Gbv722u58G50Brm0UXJmzCz/WRVdlRGFqAiZkqAv
Ir8JzdeWxllrEM4d880Q7cbWXTg45niwIuILJposRX7F3xZliaWb5rDrgwyN5Zz7xyu9XcHUma1T
e7F7YHalkqIHHO4XL/HcUDgBhks1vWcg2fCO1m1BEUvZGkb16z47czppReaoqEOQFK+drtfnSkR9
uwSNVBXc2cacRzDRB/N7jkhpt7dSpTSeJ8Ud8sc0TftXz4hd75QNdu48iVCYFrA4w1188p2437fm
ZP9rdJVVHULLSb66iG9+EaGqMaJ7kkDKqe3NZ2Mcs35fK1r9WjRlhiJvJbx3McXGTzGL+h+r05dP
eepmX8pMb17yblYOeRQWKQ9oo3obULKk7sW8MbGvln58TamlfhqLdOlAj3tKfxgo6/6jlyL7Xsxh
8iUN47z0rbISL2G2mPmuWiz7yQDZGx9AeMacMcQT/ooznYs+HEaVXkQ8zkd9aQfvBI4ut47FILLk
iynKWPhG7s1Pjdko5jFOdAXOo2V8t8NU7fwY+IH6pNVJ/jIUSD0/l4nCu3hRZxSe4jqkMZAXo/Il
UpPsr8UZxNfRaZ37VK3nv/DyLPdVOldiZzCf+VuZ5lDa2kIM2l4JRQ5bdOj7t4jShXqcXCPV9oWl
1emu60oeGXnctYVf97r9R7sYU39oy1SEPsff+xYnDIe466c59SibLcrLoKZ14fdJ3Ym918Ya0t11
iqrawvSfv5MyEst9z97ZjF4cje5+nqJC23jz/XrUrZyPRjQFRpt3raQXnLt4oqdxq4/TGDDLrESx
eR54x5rCHuOjunhjvg9TR33tG/RV/CL3krdOdE7Chhil6Q+94FNotTe0O2PWim9hlU/gP7JUB6ua
sumWVjYpu0J5ba8zBWE45KprQTezk8Lxtczpnkgp1AKYLxyIXWiQ9u1QDFSfKE8WB4T8638A7TT1
3tOW7oeCSHi2LwcXLUh3BAhz0DI9fhwrL3xzkqJQ7qCaFP3RaYdmOnVe0897A+R66YNncV6ndlTV
PeSiKD8M0zKLyLdapjP4fW04ya5sqBVtpGdX7iqeUpQoJKpY5prn+5vOQxWXNjXp0a7glJ5sIz4O
9Q8l3xLVv+x2ACiF6QBJhN4NzbzV69BVymFCqY6ydBppr6g/TL6HaPNxTiv1UBZoaCT91KV+XbpM
8lG4KfrQUY7CAZnJkzM6jGadbunyXLlBXdl/IDjwGAIvcL58tMczuzOLKeDxMBMOFNRvbPvnR8MP
pD62l5kUNOUuKuVT37eiT8wl4El7hMSCKGj30Ld2IQeweojtfNwcdUQeDVSGpSr++ZqWxR5MsURq
IAAKfuplT9upcN4CrDJZ1uLsjGRSPxzzCEEwtaAW0l1x1kEid1tnbCdlQfsv9Q5ojhd3bSP6B6s1
BcVFa0tjQMbQ83tB2uOTkYXzclkjRId2EnzUWA3iNHF2UWRWT96gDHtrHpSNHOWiCABjgTYHMy0o
1RDR1znKaFC301M1UK1wvrfs8pveueNpSjyCDYC959LWul2uKfXx9oe8cmQkApbiKREekO+aWqUq
ZRIJ3VhAfdc7r9YPqjvcjb330kt1FvS49OnL0GVMjL5PRDv5iRwZUIXpy+3f8evjrTYb4BGJDAKF
sALXHgUOpvWGrtQCkzRrNwgK574z2oOfTmV9iOmhHvqqsXdcldNuXpJq56VDeyySnpHTTFLzi3H4
USeOueu1rnwselV5UtVl+QM1kfEIX7/Z0/HNGSM3eXdlHVdv5Vx3/lzO4RHls/rZjUT3dntRlyff
gMFDcgsxlUqfLb/6b0maWiV61cJKCoxpfq70+s+uMrY6cVecFD4vYFyVbwfsY3USq5kZBGQ0U7BA
3HjS9Snc48/Jd0fvvY1a4qUpOffG4lXKSE+ai6uLjHnLiYiNSg9EVpu+Z3XzHWIlxc6cumnjPMg/
de4NrIdgDICFmIfm9fnOUbaKWbNnBI2a1I96184HdbDs17Iw2kfCtS1Zqt3Omuxo5y3zsKXJe0lQ
IIpwdTGKmX9AiK8iSePRjTFCwwi0ieYeInWhhzJq9l1hgq03H1q3OplL61fqeBwiKbF9f9t1rv8A
j6oWx5PlrklGLhxYr6BWBKiQObNTdMj6aZerNaLpy7um/lEjBlg6BsR095M6tgAOt54YVz637GTj
vPST5SSi829Q99ifB407SRTDH40GZ4/6h2vu4jAE5Xh7vVc+uAzdvNSlL9PHOTcGlQhJX7NTg0JF
JY78eUEFZzDNo5O14/uoJOGh1YfsWDppsTMWTxxu27/MUSgcyfl7zBDG6dbkNDeelBBvUoOh1bxH
a06Ggy3SloTTzr+WpSI2robLCx97lhT7YXgIb85VThRqirrU9AZoOab2HUK55UMUujkDQvXhc56F
xbMSjuYnVyAWd3ull+1cnf1ln+l4wm+6SBX0PHRHd2CpuR7vQuG9zOn8LtD9S/txZ6XeSyziL22K
ZKG5ha65smpMS6VpV0abdZhLIjOeXIVV12opI/YuHP4WaWDamV851S5pT/9prf8zKH38txvYSELK
Qz0GvXr0lfrvzM2OEIk/uZWCkGkLQDx5KOu69EdH27B95fiAGQA/wDqJ6+tpVQtNCiZLUK6xC7fY
61mk7bJioBM5WNmGqUtlUajXgKIoDMkuDB51vkzIvfbEk1kPJoGGaOWXSIm7CE4uYf6vmrTPDGnZ
K1l9X9XJ67jEB/37OA5/pl57QJftEDIxJWbwxZL+hF13iMYtaMyVwwUihdIISAo5Ynh1k7jUwqoU
NFhgGag+2mKX1F/TkuZas3WNbFmS//63702Py1Zri0pchgCbOjx1dncMLVrcW/MbrxqiAcX9KHUD
1rEQurHXTmGjQyDznsfma9pVTNayfOvDI5P5tIQftHIgZDI7aXUxWuk0SXyEHuRpvi/tb6Ky7wxj
PADP3sjpL7MVLNEZ4tKXXWVjdSV5oeMMlhkZgZV25V3kFH8Qhbf0KK/ENZrVrMdh31jOuuugZYqN
anIGogMRdSTF+/EegAdzKQGPMC0gsZaDbU/tXQNA4p52ZX+YybCeRtfr/qBfO2wUii8XDd1V3oNy
HonUeDx3mC5WzCFuMjVoWx0xtHZpT3o9ZPvb99DlXcAwGyAmkvxCGXId3TLAMobBhwyQrr9f7BA1
1v4+sjeSpsvbldyMi8aA+8KDe41CQNRLydR40YJMbw/IiR/rypLArMdZnb6Ftf5ibM2uvTwFNC1p
VEkuEVnlmghWmN7oDRCnAhO8/YtWtcM+K0P7wbWBgymjPX3YRXkgkPhIbJucXrlKCxVqGa5YGpKi
Ti8fY2G3CH/FqJne/lyXTgEjEAAd9R76sRdvEUAbwkzUyQxEYVr7zsza0yiij583uvskuZY8cx5+
ce56udJkQ9xiBUkZi3lDFCtEX7gbW3bpeljxsCHB9uSyq+LW4hRlOHWGGbhTWCM/q2jfOfveS922
xuH2tsmc+Dxpx42xRvUK3ZoLYkdbaEuS5qkVKFWXnqyqIJaopcooed04zekwv8dKvxX7rq3P4AHL
NUkBGd3I812cQicsStFZQdKYQ4GOcZoCg6N4avpmK6ItfaxL1wD/BhiOO59LkqfBuTlRzn21jLUV
LEVt7VymxB77tlOOt3fy2qKo3Ek9LJ7CgJHPrXgo0Cw1opyoMpS+WD55WXSnpfrGrXTte/EwBSXO
UYL1tWpboZTRWWjH20HiJmBjBzO/t3NjvHNDEd95HXVucLMfhopwatk3Ml+agVCwV0sTpj0NAJIt
BA6rYe/G8fTI+6ryZ83rNvzxSqYrbQF0YHWS0bb6WMZsZY0ZelZQQ608iWJWHnP4THeQtPqgd5ro
vszj/m5WbGNnjnr6WEyztiV7cSXi0RxEO1KjRQ07cY1QS6YhUoewBD2gluTU00NnRgez/Bv9RRv5
F7Rj/cimKA+x9M3ZTLmvuBKFB0qhVGAlUkL++98yoqrx1ChcVAttPydh5ks87c14jn0y12pjv6+a
4qVKawosHBn+ualoQka/713wC3bsqo+WAZv/czonue57yjAZG4Lil0fRJZUEPcUQO8Rp18CZIs/j
GlUgO1BEGH5pcqf9UU2hupFbXy5KWiE7kBpjkiRyvqh2sRVuV9VG/9ltvumDZxxzg06On2Rtv3Eg
r66IPA+uC+K3FCzPbQlHsfJcyZ3A6+Kx8SmJjeI4Cgj5G0HhqiGayFKEkTeKszqEWu1aZTvwpQjW
5XseOsWdqqjVBkP7EkAtsRiy5C3J4hzB1XralF6GgBQeWJEn/kJMBAhv2iqfmrEZHvrRUh+jadEe
ykmZDynk6GOWqsWpLYr+tdbyezNNc2Ych/nBSevw5CqD+VXtsu7PtJqrT0482vuh6bJ/HbpmGxnA
la+OQhB6gXwKSQCXV+dvp8YZGx7OSRuCKmWisYioFNqF9Wbl88Ynv3JHcTjxLknYt3iVr7Lu3plo
Llp6GHSEL83X1Dj+yyZW5weqDsk/tZDCpnFfD3vDHuLy6GajeB8yS9ta8qUosu6SoJIO4xF0e9d9
CpGjHqimscvs4zTdV6k6fWmU2Ov2bpQdwVKEdwNjvfZZQVrXjEpz6ObwOSm85hPaLNlTnrnvZoN2
R87F//mj8ZBxNVThqDtKheS1KrSq9YPX9ZGLeII9f7EjOm6iiKqXhVLFxtG4DIq85gBhgVWRgxzW
vOGulzWissqeRq/Y2cU/BiqJDQKlovKgx3/4cgFlyosd1VXydv773M1mI2p7SzjFk3CfJStEWxC7
/vrRvZPVdGprFIi5p9alVJZC4yjTs6elpOlYTNq/pjYsOzvaHCZ18RpAf4rWGwohnJtLaWkD8Vgj
jkT+FBJMP+VZIguXscOsByt94OhsTR2/qBnySqUZJJ/fUh53zXSMVacQPY3jp7JQzbeZAsh+MHt0
+ePxxxJ21m40AX1rseG96gy038jR5B15lu1incSdMjH3A4X3VWDo67Azmm4QT0MWmU9puSwHJmZN
pzbufmQKs4BFrDY7BHS0t9sf9MJDpWEpkE42QaxYt6WMHhXSpfDE01RLPpNhRBVyUGEYaf6s0wo5
FkvX/Eir6cOsBQxzQVGn5a0nFVvPvTVRAFyXWlw99QuK4VDi1APulPhuPnYbB+PyWpS2QFKBt+QG
hjx7biu1SpRgjaJ6suox3JdN5cFQIE3ThKZ9BjMb/3SH1HwIuynNfSdK9M+aN5V3t3f617t8/Y0J
7hREUOaAW7A6n6MbxXTpq+pp0Rr7DRobgnnWJBvzjsEGQEdKx7k8qqro3wqrRxAnybP5ZRZd7i9e
Zj90iuUcu9D7roMXPS7efJwgl+zCrKu+3f6tFxFLbphk+NG2oNi2vr2rZLA85lFXT1mYmodcd59L
suxTVbrG99uWLpIHLElCM4HRkAPxVsVGmiaZhvCweFo8LdnXTNtEL3cqNu7hy8tEni7Je3ctXXa4
zh0gcduwTuzaoLkXdtm+Hkqd2mljFy9dq6YjcuKdtUVZudxDoLcGCE8SWFnWWL2VeYvPOafaZuTe
Ei1vZZ1NsY+ch1J/qiaRbhGrLs1B4gLBRepquq63poBavTEuSMy4AQMgwRA5NCTdJ9UDhOwnahy1
HwYiSGQVJ4q/4BHF1rWuymzaWpldJ4j0zEh8xoemwxGp0DjayMyvLYy2leTsUe+9AHzgMkuTlYkb
TKDXdgj3orUMCip7G8OYcVcfdUfwnb8Zk+76W6pGBS+2GF3sBj3QFZ8XlfDtKXU/fNvzdAOfRkkI
YAkqbOdWXJDSSzEoIH/rQT8ZS4NINF4Ed8uMU38cHZIFqzOF3xh2toGfubzwSUOpeNHGkCCBNby5
DZliPFqxh9LEtK+G8DGZEhrf7Zdl0E618uXD+8mgQxu8JNBjdEBWb4Oom8WYkiEGfZ3Pjj9baq7s
OtfOvI/m2EzT4Y2D1Dj4QlkyOt9S06013iCVgJSW3SUO8VrvNeXg6Vtdpwt3XBlaRWq7do2wtJDP
y+1hr5c/xfjiVMlGrLi4FTHCCxE2t5QMxE3OVxOGcxsnUlVC2B0EZyG+lGpfbFR4rxr5hSSicM5A
gJWvN7GSK6GLrEk/JGD0rKhPnlWEO8qPnim5GITe+DZSp+fiZvJySkaeixRglIT3Y8HQZrqy7YaV
tV8T1fFp0hjwSipNq9V1G3eF2/Q8jR7teVdp2a7vUz+ERerMpym6v+3Vax/AFgg0uCi/Zu9BJTv/
PKM9O1ZlhdZjrn52u2lX752u29+2cZEu/DIC95t+PQUQEBLnRma4G1QqPPtRTW0FeGacvi+mU74P
PIke6tmL/up4qz4swM9OkbEkOxdK3Z9qb0cv9tTkp15hLBjqju1DWeXQ+ArzHyE8A7X/1Iy25v39
ujZ+T274tdSfyRgQOWNn1q/zyljmxi1y95Ecs9gNhRcd87rWjgCBxQmhqWlfzk196Kba3adukj3b
bTudlM4uI6p1ffggdLc+hI6In522DZ8cJRFfOlV0rx5jWu+wrN4vSxyme5Ry1H3XQdSEsN1b7cF0
QBX7sQaOdONSWacNLAqeq2SDgjSkpLk660B6i2VabPcRUjhvtpOmt/dK/zWj9HD7Y28ZWqWGlToD
WACs/jgsj/Tsd8Zo+EXyKRve/4MdIpzE/cugvXLcRS+7LmGi3qNjzUzitQ9emXytzPowLc7xtqkr
55GX2/9MrS7k2e6FWsSu+4jS2OcQbVmnPnbzU2epvq6PG1fZtf3zCCPQOsmvKe6cnxU97xMDbpP3
mA+ovI+Ie9+38JTv3Ll/Np1Z29hGuU0rZ4fBLgfwsYvkJCtz6mDEoSYwNzbe5Gd22e8bPdnSK/jF
JTgzQ8VeIok1ON344Bozk1EpSj2njoNRT6p6h4J4WB2GuBv+bKPBYbaKM+rfWjgP3EBzHk+7qZ37
fqdOejfvMuH1X3pXLeN9gxJ35FONNpBWmEVmGr4Rzcv3wS7yF7tUNeNQZqbOmGUrMrR/1KoxgGzP
fTO6e1olPAITPaq3ekkX6sDENaTyedzLgdRS+ur8o2lzn4SONkWBlwKZGNwX0NB3ZmPFTFBUmHL2
dagZkGUww7Qt/lz4n1Kc1uyHw6xs4d4unPX8pzirV0hBPUATyRgFnfJQqCm5Q33K9ZMzuj7avacP
noxfxhDssQDYehdwV+itsxV3cxQk+Z+JoRyG+ecQf2Fi7OMw/XXb1EWgkqZkZwRuJirE6/64wrBX
oLxLhPpwvdfDhwmM+Lwlj3Zx+BBE4VnNJckDS+Ys59/RswTjMIWTBE3hPvXhe6hlp5ERxma/kbpe
IFPwGCxJnilRBHy9/CW/ZeeD54VhXExgfDTl0XLEeDBIZLvaEG9jbcynbBLTIdcY9mBHWvZ5it32
OMdIL4yxO5zgMugv6gjkV2jkbjWh8XNI3vipL41XMXjOK+BONOtvf4KLjg0/WnIWZfYrNcLWXJ45
ARRbG2ka1Om/cVQz3mne64t5gjB1dJCqqedH1Cz35Z8cxtxZNoqdV83TkwNbTBOGBt3KtWsIBc2s
Wini3wxyreEOMfLgobMGH/IDLMCJe8X6bFl/R82ffWvu4xRY0e0tuHK6oKH+7yesHERoWWZlls1Y
xvlblMJm6/xQ2Q//j7Mv7W2bx9r+RQK0L18p2Y4TO2m2pu0XoW0aSiQlUaIWSr/+udQXeO9YNix0
Bph7ZhAMjiluh+dcS2vGzhrAZX5PLI5MZLIz2hPtlfl1dbpCMh24UPfGaNPxZqg/dDoR2v8oYFNq
01cPdr3XR3a+9EHexJedC6+4epYM/6F0oFlsd9nByg/ogMRNmCdl5G284tf1QOcbGRUEtHBRl0RD
HLXk03GB3m+GletkeN3bM7CaFMZroVbgK5dGM58X87MU9QpznsdP24uJsu16QfNDXf0xjJg+ltFd
2/z895EALRgCcYHLDdaBp0F4PXo261SOTahiIRMBq0RrXKuGXLhcADJFSoo9Bz48KFSnYYyAOkHq
eznQ0m+BU3wxabWrguwpbPhWTjBfhRp4436LqNQkbJuHaTQ+Zkqs0a085S59VExbiCcDmov4Uac/
ZNKjjGYgAwSrbqX916O0qTsy6DXtkktLBKsDRyOSEuSq89b4NHsirzOQlAd28A0Wl0NOOk8TylYE
Bi4NB3gg8B+B+QTNcrnB3MrIJtdlB2p2xMBpCbIawTOkd1cO+7McCx1mgJuA3kcrCyXQxaFhWr2d
0RR4TsXaL5VVDGQ+YZPri/HSaD4HsU+/GUDwlj/phh1maWRftg/SqQiPHmkT/i/DmW3KI+Q8s+r5
aSTbrXUU8Y4dWFAw0hjswTSGtZrcWaEblAswPgBrsiCuhKLLIoquK9k0AmtgtHu9azJr2Oho8pIG
cC4Uk8Lfo+GYqHB7YtOWOtqkQ8T++bDHZQdAxqybPMsFLu4bpJEaioUmOwS5lyVGFN414MNtMtP5
GJX0Eu3ior4+i5dWPtw0Ud9HBwVn42KLQfKk0Smf1ySLdngkTDfIJHnM4Ia2MrgL6wXnL5pSQF+A
FLZsWvjS7OqhpBwSYh8Vvh8OSIc38czo+echnQRaTCTNuk66zGAHzxYbIApv08E7gJm7uR5m2fTC
epkTNyB9obYyczFOVyUFXbAvcs7hZR7VG5mWdCDjFP3yWaFilI4zwsLUInBFGyjohsNqw/rC1J38
gMXUTUYOz8a64gdlmd/gYb7rTO9BjMZNavoD0aF7z3znrab1zdjBBQ4FaaBdGCzfCwbpMC0Kk0BN
x0muf5ZLvwpvOxw7aEqARLT4VWUF5ARopvyQNR4JNNuI6SmQ3r8+WvHxURxFjwBlBttbAopq5mQd
EAfz2NWxrn9mzoNl5zcRXj3/Ppy/9i8g4uOttaQj5FL5uRkJDMdpNpYLnlLwS9X/XICbh4NXDZbT
3yjLA7tzgiFVBT90Gx8dq6x8tdSfCmSv1+ujmdfkaYoH9ykcbwBBAWoLzsHpmh2cPmJDA7Nqw4a/
aNPLCpnssLke5NIKgOUZUpRZNPnM6b6gjaOUJ3Fcq2+2+Mrsm4Z9XA9x6SyZ9a/AsgJOAnW+03FY
dZGCeVojBL0v0ifN912a+GuKlZe+FiBFuAzQogHLfzErdQfhNO3hxHKqSf4BSF/F8Drwq5WD8Yz5
N58kn+MsbtJGyQqqBRk/yG+Cl8SAq4FVgneeEhPaTU1t7tJC3ApZExjWiSC7Ly13ZT+dPzPwE5Cb
zEJY6K0sEyCVV7nyBsYPlXEY8+JBizb21c3AM2jIrkHPLywQvN+R/c/Ce6gDL7KtroGJTsAsfij0
RFr/g6qSiMBbWYYX1gggykAHoacxPx4Xa6Q36mxImxFfNfxlipYYdAsKOT7rGl7n4nBQiwD6HR15
f6nsxWjY1UrbuNi6htgVjafpdiz/FQqNRYJjDvvWxXLEx1sMZ6jLXLEgwEEU+lgfNDZV8z98MUw9
avLoTcKlbrEOxQDPF/jocljA/s6nx77PcaHVhDfP/7x7Z+IBSFVYakh1FsUrn6UucE8RhoLM0Rky
UPxp7IgdVDZWttalqcHWnbEpqMzC+OL0nEBJrtGAK8Ffu4B0k/sWgWQf/KvEzTwzc3cV/5w5yksM
H+/rPi16hSCQkqbhJqIPVnasxVr37ELCAfT43KmemwRAEC0GA9SsVgXiKA4Hzpxvmibfc79OWoDv
K3qbdeEtgJ6765N1XhX4i+xBaoyJwk5abFbuTWZR9KM4TNYXrgn8viQa/9t3V75dD3Rpv+I8x+MZ
eL9zdcHSlLWBVzw+Y0+B9/oF9wPSmypefapfWhSzcjVg2zPsf9mZ6M0m66JRFAfVsvcKkE41ASPr
q3/PHHCf/xdmsWENZepsNODlLZV3U5bZfhLjj8Bla9fHpeHgKvwLgUI2tFx+aKCmTjnBmXwAt4Z0
AG1u+UDnOorXrRQ5LlyIUOBD1R6IE6z1pSkJGh5oq1mzZ7jD/NhKQf/wg7WK14V1ACAXMkegE/CA
XZ7bmjZRNExYcErlceYFxFB2jHooOq0rp8OlQgf4JTNkGWo3s9vG6Y4KwjoUXajFgXW3MBMkUDC0
xVsNs0eJzsRvs78d818F/Yl6c2158diuHeoXxzoTq/HonLnNiwyDpU3l6MERh8q8CZBcSgiUpnlM
/4crCuJ/oOtEyJdQnJon9lN9w7IqL+qhBQixxmJXQVsAJTAjWymXzgt6kVyCTurOQhTzUJZE6c6X
ANq1qThwB/Kn024SVtw4j2361Viz/blwKOGeBYkR1syoUy2BGG2N1o7HsRBLcHVJX1AGeRFW7IrR
1XvZIeUsAHo/5oC8//uunsGvUGlAZQXZ+uI4xHvLtgv86xC48I390x1Y/+8NFeB7ARCCyNMsX7Us
dzh9WsmMZtmha39J4J5MD9jz7rYAVyBala+6cHqgqIJGCrqaM553sQWgh6B8Yxrzw5TJuIRBOIXE
3fj4z0c7rqu/yppAFyDbPV1+EAwqbO65OST2H4upS0zvw4ffzP/QTZmBtf/FmQf7aZnnQTZOg4vC
ZeA9+WmQdMZPVj0BRbNycFxY6Tj+UCGdTw2swUUCA2FK3UACK4fiL9uEyGCS3LNQlLc4GQv+Y+rl
v7qrI8f4FBEgjdORucpyJLBXOWQ8RezihWCzJzgnEt8UK2O7uCD+/9jOJPQyIVlplSmKvypFa3Ew
MUD/p+6ClbtkLY59OqKog2UPvmx+KCANPToMRn/Ia9eYmBduLNzxeMG54G/hjb1YeQAMp9wLS7RP
Gk/vIovf9A5cJK4v78tB0NQGOhIN7eXk8EF5JpQA2Vwvn3z6EfDx/XqEC+cdhvFfhMU90VPKO2Eh
AjfVRrg/oQYWN2ZwY1hHEMUS5Jrx9YCXhoTUHH2Gv2+OJSOtixg4Fz4Coir/UIKKZo7N1+shzheA
A88hCxCtGQeAj3e6AECyTrVV4Aw3ZBhXGSdt+0uvlTfPP9wcBEoWeJxhOZ3leiqAyR1KXYdKplsR
effMec199y7T+iErWvBjg5vrwzq/0oGlwgWBViu2LM7U02E1qeFGQOYUB7BiSI+LSH+h4Uu/5rG3
FmZxbucybbOmlLgB/Y0QXk5yhfJAUQvSRH+uj+j8tMOI5qotSuMBiJaLnWpHhgiZORTo0j2kufza
guYrtbqfJIAR2Zop2aUZA+sK1SlkfzOl7PT7pWZnoAqH9C9jaMXkeEcb+mvtQsO6aT8A/Vx/v50t
xHlfoR6NFGzGay+1ZCFX22pzkt3BFaxJFMAECUQLqhun02u06QuhcKuDxIZG02wRu3gTBOh3VmNm
9Qeep+6x0OKbZtTeToHX7a5P2tkGRicDfayZ7TijOpdFiSb1baOu+/6AfkViBDLJxP56hLPn6GmE
v/2UT5dtkQpfNRJjwT4ySNeZ3QYRm+1U8vYGDXUWG2Zjb11PRYnm2nq9Hv5sVc7h4b8IzAQaTSg4
n66Tvk4zgMTtHnJZWwoz5sB+oUnj3MM5/Xqgs502B4JuHB7eKPNDS/s0UCUZhH9CjFP5dwKKOCk8
SFkA5avf1+NcXBuf4iwGNLU1tzILA2rNr9w5uvSrcFZ4gGshFnurSnNzzJmLKXO+9PrXEB4r58f1
UVxad1CsAGFgFmjGEjz9WhBoYw6UZfqDmWtiwhpRO3JlQtZCzCfIp4UHncZSZQ5CtOyH3T6w/un6
EC59pU9DWAqxiZaOKg/ocBBlnVRWHVdoCJf+SlPz7JzDsgKdFccO8A8B+H6nowBdbxCq5cOhfEff
IWbeiyp2fb9p8p27hqO5MCIwBpGbAEGDw3N5goddMAC/hhHJ5rFkLwIWFezl+ke7MJyTEIv7qKqk
DDhUQQ629b0S75iXunpQAMp/saqV+bmwIU9Czevj0/zbnQQ8FzKfh0IoJKg/nfC7hoqktZY7XI6D
qiFqen91Dk/jgFTBht7J8dWcOBrCuAzxAIM6qBtNyfWPd+Esw4j+i7RY0TNVxBoDrIW2YjGHZiuM
mjfciY0UxkorX+/C7oE0EVwJIVM7Wz7ap6Oi5miPoRTDIQf4oHQnMuDVcn04Fz8c9Fv/pj8g/i9O
Mg+2yS2E+iEzat4WNd1CW4C4/o2ri5vrgS59NxQaQJCY6Um4DE7HEtbaG1zRaaDjO5LrvZBvYfl9
fhdZ3cptd+mzRUAP/dUQRBl0EcpmFR1MV+kD5O5ApHRYFndN+c/JD9jmM+EV/0bpEJIupwMawiKo
DI0BZQ6/898Nmyb5+GbTjWXtAIP4R3YQankn0RZ7dsSrK9K816i4sqSoYOmYPvZrVPoLaQKCILNC
9R1rfAkmaiyUc1Xb6MNY38GYDQatUMutvzdQWUjfobPmdmvFrgtThbIJShqg8kKIa1mxhhBBbxi5
1ofBOVZowzdrVsMXhnQSYP77pwPIqUJhut2AtcD1ZuAsRrkwhS4gNH6EHRBG5KpR84UT/HPIZbKl
h3rinYGQVo3DyDtmyI3xXr6+nc4hMLOAAhwAUX5HbePMgoBBjyaUyHoPnO37kZLJ8ZF2q03f+YSz
xMQuC+D5ZvpfVwJfnrL/Ai/WPaBSDERa7K5QHYRKIP1hD/mchf+ou29OXm1M7ZEq+uVyj4x9SEKb
DHxNNeOch7EY/mKPp1XZ2KGP3UdtF/is8OhyO4GfU4ufw4xYgdU2BUlaPEEm3NEv4JEqSdCVFVFs
iqTudn29rfp073KJHuAunLZtdK8s/T9NE9gBqBoDAwFRzNP1F1q0cwHI1YccbWItJGlQmBYoRhZe
HGjSp/es3XbwPr8+SxeOdSDq/wu7WPaobIxekY04bc3niFZEvFE3RVt15VA/kz/AsfQpDqhcp8PL
oGJhNi7iONHPUOzEF6Pfja/wPp4nIfve0x8qkb1DptbGf+bxsDLOi9t7lnBFxQ14pWX+Z0uPMuHj
84Y5BGNzYzPID1hVbSdDxXbebw39aqT769/2HAMwD/pT0EXZQHQDlEYEgoJd+xjC9dYDJ4FVt2AT
eN4d7ePQ/uoGYm9iyWUw75yqlXrcOUB8/gXY4NAfDuY61mL1W1NYD/ZkYfN7Rblz2pfO4Zs2VT+s
euua/aYLxn091IQ6ScZb6JPLOzDq+8yA93C15/SumX4E0bET6W1B1w6IefgnvYXFj1ukFEPD4Czn
4MdR39t6aZG00Ze02zk6SZsjRIuyJ2vcy3QNszbvpLOwUOGYERH4OktuQ1lURToNc1hI5E101zqx
KOixMaKfk/Y2YWisvAr+vo+uRVzMArwUOEyxEVGWHkhb3Q2tY8eziXfw2S7Ljsq18KevjgmpWyRu
1CAN3/eTuVPNPyO55m+OJhxGP3f93MWShHOPUUlq46d0O7s/evaLdFaGe77VAJ5Dgx663vgvkMs7
3erTqJx8lNY4y2u9GE2s8JYvJlB5N/CQQnb63Zb9+/Wddn6KIdIMwIUsGkSEljIvUVqr0hf+eIDA
W4psB8w5iyVqFVJ8vnRO4ywmkoNSPjWuNx7Yi+mTstkZQJG+NeZjByDz9SGdJwenoeYhf8pHah5V
3CrC8W8aDFPf1FfwN/+fggCFi0MKr1VnGUT3wqEDgvjuFsKm9Tjho60SN+ez/XT5z0P5L8qc8X8a
SjRVtfQNRHHZWwlSya6ElQrOXeH8gFdeBHqko72VkZ2/IkDugDwsOjnoOkMo/DQmrILG3oahyiHg
Wxb9HtguaO8ljFwKZ+VmuTBRoCaDOw7c5qwMubjZWiscI674dICmDwbTPUBMY8rrzfXlcGYyCks+
dA+hjoeNOyM2Fhd1J9tWDxObDkH1UD01B5lyUkjUM6Fm8KBD0sLYReB/XQ97vuARFQ7EaP6ilAqZ
s9PP6BfVNEgPg1MuCOTVXQnymY4954WikNvmN9ejXbgwT8MtBgnKFspPLcJNfJtmR7cRZGhe+uE2
feIg8AbGxnU2hjvejJnGo+PX9fDna+Yk+pKy29Zol1aQ2jyU0L93zW+1/zZ+Q481HoaP/yUSmiQu
oGx44y72HQz1BE4SYwS67JkZr2b6I2s+nPQPnmvXA13+ogDFACLgYQaXvbIw6jvwq7IJaIggqVkO
A5ic4Gw28OpQ/RZtOplC2AcAQct4lD96wI6u/4Lz2wAfddYPAioQBd3lEWMXZmtGFFM6QlXeJ529
s6at66IxJOI6uLWfroe78Nw5jbc4bOyia4smxD4ZzaMxPaufsNn55piJn4egZuw1yMTXI85zdXq6
ISAew9BVnz1RlrT0YAQOkZtYNe0ESioUBtXUEDTYslXR+vOT5jSSfboZ7chvLa9CJNfcuagi+MWU
eNOWmy+V+FamLzLzNk2/s00aS2ntUWCPR7Vvu5VtMl9y1wbsnP6MRsHiTUfVdIjS73n0i+uVKby4
DT990MUlG04Oa7OsnoCbLuRTmKJk/mDXCXez3fWZO6cC4kxFFwxiC7PiDp4gpyORqhSjUBM8Vak4
wvi7iFtHhTeGaQqoTU3GsRg6RRyI+cWVLzciqOp90XQML1fqbK//mEtfFUi4mWADsC7O+dPf0pq9
Nda5DfuV+neQPZRrnZ3zkxy8IfjNQQ/ExZPAX+yLMLPSVNp+eqAFT0IDd/0Xz/jCOCySyPCvxuKo
dWGrI4WFHgRK08sUO8omHlScpoesrInbwmTqn9fIrLoGQBLkFSB8vlQQDAcJ2muIY0vb4HXV98XG
4Y8uVC7WpLKWi3GWpZyrnT6kCoGeXXZ+rcLvdS0d42CgTkLz91L2RMAKHnD4uKpXFuSlYEA+IRND
bw/tqUXSkqKM61cTo8dW7csvWIE3BaS7Q3QssmkFG75cDvO4PodanCXt2DS2FJwenTTd5zoEd602
trVCMkZpQRjkuk1wX66v8bPD+f9FRSMYEE2U2peL0IcvHOs6wwDWUJOOvvjTbhhu6DHfa/lBJwtY
uffrIZfXz9+IUDWcNdWwYLzFFh8rOw2UgU9qtTvbS2ptEvMb6r4kSJ/GfZCvPLj/KtN/Phz/xsOC
R5EB6x877nQbV6Cjionju065eBa6mqW1iKUocqa985oVz3b+SlMQee7QSmEzwVnGqt/1ZUaykfTy
jz2tISKXFxR+Evr8KKY7qAzjlJuvlU/pd+ViAXeDS4+03BXdg8oedfoFvYmVyV0eYH/DAHY5F9PB
N1j6kKGlm5c4ZLB4w/57mjd7Cu+g65P5t5W++LrI5QHOwosF7Hp/sWpFGdadb3V4MTdf+/AHnoMQ
9U7a8XfzPaxfR5V4GcQzN0bzrg4cSOOa5MWrt6r6e2HznPyMxQ0YRjnUWOw+O4o0JREo1ZHz6BoJ
724dvmNrePez1B9fFsokAGu4OIkcd1m7GmCLC7OLIT9G+tmGd6xzP9AmDtCLzW74A9Kao7cmUXQm
tjPHRAsGGHsQ4oBDXgzR0iCw62jMj4U6BNtaVyTYNsEtgx3vI5QAnWjr1omfvoj8nW4LAl1TM02q
cGVNnaWvy5+xyAUMUQD27E/50aE/B/CjYcWBXv1DAQGVb4O+6+SLLRNZbny3iw3v7fpyu3B2gAUw
dxwAXJl5NKcbR4OJxyVILUfuv4VZQFIPboMp4T+qgJHcSjcllAuuh1ymeLj7IQmFlyTI7dDvWhJC
JglKbIea+bGXLzl8sGWDmuHN9RhnG3WOMUuso3MzywYvhiWyrAePuNfHLpBkAE2Hs7Vn49mXQwio
UcwaQbOvxpIMEjam3Q8jHY/jblIvnpGYv3WpiIIvZrCPyrW38Uq4pYBtn/k5iwaEa5s99OJgAzp+
dH+M3363qQpSZrG9nzbqzn0Q+aMhiZmU31bb8edn0+mYl31LFYa5hcboeKzkFxMV7m1AbE7gdxhl
0GV6yd6N9K4CpksZdxS1IzwvQQvr5Mq9fr5xwZEDKmA2OkfKcuZIkPZ9NEKuUhwLG9WVvVKvqiqT
+kdevlmwK1RoCpoHClWG8Tik4BuhxaFIqwg6NBHEPq8vtQu/BuwpyJAho4XyNgjyp1sIOUWprDID
arusUOCuanrE8uZJKiElHtlpu7E9Wu+sUbebtpna325pR/syqop7Phski7HMtmVo52AWj8VuUBV8
5wKfbqbcNFf2xfnew291wQqcU2S4OSzOGm27U1DZTB1l9b1zVNIXz0yvkUKhi3++/2aTEqRAEGKY
k/1FiqAru6qdxtAvThBkLhEoKE6kS3P70e2o9ZO6Pfs9ZVqYMXgO/TE1jPbPOIa+2LWFC2n0YSzK
QzOA/Z/kTWH9aOBefz+ORv5RCe57BE366HZy4A27FVLnkFqu0odpaIOvTTkA3scHj9sEOCv5Koa0
7m9TkVe7AX1pvbMgPvuSdQ78qZifaYfUqUARxjN5txsnzDCBCJ9h7YXXg1PRD2GZCNCxQIse3Pa9
hjLk16aqM2cvS8PpYqvtc3gcBmL6atZKKR4HdVGN8uBJpWtKytwy2UcGZQqKBnKYRkFPNFPDtIXn
cFntc7ikjduch7APIKCAs19jZ0BnmTsQB06Y109oHeajAV4jbSG4RkZIbzZIo7iriOVn4FEJlTPv
3q3CqtirqEQ715K55CR1um5IfE9MKWBfDKVi3ivHhKswzrXYqXlY7OzJ7/Ib/BTUgwwYGL63FKk7
6vNuJWIvVRYaIyYKiuAUlB7pmd++VWGqWcK9NvfvXEjrQD1ZWdk+g/XtUy14AzfeypOHTPhtnwBS
rh51YdK3iRXtL0DSbBPApMY72oxHLSpcU/gMp4qo3jGo4MKKenTbIYGFrpd4Fe95TKViaqdlyGnM
uqH5oy1QXhNIATUiCUOzxmnojIxtx9zhUBcHm3wv28L+U3tRauxKYFJuPVYafJNXoZ5gADdPt3a6
AJbPomizWHVGS3cQbipe0sBEE7RrPbCZfW76u6BsrChp80DBYMjhgxu3UWkWm7kpdhQqCinKd1w+
gCglnvH/qgShbu5AXrMB1BXEV9E8Ar9msbspcxsMTGbtLh9kasWVYdrjTVBH7d2gzdGKNTqkf7hf
5cbeqdICjxa41KgtnLqxNMbK9N5ZBWcZ0g6ViDa24QiHNNp0HhtnSFmc9UAm33RNF0Cdo1amBR9H
nv2uirD7HTn9ADEtQ7X1rBGCLmhVhi0ILlbPiPYnTBqlbWfG1LebHLn71BcbIbNuSny3j/AQdHnz
yjmgw6QG23NMjELlTtJEPu3J0OOVAR1ma4zHsc/hXj3rK3vo9IPu2YwQEWbw34wdI6gQ0kR5Lswx
JVtIfFSQ+M4h4EucyerG2wFmlMYxAPoiPCrDg3mTVeZVs229yYUITuD3PzUE2F5g0+A/DviMj53Z
RjuBWRrjkvX6vQcKjhE7xws0tmDfiTQGVtaQUczZawFV7Vfq+VlKbA0nVtL1FOOvUqwzEujOfzOL
IcCMWkH9xxmzciCscaZbynLs/xaVTk6cFq1mNK9aJeIpraqW4O0RQUIaAFy0evXAv1odBwVej7T5
pUut95ZRjGBYFl52VwbZLLoQ9jSKgTD3bwZWMgREFxU+lHlqxg2DfTfpQhl88+DIHNzY7SAFKcoy
NDZTWmQbs27ma67yDMDhYFVKOC/qVym9ogPU2Rb4Wjw3cK5FdvEu2qHOIYzZ4Yfmky/CuPUKK48N
WIvS2K3MaERdPUxfIOxRm8RN0TsDKNZDYhbAVejda9JBJeWQRRi0D/E4AnKy9RoA3DAmSNv9X00A
OxIyqYpPcQY38JcyL/RPOdQ8i8N8dLwbd2RhfYQ+h3kP90Wp4LQKr/J5keFUiOy2uTXSBqguXvo4
tVpbeOVmCibTuWFmw391WkZg09HU9DaOVUOrCK0KdWvyMU1vMiR/AxlMh1ux646YiH6IBh/AIzZ6
Car+A8Qv3amVsZkWzjffaisX7K6u6kkEjSzIeWhqN6ClqhCGtSWyGsZpty99SG9mRR0Yu6ArizcI
0xvNPoxUtZtM3cld4dWVRVg6GXwrqiIKj1kGzZ9H4H6pnRiqmL3IJjbc6Y5C6m4c0YEnjfDFUU2w
ZNhN2mifYdNj3KOkzMXzYBuKHQyzqyzUr11nh4Y3BToCR/83cBfhH+rAu/uX6gK43KBYm//U6Fs8
j7CYdIjdh95j1wVtHYdl0LxMreCMOFLDIDGSroO2c1CY/S5E5jRtRNRNzjanuiv2rjvDgnVIZbkz
csjbEgaq2AvURxzzxvI7w98pb0wftIXrJvYBL7eI4RbBL60gbv0weXXfxpAAdZxn02tQ8XCdtJZH
rWR4lOBhoHdYQ98zgce9zWHWVrddYg8eHe+MdsiyJDOt3idqdMpyU9I2sqD1j18fW1ifMvZRJMVn
hItH+qWDUdMLso3BIgIHxnRXZPWIeI0bjoAvtVTGlo0SQJw5jfqOllXwBHW/7DsrhoHhlrYgWO1F
uW4OChlBd8MLQz9ytA7Yts5NVM6FF1U+gaG5sTHNroVk1BwsabIQ0GzNQ29v01YOsQOX5ejrBPlV
g8xmmzTxyqbrSWi00w8KtW5NUnxoCL0bAxgvvTQcQDAD55j1srC3WZm5NojwZqr3Xt1EfYzqW54j
Te1G+iwljXhSgNQ5xH0GoRIcS5UvbunIafDY5xFWkSzMoI17afaK0LmPluA899KZWJOVAFlgccdp
pOTXkPqmBC4TjtdbS1BYarmtdMuNSRv6oT2u5aZgXvAAbaH5mQQtD56IwYDmgPKHGhs0R0E6SdEX
bBJjqOxOwGTTMNuYOoiy62gNVTfbQF6jmyZrbzEX5oPhszG9U1ZXZDdeh7/udBr1/q63qvYlyMFp
ivtUKnNb+wWv72ieG3dGSuV7yTzxNHr9qJM2E6ja+lR2OVjp7RDiJV65ah9BhQqUGEiQA39HyyDC
itQoF1SO3Vtbqq3+UbhtT58rh9cNPDpVRl+8trVfi7YKIwKbekvd+a099rjNRyiiARxRm/nXEkyK
igxuilIV0g8cNxCtHYfEhbkfA392altitrJ7qwbL/Jh6Ict4RK9+uEFPKKcEOXVkbdO2Fkj4kIei
mA6zY0i/w2Gu33bcyqG+Z5bRBm6soYS2Tjt4N9S2a/o0lZGdJaGETkJS8s4Sz6mGTEJijil7bU0I
HibUTIV7CPpgYsmkOkl3U9ZU3h7KYGW0x1sDzy4LgMjyp0GjgD6n2EMFMQwA+5KhCwcTaRZHEoVs
IQyG8bniUG+8L/GrqqQPtPPWYnX8sFPfktt0wj+GrKXFY5XjnQXkcGt+cyxDZ7EDCMCTMuj022vN
MNtYaVg8Fqg+3lZ9iGdEnwv+TOHVUe+brjCfAKhHjXW+dJFbwlDgHU/Y7EeX8XF8KlIeUvhm0xrp
A0hu2dbMyknGWWdleezJijLotfV1RipkDMeImvq3K/owJAMYQ1HC2zxVG8NvMIcNLjGHwFDGxV9t
WrxDqRWQNnh7NB+FqNLXOugttalxNArYynthS5wQcBWUChuab9IicDLSQ539YI9lX2xxkIG/n7OA
3rPcVkhczNr+gjvEF4SHY/m9GpHmENiN9/RmzAfsI82naSQFxVcm4ZBnEd4goh//WG3AHi2eTsC6
tMVvGCzIdFOrHgdjzuoMOHDUdd/s0vORBBgQlUXv2RmPUa4yGyoCzlRsbIbbQLYZDNV1UHyV2kp3
vLTFMYKv1I5PZvhGDdDoe6PsH83GTNNYuKnlbpy+sX5EmYlaAex/GKajDd3EZJ7Lb0InCzChVedn
u4CadQv7sE6Xt3Znyn6Te0NqEpCLgHFFGR2O1cptm+EenwhJeB42KEWJqDHEbVRL45Z6eLNuPM3r
r6ndoXCUhcj1CXjUkQdVGD1oolo71FCC5lGw4U0FYPVQF72NZCR188SDbnCV4EUzlcjfJ9Q0UYQC
7gSaMTKLDRZE9Z9xCPDNHQWZLORIecF2PZRtWhxbuH6OeINVza5hXrH3aJPzG/AsXDuxzUaqx0DV
U4GNiTtLgKRgADUMmF6/VYFwRAyVdfZQ9S7qCSadMw3bEcjRTA0R/zhoUDSDw1qoc4K70//WlaX3
5rQMrw7pDlCaN0JWc1K2/XBvdA20PQcf0peom6HbhS50r5t4rGgoSEXltPFwUlux3aBoT3zYDpgx
H2qIXEGNqLujHoByhVdgVJE7VAe7A9sCmZUV3tZ5p/M48pVoyBQaciLcjDTq0Hnwjdo5FOwUjAU1
+G1jYcWeW0YP2qlcSURNfViNdR73Z01dzuNQ5Dbg+W43/k5pIEwCcSXBkqz1+wrIPVk+wmjBeDfB
vkBVJ+qLEQzhRpRx54dlhEUpygqpap49a69xHxW8W8KNq5pAkdqgGmZHBexW4fsEo4bRRXGRAGuH
mmLd5shEB0WHjwblTiBQ3d69q/G3KTZ7TzwApoOne+Hw4k//fxSdSXecSBCEfxHvUexcgV60WbIk
S7YvPG/DWhQUWxW/fr4+zcHjme6mqMyMiIzw9u6L6OpqOCWj5pVsoyFp8p6uqcr7pvPjovLiEGa/
HfhMYbDZF9etW312PS4abpQpfufk1W8bNrAq488qpxBpr2qgM08/G6MqjcVXPZnC4APL/B+o/UVW
uNidqqlrGKG2pL33D68jQiwaCRuO9nX4skYgiZVoSWqhcTsqZlmzhVlNXiQ+DDDzn4vft6/EpkVA
QLidvLuqc7FDx8/Dy+rRnWzm8TaQnhHgg5xJb+z+tVILl42zimuw3hLi4dPoqP9gf3a8Ls0e2MIv
gTn4K237wC+rsZ8RkfqCU4az8KvHzpv1WK8VylfuydVthDJMdH5UeHgrVJnYKiLfy8TIoqta1txK
Ns6jImGy+5H0ZeCe9jaSz7I5DPbgTl//sEyrSRat4RJmEw54S9bXfYJj5jwgJCXWAXNV7TTp604I
iboETVf3BQINlun2NWxOWAKK7SoB/SHvtepFhj1o9UMEwTbcM0woQUu4At41icO4OpCd6zGH9ZM6
Yd1diVPlk+kw7q2NT/ve13+mfpMvCgS0vnpT50/XSc7T+DamVU+xXt1Z5fs2QET1k5TVuxKDbljg
OJagSBSx2XeLkPq76VRCZZzD9KOScjzyWwmNs+BwR8Zgd2RkqUi1FNejN1N3UWW4+GdR0+8mjRE9
OW7bSmAS0HaYz44Qz1HVcnObwZ2ftScUzXXneLz3khqblcrx6kelhV4fQr0yMBJmAUAc1GFKrx8E
1TXal9Lme4dfFzelh65vrIOBJnaR/phFHEHAXdOW/FxeQNwl6YtBkuuGOaAAIP3gP2cuSE+Aneoq
XD+PRCmTL5NWDGMO8P6zdFxCdTfSfKnlpj7Gez8UxH8E06KTAv9ZlNcNJ8HLBcEBIps7pA9ZHLcz
HmuMzxM31ExWbtR6pVsod++/+KlMx4zhiNvucIfAx329CtrcjyvPZt1cqfhUqoO8j0UOE7LI0q6C
q6/xT7toO3JxdkUvOay+mTPrl86Uz30Eah1UFo4pYTz55x7K+XFM4SLOEd31QtG8eZiXnHUEltG6
pM+YTaQl8HIXP4/YnadAhUYMdJckpdMS1gjJla685Nr7ofyZiun48BzPIirZHPOfh80/s4y/iq4I
ApPkSWnL13RyOPG711H/Yr+ijK+QX59Om2zMF1h3hFkKbjXxJg/2PCZc0VmK9J5b70ARd2aeHps8
6oM5elpZISkvq+3jPnO8hjt27Xiipx6PR3gtG69zvrfGTfK2RLad1yZafvjzYNSpbisdECmPHCOr
9/X4leyr/3ewfgR8M4Te2zbZec/qmd4oj4eAlxmjW4XTe6Q6amjqyz9bh1cFhkR0+CCEWnKBz9Ut
91urdcgJUxge9j7tucf2huGpxKbJYe7abkGnXqeey90mxylxzVgVfSt9nAoNQcB5x3Xwrx+71M22
wFVPSg8++GCj5k9PhL1/GdxjeUqSSTWFVeA0WVPP7vCUdl1UX6N4m8XZs7vvnVtng/ypOznwkuHK
s51hF3Yk5KG/IOf2tFsVzib89rpxt7+kYds7hddEAExASXGTT0eomufQOm3zsPstsRKzEAjf9a5G
L+ts0gS5ndblj18vYizC0ZXYXHlq2fNRyCY5bVPg/cYTMubZHN205Q3djnc6iNXT+aa9/TPZ4u2L
tGqjCnijWvGUnvRPZ3UIuxjI3luLbehDGoC67aluYoy+7+ENhzQIDe5U6qj9blRuPeUjXvzq5Axr
eE1jEnkKiTJHZAOW3Nd4ZQA5pWkvm8tgpUyy21Ykd2nlJF+mxSH3YqrpqlS2Ga6GIkb0g4DQUrAd
Cz6zVrp/nWTXgxvvKoov7YJLOsuZK3zlZhOD33KHZc/Zum6jcEfjlciFrFwQZrmp/ZxOGnh4Yi6r
i74ikbGbQqcr0EpIMD1dBw9zMMX6WhEFi315Z3jFWGROyuIA0KyBh6VecjGZeCrWwTM/W06Zyre+
72h6RyyyxZjWY7FvXnvvrJF0EEs7PiAMP2J3P3dUQNqsYHxQWweUYwBLvwRusOs8ZWq7auJk5qJT
xsWstJPqcalXl48QrrCHiLTZqjhU8yepE+7AyrofgDqdLYSyPg3TgBSRVmZS2O0gAlxyj4TKCaRo
Sf4TTRqxq6+22b14I5G+WWtrdyvQsLvDlUZEqhyPQ94nHhddgQ3q+BKzglZ/X31d/qIjs3Vet6bB
/n6cRm++KjLtGoBdVzr3rRim/Xxs/COD5IGISvx1YnWeMpHe1hQSYCG72rjwGdX0mVjV6K2bRHe/
Vz05mSFJHWEPIs3tVW2mG786/VYJN9sPt/FIQ00xVTMd+qDJGGthk9byoT1AVXLwFT/M3F5tR6G7
0oxFDET83TaGDkmpdn+tIll+D+sj/DOV7TF8J3JrNS8zJSR89yja9u4oWe5+4VOaujjcOaS0leno
Pbhh6ZU/d6UPHtgwjY9i3OWWD2lfqZz3a2P1yY+nrqiMX/3Qrkg4DMGQvE97ghqrdDdJc+Kacniz
Y7dzrUk5g7F6s62SPe8XJbvLmMw3V1FixgL1vAdmVneVtyiB0SihpsMbnrGCZzFuEbEpbds6Bcly
EU9aq+a171UT0OeJcvuLseuSAJDDGDDmw+kSWa39gZCLssYm7kzCgJPm1L0d9f66kYp0v7RO7HFh
D7VTOHSr+/22HOIb6PjyNMUMcJeOLqI+VXprwyfse/Tvqk+0RTE8BMsXv3cRmvu1lSDYTIuM3qlK
4nzmvyTvZLdt03WJjOmLdY7Ndr/BWHFNO6Jv6NzE+iRnbceP2UZ9A/Kgorq4IfBBEc9jcO3N6sor
0ZG14+BePtQeWSQ7QLz0HYd/c1wRO6Eok/X92B08tHVz3B90vFGLuW9HqmSQyBBqiI3X2ycLeGgm
raIx74Gj4UNkFD8A283zqVzbwxZVlzioPkFW52uaHIPIu2WLxlfNpNSfmoTbtPCrrpzOYSuq8oII
z/8WxPQq/HhJ4xTNgolczQIpneQ6luV2OlBfLBexb317t6RzMDwYQTgrWQQx4bFRt8jmcz+4GO/a
kianBOmz+AwAhPtL+M/Hz9I+uIeI7pYqWCIcpm7r1MBA36Uzj/Zvs1Rx+Qe8zsRfKbI+o4gdblIa
LWmVajHdH4FSMTRW09PLDuA1NPi1c52DQAF36VoRoFECcMENoK6xBohMs0J95b7Sbn6kg7L/6U0d
8sEJa7mf6zEenudGTAhKnMOnV9PzsT6Otfb6vJnG4Xjt6EY+nJY2L7dR1L8jzIDQyTtHWec+bdIt
+Rx777j000FHcbDV1N9hzQyoOSauHItqJnPjEsldhc/pLhqW+sZu/i0an7So3e59l40icKNrsvbL
c4wvZpTZeREn4p+Op5K4Gg/DZxq/k6/k8WCUq6OsKlP0PMGg279e3bnx06am1QWRAg6jVY1MlHPt
zPW9729av4bKM7AdSrr1uWk7Wt6qkwHAtEkkOOeS1Awk3khzMMjjzpuS9r2GPUNa6kTolQgbWF4n
3EReN3rs5g52H5BhoEJG2Tgq5qK6dL0PfszkhTnDPHXLHv3cUh5WpoJ6u8TNUZLQEsn5xxGmC5lJ
ITb453qK/IpTEE8eyuBmASbddfRVgGZKUIMotlk5TYnJgAKsysQeOe8dwLuTVcpg99AOJRVhB/s3
WTraWAJNN4Hm0xBlkcdUat6iybOnmDv7fbfj8EsD4r2020I3hmOIyoPjCO+aHgTqNFrmvVx0C5+p
CXo9FTLY3P8GKfwlC8ZJfO9rR/0iRtFZs3Ez8jWgzQqKldHbnGZP6687axxlxk7w8bn25LMtYzKE
p6O2k8nVrc2ExYi6jzo6GM1lVEP4RF5dfnT9HCJFuMH1C+P3yaBKaOhop3YvarM1e7F1fZTyPgT6
LYWOBqlaGhvlM3DKkM/1mH63NZqku54R4MuBmvetajaYvFJMJP6W+2afe0cDRAtbb7+qMqbpr5t+
MJkAP7ufh7aLzrsY2rty3i3EGswQqwwAmjxHxnnOKF5DV4igkLamldGLBQn4oET4f9CXwA8RLq5g
2jB5f3daajxz0zp++PyQZBRJKnvmaOlYgPfG+xWtc/Jl7qcRHkNMU5c7ybJx0/qe/lhSt/wqAnYD
kuVI321Sdi4Ez2adTDQauL9fe3A70wj9Fe1wiCtaR9UGyKvCz9Xb6+Yyxaa+1CTQNZmGjXo0O6aV
mdPZ5t436QJHo4J203lEH3hn0gDD1gOO5m8Vw4RkQKDyG8E0A3AY0OErawrDfmL9ZU5Ja7IuO4mi
nv087GmlmSS2kiddW/8+Zl+vzSbTbH9qd1gCLIVW4FoR7tN+pZPcAqB6WO0cWb6EOhsD057HuXRf
pnIiZXY3oF15ogzPdw1c8nX1qAAqlgbhrdk9Agns1ptv3Va2/+1jOg15NSwxXFK7RO+DMyj/cZa+
+oD4P4Ys3ZmE82HuE3XhW3tfqjpoDipCk15an74BJqJczrNsmlc9HWSmTd3CoQoayyAsp6a/veRW
Xcep7SE4bNm91dN8SNKVid09hSvLbbnr2+TP0fqoqldZ7q9oBboXycd8Xqtw50TMN26D0Xj5rpxF
PQIPVH/tVs8MkPRuv0gFOp5k5wHkJDa6l+Kmgt2WNHzz6zp0M2foo/8Gc3jpaWvXaHgzPoQbZ9CO
d+vCsdLITD+ZMG7A+RajbdqqQT1Ma41jx5F4M12R693VvS3j0+yHFgVU1NW/0t4sX7sRdCFbmJnt
GZTSlDkOmeaXE5CueCZYa/yOYILeJ6nCJipoLp0QkcA63++eZR+aFKJtAoxspumuk3Yfzy2N71tc
+8f0o64RhaDIDhVmK76DbC6XsTOdHVxHp4d1TuGbI9/eTlk7bQewglcHV1gLr4Y0xwj3bh03coZN
ZHz/Ui/O4V3bPpWfLa9aAF6rQ/83iOwivvXx7usfdJgVQoudrSsQZv7m0XYtkWPQkz+A4Yfospi5
cU+9ItoqY3iIyLTCtwl5hYzRWa2rYEUE8eASvrioA2gKm3Kc7sODfrbw1rH9EQ0Q5EXJHeWehr4L
EE5A8iPCZAZprkxn5Z4nZi/T83EsrLgFHSDVJW1FPyHithNQRbyrf0kKDQX+1i4fMaNZwmmP+CE3
BHNdzgux/OmTREpklQfC6HTdHUGSYu3qsy9XoPBMttPwbaigav4k/HH8MDau0+R69FMKJzqCFVKi
kn5x6GZ0sJaGAIkLjfEWSxW2DNKHsZzbb/0Kis59UsYvoY2C/9bJuuVpScQosso28c9kEDOIhLu6
cMLw8ecobJ392tYIiVFAMpYia3JxMLBzsHUQp4sCOEjqzplP4W64ZI0DSHkmoiGaTxw7sAEY62DJ
kAUNmEZuDi/qgHXvi6+6pnmeQwVCGoGhoIcIENrc070GK/Spwp9lawLERCUlV+Y9HpdD7mvP0r9O
SfjmivTYoI4tA2U4T53z1Mt42hn50hpAzXe7/owYpg8yG6A+gvuMBwi7NRHfOk/c2I6e/a87Y/cy
zlSyRYJ7Ow2XvK9TRqCVvj7JnBigdE9henNA+eQ377FBOjKuC7ykWWbSJ9jBsN+8TlPxE7kvzgkV
1dje68Ztk6w+asixDTFFdNoiZtecCzVez5B+1i/w52DSXW0rVdFJzzfP1T4LeF4NS3ecHG9uj9M6
4k76YnQVVedlhod6CX2UeTX36RavLzuY2l6Q/HrU92rcZPesI7d2L1vQe/tdqndAezm3rvOCusrU
1ybq05ih0wxP5P1Wi8gCJ93ab8B4HcGx7qjVq68tblbwPsHYvIsy7NK7RMVQL2vvhCG/MGDzJ6nh
YroMQoLUp4e7v/sMabe8S21vzgn13BfGpru9pKWKQfFap+fbO6P5i2wMUMz123g7p/XUOBcwS1+d
u+4gGK20UK4qsPvvzXfW9SycclDFoBJrcufQZZ3vgUKqZ/lc0CzMeC+y3tYK90k3pT4Ne2kekOAt
MketB2pUY8ECvA4QBX4p9yHNV/Ii8BzqAsyneuk1uLMsB7hssuhxfK1kDV5Pod2Pk+hCFMdTk97k
Re4ekeU2JcsPZp3qa2yqW/RH3OChPKNmmMA/2NI8Ld2wPWnY/uMsnamq2GaisfjebvGyZ0EzJuWZ
h4wmbujhgDOJuHkpxn1UKdoK70jPqNTKifTBuumyAAvU9tQQzJ3wIX2DvkxPynzvES1izKa9efs4
+Jbq61wi0jutofTr122FQ/9eJU4XoEcrMfkIherpubFr3J41WuGnyZHN8ik8DFULhUKPt22j+OYE
krP5X4kZH4Kxmhp+itKObfMmJTxNXgbO3mPXAcULtFUf5ZMdVABphH0+uxN4Fg53qCZNcD/MoXOc
gK0bcx7XlK2SbUyNONOhJtEJKGfYsppHXt7ZptLPDlSWuhI37bZvawqk9eEmY+3dD5Se+u86xMny
ICy7QRjEuaG52r2LHoWKl/pCcJw88qG2glX9CDnKU2l6FpHQV7JHuR4HGF3tJAdTN9RC842Ee39+
9JCppV+W1EnWH8HoUzmcoNq9+4M+Jyrg/DQ+oHxZWRzL3kJKIhtZ2ZXsBVWrK+PkkfyuOL2sBpbx
2vdL2oGYRnRz+TLz/lzgg+c1w543EGfcw0hWn/DlTDllS4wsI5yD+p4AG07ljtTKXCblRsM/Mblk
5h6lj9xtGdNUwozNyjjfkqCT4aldnbK9oNUwXeGEmxifuZX7l1EKyqAS8bi/9Hy99Dpo05cfw+qY
7dXFA4aPTrkqn7q9pL01cqv+CIflp8eb5xtAPUi18wCHiN9OD+q7M6HXov27m8jDXGhWRLRURgVw
qKDx5R0ZRlSwbj4MvBQXt+lPh9l7cXa5m5d3B2JnuZE3sH70mwnKRKDqsr5bK6/6Ax6xk5uJ9Ma3
xaBtiZsnTF5/t8IHwCmnEnNDZ0id/Ry6IRYw1muT6j5y1OJdwkMc7zEuusfVsa1XY+wGC57NOij/
dBE50aeV1a4eroSyrTIQGeBdhC8MG8zH5JACz49rAT+OCtzZlojykVKskahp7yYomePl6qjV0Q+8
5sgZkkMG3e+hZx4jDh2z8tOebl5UBBu5zu+T8MaIlV4ztA+RircHolMYAe3isP+5BAem2ZtpBRC2
DJzm7NgO2YgfqiDIvTmcBs5kTVl1R8tYoEt66YmA1eSiUCGbTNL06MzdksUpkNfhWLKW5I9B/Dsx
ZAYyrSCjAiGEbIcpan90anF/DsG0TWAOujwK1BepzvQexz/giYP4EiZKvDEfhTTXUxtw9bXz1HyB
OpH7xQwQPnft4N/e5cU1vPutNBHkVWQo0zqIpnzqtA4fnMN1FwY3dsnuncrxOARHCMTthV17ZGRE
MV/p1fMt6pVBJHcDWnh7dQ7VQszKiobMCUL/1kHMzKI3r4y0GErEE4yBfTLeeeuBWzYRQfN/UnnH
f1XUttFJwrB8PVQEWpOugzudaGWOD26O6DmYmEO/+imU6GUqZ/Ntd2q26FI1zK/A+uNzmkwNUbLb
bN8adjT3SzMN+jj3DPcHmsLJ/zdwmsIMmIfOphG+DSBOSVlmX5oEmaJMk+W/0JltcK2iVfDlw7js
QIewfWScCp1fUClLg/ZujF5nC9+WY/WrZV4OC7oyXbnbk6HU2ruADkVchU1TEmgWa4kBMUv96Tap
94PpbPyyYQCqs3VP3S7fEB6LqxZriGVZ0I5IyCOpc9eGXVXAvhKcM8bt9KSErUyeYBJJcDX0wbcY
OaC6xhal0G8N6L0iECRqo0BKLpt7YIpgwqlAbm62GpWgLas48yeUY8S/MUFw4DricUAX5sj8i7f+
mFiDmUfnvFQb2gpTz+IgKPtwHzfenq4gX3Knhb25wGZp6NO86rnxLhg2pAgEhkR6p8EHWytWhLvU
mcC3DXFaCtvPJuiW4TKoZqkLXleW42Ly5YF0kpp0bT9xqJux32/sRBKk7rq3YF49Vn1JLaBooTMw
Ndmqa4vZ4+bRdPCCzcN4WlwPUaKJoHEZsW4qwsjDsTjfFeoluIVdWIy3CIYjucYy8NAbueY6y3b7
UiMaH4Di6CAyr29ZN9UAzPuJ1ri9Orjrjk8Q6el7igqgP8XB6iCZn2UU5qvTH/5diyjV3MMf8DY4
B+LqkyTHt4KFnAbUrC2wUB411SRp4mPzLYmYj3JQTlFd9qiHye/mVDcnHclA5O6xuXB9cp1edevS
aIQxXnx7FI4Ia+1WRldvTfjMGudgf+mSf6FqnTeEOfHLVmoUByMu2v49Hwb8y7Re3+djtG8Iz6eE
pWrGAPtnwfV/+G706I5ZPFhvzrqorcIXKAu/VkUjHXzmCyzshXfXw9Rx7KCYBYJ8FMcn7c7h8a1O
gG8zEKiGFO/F9+u8C8a1P8/REX4RPJ00V6FupsebouYXwLgkMO2Ymjn3B1W9lq2mo5ecrHvoEs6+
HzJTngnnmd9q3OaCLLRQipdlqUB67eyW37nvj+RMC3qUhSxHoDk984bnMU657tMQ+/bqH3OF4tYu
A612swAv880753scH5rJs2vYatl2Pyh/LvBB15sDWIhcgyNsL6ErZ+T+ujNvjhOQXr0lQB4/h8XX
zCvjxKY/viOOwDqJmxgoo7NfZWkHlF6RxjwsHtkwORPLos295Ip7h41J/ugQjeNdn8zrzwklRV1M
YcDb5aEy3q+NjiXLhfFst68Kvz3z6NV2rj/jYK/3M78tptQ0gs7HNk9xdGor7uF86pfQ3O+qKnWM
wiPwH3cWOzYkWdpn06sh8TkDRTi2c9yVaXTemk7dYJku/RmPIvk9rJ4Z0QIP/rsj9fw9mByXbSXo
qfY0ROVq87U5kq/z2LXUW24afe6jVjhsXFZjTZfs43oJd9T55Rdkmc1cLFuy4ZDQruH0BqcS9UWs
aETzeI/wVXLHEUSb8Ef35xps9Us71z6hv74Faux7xrUvXnqMuhirxqCJ2Z1JF+mwJF5xW/qYQDCM
/vD2wZtyVCLl+76XcKe6bpqKksBFdmIylg8yXhKKWlCBQtNXsYsBnNx/Eoez/KV/7syT6jSYTbxv
a3JytKfqu4an8G8Jx677GbhshoBJcfMU27qDVvhaU0LT0TlMMYdVvZyieq66XzxA4mIbJtS1MCyP
YpJCNZZF5Afdr5Hy+OzurvmJErcL8+QIUTFNYgvn/Jjd6Ndq/Ck8L9ycDYNhNDnfRHdbGIOApkoP
qkztb59NhuduRHH2W+vWOHcz2mi3QLXXTA/txjXzdlQQmnkTtaAKcL3gwSf2aWR/B5pczn9pgwL3
vCSR8e47Y4bx2RFac6+ZY/czrPvhR0KtfYHeQZSd/7DYcC4LZIJrxBL6sgWv4WgC565tuQSuB3UB
57Rqb1Dkjd5WX/Qx7925Duapv4ZzJeP7jRLt3IERQ4MKNcHGk0W7iILqWLvnygthySuGMTCPpFpe
mzllWnfDYPrY6zGy2Rgl8L4C5dRblC4NMRC03xiJeCyEIrCoIUUXmUxc7kc0fhmtg6I8goHazgix
BZ+6tIjjsVAzyOwOn0sDSnwbLpN2VPDIcYyrk1mY4/NKAIRnGN86wYV78FhzKSriHlNXoOVb0Ibx
83bjmlcEdf9k63h66/Wi16/p3PvBSe1u+Tua0Z00fdiXxT6U9d/KBKWfVYvfNE8mtg6ADNtZ9aOH
c85vkI3096ZiRuDOuGHy2jPtEzgxoGvrLh2kGUJj+ML1rWQVCkFGLWfazzA0vItHXLrnuVlsfbeH
iIC5p9x6L1ztT/ZM1FhSPrpu6VG59sQbX/C2q5ti1WQrQiJE8Zz8DBxmBQ5pbz93shDFRQiN7D0p
x1Q8btEB+2OGw/pPZYAM5ixi76DRwDFji8fTwKrFtKLz6ZG5gYINZqwvYWPDEVmDEiN4ALbMa04n
aPk/OUiNB5kGzpMQwLIVb68IyeOBjh7fJcTjcJYAAkc+zaXH3ZDK7m/DeavzBM55/NBh3EQ57u7Y
P7Zuu/u/4s7HyLdK/Z0VthBUpQCnrQ+QZ7qwfd/07xEG7F9qgyHqKN9I1BxjB6J/RifpATBGq9+7
Fkcc2m/Hc9TD4nYdl1NfjZ+azTdoo81VP47RbO/atav/mpoKE0pYy+G7p+Ua5JtcdjcLh0FE3/FC
G1GONqh5M682kqN37BMgYksb5eW7CW1y9hOWx9nViQ91NnY2D16Ak3yGTO2on3cwKsGw3IDNrHjy
qD/BeAAZL4laCDtje8OXp3lPjg9bp8mLZFlJ0yl7bfzkAlTK+zIol+qRbOI2OaHiarqnwNVD9dWQ
X+VrGqe0kSgZaKwsAkplkq8WifP2DWJc/JhduKETe+9Of6oXtC5c0HVMiQVZ2LNqWA+QcRHW77iN
dNt1E6isIXiMkc9+6d32bVi82xn98KI7lb1DvSj7uv0Dse4C7CEaWNOXSLsjXgwJni05Z5DKgrw6
+bHMrXzvYtgdNmmkBJBlchXnuUsjzlFZLwRUsZb6qPaYuXVWgfyC/vm2zGvI7yV51YY/dOwe8gXm
k77JYDtUFbGY5U8QK5/6BQuJ9mcNFZsTAsh9i1rShcOjidiZGG4CZ7cRe/KIHgGSrV9jsrEixq8+
r7qmS6nII9x/GfKn/wH8VtVdBH6kzk2EVIl+A6E999cipoLlTyGfStHX4tTQ6yKCSfoNUWTv+nJ/
rugVm7s9bo/14rqD/tmOTPBFdPh2Y+IXhHDFbT39M6GJftbuNHJBDKLN2y3pXlS5J98FqyA/Y6fV
CBErwYahiJM5LIZVsSOqhep+6n11xAOROexJIGVvtpNXpfNdty9hkpVo5cJHf9mb9Xurw7XMeHlj
kSHfLHURk8aqijVwUP+OqY93Wjv0Piz4ZJJPGmqiKSKWEuqMVQj20lD8o4dMS2t4QvFamtvOBjlK
/PR0Wlu3hFPODvTi0p6H2hbjLMX+Y519gMFeKlNdk2AMWBxNb5t30Ei08rkDeVSzBGmlx35cor+G
evOfwCmWFXS1X/4MJonZtwnBQAGaWKM5/tEpmQ8Dzbaeq3GkET1XMfrZAcvlfi+8qO4xUWGyY+wO
OrOy8FXi4DdPavCKstasWQxBLd9UGtUj0hEZ6XzZ2sk9KbE5Cr1GOXxleZPDlnqbe0+LXiaFSwTm
G150gfNweFLoojVrab/MUS3pevWYBkUKvF/RfEXcVbwUiDu0FssnDqhzlK8xXF+JvcMGN5eYz7JZ
6/3zMAcwtPaiZkXadTume9UF/wBqeA4t+5fl1V3Xia6b15qnZA7fy6ENQ55ksOGDGKDMKuIpcJLM
7DdoozxuTdJU+azrzil8JoL6xn2wTVrK/0l7r93IlSxM94kIkEET5G36lJRGrlTSDVGW3ns+/flY
BxhIVI4Su+em3W4oMoJhlvnNQiSB8YSJceFCBxIAcSzPq6ikeYrSrIaxaZ5o+aZgcmI4CFT+A9dd
SVF2tzUQZAqirOSJvDw6WbULpYgaVJYsTTCzzdoeQ7VdNNXElDYVlWZuAN0T/6vMErdURZq3NtLa
btG34XBISPewAYhct9+m7QTZpP+s3vcqi3Jsa3oVexpqbY4GT5X+Ajyfk6BjF3tkAcOe+hzYVhog
gV5uNCfK6DC0hgbBCFgjHIlsLM+V0uTxyoszcn3F4UesTaO0f+h6A92AIigo9MQQDUG4h/4T4tMj
vG+OQ1KAS5ignZ2Co8hStVMVDi8gwSUFTefFwsL6Z6qGGf+devZLHasqfnMEy8uMftM3zyVYXhrd
mEEdaNzovoLEpi1sUIvUdynLLYCTU1nhUQLzm1Ng/sXti6w7SHoog3ySXt/0gdtrC1OPB86756A2
RpzUyEMwqvXZC5Th7AstVVc0p5NiayVO/xffJ6VahGZN5xAx9OaZDkb+DAWJZ8rW48jcaRUo/NuS
nuWvJHJhLYyR3ppr3/KjB1SrWpL9Qm+OZk6DfgICNLQ7qiJ5NPoyFmskbkBOemMfwlpvOhh5qRrt
Yys3JWm/prtpyhUc5M6BO1gB/OWaArgPTfUgfzPAIyF3AcunCn8EICIBLLIjkhvNUIpuVZqmA3HE
QwXwXlXJwM9GkdrlDXdX+xdBAKTaSbEaf1skZvqCx4tigu8Ks+opzI1M2QRpbB8DKpO8rYHKh2Ui
gOpalaLIYsx0QAh5aNDKI0GtjVsNTmQB3SnujW6dpNQwv42J6Z27npYeNnSF+hCpdlzehg5mbuta
z/Xg2MnKLG/dVJ+A2Y2j+eu4J26HiBSNv6AR0zkiwyGkIQGk5UyL2Hu1K6Im/h+u+VeXVHQXihpD
NsAbNMJYqAZ0uCvHznaWaSzcE7owQbNue6e675Re0/cmfWLtu1u6+pNRh9WP0dC6AoRSk2MAEOck
q0AVnFoCnUgiTMyayEE+WkrXGvalGqvjLWyYzL6HXz086mkEFKIPC7j3U0hW31S5RMuRCx+aH2wP
+mh9HNrKKszLAgBl0OnuWqgJjwUQKndHk6B9rkWqv1B0CcMFGChU+0EU2zYOi175NmKHDMi7VQd1
Aekj+FGOTv3qpJHCAewN6Cg94NPfggiJBmJFBWcJPLpvXzolamjiNdyKG3o+uoENeU9GDKeoxjVE
jaHIOR7XEel7tHKGrDcwhk2ATLeUIDLehJHmYIOlJ6yJNPetjaES4d87Xec4ZwlrCJSf7LwHhXph
e+qtzkGgQSepSam3KwBuIXS69bJXUuA0CSTVeqkWWanvDN0HgxaRTcjVQEvPWRaGVz2lkdnCn2ug
CdHzle66NXTV2BdVltOs8WX5mpdKVW3bJIbL6jdNvNLKwLK4vd20AJ2PDDThlvqaIzVMJzrNM0qt
oZ7sNCq9E42tTNbUJMyK89OPybINBRlcYwh/12Gj4t3Ah3fBtweR0n0n2kl0SgBdGhwjoDP1HxK4
1BkXsZugVER1NJa86/5wzGERfOtEDXg2rYklFroQXfE4oIAEnm8EU8rPtc34GzFpE+yLPGp/Rz4E
pQVQpYL7IZf6q5kqwzFSBzZhFmR5tGmLJn/uwz55lEE8UozoiuGt4bH+3QJQsSaiVHNO/UDJV1iq
DAJ0vwqqV9q9+Wi6AxhCs7T1l9jPp6tgkG6yhHSXxnwPQr1ll4OtXARFjXZLbQAIWzn8TrkYuIu+
mQhOgLUqA+9b7fpR8KiD5KLzz70aPxai95+jxO4HsIp1c6YuXOZsxREyTeOpdrujFUQJ3vTqxNyo
GnTdRU7p8Y8ciDNXlT6Gx3pwYejCOKvAukCNe4rRbXLB6ApUVVCIHyDZYIv5Vo+5DeGyU4Cr8jT+
UDne5QoQafomqbwjvwMXsV1B5kDHIO1UuaQ53b2gqjQYcBHD8JSkroP2tK0q6rYmxDyAivBfwCGB
qDfzMUSiDf2OFyhebblBgc8rti54Jw+geBUVP0becWIwNdIfyTBtf5noKdh+NajKe1AnfXADYsnj
f7a6Pt1b6L5kd2OcNLtiLEt2Cc2kgL1rWAChaQm8DBXIoaWs6vYYjZnxVgpApwuJaQEadWVHkVtx
IPQAJbLAS1EUrp4M0vNfMD2Sepu4pfYX8Q68UXtUepGNpTuP2HnrTV+jEQEIezSMxobenjqakEXy
nNZukYtMX8ooH/wN+U+qHGU5Zt8ojdH08dwufeHSTY89MYG6pEJrEy1VAT7h0vCDX9wAjbaAFNY7
dwOqFbSKRejcUCmG7Q8UNokeDFQBWqaZUQcsm9omTHSi7iANcFlceXlHlFEQUi2CKObCaWOzsp5b
TRj+D2grnr9NrTa8AzilO1QWkfdh04LKyClV9jvKKkWxq/wGWQUzBD65tETo0nQxVCmWYy47uAFm
6vyesFWHlv6Buh0ruzMJ2IuhvJ2qyD8CBCsiwAlSf45M4VA17zvfPmVaVxUP9KngmCX2JG2gBJFW
HmM9raN1I1Pzex16Q7iA6ByeXHpOxPJAnr7n2gCppRXpSLtcCYYUc4WBFNlpo5baf+bFKTWjCbVB
/Z2NwFHA8CVW25J4XxaDdkyr0TupUG/uGs2Ch73ggiujxwTannO0ZJdqRGl1CPN7qRqqoqlHlFhI
IzZZWJiuDai3MaufY4KCeLmibgtQdpHYhuz6DTL9rdLcA8fXCu1sDw38qq3miyCB0wMfMPEenAGF
heLW1sEEkymSb+ne2oJRb0oIKrDDgz3647aCY4SpxQpxaukXP6zcGlUyQPBOqyhoc4jpqSXdTeCi
JpuuslKILAB0TPQdLYtWTf/mlVeAyaRf3XUHJcNT7xGM+mivRdZ1RF5qgIyCntXSXTS6NvzREXDJ
bkaXgIPmgpGnT13gJvmNz01orprYTt8cdJXUc0Unf2Jrc8nbv5U26byzkINDz8YWkYOqWx/EzT5S
EjlusYasU6SsrZaSS+fhlTwOVpnsh7zz9V1NtdM7OJ1QrZvY8bkzRTX6yapTQ9k/1pxp/CNSaVlw
M1BE+FY0IhxvKzsy3QMMI/hWggQVFhfdUGAQGqe/FgugeNCyFimnyyRuhUKypvJRKg8UT6Du9BGt
2xsFWToMyNCA4fSMaBSgZRQDy/FqZ+DP0kRvF2Te3VTiK9Cb75IUMBx2ledmsCOQ9U2vjVCJHRoE
IC7CZ7MtrR8CEg3vRd45D1o+pvhQCIqdA61FyEJxEhLZ8O6kJOKOay4i6Q5nwzWN9kRrijeME2k8
V7qNxL3HGT+2StsieMDndm4Us3R+9X7h/YxYgHHtAwlXKTRQ2Vk3pVX9SvyO8LEzAkqgEvcwZIk6
/mbgjh3MOUOMr/noKe5ORLlS7mjf9d/aVHab1LJEta0rt2+PaV8ivWKDJ3hsHUp8wCZgAu96N4d1
igRQx16REYqBLTvwOGa8sLe+BPoDbJLbAdWg0F3T6C53YzLWxTqri+xhGP69d7rWPxc6TTgw9D5d
TAg0qbX0GVcu/c7RemrkZgTXpGiMfudmkf+C6EhA1tAkzh10VhRPcHPK8DfVTLkAaQFKNTCBoS8o
3TbZjus9584yWtR/Rt+/p9illQvSdgp1lUoGNhWuNH1dwcR8pIVPa1ovYuU0+D4l29JLoK67rdP8
7TqrJj3lAOXrEDwFqTqV4ozyILy0owdF1EX4IcNDqqeGcmuPNaDpHncYDArQ8BG3jZ7bwKy9CuyE
Smu24EAlfbj29bxiap5bj3dCUgaFnF667bKrqEqjLqKNJCSVIbRzXOp9sLUr259oWkWh3okWXgGt
A4W6XV72bb9SEzKuJfmvCnZiCMFiyayCUOK1CC3QkQsXXiX0bCUir/sDdJ7czwVw6iw0XzbGNquk
B5GE93qboSM4rlEIMx/8As2E1aTlda92Ni3uxnVJnMDnsc9i8G7PtVsYNIudqlpJg1oz0Dm1vEcA
JqCehVZDeScRG/s2ZF3vHjNcHV5szGFXkRBN+zrotLypow9OSNxLv57zTZ8Wuiz6f+Aby9ZZ0NZR
0yWqgAi8aCGlyDWYEzCuOhIDAC5IzTQYm6X5kk9pz8o1ZeHxi6082TvG6D6XqoT1TOPWfJS5Oqyg
lrenoi3jzQjQ1QNHb9W/IfGD3YEfQv0dsTqSjZGyr7omi1dPyM04E1+ZPumCCmQEYx0Kt7ZWYDkh
3QEOGQwhmAnIpflIo10kZfwSJV3s3tpxrPRgvGN1lYQWcgGOZvOfndxE6qwzu/FQkLT/yqAZQFVX
uvDBH0tTQKWDHLMAgdzo9CnBFm9ClPR19plT3Waq5oqcKlOZPuSGRx0lVdPqb6q1+c+M0jC/oExt
knQqBsPP1kxKubadoj8llLa6RZC6uvPHUhVaSDq9+a2nRU6yBGtUPyIiYeUwx+2ErKjOUyyjrUK/
6Y2SHkqVmr63z6zKHlcOLah8bTcCaWsb1P2tNgkNrYfMb09crG20ptEECk3jOlC2epJJ/ZgnzdDd
wgSAMNGhQKLtiwCGmENSDQ5QraqflpQO1l+p6lhn6teOATsWSofsHQSlWgXj2giuoa+EOytpoIIF
hvR/wBgIQQRXTleffK+3Kj5PD9QrrBprU+eQck81fbXuoLZuT8MEKksQbcAx2GzcLoIYqMEB/hVQ
A/6BwVl+BjcE2puAopXIBDkwHvnPIjtIqA3KnqylFbCD6yxeF3ShMhQhoNBQlAjAqC1cYill6SBj
Hm3KmMSJkxXQFVwGpa7gDxW7tnvDLYd2pKkrE4gIgT3UaNqxa84A8tG4ZePnNpIm3gjir16agdHo
J69SUiAs8ImDjkfNh5tRLjUu6+SBGtAIQxN1c3PT1Xgt7Rwzgp5Is63RNyNqkMbt0NF0myrBgtXh
+V2Rmo7+Moi1+nfXFPo5MdCCjZdOQ5XnMCC7jxRVaqlYsCEbVBe3gGwS47uGoARNYFNRuntKVH5J
PQgPTyAjud3bqxC4C2gYQXuQ2iC6Kum3QLbWr5iLBvSHTo9Cjq1Bv6ez0GUE0ibjVVcCQwcNTuN1
k+RR7e7jzmrlFq2esto6HQELDyIYDnyzwjLKwTpbDrKSfRk2N1mawEn221I/9L2neg5Val/Tf46p
Ud6JlOr+dwmgSzvXQA+R+RqH2n4I87pw7xyoklQvckVB0ndkmG0B7Vb5rhlVm2GJwl97jCX1/p1T
lDTzYb8I4HeQxCMjWQnXK+5rpU7FvqG2YCPBJMRjKALPWY2qILguog5kjzIRIgvNq9UbBYxNtO/h
bHsbLmSAAXWpkWY6ZY3WQCJt/40Ms6+2SFo251bIoloHndW04JRrxdtDLfbUZd5mA3QuWAiacmtT
vUe1y3V8996NcvErzBWv2Od2gUu2pTukITB8rTfulBqBoZpuHXJOnt1GVBukbtM9q8DEFN+zkRcw
h0aX+NGN74dq/WarBNwUByDCr7NgKPSjiTydv8tCoAioXCMftTCp5GGyEode9IJSS+dNIF1TfciK
Ks9O+KigU13qRlWdK6cA7zbyzdQ9RCGPoF0opl48GU1u0aNuKqoebRcG/SqpfCM5Uzfv+xvdAvej
tLoFFUAamQuPrWkNQkW8HA9IzI6/Dbs1A3C5dfjzisToJTlNYN2oW6v4gZtiJpoetYlmA32qDwCH
m+BRxMk6AYTHgKCb1MWoeE/eGG+aTNvbu3q55Etd05+dVEw/yFJrgqqSQO4e1W+ogzPlUIUx2lh6
zaGLi2HdlmialwCi6M52+Y6cnFogoby+jfqi2SiWfE0hkO3V1hcnD8KAe0V19ZPgtybw6YXLRgN7
UjKdZObfCX6bDdo2fpY1B5oR63bYhckfx/uOaNaVlf8kV/9vHExvQFahxGPPVh4PrUbAFGoO9n1f
P2XLod/Lg6ms66XUnoL0UK50b5sgjrDMsG84Jde01i+OT2FvchQX/IL5+DKQUE7q5gB5ejk2xxEl
CRIAT93Cynd4PMwclP1fUjFKset8guHW+0H/Kzplk2fRlV3wWT6WopSqTouOUc4nH5CyhvTYouZ1
oONx8ooNbaVDWDx8veYXB9EQAWeXSUubf1r6lnofA+o/aEZyD77tVm8eQuPxfxiE9I3SONGKMGYC
tVHq6bVluO0BlddvjqX9gc99b/v6Fani+VzYnDzLUOSkQ63NnAsmW4pTqbaZoy8UvJTag5DPdnFl
iPlJYAhNBXBhaZpJHKXNdgjRnlnbBBCnML+vo4fI/Sucn2Vz+m/rNR9luh7enbcALe0xLrXwVJU/
RfDbdk7jNbuGC2v1YSKzGyZXetfvAz08yeDZNY+u8dvIrsgfX1ur6Se8mwViXr3htMyic8+md2St
1PBhqP7j3pqv1fQr3o3itzo0HZVR0KJbxlqGXsx3w7r/f/sgswswAGnO622GJx3yQqT8QYYO6t6V
rz5/d/7/mRCa6JOdpKrNZkKHOVdy1QpPk5rVgtbLjVpD5fx6Jhc/ik071+Qit8BJfVwuUgEQscjQ
n/z8ZKNJGiJaqQW/y+6a/7o2v0yn6QiT46hLUnFdn21i2aaa6g9RfArqO/LjoLqzG1SBQaCN+etg
UvehU4LO4mYUJ1d+j9CJ1nHb66nt+6D3HOSkvp76JEP//lGd/yD949T7ejQGxeUH+aNYx8hoBaag
WeitSgUqPhJT0cvXA15a6/crMDtjSpu5VkVZ4dQ6W/EjRaEwsemMXV3puR3efGKzgzbKgrJb4cWn
CB3MBNQrXC3wJciGOVtk2RzIe1G/kaDnv57fvx05X1Fbl7wRugZQeL5jGzvSVJgF8clJlRPUOzBZ
Z0TawJIjAKc8Rg/yJ7lGe5fcWHcJsj8UUq9J9V9aY9uw6epMAYphzdY41H2zGUB/nfKV36x9xVzA
wkPq+9pUp4v901RNzRJg1E0cSWZrPGi2C2ytjk9F/UDRcIHqVkyYr726C3lvbBBmAgwWL68s8NyH
QAr8Mnj8LZVwxBLW7EqIAAmVlCiGs8AiQyUTqtAVMFZ52D5Y3ZOW3VJaCkn5G7m1xc++iM/TtwBC
MSAzle/Imzdmm1z5VZ8O9uxHzS7DOgiGHumw4dxA3Rv6pwAqvYNEVUP+q2Wbr5fg06U4DUY8qCPQ
4ggsCD4e2hwVSTNxWQHpPVA7WJTln/8+gMXfnww5EPIxZi86RS9AKmY+nDv6QLqO1LPy+vUIn0yK
pq/4fojZHJS2N21yu+GcU9ey7Dvf+M2cj0a07pB/prG6R0SiLZwr3+n/Mi7Zg5Qm4YozOxtUDdHQ
S9vhHKXHNn9FVm+lTMQv56TYyOn87BtkC4srJ+XTgWSyLKPEIAi/CAK+jx+sggxR0BUezwqixHUC
uJ4zCfbhYFxzcL80Ev5mGhmSQf1Mnd3nduG6ZecV6tnwkPBGmsgN9+hPA7U5fP0Brw00X0cn7SPD
i9VzAz/9iF6sQsELBVYObryvB8de/Q/jSUGF91/ob8/e6AGZfbK4Xj2LKlrE9aND/ITKepHsvx7n
04MoMNU1LUMICmxSiNmnMj3QLSAnVCjU8lSb0bYunryiRJrHoMAvzm2mPn49ovh8dzCkJLZBdIEQ
fX6hJbCjK6Mb1LPM0OeMDeVn5Vr2czLSLEjQjbo1DT27qWj83BjVqP2mXlSgaE7fDM3R6piENEVG
qk7I/XlhctvX4KRRATNv0KJYNHX+VsOZgNxr1rsWaYNFTfF8qXTKMbHNcI82pP8KSdm/ctIuLaQ+
uR9rNjtemLOdCBwjg8Ig1LPWPaavYcQ9uBzbVV0e8ytb8cKZJhNEa5DaANehNrcDo36kZFXucLxQ
n45ybZNb1joYb3S7X+bos/SwPLoRZaBxWH/97T5/uukacVC45pKUBHYfD3ZWRQL3h348S0vZwJ9H
P0LZtMmNDwKq0t++HuxfIvXhvRWMZug2xn8m/yKmM/kurI+QlgFlKcezVyGAAz/l1rfQtg+T71pC
/wzFXFS26p8ZbFN4N6taH7//L7/AoVbFlxU6SeXHX9ALE0Qx2g3nqlLYXuU3Sl97t191obmH7PsG
1RQ8s2VHi4bI7uvBL601bz7ugCZ+kgRXH8duAm8MKzqnZz2tnuybSi6dNH1Mxr92vv1/GmluBebT
uQT8b/37qtnCgHdMT/MmGeO90sESsdNvX4/3+S6dygxExZSnTB6I2XdNdaAjTuSpZ2Z401juBjld
ePX5g91eGeniUbEo47FrsS0i2/m4iNTt/NFQE07lqbAywPO/wuoJN6cQwpDiYk4dq+sik9dO6MUZ
vht2tm9QadOTqGRYRVabst0GdblUrPwQh+6T6wpwuWvfqw5eXqK2u0IpqVG6m8CJ1jkFzvKaQ+IU
l87PEfctFS1pInBlzXZSL7I2Q+lSPaddHGydtv+Lb0u36yNI1l9/2Ut7lhzAVB0NRxhzvpMSkZog
Apm3QQ8jGpG63QE+y7tnEwbo10P9s8Cdz+r9WLOgbSz7vDDiSD13ZgNnBneOJS28naGkzzSmj53Q
lWVo9HdjUd7TGLhNRuMxifEsRhFoiVZvuK4SAKUmQuUL6aB4lGo6hBj15CG464/1vRdoKMEp5bjK
qDihD0Bt29V++7a5FUDEloVw11bbAWwV1bWr73PIS7sL5QDwkoJqmTObnMRUGQhfybMsTLRh9frY
RM2Lao7hMolT/HL09CeisvusMN7orxwC27+Jy0zAwtR3YFvHK6/bxd+jm6ZFcc10+FUfzxHBFxVT
t1HPNa/pojMFmnVox1wZ5fOxsXkhTQxE8DymBjtLsEqYyYque+Jsl6DCc3GXyOOIexR4VHX39fa5
OJSJd61QCbEcdTYUwMsxaKjysXvIWlBt89FppKEJ5P/rgT4fPuZEoMNt51DLn8cFiJfEozUw0NhU
6EKIYtzWuOhsvUz3rsRyF4eyVBp0DsIMlphClHfvpaINSd4QJp9L+mx/oaYESy/o0l9WYP36elKf
zzmTmoJGIEXCUe3Z/aYjf2s6HiOlNH5pDS/j9oa2bYJWTxZfKbdqU+T08aAzGNa/Nl7K+MbPs4ko
NqIKewRBczZHehR0j3zGxGZnyKdaviU0K4PgGzwrhB13EUwy3b/iEPp58wNJs4hVudJsmh+zvZL6
MJWKDkMCewAySxiQrDCksv6HjUKsLw2eew2M2GwURJQ0OmCdOBP6qXTgDXBLIl2Kh68/3aWN/36Y
6Z+/2yRGCeUXP0hxzmIuihsluEc3EszJ16NciN1Ys+mZZ0bs+3n3Kq/GXHERvTqH+p8BDJYSPdVI
NqbJLor/AIxYGMlLnYIlvf964Etn4P24s1Uccqq0uhzE2aM1ZSTGrex2Wl5vvh5FExf25PthZquo
W7nejYkmzmkGd9p29VWG59G6KqkRT+gznAPqdk+sXB4RDQ5ukLhLDpGMgrsBEvSVXzMNNjsgNtev
YXA/c3fODZCNOoVY3HnyPIAQICMlP0LHY+GVUl8jddqsv578FC7MhnMkGZzDHc2XnQ/nUmy3IgOZ
sTZ801EvpqKy9Pp7kbNjaxgEXnPrF9WVM/h5UEeF0msatkURiFD847YFst9Cl4nkOSi0nZIuxsdY
P3eDdheFD7Z141hXxrvwheHEGw7hEibHNs6NHwfU3bAHu9U5Z6E16wKNgSq4L6I9gtGIXpWLoqW7
3TwburaUcAu5PK6s8r9Y6eMyA4a0oX5NNx+x27QF3x1UB6i+HRqDf580P0znBDVuYYC2AHoT9cum
3fk9Om8sOWrqSnIPTmocDhJ2BpIzBfJEjZVggPfbMYsrlYlLKyNtIndHx7VwMmX++MMyGJogBjT3
HAHtB7KhVsRYNwBgWwC4PjaOlA8gNX63NsFVI9Jp1WeLwteYmm4m0bwtZ09cO+o1CD/Pu+8a8S0v
9znm7M2GMhRq2wfZ9GsHCchSQebGGbdZcjCDs6bsvKC6cuQuPEq0pgl0SWDwVCFR/bgIoPwhY2iR
dw83a6Wb39SR3Lt8zH4JutIHgIJq5i1R81h1+av0rjy/0yznq/B+8Nkq5KkJfz2ADxul9qYYkFOG
1u0Yb4hLL3PQRZqbXfnol9adlqeu8z6pDibCH6cbDCroO1P37hGJgeAUgJ5BsM7ZIctwrZp/4aRP
wQXHDgSTIefVfHyCxkEO0ru3DsjXGcE+7Y+ycxaxFa2z4lWxrx20T8GMTn8dYAM1BtJEdV4CA8Yj
LMQPwvtxOHq72NgP3sEI/7asaRQ+NQbtUSSx881gece4o/a31Ppf4QpBFmUplK2j3FYoobqIJxa5
siy6LSQhHxnjOAyuxMefApGPv/RfSvTuSujwcMRErAvvq+5Vx/S2+fP1zf7pIZn9/dmVg7qTrCyX
v2+0sP7tYglfrwh+tM3rfx/HFhalMovnQ59HdHZb1ukwDuF93b0YZXW0c05sYg33gdcpV9bs0te1
DbYTcRXPljrLXNLC7GolcpmTTNKt2mcxGoAFadSYZ7tqaNo99KsrQYj2+UPRISJSdWgVOaZhzhay
rnju6yrSDkkCeNQn1bbuzXDlfR+7e9O7qZJ7Qd1Mf8L6A3dHZSEV68q0L/wCoanTj7Akcfr8kq6C
qBZOXwj4H80xKcpnnAq2//Ur8nfxpyYKcDg56vQT3u3GBueGptFKcQgtHB9RHFFfZfLXktf6bpem
IlSufW4EHTDU7O7RoVcrMNgFGsuAzqNNZV7Z9v/+wof7FHze+xFmLxpMZE8aESMoYPwmnP0k832r
ulB+s3XaHqt2W+Y/m1TZ5+aLXaxwiZRX4o2Lk+ROn6C8UtXnuBVhKDJIAlMcTCRtRxVv4XD19ef6
XAubZklNAbNY1dJAqHz8XnoMvjAzQ/2QhO6m9e94sZ02xX8ug9z92wmONuYUep5ceSo/3efTsLyQ
tJ8EBvTzFk2FP5o96gmsoGQZBikQ7j+Qfmt7X/h3SnhbZC9fz/PT40iqBpDJotSlcsWYswPvd2OE
saTtHDBfW4YR9LQ4X4scm3YEUwq0OIorE/wcC+iWYxuGQX8WZ275Lxd6dxCiIsxtjUb/wYTLr5Q4
57hIxGlIQg/NKsUpQ6Y3UE0WClp5WkkHSUFbwQgWX897OgYfN/HHXzG7c7hCGw9tfPcgxZ8BJ6X0
VMgrJ/7aEPrHHaQICbFqiN0DdM1NGO+d7qZDPO1/mMekiMX3o24ybw8R/Q+UbFr3UHkVIpvnurhr
nCsov897UmrTYTCnlEIDaPNxIgYGNlo8jv7Rjm7M79op19dq+LtyTnGKN2r5n8/2x9FmucuAZ8dU
LvWPHv5GyyaBM69UQLi/Xjft88afQmMicl23mNK8Rud3fhLmMoDYOab7JHsMsIF3l9hjD8UA8/lb
gtMKhPg19Nly3Hc6lkoyn9iAJwhu69Bq1+5gX/lRnyOKj79pNvVC5EoddV54DA3nBgMRvXP2Xnzf
Il9+ZfbT3vu4/W1YlczbkDwTxI4fP2mMsrRtdFF4tIN6VciXHM88f+GePH/l3BOQHVFT6/845vnr
cfULM9QkAG/QGaQZpAIfxx2dsMaqqo2PMVKfPgJzC5w3FhZKGGlz22o/tShdpr91cxtiRoI+HVqa
CyXeoT8kFPTJF9EbNC27uVWUdYcUXvgS0+TxobtA2jlhYxAWJ4i48Zte0nFa2uqLgwDI13P4/PaA
nZlqoDpi61TYZqchpEIhitKKj0Wc/baBbxhw7r4e4vPN8XGI2T7Ahc8xamy5jh4gmazd99ZqKK8U
Cq+NMe2Qd9ew3gbmIAbGMBF7VG+rYC3EFXje57IWLzPYeQkNChtKY35xqIgemm6FS4NSFptKnrXy
0SAhgq0Of3MVm3u4JYuuirb+NTzo5zj248izFXS7vtHHrMaC0H580zMaRzEWr7sKRsjXn+pCnPBx
pNmOrmjEprnXZEcI8FJbefYa682AlrK9rQ/oaPtX3s+LMyOttG3C1OkcffxuuZ4koQNx7pgYr0pd
Llr0hEX+WsBPC5Cw/Xp2F46rQXzwfwabXRNqbyST4wWTg1sBnVhvfshsC7j+WrQ1rdLsPmIgqAOG
RuXqE2wLEdOxjBq+l9/hlaDtLf8GSresAcWFBwTYeuuM/QEN/Kw9fj3Fyx+Q2gh4KSJKWAQfFxT3
iEbLlCI7Igtf+kjtPuM5WmYwO5+lei7duz68cgteensohACJpp9LNORM3/jd2VOrAHWzUObHoflh
/EnwNvRdPPiqdaXcjdnO6tbuL4Ebtn3oTkPkoM++7PtX2a4ty1t/Pf0LzyA/wqJfL3jbpTqbfYgB
jirTND9mOewBs11Gg7cE+xiKnfDyhacPV7bUxQEtQwL8IF6R5mzAbqg9n4JlfqzM7yD4l2p3CF1v
FVrHKuvAYl4Z7sIOBrpLrElSCy5iTk0p5KggGCNyPPJ8ANW4yFPyQqkobK6Bxy68Cya710LfburH
zQu96HfTJi+S4girGYG0cNlVV8KDSyMQf1FPYrNSbZ3++bttI/IGRrmeFscqSLTbHhrUGkWNaxfM
5VEoV3JlE1MaszM/WQLmKXJIx9yuSlRxcu0M7/gaNubiKMA1pi1ASUOfzQWMZhJX0VCgKYF4Z3I7
Cah/vbMvHWzKnpRdHXPq8KmzUxYg9175TlAccetZ6MDqTqgzqvXW2abeQeNltTEP/XrMT48qol+0
Y00KcRxu8qqPXwhb8CavUvYATJlsWaJWtrNwYVmXhmxXXw8lpgf6w5U5G2t2kPAQRwrZi4pj0j8l
4e8/+JfBk1sp9e2ALahtnCoY/vm9m67wujbrU/jGvw8/UaNtn719hVikJ65M/3NpYPabpkzi3Q7t
0JTSCpvfZOnfew+Fur2vPSr+K24BFLsXqJpEW8j8Hpohw3bsICltvl6VzyHHh19AUvTxF+iO3gO0
5BfU3V9357p/J4mb4jTqyLiMG1N+y8ZvWuFcuUU/PcpTNGuy24jfBTfb7LvruVpjQdU0R7tL1rl1
32o3QqbLuJ8Md35/PcVPe4xGi+SeAQlEz4UCyMcZBlJvisKyymORxN/zyNukOR4UTfPt62E+XZxT
P8f5BzqCrkll4OMwKbRBk158ecTxcJ3pj4GZb7vs0OHp+fVAl+bzfqDZfRNVLG3SMBA4iSf8vWFJ
O4fRyK4s24X5mFQcSDpgypH7zyJChF1y+N0B80EtFidH23+W+SZDBfQ/T4eNwM3J40VaPn9Qc7S1
bUwxyv+Ps/PakRsJsugXEaA3ryzfhm3ULan1QsjSe8+v30Nhd7aKRRQx8zAaYARMFDMjIzIjbtzr
GDSZqvA52I28km/buPZyDW9jJsWaKvA8QeTLzalDSL80CXinpAvDY9YWCj0+qWRQZEDRI4RrKapc
5IXaCB5GOGUmkCOD5tB77m//kgXHBwlOd4v+NX/MwVJiwqRlznCqIxqtjUzPQQx+Rmq6cY1gq1pr
z9brmMd3M4GjTvN9FI/m2Rzxx0khwKNNnH+M3s+sYFbD3yoypbHN+KB02VHInxFRf+/zvfWtq70D
YrQw1/jiUZPbDdUX3WhsIORx+2ShBbuyL9ddyL+/j8fhhNal4zZzsqiMoD2mFeA0pXWsUcXTf/ro
NijKN+kO0sToLTds+FsE8S6OkP9WTnn/WPmMIsD+oT6Wlu3Hn29v0JRHL7LE9Itgj5BUIDW0EGae
0iAbXEObSTYfii9MvWyYyV4pDy0cYKDXDF7qKgghku2lMzLp4vdpV9ROLo3IH9/18HNF+srxXXC0
aSgAJK2iU92+SuZNZRRjVNVOFt1J45/CsrZhaG1kfxIXWQPRLMSKC2Oz1BrDtqenelk78JFt5IbJ
r59t/jvQV3BrV1dhTWFPSBgK414WueNy4agp9S06no2j1z8E1IBM5o0kkPnUtWXxXaP4dNsX5Gmz
Z85gMsTGc06hBoNDXBpUOi9XVL1rHN88KHW447kK6U31tYb9R7Gc6pTCDGPshp/Zm3gfnbI3q323
ojs81dHvK/V4++dc+83UmeaGyTAtEB5tct2zy0KcoI8bqwENl/S51n+byUMI+dS/t8GbUsJl4OW9
ai35ahYL0Ic1TokMVOA9pVm8qduVOsf1GVPB53ICqAuB8fq77Gcf4iudmlPYapxGgRy0lvonGT2L
lS/5i9++3DxV5pVqEu3hE6WLdLlcgWFlZaMgTxGryWP3pnfc4GpEvoqNH7wn/svY5F/FHoqoyr1D
QGxwUUJSkV9QgT/uvDc/33UQ2MWPGUpqxScY+x6Q5tyjmiW4r7cXfWE9+KX08pi/IvLM/Rr2LonL
adE6rlkJpzpuEVmoht+3jfztyV2vx/9bmcXavCwRrIDLyknGxwZGHhXxNrKA+t1/VhOEqdFTQ9Pa
yp57Mf2c/9H9PYJqnhyvePHCxzLFgHdNhWTGwWc/o810F+XTanBCGZXfFs6jlQ9dOCYIHXGVUKZU
r81LpoIPO4ZQyYNToR+vwzDMEFtc1dvby3kd8pAI1bnzwbxIeP2bec98WIdlPBt7WIyltD/CQGlr
nbFJ0y9yvmLob46+3DdSN2QB1ACYxsA9Lv14NEcDyfFMdlDfizapEdiu8CVEvlT9rYm7BI0m4N+G
29nxayZ/Lqs9FH37KO2eAhfoMc9EGN2OLZyFw05eQ2RfR2Q6UxN/ADUDLonz3lTpJ4EOWEd1Rij4
NtkoqdsREmkErXPEEtREhzpCBK0Swk53e/2XLZNHDa7dpIXZC8IwM97IFZZLKu8d1XFEc2wROsRT
Vn0NEOu9be7aayn7K6AK6IBwP7BmwcQ0xFAYw1B1ghLgiJDvayFYiYoL2QbAE5AfZk2JjeS6y42W
ECmmxmWpTu3v8ueQsc/6NCKUeEh+x07ykDsQ/key3T2AEFXUfQ07nPQs7YOttIFi/Pb3LkSLyx8z
87rQtVK4jk3VGV5EOLH1e0nd0HsH9Bv0pwrpl31SvI2fmZwZ6qO8t5rTyg+4vsBM8C/gaUCOeRXM
Cx6ZWXQD4CjVgaCbNu5GkV6Ce9dI3/NQtvXmLvYf5eYuMu80CXpbE1rofaj9CJvX7sftX6JM14rZ
AeSXEDhlZOsYv5oCztlRF7TCKHTI4B3jpxnTwrbVGuXvJ2ETPGvBEzpzjXBIisfiXr7z71QnfNGf
yrv4dfzNHIZsy18k40hDymLUZZNzRlbiw+R581/H24bqqEVIpbd/+euispKzPOTXDfXPBnb92npJ
lD9/1HZbQrKc5V9WVkNesjcNvcBhAixUm8Vvjxk6GeENzVGeuomN2K6f+3HvvQa7SNtDchYfoCzq
+ld6kahVeffFZ0vay4/txwif66OwH9WdXO9H40XTjykUZrk37hC+PQTq2gzHdSKYZmL//5dOX3K2
b3VUohutJxo9jdbWYWmG4kJT12rT0/derT81OVWnYUP/ZlZekH2p94yqg+ACSqMS0jGVG81rIKNe
jewEI6mqWtuIqu313e2duEZKTjO/3BtMUCsq1eiZZQuVgSERWs0Jip/aveBuU2kLFWSLPvpwrIOn
AZLZRnwdg5VPXlzXM7tTrDxbV21wpUarao149LkM3lJ2PP9Pe2eCAOLzKKj/PZNnNsq6g4g1GzUH
FSpnNKJja9YHGN5XnmJLQYYi9z9mZs5MERURyr7XHC3WDloX6xtjyH+WFDriSScQftF8JZEs5K0p
fVCHYu9kcK6XiydBuRfT0tGcOP+IyvsAje1IQ6nMheMzAHUrrHjJ0hfqTGtQAeAlA2Lr0l6mR2im
eLrmQF4MePqLJneH0P006bH3UBHfdsmlLDmBA3g8cyW6nr0Nyj4QmSlyTKpKSLlZxi5LmWK8bWWh
qkEDnnIBNWriHrf8y2/yG2GSF5dVR4d8OzW7jRa9JvFnFcoUUd3pOApIXdHudx0Ehgbqtz+idF9Y
p3rSs9hbygdkb3YtanaT7MxyxaUW0/hfoDzNRku5WnENQYNGjnTVScP4DvVl2wWmB69/hxCDr8s2
3PEbzRU2rgu7+vg9Bk/fVIdE2ijKm2cdwYBZqu1+Qs+ibR4Qp1lxiOuaM2GD6SeDyp5BZp3Pm5TD
WCtQ56uOBNBcU1DWtLuyOrpbOAa/u1tgHI32Gjx3grkdxHd43G7v3qJDnpmfOWSv8tTG3bky9gni
ZP7Q7YKwKFDLCxKb1Sx4WQ/KykcvOSYoGQMMrkWMngO7oVozOmMgabky7PI0v8ItmlLx/t9/GkhF
kjFPgwkBdOmX4PnbukIrHIgMnPjhuzHcd0axb6UnKQhXlvEaBMo2nhubRX838cbKHFTVgZp/l5d3
9Hpl411N99IPhORVdZe8K3fmQ5jfu3BI3v7QKUjNc9657VkGoL6pVAifYjv+UOFu7cpt81/uNXCS
sWv0u2APm37DWQaIoKZEfINA6Q3fsv7YTokGOazxKajuRW1fwiB6+6OWfIRyHGBCwteE1b40WNRm
ASs8fdXCRasquvP8lfLV9ZORei+9Y4py3FspTFwaQJMbcuR2MqDdDw6sydymv9GSWgmPS5tjAU1k
khKI7tX881j4ZhpAj++0KKo1w12rHDPkrG4v1uK3nBmZhWBBq0vLlyvd6fE7ky6xZMJkaBvZ99t2
FjflzM7sdlsZVEZQINAdBH5TSGgqgE9FNKzkreUlMyZwF9rbPGkvd0YsTVQf2l53FA2VJvUBAkJJ
WXtSLWV+Jm1EyyJ36eA5L42gEdF6qDPozgCDafYZaE/+bvRouPGUy37cXrbF7TmzNQsOMmPSaokC
guNZ9+NPkXECpmakau0ys/T2YEbzbxF/mimcnVGpbSCu9QvdyXNoQ5VTVYmMuBbbvn8hyaH1bVvW
6+0vW0gf7BPPDuIrU5vzbruZp6GHHqbuWOib3puSX6AlJx3GXH+seFMzRx2sWFxwQcaGUV1CbIAD
PAdgIIxnJJ7AsVVK6YsU8h5uq7fbH7WwXRcmZtUFI8jkVGxi3ZEi1YYxT4B9Ux33SfKvB21gzgG2
w+UMIkMZVNylD8YjWoGRhKGi+EWvzS8Yqe1X8KgLh+nCxswpxlo0PKPERh1941sa4yj1KwwIi+tF
6Udldo1NnUNHLH1oYwRRiT6xniJoObzpOk8vVahiOwINdXt3llwO8CIgBU03RK50l4sme2mSVWOn
OwKap7t24vaXRkg53MoXD1oS+AdoqlYO8KJNQICMtgK3pZ18aTNBIiQFUc9GWfVbHfTmJjIbVGap
MKrWYLca45C3v3Jp2/jEfyzKlxYhrdYlgJS6Y4KjLV9DlIuDFejYoglOLtMyuCDLeWmiS/sEBk1J
d9TxqfM+jQD/OnPlKC2dVvrW/9iYXOfs2mB5VSkEtUpIGrufvVT/hMxmd3ullvYG1cLpUYW8FjC8
SxNthcbikBmslOape9mL9YOXZF9zlNfkRk6edCBy29smlxyeSgZMbTTjmSabmeSaFEmdERuOZrwP
8YlbXxaGGzmL/n0iZLSBqSkIcUBlzMucyQCPeikFBukWnJSYwuoft3REOsRWVvxtcRX/MUUJ/XIV
41QrC00TcIaq/BSq7We1l78YgVQjrDdoKNT17f72Ii65H6mXgVdqNdfQvRR9gz5WS8OxBBizX0Tx
t0VmvG1j8atobE0DhuT5Oa2OYETa0HqZ4RQ+ZBrUk5+rrOFBpVEJUp7H8HDb3OInmVOLS4FEiDrJ
5SLSZhnlwK1hektQ6RzQUTK/1+P7bSMLnTTweVQ/4QlSgC3os2BkDL6K/k1jOKU72H53j+h9S1Qf
/vT1MzK8rbm3TBCo4nOBPE6NKHCzQaEgHSs7PQbCa99GdtEhKAqXwuB2jx7SkW68rZpncQ2Ec41h
I8EBVuHqI9Ngvxrk7vq6rMp6MBzXTwBNKXu/vodDBR1SxB/Q6tSrAbysbP2HfTDYBBXWLIhF5lWW
slNM5oIUw5G6SZjUqF8EIU0OLiWClS7B0o4zKsv8BXg5Gd7Cyx2noJRqMdM/TjDqbySfN700CqSO
ZHHFk//epGaPvL+UbfDfgYO4Ir+TCgThcs8ynBh1abXZWl+H7JfQHbT64Kb3euKEPgKZOi9dC5Tg
D0ECVJXZZXUasp3ayZt27PdBZdpSAaRHuLeUE5iXba7fD9VRCe/NkIcD89U1UqMMyfh3CdqvTfRU
NftKgNSHez5kA7boBDo11KTadrprQ2qi5cMGMe3bLr6UNSZ6uv/71unvz7KGEPZ1P/YGHt5Kdhgw
RbbWQFqK4LQQ6GNMt1dKBJcWqijK8VfPdIz+uUYLNg7eTCXdZM1KkFt4ZcDtIxHgKA3rij57MLWF
XBsKwsaO4n0Xh++TBB1iSEX6nVH9nWomu9sLdz2gwoE7tze7uoZFXyh1jj3D/CF6jy4jvfFRrzrH
8EFp54UtFpukQ3Vxa90HYYd+xd5NTz4aJAzk1jKqG2UPqfJOGZBtzO+5329cBgOST1WxjaWPAZo7
19sk6LEUr3H72Ww/RS4yOdExgqbh9rcsBo9p3SbQG124OS1S33SZV2iJ6cQns/+A/s/2KSSe1GMb
3Y+q06/U0ZdKOMa5vdmVyzci3fIL7LV1vRmz5ItmfREbf6M/wTDrWS+5WdgZcwpjsNOjF9RoXG1t
OOdvQpqf8vPfMM8gPjMDE0aMwfMn0Ue455MhIxeEMJwE5eoBTJ6svpDnNgo0ymi5dP3OEL+LQfla
+sfcd21pFba98KqkpwFKj6YKqH9jOkpnh7GG1KgMIlyqY/8dpeAVmf3M842OeJd3ZLh6Zduno3e1
BJij28itgIrJpT0EJRAk83LTSTRgzzvtWRsdZvX7DyTFk8qG6rDKVp4U10OdHJtpRv1/bc7fFIOO
BnvlZaaj9fu60u9bOHL0pN0Au9Wrgz9Um7qCChw4+T38ylW2Brxeuqec25+5XtN7Ya112C+s/E4R
vqIAZIgnEWFizV/jqFrcT+4nKB5Qe6Xydbm+oeoj6e6WHKtBspki3FjVNubeEBr3gv4sK8UmWise
Lh/lM5uzgB4ruVIqAE0cRdmph85INgaLS5GdrhKSCl/yd8n9c9uPljIzfQ2uzky5gRabfSbsn4Ui
mB16upq4rdOvIp3OLHq7bWRx36i3wNkGdwwNpMu1ZCZeUrPSNJwwTDaBfHS7eIuMaq1WG8FbmXhb
3DfusTx1MHd1Q/cF9NrSjvCk+SnKhPjFEN1HzZYb2D4a+m9RiS5l+vX2By7lLwrbMi2/CcCjTQtw
dvhFKWuo4GPUrBRUrhMbbu9DYzHYmiF+KL3ftra4Z2fWZtmyqMsoLDTcROeg5/IPVf41cFO9bWTx
/kyWBOSMxgneMfOMwUqiVBZ8AprwOWkQGNJ/tNWp6d4872tcH5HPaQAIiAEx9jFMnUQ69gjPJSLs
AMaP0HocppGPZmQaId+VSv6l9upDGRxy85B3x9u/dfHgTI19BjUlXrhz5jpPGmt4RlrTkbydr+2y
7JC8Qnys8b7wQRtJr9Va/F3a8XOLs3BvJKoXhpCgOUHAld0bhQ8vhYsFQZ7A+FlG3deOnHP7K9dM
zpyscbMmjAdMDlG0g7MfOq23Pn7KgO17cbdTBW3lKK0ZnP7+zKuRTDTHqu0ng3fuXVIFD5H7q/Be
jUDfpkF7vP15SweXsiw3TfomE3fApTWtkZUKdi6ADzpvoPJeMo+dYOtAEDJbgpd7jQRl2qFZAjV5
HVqYAsrNHNSlPclrB0uWKIjgPDvD+yHn1bE2TER9q5WjtBD+LizN1jEWcsTgCizF7rdaLO3pgolE
2jaOeJgKK8u4+FkAfyzQxkT0v9e3s03zWtTawtY3kGqlIeSHe1VG1EqHo09cK4YsgfzMKTbwYp1o
A6wpUJ3ZitCz9oqCwgvdriA8gWcbjZOe/Ry3rfAR9bvIz7fReyPY9Q9YyYIKAVF5I9d3zUnp3wb9
IEdrpeKlSMBPolfMY5O78N+ffPaTiggVQCGBIzNB21cd30vpVTURvf+WC8nJyJ4VL/usKF9uu+7i
Bp8Znd1LIoppep9iFJFdBKd/0+rf1tnvBrgjheUVb5rOwZXfEo+phJNwKNpcLrqIqnkaNBgTg0Te
xDEtdyEu1gbPFt3ozMrsdDRjgCbwmPNil+6g0IT4PDBbBj66yA4Qgr29fovG+JhJoIhW1lzMYJSK
ME7DihpX+GHWhDL1R1V9kYW1/t/S0umkaHqMExD/6h4CaZXSJtRZevMtGB2z/nX7O5b8YAKJcNWB
+1Wdj2GURuvWwO4MB+oTWys+ejW2rfQzIvLQw36/bWsKGnM3AMA5LRcYz6t5jELpwjAUZQod6m6U
SzuTP8WjYLcvFbWceCX1/O1b37A2p0OgOBjLQIAM1KHNk5I9ipm0UcOPUjhJ6Xdf2UfuptSINX58
H8b+Ni+lXSyOd31c7uCDQk3mS191G7E6mf5no09s13pyuxc/27XuBh2EoEeEN7iPijtJPE2o+rG6
Y+jpBDWOCV989grinqExOxWAJKYPcMY0gy0krwa6gvKwvb2yC4kIpMc/KzsvHMK04gZMXhkOKuSv
XX0wdWEDqguI7j1Y0u5US2v11yW/NBnAnwbX6ELNq8qdhaBtROHeSYxwE6bioynkp9sftXTEcEmQ
2JMOBcTXl1EDnuJmYDDecKJMRVgwlq2NAauwLSY8nHPPM1bS0PX0OyVFZlAovVLuo/o6C1M+1CtK
J7sUefud0tiQ0yf6feQf9eYkjqe2jzadU1ew2dyJNONH+MCAR9BHHOx6bWBr6VhOzNvgu6YB+Lm2
U6Qqo98N3M69arD1/kN1XxliQ9L6uUSP+vY6L0GQ6UEwuTGhHJkNnudEyxgy9pN3I3VDijHF0fcP
o3Ec+DiE14HCkxOibdQgr2v3I/8RVtLwTeveVn7IZGh+ZM9/yGwDLBPldMksTEcojnodHIVip/Ph
w2sGc4V14AGbhn9cZVNytf/NzNyw1pZZKhdcLMUshxRS38donJqOH3/LjH1VNacWxWpB2xua3XYv
E1By/J0jf5tkp36tb7f0gJmwdkD8qcfg+rOdMJu4FbK2NmG5YfCplPdNMn5SaYbW8adQeZLdRxm5
4/BnnfzRFLTBT8PPEXoljSJ/+CEGw6bPbUmp7FLW6ARUtiT/qj+ST72xElyXXIbCOPgdarki8KjZ
2WxUVC29ojId1/rKE8pL3G0LWt6Ew1wb0BNWI0SY75G+9Z8VK93k7nEYt4BNt9Lami0EIsjVufTy
B/BSffbmaz0pCfJO4s2HhiMMXfEaEdnCTOtf+vZJt2jKkX837ex+5ntKluuVZjq1eWiMrXUU6hdJ
e5zGJouXXFftoroP1tCNC0dh4oz/x+jMEbsmqAo3VU3HSt8068dUk6+V/cp5m9Zmdt4mZlxeKKD1
mHuZ1vbsy/CSNjczgSgjhsVWT6CUgmu52Otl9p7WrrFp/T7c92CtaLX04RHehfJRDBvzRYfq0JZy
6z+Uy4jAYKrYULTm5tznlVykiVSzm7XwKBUH91nQ7mNqosnr7U9fuIpQ2AFnArU1DfL51GZVF6Fa
RCxvRD1C5M4vR/fwjlMD9kaP1ttKZFvazXNz0885W+gBFW+3KhWKLcFjLX/PAxhto5UwvvZJsyNp
CVHejAOfFDaUUzPbzPdIb9tysTMewv9w12ZGim1C14iX75w00kSLOGrUzHISJmIi6U1pdDsXvjby
mkMsge8vLM1CosoUdxalKUOgcv4lBjA7xHZaqofK3RsdSuqWbRTfq4Zn3LZeQ5IthjkoiiGPRnaD
ltKsmSRlSmU1QWE58kEdD1H0HBuvKbpbivwUSRatkpPWvNbWXa68CVDFhO8Ks0LNyr1k4R7091VP
IRJ2SxDtl86jDqoSVFplOS1jaTUThSOaeGbpbSpzpXqycOugMwcCZxqd18F9X1pKMzmow1GwQO+m
W817GJLGrsOTFLyY3efbB3DpRPy/qSs6jBS6td5qPddJRLTUmbFj6oke5m0jCzc64prMjYbhBsab
5giSzA3CQQhxniD+VGjbNN5ozVep4ukRPHrdKaZpGpy65Jsh0CkvYJ0+us0BsEctHNeYQa93kfKG
xNWSf5FI5kWOGFRJ3eqcmDgXPzKp+CqECjSTRrePlWrtwb1QU2BIiWEZiotwKAHIvtxJsZDA5nQS
OylpG4ao83K60Gk8Bswg3wzxXrTVfHd7ta+3FJvAenmrIvwr6/KlzS6izNzXoevUXIe9et/I/qZb
6covf9iZkVm6r2p5EFFJcZ0q/hOGr9Y+TW0YW/RTOf4UFHGbjmsv8Ou4Ck8cdJUMP1IvhzD/8rOY
BRtEl+q94yuAtdyPLNCd0lMPrf8rTh9oof/7VZx2jblt6OnQw7s016q5z9xiaDkiQw3DeFdM8gMr
oxOLq3huZBZUK4VBvlLxLUfVmp2kPCAiURmWLdfyIQ1feuuL7v4ahHzlzC/cpFhK8gXobLTjeDte
fltKPq6ikTPQpU4mh3euVWzh+7PLUzMhGox950PR6wWQVq8k4IVhjEvTs2W1kqy2TKG0nJK+VB+9
v/TINx17lEZtNzykW/OXBd+j2e6NbCdoa9avO5+TdebW6LTy3fM4ZKjwqsX+tN5S2thp9zsEfPGo
yMd0JJuNFDo3iue9V6tSPEvOS1WV0vREYH3FyRMWidJ6KblDf9c6dUfykPVdS51Rkj9WVaIXJnJQ
qIQ7C/4/GspcKy/3F37+JtPNGt81YYoLeH8E2qEQv3autS9Lf2OWe1clNkjmpnR5Wg52rzwa/chr
Sqs2Q7AVm19iuTdiikKQqFQHY22kbtrmyxvv9AuhwGIUDX47cYrSZxcxU1IiT/dHy0l1/dkXfM8u
S2/lbnmdRbEBxT70DkwxXxE0Z1JcV0haWI4FX1/FbGjYv1ZZaxc8JVeJrRY3mCLB1IJghteY3VAY
RstMyCzx60rZRNKJB5gHbMw0M7uSUztk1kgRnsToECDWIsj9xtQP6DUCG492lYnMh/nmDWtUegu5
DuS9YjFIz5wHYK3LVVbj0leNwCX7KHtdu3epmEnyKajqlVi5ZmcWmhu5rMZC5L4iNOpjFaRHRiXu
VF5K4QqgdtFtzj5odjEKpCzJrYqso7fRd9OP4KCFhfF24F9yGwgbJhwy8sdXQ02x2qsTKMZ1DM23
U+4FjHko6Rexkm2/XcF1L6Xqc1uzQMzwlCS0SUqq7g6G+q1IXgptxcSSY070EAZ3AepY85JkULmx
a9V8jt+DdNlaIVom/b2rnCTlTjf2t9duWv/5sQa1iyWA6mibzfZHL1Ig1WPlOsiLPpC4NkB4t4Iv
/NYpx5am/CB3P8tu5ba8YnTOJlIHdZDrKBU5zZACvqNOaN2XIq8CqLvqMU7swbA2vuyvXUgWNw+2
a5jY4VqDtP/ydDVqmiehyMd66Z88ejPVX4XwXy4IE6P2/9mYneDErTxBDUvX0RAFSO7kU7lTUSQd
voXRI2wlmaetXdWn2+HVFp5ZnJ1lRanhkZGxqLv9U1sj3WHYookoWP/oZa85NUCYf3Tpoe+SfSn7
x9sOtFD445UAQZ4MPdnUjp95UJbo+TgkmDfpUdiSvhuSH7n0HakUK/8kJUerVmxRsePoLhqUbfof
UsaZ9b/3tbO0NI5TlzyvXYALkl2AR9B642h02+SRd81K0Fx0Wya9AO9bOiQbMzz4wOnRGo2zH5Cv
N0ZdbftAMzZZ6x7adtd/rSfRdemwsr5LoVqb/tcAavnN85RQdYVl5onE9gb1JksOlM0i4diP2xh6
V7X4Wpt7tBgD71sALn0fZpui+NJIq+TqS4H8/GfMvEwUM7CAHT8jahTYVpFX+jTmO2837LVDv4X9
wqVzD/1HwaoIK5u8FBGRUgP6CuZxytWX57YyA6/PAiLiEB7r6AMWWlBwdo6kZiVtMm1tzHLRpf8y
pRrTbYciyqU9xMhhpRPZaPrgm15P3lv1hDK56uqbLH2o6wDZX+7eInKlFLdF9ZSuqW0vfjGjXDLD
G9BPzckF0nwIRWEkQjJysZHCvZUfgCW7xVaWH8w1UamlsDjNjf2fsdlNyERQqtOkydj4PiHRy0cI
ff9LlDo3MkWxs4NqxuPgJQKxlxztluU2kr/FCiRe0pfATTZS5x0TZnvsphv3SLSnfbx2jqZNm4dJ
nIf1FA2uCvNM5zZKFfuJ4TohxaBY3YBm2ILSBQJCBSO5r9t9E/8w88c0sI5ysDeEz7cP8lL0OLM/
T3rwCzHxEesuzOm7uOI50cevxWYQ97nWfhJ5TQWraOGlM0tnmqMD8AVU42xjBzEMhVa2ODedfkgi
R5N/juWX0r0Xs/jgqh2hy9hG8UaqfxReuIOu51G3VkuBS084igDkWwYwKU3PMqJci3UOi5lA2ASr
PHzym5NZQHkA5YlXQzfTt7bBVFyhhE6WSZ9ur/rSg90kGVOSY2Sap8VsDfymq8pIVoXJ7/Q42vrB
PlFf2130ZEU2ig/yGmR6ygIzP8MgjE8MP6BaN3+x9q6RxFEsC05liJu6EHbAA5oB8ZcKmcSDkf8R
rW6jrLr3wipfmJ0iytn5khJJzVk+wcniTz38zugERQay7/APxnBc9RtuW9W29NdI7JYXGBgO3Va0
e67Kc5If+MqYNy76DyiTBjZQ+mTc1SZQTLu+b1SokNZIPBZSIqy8kyQ69Hxwhs5iSYCv92aJyUGA
Dk7ZhD6EnJ52z5Dj6bb7LMRhk1sNg4Dw8+lMpl6uap01nR4KZL02M08mD0EzuE8S82jqwUZSvhgQ
Cd02uIB2h2OUCWxGYCFSRO7p0mIe9lUxqDJxUqCwS6kc9gkw7L1+CsyESYMXpGE2sCzupAwaDANe
NVA6Ko9k7p3bUP6aep9k711ZS8EL3QR+F7IBMBWzGFfTIb6nBbKShoLTxpA/Czst5Z+HUCFy8FKR
UhspsYNXHeSkQ1D833f1L63P9kGTPK+pGl9wDHdM7KoCmqE5OvLlrQa3wxqwbHHXmdCk3gG+B8rD
yz0I4lKG8TXHGqz5fohbJ81xUFDia4D7xjlUw9JqZXEhWDPlAKcrtdKpJjF7nKR1IzTsp0AHewDo
IqOc9GTV+8x9StFpB3MMkxWlCR8CpexeLp7S5D7rV3LU4ofrEzcO+lhU/WfLjCh63AhBKji9fjCL
em8UwdagCcZpLpVf8F+vePvCzQN6HKjvYeKBXVedvR0qHVK+HqFclDZ0cWvllKQDQUq3rZGtDQ8v
ximJxUXjhXNMkeVyU+tedL3Iq7DFC3uDLx8FX+xPrR/RfY+zR89i+C+KM+2uy/xh40v6WiZcXF2q
t7wd6J1S8r/8BcLgx0Pji4Lj4rlWzFvXpwh/3zAtHdYffvxlJZQsZSKsoVAHKT+o/1koGa1u6N2E
3aySezeMttUfVd9otfYEiaahRTYPVHGtfzJdxefZ79zmbEcjWAoaRcJmUtr6mNv5rgH5Ev9wN7c/
bmktEfaYWOVoganzb+vKtq0FzRKcUnc/0iLb5zGMOUzYx9+Af6u1t0IZsGSP9h5Nbx5/JLvZ2y+L
JLlJIvauMTZhHRyEp+ogNfJGLN765Hj725YiwbmtmZ9EQSC62eQnXT/aQQN+eC2cLiXQcwuzc14g
U5zW+SA4n/1a3ulI+wq7SZzt9ncs3HjNSRx24gPm8jWntddLvZYSi6uXXuiPvXn0+jfTPeUFpJBS
QQLZ+S+3DS5+FrgaRpYoHlPWvTxgGpqB1dSGddIRLmnBQpwXbl1FPIhrihpLgYsWIUByuA8UqMsv
LRWNlMtpwiUv1z53+kNqfPXXhnUWM+65jdlRKmK8saTc6LjQ17m76vNoHg0UsNxTahvbQPlt/TbN
/e0VXPkuY+bmvVnH7thi05L/xM0f03rK24/bJhYD8dl3zcOgrghUMnTcWyEGifG9BP+Z4ojukSpn
+dv7MpZrZFBLB4qpLkCXIGQYe5rVD6yiq4PGFL0nI+7E7ahogz2m6Zpu35L3UfWDxp8Hu3w1YV1U
bu5KCi1zhJsgS9u11o+2lKBatFbcfKklZzLGDdiSyi2Yg9n3mLlfm2ag05uymm3E1EQwfi/uGOlP
O+DAOVqLj761Hwn5g0QV133Qw49kfF3Zx6VQf/4rZmdAy3xrFHwDiEfyu2Gu9q7+WlrvPAZA7/Y2
3IQi1Lqovzp9sHHlB36J0DyM0RqibmnZJ+YbiJR1GQDU7JjEIiR/ndy7DuQAdh4BMwsfi9Gy26he
iWdLdSHKJP+YmicB3RvNJDZHWugIaJiqjSyyeZfq4ZEJrafOaqnOvEYptH6m9Kipr+WaBNqSH8Oh
Oo3wT8TU86dlFeaVlqa8RirxcRB8Zn9XzubClnJMJhTLhGEh3V2GtVY3MsMcU++psuDuCDyOJxko
+uYXPLCqtSvZtDMXdwW0NCZK2EnOHiaKeeXYG+JQKVrDR5mUduZ2aneqaLwjbRM85Ma+6FZy+Iq9
v4Hp7IlcDGPa1Rn2pCBFmeGbL6PQNTxZ1WcI/bdleleuyYJdrSdfaFBz4vsslIjV2RFppNrLOlf1
ntoq3hWpeiy7Qxy9FJb67grb2+fx6hxMtsAHTEpFf6HPl3uXFPn/2gJtQUv8UMDqURvCYbVZvWZo
9lAx+6Txwsj0nhr3uegUSIaQxElku1ibJF00xCNExjcmMte5Ieo2Jfdo76lvlW3I1IGpPoejdcrk
H7eX7vpgT2tnsUGEbRH0+HTwzjwjDkV4zzrff4IzouxQUQiHLU//rZpkd70S3McxGBbkLRkOwEfE
7Nvqty755vkvmH3rNGiaNX3kP9H47d3oJLR3lR6cTDXZRlW0aeNkK3m/b3/20vpCmmFIPLwoqs/7
GYaSV7FiJf6TyJOLcWAVoT7dPa32xJbtGFBOAszhLEx/f7a6bcUwo9bn/pMaH0Xv9zSxztSx/695
19hEHq3/mJkFr7BgHE6vMdN6wy4PoO2PNLuLqk1ViOtjztfXmMncBCuk7UyFdT5flBeID/E2wVw9
bCRi2EcYdLaLyK3Z7rT3QfgahdLKGZ/ixTximpOsOqPOUCwZMz8t8rrtfanzoV8DIP7g4ZyPbvAu
yAd/zTmm/9WVqWm7mBef0HCTw55tWqSMgdJm/f9wdl69baPdFv5FBNjLLUVJbqJiO3EmuSFSJuy9
89efhz7AB4siRGQGyGAmBrz59t3WWsHZ9yNeOr3Vedb9rSfgWl5nnkV6qGl9w3HHnb40A8+NXsUw
OZ0lLbL1/EeHLHQQ01wy/kJSZ1LDnZwOR+R5yYmU/V0zVTvIl3Zi/LnSXzK4j3shB16gOLQ0HG8f
j9UZgCKJYAJta9o7Lz9NF4YkjKQpOMdwycQJSM4ND2rNAIAoVYRtBW70Zcan7WO163OL1Uw0jnjJ
lg1GFG9vD2NtiunUnvOzUBLjNCzDSS8kHdGYwXkGHE1BChmmtDeaM/lO27j7tzA+m5Kjh29CmkCI
Zw+qU4x2XNyL0p8gSbje/0MzEVXUj5+0mNquabXSHBl516Xq2Sw06V7x+u+3B752QkmhkkhlfAA2
rYWVoMu6kBw9d2oc0M0N6fgdciKR8owwT2zjpm5BG69RKPO4PlicV/zDoQFC3cSB4gVnJX4SzQEX
CpQsCZA5T10mOl1yJ3WMnATFKqM1HyUlOA4NzUePgvm7QV5QG38W8rfA/9wPQFaOXeS0GiwUQbhj
h3N6Pt2eoZXr5OJzF49OlPZ95+sCO6OE1kZ0IhpnWjDLVvI1T0pwe/n+tsEVf+jC4OIliFO/FlOV
+aE08CmwPKcWHy0vcIR8Y+1XnlMMIUBEphp88JIwRelrOQzaGIZ58VvZNbaaOYo0spedVIFBXfum
Tf/cHto1Vc689my0mQ14bgJfhM6qXmVRlSfhWan+kUxuJalBYDeQj7KQ7wTPuod5Y28Jw70eflEF
Ydc2nyaZin6/RZCwcq3Q8I4aBMTZc/f2YhPWYSXWuc/YB0MKYCgaYSNKi7/Guc/D/WBlsXeaTByz
Bkbscxd9V4+RdmyDtybbw5R3e17XVhL4Ltbo6AW8v3ChwxavrUFa99xM9Lu7uf/gdRmcTN3PLA1s
C+TNDs/wts21c/HR5uLt83QvFFIBm9Zd/wz8Z6/u/faUB9oOztC/N0U/GTAsdAQAhS2cFr0cQ3zo
PDpLza6b5Z/2DVUN9ZPXnITNAPYdW7141GkpAxIKVpFqzvJR77pOAhzaYC0V9wLKD1001xT6z0Jx
9HzpFHYIqSCLoz8LwaGMj2ZFj7gVfh4iprzv3bL7txeUX+lP9Qn99mr4gVxPGX5tKVAMPNxRfR/o
dwbo/+Y+kr9H6hYJwdr9gUAm84UPhHO1uD9CfWonISqjczg1RxLodKDo6VMqQYO0VflbO0UQCyBO
B50qCIjFwnhNGCeClURnOfxNYiraSu+t7WudUg89Ne8B/eL312U4albMUlg4VUI33UfTqUyeoMa2
aSbqm56e8r+WrOAUEXADO6SuhSeweBAjo4ZXBH7vc6bTPK10dhQ9kMLZOD2rM/fBysKlU/FPySX3
zJweWXbamL/J8G1pBKxO3wcji0uOSct0yWqjs5j/GdKTZjlS9iaad4GO6F7+LdrCoa3EMDBvie9l
4FnadDEoqVdG/CimTvKdIH5KRKTMVfgfsi26s7Ut/tHQYmDNoNXoU2BINl5Frd5LBu//OTTqQ6Y6
t++eVVOkr3FY5mTPsskIvNQQClPNaWoqR+5erJYCkbCzqrdI2Ag1rwEM5CRIyDNxs0AYibpLz0iM
LQOhD/x82dc+pWN2Z1aiPVNVe/G4j73JUTQ483am8CUMtzokV9YO2zN5Ij7BzH51aVtN1D4RZGx3
yktR3GUwnXKlb8l9rczmhZXF3aT7g2CRcwzOrSnldkHLmB49KahPDZP+Eqv3t9fuOgc8w3YZzkwW
C27AWpgb5VBFbDEIz20ki49enJSOmBjjDqXvdu+LSbLX+n46DlJZ2FVheI9GHUanQDe8A13vGeWR
PH8be6KmxmjDjZ21cjrh8CZNyR09Bx6Li6bWfcnDFcb9svxjDeQXno7fjZraQwooTvEcqW6+o432
4/akzAu5eN7kd3oMHm/qMstWSV1AnEwdeEz7ofgcx+lrBi2Oomx5sWuBhULcNndoU0pWlolETa79
JjLi5Iz83ngcU6u02ylCqsR3Ua1V5cbH4cttSLlbPM9iSzBnZZiITXCG/p/eZPkKdijJp2XaJecK
gtJ42OnfJnSubk/lym7GBtgbQCmQKCzj8kjMQs+jF/tcVWa8Z+nEU21KFo0vWfCPIdXlJ19Nt/gU
lkZJp9BDNHMqUkLmqVpcEoEuemkIHPfcyx3tcEfDdzVaSUrdOEbKVqP2fGN/3CyzMdq0YasG5Dc3
iF3eCooQ6FOjYMwXvxXtcBAlwZYLxOJA3Ztny3A66VtbOX0q2p4h7WJ9A5C3XMXZvgYRMBK7s5jv
UhVt0D1ryCovOSteYpN9Gyj2xtp/MTKjwllGWEOXJdiUZK0V03h5rrTa1rWvQ9XYwqbSy+pQPlhZ
vFn+lPJSx2F6Hsk398xfPmOKYYi8vSevQqx5yvhDB+ccCrB8l0s2qH0d9Y2UnONYOtQmyhQBYnvx
Z9W7kx4M6Shq2b2UmgdVaOzAquH8QU/qLw/G/A0zeS1u2wxKXdaAKIz4qZmwbHkTvMB6Q/KKneId
pGSfi1sV9KvE9Lu1+eGkO5Q637K4ZcRyICoV65dO0A4XTofbQZpoLnMlBOt1PNyH1mCX+OoTrLZF
8CeFhO/2tK+dStJU81lRYFRZxtJwOXtlBVn1WeRu3Zk9z42P27AfDeBSXlF7dpIP4d1to1cAckaO
ZicBEclHwFDL9CpY0cnrTaxq4LUF73s+3clD/i2Rd1YP+hei1d6B70uxfopa6iDxGAFd4bLXNjIJ
V6OfC2E0E8xKHiaxx/zzDykdsc29JKD369lUBHEveuJOR+hlN42TT+JGgyYrT+vj7cHP5+XiasIm
+sZksulupNy4cDYFLRCGWLHC57wZA6cOZIk+VXna37ZyvblmM/AA8Y6g8n1VFlermbIDSfdnoN1N
/29TlDtllA5ZEx70wnL6/mvZPAZhB1MXAn5ukzQbt9NVahLOnIsvWFz4Ax0iWt+Y4bOegGVPHGF8
7OInTS2+kUdvO8mmMJEMKXTov4a9QLyfPbQFdCi63cgnwbujX1zZ+qard+E9HOfNw29BuXXZJ15M
QmekLQvep1J+H+ZRf4wTSXpQPIBrpV8p9hTVEk1i6ADEvaaf4iJvnKYO5YOIoM0nNTBnxFbT9A9T
I6G2GHvJTijQMhF5Rp0ibd4CTf0ptIitod4e7YOAJNHtpV16vDOEne+nMsGlAWXfYtOi4VMmo540
J2Sb232mijqai+ZwjIbId1Kkf7a80VWDNFggQ05vPfvm8pRoUxAIQlM2p8B31Sx9MZsXuUQEpHrp
qsE2uu9VL90LWX/0vtb3ffDYaj+5vqbA2Hgi3vMlH4/OPHKQwhYVW2oX3B2XH+JbHWp7ed2cYDa+
96WHpv8KhzniX2Ww8/1wr5aQ/niPVmfYpQCldffJD/bep6T96WvdofBPmarf5dU3wDQBf+HTmN7V
5/FNF6Rjv0U+9n6Qr74WyRY+Bg8etoHLrx1CcllNMjQnUh0PQ25brQqxomGPCTqAzWc/bpFE+len
iZu06YOSTfu60RzollP9vi8e0mqmPXWDWttlMNxp1qs2DjO/2kbh/D0SXH4nvb/vLRY4vEvacbGq
GtjnkvaUGGkx2VWvFc+ZNGspyVPQ0gXhi6HqJJWeWHbrG8GjPCahZ5cDum5iSI3MBKQFsZGKFPLn
sqAt0dZb1XyISm/I9m1aSW4Ut4CWSi/K6GsQzPTXFPm0gxZ+G/0qS633YdGsitOAo/09iCuRpKZc
RYOjZo05HTIlVqgtTukWXct8A12NnDwQrz097oCCLldIVUOIKTSycTVMaoUXOlr3J5O+IwoI/vnJ
/NvOY94a3npaBeC3Jb5YssPo0gCHZJALJz/0TmnisTGqB0ObHmPhpMYN7r4nff3LuwKTVIckXDRD
gUR08dgEk69UFNCEkx49UFq775vTQFQTql/+1g5pBiAKqHRwJxEYXs5kO1iwoo649MKEBK9Z3VXl
A0z2+64YN3yHpTs6vykfLS0KXmnRZ1Wd6L6LMPlOFibRFvrmt9CYG+WT+Ra92BsLO4vTm9Rl51OA
wI7aPuGnOUXmP2p+CjQs+pVUf5uVZlizDzaz6eAcQXFxOYGdkitt0DKBQeI99C9KuffaU5x+x2vh
RdzYFVf7fmFsER0JUm6olKgYWxY+mLA7w/5qF6kG8o3OiHqyoe66vT9WZvPj8JbZKN1vJyhIsKim
r2FMNtz0nAkQKQipwP9z29bVc3U5uiUwqtNbQY0Ly3dFCshhv1O7pwzvedQ38iArO/FiTIsdMoS1
0akJdqb8GyVYmCXlg1Qcbg/mqlF0sTGWJxj/cFCzGCu98DXUza+dl75lnvwof06eS9UR/PBFzsBJ
aFOLRMkGlnvpqy6NL2K/KS8spZI8dqXxxer/HdO/9L/ff//cjgb4BG/snajog/+t557Xp5Pgu4kF
vnaQtPC11eV+50tVcejKInfLdtjKGK6tG8hPSsc0H8HWtbirulSYxj5sArdPxN6O6Ld8SI0x45kR
t0wtU2Xz+AjOZ4eF+JzKxuWpRhUuxNGtA7dRy0jYAyDGQ8vrlC44AoRPSZ36FaxKZT4cy6ls957o
d1vMOSvHYY4A0OgCHKGCj7z8hjThavHHMHb9vg//UUKLLtLW6/fS0Ai7sajqjaLXVQKNQaMFhQQo
6hIg5ZaV+dxIrGmwmtgdOtQ7ZA/GI9JYyKz4Vb+Ppxj9Z2/X6qErw32ycVrmtVvc2jBbwUdELgGR
tyUJQFmPqjZpUuzC6pe8RVYuHkelRMTCUuLdkBQSgF5J2JeW8E8j9b1Tlrm/8UCtXK64puS6yJDC
3b2swzRGEcnCoMRubnVlehimSXutu4pmC9MK8vIQ6KqY7JSszELHC+Ngq8t7zT5vF6zZfAbom8V6
N4aXCXo2Ra44KkhPRGVy1Nq6+yLKfrGLiTkfxUBojijTy1ut2CtbjQ5p6nezF6myAS63WjmJoxS3
bQodrOSfc4hUjlZTIQyfm4euKtXj7dVeM0ckx+ECgArt5uJ0jVEr10ZVZq4/ZTCPEKLlabtDSHdH
D/qWgNJVfoptDc4GSSPWZ4bczPP+4a7KOtGs+mDKXbkxHcNv7T7R770wvIvlE2LIO8gZ0Ky2W0nf
pZJwVqkr1qny2CLmfnvYKwsMNbXGP9QI8PsXsxzXQROoelm4JVmTwgB4GuRHKzYfimpod1HUvshC
uL9t86rEw+jfocZA9Gdi02VmLJqj3VpuS7fKzbvO/yGUz2X61fDOFrpbVIe1qLkLx1df3uKeXbmt
6Q41yKbKrPSVY2SOOdBEKStdSc3+NIa/j7Qe9FG0JZ69Zoeq+ZwPh++C5orL5e1jL+480yrcOOaG
VJNUt/U3L9H0jdWbf8/ihiKCnoHbHBEF+NalnYjiIpJVeemOdbhPK9CG5Jq0PjyoyWdF+3R72Vbe
b5OoHTwcol8Uh+cT9GHP+mHrCWDuSO+gEPksCVl29CGi2nCE1oZESgtR3Llqgft/aSWn59MzrLBy
C2XH7XxnjtKxjPxTV3/pxa02rJVzyA6cled4TudnfGGNjSpYPfKkLqJ/iJkIQCcfxpbgqTlrx3Sv
F9+96SlDQSo1vkfW1na8HithFEBZChjzUVg2E4tin4+6EhVu0oGz87+Lik9e7Z7HwLFCxf7b5bs0
Nu/ZD8vXxrkwxkVcuFkDs3pFw+sWO8Q8WZe7UYGRjGS3CsCCuHRxhcam3sOnbMauJCb7AcKNGExA
VHtPqVFsAFuuD9ilqUUo2iLnM5Nsx24BK3OIis9LnGy1kGzZWPirQhUJFRRbCViZDABkV4QJlLKp
6eh507zdXpyVnXAxdYvFoU7Qp4VoxW7ql/aU35cJO8F8FJV8N5kbrFFbthZ7nlyuloUGyyQ+5/pB
G96an4h37ZJ0C2+zEm5crtL8JR+2nEY9u4hSLAF8yafdAPjeSkhejUrwGgSVUwivafTUJwjo0hfU
S1vey+pIed7o66PDTVEWK2g1XhuQV2ZD9tku86uvUd0fxDGwE99DPuDL7TW89s9JyPCssO8IvsEQ
XY62McZJH8Q4cZMS5aNTWxzV2Gm0OyE+efWzKv6+bW7lFb2wpy6ebnmqE6uKARw0/l7MH9MACVPU
pcYdxId+BSdd3dgWCcFi2FKYXJtXck90CM2zChLicqRxNZrKpNAEXA2CE9q+6pomWa7sV7yFnrxq
XgDxM6e5/mdqsVmDuDTUKsfUMH1FhHaSPFuWu4OXI8B4l8fjUTEcf+qh3UNlHGW50Dvo9WDXSLLd
nu7V1f3wIYvVhW299NHySlzV/0d6VKd/4IeBK6P9nP4Ss41IecvW/PMP58ZLcBt6s0hcwz9mCMyS
QlSFQ1na6W9o3bRuC4p9VUJ7n+W5r54CN3CBJfXJjAv3JKNN3Ek4TIca1Q3hZ0rDUjrdSdOL0P5W
HrrpFOoofqXOVO3H9qBvJa1WQj1OKMcHYn5OERvrctSVIMSp0SQp7L2VItlEhYNvZxEsuzs/6qQ5
I2GUDSWCNv+TkvJFoEAUae0rEY39D9cxfeD4F3PsdYVDqaNhaMQyT1xNrQ9ieiezvcfkMc3PQzJs
bKy1Z+ajrcUlWYqR7hu8sy6Zcr/+kgifBGsjK3/t5DOzMMhTkuVVJI68nNlY0Yu2rbmZrLh30Noj
TnUCE94VaF6Gb2a0lalYswf1GfMHazmkVAtHQG9Edcq6MnG96eTPikT/6vq93z2O+vfeurt9Llcf
GdiQDagwFfpVlxFMGIRmPooCxuq3MbJTVPbgQom6AWZHyRYFO/P1nVBqe3n6NW7ltNZGCmWSQsED
gXHyp5czmytVFgZdnLoCeqNpGpwE/5Aa6Pq08U4w92jc3R7tmr05qqDey7OmLdORla8o4SANYM9C
8UETHqVK2Hnei686RgaIvYUC4LbBtasIKoP5HDC10DNfDlBNOrFsUzV1Y7vQI7vxnv8dA/77za8/
+8pWA8Ha8MyZt5i9Q6CxRC0NRjsBvrZS7iHP9kH/6z4o5WynhYTE2WseeBsxzVVdmbUjUYYqJIxT
YIuWMHYj8SWpqoXMnSZqy2Sy2lxxx/KL0j42yufO6p8T0zuBXSw0ZU8j+05+8qkE0uRUTB14Mc2Z
wl9C+NB+vT3vV+w+7x9GSpgTBKQK5N3lxFt+gVawl+SumUX3Yac9Vk35U7GK3xodkTBU9Ww4DQig
WovHUpB3FRFLYPsB7hWqmgev0ndiNX0SoiPJ0I1vW3n/VYSFoSbh62aB+MtvU/SqV/RByF1D/3fw
xvMkR7YJn3A+Ob7wkoEmr571KXbaLrAH7041251AmlLo7idvsCcSpbc/aLa3CDyAspJQIYSa+04W
3xOlleoJvZ+6nuntNBWsl2pkp7CPZKfwX2/bWh37B1uL67rqMlH3JnV+mx2hPVLG2pVMfJ04qbFF
I7k1rsXhS/0wMcl78TQowV4B2Sa/CmJzyPqNaGrt6WX7g4IxcbZ4gBcOR0RywcwtrrGqh508Vguq
yDlyQNACxOKujUUnSJTDBP7GSLewuyvvH7ZRhaJPi7zyMqUM6HSM0i5MXR9pzjw07uOx+mJtUoxc
9bDMB2oWLSVRD2Ey98vlppXiTjBqr05dhe7Wqh72Ytg/tf5ra/xMfMtpdHvSVaf3wju/7n+o6pdk
U3llPrPLfQoNjTg3hILiW4pAlW2lTJOXpW4mSuGuHYJmNzbxf7iycaNmikYaG3Rq8ZcD7cKa9rKG
gQaT/luUytd6bJAJ+jwiiRaO4knz5W9Kph1un4u1vcoryEtIA5R6RWYnF52mlkmZgrvJdkZDdwKk
8z7ogdofNy7ttR3DRoW9f8brUYi4HKCcKaxQ38ztDKJkm60lQJNoyXvJQ2H99qhWTb0/Daj3kdNY
FIhr+tR14GGzqWw/+ApuYF0/hUSy/8nQvGwIusFTtxgTkVzZhEafuqGiQnb4Jezpi4w3qilro6F9
nxY1QKqQaS0iRgUcT5pbeA8CrGX7zpB/91Uu2nqjb/WrrO30uVxFEpT+SzpnL5fIS/NCLDzchkro
yWA85+GwMWErjok2H2WwqiL6EOpil2tdZ1pDmWduNXU5MrRDQ5beI7V/LISx8e4DQSFWFLzRihyB
+tKR10lM93+9PchTksyG/X8uES0+AiLKsQqaLqMnBT1R60AXt4Vm3W0ja0lKqKQoaiLnbnK4Fstm
FWaqRmmZu3FdObDLQoM9wCc/5vW+iu4bazd0UJnsPfWuiN+q8EGAffD2J6z4ZZoMw7gq09soi8tx
dnkCvECJM5d2Gv1ghIG3r+ifh8EReISpFIdKR1liUoqtDOnarQ0nFMiquUufHs/FuUjDIZcD/uXy
chQ/SrHpUZId1B0sw/192Jjz4krRsRhD1N7TUt/1FiXfUIrSZ2A/wi5RsnrjplubDApiSE0gzEgX
zHwTfojOB0RlkgIibbcUYvOxyi1pX+OXPMhFKT74peXvq74YHU0NxJfby7ByfumsncWJyb6zHvPP
P1gWg7GDUjIrXEGbDl7R3WXRbizF420rKx4O6f25Y4UJJ3pbbDfRCqahmfLcbb19Wf6Qu7uvvfZn
M122ZoY2ZRQsuPNIOixWlvLawENVMY1FzComEa7bIN73k3LOu0lzSAJsIVFX7gyS/XgZc3jBqV24
OVMaDGkW5wWU/MqDlIFthI8kMU65IjlactcdRWjlb0/m2uH9aHPZFpYVSgMXAwW2pn81/VMofu/M
lzYR79NsYHeeVTTuavnTRFdcmn2u/PxYbOVhVy7jucYxwwcgQ+U2vtw2luQJFWC+grhm2gnD9zrf
8h/ne27h2EC5DcqXSiJP//K6F+l9iLOyp4oY30nRXqQluCBo23fdW5+8SWNr+8nnJN5vSRWtOB30
rfIskzXiGl5Cm7pRHzxPIXprE7nep2rzQ4F0fBcboWinhVk4txdzbf9AwjAjT0h64oBcTqQoxHmb
jmOOj9NOpa2HYmH7EPA9Sx31gc66L5Frva+6qESvTRA33J6VewenEReLJlxoP5cwlJwcqxGFAtUi
i87UOtghExAnh0q564Vsvoo3+ptXtg3wQlwS2tmRQ1oW4BVvjDulqCgYtV+ltrGjLXGHlQGRbZRm
6Cyd5XTsXE5nlNA10NEW5EaKWt35I2ypuTaMn2oliV0rl2lvEWQfelHf2CiBrFykc6YI4RiTStVV
E3KvDH1tVlPhwvBDvshqnrp2vIum/1Bz466ZycbwhMAzLoJFWnlbqR9j6rPTsAt83faV/e0tuZb+
op5Nsx8lh7mMuHiNQLinuWxRS/cz4QGV7Nduanal4ZheZftd/hIYNRwWiM72pWl7TXJo0i0dzbWN
IhNdIVQIZBOM8uU6jrrqo+BHVd2LQ8osn+v239uD3DKwmMauNicAIEnp1tnjIH4dcm/jll55i5As
wjOmE56c7xKzmwVlGoWjX7rpTAMZiCcDHlR1nyuQ0h3+fiwAKGa4BquGN345WelUiGaR16WbG6hh
5/Uk7vwk3CggrI0HR0GCb0gl1l2uiC7Gcl4XaumqRbVrJ9kRoYDW68iGO+UZ7qgNX3zlGiaepZNW
RYCLa3HhMcCDNZhjl1cIxqGt4Q8PRqseFa5LO9gY2NrBZe4IKOacK0/OYvbSQMTbjys3jsxyr1rl
uY/b/C4LN3bc2gTOQhpzr8MMEpgfvA+e1gT97lC3aoWnlRx6IXCl4giKiZps8bJJEbqyvSH0x7Wn
L2XW+1xsb72ogjjSkxpZlvxtsgYUmMuNCsCaCVweGh1gHSFxvPB84rQfewpYdNzUHYB+w4v2XZts
5f1X9oGJj8EoyLLgBiwuAsvjMkok2lHkynzsjMgWJkhM9NTpwuPtU7RiCc8RZR6AN++Z/8v1EfQ8
SRTQNC6kAY4a/m7yNxHyqU1Csut5o4Nn5timwYaczbLBRhbSIlM7Wkf1STTPg2b235FkTpzbo7n2
K7BC7Y3mCTJU3AuXoxFDOeolH78iC7ontc8yMPae5Ch+Y917ERjhYTALJM5qYW82o7W/bf16LnFp
cBBp6+TCoJX10jpAzyLn+crdui8gZ08i7Vn1jMTx8mF4QCQn2BjtSuF6bnoj10hZnvTe0msbZIhO
A7UoXKX3aaKchEZ6qsXItBNJMJ6GOovOU827bFYpzZ167en/6F2BOEIGmuRwe/DXB53F5cbni9hI
LMPl4EM97QPdI6QKpfEN7q0nRfyGCkJblzvD2LqWV6JZrMHlAUnhzGa5bDJs6jjoYYyf+8LkPHXq
uii/ccNova12ifw85DmJXiErIanIhFD9ByIYVX7qQVIi8xlX8JcpnVAihDEZxV8/gbiUM+cXvLRz
lnQxEVHla1GXerhEda3fjX7uHTUvlPZJHGmO4IWvsKnIG27Y2s6bM3gcLlqJzWVs1I1iFqkR7lFT
BQdRENJZoufBKKNiV+r1j9srfe1tzulCCsu4KfizS7yXlDZanskYq/PRntP2Fqxe07gbPeSEY2tP
YnbjWVw71ni1IP8JULgSF89ijpfJ68x1WMevsvi9kPaB8aD4dvNQq78jfev2vX4bGeAHc4sV7Nva
EmFtKd0+aj4hD3A36N/oA9mS8Vg7MRCmzHR/Jl3gy+yrGvlFaWSEBfz42Cf+oR7G09DhRssJbcLR
f9iXOi8xUQg38FXqqR2EsC1GsXDNWDqGAb2xk9X+OynmT3H8FYDCv71L1iaRYuCcnqcYSAfn5X0Q
x61Qd7Va0MMGGrGm/RZcuDVusRmu7XzYfOBn4cJnLhf+ReB7pWW0Iy4z+kJZLRbOqPnfhkl9FVT9
7faQVro7QOSB8qSHmr59sAOXY5JqwwuEWMYY+UOkGe6CPj8M8g64U6igdE1oUhzk8c2wXsVYRS8D
P6c/i8ZpDP/DbcsxB8c4ywxd5UuzZsiVpDRLtxz3su7W4WNdfTb8O03cMLRS0WLMpEpJloFVgz34
csxhM8UFT17pTghzSWQN4em6T6r+XvQ0O7EkilnDl6hIvkzFVli70rNEKhgtECKhuat0mQ2pUhiH
kmgq3Y5mJRxievOr8tRU31JDtfPolEgvmvxDBB7ZeI9xDnVfKnxC7+GvfWVOzNzVPRM4zdXtyymA
oHlKAk8o3VY23EYM7VB+RNfq8+3dNU/kZern0sriwIx5OckhyBM3SpIHXd9B0GYTVe+bbGNJV07m
e4DJU02xkNfzcji9n4eaFpaVa3btXjQT8N3yfaMMv2+PZ9WMocPPN2OUaWS9NCO0fjl4E+NJBMUC
LSfTxlomzTEgNb5x16y8D7NT+T9TC79fENHzgn2vcoOut834pEX+LoiE17CBE7C0IjsuIcjwtion
qytGnxWZa5jRKPhejlDzcjysMphjm8imBXmf4+iokbWP840duGaJUhbCGwRrHPp5rj9EUW1Z1+MY
VZXrU1EOE91R4gdQgoey+ff2oq0dd9TQcSXpHKcVYFnZsmoEBQe/r1wpl9rnOB+rg1SM089Mk5tj
VeSRXUjqYxca02ES5YcmzLcId1eexRmrgtLCLGKOp3E51gjCuQoQUOXC9uPoKWpxw2dfOISCeijb
w+3hrs0rZQDkRbAEPmbxegg5LE1ePFVuFn/xE3i7v9My5klfbltZcZjAXtHoIQPTh6Vy4U/oVi3o
TcwbBQFOeg74jm+pkD+IEf9XmqG5TxrEl1Fw+nssJJUVsrpUKMFpAG+4nEq/q4VB7wEaJO2+sL5p
wbNZb+RS147eRxOLnVl1SZsFmli6cUKyNoMPRKSIlI0vqtXsRfFTIu7l8nh7Ptd2yJy0wLc2yD0u
w/y2JlHIz0qXDdhpndMhCmzZU9fu1MrfgMiuHgg4PfFhcD8pKC+2o9j5odSZeuVWhfxDCEXp0Bmm
v6tUrXRo1JcOqHTPIqF+5tQ+fTJt0lsbDvfaeNFdowRMqEe9bPEJVtr5kEiQQ2nqhyK0nnAoX/0w
PEq+dG70jQTHvGDLZwhkD5khWNnZOosjEZHjrbowbBAYS/ZcpTCAJJ60cWGvnbuPRhY3p19n9NvJ
QeM2KDD20XGyPgm9XUz/4dpEfZKKDUlxatwLMwLIocBrC/w1axBPspTu0tF4qCNLdYJciZzb23Jt
UBYNd/rMiI7a5byMHy5pr8nom0ZKzmUblODR4cBtpKp3Eq288/Sm2TC3slAUa+ZywnvFfJn/FCOD
Elzi1W7VNOw93Sx3ZLBjGm+CLZ2DtXCb2qIFxo5Ngfrf0vFVvNgKqrZxjaAo6J/+k6GVaoe+qjjj
gEB9Q8P+wZwE9S5pReVQy2l27pF0PQRpYNI+V3QbK7syeFKysBrQMcBUL/kFy9Aca2OIah4JGld8
01a61tGVjYtm7fCTygZdOEe6+L+LwNOSh7INqqB19aNVPnjmPiwfG6OmHnCf5/lBNkJO/v3tbbQy
NNIjIiEGOjN43ovTnnnpwB1Qd+/OTKu9FJJiR624u21lZbNeWFls1jrxS6Waqs7tJ7sY39rGyaVP
PdW322bWBoNvNLeLETExhZdnQh4iL2mysHf1/HcfPATSTml+3TaxMhKyX1Qb5q2Aj764sADC5yIp
0t5Np1MUfilolfRieW/ByXjb0PsuX1yNZPWo6JNhnEOBheNcj+IAz2rdu21ES+0YFE9V+ZX8HoRR
Sp+CyKGRnmybYt3lqfRSGeCbv3X+rpVhzf/Z698n/ZxnkV2yoJVKDPkpyc5690UP9V3Y03nSxHd6
VD7f/uq16aGrh2w4eiiwZC8+OkyBQ0+e1LtGGDmZ5UACb9fal1APN+6jdUNsWiga57TXwssZx6RI
dKPt3bpIj1AhdKXy4of5p9FHAvb2mOZdc7UQBGLwaJHugpLzclcNkzgMcaz07nj0o/te146knCK9
t6tNsN+174Y8CedQA5pOXWbpa4RdMgxiBABV76i9c5k3j5ETBr9K6U8h/Lk9LPVqWKCHYVmel4oC
2hLsqiDBOJHCJgLUBnvggh22kKfXxxGlLHo2TPJA5JyWm6GaSt2v0zl1h96mQ4LD7lUUlST1b3V/
2GugYFBYgJqKku3yLYzqScczi6gDJnpjiwFCvK15FEOInmIkVRPR7c9dnGw4aysTSKIA0WNab7lv
lmlQbzCSehoJyCS1PEGN9F2yso1LYCXnTol4VmxS5lm8AvIPYm3qcYg/2MIh4CSThBq9kZ71Jkgc
q4QSDzkNpLYrEu5yYKLMPqU7D7z0xhFYG+p7vxygb94na3Gs2yIpzFwkiEcmcR8L2V71ft7ejfNv
uDxklJ/AuZAxZO/TWXR5yMgye11QG6VbFIWdhgr683GX7uTKOxWq1Di+qf7xZPrExHLjbbo+3vjZ
5PfngdFUsGTTFzpNI/VjVKhXJ3caIb0enPy5ISb2nxT19fYwr68t+nn+j7Pz2pHb6Nr1FRFgDqck
O0zgKI3iCSFbMnMuxqvfD+c/2Gp2owl9hmELMODqKlZY4Q0Q9hFRo2sDqedymqoO4BE62oBh96I9
1BqSz6odp34sxPxgaZW88+FuTI7lBDYFboq4wtiEUmgiV0oxVIxXiTM4lK91iOKDhIWAq8/Do57p
x/sTvL7BmOAfA252SpvNRVSrzfBSOtZZhYcRN74FYmNhh2aheoIhcro/4mZJeezB1ZBtku3inHOV
Qih6pI0TzrlBkyoIq5lT+WCMue3pSro85cLY67ttbrW38SgOgnlXeP7Bal9+Qtx5bCOUqzqwYO3o
9IASiq+N9eP+rLYAkbdhkCODj4VKL5Xmddp/xPeW3tk5XRaGSSuWkJPziNQfQrJpXXuLNWr/ijnP
Pg4jil7KPFtPoaJPvlqO4+OchMVOnrbZR+uvAfMAUgtXAaKebVHSqWnuJKraBZI+d0dlST6XVvpq
GjDvnajQH6QQXZf7K3BjnXluaW7SPmCdt+WEsugiHIq0LtDYwRAKpRitv3gkzFninS20Ze28TY8X
kPok2sS8I5vF1qtCQ3ZSxZIhVjLriHB/CJ6vh5TmZIlEBJ6Y4P2Nrm2/xlU22AdJQYXbrTQp+jfE
hepb3w3Sh6yfW9st+qVF/Q6XPQ0p17xqDy3CL5OL2J0cu7AG652iyLZR8PbrMcnQVmMs3turmHTk
3bAauwtaJa9HN4vS5hxZS+FXlYXfTzeMEiXrqDx2vVmdMmmSfwKjEqob9410lJoU3SNZ6h/TBKc8
PUR/c6jDdudzbrObt1+5ltZXSRzKKdvvmWVLPMel1QUWXHLI1mn7oZMiMC5TvniRnTdHqetzzzBj
h8o/3swRNkY7H/rt1PzxzPAj1gyWYsMbMw7O9+WpquawtiIqVcESZpgiFWpoRL46LSvpL7QmFCur
pPvC+Q77YwyAqT+24M2EW85T9M84hBo4mVE0RGbK0Lyzi9nwWsNIHxECKCMq9fZckyBO6BracWyW
/yTzNAivRGGXPGGItFcDdSbJlbVwWQ751IcdYjGT/Pq3R2f1lkeAScP1bYU8Xs6yTZbZzMZZBJWq
VIey7RSohqQOg+HslnDXQHu7orwrxMfcwNTdNyvaN5aV0m5kLGRV/TDKVc0TXYrljxPafhWF4efJ
qkJfl+L53Go9B0FdvmNLl+5ssHWg7Q/htkA0YFVERYPkctJR1Sa1ZLC/Kmty0MZPXkMzz844plKH
STE4S7u/e1zfNhPVXPhrq0scFnGXI1qdbrSZvojAXGqkPS3CLrHoyBT3ZnRgn40nED3i4f633QRK
/zcocC2SA3NVFd8ESskQ4auVKiLA+6r9ACwkQUqjrHyr6ecD0WB36pVYP8XzHHvhYpb/y/CE25zj
lXO2bSPLyHYUfc/nNmuz9XSjGL+jHq2gxq3/yoqueDB1qfOyoVU9Cqd7rfltj26dPa0CYjVexBXh
ukn7DJlWpB1KQ2DKXfIpNzu8D3QZsUIbQ/sEOa2DNiXzYeqr3ouI3o+daCSPMOejBkrCE43a+FU5
Rl+tQez1hTahz9tvI1MHTAfySL1yw5b7CbqHMtZBFFF5sAXI8EHHTLxbFLehqvbBHqzwfZ072k4E
e/1S8kZSrYUqB63lSraIPkk90JRqgwEXn8ltow4ulyOZvXzCmlS3drbAdcAFxwBVMapUVJz5FJfb
frH6eEzBpgcVzekPuQ6PRDe72bONGsR4VhvJ1/tbfv0fbk420G1uxje9cNTkLgdMojROl8RpA0lN
l6O0bjwK03udoJvTWotH1Fooqm4JjXRUxs4Zoi7op9AscHUetDbzKFvV0vskzBciPSnUxmUni7wx
LM1e9GdXsRMUGzaraSYLUKZ1cur8QzHA7IBhLaQBUUexk2Ld2J+EUca6O0FNUc+8XEarVpyWbLIL
GtxgRG54likOJm51PeCW2qpOXbnH8L0RxRKUUGGgQwLxheLJ5Zj12JbZ0PdDwM3kfI2M/Otk5tWh
zgvDjw2cYZxJy72BsNXNMCzxqIfR9Et0A7+pIdzT3bqxkRB4h4NIKs19vWVkTWlVhx0apAFsPf1j
PEXLMR+6vVL5jRua0iDCbHgSAvTaEjlrqv9NkqhDkOnFu94Jj5kl+7OEAsjyULXI2Fja66jHOxH6
jX1E1QgiIkA1Vnt7MU8KhufW2A5BG/WDG1cj9nTFD7mLz41+vn8eb4TLwNZXrRwsJ3hrtwJYRUUW
3oXGEMiKSD5podSb50JKB8dLRZi+M9O+/JiFdu24scY97ct1B/xNtE3xS4v07DjKleVmPGPvojqZ
3tPx+95knXImxu0e2kxS3g8aXmz3f/WtBcKMi5IqbgMryvpyK0Zgd/qpjsZAgLQfDWcA7zD81Kam
9uo2P90f7MZZo9K5Cn4Tk6/lvMvBanPUirZc36mpHby5XSw3z/NfIlJ/xIPwuxoEmy724r5bo65+
vxB5+Spk/Jejpr3ZW32djEFrGp+64nlp/h3yUxYSh4jD6mR7f5I3Njp31lpye2MRbZNCe0xraRLV
GHSDeZ4iC125LyWifHV2cLTyVP4Kx3mnwr/tDa2PLI2Kt/eODillv8sp2jMsgkzOx8BabPQsitl+
GHITHXeUEk9Cl4cTSoTVOUrmzC8M+xtxpjgo1DrdwolPxmzv0TxvbKv1EeSaW/++AgErkRVGadGN
AV4W6RPieOI0U5k+qVwMD1K+7BERbo2Hmh+ABc4fb+K6B/6oCyz9pEg9z3yg6ItfAfZ1OXk/I636
Riwq/v7MgDwjmqEkRxVC3myoQjjCxPdoCjAE/95QwnGW/2pj/hyZzQ6m9E1cZvPIU3uDDEYTiox/
K/qV8gilspP0wWyq8ysabp/7Lv0uN0Pty+myPEVq7vhxq1mvwO0rLx+79h0uJdnBkpMEn8jESAt3
rsvfGBnPDdBrp/7UMbFjSAXXjdNQddMqm04oIqjHkarDzonf9mvYmbxx4DpWgDRZyDZ+6CrJstsu
G4NUt1IIxVKfP5A62J+iSDtmw5Ceo0K0H/LEjs6xhTqnogLRHc2STDcprGMdaxMSa6bmC7omp7ZJ
nWPvGOJcDeWMIYwisL0xQ1fO7Y9xkUp+7PTkOagqewW3kJ/V+WMyDCADB7FHc7/xdTAbpddiE30B
htjiKydoKU5biDFoMkxqAM0kn9Khi14Tem6HcRzawo077TN0xdkTizYeS2ueDurcpv7Qj8uhn8Pe
nbpBPKKfGj7aXFBeS4Pr5BiReSpnI3RLOcFhR8PKO+0rfWcjX7/8/P5VtXXl0HNnrSH0H6emldWs
Dw1jDMKlDqHESTXKK3iH3b8Qr88moxBA8uhzLSKBfDmKDU9VzkruAl1Iwi8zZXmO1Go85pY8+NbU
qzuzur7vKceDPllrhIQzW5qDYnZatyzxFJjFoHqZbY3PiNIsrh5rw8HKqtgXwq7QuDb2pM5ujYyC
DFUUlFLBTm3iumxAIDOsuYW6qQ5PiRp9ThdkAsfBQP5TVudnIbRT3U179ezrJ4eGi7aSDqnd4Fax
+Y5m0Zu47LZLMIgTEZiP6sf0wTC7R0U6zbXX7SkbrUWDy1tpHQ/5gbdCpGGv//2PfWPRVJrLNFmC
sR5PapK4moIHUfShUXRvKc2d/XNzdnRAFHhSTO6qqdmvC270SwBjvPdbpwFk4UgaJ91wXGW2XiTA
gf7crFUn01x2dtON3UshnQQIZid6Llt4mqi1vCpnBONaRfzolMJP8h+j+TvGSeX+MbmxqAzkoPiD
cDGQg80bDjXGUka5WwJoC3H7Tk5fjP6znM0egjz3R7qRf6zwQibDwqygTfXy+8VTKJly7sxB1JJW
aIBQD0nsp5nXUR/QPfFViNxt1dNgGv7O0OsR2Gyd1XpzJSKR4EGWuBw6DKtBqNGyBDRBB48Kmhg9
ngf7yIc0npwpblzJSKibGXHhzxbSJHEzJDtZwa2lhmsFwpIlIOrdxKFR18d2o/Mj+mTx9dxdqIEo
j0Yee9zIO4t9404gqaSoQiWQfHYrcrYokzpNlS4HVCmeKZfbI1GQwb81ZK/EN7Vud+LP67oHVQhu
ghWKSwi6xQlRqZ6qrJlxNTbyB4kY+xU/xsStS2kPd3i9jIyEGj8ebYAbWM7Lb2nWcd11Y6gEHeKK
6ge7+TWYj4hauLBPd1bx1qS42qiwEQPR+NjEd2qrtZaTJ2qAzZF4Kls7xidA0o59LaTv97fo9aOI
MP//PRwU5a8MEkWjtFZkzFqQDmV9oDfSe9Ni703o+loBMkUlmvBoPYdbWP1klWUhj7Ia9IP+SUWm
XG4dN8EKts33xODXz3B55BiKU65xr6ikwZv3lzjcNOfEUgMkhd5rsq/Iz+jRH6NZPkF1PrXUOKC4
7hRwrj/Yir4jEaIEB0DU3uSVKK+MmSMGDZHhEFE/Sv8SSt4DSnA7O+NG7sNIqx4kdzOB4xaIUrZL
lKcF06tNoQTGIH4MAp5QX5r1saii94qOqVsjIZ8yWJhMZEqzuFRxY3dZmndNIv5SLYiIl5I/YBU6
gsQB1M0uTwWFsWHUQlkL6qx02+K3Fn65v0FvlHvfmgprxMkSXynO20bU2kunaJgzyWnqKr3WoSsQ
IiGrz9xfcqe2X5ImGUufqJwsQDPaHFAseDPhdYnUT4exF5PkxapRxV4uxyivOL0odg7Sjd4W4o5E
/6vFB+SNLWLeaaa4TidTC6y60908y61Tn7XDUxU5jT8D6feMhV2vaSF+X439Ty/18842vHHMkPlh
C9KMWRsgmytqNDKrH9teD1L7p9avgjbn0imORaju3Lo3DhmKJFiacahhDG+LP3OIk0jadzpKyTNA
kAEDtdySTDyI8+pkyHV6qJspP0q5iE/DpO3qzV7fWsTWFDFRgsC3HQLs5a6LpDptlWHSA4glT3qF
Kb2cvp9Fd57k5CnKYC1rD3ryM1ESqu5o0BoKlnzvB6xx7m/OG+cekBaREhGGxWpsQ8PQmHrydD3g
uoYroBQu+vdPsEdf749z68Ouli1rqG2AbtyEMA6icG2q1kbgIAHrdMtpRqZ9HCJ813ZGujmjP0ba
XJ9q0tpVZFdGkLUt0LOvSZE8dvLP+9O5fkrJvmAE0a+gY0Gwefn52rqm5YoJemDoVAaNcRo93Mg+
I3UBkbiHiTQrmPLeH/PWxNBtAMGL4fE1LlQvw453xDaCaaQYOs4WQAk714+1aPYsJG58LToV9OVI
A2GxbRtUeayZHf/Qg6iu35sO6LNYfjbaXw3qsvcndR1uYRENTw6ICH04krDLhZzrJHYqjPMC/Cke
Jeux1hI/ltFVVv7R2t+lerw/3I0SAONRokEQja4iQ1+OB0BtqHsxG0FhLDKWuEQOKltemU9Kv0yt
NzWx8xQhR/nNLkqkfAUtvJMllbCCZ72puvOozMZLoziJ7A7mkC1ebmir9wW0LXRwDBH/0tUiBlJu
5WPlStEiP8+WVZuullrJP/dncyMxYDZExUyJuJhS7WY2oWJiAaoaAeYUapO4Vji7uZSdauictuyl
CjL38rsevPc8Ti4z3/l6W2Tf+nhyV1NdY3T+sC2t6RrR11oGCawIR/Eq/DjmsJ26r1qcvoivlvxY
9KMrxDGP1T3E263nivoh35GYmRt82yqfmgx4GtosgTr9TBbDA2X3I+veI01JYw3+rJZ6pjrVEGlP
95f9xttBokO5FHg28fQWO1VkK4zeaMwgHACmhFM0HOJCSOdycJAsV+XqYLe2krlSPaEgTG/ocH/8
GxcBhtzAxBBIgy+/LQM16HgSXw3Eomh6+tFU5b4B3NZrEm3Py/ptLptglLcBQTbY6/CitsCIMF4M
bY6J1tIlPaDh6KfO9yYJ32UAHEPNm+MO5h4OQtFwNNvXSF+Fds9zea6Nlzr6nc8nJ05cBeHdjpJD
HkM6UI6WgP6uPdxflFvbgbyNvvUKOkamZfOShRa1Fs3MtUBXvodN4jed84u+nW+rz2sZoK+HYztp
5y7bk+S7gVxa+3FvxFBEsVmqy1MYLpVkpwRORLTRWdWiU4jlr258s+vJwzTdtJ9lTK/1zDhZmvDD
/hwn4hyW07E14nMemx/vr8T128TPYZdTLKBpc10ltLLFiJFKDPB8rDyMgpPHLG31A2klWQToVcoG
9l8/uquwJ2DC1TeH23WTPsxaatdhmKBm1y2453Zh7aeqWrjFMKfn+9O7Pn2rjAxRtIyKEcnl5n1v
5do0W6FjaNw6Xp1rH9qk88aielkm7WhHPRmZybsv3t8f9vpJZFgNYPsal3L21kP5Rw2tjo0YRJZp
BlL5Orfv4+nfPKJuuPce3pzdH8NsbnRVKvNZjmwz0NLqSL36twLuQiv7d+kI/YEYESEvf5R2qEE3
tgyTQwWZSA8o/bbAMsR921gmYoRNu5Y7YjN6iqe6ecjzsvBtqRYHu0bz7f6KXl9j64r+/0E3KypQ
CLbiDHm1ATqaTyuCku9QfYuaUBzuj3TjbmAo6AFkmxSzrkqSpQhnY8zYM6XzM0Gy3nLOnGdPzeVz
qT5l7eMQn+N671venCARIspoYPqvpGbMWgdQMmC9TU7h5vgkK1/McE+iYm+QzbWn5m1XSv26YSbF
by3TDVPjudb/OvZkAYFL0ULD8tfelo4iJzWRPXK4U5woOnSUq7y+KH9Rbhp2IrT1srx8cBiJ542I
hi9GjnR5zqKhnhpViq0gNcC9mUraeDW99P9hFBS81mYQ2S6KLJej2I3cZqsIRzCWuKfbo0J/ziZg
uL/vroNb1AvppxJqrigzbbPDM3MBBxoKOyjlArncopG93MltDE6c7hGVisUdq+afPLb2VLhvDQyi
jyYXGorUrNZb5o/LCjH4eZbkyQ7CccG+xSzMI5SvArO/ZDlMqZWfFaF2JyMrq52j9ubWsvl+kH+Q
1eFJ5C3e6n1o2ghAWBrtwKhfF/kLDn/HIhnPS4HyV/JjAjCZKWfdkA6D8TishQT6V1CF3VSfXaer
zvA/Hm3EXRI5ebS6FXO22wZcH6PtT2SLrTECxTz0ly5XJyrytLYSyQxMkae/0XaoX3tJDokUwuad
LumVZzda5pO366faXKi+oc2O5FvsIYwl+Xas9cdGGY13tKlkr011+3PqjCZQPbPxe0X6ZyqW7GMi
S+POrr3xOADZR6WNaJu4e2vIWfe1bucz15i1KF46G75c+tXwNZYflupf0bxXjO/3N/CNw8hDy8sO
UhHs/BamOSezU89hiRiLIfUHJbd+hALM0/1BbvScSf446qsPJOdkqyJpNUOFJmFoBvncBJVzKKwn
KseiiAs3W9zIiY/L/I8Z/i7T2C3idxE8kFA8ReaLRutFKcdjYo9PHfF362bjobVfe/vcqM9VB3fv
kMX0uwaz3QkH3rxHNpuIRaHJDzIM0tZW11bSqaWH3IqBvCgVexsj7U+K2TqviTBF4U2ZJp/U3hoK
PG90Driuxk4EdLOc/+v1BGJcQ69nOaL0k9B1jpvqe9g6SeRaaiij7mrlJSDUEQGX2MpU4asFWiqx
UYh/p8VY8JUZs0TzlWzR/03pr8e+qiWl7HVxjq/OkIQDfKpK9PlBMtDf8+s47QtggOnqplDOzg+j
6SzbNaSiCVavyAy8ZQgDW80NdA9ErS45/bq5eyQUCj/iBqV80+MsJOftVBLmysiUnrsslCy3z5Us
9RDfc065Pepfo0VrR9eZjPaziAs5dduhK7/mqPILN+qqiCjZcHrk1qI684HW0W8PVSnyJCfhceyK
uev9eUTb6dEcLBKatqUqeDD6ykxOSL2Y9UMnuv6HPEiKepAQ09BPpjE3PyqKr9/NaChKnGqNMPKs
vlzGM+5ylubmi2rUB1T7yk9yT29iJw/exk8A1dG0h+7NE7lyojZRG/7Zjlg6idJMItenSkE6T6mn
1HeqIXxKRlUcwljew8rdHhQgIOm/oRjWJhCWWyWRqyExgzk791/sSveX6qB0R5H8bcK5Tg8lSl5L
4l94D5vptXIMg0iriX0dzQ1j84vT9A9k9jtR6Pq/+fNI0WLkriG+hiu48kc3j3KR1HotFzIJvcQJ
MHw1RNFnPGnaHuT9qmyxjsSZ5X4mZ4H5qF6+AHlZh8swCCOY019T173T0uY0Ds9JWbhiMN5NtnaS
yw8ic35m456E2fYSZ2wgNoDq1r3CTDdjG42zSEtIKBXOq7BPeqRX5pal8WilratAaVMwhe13IpFt
lLgOys5kyoi+8YfNXskds8sAJplB36RuLFK/Bd8eIaK/c5Vvn1bGwdgWaBtiOOSB205138ehoraK
HShVaZ/yzoa0CpLVgyKjHNVeqH6Um5GHRkD3kMb28q0zu/poD863zFL7p7kYlWAOCQvyFrXF2RBa
IJlYP0kiSx/0AfXg0CjNY6jEe8KQWzMmGGEI2tBvQ44Rzjf74nJPJAvmS3qXhkGSR66WYcQcS8Xn
IZKPcvgc2qdGf3Jay5NXKYNQeh7n9lDWM4Cf3qsL35A+WWN0aCPFbWmCp/be77uq9VFcowiDbBg/
DfzElRt2m0Uy1cowUJTfMR8xbY5K9yE76E3kl/KC7j+lBo2LXOmeq3bvy24jgXV0gEcYHazJt7GF
A6sCQwOty8OggH7jVokku3Fo7oQbN+eIOBuV2fV80Ka+/AaSEls1WpA8qmPzn2bRzk3Vc/hbCj1N
CpKwezWi8WhEyhG1SHz59pCn16dEQ15dwwWF6gL6rpt4Pa5USuvEbYGtl24kF0cZUmsHfv7+Kdkb
ZnOdamYYR/YwS4GazK4wTlL9S0msnUGucl6+2BuOGmFpUjcirMu17HKUsbPQkYLWzk7qOLioJJoj
zV3jezugtZp3oWfXwsvnfAeucYWsXodenSLIeoAow/+8HLpIhQQYPo1eQgX9K8uXdOvM6Ib5PlRw
HUIcfNGMf3Jt+CT14j0Ob/+OCFMKnXhkelRLk/Lg+yT37Pnj/YW/ijTffhg4FsqjLA4duMsfFlOA
zMymiF6G7oAUAurknmYmL011zI0HC94tlIWo/Fjg54n0skAFTa0+riYJGL74SnFWQAj26ee0OjjO
x749qml5qKdzmg5U+VovqR/tTt/xzbl+L4iNyah4sVjLKzUF8DepFqo1v1k6zmBLGYnGQp8gnZZa
ni2zdLUNqQPS5v3Vun6O14FX6Q6efJqD28WKU92ATRq9OIn6MlqjO0Nsx/TpkBXxw98O9dZFQ60J
B3Tut/X2+SNfzRUrUnKsDF+a0LZ9YaXHTleWQ1T+AHR+vD/Wm/zEZZixDgZsiyAArMMW8A3ERpMk
kkAMZNNFuGYWtbkbdhB/PFVNlcnNetqsGjp4kytJxCF67OTvLQlzaTdenPmpapDOkBdbPWoD6HFX
GZTxl9Pm0ZeiqLqdw3T9FRCFwJOJaAF5KaoJm6WhqqAU+pLjVEKPmmbPOSrDRxo/K21t53xcb7XL
sTZVXEvN6wY+CE6sc76Sf8PRr+bZd2BxH8vY/pZK+nKM5Sx5iOS0O9//Ljcn6hD3AcWkVr+NoZuQ
3U9VIX+R0mc5OprVc94mvtPvtTRuBH+AIddClgLefaUsXa4oBdS2cIq0eCFv8voIVcz2c63/R1Hg
sND2ywd3jE9NKflGZe1EuNevqIFq+BvTYM13t1ZGmj3loYOD/Qu/THzKG115KoxM+3B/JbfVH8Rd
HKJn3lF085A23hzcBpUC25ow1DOGMHmcaNd4wB9r0CWTmjA5WftcUOPDaLdtw53TdWvsVX2U6wI7
BtpTl4ubIyxUThL+byEiaCNuLHqTebGExAdqP5mqfai1+tvfTxewJyUn9s7q53E5ZKP0quT0Gh5+
mE0mC3tWO1npN9b5mHUCFueX++Nd510AGGi/wX3gukLM+XI8W52rUpsMjPQGOMOUJMY4kvy6msby
fTtVqXpyMntpz0BPMvvX/bFvbaBVKQhnPXYv1b3LscVc5U3XLXiUFlCwllnQStP00v/7UVZEIuwM
LgTQ5pejqFjNAFCR8V0VZcFVLCvvnFqZD/dHuRHtAWQAZQnNC/1znrbLYaJilItMhMULzSzXMmJP
jLBOhrMM/DqOp6NkRAecEePC/iSFfZDbe4HYjZgf2gRIT2LqVY50u1tlKyo4SjPGdyDcXdlMxbGx
ihfZKn6qRh8e0auJ3ayyuI4mEXqlvvy0GnFOW3k+hkiVn0qRv6KrVHgZeZ27Ata8SKj9wdIK/Zgo
/8tDCVSC8jg5P2jcLf2rWbD8zVAneRGOdERT591EQNK179twz/z81nUMIGOlOyKXQaP58uNADVF7
WR6KF7UPsy/4HIY+RmzT+zF3dHaDoe7shlunimSYc4USioqd6uV4Vq85pVmws+X8t+NkLuCMgnhg
fCyjPV/FN5O0TQTgOOAryfhIh6/o3yYqe8CJJT47jkYfsgE9DjVS5LOB++9zDP3YHwTsHLmQ2oNT
SNycKHb6AILSU2q21VHTCueZZCH1QIRqnjUmg59HrfShiCK4w0pnn2dHWH7XxcZTZDTZiS7eu6ip
pYOelvVpTLXoUdZG01VFM/zWbTzWJVHlHpZkDZKOWvswqx25cmXZR6pgIUywTOy8t7duasIgyLqc
caLhzQcecgCHlOCwr5KW3+QPr7EcuoqSHdnXnt5F3iwDurx/5G9uKrqMKy0AdcBtPbmQ7FBtp7Z8
gfj81Coz9gvPelwGlvh+f6Dr3cStwh1JugrXjv17uZsyIRIJwwYMQQlkcK0tlNwXHOhssd4Vw/J6
f7TruImHFllJKA9UdBAxuRwtXEhLHbMuXzTz38E6r4SHonXb8T89yp8AE3/E0PX+iG8g4MstzJDI
IdEDB8SIhcHlkNEkklFWEMI3YjxpwJTOonIzKXF+CbRdFreCLUiupzlt5VG2AOQ94o/zTsOi+auc
VcZnFa2V2bWGeuldqzK13q3lTHtYRKl+r/qw/uTERvMzAkww+HJRRLC6jNr40WF6dtRB2O1M6NYH
A7sNLOINtrB9coaobAAujeWLJKCk1LJL/Rgg0fya2aNn9OmeyOKtT0YiSG+MJeSvzXUzxVGXkb1V
9NTNhxmqaRCV8zHHgi8O5bOjZbDW9uz4rk8clybAPZSlbGgjW2rKPJg4n85R+WKigFQ7x9L80djV
Ix3wLo4PDvn4/U1yI9JlwJVEC7lgRdetx/GPtMou1MQCQouBrCwJavfQnb8VIKgfo7EOP0NIsAev
0DL7Uwwc2CRuyql2TkOF2lVsTIBS7/+em/NHm4ADAl0G/Pflz1mW3CHXakqelCzz9JSuWlwO2FwN
WUnLzak+RDpiRTgGOjsjr3fZ9rRQciWDwGhrjU0vR+7pKshyxgG1J90fTMnLspMWy3+dqbPMBN80
blg63pXLUUJlwrcpnMuXUTlDDnfz9ONAa2SsFs+SR4D72YHKyA5i+joiXAdFCAD1FhAx25qV6mRD
Ls8Ld8+I7IL+jgR7Jxq8tXgor610Loi6lEcvp9WUkRNGzmp2C+e9Ih7Lgny3VX7r/GsrnJaGPH3Z
bZobW6GiEUeVLxE2kRkg+Eb6OIWfQiCY0bKT5l6/QivhGwmWFeVOWr2JO0U0Ndo8aSyZlh+WQSfo
7D2tXA7q0O0JoK3ffLvzgAUhKkRKt57DzeIlcyviZrXPlaqnMPok159l3dUjDBEIbX7O9o/O2ROp
urUlACmxCWHzooC/GRMWZQdcDQ9VOn/hsbOMxU/ROjjeP803Coxw2NF240jB4iaOvpzaPEwdFI+u
elHiGpsCuqzv47Lxwvm1POOX69e24WZ7EcStzQgXjiMMO4DndnOlDZrIrEWFDqpbT3XxmhuPrbxX
Ibh1T/05xuZtoLZSDvGAx26XzuhwPiw13F70i1HD0mCc7ezGWzv/z9HWX/PHJY3qZ2tpbYSljZEf
+kz1Sqt2tfpL2omzoe25ItzaG8BRANcg/svbsDnM8tinqTSQcxkG4IpUEOchBb3XYLtxwiAwoYXq
EKSA3NrMKZ+URixlVr9EZlkeusXSGrDJvXqapyI5l6jt7CzijWkxJzJWGGCQC7acqcVJ87rMe8yJ
qzo+RvSJXcRL/tJRkxYRLS3wnWveYNP13xysybaTdLaH9kWf1PDd0KM8Y9eS5e8crBs7YqUGw0lG
6IORNsNIoI4zVNFXhwUKu+NrPcXPmfyqtyNJZ/0+p7EstPlh/TeSQgcNsYYYpwnU7t2qGI50A/ww
1ndKV2/Aq4ubjMofFRZqcPwomL2bb9qgtGl0zPllsPrpez5nSerVKexQf5z16iwaLZG9ns5C6mtJ
JvlDapgnXYPj5Ct90RgubrnWzwwswU8xh7gQRI1QXXZh23lzOusfUEdqAZG3TnwIcQaxDrqIx8lr
2g5k4Gw0AgQ7Gqi/pF7Vo6MEAdf04N2Pv9PenqZjboZj/7EqTTGe27rNNLdBjqVzrdFRk0NkDWs1
sQwz/hjNJviDGg3RnS+3XnlXa0TZi4o5m/7K9UbNnHp06tgkim20B7OoH0K5oHDejfJDCQrQsxZh
zW4Sx53qdi2SCoMjr6ZSY/JsV02+I0dxHQDyaq90ESAqANEoZVzeLRitkIuCUnnhMwm3yrWHqhC+
5pyUXEONM3pEi/e4wMaJsvTDMoY7AdHVZf02PAUo0kvAl1vd1qTMFbu3cvNl7KJj2ZgKeUrixWGV
7ES6Vzf2OhBVg9XLjebdlovdNGmfDkttvlR2CXgECY28JYMo3FZAVBbPY7hzRncG3KpQOY2jAYuq
zBeg+G6PPKGDxGlX+4qhu1b2W3K+7OysNSbZ7CwedLDtII95bLedq8S2YjHKnD7wwcOBm6p60hL9
v6UHeF/EOT5hSbXor10DpHwotepYj6N5klaXkfu/5NY3BSDMR+UuZJzNliqKWB+wuAF81Sp+75x0
5UABbed73h4EZAsflaB2G1oQoBUmGnnmiwAI2NEkpa3Ovb9zXPdG2WQFhUPJJgpLRukeBYVGqzzp
xk4AeL1R2PoUp+k1Uu/gj5cnEL1K+PCVrmFPXPiQtVTlHGYPSDV5Gt7kib2zL9+6JJf7hJMG/p/O
xnoatoWPWMYdpDVS/YUQqvDAzS4I7c6GfCiSD2r2fta/y+oXmbKxrJeeoG7VDvMRf9Eg0uF35Hsv
5q3p//FztimRMKP/R9p59TiOLFn4FxGgN6+kTKmMqO5q/0K0pfeev34/9gK7JVIQ0fcOBjONGUDB
zIzMjIw4cc6g+DWfoyjPqgdrof7cWJ8a+TBET322UfdYR6SgkAg6QCLM7P3M9vVk4/txZGiCgTCr
qD8PcWbYfgF80COaO4DOrM5y6nMXcKW867RidEq0aA/398cqEuEb0HuBF4LKHPxci8SMrAQxSErD
OCfcj1SfdnH65d8tkJXnDgZqBqPRPOdvAkZzZuaxpto8F6KgOjGbfScmxZbYxY2VI0UBHJN8DJQz
yyO1zus2R+iQI7XtD4LyG8DssxC+qCc5THY80//5WCEjQlUD7AdINmVJUdKFaAR2Qsy0meKjJpPW
zpAGVHN9S/xwvempvPFw4Z8gTcGcXs8eIpyFJMPRjlpk95TVTUiJP3wnedbGTlyFwGDl39pZbny5
pnggYifuJ9uEqiIOPwHe3Rf9v1/ysyVQKxQE+NPfMssbfwhxcbObeVUyDoWD2daKLfp+Yrdgd3de
4gmnrpm8BzhWIWryBuHQtpnG8ZOZ+/uOuWp05zmtItnF+0JT5iB8EbiK8OYJhu+hrTgKdo/EU5p+
CuR9lqofPPoBy6Mx7cpicCMtey2G4QM1uxkgmsTlxpessntzgxCX5Rx6cAgumwh0vwRBWsvWmTcK
NV4pq09lYvQPo5LFewLvju5ATzqUjW+cvFGWTvcn4pZ5OnUhMmVFFNIM1z4W6GURWRnmhd6CIdKv
d4VBGJhFBgq/1mmCO1nPUGfUNoa9ejjwNKG+TFkSlUuSDYvzL+KmAe+vtWd1dL3wi0aWLZx+m9nJ
0zZeA+sRqiScINMADgYlyxKM5o1CDMNPNZwnC7pLoUXnYHAE7zM5w7JXSeYJDty2G/f1ekthdEYz
IRaFou2yq2HslaDXfHk4S9p7MFRcp7BwXzJ93Ig+bkwjj7vZFm10M3P79fLVrYhsTWAM55KuMvhF
7NbMaAwGmy29SmG5ESHMB871ja3SUEbf4gwIxWvmC+XN9i18sa29PhrP9II89xToCwGJlmyLdPjW
oEh70TqBUO/6KTCYUSVQ1RrPdU1nan8JAmDSmd3AQvvvbcHzU/GtscXh15pg3ZEwGM/GFOAIjphX
O0v0X5Qk/ZOp36v6uROK57x4CIWNtbs1m9xXc3/8DD5bNiKKgqh2XtyM50A/hYZwymJbB1Byf3/f
nMs3Rhb7bMpyuhDFcjyT+Dsaamgn/fjUPvvBfhK21u2G0yNYwN+kUmAPWbKjDbSQWUZcTWclAnIZ
flVq2RHFH4aycV/dCJ7oiecCgX0f8A1V/2s/rAw8PNPb6SxUoJuMo/lFbGgd2uWEhxDt7rNk48pf
1/+hln1rcXFMxr0c0/+PRaOdDqaav28vE0RLDqkMFDKH/Bnh+YdssOXuP7JMOYCcOe8Ydt/1WKO4
GnTd76ez5npZuq+KY8r7/EDCUo+/V+/A/9TT+/RfM/VzfYuGMCDG9MiuLiWYgfuxlJDxiSISfaGw
j4v4349lWnVI+dIeToy5LPhIYxSHhpSLFNGVvSYUBG/IrIZVU3M4h/t6DM9KTXu6Km7siBteSgME
Vx3BG/jvJS5BonYnjUolno2uvXT5Q5aeavNHrLZf7++89b3zV1mKDqjZUyEnvl44AE3VWEW+dIaK
sG6eraKz0wKN0N0od04mKXuj/nXf4o19QQefosBTj7vSA7F8JU5q0kixLp0hwVGn1I5qyZGjP30C
VUr2pLePcdef4L68bNidh3J9L8ydg4D1ySXNTGQLH1W01iT61aRz9iyYD5MqkVaDE378CeUvfV9N
9lrq2V4y/jmGmM1yFQH7IMW+TLBHScu2aU3pHNV0+MdPsfCtQZUxdENh4x2zfmFcW1pcs10hN1I0
GKxlE9ntd9H/IIufsjLeBY8eBGgb0zkfX+vppMAMAxOvQ3HxahI7o4FclXHV435yLQ5tWvM9Df2z
SIJszYNx5JfPiXff7K0xMl+UmSgAqQTH1/4aWlDcaGomn02DTibrEDQXAz0/z2nD74K4MaG3XBUX
pYI205RDRTBfjm9CiUoM4ykyc/mcgmXt+11Y22gfQ9W0T0s7LF+ELrYTtD3uj3G99+cu15kcgvSG
wml6bbVoAn2cokQ+l+ILCK42rvfZ+MFv+42r/cZcYmce3ozOJ1q6tlN6iRKWeiWfh6J2zPx7gFBS
FBZgaFCXs7RHuODvD2yls8I75sriYvWSbOgmzahZvTy24wQ+8tzOui+UxwXFKYfy2Ak7tbYQLTNs
3uu2EFiAxnc5f2yGn7VWPnnWsUntvkRMAjerQ+OY+foxkQ1HU0C7b4G2bnoAWC2Oi5m/C6+7nqM8
SuVWb0v5XAiHyIttOap22QGop1RCIFfankFz6xZl4o00M7QBRA28dDgqAThcWw1GqaA23eF3gfYL
8RRnsMK9qOwKHgbiLyJ2iI0ruzXgzU2th/uLNP/2Yl9zJeDtJLmBDi+bxiSt6qe2amXiI1ODD6LO
D5OXxIf7Vm7cO+jQECtANQNBgrW4d/qqnMw08PCEKHv1hulcToqTh+1O0DMagkWWUyGnVW8cxrdm
dube5GENkInlXKynHlR9JZDvOufdTxjgeiyMAuq4tjLsRtNGCVj5XQvy7v5ob5qdyUP+bjPq/osA
N+hKuagrgSwiaHfkzGth3A16apvDSZe+FHHxURcOcvgMq9c/B0lwRr6xvLhtc8DJsRH72jkfyoqu
157IpUEa5f4Aby0n1wD98UjPINi3mFYlCZUs8gLtHHnU0WLaVZs/Y3kSYGz2u27fvysj43jf5K2t
SdF6JmkCe0hfxSK+FieNWg9b9uzXtrhvxlcZer8yOvb5RzExDv0U29JGDLHeG8TxBHNzUm2m9VtM
5kjvrwDB/HRO5EjZt22on2rBqE73R3bLChVlQqOZU2u1A8dAnZQ8KKazPBHQjiF6NdDl/qvqBfEI
1yivV1KEIKeXkV/lwUkdl+V01oUpPZghzCvmoIQbp8n6Lru2snD8PLV0StY8DDpETJ8NRFv26NA1
0KWawsny1H5j7m7Y497k9U+tl6apJextsCY58eJYOnuRon/LNWs8SJ1JeKB5QWWDDdgS3F6/j4lj
/xLI/W9EuzjIZl2yincIQRfFbuDLXhPQeQVdlpCXTbexzeZtdH02w1WMCDR4KJlttkzqBtkA3gtB
rXOVirYx+nYwjFxJ7zX/92Q+KdHGFltP5rW5xa4eSqFPLRCeAJUiR0tGhw3noNtb/XvG9drQfLy8
ibNk8sdq44sGIJT8JxK+z0EYTXYr27IR2ILxJAjazNDZuqr3tUcZ5v5+m6OO1azOWU36zXlqLekr
DLPQrZg495zSSPtr9E/61yL5HcPNdd/Oel+D/5/bKma6YLhRF6NM6jAoBQTmzlPl/0hBnnPReenG
Dbf2R4zQ80VFk/cqabfrqZSQORvMPDXPVpKGDvA8xkTFCNB90/8n43ljahHN6Wlm6gX0KxSBzMw2
1CLbhwOUn//BrL2xsnDC3p+iLh8ZkOmlh6aZ0OLb4hW65QBv52yxMLAp11nnszCpscuEInNS6nmt
8cHUE9hIoo/3B3RrV72xtkzqzyQYue4xbZKW1Aer9dqdPzWvo+U/x9U4bfjD359bejcpDB5NsM7N
CfRrh1Cnugo7pTTP45jtZMiuvKZ+qS1pL0bmbuoeraY9Isx2UuXWER/jMbHDVjpKefvNirwvxfu4
M35bsWcr01GRePyQ8A9iyU0V3R69nQHRD15wHIHU56rdxR0h6fv7E7ZentmPZRIwBBbciIs7ZKpC
aH3BxEBINkwg4Ljb5V0z7FTvlKnm1hl7I4tmoivMNiWDTPJ/2beuDkmBcnWsEHx/jqwHWlHTHM0Q
wQ4qOAjDdnS8ofmjCJcgle02Ff65M5x+vZmDkaCGUAOM4/WC1cIMHBUK5dxB6rej0qXYaiRuITxu
hE/gpk1sETvMJMWLWMYvBYHul1A/l0phZzVKjHvefMYnxPGqD72bBdXGMbv2e5L/cCiZ0BnAWvu3
ieTNIW/l9G34XgXQoYOBWzDLz0VK0kmMvwql1W2EveumVMC1PC1oP6d+xiwujg21jaGRCXWQQ7G8
L7OJ+pycHYFv8L615B9AoCJ0WE3aVbvklHrsi6aJj1rxe/DCkyIXCowJSfWoSt34OFbaj/sufQNW
APYXGQAiLzBwxJPXi2y2Eq0xXmCcfVN66gX9uWq8V1qp7dz6JPMMQih2p9ftg1cnB+ggU/VZUx5r
ydxLnStvYUD/xq3XZ8T8NXMLHjjWudZ//TW9MPSW51Eslj8NBBYmPdFfLThqHZq4tPZH+FPqHeti
tA/3Z2G1sSEMA1zBfHO7whWxOHdbPZZrGHSs89Rl+zH4gt6uI+QXY/oAy+h9U/NyX41wNkW6GA54
KrpUU69HCDhZTbOoscBN6Ps6f4X+2xbQZk3gQ8q/qO/vW1u5+sLa4hJWpM4vOE+tc6b/acbapnOK
7t+vs1jgfUOr2x5D6KDRvjb3qOJJ18OSKn0UEivwzok+2iUXoxx8s9otNp5bVshHUeQHpUghdLFO
YtSiOC1EHkF1BUvETsp+KOnGjlgFRySgZhQyHHGERrx9rkcig0HWxcIXzpqe1rteywVb6eX0dH++
1qeeTA8vmQ3pL7KNBvBrMwDlKyFTROEsVs8RJbtR0+w6/oayY9dkturt5AIwhrSxTGtH5yVist15
pgGqXVKpItkihFqh+C5diHY3/bKa2u7aH4b0BamPDVtrTyeLT+YQJwdWy5pdj7CMuigWsilw++z3
EEofzPZFjNsdyAyosNRdvyX7t2KA5qoirUcxDcAJ2NrlfdlWQV1NKGy4Knsqrb+3Tiy6aJYAyKfx
fXputJ89hF5t+x7kPHprIImF5gnqmmM4Fxu+oJFgFDCbWonjV+Tit/gebkw+EBjSBPOdzqtpsRmn
cdI9K+xD1/Se48InzaKhKf278L6gxbUREq/Y+pgM8oT4FV2euPGyFQJEb997cG67WfcaZV+9/uM0
Po9aZ3t6ve+l46T9KgU7JIqlOTH7mVWuDJWZ+rkrFJhLJtFWYIxvZqytv4XOW+8wYgr8fqYx5JRT
F44hIr88jqkSuVIIdK7OyL8mg2dt3PIrgmNmABdnM5MvB264zJhOo0e6kCZ1V5N9m37qXSLGp/kt
UsDD5AuXJi9PbSHujM/ekNu8x+WAkjKYq9SnAJR8pjfOEYhSx2I/RofmL7BvgJ5D26Xh1r6cD67r
WwFs2Uy4/Ve8Xl7iSkDweEYwirHbBk6dvap5dShn8mX9Ryv3D16KNsPGAXTDGcFi8ZyhfEFVb4lz
DTJZSibDjN3KegyqD1J7Cf3Hpn4GoLlxDqzjWKoH8190AKLPxuV3fRAEflpCkOllbpB3ByB0dhiP
dsVIe1mzC79yeYriht4uHj9JXvZSDt0/D5a5pRGWQgYIPhDF11/QhrFR9F6pnQXBcsJx3EP8kpC1
kOTkaG6UoNcTC+XhXDUBUz9Hl4uAytfHuJLNkPsj05pDmAqBPQ6a/OzlEqh+tVZdtd1k875tFII1
qMspQK9UF5NgSkMzFs5hIcHdrQa96WSWL+2nBBSoONa10wBt/3T/Eluf8KBayNhRkmY7r3aYlOud
VMiDQB7BrCYnK0JNR7UXwhxO+Lz27Hr0LGpwoViLewAc6ZbA3A3X+svbTJ1/prGD/f96YclypKrU
T3yB5we5PSR06AMCC54zEsxOl7FRuyTNdgJUiHaWxvC46NUD4Zd81BrIde7Pxzo8McEuIXWAtALF
rGWoj04yGremmLiBOEj7TJAHB5sUlot2q4J1wxSpN1ql/or4mkv8f9aTJ60CK3brQVF28QzLGira
Hsph3OKbWnMpMCZYRwDdwXXMoTo735v3Ui6AzwrbKHULxJ4a+gvMsoYssHK6J51YhXNDHj6yj585
RLpxl1XGQ5Okx6I+GFpuV9VwGNPyR00Hmbyx19bvhZnAntgCEiWQQasZl5QuCYImTV3Rs9B55KqX
jt2Y7rwCTPQ3qWodQzsoyAw1x8Z4SlLhn1ccEiVzbk1CroHzZbHZOV3VRs6N1PXERzVT2XPJLt0q
MKw2N2BjuPfgMzBnAc+/oeSb+ffVFvoglCqIa9THQJWdtn5nQVHQai51zMN9H14HpgtriyFpqtC2
/ujn7mR2J7PsbdE7FcPuYwR9HmQG2llWtiLFv0QuV9ffbBPCDp5D87YxFjYJx+rOGqrcrWEusAOp
y/eRnL2j5+h7pY71gcsqfIq6EHbeNh13ylhHjzQDQ74pWvmu8CLhe5AJW9XPW/NOLhaWFPiJgPgs
7i2/U8Zm7Mbcpf6CF4UGDYNNZ4B/jb4FfVLuJ3WbYU1mMy2ngqoBnHykXQjSF0YrM9LrvtZzN+tR
U9BqVT75Kn2DZZ/6JERq/8H0fW4vQRB2epx6Twi0fs0lozz1ZWP+2XCGeeJXX8NXoGWMvByQleut
X4iw3RqlmrvDlD+Ukm7776qx2NVdjTp1aMf6Y2shAbJD5uW+5ZtzPz9UaOIX0alYHOxWONJtPvmF
K7bNx7odo71X0posa5N6jDLRgPBuyn7ct7k6U2dQPyf3fHuTHFoe35oABEqYptwNSfSBjI8Q5ipa
wamA5e/vm1qFwLMp6oWgqgjCeA1cz6s+jTVBj1S4hvdNkT/q1sf7vz97yWLd6COYodK8wShpzEN9
c2T0EgIUiaUUrma5hnnKu10TO0P9fnwVtB1Kvfet3VisK2v6tbVQnvQ+SYzCVZNXDeFg7V3w3U8/
oNxy384q3uAhOb8YYKv/339f2ylRKok1cyyg596N0A72f0puedF/hd7MiYdyd9/cjUW6MrdwftMS
RgIXzE1IlkUf2q0i7q1FAq8EgIC2SwKHReLTEkwzC0l6uolc2UL9QR8fY++PV56k0tERIOzoJf/3
EaFaAJsW7R9wXS0syiRpaFxgoczsKRD8vYpqyX9nYZ7TN45XByLEMyYW6EwQ9mnsw10ykka8b2V2
qKV7UyHTIXTlQiTHcG1Fj5LRisO8dH39EEBJm7yT08wejA3s4y0HeGtmMV0dlDZ5Xc9mkDFsssdA
frg/jlsGgKGD/YUgARXB2eHfzNbQ6GNBBFu6plk7UvqSbQdvN+6TmVYegUueBYAQFnszQepKI/FQ
uUb7CC94q9r6qd/FxGyKcRDDiyQ/oIk97IcHq/4YBuoeHfLY7p2q3WnSgWxrutVLe2Pxrr5oua2y
qEzrwajcQWgexFicHcTOgj+duJWUvHEuEZbNwRONo3PTxvX0RmnbwOJowALdj47Y/dHNp5DwQYp8
WNbf3V/K+bcWLklfCK8g6grQEi3VEQZRT8oiLRq3hV/SIbWDhG0dJQ9JROHz303hMkhG0udPDWNx
efR6Ryo/qBt36iVHRU004p03Hu8bubFKdIHOgQ+lOrbYwjWxO5qT0TRuCldknNKIHsffjXx8LPti
465fv+LmBJU1M+6THCBttQj/or7mVIJD2kVT4kmqj6OBa6qvivFqxLqTqtEhhhXTE9SHWtCPQbJF
bbgeK619JENpogCJBb3UtZ+oMDVC013WLh8CiO53In/whN2AmOf9OV37CM8U4HR/2dBwyIU/wqEd
Rqjh1a4kQCSd5fBTykch30q4rK9J4DQMiGTLrEK55L5r4FmWs25q3EyN7F76kEcnxLhHBXbnMXNK
9XR/VDfMkXBAaQUQLH8tiydDoyhNHysNYZP+SWgPIGu62hHbD5UzleJW/eTG+wROnP83t8yvSDAl
wsU9Nq6e/RyjDmnqp6r8KiE25O3C0DxFnmo30a/7Y7yxcihv/aWwIdFAI8W1h3hxUqUVGmhuiPCW
2j3Nj1mv2HCP9XE1E1Cw1ciokBxdxp9SkhbFmHuNmxT0YtK53JNB8TJApu88o9g4r274/Ez6jeAP
pVDej4v93XQkisywb90xyn5NNO9HYDOqSULyciuWvzF5IMhmcBd1bMY2f8qbW07qxahoFLF1G/Wj
5Zc/Jiv+Nvj/XjvkjUZNnkwUz0gyIgszraajDx+VrdtHL17kaor/Wml7QXjUqz96T7O0T2Lfkh6i
CZ1SJX+f+Q/3nWTdJTl/Ab1lUIHRrAlvwfVAJ9GDdbDNW9cyE6jX7F5U7MB/kvODp12maTclmYNC
xRhAO3hpeOkW1vMWhujGbrz6htnJ3ky2LOfeOA1dy+YnIdI8t0rybKI+W8M/iBDX10ncIgW/tbzU
5HiyUkFl/y9O77yV6x5kXevK40Mw/s6KwC7yw8bUzkfw9fXK1L4xsoj4ugwWUTMeWjfpnzoDNIzk
DBrtt+J7ZTgm/qnSP4ev923Oq7UyCUAKn6J4v4qcchm57hTmL9w2dBT0g5AfyT572lYS86Yd6Nxg
7uHNDyzresUm3QrSRFdaN4ys7z0iL2Yg/Eijz6O61bN/46JlFnU0yKG6wUeX6aqpi6RJLDBlRflz
GL80bbYv6ewkcbnrE2PfTxR/2t6WOg+aieGjmNUb6szriPf6CxbrKNRDpYfILLlJV10iufmoBVvz
edMf3wxyMZ9tZFp9RtHbhfl1X0uBbXXPqv5fjmP+iDfbTPGCMPdbleNTznadtDf6rWGs067zaQIv
D+h7sEb0XV6baPtQRNDLmk8T9UNSvoQ+7apOGDhF80jK5qQl+mMWOirwZiDP59jUnn3dt7WhPokF
hRW1s1VhtDVEVsx+42W0frpef9vi9khK7sPeZPjlHpFinhPv9HdS/JE2CHvQL2Mlb8QYNz0X0A5P
JMS9ID6b/erNfAd13NaK4Hdu27wXRyqTVvjihXOJXH6ZhvcZCZtpKl5SsT5WmviA3vlWG+WtbcrV
AjoFeCb32SJI1CFiGHV56l2hr2ykQGu5t5Xqp7pFXXzLfWfueviTwQ0j1nw90qymfTm2pJ4LjGdR
cSp+TOVo3z/abl0SiLPQS0uX90yqcW1DgWi4ko1ocMup3EfisyHvh+YyDN6uGPZbKmC3fIXuHrpH
iNrIaS62fGq1gifr6eAKcef0QXTUaLPhkCmb7KmLDLuEslEcd/dHeCuWemt0cQhUAnWQJI0HosTf
QXwwDIraX/T8RMB439C6zPwXxQOL/wznALW0WK++g94y17Fk5L4zK5ZmZvXQis0HuuB2XvxDzb5m
jV2GtRvSwYKk3FGXvhbh91zovumheZxgVNCrbD9IiVMo3qFEcaB9bUqYp8X0eP9j12gvPhZIOhnO
mUUGaP/1wktaEEB6zVqk4kOb7/QvSL74w94aEydNfjT79GdIK9tvCCQG72dQ2t3GU2/+/cWdemV/
cWxCSDfUVP3xhUg+lYbwag75VhQ2O+/KBo2yIkcUOdBlxsOoQinRynJwpyHYoTj0zVTOuta8pLkb
TKZdA9vO2z+g3vbGpG1N8OzMS+MwNM4VAzBevM+vJzhptVZVvH50k9bqHdkcH0QUkWgIU7wPQtj9
EBXoAPxGOIalXO4DETG31oh2wyT1G/NwY49rtMmz4GTJqKnM59mbE7MTCIibNOJLVPFrmf8WrfaC
CpjTCwDYv4nWFs7xxrkF3IQyCQlGHoLL1wtsZJraN93oykbhSP7woBb7zuidIUjsKYClyH8EWzEW
31P1c1VabvW99b3HJNpiXbjp4/QqwjVK4puhL+5NM6vNxK+n0W0yN4LHog1sWXkyuqNp7Mfm0BnW
saCrHzrA09yaI4YHEaIo6Xem+RvefuvWogeEwh21E6jdxcXR16Gj6bfiOLp1/tQWTvS72FmdPYF8
Ocvd3niZzC+Gv9EpftMo/Uhk+0CYgepc7DFPmEYYWtLJLZBZGlACC1qIq6Fdn0jtgW4xSTnIduxP
doGSoWdYm0/09VUJjpKaPPgbeGMIoa9dTw/zoTI0ZXLL6DMkQ8/1d6boqYys0in7Eh7mwhFEB4kt
UK+V8OC3tS35v7os+xXEP+6feOsDB8YUMkpQELEOdL5cf4qpjEi+yOLktgN4Jr2cTjQI/zN9CUVC
YHx0ZtLMzXW6uGyCrteUqqlEV4t8Jzdkmw7yP0n34d+HQi8RMwp8ipt03vBvNrQZodSjCaXoIgH7
1MtGaCupuZEVuJFdoa+M9zPvEYDR1tJjhQp0CU0Hohu0j96ASu9jKLw00TnxansiplKQugzUrb6b
W6v0V9ec44Py25LkUy4i+Kw9rKLgMtow3cR7tKy3gAy33BIuJbpJgWPPLDDXExjEhpZwZohuzu9X
sXcE2fCKdN73Igj3/75Wb00tPGKyskRsEk10JXXad+MLrJ/Of2dhscdMlMaUslSxII6gLsrctpRk
I+peH+k8fP9iCMky43OLkDeIQtmotFScq5QxOhQiIq7S9M8D4WGv8iCFhYGi6LIUagR1J2FFdn34
RJvqmCDIdX+q1sPgp7mSyQtRZQMyc73uVi0IdVQniisioxkl1b4H055Swr5vZu1eBB28TeZaDof9
8r02VCS68mZS3RHR1Vg8NVNoT9pjGG+VQW8YYnOCUZ47JongFxecIaRy18eS6mZNeYj08FJ45h+l
BvfapJ/vj2m9MWE3pOQKpG0G1S5LDTx1shS6X8PlUrED8VvByXbfwrojecZtgd8i907hBBLM69Vp
RlXLpiY3XUNxhvS5Kcd3tSdxjPaWXUdtBmBV+K6FfQ1I9MWC93rjA9azSTWUIwFo7rxjl+nrEOD/
MKmh5Qb1S9uKsNK+6BUaD+EGVmnDzrLbahg7vw66wHKFIHK8MLI7cEmydeqSH/dndB34zQNCR4bZ
pBa1DMSGUZSrsYstt7BeRvmRN7XtwavVZt8lXzrRgvX+vr11h8vsHvNbFUApeHZjsYK5rmUxLeWC
qwWNihTUQy09inl/qUyRtqTOofUbhgy6pF6s6d2UBHYt/Cp6hTuffmngPuFGBHRjAqiqz3KPNMRS
7F5clAo8dXOlJ7gYubCbhO9xqzxUQrkPPQh6e6AQmzCw1dpiiK6EWXaOOgg1l2sfNrUejWW/nElj
X60RIl7Br5pdZwh/ekT87k/3bVvzGUNUzwLL17aaqq3SwOz1c2tq42NY1x/NGtWJqqyMQ6QpyeG+
ufkwuXrQzE3FsDmBsyOkI5C9NlcV6B01lQarYrcrWqgp9WNXda+q7n3Su3jL2ipXMPfGzHhSqhIg
cMTF0eYXhdrU9EmfW+OLbnzuSv8JtZAGle0MDV1OEkdttyZ0PUJsqhD582ZBGXTZDoa8d04mgabL
qpsgxSqbC8HXseq80k6TUXM0C4D6/Uldb5l5nOyaGZxOxnx5rvZxJhVt3JjnsoIPDpsPuaHXx9wX
pQcKlU9K60XPQSw0xzjPvua8lh2IUNCuDCb9NbdK5EXqC4Vvz/V0BL3LbpOgYnVpzjKK3C3zusOs
s6z/Gj2q3fR/m+dIQN07hRTDb1Ma5dLXjamYQ6FrB8MQ5H+EfhwfNDReO1gqSB1iOj6Mji+M99PU
HCGv61Bmaj4Cp7XDV+XPeCIdpqKnet/06nJjiDPzB28zun3oCby2XFeWGnRtAZljlPQHqaLpgY4B
cyOIWoMbMcMrkPiJwJrpXIQfmuUXXpWo1tkQK/3b6Lec/VKgWl8Meap/lE3KoTn2vvVlokeytFsv
jH1b4KwpDsPY0xvbhoGRPART3h3Tyuy3+GBvTQNEzEi1wTlLCWf+/2/fFX4tpu1MEV5N/vQMh3pu
B/LYb0z2rWlAFnvGNALeIp+9mAY9pxOylj3vDKqgeJqIji1bqmKKxGgS2fqk58fYGM29GvfaWVKA
rGV64TtNn7Z7wYyMfdHKCaJd8Rb70OrMAUM0s+LNiamZMWRxwtXlUMRiFKduKsvJOzUMpKPvJc07
z5dqJwjpkwBVDIuUWY5guunNvO+Fq4321zyqObNeCTCw5fQHbSi2RQCE2UitXdaJ4T6evJB8XPnP
yBud08YkktMoaclQDF+v9FiGCWQUZnCBZLj/laQE3F0oVQ9jnYhAb4P2+/2hrV+TGJwnd0Y6zu+6
xU0c65nWJqEfXvT6pzp86NHqguLpEH4sZIj/g/LgCY6gbjFhrG5IpLM4snAyAKScsAtP8wMEAcrY
DC+ZoiLWWMr+oZoadR/rdWGHY7alOreKNxb2FjdyjzJBwbuWURpPZf8efZsY3KpGetFJIee/P6fz
oXR1XHLtz4EGcR2tNKj4Xa+hIKEe0tLVdEk1EjkZ+kpRR4esqv2ARutHjP70RgBwYzaJpWAcnDk3
Z7e5Nii3qiqUbZJclPBZmtBcmy4fx3qr1/yWq1yZWexCqaxVqKLTBPpS/wiU28j8J8kPj3m8z33P
SSjitYr5UEjmxvtztf2Z0Lfjm8f/5viD2j0ZjFiILyLqgNrwFCVuOUCicqFuYUONqaMe++9L+Nbi
4t7phbhR2RXJpRrPglXtUIPxX4TiUCEWeN/SjbUjC4oUIGlgg1fcYlINARkPOZTTi4oQ8tSFxzT8
pKT9eZK3dGFurB+nO6xScw85wc2ys9SsIquZ5Di/jLkBbYXmMI/h4MDRHqURFNVOlje2FoFkvz/E
dboTOPAs0Pe3a5eAZbF+fZWHcm9MdGvXzbdycMbJrkn1Wgc52DfpSUpKuxKPUpg86JtEKuv5vba9
WEkraSCCECVsD68BDDFJ9pC26Ct+3hjjCv3wd4xIgJGOocq0pDjMorwxo7jML4J0qdFQzWv/OHjP
kfWE/gXZOtobL5rw877V9bE2D+7/jP5d8TcbI51frE1b5xepEXZCbLE5VCetTpIIufBUOYiyfL1v
cb0Vry0uDu4qGCJfnBhmV7/zxWQnTS9ZfSjDXdifkXMAvHq8b3B19xKMUFnHZefELZ2y13u/SYus
42LOL5WoO50k7HxTfkizDR7odYpjjnlYOxQvyHGADro24/lDxpsxKC+ChyoTqeJu16MOYytKreyb
kv9WD7G4ywd0ZBJlSD+Db06d2jeK0/3x3vBXKkJ0YdKs9Deyv/6QbPRCrk6tuIRqz6Nhlm55BDsL
U+ZWx+WNmeWJSv0N/kDqjEvMV15Q6CJXU1zydrQzcbigzW5HQHHvD2ieuevbkFuJjDs5N4JjCm7X
A7LUNNamLi0vZpZ0hzIQ4etrpy1BtBt+SaMGRS3oO0gULa3UwVTGVTiWF8p+B83rH+m1fBc9CeH4
VRLM72MyHUt/Yy/cOteujM4f9Wb7Bb0/trlZl5dRyE9x9KmsSJVUj6nQ2Vk12IbWAkQ8DYWTCcJH
vwov92f21gLSnDKLtFC+Qizi2nwnG0OQdlJ58RoNteTG6bp23wj57j8wMz/0yZdSWlie3t5EYsUq
1PISCBTESrVELtc8jIX+676dG4cZoMD/t7M4qc0g1HrqxeVFM05yWdHN9UHKYK58zhOXxrINeMz8
a0u3NGd+j7lTBXz/Yu38tk3jQKuqy1BnzTs1j/RPbR5bDrUdCNJzudhHUvTvoqCEaFS92W10Rqz5
D4yE/FupptVFi4IHpHEzqn6a9JOEW6y8h16CIL+dsqOQbFH43JhcaA8pfgHwoD61rLhKlHjNgrb+
y6TliEKYHzrUT3dDFr/T6G4JG9NwLIF61f0lXe/9OWMsY5SmZx7yi+AmpoibJkJdX0ajouIsJcGn
Wtejd/et3AhsZs0XghuNJzL5xMUdkf0PZ+fVI7cVbOtfRIA5vJIdJ6k5mpElvxCyAnPO/PXno3Av
zjSbaEIHMGDDAlTNHWpXWLVWmYpCmKp8XDrGpzoY9QettMKdgog5s+Ri/ZqX/fAlElpzV+qtcIhJ
wk4bP2J++a4PFD+CIgWiBVCh0i65vo16bDZxIln1RalK2UbIjcJPZX2XYFU7TyPIMKObB2A9LXXy
pM33aFZblASjvx5YmesYlMhI6SjYA3m5/h15DWMnmXt9aUmH9zTfm9MUpeXGs7y2sx+tLOKAzqzo
ZIRUuGDi6vfE77CGjHWzv7+ot5d0/hYe3pmFnwHHhRWP0a46TFlTqS0flcaL4CLQf0RycPR9X3MC
vd2ASNy6VAxyRTEJCJP7cr14chmmimBhUBNHhNoC6YcseYiR+9WW0ODtO09yqNMhmodp557xtSXK
bAZDIVVzqauf3fBFab+X6XvlbfjUlQW8srJIRTPKj4NS5s2F+hFEzXBX2wG6S9DlwEeWqTGI68zY
mrheng3CETqFc8MdcQ3YFRafNlbMUFitVl3AHfROUZQVVdpA3UgKb0K2pZnFt8lNkU1DaYJRNREa
lJnmR+Sr/+V1zKDWrhH8Gsf6DIg8/8szsrS7eHanvhgS6pXVxdK/9NGxGd+H6Mv9cz/7io++5I+J
eQ2JRKl3Lx2ar9IuTGq/vhjxv3KNkh5wPITl9iDFoTQEuK5qNiJUG956eVhk8M34DfqWVC7m4v71
kRwRoPA8j+J6mNjaj6wPzpGp70oULXXV2ohdbqCzS2MLd1kkgRykvtRcrISKxkHMVLG062wUH6oO
0n/E6ePxYRhwDyc1Gwx9L8hZHThNW8H2pBmaFx7RJ+7mcblCTk5eWRumk8Qh4xF6iPzXruhqcTrJ
egIcQin0OnHKqZt+39+o5S3mK0CwzQoFVLHAvc5L+iECJO3y9SaZuosydtFRoAlwjMfgEYB9dPLG
Ktt6ZFa2aL5ZvHVUlugrL858WOS9kiZJf2E0RH4O00Z4r8fUOOthj3Cn0NXc72KKwe7UnaPEhbAr
CgX2Mj3qHNpispNP8ikqCsnRBEE+Rxgj9knrrd+5zIZZl5nSB0nYGZOAL71eF18Y1QFxkf4StZ5l
63L+qFlV/Q3Fy+oJ/WrFHqhZ7Us9D88A4aWHCqLkDWTX7R2aQTJz0xOUDM/cwgtlfaYUeS73l7BX
+wdqEC8Cs5tf1apo9qEw5J/a0Hs3fOVFKrotXsg/DanrCzw3EnC91FRJK5fo3UQekwT5k+ES+XL5
qUq84aDJykgTIZgcggTxECuMu7SS0D1ZE0pHetqhHVlaxT71i/57lETZS9woshP1AgRPidaT36M8
oaD7bMc9uiloG+Loisp4QKyjfIyKLn6BQKd3Gkv1bDISaMpyT3N0cXzVw8k6dGLnn4RO/1zlZec0
o7gXCNDsPm1gw8+yfCPvW/HP9OQgYoOwbg6ylzilzI+rJBDD4RJY/7W5vPNH9HmCL9D5n8xYvgwe
oBX5QCT2mV94/1quXJMr0wsXTasQXuwRoaVM1l602Ptc6dLXwYpf6u4hFvpow3HeBKDzcacBO4/y
0ReFI/P6uNcF7CmDmAwXKYpQR1B3EbRwQPycRFbsXGgcpcnPQgGYwFcP9z/1pmmztL0452rWtUZl
ZMOlM0ZUDkomCyZ51yXHVvieeoYjW95uzBgYVuv42IcHQzQdMJ9KsoUQW1v0P+kFfGZA45exkxWJ
U4dwMvsdtTYTViIPcYf0wFj/pu++8frfxhgwKeFxGS3nkkMpd73ixmjVSt1NXLBIoAPladJJq6zq
788RREFzkUQhgQHsf23FVILUMiNzuOip5nYBYkwqQzc/VYtZ8/eNfVxZPloxKtg3/BW+c/7zD09J
bvgNZIf6eAmb8hQGml2ZX8rxrDJZMPaCLVnTg1ZbnzK0TAK6j3zraAV2bpxq40cGcjWrkuP9n7QM
hvHdZIpk/WAyqYwt13gcKk8rynC6+J5KetgONbxrSfMQjjzE903dbiemMDJ/PI/3Mj21kBVSsimd
LvGsChMSfe+9XMl2962sBB08Rbgjhu1B+pKFL9a40zLBDyvpEvtds0+SsDkXoprbhan2x34UZHek
fQutoO8f/FIxdnqvGjv42cyd1k0dys2e8RRbeXbwg7R8bvJEOhpibzhB1aJiE0it4lpQwW1EnH90
S6+fEyoVuBaNSigw8eW4cFckKJ+bkXIZ/XRHyUDdB8j//lZbWy8OmmFXoxPZaJ0w2RvuoOjJvk7z
vavsYquat3Im5hlimk2IwUBTP//5h1M6tbno61KmXBpC0az4ggRSZW3BPW6jqj90wzMkkI0CTHFt
BDqqLqijVLlU8TsULYdorPdJjwRMsBWnzBd4ubBMRZN/zfgSkFHXlkIFsutGz5VL8k0XTsa+PI7R
MasOlH+Ehyl3+pMm2ekWsd/KaadkB50gUEfQBksCoagP2c5w0i6Vpj+M5ag6mhZb+/uHfWWn8Fiz
Xs+MakCX9/rTFLkP1SGuzEsjddXOiJvEHqvqaWrCLUW+VUs4C/pK8B0Q811bUuUukQdfNi+RJoQ7
zQibndqq6c7KmWm//1ErK8dwmQgCGGoUJkcWbl9U6iYNIsO8CKWKZjTVJ/R1hi0tg9UPmr0eLEMg
jpZWDKFWmmIQzEtaK9W5I14L8bdt9E8DCbF7/4tubBEhzmzKtInJ+KnEXy+eIfhFUoSJdallMXdj
z8+VgyCbA5eaOZwtQcOb+ef50IH4B0UxT4GAZrg2FzLpYhaGIRAVJ7YFwbXl/WsoPWJcx75NbSWe
LmN5UNuOgafS9ivvyP/adwJyN/4G2vJmL/kps4TpHzoJUJCLvZSQZw3rLvHdMWf4eaqr3/HkbxG6
/sk0rm44jQeRa8DUF1AuCL6vP9ho2jxlGChwx/Af7uRZUz8JX9FLzWqIU5LpoKhnLX4rgpfMHx25
evZl8XHQncq0NgK1G6fGDwF0zMITDYN7XGy0KKV1HeHW3EaNTkGYgG+vmoJ5MiOz41DZuCgr1ii+
8A/JB/3I5byD4ElCwoRt5JbdZHPEgTN1OxGNzGR///yuGoLomcgPVww65np98V5F3FZe5Jqm8DhN
/clKp/8iM3YMf2vc9gaSx+EFIz6DcRSIQMiurm1paaKaTKZFbhgFl6H4lk5HsfvcJsdu+E8jOBF1
O5KgPAfUPVEoAadGXdiuUESMfulCcrn/5TfMhn9+DkTBFPGotBK8XP+cLG2lsRa72B0JOI5hHWWK
bVl9YRd98GAhQvw6DCjsyRalykjKGdjT4uDcd1r/yFIGjq/Vm9ODNw8aDlgCKTnP9MxEabO7+fA+
MymEINigxq7XJ29I2nyKzXY/ip0tv+WV4ij5MaOXSMTSmWIAQ+RkJ1uh+W02NJPRUBQRaTTQ71uq
pkKlmgQNjPhurj+SNr1EsVvGx0A958a5ljmGAo1+Md5Iwm4dKfXhuSrCUB9gxT/Nug9fDv2Hb5LJ
xy4xmx3O/KbF7zbYAoasOK1ZZJPaOrApnodFBNkFvlhpgLTcUDIHp8xEUp3OFHYbR2t2BguvhTg2
npGGwizIvnAWRWSonmb2ievJKQp3h0qjZhs050w7KkIGecPoJB1j5vlgS024q8zHLvkJzmtXgYhR
hefUizfu+U2zk9NOfYtXHmoC/ktdfLkeaIXmNcDvkiD5bHnmucurH1p/0DLrR1l0zuh5tjCi8v0L
sZomHg/3l2Rt4QkIZ9a/uQ+5nEERhD7TuzxI3WwAgSgN43jQfFjY7ltZ8WYMdc/4GBQ9KFwtrnQU
qVkvpU3qpl3iKGV4Hqe3KY0+C+n/6XsAHDD5CfSOatH1Re1oWHWBqrOcWY7E27nxh41DtHYhqHsx
o04HhW9ZhGWhNPWKHIapW4FZdupe/+ENLSSNQrY1vbN240GfMe3C4vESLCPAOAER0pZF5o5HEfaD
Xj/E42nQXS98beWLML6V4t/fdjh4QC7weQBEljR5hmJOaQow1407WUNopRNsS1DOovx+/0DcVBG5
5cjF8WRDnizJywNRWLk/5mqUuary1pwhhRYpYlnvTfsUVa+VXG581sq9vzK3CM+8KjKmZMwyV9Ry
RuJHpdu1RfMrHAfEQzurelBMf0u1e+XMY5PEm7o/OlBL1W69qyVPmrAZSb+mNjloauFokxv+NQgT
DwKzt8q9IliA+H7p1DwvFdSkzlw/dJrIOkgo6r4zeJKRuYqkk/d37g9H/cKHYo5/4Num4W0uOgxe
ZkaQbKe5GyWT/6SEarj3mri7yHU27MTJrI+9Lw67xqd1VBWyeigrWXYMQYcf2Y+Hg0rB1Mk1RB4q
QakPEO4rTKeqljNEhX4uh0GcuW2Dndzrmh0FUf4oprV0srweCiEflYJMb9pDhb86hNYw7otijM9V
VERPdRlqdgdu+T2RJsPxWBQAcD1O3A+y1xid6mOVorHXtXSYhLLZ+YIcPFBOLR5kSqqf6qmCRtpo
2+P9JZtd+HLFFDqts0w9ifdSSrSSeW34w9wd1TQ9Kp6UHQT0XhzNoKw5pIl06CqjereSduvc3xaL
ORvIOxOJ0zmfHcm1OwwmS6lTlQyoZdZZlZxOko/mdO5Dd9COcRXtSnF+7opDl7bn+1+9dv4ZoiBM
xi7d5oXpQjAns2yi3O1Nk8GNL11YuMbskzfeljVX8tHO4gGVtVbOURbMXa88KPF79klUBdvwvpoz
L2b3X7NFjTn/7uVufrS3OP8No6c+iIvcrcJ/ze61h6rUeogTql2cnvtLuPLUUEQBQTeT2fJf8+P9
IfbKEQ0FQmJlbimH6rkzQ6r9JipifdL8um9pdRGhd6NaA1/kjWaG16V5kqV8lNo95YPmmHRH9SiA
JukHpdV/gArVW9W3P0y8y4WkBMzsBTEfXKCLjROsjsCzE3CQwU4qkBsPbLP6HqpvvdzaWhLt/fRk
avHBzJ3cC3Y9AXdkayeyUjsWHvzWIcqWw11jPY1i8qB3KFRoYArMt79fGuoVRP9sxdx8ut4Eo53M
0NPi3M0a0ykm/VAX8W6i6C+Y/aHwyr1YBl+Ygtk41mvHjIkUSOMInKjWLY6ZWaZSoERF7pqAs+su
dYLsd2j90JO3yHq9/4Vr/umDqWUM2BZ5VlUyHl2rlAr/DLOSlPTPpg7ETpnkas/0OCJ1Sfq3LKXz
y/XR8OJZHmg2ZEKd4xiH7POkt/YoPRVlsRvCr0n88/5Hrp1wpqDNmZtEYn54sZ6xkrWT3lW5G3ih
XZSfcgYy40+iGe1lK3zpk2ex+uvyMp+HKi6t7BlaiuzN9ckh3ZELvY0Ld5KMGtKf8pRpaWpLSqk6
CbKhj1anofgaT8IxGKbh1ARBfiitDB4AZYJyTQ9/Tr3V7upSbU6m1CWnzCu6k8w760lBuru/QGv+
GvIQ6vd0p3mslpGzJXrUx3gqvMHqmMFJ07OZMBbo54JvD0G1BS1dy3y49nOVH1ZQiiqLizUlCVq3
Xlq4ilkfpP5znH5LtLPnwSXxiYZ/m3/vTH9XmEDaN4qDfyY3lq4HrQrEKoAlI7e2yEfaIrNGznnh
NlOx9+JH8vvPjWI5amjuS7n93MY/YXzQh4ehei2T1rYuU/I4aolDSklU3D8G4lGI0XroH7okgQ/z
wY/sVNiibVhforncSh2dYvpynjdQh9qyxIHf2fndMagGUtWEiQIkAiYnquTkIcBb24M8lKdG08YX
ORrTY6i01o7GibwxXbwaTRjcHkYd5urqEn6gtqXUxkJRuGrh70vpVCO+7p8z4yETnOlVMUbURl7i
H/fP5W13iWuEpogo06thIH/pgKnrjM1kZoUrhtIBDHDOkLX/MwkK2/S1X1UxpE45mP/G2SHO0Pw1
/ee+752+mHizhK8+DDxq6Z8K4XetxLa5SX6w5lgY3qQ7TY4mAS+/vuUF5Pm6OLSF2xf9v8RXliPU
jFurZtqc5YJRfiU2AdJ0groX2rw+3F+dP6/k8iizE9Tu4XiZGUCvzTdmmwlmVhaQ0E2ww5VDSqUs
Mv32m0WU/tSXujcD7yeUYDjdp64r4cWxOqU+N1EkF/Zo+MWjqNb+P0XW0hDlQHVPg6wW/dw9gUU0
VeJvG7959us3v3nGy+JtQJYv5471SPTLQhU5R/L4kGsIsJeeHWUEa72/Tz8r+mPgOVOlOvChbDyr
q2eYJxVBdtiO8c+Ld6CJh9iILLlw9fS34T0H5kyv/JoU36bKdOjA7i3dlsz6xdqKG2+DOU7vTFA6
Uy7MmpPXG1UmdZkZKcc4BFAFl4MR/Ew3gdBbRhYvqjkkFtVQfKrs+lNud2+19+z3pt1VxS6KTmny
rnwztKeYMiFQmF1ekANtPHvzq3a9ueQaABXo8AOhx7svvlMrPbUZ+8Id1OSgpN1bJ26xs6wURsgr
oO6looQyBZfu2gaMomI3VGnpSmPgxEDnE4RvQaOfw/Qp8OFYMkanFL/k3sa3rS0vpZ8ZnQb+kuHt
a7tprpgoVmalW2sWAXLQeo6gKSVTX/4mDnM+D8t11Hij8B7k9WhZXNuqBqGFPLAq3Qx9obBRnwsU
Cw1GcgUf714WpyISHmUPYj8ru2xc0Pmtv7GNo+d5JvGgFHRtu/SmsRwY+3AtcHgMrvJKGmKgA2qK
bItZqKEc812tQ2EY1XWyz4awcsyxr895XcHbiL6cff8X3YaobPgcTVEDp12/zGM9nIM29mLpKpn8
Gdjdq95lrL/xI9dGFIizkzFsOYp5L5drMJdtMArDIWf6eg00uWMUus9Lt6ujvRHAnKwX57F3qZXK
5Yg8pm9TbXdiuA6zEZUab9r45rXDxnDIXIubp1HUxQ9QWpDgtBg4bHpLWJTodpDoPLTof2x9623s
x5TyB1PzT/mQaEZNmk+xBNt2l0//DkPEy/rb75PffiE9TEblVEr/FOqWI6qjPcTpY92pjh8YPPfi
cdROQ7EFKVn7droBiGgSros3tFhtXFplbCSly2S+LSYiip0wI2QbK7z22bDlzSU6YE/EvNefHasJ
vMok9K7udce6kO1atH4VanFiJnd//wCvuSwKMWBj5g1V1SXZjlqKSji0VuWanrAvxcIRO9NNmsoe
UkowUye85bkAhWYZP+vB4b7xFZcMqHXWpgUCRey2eHooLecGxFwVIJq3XP8xGhsP+so6ksgzooGS
MKNiS3dRyGI2iFNbuUwuCjIN8OlZTp79LXzHyqEAqQNO509BhKbl9XZV9ai0UztVbgL+XUz2I6yq
qBXcX6tVI4RS1FTp8wG9uDZSi0aYFODt3EmtnDKAHZ5GaL81TbK6Yv9rZVn/FsOu0dWWFYvS7mAk
giMqv0v5uxn8X3bmg51lPOCLYZn02Jmas+lBruFXthUdi3jLWa10bfHLtEdlmJtxmMsip5C1UR/l
Muc7oU8MwYHSUWlNEZoF9mBbEEFCDpgdiayC964zj/d3bX09/9f64mgkYRb3JWJCLgzwjqJUNog/
Yn3GWuG5vG9qDhAX78LMss/INzMEM9zj+oBkgxp6eZ3UHBBdPCilkBwFuYP0k8Z80ksF/FmyOOsS
ps86IJr9fetrx1OBL4NePW8SmgnX1sGY5FIOZN8dq1eQ8Ieki+xpzDesrCSe8xQSMJI/hP4g46/N
CFJWt7Je1G4ZSkwHld0hV+QDsgqPmtweLF94KtITNBZnS2930aQcNE043f/SFYjJ/BvoSv6hh6fT
cP0bZAPKEcmsahd60m+F+ayBukVKcz9aiY2eTUvKXWQCqg2yLRt1ZpdS+SRMyimo/EOnvUnBVjo+
G7zZeYJ34j7IXG74p/wc6V44e2pXEKbjiFC8Ob4o1XfTf5VEpu039mB1pz9Ym2O0D2+yGUSykADh
cYWmYLCoje1Rd1M53zrPa1dnTkn+/1ctw4xEFCJizdptPFvN3ixzshv5a7bpIW4LmmwnTUzq2Qqk
d8t4thMLNWgZGnQJzqHal/d+cIa4w64ldT9qG4u3/lH/a2xxdsI011LNxxjq75b1zTffab0pFN/u
n9E1XzB33JgsBzqHuvX1Hg1lzqM4jI1bEv+L2Y9O+9qBd+qHoxi/yf5jnH+9b/D2Ys5wqzlvtsj3
kSJaPOWh0k2y5gs5UWnphH22q7XSLkEsg0y1xFP8FLXlUYtDWwMu8LdjfBAhzl31eUwGCIy8HK4z
R98P45xSR2K9E7BEVWPXnfy3awrEHcpa5lMIl+AJW2yd34yaOOk6eXL7Opz9c6sfDO8oCY9K0qEi
vIGWu7llC2vzDn+4ZUkstPEoagVgI1fyWqdXQ7uUt/CVt/jA2QwR9gw2ZvesxUExMsuLPMssXFTo
5zkBvXQSo3wYfFGwyTHUS69EoI9JpE6pmeVHWZCFvZm0yqEam0cestKmstDvgrlleP9I3dzL+acB
iZmzWkBFy8L4mEQIc0TIxtYh2UyRHRS8WaLZfS0+K/6Gsdvyy7W1ZeDTlppftTXWkoLJKrhC1ahx
0K1w4tx8FvPOrigFNVFgc3dLQzrd/9abQHhhfbENQtNPSTMZhasJHlxf+uQ5oVFsdSTnE3r1TmAF
dAiVbRyDBo/I9ZkyiQ7MzuMbzfQ4FadIO3UCA0HnlMaGsXFbVm1RSJsJESWodRavhDhFeh5EAuUs
Y0RArHQG79nsnmpRPJV59AbidytpWt1C5vuRgtCJEKhpXX+eUoxRaw1x6WoMhDNC+dOoPpe9tC9i
lJR2lSHt67Fv5h7GnjFs9/4O3uZR8+IiOMArApEgveVr69kIc0tasYWBCrt5/htI9C5Xm7dAy90h
Ep47A6Xg3n/Vpy22tJs35Y/leWCA4TvqW4vQa8rzVNJiv3SbUjw20LMI36vaOkIzdL7/jWs+CaSA
hNYGAigw6F1/YhRU8GpUJP5ighahX5qKE5gVvV+6Mxv38fZCcJvBysNfNNOWL4vXXTt2qplLpZtM
yeQMRqkTZTRbOmkrR4Zy2R/iJ/Iqmj6LGyEkic57ZJRu8Fa3kZ0Ppt0nR5hnx0BxdO8wlAczfUmE
L/cX8g/L2vVNxC4HBbQ+bwpTAdcrOTTo10p1SFpQyTToAyJIbSDACcVCOEIrINN90yPmW+N+1zMo
z1AZugWWyVS12CXvoAUhwvKr4lVRg2FfZeLbBBvnaUTqyunFPj2kQnkoPZEoRhVfc9UPnuPRUKDz
SHo4CdTuEFamZAuGUG1s3E3kAcUGoz1zw444/aZhP01lZypJQEqvVPuoCvZg0w85zKsX6lEtqnS2
3Hb7+8u5dlhoDVo6zHJ0pJYBuQbmOTbTgvx7skC6igzENpNYbnSZ/lCeLzcNOlmg+3S+Cf4X/kXI
qhxyi7xyZe3RD5J/hrF2AGfOnLmUGY5NEe10wYJSp9+JaNL5/vQSTMzpIO9ghj8UPWUXmS7JnYK6
YJx8KnqGYenXFeXX++tx6xAUkLhMWEFFTVS7fMtiJS3oYKaVm8afp+HRf/cYeJE25j1vn2eM8LZT
50ZT44Z3gr7pMFkmtRvZu5TN9BSFndMG6gO1yZ0VbAz33noejDEwASCV6XgYva/vS+ZZzP7HFYUc
Q3TkuDyJkUeQskU8vWqG/gsTgHP1fllGDxqujlyLldtAdbGbcjOkYq+IJ8Z7tzgmV5ePZG2WKIDe
f5nIVgpkIYMqVW4tP4SWCDXLCQFzO/H/8ZuNxVu7kvQGGFxnfpKS/cLJhWFZ+hGMLG4bCj/TmeA5
sANE5Cs62BI1VbH4Ryy3sGWrRmkTMJMAkJJJjOsdy6fcB/FM4cNoj54Hh18X2hD85I5CvJEax7j9
ef/Qry0oT9L/MwiE89qg1+tNkU4CCyp4wmfNKr8HUrMrqjK1jbTPmLNWzI12xKpJOK0pR+AOCK2u
TVZG6WfRXAgo47O6T3BwjQRM+uinm3M881+19D0wsUEzCQPCfGCuTUGGLtHkIcUfh39DglMnUg9y
rO8k7RyY2qEUX61qi9R+za2CLSKtImaEu3zxeWYgN4qUl7VLd5emfrOT/pZdjs4585nzYO9c0qTv
ev1V6HfmmSoNNTHTa5T9O9SnBOSwFeyZONwHfuaowVb14jYuxSRULH/GiXmC5z39kFeZQhypY6XU
buhrD8bXKG+P0msC5SPUAF/IRTaewy1z859/MFf7SWt4nlq7Yj3aHgzrXQn5RZx9r5RnSX4sSJDv
X4NVg/Sk6JsAYb5BZiR+bghtIdWU87Xp4JuxSXhhxkfkdNOT1Q/NPm9oKHiIzWy4mTXnSSgzVwBo
SpG1XX+qWSkRZE86K1u3c+QU1AffiNJd7jfJ7v5Hrp3MeSRhHgSnB7ZMLrqgHMbKCxs3GfNy3/Ry
Zhs+TvS+lbVn9KOV+Vd82DtFmqRYtKLG1RPPDiNtrwavvv+uwm/zfzDEmzNjSGDmW7Yp9KbTrMZr
G7cSS0cWgp3SvYfSP421ZWhl3VBFs+ZxCpCigFeuvygsrCpujKBDmz2a9mLcZi+G58d/24xmVGse
ytHQnpphggtf1SVeH/gddM243HcwDe4UIOikBcf7q7Zy3qj2zCMiUCIwt7nIMNMksyqlMBq3CzOb
fqTNqinSFrXHio8HnMccGmIlHIblgFUnqt5ohWnrBjqymEKbRU7R1787QFWHlBGdp6LX6w2nsfpl
VGQIZqh7wKh1vU1xlMpSKQTYDP9rgk9K+iKEGxnIytkmwaIpBtMW8+XmwgRsfvVgAqxxa5HmR9Jr
8k4oQI21KPLsaqAvG0d85eQpdMfJG+mSwfq3OBPAIaxRDrTWzWqrPIyNPsFbATPd/SOxtlncIRgh
4VGi4bc4Epo3GZ4e9y0FDmhXvOopnzRHeZXK4mAm2et9Y2vJIyMUuLQ/KDBmKa63qS46MfBDrXct
NGlfgibVdpZQyS6zStpJIPFygtKCLK0U5EMihvJDJ+vdoYrhRrn/S9Y+GyA783/EITMbx/UPKdWI
/qMR9a7U6NlRFQCsVtKw05vsTdbjTyPHe+OErpR7gQxRRmIQkokLeAavTVp1UdeWKnSuPoW8nSDh
dpUUhgeriBv6W0X+0jaZuCO2EF54b4rH1LfIrUUg1aIhbAl0rgSbV79m8fQIVCWGrtc7d2jEYqcg
2L3vdEtwoPPIdkOshA9toTDl0tbtg9T5W5CMlTcXOAbBBCjLmQNtYd4qmzBP07R3Mx5aozL/Nern
JtWdqfk9ldMp8MQt5dPVD/5gceHIGVOy0G3EYhIgUdF9K99jrzrNcwZQLRlPY/DP/RO24i6oGDKb
SHmJ7t7ywc2BAmeeng/uBMNh5vbWYHsjRYotjdAVz6dS7GHoj5HW24kUxeg0DdrqwY1gjG1LKCfi
6SGTvt7/mhUrtO9QkQa6SpFpmeaZAJaqRO5HFxGVJyRsh52vJnuhqbc4GVa8Hq8tunBgwhiXW1bm
xL7xJ/h6JjfqdOEBGu56VxZyuRF43VqZm9uo4OIBFP69uIul3o8l/HudK4Q5gLPKVrdwOLcLhgWa
ZORyYMZJ7a9vexn4gu97HLd6LPdWCR7aMCIH4bsttzInaddpzmyIGIhWMrHdUrk1JiztpKHpXXF8
FpTgqcyhypqi17mDJNvF9C0Lfnn9D4SYN96ntS+cEfg65U3WUltcKMXvAol5sMGtxhI9xobpu9xp
zN/3D97KToHFpfQONQBsk0u1h7oTUJ9ECNMV/U9FEdnt9N99A7eeiF0COs7fDrk8GcD1RkldF1V6
5otuZeT9vohElWxfHy4glnZZOusFoZ2xH3ot3XgM1wyb1N9IrEAS8SZcGzZqTUriKRRB+5rQ0xz0
Af0QwRlEJ+zoRydbTKEr+0XPj51ikIua3LI5FJpe3KtdMLnl0Npif9Ljzh7G4/3VnC/O4jQyAEB1
izs8z2csLlZMMYXrmk5uPp7S+r9AUREA/jSXhbV8w9Stg2UynsSeahqaZzfsdWORDb1iVRNgbfMw
JN3r1Ou7Hn0dQ5jO979q5RCqaEdRKGUBYe5cRAtULiszFDvR7dLEcoxWDHZVVRYbV3llg+jBMN8H
tQH59pKOxjMSSN6tQXT9tHeyxJ380jG2iFvm47zYIMC20CNy5uGhWaohxmElNJ6giG6Z7scJNWvE
2P0ENcyjokB5l3p7Wfx+f/VWNgqsF2y78NJAtLGkGQTf6sWxJohuO2gIKdQp5ItRP9mxXp6b2BI3
NmvlCNKog9IHehrY25eT1p5Uqmqpl5KbvlRa5pSGcfCkRxN4yZBtjaiv2YJFQtZwgaTxSyBE3spW
UXu65FIzDsNhVw+hE8bBp0J+7D/fX8Vbag8m1ZnShTpZRWiW3tW1v1BGqY2qpJbdQlCP3vAcCD6U
T5Wtw2pWiP+NtQ3jL8wG0kHN8uek8/ZikO2nvji3gfRS+N1B9Kx/7v+oFR/28Tct+c9ajYGzfChk
Ny7C/RTuBu8g6A+NekzN91ZtNi7ISsNwrnxR+AJFyu4u55qGwJxo3cWiK+inxE9tT3kLq2QHHY+R
vsTCO408ppsO979x5fLzPCAHMoud3Uo7hnml9o2RSW6TjoHdG93AmJmnbHizlZN0ZWW+RB8qJ0aq
dsZUR5I7f1euMbwhNVDkT44vj7YSbUAl1qzNWpE4ApIShnKuraVUo4K47CS3Rk8Y3nHZe2aUbmh2
ab1xQlYu/5zyzBrKFJi1ZWVD1uJC9HxVcsPK2GtRF8OuHHVQ0oIozJKtou/KeaSqIeNtUOBVeOyu
v6vU+qzXRk9yrb7eebr/wqB5pL1J3b+SgDpN794/Gis5HaEd4wswU9G3oz50ba+vjDjJEjrjMrWu
snub8t9K1jiZNJ41bT/kwsH0YPaMn6zYeuq8YePQ3LLe4d/mPgUaSnMwu3wyIqNJdNMvuX/pzzHy
/xlh+4Lq/Sw0+kNhKPYI9CSulCOR0yGSxO/1MDq+3p3L3IXh6j08BE/FK1Oa95fldsxr/lka/p57
M8fAC1fVJohZlAZ5fd5UOyXBpnqpTFfqD4n5LYqCfUCxlZZK/Ku1bCS8uwrUbPLeQf9Zi79go32K
GGfxrK0ftuZA+GFgLoGTWTCLLPYryaC7BybEepFXjGhRRP64i8LCNox277emPaowEyTjsd5UaVlx
IwahCiXYWdYdMq/royKVfaI2Zi+7bYtmXCd0JUBhYUuxZO26MWQCmwksBfMc2bWVvtekDFCM7Krl
l6GPdlo9UWVQDl62RfOz4kLmvx+cLoijW19cR6ESoLIt/w9n59UbN7Jt4V9EgDm8kh3UkiyJbcvj
8QvhyJwzf/39qAuc6aaIJmzMmTkG/LC7ilW7dlh7LTeblF2c+jsQDXBU+HYIa0Rh7m8fqXVrRMmm
TMhMHnq9rtQfFAb1+XBpZBqHUgutvc803GGAg84eqCb8Fvog+/NIAgE2GGhoI70Boa+NhroeB4Yx
yjTmP2uZsQOtum+FD33THvVsqyCzgivjdSFbJHye853lDL1aBW2D6KvsSsK0zxGAaiE/0H1lP4nj
juFjx9OLOz188sNvVhHdt/3PQrrrFWbnx37jAq+dImoWTPOSGjPnttjtQe+lcpIn2TXHk1X/03ef
IuPjuEXVvWpFpZpgAHnixVl4CakbLWNoYBQVo+RF6oYPSpXmR81svnuWvgV4eA9BxifN0xpwRdEy
eDeGMupRmsd4LDetKUpXRys+gAI+aHV8P4j1Rz88Z92Pwto3rWpPlriXk2aXpAZ/NnZGucWHvLJ2
bqg6ZxMiWftSjGfK+iGLskR18/RoDT3sFqmtDZ8gYLl9b95j+cECXRpabLLvaUqWDDGG1AehB0vh
x7uxRQ3VGh6VLP44mme4ACrplMlIb0zJ57QWNnRkVvIapjQJNHiXyW6WiWdkdFMBeE11p8zz92GT
d3deVIlOroLuvr3cFSd7aWoJ40CJMxTLaFDdNBcfhSH5FEP/ddvE2pebRwXAdAEKJO9cOAXYhos0
VFVXzBrtXMt0X9M+F04DMqcHdbtAv2aPT0iRh6yQmbmFvQx1GK3n9rjdmO0rrdnpxmuhqTu/2ehB
re3dpaH5h1xEoFIrxhH+gL0rYVXIQrs33dtbt3YQuOrg4fBwAMfnX3BhwWyrpBvkWnPp05TodxpA
ZTcgNmvXnNr8fzYW24WgRWGIaaVhYNiPhRPUJ0uIHySvPoziqZBBqE7Fk5Xs2uHF0rr7tnou2tde
PFTMINxe7tqXu/wpiw0VZwbbFIwBL2Syz+XamTc1hL/e2nr1VzeWR4pAHipqEF3XGztq9UjOyMYm
CSQ2GQpbr3K0UTJdi3WpMRPV0USex9MXRiy9LJk1NjTXS5sksWOpJs4sNKqORtXtck/xH2WpO3dq
aiQgnMOT4jGGkLdG8WiqwRa0fHVzeZiZ9oNaE4T59ZJhQ/LGEgotN5dV25gevOAl8SLn77b2ws6i
She2ALXEztLcKi7sNPqqwsLVCRuBxtrVo6v4v8UsLkbe+pkfVBhhIbX6oze3gL5ru8VOoS8FOSiT
i4tXwLNAjYhWpbuB9aOSJgB//05KS7b3+4+PPL2BN7cIUxol1euv4kHM0oVqhp0AmpQayYQ9Kk/V
Po/D8gNjNlvrWiuKzFVG2itMrIHVWnweo6ibKhJD3e3Ff+UaBn/jyegfsjp7SgLf0WE/jEf9JdSP
kW6nmnFnNqfuVY0h/thnW6yeK5uMdN7/P7Zo7C1La62aT1EGv5DrkfWk+VmovJ1RPVnjFvJ+5bhc
GVqc/bZqzQLMAsdF922aifC3/vmTzUGh2DHP5hMJLgqeMT1pcfLm7ygPdhFRjq5dzTvfPiwrXotD
Qo5IPQcIzLJzAVllY3pFq0PfcKQnbIfBGRrZDSe80nLW6DgTV4v0EPR33GVd0QTaSPbulkk0Pvaa
9ypAYrPrSpBFRpKJ0BlbAVSoqlacpM40j/EUw/sKACg+/Pl6KYOAjcB5ziC/68uhgJQc8y4xXMl6
NTSEM/VD+TddGcAdjPXA2TCzcizfv7Af+tJoDIrIJ0hMFPnBqzcwfGvn/NLEch2tX8RSjglLoWYU
SN/a4kubgNiXNuDDW4bmpPAiXgikYGAEoDRcpfo3Dszd1L36rdu1Wz3HLTvLl03wdNFsW+zUp6nX
Pqb++FSE4a9O3Aix1k785c4t3LCWmUlXebnBiWdAb7DrwISx//dfHLP/TsAyBg77PvGkvDDcSKSv
iVBVF96n3u62kXlLrtsIVPPoNhLS05TgOF9/GqNtPD0ZLQpt6Jvt8Uiyo8ejsq/yyXJCsOxB6Ad3
gdlsVfjeb+E84w8KEtYXgtFlxWtSmqRFXUJxUddzgujZoMmJcOGfr46BPJgxCbuhbFu4PyUaFMNT
K8U1+28GYKye2nr4GHunpt93+RZo7n1tg+SHt4sJZOj6iayu91Ksq7Iz5EFx6QYyQhaFe7lN6r0a
GrsCIuyp6Taqv+/POwbxt/xvzg6XmoHWMFQ0YCTF7Yd91LoVMPssufetLUXN9+/UbIf2CC1wqlFL
PmTFh1wxp9PlVqBtHFJA01Z8aQs2vb6a/6wsLlUR9hpAelmBzaOztfo4F84HHx6ZccMdrR09+pp0
oSGvoqy5eHaTOi2jCGIgVxVEJ81bO8w129M3rKwv5z8ri4jGH8pSSxuWQzvo0MdPlYLQgFTZpb4R
0G8tZ3HIhYCcPWdo3OX02W12DsrPpvH19kVaOwH6TDhO8s+Lt4wHp3EKtUbhIiENrT5Eadg9z0wd
G32hNWdEJs6AOWkyIcLiw+RW2yfy1Khua300/WeN2cOzBZ1JIXcffUEp7VAeho2Qfe3SwmQ25x74
InGJU1HKoo06VAVc+Bb3ZvUL4qkphT60G3cIWh5ub+Pambg0tvAQpjfUSVQInAn5QxH+qxanAOVy
beNArC0Jrv45g4Qoh6rctR8SuqaZkJtTXbmPPmvDfrJQT3uU9OCuoY1we0Vrtt4K8AjKMBu0/GRK
UoYtPkhliizsvup5avvKz7Tp9lGxsXcrR5CjB06AOFOELH6+BhdBhKz6o2oOke763lSd+gTZkCiJ
qz9fz+zlGBgBtYSrW9zaitGwqvVjwq6sBeTVaW4nVU6uQwApeNF3LfS/3N7AlSMB8BmClrkbTLV/
8bG0SY11UK+GW3D7YGpJNccotYeEVrujjeLdX1gDxPZG70odb3EAm7iH2rPG2tho0Cd1Pp3KHSIG
Q+sM8mR+14FEbOlzzCtYhBgzlSRCShAmcdEWfr1tQ2VUJ14poWR4WXGm1BayU5SZT7kXPVf+Vp93
xR/KeBEgvoxowdO4WGOJCLuV1prielK/0/NvaTA407AFVF79bhdWFt8tU5qpLHP8hjzdKZ1kZ63P
1HgH8cfGO7K1nMX2ReIQaxETOK6kTu0hlfJvep/Q6PLKLWWylSQcbAefCioBfLwkLndO6YO8jXwV
Wt3hqE6uMIYvpd89ZNRKkubJUhx5zO0yzu4qs4N781lBqtF30Kqa0sTRylLZSPrmtb07OoyrMNE3
s58uxw4zOa1Er/AUsJcfGsv7PSayEz4F+nHy3KKm3h33/l/cEOABc7MIQhf4za7dDPQRzBalBSU4
RbYNMTt08cd0/BVAZnL7Kq58Vwo4kE7NDJoUW2Z/d+HP0H81xEaglDMKT6bg0jHo9I3sf+WMXpmY
f8KFiWgai6hWGrL/aQqPZqafKPx1Oy+CSgBvk2+saMVDz8jVGasDwTiv+LU5v+vhRzE93p089B8s
yuu2knlbPDhr+yZLlO0N6F7wJ4v7YKL5EjZdrLl+ExHNRzSdoYfY5NRfedhodRBVz+iDWWHmejG1
ThA/dhk1bnUfMT+fZPB5CDnNvFdxqI63z8LKOZ9h+4xDAwuiqbXYuRSgbKImVJg9qzsyNOT03a6p
vmfja50EBxGN9fjzX1h8o4CfZSwgFbxeXmH1fqfmWBx9+VUJgvi+TZXXumoMh+kI3qAkDE7dKAiM
gsIhe9v42rmEtYT6PhuMvszCeEnw4olCwx1D8DWVvw5tYCde7cSWe9vQ6kdk5gfFLdIyprKvV6kz
9KWrE5U8oUn2jfirUb4Z1blp+0Pfb2zoCiRB5x5TuefIgMzUF5etMY0okWJKbWY3HqK+fPX1Gim1
X3mWOtSunFoYjrXvvdBv37h3a9tJJ502LzrkjNQuhhVb8JN+bk0wEekZYtloOcq952iN9WxK4e/b
O/pegxXFpUtji2/XoCnJvD20Rzo8lyEaKLoo7lMtKR6NTrJ+SIA370Il1F+suLvv0qn4INRt/HVE
V+0QSObU2h6hq+/UsbwFYlvdB1qxMv1hIKXLMx0FvdQPZoIWS5n/GJuvst/CFJB+Tb3Nbuy8ysXD
RM0CJBTUy4gpLsfWIq8s/9+z5iPCBtNOkHZeZtw1DVyQkh1kpQ2t8K9mSA+y9O32F1jzf3g/EbS7
DoB/KQfTmFM9grkxXDN/8gNowOX7v0n3FAiFgOjRqqQEvggEEi1pqKhS3/LShxwwYrs1l716W/A6
TMghCgRyYP6WF0/TKGWpOXTo5oiCfwRrfEosNEtMwYkhfy99pxrEU1j1TgTb5e39WzslzH4Rc0ON
xqdbOHaKamSY823JvT3zFjupNuxGvYeaYcPLzU57eUYuDL1twcUSraQT4g7GNlcPYEnoHEl7FCQq
JwJMeGgmW8pGNWjtYICHAKgFDfgMLb3e0lapRlMqLN0tCs0WrZwJWM+Oq78o3EEZ9j8zy8lvqZmU
PpowE1SG+ZzWUn839MMPmIo2HsW1cALubGYACefBPiw8jQBjTEmV0HAbw7fTJnL6Kjn8+Vlg5hTs
OakyDDby9ZaNk8Iw7eRzlwSwk33tAJVJZXgrMuHPfTTHje4FI2p8nCVgbSyGQCDc011D/NwTGE3V
gyfZU7YlBbTy4l3ZWRwCrxmmNo1YUVKdDPNswtrUGunOkN3RaDfKNSsH7j9bjBMt3h2rb9H/mQ+c
2Ci2PNwJJorg6t0ffyKYPGZcGgkdExaLBU1j0FkwXrw5CliFlAwm9WCqHKkCKF3Jxhar8cqpA8ok
cdzofzL/sAjFrEYyPVMmQy6bH7mkAwH9eHtBq7t2YWCxoMifJtGjt46s3r9x8lQrAY/U6baNFR/H
IujvU1eAYXZZ1Y/hvq6LMTNcrTlJ2u9iekRXoY6tDQ83/9SFh7sys3DiaqdIQtWylEQPvb1W5fHR
SineZrkUOnU9fmvzVjuVem59DJJiw92tNASB0TB7SMGQVb5TolesNvCmbDBdLaoduRvvss5Wp1dS
A9tUqrsg+Cin31oNIMOWBtAKhOLa9MI1yaVQTqGBaQWbktLcV9V0lIJ4x2hY/yNTE8f3hr2vqHeZ
hUyPl2xU+NbXjtwXnUE4aKBSuXZcfRyJctnFJlj2/NAO/v2YBPdkq/uG1qjqPch68BDNY1aRmZ/z
+Mvt47V2R3hkiH2omc5TzdfWy0SNUUQcTVfukAtOEjl2QlHcCrJW3k96NtYsDwPdN5jbaytMCCR5
WgI3njkIhurfKE8OPWQZETxP4aFvf99e1FpkSwUYMkViK2YElhmfFumxMHgi8GYwsMPH2NzlORKC
d+De72BX3TV6tZvMT0I3vBalXSGH1llbFfA19w2uA+gPSZnFU3695lhDDtYfKXIKvb7vre7OJ7pu
/X2h6yd/a3Z6zUuApSQBwyKN5oUnMtpSj+uejnoyFP3BzOjoJLWinVK50A+ymW69TWuej3wPiAdV
wHmm8npx4yj4AvK/5CkWWAdRKxSbqijCc5G80a5YXRnqsGRDM+pBW7xMZpegB9uxsrFr7praAAve
55Jd+o9BqG88UCsgeY7nhbHFXdQagE01oaY7SKEW2f2Y6HeFlpuxDXAk303i1EF9otY7xQ/zvTSk
e02Ocltp0Kn1ctHOJuCrvQLFQu8Z0otZF+V+SErlnjA/uxPGKELRr96Igteu8Lw19IZE2MOWJHMB
LS+xSnXQFPn4Kiryid3acNDrJoh4LHg95rmb688dB2U20i3V3TDRfxVS+XUUxy1Wj7X7MveRgVnP
VJnLQSLZj+uhaTT2Xusd2uVH2v8Pg+k5vlQdGznY6PuvnSuqgnP2QAsCqePrJUGFlYY5JDDulPbS
B01JaHeMVn9U5WD8ngxD5972Sav2oHebpaB546yFO7DasdY7i6gxUHRbG6dDWOd2nX+orexw29La
x+K+MNXHwoi1Foc4FaB6Av1KfNoZ4QGcTefoernFSL66HqJtZQaLMxq+8ABFrY25XsyxT9YfYzk/
NZ3sTAXpUWJthECrC7owtYjjTC0MpUGnkQPBaLcLYcyxzVTfokhZc2lEiSREGmg5bZnjyXPD2g9C
IDQezEKCjhxIYEzdwbS8rVxly9TiC4EG6ehLzdF2rh/7VDftNkROJhmmjQB1LTdnbp9hSLoAUAUs
2dS9ohliXY3IirKXqPstGGCVk2MyHEIjthFr3Vvhi78FRFk9GlRA6VgSt6IFvbhaklVGVoRRrcjv
03aeM8pf1EB90PT6/BdnnWd+5ted5XAWRyMovX7sEuBIopo8KQFNFTHfeBTWVkPaSlQKVo1hz8XT
2iS+XlnpYLhd2Zx6qzpEnv+5CMRHNOm+317Nmgu8MKUvNi7pzbicTEzFan2v6b9C5R+5LQ8WgydR
umFrbVkwa0E3TeLH/Or89xclDYZ1pUJK8RJymz6G4b3sM5o2lI4AIuT2qlYsUQqfR0oI/4j/FpZ8
hEohvCfCLoopc8ggvkhMppoNdOGmVW5lsit7SNRFJYqSFF9tWToBVquMShVY7lCHx2yyeLXhgHVG
IXeGuP2VKl6ycUBW3BOKzjMZlUIVUV0+XBkYorIdcsvV9ORXGaahkw6C5dzexBWXwUgjbyNtLN7H
t4j34nOlEo+jGbaWK4GVt8VI9u1aDz8Vqna8bWht/yjUwP8C9hnOw8UZ9KygnAKlsmZd5Tq7tyrh
oGMsyREZVv65bWt1URZF6Jnknf8uTgaRZTFa1Wi5fnsG7ZJJH+J2I3JZO3zkAf8zMS/3Yt/iKAgZ
7e/YN0t1KP8e0CqGTCLbhf0WZ93azhHTz2E4dTsixWtT8hCmZV+yms743kXKff5aJZU9Fd+Idf7i
StGwptEEST3Fz8VH6lH3hoRVtFwjfKzqB7l8HP7RxZ+3v85KSQDuM5ji8QXgKJYVNQY2hdpkiMHt
+691+FlSX1Nr19eojfjPshrDSLTxrVY38MLgIkTqtF4zfXmywE+g26kne1H6Ek8vjA11Zb1xadeO
HpRhBIAA7t6TTeWdKI2ap1murrp1/6nLX/pyazZ+7ewRhs0nWwSCvpSyn3SodVN45NxO7h34hrQc
ZVH1tyx/u/2h1tbCaPUM+bRIAZfkblmY1I1US5brBU28A3pVQKMpph8yOTvetrS6IkbUCSshaGEu
8vqI+w016En1OHfKZ1GV7Dw8pxYR7cZBWJmhBhVOR4Sal0zz+Z23SxskckXRg6NYiw4svT6ZUlM7
lQpxXVMG2aOURP9AqFftqTZMTm/0wn2WG9mxTSXhORqlbqdOwXRMA0XcK10MzECBjEdG49NuNEnf
396XOcxYVM/eup+MZjINqy2RP6VqjEPDVIXLYMoHr/JfMuEx8z4mXXfUKN6P1r+37a3FdZcGlyQP
osBCJM3z3ECTf1qeZNgzR2VFbkmj1g5jieDOg9cjtit1K3NaO26AHOa+BIWjd8fNnJJ4jBXTcsP+
G4xOttB8N4utbHDtpMFVOIOZCSPpAl6fNKNPTCVsIs9NRyOZCf7joxQr/zZo9drU3osNh7riemAZ
nZkrYReGuWv+ORfPhNRDH9EEXFVNO8vh77JFBzU86wF8Q9HGWVlxq8Src1OTcwLr48J3W8UE8qxI
BJeh952aR8cgHR2pexw7hkYiR43R5sy3HoyVb0boyhJp0jHovnQRZSVA3j+qghv18rEDXOxl8sGK
N5b23soMFaHkxYv0JsJ5vYu+VGrDUPDRZKtGf0a1FauzZXWjIvQ+3rq2ssieCtWTLNrSnqtnveOp
+S7YGkx+f/hmC3STYGKnpLaMWD1xhqX0mYeAHNPcXyAC3QnNh7R7uX2L17frPzPzobw4dG0vpp4S
5pzxTKgeQkud7iUvu8szxptvW3p/vCkt03chD4R7nBN+bSkNax67TrZm8HzqmY4oHgwa91Ed2bGy
8bKuFLQNaCuxxUgNgwhL9q5KGZpUKgq+T3NI22dx7BxNfRz71BGSgx6/JPInvxcOiZVvFMJWno3Z
8sxk+UZ1sYQLEkoWdaHx3fL6uxS9VoqdGZNdpIdCP8rKeQoOdQmQIzSfvZesOojCXjAYun4Wg/iL
6pmfqnRrjuD9ZecXsRkiVMZs/3K8NvA6TQmpHQK3/5p1gx3qTpff47KHV7kNHH/jO69cDbo4b8J6
IHm5g9ffmaJF1RDNea6f4EqqDhJeWDu2tFNXzu0cEsIjwkgLJN7z31+c214Q/anva7YZRWQv3hN+
IIz8+faRXdk5AMJ4ZOIIDYTEvNQLI7kRxr0g4CancjhYtZN0nwPwU7w3xbgbxx+p8fO2wZU3FdEl
6mYGrShYqpa1Eknp1SZrKsE18nqo9qUgzWqwgJiRtZ6a4Tvy9pFsg8RNPwkUvFunBFiFRFPdWH/e
uZwPMHxtc0kfVaPF4rW6K1Gd1gRXSjW6cWX5bUBPfSOlXOEhwMrsqslVaJS8yyLGbrDGXGHBZmLL
cnpSjWzHwKqtjKZjNYck29fNB1OJnwGTHloBJH2/v73pa0cJVkkwryDwYUxcLLSoxljzLENwheJL
bb4oYwY94h8HraSXTIjolELRYFnmZVPfSv0kpf458uEP13dx8cGaIqeNN4KytbVc2lk4WQMd2brR
E/8cREBDxvK+nMcQig33uuLKr1azeDTCqax9TY9ZTTRRpbyfmRs03c6Q4+u2dm71hBgzCzZunPLa
chy0HBipQK3bP0/5v4myT9RdJJl3qPS9aOopKJJdVL1oSWkPLqQLp3YotxAqKy+xBvMowSY1D/Q5
Fg6tFzQ59ybVP8/pu6DArKY8GUlw3Jy8WXM3yHOBwwItPYcw1+7GSjPTCMIqODcvY3hfh7+G6qEp
0IDzv0FH4InhVtt3DvOuUwYYdv8zuAwDs0mr1EpsgnOm68jv/iqFaJ/NC/SQqxUfcwn5pfBcJFG9
Eeq+z1UwTHEHWRsyX+Lr65XOhXujnTAcV8UhNjXew396+hCjSlH4g4l+0O0rvvYJL+0tcsa8SXGQ
Rh2crVay69GdYs9GVnbcRG2u3QzePlJT3Dd/WCys1GRlqLM+OMvxnTb+U9QPgf6jN3O7Mh4BExDz
5P4HuZ7nqqTp65B9rAWIubpjWG44nDVHcPlDFis2wkAErSoH56p7SPyvtfw5GDaOz7oJFLNmiS5D
lue/v3gdEysapkBWgnPBOWk82RHj3G66rdLt2lmhQAyFBXkKkyaLlQytrESWDg9PE+yk/OtQlJ+l
9C46N0bzLTY//flBuTS2uOuoQlVx35gBcZpJPKE+xNILU+ByvcW6unYiLw0tHp0ylWhd10ZwDsN4
V4y/JDjv1Foir9xicl/uHyBw3p0Zd0k+bPG5rj+T0XCbFQ9K8zLbW5F4qKVdUR4ApOyCaW95G0/D
u8h7aW7xNrSSGoF0j3tXxVNT9JaznRR8n4wfvn6WdWlnjj/H8KCFG63U5cWj6cwAPfHg27gAqr3X
q5QLLdQ0TxHdqSoPiaBGtmr252oQUiev41MTir9vn5Q1g4TVpNBz6wKo9rXBVKqqTo9TCUyUZZcZ
xJPiZ6OJbU8LnS70NxzYmjWiamoQMwksL/y1NbnPDYgJCskd4jBztNr47mXiwavML203IsCibkV/
y7fI4FrPsyQQiJOsA2O5NogGWF4XgFvdSYwduMQfM2X6LAr5PeO6DlIsL0rp7ZtySwdo/kyXL9LC
7LL7NIaGr48xZqlm/raC2LHE+vPtD7dlYuGiI8ZOyScCz+1j+T5NmgOthv1tE0vPOPfPgBhSGOQa
MY63+FpV4QdFa4T+2fLTw2RYcOhKd2H1z20r7z/RtZX5zFz4X+jlw85LiCnFAXZ3dAMzxXJS6WOS
xKeA5LOxPtAC+Hjb6NbSZm9zYTQJU0/uGowqLWMlPlCiHBpzaeM2zxt0fQxY2szWCY4IbISxqE+N
sToVg4YVNattpYLvuO6dvr1Poq2+/up6YK+Hz48SH9Dd6/X0WtYOdZH5Zw26wsxi6Lncbb6U79I6
DgRVnLlxy4WiZLmwUgqFaKqD4p/7wQDK6At2bTCZk7zUhywO3gaCYklPdgxUure/1/vTjmWOFwEl
BQn4r67XB5WqWmetxU4GckrYgWrEEKnG4baVlV0kUSSeIwpgNHNZ2tMz1Yfu2CO+krMTA4Z2I/mn
WN8g8Vo5FVdWFtfKFwI5DmgOniXTREj3tdDvg6Y4COXGnNu7lGP+XFRGSTnI/sn85+VeHPJBKSJF
TQk5FO9b3KYHE5IRLXOL4XdZPaX111aU7FE79QNQ2O5Yp386Nfxmn/IfIB02ldGCa/sAGME4+VnI
+yXtAi3cZcPr+BFU5FZcvPbdZtTljIeE8GFJwS37qVlbATF+5E3HrDM+iJ1wZ6gvt0/H2ndjMsOk
8kuLmgrU9XIGYCFmEgzhWdJCxp4NaIWfaxFoW7FRfFs1ZIqkFYzaMcG0cE5ItlRGa47hWTOPdaKf
BnEfiIVjDN5G2WLtViFySiETLpCZtGexIr/046wTw7OnBF89P41tSYRA8fa2vQulZhp27a27we5x
ChcvFRN8mZBlRXxO29d0dGFM201Sc0rUgxnnB7PynQkCSpKLLSD2W8nj2v/OEDv+QYX37UZfr09u
R9H0FSU6z0LuGsxxk3kUdcbPngdhuiuN8GgUThs+qEZ9EJtyVyVfqkjdWv/7zwlQf867acC9nZzr
X5GpfSFEhp+c/RQk6cnKT7F3Htr2MeziO6g4Y5Ac4ZMRF0czOFrZ8GwFdzkctziFje/9/p7M0jyQ
LKKlwSlecrBWashweDem5zH5oRQ/rW5f9htOZxnh8bEZL58BI2B8EHZa+JwgSLRcrvL07GmaLZQP
hS0hc6d9iKg23j5Xa4uB+4quPTLz9FAXOc4YeU3a9mV67tvh1Ht3eg4rmrrFXbfy8eaVEKrSqAX5
tXh4qqmpIEuW0nOAhLRKkVZOvote+ZKOP28vZ+VxhfyXDZuzbhLEZTHBCAvRHz05PcOC74Qo3bRf
mow53vg+b2tHGiNHVwmQvC2sxTtOyfmTXRpeZKaTr5ujEGFYL85BX9pd/hqq98WgHpO0cOJO2BX8
X+zAtazgutvxN2GZXh8b63x7C5Yp3tsPoVg8cy+B/VAWXxTOAxBuk56ey661/ci3/f5T3p90Lq9q
wK+XbpygVXtvsS0AT7Bbi4UbQWIaJPxcB2l8VYtGreykyConLQf91CtSxNRilhyiXO3ubq907ZaQ
cFkzxQWP9BJrl+SdMDCoDSuN2t7rCVGusTPFXWiq/wzCsGFszQ1CNWHxlMzlHMgMrh1QmWhVWaE7
xE1Jee7pOD+rURHu2sLbRUJfOGkTNgctVZHssgLhmJtG8uiVfXWS8jS485sx3plDlmxAE9a2nw7T
TFjMo4rKz/XP6hnXyMayyM6VlT2qnvaa6slJSbzTWHhPZfZcRcJWV3X1rBtMhjBdTWpDW+3apibV
wdCGenY2pKfhS9AfOwXvO5RHulelf+zKwM67F924l6Xanvvj8efkvtgivJnf1cW7RC8CZPas4gHO
YXHQc8jSTd/L8nPlg/aflNLcS100/oW3RzlGnwWnkF58G9e5CP8UDSnxScRKwBMbyj/RxlE3PuHb
0VmshJLFLJ064/VAal3vZ903ck9hITtPomVTz1aFL0is9D/Uozki8FDsVO9ODkQbud1Kv0+SbxBk
9A8e3Gbp7zH/kj0x8jkN+7459mQUmnxoRftPG/a4FTYAYRFAeEwFqYtr3ghtlA0SEz96NB7Hpv5Z
qBBOBdVWhe/d/NOboTfyNv4EXcjiQE+p1kqZ2mUklSoaw4W5CyPRAQW4b7V78XsRfi5owBWaE3s7
YbM/uvJS0W5jQgdikNn6/PcXnxs97KnPAiqyImQF5tPUPwnSfRx+u+25Vl5d0M9E8xbVuFkI6dpK
qFvxCCSIS+sJBPKx3ZTxLgq2Ivq3ct7iYFEknZNMhlAZdloEjWJmeYIQcFH96a4uAlvwnzuqzrUF
Y3m876MPVXGMpp4MLXcs85yFh9r/BgcGWuCpHZr30WsYPvvDoRkcqWjtxBqOmfmIAuS90G+E6yu3
mcifuiSj54RXS2KpsOmNGKebnZMcQgPNZJyjLeJhI4xc+7wAQRitR02XWYv5V1x83sIapqHT1exc
9t98xOVD6PryCSLP37c/8PtyDJCWmeMJgDaML8sZfhHVLjNukvxcGh8tIGJh/RtpLWcEhWJ97xO3
9/SNZ3jlMbyyuPDJ0dAkUUDR/WxCJlJmuzLKdkX8Wy7TXSdsybqtXlIICgArgiMEobQ4wFKgpMqk
9vl5HJ0o7/lUn3PjxaprNK8axw/1z3F7qjqVnFx1y3Aj919LhnjvZ4ICvD9Y0KWPSIDbUGYg0soL
G5p8WwyDD57ZHUpDeOmL8WuWo3LUdp/Soba9qZ42HoW1w8qtov5KB5AAZOGwgzH0umBMinMmesKh
bsrsn7EWxI1UecXKTEcG9S3JBk/d4vZaepBESRkX56GsjX1vTsMpjSppI7BZOapk/YQ2ZK4mIdxi
L2tBLy2jU4tzq35J/KcwE46eKN1JoYTqqOEYPb3j7g8RU/hWkDhAmsAL8+Tpi2tYlbletVJentO4
MWFgzhWn69QtzqmVK4EBTgfT9xSj3sQ0Li57MgWZLwh1eWbo+pOY7EO/uzP83gn1X2m54b5WPPqV
rcW7UaiRWeZkv2dtpPE1qQ9BPd5rVr9x8t9/LA69SEkI6D0IniVuSkNsMKzLrDqL6qFtB+VOlUv1
UA3RfRQVT3JYfW0aUT4YZrA1dfI+zsQyjGdzIAQSdglaSLgII9IN1XlM7/OIBMZ6otIhRPFOsc6i
tzUG/X4/Z3P0vudZIaq+yxPSyYBbDL06p/qu7h6E/AmYwYbLXNlMfjH4GLJ5+ijLibEK25KVZM1Z
6ssHMDbPZv01Dh/CiHqKbn7Nw72yGd68v9PWm8gVYTP5IsMZ1w9QX/VyadRRw5YV2mHso1n8GgzY
7ednZfcYIJzVfZjtmwsJ11Y6vcoSKdHbc2X8ENAW0HJo6b/ctrG2eyDJofqfyfd4s69tWH1chkah
tedIkXZiiFoI1ev7rk6ce0TMfscFynNqfbxtdKUaC3M1UmEAfUnv+ffaat5neh3HTXPWUuU5bywA
UcrJ6nybtkMZaI9TGNpxHH1p42Cne+Gui56ipN5wzCtVhvlXzKrEc5OR3OP6V6RTEkZemzdnaHF3
+rDnobTbZF+P/6rKkySIdp53TglYd2P1K9/1yu78TS48GkKMZd+jZHRuf/fmzlTtWDgXEAFMO+0p
+Gzsx2A/0BdRbCtzjK00ZeXVvVr1krs+9SeNRxfrYih+q7qffX/0fdUepHqPFx/rOwg6mKvfqTy6
txf+3pPPfRI0hkDAkm4u2ZcGsDhG1FVYzn5q2knuT3FBL621p7re3zb1Vr67jpmvbcnXewytVRz/
H2lX2hsnsGx/ERL78hWG2bzFg53E+YLiOIGGbpZmaeDXv0P07stMD3dQ8hTJshTJRW/V1VXnnMIL
ADts1nnYVfFTa34uBBiYUECGLOBYK371/maIp6JJkG+4Z94PlL+4CIeVbbY2aumBa46oKDdJ3570
tD+gHxh69Oyo9Z3p7v1okhVjC2+FedxI9cItYT7lRygUeB0IJ7H2VNlU/3ANoR6RzfFGfypV/qub
OsEDMsbtFObgpXa+G2eqdsg5L8qt2YsunOKMVZ/qFiWYhFnme1NkFfXJQJ2oZIVegVOaCyucbJ08
mxnXmw30SXNlp6m0Yru0tDr1MDR2Zty5SpE+EUMUa3Khi+4DiRJk6iCjjZSJ5LQIsMDo9zm1p/Yr
ut2ZfvKshyy/G4Yfk7rP6s53Drze5NpKvHj97MDcwtoMW0PJXm7j61Yiy7t0xLklHQ0qO479Ti/Y
fnDi/ovD4uS0solVbNKrTXxmUN46eVFyDwIFp2yofUbqvQ4AhqMfcqfctEjJseEzM6dAWaMtLFxv
SM8DVoyfSD/Ksg84JtStNL09EaYbQZ7kwrf6aa2D05IbBCYW/hc6mnheSZeAYrW8VR3anWp215K3
WP+p/3WPIKAMkQX4Y0Ny8U6cOGoCHfmTbX1V+1NNjz0PRVjW9wLEzeYOCIjm1fa7O7154PX3hNDd
yhrOe1Few/MvkJx9oYsp6UTeIUg+pkn3wBv00OM/0xwMu7C9c432jovupc3XGKtLi4gECLbrTFOE
wsKlB6zSRvcUXncnZXLVqMwQPQD7G7/eHt+iFbzokaaeGyZ70vDAbk/QBZp3J8sq1QPVeX2wwEtb
waXp806XZxGkURC/oeSD5szSYFKjb7uK6N1JEJC2LDLkUGYbum+msNPNVGXdfcWV6QmcFydIDa24
M+wYeRHNRc884qBh7ZS0G7zx1Uew8zJULJl7oEOBRrnpJLaNAiaXqcf15zr36GOpTt1eJGQNtX8d
cAAqPCNeketGJfhKmHTEU8BsiNufmFKlH0ZN06AQXPtUikS7nxo0T4Z8FQW7E8K14NJXU3vUoNj2
4/aSXZ07fAWeHUhTQiAQyn3SI6cznL4ZMypOZm4cCOjSPE0ObbsmfHC1M2Yz2BfIWRlo2iSXOpV0
BGRG7wSOnkW/Jm5rD0FVCqClbw/nyiv/toN0K7QI52SN5CQNpcgTMXJxqqGiu6EG+1X0UN0x6QjJ
flJubltbnDzo0/zH2jzqs9hNz1yrSBBAnGyviAPPpko4Ueh3ciQOtv9iCkWRmQ6HlLV0yxV5zYe4
bsQJCXK/1uMjZf3GIdNKlXJ5nf6YkSKlGiCPzIAExil1rReQI+Oj3nvpyot3cdrA74RYnz77ZMlN
ELUTFUl7TFvGd4U2hHbNj8LVwttTtrgX/piRQTmdZ+ZuD47VqdV/tv1ReGPQZ1GtDyt2VoZjSEvj
5FNlKRaWxgWlzkF2PwN/2W7XOp/NXu3C6yGvgjOE9BzQHOD7SDdk5eU6yeNBnNSsTt9KJ4ZqWMrj
3hcqumaaQOtuYqKPG/RZWHtVL4wQyheoRYFpDLiK7HBpBX1ah9Hh1ClN4FI8jGweorPyypNgaYQQ
KYOnUGfauYwySjWCWdPKAcmdsDJPejP6hA5awFMMrXMB2GV/i/0HEB+tsOEnAAlEqVeuAOpVAzkg
fRoAQTCYX/Ou9B01+0nSEij5oR33f70lL8xJN5fLDaPPbDGchBBbz5kavwXR1a9iNmys2F25KBcO
MzRLsGGQLQBN7gou0+q8MFJ1OBWU7U2136HY87dAvnn+zkxIR9nsdAHpF3042fSL2YhNozzk5vc4
XtMKX9yBf+z8vkzPPG3BO+BjdWM45fQLtKBDLUeHN2/8e8cE/4rIAs0pADSQFcm9LnOdpnWwAaGp
bbQfWvMaTytx/NJIzm1IM1Z16SCKUhlOQzMGaZ0HHUemNP58e6PNzkB2FtCk/A2rQVJddhaFUgFk
y9PxhMedGqUthLkRkmX7utJYqHCiP9rxKFZSwEvnF8RfpGVRAgPibB762SLVXtt1YIINqKuattig
UMVwZtN6HLcTMfkPyyHml7Icqq1Ilbg53B7yUkAFrALAYYAoqwhA5/vg3LwyTQpTMLMCeVN32ivG
vUWRt+kPfT/5Qs9OnbX3RHDb7NJMo1yCZP7vXLucN7ItqBVkIhtPZncyFTSKBo+3+ybso0hfblta
uM9Ak0AKddaDtUFluxwfyVE1Sb10ODkeYkU35tu4zG3fKZkaGLG5Vh1eWk1npkN5CFPnxNylOYfl
oygUYzyNidGcvEYMxLcybvdbLx0ntBfjrjH4YzJCvTq2y2StILM0sbhxoAkC+D1WVbpWTTrlWtHr
02mq+L2oycZl3h60359UGd7gR9dczJU9PORNC8rBJiAQKIZL09urJog6ANicUvQ+HNGXEApaAe/f
lfRHUXz/y6WcbSHViL4HqGQgKL6cW82YgGVSXLxEidgWgFGkA5qO9MlB11e25/WpgCkUZtD+AO0/
ASqRhlXmoncag/cn2+5CWzxgu+7MeNh28Qd1Kj/pkMRJyUtnr0kYz2O4cEEm0vBzzgA4FuSTr2Bb
DLddLkDSoFUSDOTdTY8gLQUUd/hbH1u77q/jPXDNcEWA7wZwB/Q1pNifQhBsKguinrh2X0FAO06r
Z33ItiVdI9VfncTfliB5DilMtLiSh+aCxMfzMlMh4/AFOm71uMsS3a9WA6KFKYROLVDrOl7sKI5K
RyDRyDCg460KGp3zWOltaLMMiTi/drjfQuexGrL3kq1EDUuDOzcqPQG0BIBkEDLVU9IAyp4e1OQD
53803v/6CIBziQLbrIWBZ7wUCmVFm3YQMlJP6Yeqdr6efbb1OhiNlVvhyovBgQHkgw5haDaKAFq6
FCooGwstb7RTlaZv+mj6bblhpvZopv19rgdduibTcp1SB0AArCE02cNbFHGENLCk1xLVGEzzhNO4
ndoxMEpr51IvKHTqZ4oOvckhULsqqlVkKcmP29N6DeSCZPjcaxKzOstAyo8r9JlUSsue3FPbdLs2
fSygslxwoENYWKqRR35Vw1s2PRe72thnJA9t+5vyyf3briu4LlBXdOHfwPjBt0hn0RsLtHKhdnyi
CodgtV0odwJ5CMyFtpbWu/bbM/Ua8w3yNSKe30nws2ufuONcF9PTiKkQA7n3lCfU3sakCuL8dWVu
56++dGmYVewkbFhcwFePcAGGAnPGjkRGQ61jktRfhSDaYz5C6MQqFPbFo7q2GVWDBg1Vp0Ot2U8N
emgd86JFEkpZ062dfffF9wAUi2wA8Bp4EwIuKfl2qzJQrtPwPb371PQvohBh7hjblVFfJZ5n6C3w
mAAGAsgDjY/Ly6rStRiRd0+iARq13fTisAiN3KEUF+b6r7Lioa73PnqA3jZ79XiZraID2G/WCW4v
aQepeuKUOsXY8joJrdEMWqvY/P9MSL7BtJS8VLqWRBCu8WPjg6RrXYiv9uZv1DIueUSIqEfLDakI
uuXauQ4LGTz3jLfapA5EYOvWPaEBwjemJyv5myvnLRmUdgSlKeBpCWYNncV95iXHTH/n9le76lcM
LW093OuAoCHPhutdWp6GcJrr1kAiAkLoprdjxaeIMALhqn8N1/w9pj+m5p1ydsCBRtYVVsLUSKNR
cdGrIvYRna4kH6799mwGoSbS1rPLki91myX5MOkxDpP6Mym1nZ22zw0zHgjKr7Q6GN8F5AcgFvKY
O2u10OsalmRbunNpbHAd2l4kMp1gogFxN9VW6wIev9fKQ43GYvkh6f3B8hEG3z4DCxsGGn4gVM04
IZTPpHVMuEVsrcfhVh3QL+rx5JmD59NCewYBcA28uLBpAMwALBZOBMhA2RhggEouCFaSGzQJ8Lo4
KRYtdr1rrIxq4dwhuT4jGZDKnKkul1umEC7Fh2AttSeri2ozRBMlwkM2rdhZHBAAA2BBoG6F+bu0
Qy0nNQqikAgR3F7xXtGgIXO1lazEVRSIYBbS/YjJgJoBSkfa/13S8bTjNIvQv37K7gm6zCvaKdMA
R8/9oWo3xhq3Y9nirAyDpwleKdKmaDKrhqghy6K+O3pfKvoMoDJoyWYd6tZO+bi9A9eMScMr+Ki0
GRh5UZZ6YRUjjk7cwBk2jhIxDxw8F0FaEty2uXTYMad/Rij5yd7iWUczjDCJgXQ0X2rVH8DTN6AK
bgxhHv9MxJbj1Wut0YCuYZa/V/OPZenSoTY11GHEamo/0Dzx0AMbrrzWyRhl7X0/JHClTuD2aeBl
j13Tr0TD81xKAcPFsOdzc+ZKTdrXKuOYa8i0FSGt+ikkJXQDVmZ3IWJA6Au3AkIgikpyxMBZhYb3
WZFF0FA0bV93drQ8EB19z0OOTtfTnVhx3ot76MygtJxV2losV2CQxw8z6NCKBEJ9DY9qSHWUL1lG
treHuOQ2gTMDBht6rqAlSQYVrS8hQoD9I6rHQWy14hf9xssVI/MfuVqtMyPSVqmNJBuTssmiuNbZ
tpvs91TnGhAbAADcHs7SBYQVm9tPIV0wQ+UvN0YBxklT41BELQqimnMct/HBuO+aV8s+JtmPmu/H
F56jP8igrhzF35Wr61H+MS2N0ml0qzCqNovc4SmmPxv7zmiDpgbZKPFH9a7RN7z+Yb9037MuMJvP
iZn68Q9ajX5TP1veF9PdZtVas83l5f3zTdI5YQxCrWg6AfeQKfHGqnOIfqMqt1E8M1KmNYGq1SmQ
rhHkaNAnwCnhApt0y00BP097QPPfE6v/1LYE7hBkqKCqjsOvNNMOwt0P2jbL9+jwWpWA9k9wz8+G
cehourm9MxY9xp+NIfPLLWTDLbucP83iIEWPnGwaEyXO21auEVqzV4T60pwvmnXk5wN+5piUtFPa
pEV5zmah6j3GI92V/UtpcH/Ut7X3Sg8Zf0XDrbvqw23uxg4SIAeoqWhvt79jeSX+fIfsuUDiGDrV
xJGD4Ec5Bda2K9DZ9oHaI07FE7Mf7WzTVo2vWxs0kvCHEj3A+iQ0nfu8eVbifad8BxvPPK181lUW
43J65Hgm66fKoDamp+/TN3RGLJr9mO5p/YQgsaHls9nVwWRXR17tc++Hnr2hqxLRTkhMjQYknzrT
T+N9NW6LekMtAmTGQ8IgWs6dO0P41B1DRtbSf4vO62wmpRiCGiNQ3K6OgmucTNuxcQffrGMetI5Y
a191pcmIUsPstObyJNwXWgxd7h7KOOqGDlxIYSR+VrKAsOQAhI/hbSp136YT8i0vxrS122Byez9m
L2My029NFjSIbJzWZ8nKTrrOu0rfJLkQ4FMspWprRG2usmumNxNKNSQjm1KZtkb7I6euX/XfkPra
3t4ri678fDIkZyIMfTLrFls4Te7KIjLKzDfIk1OjccxTSbZIasdHUW0q556s0eaXwu5z09IprkRt
ONkE05WqfMFSKFlyzyo0uPzq6mvs+SXHdGZLrgjaFfeyFv8ijk49pkr8YW0HL10C5xakR4RpZiBF
dlhBpo97OuoHBoXwCRr1qpOuUA2Wdwt0PCDtPBMTZUriNDktr3uRRQ2kpCmkUDa9U91VYaxzP+/2
yvR1tNcaZl3TX+ctemZUOqKKjTJEg4J0pPfMHyu0gN1zPeAvaAQ7HsuE+HhjADNVl8+O8rlhKxt1
yUGcW58X+MzlF0NDHb0Z5ujGLXcJXmsbbzDh2dHbaO16md/PcoxxbksKb1KQl4syne/z8s6eAqY+
aCqYjgxSdL4y3PeCBAl/AkdAXQms5h1/y7DkmbTBGaZ8hOHU2Q/GrxpPKC8Y/LyNd8T5cF5un/2l
a+J8mJLPyRXP4hUi74gUjxzd3bJOBInxLe6rIE0mxFWb2/aWRwe8PN7y8LxyV6h+UHQFJGj43YNV
H4Cd682gEjvWbtzI4GtZksUTj5c2Uq9gByPndLlhgEruGI/dLAIV2/MNQSZ/svCkuD2m3xSiqyU7
MyP5T50UgOEQXFwZfUoNX5u2Tv3UdUccF98cfGH9NOOtoYR24Zdj6hvoWbHWiP06iT+fzLNvkBzp
UHl0sjJ8g0Cz5J1xp2m+is7QQdV84R/Gp2pj549Ue3GrY6MUKGmsCQD8lmz575MAnZrLuU7Snii0
03B7qUheH5PXvvAt97UD353t6mpr5vs2P+Xi3n0uv0Cgw1OOhEKrBGIMvZ7tmEP8Rv9E6jfhnjI2
7v5fawS40OXnFbTr6tjD5zF1R7Nt3z2m7a5r36d8C2UI7m6n+FnJ71u1P6jKtMmm3nfrNQT4YhIB
ukvgg2JTzsIMl19BdTTOUROdRN5dniFrp4+hST6Yc1+03zLegUGpbbgbWv3b7eEvXUwGAFlQewYo
G5fGpd2qHVNWFw0SolYG3vaTyl6h1xpA1GjFey2duHND0lEgdGoBLqqRvh6EXxERWO7n20NZ8ljn
FqSNHve15bQNhpJb6KgL2PMk7nP6JLL3utha/RoMddEchDTQfg+PdjAkL2eOacRULDGSqNXqAAoL
mzinPmvGTexYWVBCz2RjZHzloltaLvDPVdiFsAKwDJdGNcIKYQskIzMaB3Z/h4brbfJseyvOfzGG
MGdyHWAMaIEsM2hRmTL70UBOws47FaGeMmyITspXTvi9DumkZwghjz6ra+/e0Gj7ycyt7HB7Oef5
k93G+SfMU3F2p3uNayisy7LI0TYmb/20O/TF6BfunWL+w94EwgDVOBPpemifX5rq1HYo1BoP08St
3SOruOXjaays3HCLD1MHYRkWzkGjGplC4zR9iQsBQaAzRn1yFPVnbEpj+lX/LACpMJ+1LvfJx2Rt
s/dY3QhvH1eheHLfb8/r0kE8/wrpmJSjBuRlg8A6SVR7Z5fov1modA1/uZibBE4EpVQAG6CGLM3p
1Nl93GQIyWgaGo4SDL0eWgqYmp9iPN8sN6jdBzTKaT8GdS1Q+l2XlrfOuW1p67TTIBzuzRmA4alA
r7C4VY5dyQ4MKvbqsVftoMozsDTe9OoH6WkwatscDS0U5PUPffM+WuAF7i3t0JTQ/+82SfxdqbJD
rmV7k7AgYcohA0+A9LvbK/Nf5gxRNNA1wGTJc2bbtODtiBhIsDBp30v1YZqsvQJhntifPqf5gfTQ
1aq2zufbhue1uJ4vIDtNsMjn/tOX+7+dPK9RcddGTWo2fkU9cKyMtN6NimFvb5ta3H1zw4P/NaVf
mrKpQDpKTFk0AOEXQn1r2leatuK+5i18azzSY6RHG23Ha1U8RiptD3YMHwM7yf00iaM4+R4LN3QS
dy3WmyfpltF55Gf+qgfeXVcZFs+FnmESW4EFYQfHwCOkI5vEQNsPoBfs6R7sRzUbN7endWkFXROU
eQR6qP/J0TO1AW8TAvGsOQxdqJdWsVXyVNnkmV38g19GhAIxIQjZ4uaTxqkAb116rTfnBBgknLsj
6TdQrAzV3g6T4vkfxgX6DxwzGL1I/19OKjJLtT1maR4Zcdr4KKOOARENVJWKae1JsDiFZ6Ykv2gW
IwqIjOVR3VJ7l+ORE+Z5QrYqc8eV+2bRQaH49p9hydK1apcrsZ7ZNFIrDp361uUt9ROvcbotJ/1U
P8STJth4VCwkDQJVGGblCyIghYjOAFaYo5RAwgpMSWNvZHGuHdjkJN1d6+mDvtFJht8TozDqoBOO
wp6dpCT8l6amNRI2tj7sRnCVSt8quD3euUKH4EtiD02952rVcGgtqOiQMY1pObdVgG6MszL+pZsQ
QQxibaC1gG+SCbv1lFOcwJZG3P3QbH6ERH4Ym1BdG3I1UsqfDdqHpwqSbnS678biQZDQzF8KEaNZ
8c9BiWLrwyPNx+29thDQGXjxgjIAYIp1padReIK2Q5WwyJxVvMHSLtRia9Mx9KotGn/4lXi7bXBh
x6GihWAOuE00npKbrZQp+tfrPWFRC6ncIHWdn2mVfrc0tnZkF+f73NL8JWe+yRJxjCaNsDQeRb7v
yh1SlfH4apTlBl3GS+WhCBU8OKwwhq7PZ1f9Yol91m+y6vX2iP/LhwB9CLIEmgrLNw1zi8qpWM2i
gT8MepgPAVWH0ENT9Vf9Kz/VdVg8o9lhBlaqOvqUnArdTwc0JTvd/pCF4HIuJv7fd0jXEHfqKauV
kkVgNPveuNHqOxQ+piFI1oQxlsoAM8xr5ubNnRZlfG5LTZAM7RZzH3/iB9t9rLpg2Kjo69P5/I33
gSZ+tJ+T4ViAnmeEZfep7n1t5/Dt9K1YgyktZSTwNb9lfue2o3KPP1ZMPdVrfE13HGgVTPFbr9wx
F2ncsdq3yh0KQan1ZtpPQ4duSH3jU4UcrXRF0mwpsQyqG/TCgQYH5U0uQrRTPiia0bMIbRq/TwUY
pC73nT6kFpQoNjp6hGiRqbyB/yGMNe8zX1DSRT3r8+GmhEgdYIVSPkJNe15U5sSiys1RimruGGTV
bm+vpUgOFzF4QLizID4n64RZdGzQEEjFok9Huwogw9ogM3if2oH1mb966IHghNxaSU1eOzDgOnA1
zzgV5H7lTIbe1E5mmiOPKNQ2DDX3vXSLzHmHfcaIDwH4cGWU17V5iBshzWzM+ihQKpPiRkuYLgPu
s41cckhR/+ig6XwvhOk7Q7VR8gMI86O1gmCZY/fL1YNNCCvNL+BZ71uK7RqIedRlWbaRmVl3WgYc
upd+8N7Y9nr16/b4rjcKVKQgIoVHMKJV/bczO/Oa8cBM4lpVGyWNeg9tS8QfZCXkv/ZDlyakoMPN
RFHZY91GDni5tKmQ79zXNTQqNVTUVg7dynBk+fJizO3OIrA1tOYpofnWiNcQKWsmpA2hVnZWat08
HOizWYnlZ8mX22tyvcex+AhwwenDTxCAL2+ytInLurco1qQaY1/Xuk0Dwe0JdFyLlmFWi1+eyldQ
7Gs2pcsC5UAT7FXWRizOAsOuDyN4swX71AKo3/UoBZr724NcmkZQgEDPmVuwoR3w5SAzI3MKs8A0
WtNoh6OTWT631a+3jSxtvT9GQHO6NKIJ/MmkxUGyGjNUpsjyelwHEeuDbq0B29KZPTclLZrIKxR3
Jxwkt/lRQVq+odtXZVV4edmKg5I/GlHgzEqeQTPrtCEEVqZB2bBqRzRjy43sve3WRCjXLM3rd+YY
PC/NhlJv26gsvMKP9eREoAyAGt9npS5XWJHXQeJM0AUuEBxC9OaTsctW2w55Zo1tNNbJpkhR+dbe
J1wgtzfDwoU1m8EyQG9hhk5IW04Ia6q0CWZS/pCgzaKm81DxikPlEt9JQ91JHtPYCMrE+GpVUzgk
w18Hw/iAmY4GPDxYhnIvRJIw8KgKtY1o/lZ6GCa9T9I1BMriZJ4ZmU/62cLZHYTlWKphlJ6yTUV6
RxXxiSmrzbJmt315SUGZD3c/qCLYh0j3XdqJE0/pHDPGBmE/Y7xlABYOUIpVgaPmGfRumU+nn2jU
gvQfA7QszHoWdiVSUmX2ZOVloJMxqMlLNaUrnuW3k7/1ZdIMoPBVk4478J8IOTcK38QnDizUr3gK
2aOzFxoAMRvn1Xm0+q394UZu3PiWGXUru/ra+WCCUHNARAy5LuSyLyeoa83CjYceeNrcC1L906Br
d5QdIf1t2at519k/y2OG2hlkREALQU5bGrOiKNbYmFU3A3Em4o/swPPvpRda35L6OyJiH6gKhf0E
4XNllNd+HOVM0B5/tz6Hso98u1cDeFwOUMOp882y73j+vnJqrwMwGJgpJCYyumAGSDcTh5J3Sc2s
j9pG9NDcr3JVe+hzVELuWed6ZIffvXdNcTtjYzJ3cnw7r529rqAAu7n9LddHCwyLWUUWgScA2bJC
gppPSe7G6RAhT6GRDYhSUEwabbXaQEh3jRJ07YBhDP1DoGcNbjWAXtL2UZiW6HUxRAqlB5ONTVBp
8BlDNoz+UKzFgYtDQ6NWEEhQe4GbvLQWD1PZuU01RKjKqcfRju3HwVSNA8Rrsk//MIsgjqKRElBI
CHQlU8RWc6gbY2Aj2MWAg9O9bpXGnREDxXzb1OIcguw0d/yaI2npCHKXQIg71ocoK0njJ/o+zSsL
qLwBQsrjFN42toAPmam/ePCjVDZjIaU5RPFFIDSsxkgdFO+Tl9gNOlZbCcjH4Hx6U5A4Y5V/QtKR
QhYq4VuHtQ4/ktqh71XXA+/rlDEd0B9X619awSj7fPsDr48qvg/PQdA9oVaIR9vlxPOuK6cCWOMo
BlDnjjlmMYN/1/qrXc85KDNzF0O80GbGohSiOFPiKLWhjFENzO8diC/j0YYCM0SGG/KimmK1O821
n4VBG7xFFClBXfgtf3R24VksM7rcMEfgHO5pe0ebnfYls78NfDcAW+iapwH6B62vHqosDZCM9MXw
zNOP2lzjhiy8+C+/RDqyU2VbSTUYwKYnodHd2d/t6kHH+7j+nm3RhlMtLJ/uvO7p++11XahkXtqV
tjlUvJQJCbgx6ryvFbqP5Ptm2rJ4i5z8l+THmirX0gIDwT3DStDhEzpIl9vI6NFAnTXFFJFcR5Wh
JCOQQfGTR+rY7/WSr7z4F2ADiAhxsyDEQB9ltHO4tEealo64A6aoM/SNTX7mxK9f4sPbpO273g0g
autub0/owkFBiRRcW4Q2YEh60mU6elpDDKFOiH3tZpupWbUdnXYNLTD/lcsrG4zWMyvSPNbUSyFP
00+Ry8uAa/GurHbdQ24Ar33netnKA2/plKBbC0RX8djCJSZdo7SlRaZV3hR5bsIeVQTDPm2d+qAp
jbFrzDLqs6w8/MM8ntmUVq7XuBDwRLCp9hmKodWwY3Xp7v/FCkoNSGEAXXKFQUZAid6XBEl13Wwf
qDt9FajJrhhZ2vSzyIGH1yqCHNmrDTk6MHQqMvd6OyQPieZs9dg4UcctNiNB493bQ7q+jbE1QGWH
2NNcsZdvEiSclDKumBpN8OO+cLv2B6a5eER3tnrt1rqOr2ZbUPFG2hZKDrIwY9Kbk9nE7hRN0AA7
DGjPgQpFUwZogT0GRa4mn/sWeWpHVBAg5nQ8OsKzV0KCxdlFSQL9o9AjEBHz5RGfYZWaI/BAn5Dp
Oma52/rE6EZo/VkInSf34/b0Lp5vF1Cc+SqENWlfTrnOIDsJerfTD812Yprqu7xSVhzXkhXg7py5
JSbe64bkRSym6LUlUsgHOuK5yPMagtHd6e9Hcm5Dmrja6xSHUOz9nCmaT/o2CXpvFeew5KkQgUO0
xYA0BUK3y+VxcqdwDTbASg/lMfAbmjvHHb1DPMx6nioasuVu44U8cUCFNDlwNMlo+1qcjGE9iTy0
iOJtRSO4r9XjtOkUm7wklUmDlKKx8+0ZWTo64BYiOwx8O3qSSXchSi914TFdBc4ljjcQ+wRBtQWR
uMtoHv2LKUg/o3ALwRVZvwetjoqkyT0VTYu7MdBp2r+WDRSJrREFttumFvcS2s1Aamlm3dpS6DZY
FiG0MbCX1C55nNBnPDT1Vv2X3XRmRbojWs4Mh8BjR7rbmdu0q8qDTTtzd3ssiys09y9HaXTO+Uh7
1tXp0Od2okUaQx+VDOKUYTXp2SPyLvbKEVwoBQFl8seWNTu/s9iwMlHbzBRXjRiezcjZu7zo77Vh
LMU+MSa1u+9HYoy+0kw9h4p7zca9QTwUrjSIjaGKRa0OeSAov6O9gtUkfsstUFtKM1Nb/19mxYEE
jArZcijMX35pp5ad0mqxCnh3Xh211rG+jqponqGx7a0kyecJlgMPyIACsIAgHUgw6Yig9O9UrZdr
QHHor8NkvfNaP6VWlGgAZSJ6nmuR7UpItbToIDHPd4wHCRO5azVPzakeGtgUfG7CYtVdUClpukU9
cU0adynSgSjZ3KTXhpyGfFWPCAd6ray0KM0Kn9y19maIw77ZcrESEywdynND8/+fba44jnNIWpbz
Ri4+sZQENGEr2ZWFixHXE2qZSOpA1kYWWRLm/J6cd0XSJMeibXYZWI6+JVjglK+3N+BSnA1xDLhM
8FANB7vjcjhjz1Nv6DEcFZprgZ70G7tN0YB+4MOja3IlaEkp7ltumkFsuQ82Okt+YYpRrczqApgb
OQGggxGrYq+gT+vld1QUZJxkyDTULW0/KenDYIJ7pX/mLvUB5gzqo9mCHpvoG1HhGTvajw3two72
T6wsD0qRDCtHc+G8XHyQdP1VvPQUoc/nJUXrPLLVaXkXYxa6Ufi5GKFndG+ugZ0W9tZcA8To4Q7w
xpJcsTtUppqSBjYTtjGzTyoEU2+v9/Ko/lgwLqd5wJPLQ09C1KB5Gm8pajDeEHWCvPKe48VO0N41
vq+9NTXipSzJxcikbTYhd1lR3mrRWHzY+RflMfGQJpnGl0w1d2VG/LJFA3gSeEYdgg/yiF4ixFtR
3lsoBWByIfMOuXeE2Z4s1lZMBWJqBT4CQAUjhqKkIoLcsaAorAEDUzBk2OJjZrfbWBtsv8iMe2NY
09+at43khi++QdpWToMbxRtxD3IoXH9XFRUvv6Lvuy9Dj0hpgujYvch7fTOxolnxxotu5Wz40hVs
C7fQyDx8B6hLxf2B6DUwnfeJ/n3GdJ5ndGlH0cNA9CJtYx4TCNeiYU9kt/emESnN1hxXlFUW3P2F
CWkf971O6ShquAv7B419yEno7HsiXNwvh9snZnnW/gxG2rktE5awbexcNgX9xPaWy/zSLp/Qk+C2
oQUI0eW0STc0gsCxSlSczQ5ZwTo/cLa1GzMwzJ86qmNKKjaaFiiZ8WnK2XZwd1UvnpDO4ua4HXv7
i8mMnxZRP25/1aLDOFvLeXrOrjsNjyWNWZhoV3tLyQbdW3xzOgryrVGeCu3JSKPb9pbSWqiXIa9n
Q7AJVADJYNFlJEPSABd57/PYB11jrL7bH0z3Xd3n1alZwzEtu4Uzi9LVw8pJHYd53ps0Dqu69p3J
21X5MxmTnal8L/N70em7qlRLv/kf0r5st21g2faLGuA8vHKSZMsDbTl28kLEGTg0ZzbZJL/+rvbF
2UeiCBHZBwHyEAcu9lRdXbVqreGbzjZyNKtO/8z8wiP0RTMlRtQLWJDd7hJLzpwubjL/9ryuHhjU
IZFdAE0KbtrLdWQEHFzEwjbWQPM5gTC9txSfyN+LOvHY/HHbmPhlV07uzNhiDeOe1elsY0brqv7R
9XnpWpksO0We0//mPjuztFg7bk4mn0ZYmnXmF3pILb9V951xBI91Xc8ucjUbFlf9wZnFxXLZBS8y
bsKiOZQ7K9pPw0dXADs/BLfnUPyeW3O48NZaq8i5/rVgbeEkrzzbSQy6HVrs0LTx5OKfhadApY8w
/X82yDKhFo1aRpmOcUG9tgN1ohZB8FraiGw3NsYSV1XIVRpNKXahwm0faAxqz04kvd2euZUVQg1W
VUSmB2/NZfhccFvtI/AcvlZtqx9tIERfokqXPpOxzbyY2/q/57FEURyYZ0TrtrpE7miZarGkgb3B
3E36/YhWa6KUwUTM/e2BrfnGC0uLi5XbUtUiYSajQ9eH2m1jy05ZPmSe1nzv8ieAaZB5/fcwGDkz
UweZrnjBLdvooF8hjxUU0F7rcuYHqa3zF6AMy8DGO8xnvTS/gO42R8eUpo37eNS2qClXdoyQ5kH3
EiixQFy6cCVkyJlRIUHy2qU18IytnzPISU7M35jaLTsLR1LYZlWrFeyg3OzpSfzUN5YXW/Ndo97V
THYp6CH0QicOWlmeam4fLErvpITuKJ4k8rTVMbNy7V4Me+FlCihyxAnXMex4PsXanVzNDynovCdZ
vU9zze1KySfZlgbU6sk5m+yFz8loitJHBas87wNmxEGEfnMK3kY2TBsTvjHfX1v9LK4YSZXZJpdl
NBmmDtfmD7N7nDUQMGysqwgEF270fCK/3r9ndoYh49BXwJCk4m9hfgxtfgfeVmeWK5A6IczKyT6B
X0W9IqjQfofErmvQemOwG6v5FYGcfYTeVUOFlLv8SoraSbl+Z43to5YZ9zobQJzTH6Bg4jN1a47X
HvcYPErTQmoXVdLF4WmywWhQccAkJxaYTfDiSYHDBhBuhCY7DpU7zxDI0013VCW3s7f4n9YScWDM
g46hJrBPV5hs26Y6awZLfi17DtGH7IGj9VlSh8e5M5Cy5jvU4/GgNu67+ah19HXKNGdO9waZnX6L
AXV1Dc6+RWyUszVoR5mNcoaNoOYBlzK3A/WVZ05+Bqot8GLQ/+ZSEGhelN/Ak7h8yksxafLOIHjw
jt8b1eVzIGtO2W/Ejorw+Ffb+8zMYlSdbHUlBwfoa5l3wNUXKVRv65YlIPvIBoLmaohyuRlHHwwa
IyO30Mfa6VjNfdWqbK+zZnoHeoloB2qh0R+U6XtqjtCEtLvorugLzZ+VmYFYsZq9tNOGx7hAu+Dt
E7oS/op0mmD/BKWkrC98DkciwNC0WHmlUfPE2uo17q0tkpI1ZwNKN4EHEXiiZXNGamX9YMoZZsmY
pn2qxubB6iD9jHLQFoJyDQ6ADCoAvCB7QB5y2dhVgVOtk9NaeTWp+gNdami02XHlUVEzR7dfaap4
ufQzaZA3pJ2vj1XslkBs3Z7Tq2AfRJXIgiKfhxtTIIku9zpA6nOUml13kvTakdAHqqWRF6l/ayP2
YuXltrGrQNUCZAnZa7Q7oJwIoYtLYyQlkyaToTsNtH4ljRKmYxXENeudGuy+ZK6x7yUu7W5bvfYt
wixa1AX3oqD3XST544bwuVDH7tTNU2CxYVfnx5aGOGjI6wds+mjzYy2dYuYP8rDjHZg3dpq+Re7x
xcZ5cQDxGcDqAzwl9IbQoXg5etplCZ8suzvN6dv8BOE+CADkw87snUh3NH/axcQ3y2P/F8LMU32f
GkEh+31Y136i30E6ReJOc0zkHbg3e3qEJIhceP14L+dOT5661y0C15WdgU4dlJIQSyHhuyw4FP3c
xDbAqCcg2Uajcnvl3YTMmVzBV8BrbKzR1eUr6nEQZAUbiS5juRaT03QTjwDz7U7ZUO/Nsj2V9Dva
fNGDyHYsjo8VRTeArKN7lP9l5E9vvfNc9jY+4spFio/QgFpBJ5qFP4v9mUVMGUhtdCcKHDhgsge1
ycI41Csv0xR3YiCbgliUPfhRw00HOMOPjQ9YOSACOYN+HFS/QOK+CC2jFHT7Vpmyk5a9R5w5vPoD
JvyDWpROb0qOWT/VNDmM37r2wOuHOo/3bQJyP9XT449Upm6taButJtfpWMwJak4qul3xbgFj6uWu
RWJb75tCZScV/HCtegR+h8S7EXERSJ4rG7xt/d903BnZcyONjlXUPlWVjbegmPfFyVGhZysB0C7O
0FLl2+CgGwJRTX+Kq0Z2MntSHXRsju7G7IuhXJlBH6IqGChVqJ1dDhX1jUmS5KE/gfGyi92C+tT6
lqqPZgMSpVNUeVLl9f3vDavXm87+4pXHsmPrQTJuYdXOeiplKK9BYmUugulxGl1tHBxdv4eyKO5C
x3DGcT9vxtVXB1zoZFt4K4GIHCdu2XoJFgamjOlgvybVyVIeGgI6/fZ7Wj/kSLLfHuTVAkIyBwle
0eIJdT40Al6OcZaTWe31hryaSuI02WexJXp8PRYcWvR8gSQfKwfY2aUBvUG5om2H9KSy2lH1zrHq
wLJtFx7OleMt9cc1ayjBgjUJ/ebIhCyCZY2gOwBvBVizAMZCwa36rrxr4FHc4g1aNSR2I6B02PlL
H5xr01CVTE1PitUIxYHiVOOp2eybdOOYX4W8kPGGx0EhERk/PN0Xp7zHw103SZqdzFfQjjuJlvtV
xJyGuDnKK5Lij83GaVsbmoFajmB6AP7l69I+C7KNDPBlQ8ph0ZmQHDZdDe3O9T1tX29vvSuXipGZ
wn8BHgjfsdwZnTYZRklZdtLxoLLKxOlclL0dUw75Id+6M1eNYaOjpRI0z5YpzvrZoEbOsM9TLTsN
ve1k1p71s8caeQ9uK8EmVGwBMq5e4RgcqvRAmyNeBR3+wp5iUbsgQ0NPVWccSjCdV9HBIOaRbL0e
rt+HC0vi/j4bWds3uC9HWALUSw3iJmj6IDLv82aneQQBy4e0BQ7cGtviSCetXaukrDG2fnay5Lkf
H4d0dLZy6tflZNz2SMdJWDTEwujIuBxZWtBSrijJTorptf19kZ9i7iEcTVTqqEMKNmvFmeb7gez5
jr4i5V7/6Wzv9ia9Hiu+QfQe4QTCJRviVXI2u9LME10mKT0Z0741n6L0PmoeFPnztpXrIwf3i40J
2BMCUdRMLq3kecwhMjDSU0KC6EF77Oh+ioQs/L/iRwThP+rziPRB4Y4n56Wduh7SFvy75YmgB3e2
QjV/0KcnrXft9k0wgmcbs3f1ZlvYW8xeTQZz1DXYk6JHZcg9tblPN+W7xEdfBAe4XwCFAUQF2Q4E
qYujlhrxpJqtlJy69lOS3+ut6GNlEGiRhn+CXgLu4iX/0lDa1QAwdXLSzd8jeyblLo22EvfXwRwc
LpAbFiCHQOqhgH+5MgjmShLVVXaS45dqzB0re5bzB2naVfpvSwmqkxbfa0f9pz0ULnI+t7ffcgZx
uBDg4/2DvnO06Vyx4M887aBrVp1isAxRHZiRLV7K5Rz+fwugDcLwYGV5XdJqbOpxyqpTNefeyI55
gut5+HZ7GGtG4HNBkYEkt2iYuJzDxqbYC4ZUnUw9Renjd2McMrr7ZxvgPoK8NITT8DpfBrxxSWhT
EdKe0MqU5bYjoWoUb5H2rwxEhBYo4yADgD7bxWagal7IA5SsT6l8yNAAQZMdMMzO7ZFcLzpuJhH3
IaxGg/xytvTcbhsgLpFfMEFcm+UGAS1cnvv/NyuLoUg9KXklwYqWAOVdORV6oG5buEoiYJowEIEW
RNAMiPzCeeqVlWZdBBO9fDdrgGPYgaG4hjE78TPI06eAuUPlQiGGqE5THspyA8awOpGijxKUHfCr
y2hdpgbV1bjoTuPAbKcwmwJKl5O8Ncx1MyjuoYADtatlrgRcO9E0xUjRtLIn6SCgdEHbDfE3pXOQ
9lY+JPpjmH/0nZcMnrxF3rC8BsUcI1MjwNBo2EEy+vJoQW4S6eEIGZJ6ave69B4ZmT8p37psa1de
b/1LQ2IWzu5bGWnQSZRmT6zEO0+TnaF+1rcO8dpUiv48Ac9Cg9myLyWZK70o5JqdQIORvKBt0Pbm
Oen2tzfmVVrpa9JQowQLBVgvELxfjmXmxcglaEyfIPNRsU/zfezuIvODJYH5nmmunMDNdwFtnE7e
lWQGu4Ltq55U/p7UBgmGIwj3DLM6ppR40EZw0WuC7tPCxr/OL328q8Y/+gRRZGi7VXt7S4Z7bY7g
efC+EaxdWPvLj6978AY3ROpPUv9zgB6LzLeartb2FBIqusCIgNXNED8/W2pQhGvmmNH+lHRZfjey
qjy0pdWCwdy20bQgN97GeohA4DxQEOuBSFLIUKKijOzZpUGp7Wbd7osesZxDrfvMRKboRUoCG5Ez
cQgS5WHxNu+M+gSWw/6jpE6Fx4HDTa8BCb2ndT57U7N7+S8D+Z7yaXsKmA+O0eQlW3HT17P71qcu
5kYZB4koUdWfeLGb6A7FjUr6ROYjbl0hvxN2+p1dhAV/aurZUfk9ZJtS6bOGdAI0qxEeA8ygko/Z
cumD2Xq24U32y4CaCfU1IEe0O64EBXcJ/1sfWu7IpSOTXUufKupDhcamvgyeWeh9RM9Z5/C6cyN0
BeA/5p0z/KHFrj9atT8bgXpIf2Vxem8B2QqWrjHacnrLxA+WTIAoEZXAt4OUa/n6bdsCDR8TfKt5
yCXpV2r0D9p79tMke8MOypadrP5b9s9Epl9mNQV5C9wn8OnCS51tTbVK80igkU9cB9Kmm5sfWmZ/
SFn8YKeztLEvrxABwhqkQ0FmCmYv8dJfWMvatOwNOFdFzYGKPXV659WS5pmIyI2PTH2CxkG3Teor
3M9ij4G5QYS0Iti4kmzjZlprZEDuDqyTqWNbgZLFHntD+yeYzoDYkn3EN09avRFBrTgWPHS+9H0h
8YQe6cvRgoOw0Fop7k9Ef6iUGOzJW7mZq/KNmNBzE4vTQ5LGUuYxYqdG3tWYxKREe2OyG+KAkrva
rSAE6/DPYRfzb7ddzFcR+GpORfCJjCyqKMt+GxCxgTFNS/pTrfpm7ka7Ln8s9lS6L6C7pzjRk9T4
Ev+9YVUEUddWIUAkmmmhLrK4aCwiRaXawbHJv8aDAehD7Gg/JF9TgzQ+UDeSnuXpCAL4/lXLT33n
EE9xGd14W67c3KKI85+PWHhX3kGCOjGwnay8536CrjCXp2rlDkb9fnu8qztI9H8hR2ihc3hhyY5H
W6lqHfUP0FRUD1LL3NsGrljRsIFErCPapoDfvxLYzkqUvEuQNJ9Y84D7ODHanZ69tdpb28x7NvpV
daobx86RhkNLv7QHpBwC9E6CWkx11xYRuu/KfVUGEE25/WVrW/viy0Qm4cwz9bxVZWjGIBOe7ZXm
XkfCf3hOlO8l9bT5MSJB8509zHd59nnb8NUWk1GkQ1pVIA/hj5dJwdZKOOsbtQlR/LJpUBuuosUv
/fQMpRNf5hHgPFup6evAHolB0UWJFQB4FStyOdY07rRRM+ouTMhTPIWRTbxReyqZ6aCXbXoHXZlq
HKs+UDmUEj10JEn9n9ujvirNW/gEPPk19DaCjg5JoMtPqGorSVKbdWFvAuPgEOZO0o8c+sRJJQWy
TlzDxKX8mE6HvDmYidcUzwr5O0/AxA/Nkw092t8xcVQou5GNBVkmNL++DEUf8E2hdKleBZc661sU
qbtQ7RJv0I4N+cu6E58+mGHv1Wirk+LqdIuJMDSolCN7imz+4iIG8T4BWA9dTaCqdbXk3h5T1+ie
b0/39e5eWBER3NnuroDLzidwfYa8+GuywWHM9Oyh8aAVYhCIQ9MgU/ZlVLhNvy/ntzFNN87X+oKf
jXPhStFAo+sxsBYhmE2zpNyZhIG3q3RNMh26ufLk1NVoDXVCp6Dfv4/NUaM/GHsD6NKPEi+q7jRo
ZtrZM8p9clxuvChWF0FI/6AGqYNwdnEgKjAQpUY2d+GMBE0f78eoc/Mt5bw1I4jKUWdDVzao3BdG
estKW2ZGXThY5BOE9e2emnOObj97C9d1/UDCckOnHYkvcbhQB7hc7k7tEwbpABYOEvthpJEfjw9z
2nlM2ykx9KY0xLL3srovC69TX4b+RR3v9H6fPjf3WTTt6oId5/w1gag8CiM/UjfzOYrvYDQYmkM1
7CrT4QD9gf++2cpnre4TcdmKxDCUVJcUQdVIDWu2TRZSIt9TrvuEQxo4mV7S2HC0SnML65l0fyMs
VILuw8L8RKzpdOkzT1FxKHKH5oHy0ceezWov1ySPYFffPk0rLls0UEJ1HCllkCEsfBeTs1g3Ws7C
xB2Khx6JQzK+qFM4GK5c/uSb5VKxMS6iEKymyNijHoH82BXHTgpnhWdC3If9X8aAigHjz0sRvUzP
fGwdRAH7VP/HjmH4QOSwZfRDghBXJMwu98+oIm1e6iAFwethBqkaT3w7VqjbbesWiZBxMTjhaU08
RQBvQvh6aUqq7DaRp3kMAZDwagUiaXbsVs2+jzcanFaO34Uh8fMzFygPStzWTBrDge3MvHZYdtdP
W4DgqwhKTNzZaBYBstV1uO86jIbT9zj7rKONOPh6toAmEkdbQkOsAUuXg9CUPqcm6JbCqkqrXaLX
9J5xafKseapQylFi7/ZWv74MkaAA+gCvNeAQQPl8aW8GYfRAlXYM49Tcs6ccAPso6vwCbGHgcm2d
ONtCpFzPIFLAkK5B/zhkIHDILi0OGuDUg6SMYW7ZsQ/WB0D6Qf+zMa4vKrbLbafIMl4zSDULXYal
h5zQxZxYqY6JHBrz0OaFFSATrLhcqqnXQ350PxJC93lrdE43lX8Hq5/8dDQHJy7G2Ae2OXaGlg4B
Mvuxb9Ex36kxOnJuT78Y7NVXik5X8ZgEj8diO6WDntqNmkyhXXPHtlNXKkAcxy3P4kG2yQa4NvVw
Mf+xtpj6DnIAujIhIByayos7fa915UbRfW1AoH4DBbAJ+liwQV+u7oSXcc81OoUqignRW6pjGz0Y
6jdJfrk9c18UR8upAwESqF3ANAGA0cKF0TwCB0nRT2FSV0GS/5DawCK1kzF3fGqfzXgMbOs9sbjX
jLKbTD/S7KWIdxl0eGQP8gH58Ev/XqamYwlk3LgRY177IqDhvnKk6MhGImYxDdw0C3tq+BQ2ND6m
OpLpdoOm2aTMN66qtSVFQdLCiwu0qTjCl/NtVL2pcMKmcLbYY6y1e6VI3m7P9KoJQCUwzUgmwdCl
CZNofadxjCWRE8TypaxjMNK8MZDrBIAAEKKEhhtCYF6W7alTZchNa+hTWEWg7ovgF3axKTOvRWO+
m4jGaz3thn1JktYtpqnzjVEv7ljbdm7BMmXDf6wtIB4upgJZFwBwlgwxec6rus3kKdQ780nHxsn7
4gkg493tuV1x93gSApoOjDpw0suiWJ6b2BuGNIUpRIhLIPToXPpt+3PawuCvnUvBKIXLBapQxjIA
hgiaoTQqncNuyP601PZK/OUgSegps32CFuRWbu46hsJj98zg4gQwpsSqxWMY7NmOy5kr17+08pRL
h7R2FOuXOvi3p3J1A4GuCLvIQKkZTv9yn85oRCoKlHrCIruTQYyoyHcRdEmcgTkx3pux9nsCw8c0
x0/g9zt0Zby//QFr5wSMKGj9QTYSDPRiRs7iD57JjYqeqzk0zXx2WzWud0RRt7Tnrpg+Aa+WTVTs
BKeViafG4jhObUKKJjXxqjfpXq69YfLa1FGYFxWGk72q5g7dTMDC72qCPs6+8dRZuQe+tkNyO6U/
uLHPiuauZerr7eFfJ2PFhwEagZYzGbi/q8YzpWNtqePDRvJk1C/IT7gJ8RUI0L6pdZDqP/hWOmvt
kGIiUCYCaE2wiFzOuKKBBIFq6ozTE/skUgNURQ5lvsVLsHZIBd4KzV6gZgCt6cKMUtpjLs1zOI5D
DhxZJiMv0bSgDQeMmSe/b8/jSkSGSBiIaqRusJGXxMAsqak9slgK5YpJuyqlb1ZOdHDMquxYlFmx
K1rZ9AcIwmx44JXZhGF0umlAAIIUaxEdFFKhynUGwzaEKhrdCKDuFyST+fzv40O2VTQJCFjQ1zE+
OyYTaJW0qKqmsKWBbfxB0dJtpZACySZZp26rj3TFDYHASWwQFSxmV70AcVJLPLPbKTSl3DeTGIVA
6LdZ3oQ+dkl6KWvks6PTv48QAbwo/Aqy7yWsRmlntFlCEDZsoa6rhRNBu4Wvl2hxCoZsA0a85g7Q
fABMBbT+BMxmsTlBC2IWVqNN4WSbvtlXTxUvPX3MgigzDjQ/ZsRvUYniz3rKd+XMvhE8YqPftvEo
6W6K7Gs4Wb/7+dftKVg5MhdftYhrIQLBCUlxmY8xgG7WcFAy7nEg7sF5vRFCr52X8wlYbNvIwqaV
erzOY0XLna7sHUWJfyOJ7tjYUxnH5LcbJlcuU8H+i5YuFc05V7f2VMbQcpxT+B0mhVG8qyPJt5PD
kH/qhn97ItcOpWjaUeB64IGWAlCRPNOhVas5RJG33/PImgKi4UGTqXNzuG1qJWuM0j7GBM1DjAtU
tZd+rpqMLpHmeg4pBHyUbwX9k5u/2JOVeen8yNpvOXkv63tWeKi283uW7W7bXxsqrk9UzAG0Q4Fr
4c0li3Qc5GiYVW2kOxCA/LLSOfbnDvqLty2tOQXkzuDjxKMLefnLgSqJ2diTjHuDj27xor5W05N6
PyspcK1BnGxt0NVxnVlbbNB2nOuYVMYc6g13GLqkZyv1mz7eeHkpa2cOL3j0aKJIj6TVIv5gE8LM
GKyooTZ4YOsAoZddh7b9vWxr6Femzlz7mb4fSOvy7HfbeRHe+PQ5Up2M3jXdoVEyJzvGEI9R5kd9
PKW1BaYf88HY0qpZO7DIrkF3A6hDPM8X6xyNjTZaejSHQJNIjtqqzz16792BtrJrJ1Ad69Do7FYW
+y9yHcAaIe+AVBsoVb8m8Ozmaaau7kx0o4TmB0WHv9J5Vgz4CjS7R694v73FVhYdsQJoMxERASez
hNNT0scTnjBSCEYL25eTAhw7rEr9ts+3yKO+3tSLlzCqGLoGL/ElfyMm/GxcWWZzbphcDi0zPhm5
VHhVhPgvH2XFnadWgj4jEKRjS7Jgno3Cn/VZDvpWKvYxHNlLm47lkRop+Hd6g95biOECcxh4oKZp
7LS53T9kilZ6Vi63x5pWll+2fZ07sxHJH+oAXTokMFUfxcviOZ+k5GVMYsuR8qHy8j5ONrzUyi4H
pFk8y5CJQ11lscvrnjVZ0pdqWPXHgrUPxfRsQXcCT+SNF+CaOzy3tPRHIDerGqgqqWFhBnNbAkgy
I0Zp/aSs9nL6aOboLRlSlybgxouD7McU3fcQMjVH8v32Xlp5WIiORrxsJFCxIt1/ub49SjutbeND
JLn0Og052y1kwRVgHGfiwoTYzmdbiJFiHu2SqiHV743q0WwrhyCWEMwv5ghpw0dT8mSkBvPpyAzw
PrZOngkR+ih7+W/GiqAeIQ0uvSW2UqYd7ZjRqKEukaNKBtek6cZDZX06/2Niua7KANRjXsBEOvSu
DgUlgJJuD2LlKaQCGGyLwi8kwq42qTq29WyVRAu78TAafzvtnTna9KePguJXA+KZ4La9a2cDc0By
IsEunMCSJaJjytwmeqmH2ChBWj6NxV7Kt/izrqcNMtKSqQKagRwicJSXWwT6Hp1B0aYW8sRgzlQy
NFyjbuDdHoo4vpe+DBhu+DJRLcBfS9JP0hUQNSSGHrLAaJgzzEfigpet1T/e5GyrtWVl3tC7JaSB
Af0AD8LiZs7pAC7TNNZDoymODaAXxCvVYaNJfaU0i0ZDZCSQ6wYQ6yr10o6mxFWzw5Ciug06mbUg
DWFoc5QmeizHJPUNbbaChnJ5z2uzcPPeTB5NlVW7RoFuHddptrFhxMCWswwwLLIUuINxQy1ujHbO
0B8y1HrY+Zb5AUnERvvF9b1OdrdX89pZA/aKnWEAMohWrKteHjYb6Dbv5HBOPF1SneqXMQb6tAX6
u15HqHHgTYkgGThipCgvt2YimlCmwpDx1GryHTqwKkdpVdtHkqbd3x7RyntL2BLnWkWlB8CGS1s2
bjRJ73Q5lOf3tLPf1THzIXJCKZSdO38wU7c3OwdIYmbNALnsUkPZU80BS2NKAIc5tZpHgXYYft/+
riv6NFRTgK7HRhYzjahWLMWZB28MdPSnKIiEHK1MLHK6nj/XzUfXzJ8DCFwaJMLyAd2YseSq2RO0
IVBNemqb90riJ7CvOkap/FZna+MdeH2cgT7RMFHwhkgfL52GPHDegsVbCWVyZxaVw6fKKTvXapOg
mr+NxKmnj42JWNsMCLzAcYipELfa5USMPC7lDD8Ji5dpgCZVE3lZlWdOLFGXMFzjUmY5w2NjQzNF
fUq4L0HWPRrMQ9z2G8fsK+V4ec6gOoEGWIEFRovocv9bTUUHPiVayNvIhtgSmOsasCvuh6npwkqr
JaeuSARsjjY4kVUZe6LFJeDhfPi7MSvCO199CY67rCNyAvBr8bajbVcYMUm10JSh0p34JvnO0BjR
WZCEoj7LH5kr3TdZUJv+bcvXOwBTcGZYXCtn+1Ji1FQ7DVNAbchSehNa7VmBh6Vb2HeEPnfJxjNo
JQ2so6lUnAaksHAgxP44MxhZRAbkpDXC5FglJ/CVosN9R8IMCTXCnZKVoJJ1OlsNpHqjqL7iG2Aa
7g5cHqLRYIkmpGoRkXjojRCU0k5aqI6t/eBRCzZDyQOzqZvmxFGCtvZVCLP8gpuoWr/O93ZU7yft
Ic0OcZz7tjVufNe1txefBWePHiJLiOtczggEYlmZadwIia7s1e5Qx+j5nmWvrPQAMlC313vluoMA
KZhG0CGjYast+6KHRNa4qk9m2OdO1Bxb9NmKtFs2BVn2OiVO8dTyh0o7JNl0b8obsd1KIAtOa5x+
JDKw/oB0Xo615yXy7vZghkz1OTpjjQgiD8esf82H33nzYn4bfeaUY7abBTz7HTiZadzoahG3zeKo
XXzCIlCSErAsjCk3QwiEyiRQ6Dcg/ZBlfLDYfYYm+Nvzfe3uLge8ONiqJc8lIbMZ4jVquLwGO5ZZ
T+hssaqt9/Pq0qLqgDgQUSYynIvJ5SWbE1ZoZjgmtTvV3xLUc4x7eXaGe61iByQLMlTzTS+PHmj/
fHuc16EExnlmezGroG3KmMRUM7TNXVo/VxGkLo98w3l8ndDF2gEuoOKYoHUVDSgL54G6uF52uZq9
aETCDmnyCBSjsRkNaE8qu6zx7ExGdZI1KoACKaO0emg6eXxP67huwNZJWLQfpS792YCL6J3YNgiD
kLkvH7NiRJPVUE2gobLxn6H5J+XANQ9pUkZ7RjMJ5K1zPlvgQQFy0htibv7phz6tXXSbV4WbjnL7
ZoEF+0NLJtByzuJxjlMwm7tMLXC763w2jTvax6QPNK1G1k5OgcBySamJX8pI7nLK8p9s7kA7hUa8
8m5UIzBg5a0uo5ZBx3cu9RH3ytQY0D2hyoULEmAI2VWsMUuXGkX1kZljH3m5XhHI63FFcTpU3XR3
Aq+h9Ty2iN3/yF0F9gDoniKhALzt9NkWvCudsYj08nGGr3vvwYk5Oxpgz0cq53nj1m1UeEaVcerp
vQU5KN4wcpwlNaYOR8Kr8wzMDfUgZsg/DSPpoElbDKh69YpS2Tsy61r8s7BBXe9IvV41QVpp6HKe
impQ3yARlx+nCBikjdT7yskTqgSgbhIM78DsXLoa3EBdokC25AVN/88Zcnox/UnMcSOwE855sSOR
1MfvB8mQAfTi4swVeoHuzNjOXoiuv5OIPVo8NTZ8yMrZQi1GyBuhpQhHW/z8/MpU5SHWRoJUUJG5
A/jF+Z1lj147nP75DKMjDJRswkPb6Ny4tEPUiKH5PacvLEM+Kk4CK73XIsB/042lWZ20M0MiKDkb
0DgiBoQ+I3qU2GdUvs3t2+2BbPx+bRFjDmmNJsmpoi+2ST9tiTi20f8zmg2SRf87hGXAFhtkMLBz
6cuITjcJCj8OS/tgtEFIc3ssK9sYhgQIENk0Ifp8OVdxqiHeJA196bX6OM3Nvi6UxqF9dLhtZ+Va
RKYd4RGe2hjXkokmamrUSyPTCuH2nmeFOlGtg+fOuJtYyIrvoPrZGNjaIqGgKZ4fCEOgTH85MHTJ
lRESkHao8lfZugNf9n9jAAPBbgYmUF2+NBRpAKgiHtBTZh8162mOsw0Da1MmyGzwijEElc5iG/c6
G/PWjKKwYoobyU9knpy0K4JeBWXfm9ZIW6mKlUhRFF6QH0dHPSTHFwZlsJyqSpMQEbsVE8g+Na9P
v7X8Wz1MB3Dujo3X9692FVjTNwkJUa1wIjvQm9rNtqQZrrclsjIiTS8ak1EoWByxqhpohc53EgJy
4artCEgiWq2yjdYbMaBL7wpi1a86hIWyifQV8Zw5ClObSi3R8/TFYHiXg2q4mXflc/43SeUgLoNU
2ljRlcygCd+H2uFXUkRdunOTSFCborg0QE7jdkmx0+x3+5eO9Ijs9nJ+N5vJw4xnwu2zt2YWDAJ4
liCqUQACWnj4zFSryoDe4ksHvgEPAOwiKBAl+5Ha8hfgQcqDafMRkQlPDiBYlt9sWm4pzF2vqFAm
QYISABlAW5d8PGQokL/p5vSlTicLTZYmNjOryKHWo62G1etlFbR4QkUC7CAQ+FpcmuBlivJyyMoX
U4YILIh6HeTfnNIK5zm/B8MYWgr92zO8ZlE8dtBdgHcHfNylsxnitLBSKS9fWgVVJWe2nVI9xrZX
9e6gQWHe3FjRLXvi52cbV9VLWaU67GmWV0gzaIZ8RffBZwk3auUn5eX28FaKIeCo/N/xfT19z+xF
eT2nNIU9IrsW+2lABr6/TwBWY/X+/5H2XbuNI9G2X0SAObxWMYhKtmXKdvcL4cicWUxffxcbODgW
JYiYc6enZzBAj4ssVthhhQxUNZ92kdtWBbaqTMOnNqJQTbv/DDfSa4CLFHDKYJeGys6S7Zk1Kd8B
HJ2f5sqwsq/HY8e9+8FBYF5W7Fj52ZQfBtwvfwYB7XK0qQqBNlFKpCHaJQUC3SDbTvUa3fvGl8BT
4QLVlLkwviw+xm0qVJoaFycB+kgtnL5wUjlDifst2VfpQVvJLq9jNUzCbI+DBibQX8sEN2csVmuI
CJ1CoOmSk6jjzs7OQbnG9L8BoEbQaSCTBc8cuiBL4cCmqdsxhu3LqW/fZRloCn/Xm1jZmfXnp7KM
n8iH76DXKHstKoC131UrMdx18UzEOQHqAwRDZgbzEk+m6MNQoagrn6DKTLrmOaoiAoOeUtDwr0cN
LhFq/GCMOVE7f2WpXZ+X89jgpkDSE6kg6leX26sHvjXkAoytCge5fJfFrcQVROJdlMil4tQqNvKb
lS19dfmCOITLblYWgasrWiyXYyYAoyZBmhgnEeLwnZtyu0qmYM5Ja4CEmwMBMQx05nzpLSc2GVNg
s/zUOI3hj/8EKvsQ1AScibC27+/Y61NjfqVfIy2unYzVQQMHLONUwpC8eIUYqLKpVMJONb8fZGqM
L2L4N1RkzOyGZeABrGl/XO2WmYKKX4YOzCTmdHFMqkWSRxOXJPCSSsjwVXTPI/SbxlWtz6tYU0bj
Ad0AVNdmqXZJvPx24QBobR8k/bPOhfEDAw3OFCv0TO/P59WHgxEhgIjoJ85joci1GIVvuaoPcxnO
h2anWAoOvF1bPE7y0/1xrm7qeRy0hGcsNmKwJU1YVsY0jTkmQ8R3L7RIszka6X/uj3HNFP43CGj0
QIJg1v6tnV83So4eP2QcJ/m5tYfkr/w37wgOckP6zPzHJHGVciBpsuszCuAyEZ4A6iL1LBJqKERF
4Xq/Krhzc3ZRJPufB1osVhQXhHhMBfm5eslGq4B+RSzv+1S0YQl+/92vVgtKZyr2nYA6PMh7yzxY
TtoBbSNZhX885EHKV1Sy7g9wlTgoQMShr4ciLBiuAJdfLhQolaGvDQ19r0GXxKsLHJJ1P0BrOdRi
W4eoJAVrQT51Rrhm8Hu14eaRsRdgnYkrCt3iy5FDKQq6CQQaTytcnW346mA8/h8Ic/9GwaWEWwGR
9HK7+T5wnXGM91OqEDAVC6bnpEVbKXbkZnJVLTFTR2gD57/P6mzFACwXciMgiS7fTULxogVKI/BQ
lKGTCjE7iZY5FGNDR4g/JdS07o93tQ0hnoqaJwie6IVDW2yRwHJi1I5NC+XFXNk38eOofPnjf06S
MQZuG+xxoAzRGlgs+tFoAwkum6mnAroySB1J1jxqrtfi5Qjztvu1z1MWx1Us1qnX6Qk0oI+ZnlPo
vnKzEuEJTe6VSbtuhOKNtNlTF7wboCKMxVeKRS1mjSInXiM9DYy2HHI6K+hPnLSXc8FSEEz4Ge8W
gLbUih03I8llZhb101Du1RC6NYX93z8jdgSQ1XguaJEuPmMtZqwXEUl5qg9PVpynIFzCCsgCsPP9
/khXWnioESAsBnEQdCjs+6VWZ5nEbdlGVeahkjxC3bkIym+5ZxFHWcgV31oLtLAZau20lzSteRvF
YVTh4Oj3B1Vo4Qehc0aM3dRw6Sd4jqxa2UDXDYTF8y2mAhTsMQiqNvOSYjfkI9xpOBJOshvwkSmm
X4VgA8OdkzEAa+EcDoi4+pWr7froxQypAISjXAMC8rJmo/AR12dTOovOQgho6GDPJq8Jf98YA+B9
VJ4APIedyDKQK8FCCeDslXk6X5YOguiAQgjRWFlWtz424gBt9q4UkHcu0yHDH7R8rMvc89HrfzC4
WnwDtKJ+4krGaDg/HxH4TtWJOGglZrZshJCISO6h0q7i+HRaPYP7aQPzSVSXQqMJV57w+oqHrhtA
POgWoeiAqt98wP3a+q2vjUGpa53Hl1RHjBnWUU+r6akKvtvY7gtbNE5958Zi9MyFBqlYaI6NF7CQ
wlEm8E2Js2BmREp0Edfs5v59hIvKz/xsuH4RH4qYvGWpi5/4CsJ9de9xkB4OBLv0P+BHC9WqE5xn
qD9txryxEqUCAd2OuMj1u9SB2l+eVYQraPY2GG/oUSB0LVJbVaww26ThD4OZi/4AI2ELf5rVBxh6
RGhEGAAOwl5UHVtSlBanWRyP+LB842S7UQ5V2cBY7jPnCys8Rt9ZBz2pDzV+M9CmRoHt/hFxfRoD
YT3jV4ARmYGpi9MRR0Ebd4LSe1nV5yRXO9XiWcrbchz9NHI1u2DoXx3jkpWM6t9FsphvpMnQI5lv
TgR8i2tAiHwVaHm995Th1VcAi+PtInCL/DQWJz56lDQS+S/G8BJxEkV4XhqCVT5IH6orcttszz/H
mhnrMPM4DrA2C6giPIQN0m1X3sm6raimcBgjzRSGJ5ialFb0KBq2FrekrMlwKFQHQM1KOhvfomHe
n9DrqgRuGtS1sA11sM6gaX25yHOl6TW/5nqPTyAXAH3TWn4wZJiwUU12wunAKoBrIlN7Uigcb4Jn
VTtU9UC02NGPWUjCZK3YJ8139nKqfz/RIukZauDnx9DvvQ6KCYLdV1DKe0wM6L+3tDQgi6bux8CU
Ub/dq64avncvfkhq7lHhwaR84zpTK6ivb7AYD2NoTZopZodcxuVgwjRE8jdJWmHlwDtgB9WrcKXP
exX0oEIIIhnkctDYAzdykXknohbJZd4nXuxzijsABUzradDNHmiflb1wdU7PQwGdgmASsClwHi6/
XKPDHx0VvQTWCCjT4VZkVNTbmN5fIP+C0YvPgWGw0WZaxZy+LcM4iLyXmSY2BVR2B26TB3Ih0pKP
/MQRKrVQaDFqqKWnrVw7U8pYTVM5jXQ0a0eg1LsK4EHCTZFe0hzc3JHm/giXAj/U+s4cyqiJnZix
Dko6HLylyYCSOehpki8+V6Vk4ENCXKqjmTo2KSnZNOYU1PYeZxIQSZENLGf/nhpc7NtsykOJAkzQ
/Y2KGCrpfD1q3MoxcB0BzIcu2piAouAUwL8v55yNdVJKQTgHQ8fW7hsbZZW+J8xuOqvNX+Rd8wWg
DHA0K9/6n0Th4isAUozSOwoSqB8u5agDREz8oKJmloU0/arNyGxKqzPr0MmsQN6weldUtAM2ZQsP
aEgCDGYnUd6CVmhAhj9FRrTZWHuC0vpPttWsaivZgBnqNckO+kHcAuIXfFcJqSFv81FLQPuS+K3f
53Cc8SF1AVHBQ5oZRNjw777uwJZAftUTGg7vuDKi2msnp8utOHVblXTBCv7n1qSjfzxj8DD7UDaZ
N8Kve1jhQB4LqxaMfMC9lL6zJel7lJ8MYPpz3qyhZFibarfpW8dg71XZrWSj83mzmPr5bJxZ3dDM
veJdYBkOBQ97ck/SnaZ5Kdmj3jrKmU/PPLOztRbLzdEgZ43jAxpPQCBdvuyIek9u5DK2G2z5NgGk
GInPHvpmE/THNcrSP+jU5avh8ED/HwBHgPygV385WJ5kbWQECpQ4qXpqAPErzk/pqbVTKMXtv/Zs
o9Nxt5deWoVqhxAejKDYxKtr+8YHvniMZWbai8ak9VC88CrimgZxB5P7SMhXYhW02XDEre3OtAHk
qIiMNtfxYIZEcTnLDe2dO9LARG1F+nhQjm9tTpm48waTdHaxyayDQnioqVtBaW2mDXPeGudB5y3p
U30SkC44crD1HWMvIWsioU4iqpvDtnIOaEIchFNIMxJAxucxddFQbB/VH6jSmi42E/4APLV2A4Hx
GqmcdP/6A4eowdSPtSk8N7kZP3a+Wx1P+b5sreJFswva4nG5T/1diQns0wiM7ntHssfT0NBi7281
kjmCE9qHx0J3Qvp94N3Wdkr72yCKWRAXq5zy28o6QPOMRslmMGMGQCL1qfLBW9NueKhI9/ygWyE1
c9syqEpDs7QBFn1zKwJXUAItWmhLwMrNRg3RtRUHArQGRMUJ4LUE/i3ve2eDnX0CQMmyNJQ6k4Px
FOzKnATkSd9mVkL+9nZJOgqiIFIy6Ima0KYwvrWd6MpoaWSkdI6PoVkMxFUj9KwQMUD5+QnYzFPv
m18K7YlOqp7u3/mPzNm+VrtjZSovD2JndeQ5sLCjMy+nksuZT/62PGseHLCsnnz1Nu5vi3vyLacn
0AaGAcux600YMFku254LuJdQxQlNqjM3ciNbO6aEWi2gZDQEoAt+GQRrJIZUy2R21HetcvPcE8nl
Sf7z1Zviw+br3L8qEiHh1kRL39VPgxVsZRJuSP2t9sTZqkQkE8CfB0rg6x7AG4NKn4iWPE0idm37
TvytUcONjzLEHon1DIqJVZmJuS/sjkr0tYMeItW2ifnDBNjWbWribqUDnZ6Okc0T4VSfQ5ISL8P3
FWh3PLr4n+2eQNS+JwQlBzyLGVDM/kb9OiqkJFTHD8VMcPQtNPOPybFVcszxn4K1y4iNsOeVS63N
l28VH72NaiTJiEx6MyotI7WOm1eafsvOQ7E7Moo3rVKq0dR0osbSvNIxHgVhBxsrMzl/uxC4wsrf
+3vabsvDl7MBHaQkX/wGAKrNpNlbJ90W5GR8BTkJfyJzfPPts/b4XtjlmRVmvi1aEpvYaDwZrIGO
GyI5W5fLTVgd6DS0GM0PR5E4VPl6T+gJ1K0TAFtky8ymoWSTEkztpw38s3tMUf5+aHapVSeEbFwL
Gl+mYVoaDSzxEVwLM3koyWakPubm5zskiYMwe3f+esseXuC7/RQe4nczH+xpw2MzsPSwVfH+90Om
f+fV8lid+42zauIshrS4sEYIbQiNpHeegD71aBaaJfr0T+DyjWW8jL6pzWvv/phXiRFuCvAEUBMQ
UTzSliLhKZgnoi8D+TbS5szYC6KAoDTV0Or8n/sj/Ut1Fm8HjCGYXGCfglCzzMHysBPLNAx6Tx/M
KHqNJKxSuA1rvV10m1B1GIgSkhkhHFRILDxEI5kUGkJSgqdpZvkxvjJge5AIiUMznrZ1+dRUDl8+
rzzmHIotH3O2NkApCEo2CJAv77YuQbO8TgpkbGCCSo0lQcwP7LOslEjHvw+6rXIGHBUgEA/7lOLo
p38ybjNq73EIWGO5LcAXk/KuIyrocmFg6vzaKpkf4N4DLvIcNc47CWWF3pOeuYdqmzbYQw3kdxEv
+2+q6h6ng5FTKNh1mL7W5Ndy6WuwsQ5GA5iX+Bs9Gci3Xc6QGqVJVjQifLSc9gs0ufAoam5T2PhV
WeEmPQxnxZmskfRraNhbOwRNEzBqIHSC38vGlpSoUK/SkHXCJQo7WWdcN4GcmEwPaqbIyBtYYbQm
Eo9RQlJaRRVp01oA63XUmWr5TGx/gMAQPu+vGek6+MKMIPKCaI4CQ0tx8Un4KeEKoU8GLxUhC04F
hhrjNpXIwNBADoEbgvEjpJoSc6YhxPopnj6h1V5JT3CALdM3uHSkuJSU6iNFxycn4vhqTIXV1IdC
+gEsjYKdHIkfoKskoE4MaBhSCMyOjRsjoVZXwtYbJwLeBQU8dBkQNS/fpVBiXuulePDKlMbqd/ec
FyGR3pNn6Xx/1m5/zP8daXn2VJoQ1KKIkWLXkClK4mHwMQ7bRKQ8vt7fKHTiiZb9yokn3do/QCDN
PXaoflwJ1uhoaScIGwf0akgC/RSijtZo1ZB8fo62034wSOfC7VmmypsYumno+CXiOYWk6AgOG6QS
DRWhug+079AfeAZtB3zkCcBwVw8cbosks1OPqW6ycmOsQeOuywRY9DOxSABfEF5vi8C75ZIyGzu5
9+TOT1HSxlE0RG1KuQkZzf3Pc2tN/x5qcQ72ow8TP4bKFe9Ib4ARVZqpIQbiMkhj25O8Mtp1oQyH
Cno+s1Ur6K9gk1weKnXVNxIn4c1SyE5OLRXk0Eyh2RE6bAK82yzz1Eq/huwAhUDKmNla/fQWAx/a
J49xvpXkgwGpDT8l+TZqXCUICBDWoDb58Cr6ywwvLXa+ivrkZxu+NeXBCL+mZCPlmzGxw+RRDuCQ
3JPaV/a9/MA3x3jY+OkKzvBau21+R3SbAOuYmyJXxkCpUle8jgrVeJZC0nKuuuUiOAtQ0CNU/q14
hDVb9Kd9aX+qEdwRpMi24U2Qrz9Cpz+n9ZpG83UR798DQX0ctkuoCC/vulpVMwNi8tjrJqdYvsYj
C+/IILqChgj3eQg3eUXKLcwBoIlYIQaHQU5E620Q29pav+hWNofZgR44RLRRrlhWFNWJ8Zpc4WGG
2tTfB7arHwGqqmraWqpXPCk2fDBksVtZeLeHndu2KL/BP+ffcfGrSgBdVqlrEqzzJNk0wZPWPsdf
WSA5UmblINLxeyVEk5PKSumudWVuHbWzncj/DL2ooeplHtXyiPXQG0eOoY9LhtE0lN1YmsIaWfQa
2zN/a6A0EOfB8wjH7uUGSxigkNNcsMXFLcV0SGj7II9Om23Hca8VZ8D37h8gt85ZAOvhBoLAEhp9
0uWAY8gnfjfXY1vlCzoN5/JvPtHubLTVSsh261CEshJWDBBT8N5eTGMvtI0kj8notXwnWQnv12YX
QUa0K3tj5Z2EOQRfBl+qjGseqtaIEpdCj4o6gv1aZoPHip08/U19XAvmCC93S/fNhH9UIbCcuDMM
xuRl5/6E3hobvV30VNFcQpdzGWXUgsTwDbFbw5M0yzniprw/wnx9LN8OXX5cLQAXYDYX10tQJKUc
D3CUyHtwIllPFWTdgbqB8sXKRN4oIaFBBo9eFUIBIjCEi48m9E0t+aApeqqj8MTfggAK8OjzZGKv
GcT4gAktFOppuc8NpCSkfQ8+c0BhGiJXh+4lXiML3ghGLp9nMblcO7V8OiEYKRJD6ZB7VYYrMAWG
J3yJpLURNPRla6GqPGPs9OPMbQentmdiRHwZDnmklzMo+t//Hjc2LcgJ6NOBbmPMzpqLPaSMPJDa
XT16aHsO27yUABlKKhm9QfBV6hi0a1/PQrvjs9qRy1Le+H2yJlF545a4fIh5Xf46IaGsGnVBpQ9I
OGLDTXMKofVOpp3NFHCibP+PNlJwrVJavmQmPA4SW9HR2qPKmtK4cB2TXD7JfBL8ehIGAA5aBRpC
t8rk9vJAC8nRio2cUNXkh+0hRgt1PGqBG7W7lIoOT8cPTVq7Ma6P7cunWCxdeD30VSIYmA+RIMgX
hZL0nRW5jUZHVEuyhMjTo2C8MuMr7mw1OsEFGvDzqn3KFLZC3fu36S+3LB4GKFxk1ojHkJBdTgnX
jwkDYR9TggKhhrKnsdGetfxva0DeFYq/tpLaXedwdpaADQ+ZG1vSSS2eJWHLxUTKXhFmhI2Nris/
7bQSZcn20CZuWdNg5Zi+MW2AfiGjAJgZmsv/kLe/Pl4iSKNSj8PoMfEp5xqSGke5Fghr0RyCO3K5
wiS6sVYuhlt8paoJkArGGE7CxHC6RuT8ic2tVKFA+fLVNxgto5f7+/X6hIZ+x/++4jKIBcgyM9Kk
H70wqAH2CM16DDf/f0Mskm8Z2t6jmGKIjEU0rz/QPPk/DID8AgEhsIj4XJcLytCKJmDzZ9IT1GKR
IzXFyga6vq8xS79GWCzZVNKZBCTg6EXiX05MTOS6JEI59P57XIcfl6MszoqGY2WgzROlwKVUZ8iq
fYQ8uUGN9FNpVrbh2istkiWfE4cijoTR4ydYL0mffaeALeuvXM83l9eviVss6SZVcrVK+dFDMIR8
NEB5VhU/7k/bzTFmiPSMwcOpsvj8cpQxdLTwJj4yYl36CtlaZ/jmXP0aYfH50YatlFjDWxj1m1K9
5rm16iF+86jB489EGJidLCNCGIcqsEOPJk8Ux08xjkxmDDQYmi9W8a0lJMjh/X5c+To33wuQGqj3
QAMAisOXG0euIPAGtsjk1dXBT451+yhwaxKMa2MsVgArWiEqmnTyYv2jYB0xxC23yr9bG2QRCslG
6qe8EU9eCsSsJLldKVgVCNH3F9rNbzSrRAFrgCRo+Y30ieMGxteT15VPcvDc59WeL8++AkZPh1vB
X6Mq3VzY6Mei4DM7NC3lIFq5D8JszDGe+F1wp1r27r/P2s+fZ/XX9RZEvcyVXYFPk/1N9LPKrRBD
bv18mCQgo4J2IG8sq651LIJx36qTp6nFmxTWb0bxn6VwwbcEvQYcEAAGAIJfRJt90k1TBS1MD5VT
YowuU16K0bw/TbcCbUgaICWE5RoQRMswgNfiTCwYDpg+Bvea9gZEzWGJa6D+J/dy5YNq00Q+zaSJ
CTt1NAwohAga+qhDJ/sEygCpXaXFtEaZuL4uQGhFqx5NbcBnUWC+/HyQEGtTJubwYWI09f+0pB4f
UOgKpRXq5Y16wzwQ3hz9HbBol1ncWBqRVPIFwqDM5MHOgzC1skmHfWo8S5UpHyrZyVvAwwh6WCtT
f72xMTSYNhIIkXDlWkJy+zjtuQRHoRenoHnCSa+Dlp/iiJ0ro5UobCNTUnd++3bmpkeo9vb6Smhx
Ta4C3fT3AywmecrgJQF5w8GTI1fngdJKKHPEz/qFAXQC0GBFBmcrfg27yVLCN+itrUzAvIAvg+WL
8ZclJmS0KSyMkcnUJtPMESqGJ6DVat/qUOZ6MQ5NSNimWDt5rk86jKoBDIrKC5THlksrHZAa9mI6
enADSxWrKiwFiUPsxuUuW3Oiu7WMNcAMgcuYkafyfIr8OoXw4bnC7+XRqyQnah3Ot0aXfzXalVLm
jToIqA4zWg0+ylD7XALotTgJahDVeM9/GpH/ZHNH1v/JTFQGw+K990kwmcgvgMQztqO8EtrfeEkV
8tYqqlgzW2dZpuAYx4A+xODpaBsk7Y+q/87vtP+s4QQnJBDwoHyOMAjk8MVcolGQ1VWq8V6N7Faw
xlM0PLXiezBjxBxjjeF4jeCfhwMPBxOKnho+4eWnq0perHuojXqM9nCx2pSPZUbLCshZwwyz3TBZ
HSrUMNMzsUXFEp9Viq1ircV2Y7FCnBZ6BTPnFJ92sUW1VuDHAcvVq9m2dyLRbiFW6+jJXtdWMOk3
bgINooposwK6/49AdvnCBZc1ReZPoqe0Fl+/JLGjDSTkaA3QKuCP8MM0RbMcvPuHwHWNC2pguP4B
SZw7XMs4IJDzEUT0WvIMAcLyVgFYSM8/V2sA2RulG0B+UciGGC64QWg1Xb4dXDqMwO8m3hv9ZrJS
HH1/gqQtQxKXvEH6KRL3hW6Mm8iAuxFcQMRj04z1ym1zfeLjIRCRgp4NJQWEWZcPUaewLeE4kfdg
ihinc2fa0ovX+xM6b4PLQ1XHRYYDDvsRYhpLwQkNIjh80VSiNyQexOlIxOSVi+vmCEDFAjeAvsAV
1zgpxEjJWSnCEx4sStySSrMGir0xUejcgnOEKuDcmVnEvIEuBjKrRcmTZMAQuk0HeNVq5nNjxSO+
mHGxc/dx7mFffo5Y4dtp5DPZk2o3NjasVym/Txoan4CcUfdspEwj4lqkfX1cQgQNGSH8oOZQm18c
LAKTBz6F3IQ3dmYemlG6G3ayGykrxY95ihbr4GKYxVqLWzkLGHz70M5lk2UwwCWgyPzeDjPWbGUT
3yh7gQcKHXp41QCGIC+rFFwDsk7R+4YnmRLJnXyfDebkTDQ4cw+t270qTnOOoVusEE05wIFSzW1Q
vAJGmTudyr8pqVs46nmB4vjf97fD9QEKlW+IfiK2m9Vp5cU35tshyIow9L2pAqJ232qZW8iAwEIr
gKWpranm/fGuNwfGQ/0cHR2QYbAJL9dUBkRoMtWG78nASscqUuqVM+T6u0JKAicYYDsyz4M8dDmA
7EPsumt42UsI4Ik5Oh9U0Qj0tRP1QV2jzV2vVQw2K3Xw0ArR0ZC7HKweJej9AHTiJeGTmO07Zo4c
VTiyslavWfbYEr/HmWf1V5yUtUUhdr4iey3sgMoH/afLzpCUI0NuNd64Y/p2VQTl+uK5HHJxsxr6
2OUNol8v+nlr0peC2zJ95Uq9sRYQOOBmA40VAN1/58+vtwr4qoS3kaR4sgotWAVyOf3m/mq7sbpB
0ge3fE5fQO5bnJM89OlbuMgpHlgDenXM/O30HqaOYa6JO9+IMA3cXDgtcXEBELcUEUWyp4g+eHHe
CFTee1baotdt+JAG2bsMDJ5Kipg8j5UjRc79V7yBb7ocebE29LgP1DRUFK/8hIpj7cmiq+LuZPAM
yAH6/KP/MQzK+ztIoBsAMD73K2nKPxzA5UkK92K04QxwbpGJ/oMb/fqMTaHpg9E3nKfDgHwA/FLz
9I+ac+roUSmIL5TbXvpTTBpBeyor7IQ9wWYkMgYS8SUpRWDZD0pckxjTlG4beZPEe6BSsvyh02k3
uDC4AePDq7ljOFnwbk+/oX+2MofzPr3zCvLiVBrLYmxLteY8wJp/pNYV4eqXucw4oK5TPnEuaqMd
81YGnX/ovUEXh0caZlqYGhg0Zzjwn5OUN4NHVTqhn15UNSm5k5ivkQxubIjf32pZM6lgiQRfh5Lz
FJFWje3rFAhxg313O5DZLOm7ql326ZNPTSGTTBKzgo3SymvPN8rFa2OdIMZETxqkHhTtFwe0wheD
qvqi71UvRkR0SD50HzxtP6rMrI1njmdkXTn/aqrntQkiC2Il2JsivLw8P0dovXM+wxJt0o3Svg48
9Bp3/XMgEGDS+j3n3n/Hq2sBSRGa7chMVHQkIK59OVzGQ0XZUDkfqQJ6bC9lvuN03OZHY20J3ZhL
A8VBhBb4ByQn5grCr61X6BXMhPKE8yq48h5jY6v6lkgHHX7eny2FFljZ/+dUen63OfUD1R03xBIV
JAhFwrpK4bw0sFj5Uqg7PngoWxIaNjMcPaXqcIz+oIDdd06zRqe9ujHmwfEbiDLINwF6dfm+eQyV
EJgpcl4hPHQChCSLfOUouG4f48dDyREEGJAFUb9cLBWh9INhZCw8i/oR1x/NYldKnkruTZVhqZDb
HM0sWHhTP3jJpT/6TpooXnYst4q4U2IL2pkrB/x18Di/sIKli1AcIf+/NvOvjwzL+rqIfC08T9xT
2LpD9ST352F4bXCpgLJbULF6EcFalZq3TgTWGL5jE5le4v5d02gHHCAEP+EvR8r0m+tpBP/SqbB7
9YBWc9cjfV2tW12FDvMDzw6mSOZgdLAU9gq00gc5rgvO8HrzTcFO32SNagSizhODeTTVJZiTOFVA
Rxw5sCMJfu5vv3/F+MURA5MtMMhm6AsanIugVmt7yFBVSniGHCwpH+Ei1pohiLRu/w4Fuf59akFs
aV6m8iBUf9qyJIDuIfT+KApQ6wiUEEzFzmSS23pLgfMGAUa2Cu59OlXnzKCATPPqCUFyZEEigVcs
kI8BARUcf2/o1IBQiqu+lhOdjpHLfAhPwEzZLLahavupHX35uNu89gB2BZLrjEgcqsRm+N4HZux/
3Z+IawQCBNww/yIgyJC6Bq3ucr9kYihrwShjMU8H1L0iAFQfGXBzSh1sKiBTDhHgiykpnnXwF7iN
4j+D9NqdWpWyNTjQNYRmfhbAdADfMxAkLcGgI3rB+TTG0blFWlG6o2Cm75jK6luJ7TEZSJl4dUBF
Adi+7Xwqg1gdz57jpAwiS0xtDqIyNE8soXvt17oVN3Y9mI74C4sWRzZixcVElXEFEH0WnUOXe4Ps
vf/YxBv+B9bmwdFHtRUZEeC33Of0nSV/Y/4AqCz3BGbISvJyHcxhkmZAKfrys7DxUhOmGAa1bvs6
Oqfjo/GMdarsszPCSDY+cTNvfbJB1EFwN5m87lTPWrdyvF/THvAA8DiduQT8LGS7mIgIHjO1EHLx
GU64Q0ebiRYaLb4b/7WwuHHXVzlUfTpSsyMuT64+DYVdBVavk+IjeEiUg8/hxrMbmBec2poqj/cX
9FVyt3i6xflfD2EzSfPTof0CykAMTFOBsw4UguLkAw7amvfHu24BgNkCP0IJLBcVJYmlcV9VT2yE
nnZ2jsV9GZrqO+9bLDYrflccfN/GXo48vt4IEgnPRUynCg4GKwHT/E6Xh9lsc4+cFt7BqMhfLU21
bAc/TvJzzv8YOOaRXq685BxoXo+AuvF8nUOVZDGrgh/FiRrU+bnTXfY07CS73RlbhORBvSlMecex
lVU236HLAaG6gZ4dgLygXS/OZ0istJwkhcXZr38Akx3al674r7wAyOLBl/Of6DNa68binXwjC8S2
a4szrhx4hosTyWNPbizhhVuDblzXyRZjLUKGsqviVJma4qx99lAyAF1tF4b7JH7h2gf1rWEUhplp
Yd3/av9ykuUkokWDqjd0OwToRVweWTGrpNyItPIcgnQ34Z6BYVrudpxddjSU9l1jZonFP0o/FTSP
EMa3CUQ7NtxTYOw55W8kxICCkQoymwVRIUweQ0CApvlG0yCZ8cIad4LtTON2EQiU2xEXGNzCRoQT
MS3Ys7/mbXW9IlAsxdE7L0JEXUtbvBKOPmHU99U5jExF+VvkB3nN5+P67MAQ4Iyh7gsI55XZW5o3
PucbU3UOmpYMw3MNpmN04uGoM7r5k3q6/3mu+yNQ78C+VWcFm1nFb7EoQIeQRp5vqrPkg+dDoPHe
uWHthOwIlqpZn4STYpXESBKEJV9q5XArG+DW6xpzAIY9gO7acgOUTedLQt9WZ2UyS5/0g+4kg2Sm
Blyl36OWKs0a1Uu5zrLwymjUIveBxAZq+JcrMjWk1q/YWJ07UxrsAtl9Dq1AQbT0n+qFobAKJq6V
c9TnzTS3hMhmkBWQ6XRKRbge76ByNEs/vVcxaS0R0PIYbM6E1jrc22id0imgzePwnZd0gNYcc8vy
A0wlNh0A/K+zjfoh/j/OrmvJcRzZfhEj6M0rvURJ5aQy/cKo7q6i955ffw80uzESxCtGbcyamekI
JQEkgETmyXMao2dclKBKhHOPxUou6bYTB7E3cK14SKKIh5w4Gf5FHM6NfKTOvYQWVkFn0cWS1m9x
ZgSVXSeTIQwgZHBYsKOEdvIxSc+jaIrDi/ClIO8hmUNs5JrezIAzWlrmxlAQaVRdrDco5c68ySJ6
541YcUHoHipex5mFZuNfSu3abXJGKl8fG9ejoM5erkpLUGrK9QkEA5FmKvOLoOxBVa3Nu+Z7/o0s
NB7hvpN/FakefMzqJo5tTnH8yVBUt4mhfb7lWWcyJ9mMW3fIHW1+TNmdyICMz659I3yWhIfiUfkV
PQugeBHegiFEoKDHkxU8iH9a31KKXQrVgbeR8WoH1OKy9qQgDv6qYgdK50z0mmhOkzwknD0zrp/Y
vGTUhwLPlPIwxSUYuSoDbFCzg6xniF8Jtww6MGUD8tX1rqlQm7O53piGx/A3qIoqjcdLFP95HJBj
DNdYOm8zs3AK9AyQC5qICNHZjKkuhKRhlPrEohE8b76hWqTLL/mz5OAb0ayz8hhcCBCv7NFdaELO
yhn8sD7xT8lr4PXS8/wh7gfVaBowLn7M0wbnemFCLbSQ8L7gX+4fa+eaD+0+MoFBofJLsFBUakNK
+XzIMoxX86pP+akxRi8369nmZcSEHniX0MAJZoUNemW7b/atRJOQWeGhfmj/srGh/VHcLMt0CfQD
RW9BK87Xga3VKgONWhokMTBnyQPonjhnmHe+0Zrg0DwEvN79jp96OAQ6y/01lubb2idZQ1C+QGoN
mBpQ9lIbe5hSLVOi5gQZonDEpfgtF5qh5qnb8TuWrQwQrRxq5cexLKzibkCkDz12RPzXVlW2z6RI
8usTJ1poBOtexxFd/L9CL+hf5DUs5m1+moxRJayPKkLZG/WISuSR5GTi5hTizdV8hS1vy+2+Lt6Q
ahVLd47/SD3oGQHDCLboEszTtWaNm8wj9QEkZ3ZxekIONBzYImlOYrJJOcJDAeqHBLrP3iprGH7p
xkUvhkq5KIolwpSJGCqbbDgQX8dg9h5XrveFByNuODyrEUqg9nOzD+RcZn25Dc4+EzcflXRMJVd6
yBJURJWTPHlV5zClrUw6ABh4fVdgFQutdvwYUcybHDZagfQuvFTIBymIBvE5SM9Rt1OlBunUy5hf
BQdeFx5GG1IKHO4YtD+k0GkpDQbUUSoAKDU6rx9T9Ken21wy7p8PS6uMoBSlRFCnIu6ggtLOb+Wy
klqssoiKdGX74etc/PGbLRIeP5Zwgkeh5qYAq4SUrkg/jKoySSCpG7anGJTef3DsM0ih4JGMBBdS
K/fHtRDjwxiygqhSQS0YecFr9w2Vph+LuWpPwuCp3Lv6zfQ88OY2hyx54AgSeE0Dq2qSLZ+sPJaW
Iskr09TO4eQyKyOwmp7qP9zvRBAMYTJFMFK1qg4ZbqPRO9EsXmTJGQ+NCJR9lECyzFPXQvTFI+Ry
Cqh91YtQRGK5pj35YGgZzITfVwzSNjFSbE8tFNw7A7T2LGcovasctX7FsxZvWg00vGeycRyZ1Apo
wuwXTNu1pw5qsFnplaIlVoY/7stWsmotNhpOn0D24svHlbW/zWci6XphmVqAKUfLSoNK4iluQIJF
9MqUzMjAV8oi9fuVNObcfubVn2x6aTqP1zbB9Aak3Pix8hnEDH2u4aXJicgDCAB9UNdUmESdUBU4
1/rk17TvQV5gjyp5WEzDNrfmT6bwEnGjhEb0zj2oUNQr1yJgciXdfAEK93hTAP2FjXe9CXg5iQS+
yZoT9w5U4OOA93TLgyWLtdjIi61cdPzGQaGvGe3J8/Xa8VMw08RfLQK0bV3rrBm9M864h9ScNBpK
5KDm0/+4TRXHAkEX/PcjyRF1cdGUfsVrsYRpgjzyhA5ltAZlXlUiGR4Yq+wSi64BHlFCCQ8XoVlC
OiVPQgnwjhPEwYwCcWfoH/LYjJWVuGvpXAXUDnBncJgT9cLrQaV52itl1zcndcs9DEEKuj0rN+Lu
IV0D9pET+maNLyxRYQk3D6WWhrDU5sD7DDkj2UFTva34MvHVe1YoXw6EmOtF4DROeJWemN/yd1y5
+WDzwk7OdbbYhPvGN+/bXEgxAEMMXkv0l0kQrabOj26IAlHpJQBt2tCKsUGT8kMSfr5OWCLCIgwy
aCJwer1OWi1lQxYzzSkd3iIFfEP9E0hGweEnID4f+vF/GdOFOWqxhihMq5nxm1OVf3WQEizU32US
rZy8ixMHPCnuPjx10At3PSbEQPHcyhhTpxkJULMgA0iTH4P5sWWhOYVjjQXGEvf5tZGSGztmiuPu
FPhg+pP0sQVGao2PYukqRb5RQwqIwGRvas9KMmtdLubdSeGeI9koUo8ZtpBMMdHMHoggzkKTCtPY
Geh4hWE7v/OObET2qzytJGcWNhkQweiKgOQs4I50WtkXKrVP2KI7jUgXz9y+RbfufW9fuCwILwGp
xKE1CqjV6/mcZrEps7nrTgJIw3BJtqXnd27aPIq+fd8SfTQhIwKKD2TWABDE+4Lm6O3TzodyL98d
wR7HD9m2HNh9GGugsW+fYghSJWtYG3ry/jEIiBcplEB2i3IVOWL5uK3V7sjweGn3yrEXm5V9tWiC
gAVI6wEK3bTLs3OaJ1rUg94D2VE+BEzhh5vqPAgQSxFaIpKopoIpWQuZPItqkGfNss1oj5WQ6GDd
XhnHOct4ec4SMyAzgNg0klbgKaHMcLPazLhX+iPSIJEri6Za6eDgY6yE80LWZXd8sel+F15jrUbM
9LEB01C/IKkCtM8QhbdrD+zYNFZrDSxDMjIjkTXtC9Yo4kP3nIgvUnMUu03P72X+UQKl5qEG49l9
t6Q3wNk8ip/gPcCRBfQqZV4rwyouqvEYRaFRoZehU0/IFTUiGp9XIjNBwG9RswyAHpq1VAINBxvB
tS0VvVRDEHSwhdpq7UMB7UnsIUmja9CNJgUq5KaUPjPBL4/Y0clEsF21f/3GkoVan+q3sNkm5esA
wjdgxgQv4ZwiB4WYXraGzG2BK3jh2q1coBWQB4xNXDmMbiLrf6bq38+nVkqq/YGpFUxVq2z4CRGl
jnxc8Jxo32miawJan410pSdiyTExZUAJgGsUSGn61IhC0U/CsB+PiWq2jQviss4rvX7Li1b5VnAv
U2p02qZPDtJHhyrsfd9Ytg4oLuJY3ATAClwvWFyPrcLOLXgx6mcR+gN144WTDyZ2RfdRXhY4nS/d
nPDGlhsmtkCfVgyvnLqm6nh7zEA1FO91ZGRApgy0wvVnoM1QQ9w4sqBeTxij5EEkniZTvnII0DEq
KrmoGgIBgKw1LgQ6ZVgVPDONkor+E2g7COl+muyBfeRi6/6k3twDZzNEPx2SVOSJfD2YXulZAE00
9ijtgnEfDVYZffScoEtn4MG8Yu0mEXoeFdqzANGG+gYq1dfmpk4eEfvAHFceK85VKrdBa66QGeif
j8Bt0M6lG4qz0WTlPu66z6hqPoEqN+LJWe2eWJxh1IdBSUTqmXRSVJgTqJiRbxnBEBCMqTPHe1B1
J8LqqMkkXp00mGTUgdHuDhoFHK/UJM9SJSIFHHFHqbHE6Sk/irmhMs/ZM0+y3yEipnoyg+6B8Euj
3GUmSbaSjlhaZqJNj/gWzxDxDCC4eF7Jql8qELDmjunwPWtOmz7xHUyyqSWmUHpZE25bmlpMK3gf
0dKErUINOBMaXgugk3BMx0PXvNZeBSAPiJjv++5NmyPxJmwP0iMGuiv87bU35QPq/GPScEelsZpT
BhRrKteGgJRCDE4pHirxPK7qp37+yJR8qz2umF9aVgXlQpyDQCnj1ro2D5K0AP0wNXcUQtCWAjlR
u3WYooD0pPW/xiHT8ZwdIR3YShDISkwBjIIZ6RC4/xkkGKCdi0DZeWwoSMrRBS4F0LokFEfuyMt2
AV7XAanpz/KVT+x+OEW4v+6bO+fVaXtAuWDfoLMJCUMqOKk7SW3KhOOOcnFIOJfovYPOzu8Pc2i2
A8A1s+QK0CD2bc03m/IUvyIQ1eXEGeUjGrzlYCdLxphHejxboE9H30RW/0axLd0U436GnPWUWWWx
Mkk3Zzby9Xjva9h+SKXjALpeqmpQaqGsZhHnTl8aBEpooFusXLuhyIpTcwMRXnR+owEcbUo0Dqdu
wM8wq8p8LJtKl6a3uH2ZYqcSJedtTCODJSyR+ZoD3FRC4HrIceIEg7Ie/l+lViQV27Lnq549xtJ3
8AmSr151lNlOx7/T39ZvDCVcm86bxCria7gbgbbg/kMrKBVqJ1mfKsIMjy5nFAVTwdbm1ybEOYbU
dZAbZV+/4NnciODIP4X8yttlYcDX1qkBl23VjVXPgTawN2ckbio0EvtFpJfipmxFQ1bcOuE9wHru
u/5Ntv48avBvAgmNrhuWbtYc0qlTJ7VAyDXZab9llEafi9nlUN8Uk0M4fdeaHQeAoI2eJDWoYirP
eLc6LaQC+r9tt7ITlxcBiE1S/yJgUyqAFYOAVxKtBi3PH5DHzvVTNbsF86v/lnsUfF9A4tm549qh
d3uTYO4vjJKddnGTRCIgBJyIsJMBy4XKNRZou/pxVynocYndaXpnWoB1Nmox/C7MKX4YOGBIwUA4
55+TuG/z08qa0NnN85pcfA+1s9mqHyJ4/0haoabcUxJO1wpLzlE4eQq4x0nn48JcjQFvcJH/mCVd
WHg5AKROzf2cDkXF9cN4ZLfQIFLEZ6UZnYBHS1j5K1Y/BMWu5OwQQxiCedGQ2x+Lfdlsknkj9Huw
j2XV48gNehsehcmRxQc1qlZOvNvLiazTvx9IrVMfAunSsHjdxIPwXmpM6ERd6DE5P6/sxpuiGj0V
1AooEERhgL0ejwH6a/0XBdoNHN+iapyUNiMfFST+J1NASIkpyLZ1ZfD+nmmeY+6pTl84aAAGHys+
wd8cwxLhqyJpQ1xUSClf+6gUzaUqBNx41KD2MVp5VqItT0zET21SZzuXqq8WWZiHWqp8i+VGjwFV
jI5+z88hVbOVd9rtzUO+haTd4SZ4vFAnZawxYx43INRLkxyrLeUiKFzldOUsWNqVl1aoExH57DQS
UoxYeo8Hp4eeLKezAh7tn8zwvjK7S551YYuuWcpxLWQMeEKOCbNjsg81+5r9X/IvPt9FghGgcBkm
bnwoxhd+OoCVXloZ6kIAghlFCwqHeBY9BXQ03eMP5Ubix6PKfqTqQ8tWepH3VhG76EoZYk+RwQrN
RQ9d0pp18SG3nxPkn+Z8wyLwUFFuCb/AIS1ntjh6bYkK7/w8507SSAeV8d1GHYySeWzaCoIh3HYQ
B8hM3J/BmyQHLk9EbMg5ABgLlnLqEVROmpRIPAMSUoA1RLMsqthSAfgGUrhsY0AlJkgbzVO9MnH8
4ra4sEv+/OLoHquglcVEHo8NlA/83oyQu5dKwRD9RyU1EhGc/swbVzpBv8crfgig9wy4PLSAB8kM
5fcsKUBRjF4EbN/cWyPsus1nkFlBKxryCkg/3Ui7pSo24NyDd68WoUIR/U3Lg5SaKZK68QYypcrA
6PXWB+Hu/cXgly4QQh2KtB6as/EJ17OSMuIgxQFWQwp7O5YByJFVT/YnvVQhAgAC9iBIQRgJEmev
RrMvty/LY9yYHGgnZtSts1nwlMDO5cepQBZ1NaRc+DxkakWw55KELfL515/Xy0MO5C3ypvV4QJVC
L6NnPjRGlIyTHnIU0zEAM+C0kzb3p2XBR6F4iHIlACg4tOh0bapUeao2TH+c2deGK5xZdpqissc8
s4RhZQnI4XQdNaOzAKQUSDmiqRQ9pddD1LRMHQIRkgTiCErsUO+HV6SfZX7Xqx7ghOLz/aEthY94
vRC8KsoXiJepu7sXmRyCtEJ/BK1h8TKOAW+VsGvDS8C6gcyRgOE/RVjMFz4YlG2a52sB9MJ5rYJx
E7S1+Aho1VJDLsU05etI64/PKij9u07U2cIpmL/pDI2qNSmdszIsPcEy6CGgwkDaSWhUaYr6CfLW
MuiH5Sk/zKLEPKdKC+qUKglQLYRS6Hbs4PFCSfIQLSTLcnRw5JPWWdE08ztmVqsvRhYmY/K7DFlP
gAY7JVaNDpG410XqKeFDwVR4gEFnJZHd3i+hDgBqRBNVo9YSavUTqhOlw3QhZzNDGiEN0op6hxSw
LbKTVOlNJ+C8kYRq/vlhC5JZdAKAcAqNRSK1vceQrYIoS4Zjn+ZvEt8+icxvZXjqq0MjnFYca+GA
VfEqJgTcSPbcOFaqtgClhcVwFH1LEzdx4W80ZCHzEB2zw3efFmaTZW9TMxiZwujTnOorH3Cbd0Fi
Ei36CMmwjdAQcr2Tyr4LZgVC1sdKtH1ghzto+PK4H0u0kg2zV8+bPNpmDLAQ4h+2eyk6NEtVMhih
3/M4WHkpLLk49LqRa5JAJwhY0fW3SPks9aJUAhbo/6q6P5P2AG2BWtaV4lDkKwNfOkFQZse7TES/
B4qR17YmBQXcMO+GI9/Gv2cQeSWKrHNz9CD/6ZkSMqxGx69BtxYX+8ImNdegJuJL9PeD6Npn/kB+
K/adosQVGmyLtHGYGWDbbrQjiDH4+Wzy0PpeWeyFOAwDxhTDr8FmcM61Xlznc9m2Xcq10JuEUGO8
qbqdlO6T7oHdc60VgbcWwlF16XExjtDZzPfzWgvF4gpffAC1teouq8SJeBuaeywpzfRRym3/Efxq
ThclByUXV0LPtRGTD7oYMa5wOY5lLHM8cYeRazZVpu2kTl7r51q6cy9nloqmGeAnCi3GzE5M43IJ
aLYrXLzyJgJyKlfQNDjNutqHdizpmeTcX9blSQW9Am5fpKpoNh3Gr1WmbzBGJfuoWLdNXnJFZ6Zn
ASD1lYBwKeQCGx8SGQKxhhfK9XxGYQB0PFsPxyH/GqK9HCqGT3S30YOySxu98O3vov2+P76lrAWh
AITsB8ZH+smvjfZFm7Ntj30DJppJHSzBlkQnhXhUZzCQxZBctWs3IOwNv+4bPue4b27BC8PUtV9W
mpoW0oD9Mm+48Dnyx9PMJjrpJK1xNIVyCX2QWGcj0GYEXoq+0wEoNdXVEG8N0K6co3ITi8eweqzY
Fx5qpCPvADs3+siz8FD3Fl21f73/zYvn+cUnU2FCUw3t2BWYK7lHflRFV1QwuC2zVtZemhpUJUi3
KZrSicL89ZqE41B0s9AgWaDtJTu0wG0gNGBce/UlB42LKWQyAmyA7Cn93Zy0+siAUBXIPr3Q/Eee
2eOtJxd79M5s64PcPY6zMwjuiJfg/dlY2Broy0cRAwc8ONloSja0poVcyZDZcLJ5O/pPkrCpIqja
iA+VtEYev2wMwEXAgnCBsdRZ40fzmDCZhH2IFuTcDQRon0HaLfnDQsMj79fILFbMnWPWi6MtHiWp
nCsWCdW0MSpWtqb8M9gGjoTW5hSykvdncimTSSgO/js6OlAQS6FN8l7EhRm/+JD+4pXGgUzqJgeY
oRZbs2kfIMSntBsVzuaPLOD1KHMq9UPt11s+avdQUF1Z3aWwHN8EdV3UlwF6oAsZUt7z0PbGN8ls
8agpfomMagpx3L7lFUMFBzkKkxKEQANlC6AgmIMloDpXgpaFZw9eIPCwMwiCpdudgZbttFDAqpfV
U8g/s8bgQ34ygKQev/LAWjoHr0xRt2dcjYVWCzIcrFIeqtxt3yvCRBQ1O5bZRn9qyYyBvkavxVpl
mRwa1DlIXllIG5MLE6f/9WYXEt+vaw4iHWChUHVGG0RdG+M1kkjKocFLhaKyCvEFFKVUhMKUFfBT
Ka0WDvxOecixg0IdEcnwXpQmmsHvOzN1SN5Yog6vkZtRxxR6HjRYDxCQ2fSp6a+C0G6MSGgGJE0f
pEkOZSTqqpzmoGYTHi3sPP+UTdu+JkAHVlop0y5YIQbwKIJ8OhKG1KED71MTNpTCHfcuj58g/Bcr
sPo//3C+8J4HhgIdhgLiR7D/XK9/MYpyDDqZcCcoUDVwIoNTvHQNJEFtJHCDgvgCnckcqYOhLkWN
RIVgcgV/jnalKfL7nLcqxlWnr4ZbyR1Qzgw7IuR08LaDLAspxVJ2hnDK0jKowp027TrW5NaYRaiQ
k/w+eFOI8oGK/wHE8XqyhBQqDIISRru4tSYZ/XaIyFYOviUTaFNALxPE3TQgBa5NcJWP9s6oiXZA
FoE6cbLXaiQLcwTOYXS7kRo5QT1fG9C4qAxRh4p2ee+gL3P8+VoDNYuHHoT6iKQLvTfSVEu6emqj
HSrAY/J5zFWzao7jD+kTyVLgNOFx9wOoglclNYxWVNNZZcp4B1iYGOxZ9XOVvXhhKQhiASuBS0DG
M56aqTHWhFQo4l2Dai3zWqFvVV2pB9xuDMT1Iun6QechAhnqtCrivsgbkJXsRnWT99th3KZg+DrE
rX1/ly8OBUlDAWBVnCn0bMl836VjncU7RU+Qx9G6Ds0PK7mVNRvUWFpWjGW5gQ3B36rDJwfgSvnz
/S0IEKIjgqUcga9cr0iRRMmoICwHaMCOFF1lV956S0O4/H3qUSCgfo3Ngd/v6sOELl/ZHJi17MSS
DZGkUYG9wZ2oUTYyP4lZJhniXcgexmcuM/FU/vliI9vD8gTLhJ4qKpZotNkv47hOduKW84381w/p
V89bDyziSB6iqIiLg7r96p4pWinQ4l2ePdTRQxNaP/5+cOWiWgl0N8JSuk/Lnwa1CmIf3z+dWjeV
jvHpvgG6DYqMAJ+t4HwiJzrAEpQfjVk4BFKV7hK9g9pb7XyVjTHxQNbp04tSgnjP/PY/V4zeXOcw
i3I4wEFIf5HT/dpomgdhMikKykzv4nbYM1Axjk7BKdmLj/GB2dYQh25+T8/3rS4YBUUHEr2ADwJp
TdN0lFmD3ZQLswdqxsyafat14jXykRuPRqkEFwmQoIDUYNkof8jiJgfsuZu9Ycs+TX/9FXemExOI
fIBoQWIC/ISkU/PMWXDxGhrqDqjKvJ89cau8V69jRFidIN2MbrVis6ZGcjsYJOAxWyQXgUwlDSud
g0qVYxnKRH5xGJhv0C2ucmaShb4IuTEelCnx26S7CQboU6ztgKVNgggMI4xBVIiR9Yb60QGIAfnp
/uqvWaIuSTHpIm7qYSlmtl+owgeCIU1WyTj3zdyEFGRAoPkV0V+CG4YuoQxs3qKWqM0e2MjcemWz
3nrw9Y9TY8hEvglmFT/eMtukeC7D/QySid66P4Sbi5gMAaEp6SziSGXgenPyAROOZeTPXl67Puhm
GQ9cAzHi+sG+b2hpOIhXUNbkQEeELqZrQ7kWtlUVlqwX5ZbUg5rOi3MrT17vW6FS4GcXw2WPlwMS
FijxUFsy0BIBQPea9QI35Q4omMqT3Vs+Y+bOal/t0og0NCsjowOHBgzwekQQg01RzGBZDwrEE+Qd
WcPvAC9ZuZrphAAZEggn0SxCyMdEkY692alptFH2e6/47Dep+Tw7k/0BrcyP+zN3OxrwZpF3MHo0
CfM3dXmGJRJsgpwN3i9x8yg83v/xWy9DxgpxNxp68K7DQXM9VXkZ51JRjIM3jBb4OtCxNErOJFn9
WhB+u/GJIbRukEc9Gk2pEoifqn6Gh/DgRcBBGMUfXDQblKfvj+bWyWAEHBKgrzzfAFQkk4vZXBYh
jKQbyBLLhvrQAGkPOdxmJbJcWPtrS+TQvrgBuiaVM0WdB094z5zuy//IDOFbdCNVb9bYValsP9zs
2hTxjwtTKT+3eBDAVPxYPwqszlidnZmyDQnaXFfM+zO44GxXM0g524xzrVRGGJuM7FmMzeFhWCOL
oWHRNwOiwo4Ysme+UpO5ewgf+1Zvf/dvnRluWbvbgECqe7s/pIXb+noCiddcTCB6aeumyGGvtevI
BtuiIzjsDvwxG6D6/XnFB+l2QHp4NE9k1HetFrHc4KF1rYqMzEVyCRW22eMhX7zFYQeYm6ParG4q
vRX+WvNM4uPXdzlGS16IwCyckV3Xo9XiLIsYBnsg8GbBLL7awhwLmLL7wdbQIz1V2OWhNUFewr0/
0beByrVlal0VhkctL4FlMbHU2AklR52ntdlddFDcU8D1AuMNbpzr4ZVZF8Rtz+M0zDeig6edB0oh
2YgfQGYvd3oBFVoW7ZZPYm3cH905z0FPLCDF/xBRIBFC3WAxH4VtDVF4L95JsquGhp164QHVaZfZ
C0/yiz5sBOe+zaVDE1kqBOdAQxJ43vVgFWQNq05LR88/gdHKbXXtMG7DtaOZJvQ8eyywLaRtCTgX
INeuzfDlkOUzDzPpTrYKN7AayGgeqr201Yza7bfjVnmMfs+27AQPwub+EJfW89I2tZ5KlqvSPOej
Jzs96LEh57aVT/dN3D6ucIIiMQPAOwQTkMGnbGQpYHpiAxu1yemzq24ip3UTRzFKR3yGKqitroQG
5Na8cZULg9Q9lLGJOLYlDA4GuCxWtgC/OGUXv055xVj7kz/2+HXmxa6ey2NjBZ+FPm96Xd3MbrSt
zGQrb6rN6KQu/x4flA//MHnN49rFtHTSIOVF2GFQqkFC/dptVHluSoGMUrOjU/siblUrcXs32tWH
ZtP9tCb0j5demKOOFyGWk6LIy9FrvhtXe2nhq4IdWZxXusPj8B4e0s+X7GWNoI1GJdJmz7fLxe0x
zYQ9UylGr6/AMmWqTrmRK13PTdWUTW7bvIg6egySR4haGcJTv+W26v9wrp5b7YAIQ/qE5igJZ8Q6
RdOOXjU7am8gZp5Ya2WLkC1w47Gkne8/NqjJLaKyjycVNrInMPzkHxLUufJ93j9DyPhLZnVo40Zr
Qo40Mvs/U/uvUepilpVA5tK2gVFZhy7P73k3fapO7TI6wG579g9uD/lP7G6FD9yaTKkXa3fl/VHj
QX/twWLbjYnW1PiA6QHAym1jyH/RYNsMiIJ14MI/u3Jl05C9+f/P8y0SqKl7NgL3KrIflso4UWQ1
7crhsxjvwCUBV1QU+OaNPoVfDY3fVKOXvILDZQOI1aZ0fbc0aiexV/yG7PGb8eCKAn4cOdCbTjrI
OoWsDHC9B5LwB6FHv4kuvA+H+U0LdHmnbIe/cmf4fwh3nJ4Ha1fy4gl0YZ2clBd7M/BRN0CXC67k
zFBAb/hNuP83wVfC63xqqC/VX/RrrUFP6SbRf9z2wirltkWEjOnM9Zhf34IQE4ejqDI2vVd7Q6wD
hJy7uzIzo6O2clUu32P/GqYjy47RohC4n9Fjn/w9oclTLM0orcFU9coct7W+xhy9GH9cGKRuGpx6
QD+mA7QI7TYxtINvqy7IgquVCJ1MGO1EEhFTAVc2dFtoLvqhHpDe4ngoMiW6Cv2n3GJKS642Feo1
hQFtqPtOu3Q7o+AA7DpShHgqUl4Tlw3XcQXMoQ3byFdO0qUNfvnj1KU4hlKMjkf8eOKCPfSdWXmv
L0ahl79PHdQkLobmIH6f32f60/gwmsAmVU/xJ/cUHFvjG/+wtscXHqAQQ1UgFAA6QyBbqPCpksQS
6F2B97rcmRq7csLX5kOb9QgEsH/l36vrs/RAvDJItv3Ftm5blut4HwbxVNSDzOJ+M4mefsovUOMW
PoPHQDAJBf7aOBdOE/DIA5YqgewOJTwqDBbLROHqXuG9wX/sASl6SPbyrhdtiIdwB8nRXrvHeo0L
fMH1AaVD3RYte6Cb46kdJtRFqLY1w3lcs51eIWZA0A5v8k5ut1Hj3Pf7haQFKd4DQ6WhhAjsPOWb
cy1L2ow/9zooJ7z0k82xRi9sht5F20JWmnX88wsWPoPUMtFcAyU3jSPvGU7u2lKVvDEwg2dQH6DT
qQQ5TaC3k15lRv3rG0wy94d5u73PxCTg5wCpGyFRvfYeKYqmbsgm1WNF8Ka9TmtsqbeHogj0APwE
eSY8lugxjd1Qi0zLqt7IzLr/t3/qHoTZaUvgBFeSMbfOAUvnlDze8yBZoBwyzxIpA4MRugyKDz8H
j5DRBWY6WUYOJQPpx5EJ6jHIL+JgBMIJTevX04Yaw1y3fINwOnou5S2a4KR4LTIh8dT1QY+UBDbX
mTGbQDuvbfADC4A/Mg+4T+rdDP5GwQ1T3UmObKivybMuLBOaqVFtPBcGRVpbmys7uQpr2Ko5Ey3b
o42Cmvi3whNQXnmQLSzTpSW6ohWMw5A0PSxJugqMtdMp1qGdje7vkK7gb24uF9AIkPIp+tsBNUDB
9nr+pi7n+gq9DLuI3YSRFaBpX33/4e6hTJDddXH2MpXG5skwhTt5m9v18/0fv/1+1JlJSIpnI8Br
tIRRGLYFHq5RtNPCXSkputw41byyacjtfeVjqogyKuDR57zJDeKGg3D2wHRpscuASQYw731oaoiE
reyWJStg5YBGLaIWBNrEJy6miUv8hkvqotg1OoSRUlYPQ1fpN/eni5zH10M5g+AEAb0xSM3QD2zZ
90l/b5zttNEO2P1kQK8BgtTsGtCatoNCE4jDyMuPPBogN3c9mEGQumECBfSOyPq4iNxH8G3W+rD6
lqb3PwBqaIUGEgfLQ+QvqDNmlquS4Rk/28mKKULlxmAeOguZSVA7h4/qtt8IzwWQyr3epHZZHOZE
r9YAGzeXIP0N1B4qhaaO6oDJdq35PlihkVh6994e1sZ69uXLxaPtUNdQVLcMk7VatquszuLsftdu
RIs7anaxzfBX8hRtZ6/3WlexHlHktxlHdsHkv0V/48O3m72A3FxX3d6Bho6V2ZG9lumnFfZQ7DnT
FAGfBviNBPEratXlttKqXIVs6DN4tTcPAZgSXuXC+Kp1zsh1VYdSt8UjffX2ERi1kZi8LhklmOsg
yIe/T0zN9C3fuu/y9KlNBCnBwIY6JECZ6HekZ61Sm9xnh2I3PCnttjJKSMaFhv+ehCuH9q3PXxui
fF7lqzxWJhiC+KXYmUzp9LItHdm1tDF9OZwHdJ5f0M0QJYPrWY67mhF9dSx2k2IESBb3NkiqoW2D
PjZr/CnzBNYUo5JB94IQFo8pmo4yC7Se8QcNh98h8sB/jtaMU/LYvUBPd157iSzNICFJQjMXi/hV
pTYSO4ulLzDg3R+2D9Bg0Ml/QbShvxe6zUNtYVt+Ru9rT8Wb5CcZIXwDnYlQQhYRVF7PJ5doslwr
UbUjxgK33QRu4NabAVssaHRIDGzKjboNvHaTuKD3AOPNPkh3rDlawy5cg/ydu+OvNzm6I9Emgo42
7COk0K+/RguUVmTkstp5CpmB13bXmxIEygtXwj//+o10sx6aAUh1//krMb56YzYmk7MgD29IBiCh
xmhN2E+QGF9ZIfqOwlShy07msEbADwBUdP1xsTLwZd/PDdCCOu+gApWBeWxlG93sV6hboWAA0nJA
LQCBo9zbF5tuBPl9uAvRlSFZ6FdRNNu3xfRXsEYUfONvlCnyKRdXbsF3WYccQgiYqB6g9fU9+Ov3
W/WHFH9EsQvKJjgSAaNGAo3GWPZNWysSw4W7QjGLxsYzfq8wj8xK/ECOlyvHgRVgOBHXq6i3Yuau
B6Nibfi0+T/SvmvHcWSJ8oeWAL15pRFlqPJVXVUvRFUbeu/59XtSF3tbSuUqMXNnGv3SAEPpIiMj
zjmxJkFihy6vU+T1HUd9nVp5RPlxqY/k6629/kBHue1Pc5N7ur297a1pksBpssAnBRaKXOk4kpfD
WGW10eoI0N34QcCRU6En8pwfFhexnYT2o/bIIyafniH0xOGgQRKNKLsCtXhpMWvLrm06MQnkRx0c
yoMIpejXyANoycsOxaf2qG5yGwy8L2OfRvauSTc8+t2VR8fkooc7aTJM1PWuwFJhJulhaiUBWhsI
cEGRtwbmA6Szcuf27F7lx8lWRC921Dxwd5B07uVYBdPKuxlJv2Dx5mf1rXw0UYQbnqLH6UnfqRtj
u/q5mwXjYwtx+m+uKNVV6YO2T61uAqUoS1BgH5IpeA662s/5YXYhA/GIREXyKfnrwfIED4SjMbxD
ZflQ7vItr3rHOvbYW9BLIZQQ+LPLSbCSCVXrLE2DZZ9s0+dBxqRzq8pkJPSuQks2qKaSFz3+ujRS
1VEbdi16BC+kV2P2WKVu+Zy+r709+dNDG22Se8iyf1TPwofwMfHi76uM/WmidRFpIAiMX8t/GfIA
kogGoLL+OO8SdCN5Qwen5j18CO2mfP91e1sx9y/J1mM2ESvQqt9GJ6NoZ42AFH8Z2+E1c6p7oMm7
Ay/AZHoh0nzr/xmirmpdHoQKGh4pIu0/s+q8hO4QrHfj3cRz2VcXHTkngJYBcw+1LzQ1vVy9Ulin
sCYA5s38rfgAFX7fnjH62Xpanr/fN6ndMUozkM0FZkzZZMFe54S87GN29nnqLqjKJEW5Bj9/3Cxe
+NVvVETgu+5NeLdQboz2SJHggbn8DD+MT1Wy8RDc5JotN/7tUV6VF07DRDWTANkROdDDFNIYu5Cs
1+pG+w9juzjaof+ROBAWeUyeG4+n+8De9mcGqQ2iCe1oKeaSBu4q22jLWTyq/lq7TWBkjlY/tNw2
w+TeuzrmZwapexHkuVRUI4wQCgfe8mhton0X/FodvHi9bhdy/DfzoJ1Zo54YlaKPOH0na3UgOyqw
AOMfzflze9mYm//MCnUhKgN6sZrtnAbF1nxAD48D7yV7Ve+i9wXlgSE0XpaxAgvDF8oa9nBEvdSr
vdRVUE/s/cGd/eUp47ESTsmAW4tFneq1KNE1LcbuUH20QMg+0TrX7dzOzhA6Z3vLAwG4eVnc2P0h
+OJW+YAgs19txQMCgS0EgezQWTa8pCLzR0GGFkQJELoIyOrS1SAwqdUsAdPA2IwCLgfg5tF1avyV
+3kwP0eHMrAQf3SAzXRB7fd/qvfOL14Ur/eG3eDWd9HP2ucFJMwo7PxHkY14FhkroZxE+YwfJdy3
G4jFuJ3To49w/EXe6+rm9n67qs6Q7XBmjVb+XeSkBvoxJO5KdRInwcPvZ2kXSBnk/mIL7m1ztAz2
KcQ8N0d5x1VesBYFBjd4pTtt5/df0ibGRojvpy/lXvT67/VH6xV7zZe24X0N55geoTAt29M28vtX
k+Cz/AIvMs7vYkXw57+Lcl5JjsYpoYjf5YpH4V7YqY6yU0BiQicmgHFekm2Ggo6yLb8ET9rr0GCy
jcfYA+boN3Q9OwRRL9FPxREfxAAgxDtekYLpzM9/HuXqurXQhCrDKil4iL415I/hfKwIy/e/M84a
8TYgTaY1ozpv1BTGxD0UuWzF37xLtmqn3hc3UmO5u/NxUc5oEMRUzUyy++AK4nvBHpEnizfLJnJn
5KgUO/Xf/txeaqYDPLdJHXp0bk+tboFN6znD837xlO3gFT5aXDuCM3rA47yX+5o3qSSqoP3fuVXq
VA9oXBpPKzaY6CdP63ZwkkfVLTaN23/eHh/rnjozREPzIeEe6uKA4U2eFoDTYlt+6k12/HjbDCOK
IpL5pAwIsBhiz0svJQGnYUjVlATq5Pb6VxZ+h7xDyXgrgOtBxGbwWIB6ADmzZ45QittOEHI1CaTe
EeMjRKBQX9hAa/n2SBivBRQXAZk38AZVgY+4NKNXnTw1vY7ntbQD6Et0GqiSrCi8czvY8ixRcyao
+qJ0aMgboO2iFL22kY1mNqm39IeSE/0xp+5sTJQ7M9HMoBok82QpK70u2ZulE2av0z/smEP8OSiG
RJMXKnpI4VHXOoS1pkSXMqAErWOW/W7lf0r+OhkA1RdCVwoSBPRbru2apR/1JgkyZXYwY3wLDNeP
wg+K9WCxgUZO4XBu7yXGvKPJA1AVSKMiU3dCk59tWSWy+iJXsJcEwU1WTzs040uhuDHPRzP85rkd
+tUngq+gTYORBNCandAgK3TDcN/wau88K9R+7QyjLpYYu6iwxfDhPTPeQoVz8bJNnGieWOCrolgT
G3E25jgSoNvO6AESWJnX8DgKDF9F1gOABaJehVNOnXDQCpe8TeASa6erH7qPicf4ZFsAhh0lAaSz
ae5lbDbZWkOMGQ3gJ7eOR1eIOClG1vsbgwCtC8pysgI2NzWIITfSSkRSQ98XlpejKarmhOrdMEC+
Q9gpPPwM81ScmSMLd7aTqzU1rdhAoiZ+sAcOK5256GffppwGOLO9HIJdEFTIfqn37X79uH0MeQao
y7bMFQWy3ZirMN+DfWvOftIdRfn1f7JCUzmHahClQsEwwtfhznxIXmYOQIBxX5wvOeWZ/o8hjFXe
IFuGYFlKbDTjNqNt/D31npW+3R4K02/9XRGLvi+MWJHXApakfAPQ52B6cLWQiBV5aX/mQQGvG3ge
FAXBtr3cVp0QlVUJjeJAFf3cRHCJNgoNLwfDnDe86hCcQD/9CoZlNWFYVBUScF3hpYmHKl2FRl6F
s8RezctCMM/JmS1qQMk0TqkwwBbgUAC0xZxjz5ovGaxHQPLwQAXd7nK+Uq0jZY0KXPj1Vxq9zLzi
AmuqkI2WQBlEe2osyOX3Y8ksakMkYdzrkEF71zZ/iR9hep/xsnqMsBTSVn8NUXfJPCoaFFoW3ON/
2g+Yymb7aRU8PXR5iXbWlCGeI1VaSDZfARzNpCNTKSXBffs87CYOCO7660SCHUuigScBnDS13ivQ
pl2dIntYvOk5qtm2Ivu3zyL5wuVLgbDpAQk6Sd9fxRBCIU/6unZpkFqvknbMwEfyuOAN1jCISASC
HuSor7obVZFihh3JnZXIBuZ+iT4evK17RZ1DGAQyqm6eSrsAIlKPVj2vp6bt+jTI3n4Di79vXS34
Dj/iTf1m7ZuNsNcfimfjJXJvzx8jEXlplxzZs6uraRZp0SB7EkRvEbjPqqOqNmT3xF0t79FGALmt
kqeqw3hUwiapZwB1RwSbyHyf2dTbflwLCWOtbKGy70fdj131oXmdRXvU7f6pMdGLBFrl9vRj+b49
XtZ+gVXomIFSBkY2NVx05VrjdJDxnr3HKMt7pfR4SLVrJweCEkJjFMehJ4MVvRxdAx5uJvRJFhg/
JGSz/3nZGVVTCDiRzsGkbEP5Bk2vIFuR4PPDHwX1mtleJhudfJCHvD1TrE1/boe65cTOyJLFjLNA
9j5Em5MfZuRooLGDbtO4d4geFd2ur430Wk+UmciK2MAlImXiWD+kF+NH9lv8WfySDBd8/+6fdqbH
Cwxmsf6wjSWCLtXl2phjqjaCqmTBgnJtYHxH0kb+OX6J9oBOFJ19ewav4wQYQz9FiP6ii90V77tb
Oq2s2wEbwf5G/tvZ5xznx57FMwvUGi1DO4AMBwvFGxjsxWO/XZ16q3i/YvR1EFwTmaHbQ7q+AS+H
RO3tPBq0ZSZDmpADN91yB5EyyG5yJu7URZH26uczRzkIKNcWYdrBzExoixqwLRBN8BM7+oR7sDdd
sJ/cxP0ReegtgLRrs4vuR+/198rFZLEOAVoOgfqK+Ah1Nmq8S1uUFm7iPJC6x7neq+bO6jgpKIYJ
iLFB0gqgYLT7vCK6dmueN9UEoI6n/QCtltcIlrELoW0AHi0EBSGhf2JVnDlbePehTqo5B3DWR3/v
cduMR5wtmacMwxwHuAuIFwiVlgY4x5EliPmg58Ek+Vp3nFLP4MlB8ExQri8yc3NuU5iYW68r9zAh
8DJ1jHyujNAOdFkCoAayi7KxZnov5AMCotDXDuEm3UDDH3DAZfvrlXcPKozL6MIWdecn0VAKDbEF
2W/rpwko5CG6GwPxdd1oSLDmh29p27vQKPKSzeAOz6mTbxu3eh380lUOy0bdtt5IyhAo4T0vm5p7
Dq/zsJeTQW3/Um9rtLvFD3yTXNGbQbRF11Mk03W7dUL3R/UgIhn3Ztk80alTt0rKAVzMDNnUZ5t2
TsxKRSMAZDPdwW7uhr20MXe6o+CaqJzYSXfSNrurN6trHHS3caS7z27f7mLkpH3FRUXfFV11U22A
RH8WK1ve5I8SsGfxFqxK/FgFCM4E3GdeDpZMB/2rkchCF2IDISnO8+Wvrq1waWQ1RlwD1Oh24cG7
WSdZliAjhssE2p10UmPp2lSQFbye6ocZ6xA52bTNFLuvv247eda2hIgfkcQBQwxB2uUwFGFulgyd
N4I6C2JtBwgY0MgmD/nBmiwi1ADMOhLiCGgurWRLkYVRY6CaEVjfaNZ7ewysr0MumWRZAZ2BW738
upZnklw1IrJYCJCep+3tr7NWAiQ6oC6IiBgkJy6/PhbFuMhZg5t92WTtl6EGZeQiZedyCWEsl3du
iTqB0wigsCBjIeTO3sWxDVDX7aGwFlvFwwavPFQP8P6/HIqeC+IgDlUW1J0XZl4V7Y3SX0dOcoZl
BYxfC3Qo6JKhR+ullWytQtSVtSxoY0+dj1boWOpjJnu3x8KarDMrV+lvqa4B1IOVaQykxke3UEl/
uG2Cta+QrEZaEdlRGYJOlwNp0QFnRld1ZEs8w+NV+BjRFerLCDbAhwP6jVYjjBNdn/QUR8IsfRHg
E8FWJM/qNunioJfj7YGwVgQFArDTwEvAm5YaSArF8taUsO5Naw+TG0KPTtv30u62FdZ0oSE7ZHPx
FhJxEi+nK567EolxHJQ1sS1neLn9dVb8C38I7wHsGOBPtEdceyFctZVs3nWDiP7dPC72GDnyum0T
dP590rZikTri4GuvHMvEO9Gu3tDhiXFN4ZV3hbsSJwhSRyMGZtnSeIcWK82+LT1d2A+6379vLc5Q
WVsbuQELNTfAITHUy4mE9mnV4+WSBT3E7WMfeQ6enC5rQ+Adhi1xaltBl0KzOiFFVyMLTGnffOXh
Qco93vOBaYOoEkKZDMl/jfKb1YD2Un1WINb9RL5muAMyIFN5zahZU4VuOjoghTjsuAIup0pF28m0
sPC0BB8NyeymPRrJ2+3lZxxUKHpCk5BkzFBdoG6XqRKVfIgErH71gQwGZCM05M5FJ8/dP7ctMQYD
YQpYQM4C4btOZvQsEIrEqimyss8DUEKgmwBN2njkPEAYi0IyCjBg4D1+BQCdwYsV5gVv4n5wyl91
f4isbcQr6bPGIQEpbQJiitwFDZPQUtS/o7zKg8I41N8Q6OaxZxieBmfxrwHyA84mSp/qRUXX6DxQ
ANhV7InXypU1SxK0XsB8Ay75SpNQ10MpVq3y9PZYh71W7ct8j/rbP19uoKtJ02QFFXZ67wqGmrbR
Ci1UmAinRwEmpsfbJtgD+a8JGsOUGZYQiWYLudWSXPjF5KzNxuI1oGFZQayKqYKcOeFcXy5HPfZm
peVKHqgeakoZUuWKkxicobA2FZHPBpsO0wX1u0sjuVS1fQQyQbBi845vnYgcDieDzagkIhdrQQMc
5FBEKDTVJ46MRFbLPCcRXhjtF0D/HrVXXbYXYMAWt504gSv5zdTFAt1OkmzGCxT8EurGbBa1jAcT
Yxrf9T/5c4nQewsdv6798S+uFKIViOwbdBxB/KAszVNbj1ZUFiiYhY3z3Zru7Y3GWp3z71Mnsi5H
wWyLvAhE4zBUAcLKaOREYywTOkgY8PPgVGp0qrVPNA2t0DAEYfCNag+py3H+xzUlLPuZCbLRz/1K
o6TRLBYFyQAh4ZAnR2PmhGK8UVC3iZ7HodWaMIFRIP7GKNTq34wC7yEAT3BliXRyps4TPdWMBuxT
8ROjALjl343CNNAWCRUfMJCph0QeIou2FFpB/EovZzZ8l8HLlbHuXUMFchi3FJwLXSRJytUyOkE5
2RBkW23s+Nl8GePjxBMrYtVF8AZGDogUCiCPRDmwSdZyFRsOpv5AZW8NOhmCug9QOV5CO//UeTLh
ZI2pY48HmEwAEQhbgLK93GZQ9WuqWFJOfJNWODQ7tFT5Xacc53Iqb9BmwIqDoB5I6CgwUltNSvNa
jgqAOxpP9cdA2IIfh1aau/qhcia/TKFFBfoSyT3ZBXh7mffx+qN1lP3r6Gnb6AEpeYBLd4ZfOhlS
QNkuc99QIHJSP9+Nv2+7D1aVCLyq//5WGrYTTllUqgOyKfKj8W4k9rDa3SckHLNX8378Ct/7r/mu
gaTkI9wjxzRrNbDyaEJpQMMDyiiXq6HXSSQJEuqW1epM0HeycUl2x8hO0Gb1pf9jza70mdpLZC8v
3Yvp3LbOuAFwmeHBBAEPqF7T8BgU+TVzkKMssGTX7DfrV5/b0egkP03Y41xvjANF+GRIc5L2KRKd
7eyyaS2iHqiMWfPk+TFuPOWrioPBtAde7YU1p+emKP+Q6nJWp5DCBwGhepOC/LlGoMlbOMaz7GI8
1KlVq3jNwIYBRl12P4fJrgvUXdIVjWoB6OPCOllbFJQRFAfwBMXbie5JNEVJvWgaoo9af0rsxKnc
7CXbiXZ4XwW1M260vQBVdB4MgTGTF1apQ7zOcyoUIqwuSIUa9m/D5yHmGDcSVPdE0lMARMPrPkSC
nk1RiidBrdjdx9g4ferd3uRMC2j0SjCxKMfRONKhqdFPtcZrE+LLY0VEeOp//qxBHPXXAnWGTaWO
OhCU8Z5dnG+r34SHgreleYOgtnS4Ds0QxRhEKH+gkWg7fq3/aiXORkFt6HFdyrhoYWKtQXvULM/a
3l4I1mYCVlQmjF8iRkpVRPV6ia0lwWs5AmJ0qO2wOWbhbjIff922Q6JJ6uZRSR4WhXGIj6Hd7aVL
NUPNqoxZRgZQcg1IqSlvt7/PoKdAH4ZgU/F0ArXPpG7QOlyrqpZNrPcR+i2BuDWPittvtMO4lV3t
MQPtSX9Ojv39+o20tguUA7jogh9t0LIG2HLDRwu52r/9o1gJqvMfRV8kKBb0YadiEwr3xVZAzaLY
hxvpR7gVAzlI/WGXPN+2yHDoKjjcgBfjTQ8SPLUlCwI/FmLMwjw+y42TVB7OV7aNdnX/dNsSa+Pg
3QBCNeECqXSyErnRvp91oHfjnbnTUE5x2kduAzHWrjk3Qk7gWfS9xiNiM11Lgg2Pv32SF6M35Pmn
qcB+qAFwqMmnFy93Czs7KH4Kdsqn6vaB+Lt7LB/Wg/SubFLQWwoHJRdwO6T5tQc6XOI4QwbRR0Yr
rr9zSR0OS2zhbC38FguKCYf4V+xo7xpqjzMuy9wL90ogbYoCnTYg5NAfZh+duLMH9VB8zF51H/4s
7vu7bIN+l68WQgXOM+4UVN+aKLLlztZgjFcxjCMsNHavhzwndpUXIXHnLVD4jmxzX39YvQ14ouUs
u2Q3C3fTL1QsQUPYGrv/bc9RZ9wAISpZyZ4rcLHmb4mb7uJ/Xqk4W4orXVRBrPsYQLYkgNDeEUrz
R8503t7RVyqoiYbuDJqApRY9jycKevtIInlwuVKlGk6VRlZKXx3ojq6Q2OC9i05Cef//3XDV6VOC
7Go0mrDhoieL7PyB5udH6mZ3svcSHabXpLF/QxNY3mQP8mGBNKmfvY+v+ZbXXI71PrtYJ2pXrpIY
tc0AvouK9wsp6EpvvZ8dh3thstHXkOPIWTf93wMK0ZfLmZ3QTFFpc1AIShCtfwy8htWcz9PRkKLH
XRuRwfS/ljvBmZ8zP0fktdiyUz9PuZ1s2/puqo4L79nJjGDPBnaa5rPDLcdttUgNBlbZtWvhrwBk
5Ggrf3RQ0Z58667U7SngNowj83VjF52IlmdmG2OGTn8Js62LTMH7uM12kSM5PBwB0wxafBDwDqp1
NGA3NwarVlZwMlr4VehLFbbiAWCDRu+HkPOSYgFHiCbPf21RkZqhLlMohjgY4TF3VyhUiBslMAP4
xQQqX7ycEfOon1kjbuZsAs1FmXUwweCmgPvC43tngEphbG67W970UWesyvVU7MiQij/oTe/XEBwX
XlURDP3bdlhBC2AG0HnDe9cEV+dyMPGI1xXCKCwT5HNm3ChtbXuR/DBPHEPMWUP5GdIzEsgtdBWi
SlBhNWeAXTcGiquzL8teqtoRLy99StPT2xvpeySIkCLC44ZanWSIq3Eh3ffkxzlYtvo+9qdj9Dk9
GZM9PBaP6FduJ9+gf61QcC8fl02FWHR4bgYbjcdcdKGxb0/wlXQucI8Qg/z7g6g4qp9SM4vID1oc
Y2N5Gci4ld8e0k32qm6ye+UjfVy5WRSybLdmgYqw4nxRJpALCDU29tOH79BtPcFfHSn4WTzwPDRr
ac9HSP797EAYbV8YrXCa8nLzGwpuNk/emCFWcTmJ1HFYOxUCqxNM1G51ZwGLcWd1TqC62UF+aJ8a
qIwPEI7INtI+/Ih27X7YiT8468gAZF2sIzmxZ6PMC0APdEKgyHeaq/rZvrchXYfblec5WTfS2XTS
90JXJKs8hTkyYB5Q2YrDa3x66nt4Y3Oc3OnZSMZobU29xEiU+waU4hlPtdCpP9Q92m9Ud+oO0kL7
2VeeNWfaLG7i56WteuV3ulnvFne+iwNgwyH8DTG+73hbOlylc0Ym6XymTy+7s983d5H+H1qM7EyO
aKeOAXaw6RY72Ta926vKcn/nc00dzrUcm6KoMRWDp+3aB9z/0DZfOK6P5wJOkcDZgCK1V0aRdB09
zr8est1sd/bojVja3yiQ76z7ghPU8EZFHchR6pcmiWGvd3XPAn6RjItHViQu5NYuoo6kKtZmYo0w
skq2cLfuM9i4vTgMJaqLU08rtGtjImEYIGGhAo/nTn2PZ0+1lz3d1d7qexHdPpzxWN7NbxXc2/Dr
y+D5UdaLAUQFA7UB1M0hb3h55iGl2czdXAIqL6PAiVbKlcsZIsOCdmrVjN63ALXRUDz0iJb6TAOo
iZB00HjzI/RDNL3YonXzc/0SIfXum49S7AmWLTYORNe12BPFhzIsnG1pRx88tX+G8yEtGSUiSQVy
D319KqUF+sQQA9ZuQ54TeB6OG71WUoR27bkB6sRFijBJcwUOhQ64aPEFTUpfei+2xib+2Yu2/1Ih
Z+wtgebHT5qjKHbjZXfpLkN64D7nVOZYcePFb6HOybyOQglsQRYcCSfh/bi27rJ6ZeJOD32X2V1M
/txecFZaCjYheU6KW0QU/XJLVa2g6FlMOCROvJmhzoIWBxJCyU0CoTELGg9daCdLwjHLWlaUUkGf
g0qxCJHBS6sCYONjkhFwQ4LE/KacP9WeUxAmn6D8AUrOkCU2IIEsX4HpNXNSG6MCXKavHht7Dl0p
hZB9FRD6L0fRm6wLZQp9wVGfOhEnIQN5OZqp6somluoiaBsXabYMaq0/xH4P1BRnsRiOlEiJwQuh
QwTwJ1QiO8nVcGxDlIe7dFsmtvynfgiRpIodE41qniIs3o/Vn//oCTRqt3nqzpw5ZfhYaDWiFICG
jxpwFtRhyXT0SRzDpQg+q8qxCjtK7Zwn986YzAsblI/TS1Tcmhk2QEJFFbIALqV00MtY5JGzeIao
C0PsxqUIKxhCrR2EDkLcReeoColSzrnmGaI2eyjrjTCpMDQt/iqiQ2L9OS2uvnLOFGNxSANTABQA
gkGrL2o8tdDqcyNZRRA1qQ2sc9Xth/bIzcOyzAAfLAG3B3URiw4H60iqyxTaeUEjHavpUTFc7HOu
5AfLFwIcKBMVE6IrS8NFjT7WYtNEZQseQk5d/UuAGjfaI4m2CYYEhOAEu8z9BhKbt88Y44hd2KW2
39KvYSSGYhZ0McrgyF/poBB0Ox62h3HPXpghe+YsBIMkYZ7GkYSi137Dw6mwvw0FRTCT0XiCLn9U
1twBY71kARiBcsDDCp2AAZS3w0//7+dp+n7V6aMU5ijf5LvlVfWL38XecvJnqC3ft96+EpzFs3a9
wwOlsuBXF3blyykrrC5v8wJ2OxtMB3e2ifKQaucejwjNuDmw44DoBXIFaQham0UoxV6KMmDHw2NX
ugJpB511Luio5h3PFHOp/pqiS26RHAs4A8DygimV9b4wObd3MyupB+gChAxxa0ALm3YKaJvbhWWI
8q2hOFbwVB+yveAZ35Xf2T+VBgRbcatuEve2VcbtfmGUcnhmidYDowGjLUSfn3rOmBgOiPS2BeYW
iSAdhcTLfRAasSTFKRC3BghQyWx/NzilarG5PYZrK2jOICsEWoS4EzN4aUWVE30wS0Qoo2RByRtd
S5XU5VUYrpcfyWKCf9agNIm+A9R9brZyjX5+LYhyyS+zOIYLZyGunRm+j2YZ0OcB4P4KlLCqU1Wg
LRmQsKOdRDs4S+mpc3unmX7fnq3rK+7SEOXOxlRA3yANzMV2/j2qjh6geXY32DkeDP+bIWrx02KZ
h7XHiFLw4eMF3NbEXXmuhrX2QJKCpGJA0hQQ5cu1Nyv0HLcKAC87T4Ckn+Tw3nHM6TozQPbFmfcf
kU7IZoJWrXeSiyQ7BARFThL6BN69dNNYkjMbVKwmiEY+VwpsVHvdflUhFgmi2P7B8uotehvkTmgP
due1zq8SnsBxTAcFzsZD92aB80tOR+XWL6E2R1ZXbdpV+CVtIC92d2gO2Vf8U/nTzWArtl69GR0N
PZGehGcTnEZeRYVRUb2cCGrLDJkZFxIauyKnYkAzGdrGdrGH+FNRO0TmTQCJsdoUAYKL9K32WjvB
lgLX+D7ZSH75tb7J38W35EnI9vD8JPN4GthmFunRdMUdGIpMSQcByGhoOLoagvZA2uo7I9nePjOM
m5P0yYFAJK4SYKJoRCF5bIVdbACw/nP4xPuu8usGFE7paX3j4jJZZ+fMFk2rr/pUTTLZPHF/y4aA
4zVpJ2qc0iyj5ochYTygSYN5g2ZKlyeoAqp8HaWsQAJWXOw8iF9kqAaM3xG6Hk/uyKO/Xt9oxBwo
N7hEMYn0w0c2G7WKCPS3yLd4+iwEfnN7kVgWEHKgawVKOWivTPmcusyB9VakIliyfaXarbhL/sWN
dm6Bcjr9UPaoFclFEHfHKvPG1inCXcnT22K4NjyAsccUCF6DGUP2x5lri3Jt1hQBrxBgf4fWWcaj
ibpwE5S8rhOMjQayF9DesEFeI5R/k+WlENJQwKtK8kFeSKv9aLr/gq2oXFihhmPUWiZ1K6wU0l4r
baSEZLQZ5G0vxqSh1x4gnlh+QiakPGQ0q21s1UjCVPlenG1B+SLwLuNh4NyejDkDhg8YO9AXYEyk
Tk2kromp1m0WvPeWPzV3tf6+8NLljJgGGFK4AOC7CMWTcrelWGu9rCP4W/x6ywn9WPMEtiVOhw7Z
lqtWAJo0dmsf4gnQd3u82iF3ax1a8/Dn9lFkzZKG5AYwU8iCItdyuYWVuS3CZswgk/AEntWi2nK7
5xVVWCPRVLCsACpG1oiW1hOyupWXEDakd8P8bp6M4bWJAhDUbw+FYcaCdAEhq0ARDaj/y6GUuTV2
8xAiYVy6aBGhQMrLLax/HGWi1SBhKmFpIJagUw8zIZfXVW6xq2Q/QfvnCKrYkpP/vj2S60cZjBAZ
QvRYIdknalsVYT6LaRSDRQSsyUqST8JXKnhEnexF5SUBOMZo9nDRmpUJAHEehBBfWO0V6YbJDnMH
+a4W6PiIs0rXvh+iHOC+402DJigALV6ukhoVOvpfNmXgCt32W8p2t6eO+Xnk7FA5QAIduhyXnx+t
CWhONA0njGsIY4F98y9IJRgBIWPAtSDOoF9Leg4AbxdJZbBUnqUSE2P5dXsU134FXfPwIrPA4yfK
/JS/HyShXqNBLwPJ/uBlY65P/OW3yb+fXVqJXqxqXBtlgPMuqEdkG7viCGWR2yNgrIMMMCbkUtH0
j8ABLq2sQpfpg5iWwdz747Mg7R9vf58xCqBbkPCBeB/cF13W6+RhrXRCidnIf9T3D87XWb8eJAzI
FoMEhV551B1V6NAvavoMczRqdvc7FQc0MOXsVOYIkHdBnAXS2xUT3eoHpQDFrgzqyO0nP1Hv1vbV
/Hl7mtgD+Y8RwnqnjkMKJu8CvmBJqni9tUmm5z7lmLg1DmKCukFEPQVjpcA4EAQhtVyqxxocAN6J
4A2EchtaKijGNBEr8iO8lCXt19W7PVfX9weyLGQtIJB2ai9yuWXzKEUfTAtzNYuBBCUpsIEg9fSp
hi+37bAmjPTOQiUKEoO4Ri7tKFO1GnXTlsFqbuv0Pj8M6ybLOEYY8wWwOcJrbCzoNpyUZs5Oeavr
a2NMyIsmY2/LuxA0kJTDNGCaQNiADsPIuEG4kRrHMgxoH4L7trON0FURmzq3J4phAAEvHiBIGQEd
RXNQxWiuzSGykPyKfSu917tdGb7dNsFYC5hAxgsVQdCO6GpWNshtOUwJblrR1wuQzL/6V5Enkczw
5hdGqJgh76q4nKqUpFjGB+HP/zYCahXEsrfiUsD1vaJjqHxctyNUIBROVYe5EsgPou6HCAuFkMul
1iPU6BcZK+GW4p00PlS8lk/MKSJ8U5RzQGqmJV9juRLGXEeeMxO3maMP/u1JYn+ePDYQToEGSq3A
EA+zlUkRoly4juPw/L99nfJNA1pDr/mMTdQAusPJZ7BmHsx4It4nIWaitZWkuJ/iQusQOwMtl9wV
LxmP6s2aG1SnUeKEuD3Y99QGKrNFDesWSQxxcpCT4kFtGV4Vzy8Up1FegD6kQU29qCGWTdSoCmLr
tQ3ttdilaI0xbRVenpExU6S/Hul6CGb3VevsOcV7U1Yy9OddHdynRmFbEwfbw/AWGnADpAEAgn8k
Sy+PQR0VqV6UbQUwyn6R98VnBzFNznlmDAM9EwDURPAPWs+VR9LCtKyMtA0URLDG+jqOr63g3d6w
PBvUcQazW+6UNGvR5U1x/AbsCSnjeIzrXYWKEtrYncpKkI6gIqguNfR+UcYKIlfSYve8xeZ9njxq
zq43tdGTKB7w+cnrnIETmTESbojLLGSUoXGDnrR0Uayep2LWcU8H7eiYeNqjvc7r2EDuGnq0SXmU
/mnXZ7BdT7l3UPmJcjutziqNZhlGoTEGGaAO+WaqN5PmrNFR0Dk3KpmWi+w0OiRADBG3HdqEksc4
NW1xB8Q91COCPN9ozfZzyfxw2ynOpHoJr9x3tclQioGuDe5uhCFQjqYOi1jqVTp3qxJYmqdPThf6
E8+3XO0CVMUgp4vjjvXCdqN2wZIk8aA0pRxsVtDabp+RK79Fvk3aPRCVMB174XKqhjUqwnLqZQQf
Xi24KfrqPsT54fW2FTIJ5wuChdA1IpRqAoFNVIEvrdSpGEKSqtQP0ZtRext0NPLG4/hx2wg9FBhB
NleC98PdDSAdcWtnh0UwsmGQK8M8ZGjWFLlHoX3a9jzlk6uRgLOO9xIS+0juEzGESyOFos6rlmoC
mnF1zeuITu9bUXKE1A95+rJXKX4Q+DVcJHDFpxaRdD687gDNMREZEjn1ftPcNXb5vbTuvrjnyfdc
lZRhikjE4wWOIBrPfWqHqcCzFMkE4YA4tCV1J0VgjO9E1S4erL2EzkBf3a8wdDfhY/lbyh5uLxt9
WP9jGykAOFHSGZuyrZdh3EkqSN1D4Qqh01XB+lhJtpX682Q3vMIVeQle7ETISsAJEe0V4yT0frl+
ZphEcmqABA/6Nvg3zTG3GyfWQY/hBRxX7hXbQ4HHw/iQEYQsB7UfUySZ26mNEjjvOQj3uvOkq9Dc
ElCJ4sm9nUoJ9LDwrDOxiFAXQHhzOSw9XbqkKjs0j/WbJ+Vd9NLYtltj89h850g+P/AA3teLRmKQ
v/aIyzo7a5m2dKnQwR46uyTeptDQ97l9tH6rnPYYV5ghMom4ViEDBG0/7FHKUIPOmLVRAAJs3Ev3
+pv5S3fBfRO3rRPh/9s78QpETYwhOUyuQvx3TVufNDEqu5WAms3H9EHfR6grPhVP44sUNJBEraCX
vmwH3p4kcQi9eMjAQIIIcpOoFlDZCyMljQ0IEQesUH0Ba2R6yEEM7XaKx+NRMOfz3BYVE9VrOku5
AFuTY5FG3p39A69/0Ax6h5eBo68tMpvnpqg92bWi3PeES9h5/5e069qRHUeWXyRA3rxSprxp331e
hLby3uvrb7Dm7k4Vq9DEzuDsYMcAlSKZTKaJjNQwdev3s2KfXfy4iucQ6UkMnECKgVnHpLUlvG0R
VcLUVlw551KY3zAUeNQp0RydAI9judTwokk7TIMAcNdMSP5VmY7+bb6VKE04YeH+z7zEWA4lOaR9
Aki3o7/9UlqadfU0DxKWQ/lQtlZHxEV+MPN32em++oRMPGj99Tt2KZCxuqUY12qfUIGPMjqkhSeA
kl1l9fsh3XjCMB2Czo+nwQSdBXW5rDg2i0rvUQ03dZK5Zn6feJhgaDzP30Fig2CFI46eCXORLsQx
xmIuAinUBJXyq21mI12OfwKA1ga3xciTxO6TTRR7Tel01Trxfhd95Xvg/M4XyrhRJZjSstECIEHf
leEWhM1fgMqYH/9OCPOgoKlmjgIDuzk2iz/xe/IGZKt//7uMG64A3EC8WngmkYxCivDyyEK0kc34
K0PLqIIxmLPzka1H8o1OksDOXQ2TCHmDMK/w6lD+C5GMlsxJMCXqEGV4vHpPXA+u6GJ6TEuOoKpc
jWAj0pzfF0k36lJPEO/ogF0b4HYBawUjUO2stBW6AnxZky21rtHt53KvdxwI+bWtRQCC5DqidAS4
NL3HbKVZSDkGSfTb/lOV71R7JRkkWOX3RU/A6w22Jc51u7rTJ3lQQ8SkqKuwxQgzK/SkMqUe+mEX
36ATJoVTds4skN+37/qdZAQxiqh0aiz7FgQVqVM9Z7a6ir4tF81qbmQ//YhO4nHih6vrxQhkvO4g
iMKqFyFwN38eQ0da857+K42gAjCxAtU0eBRXCGhRV4NmqOR+O38WEbjEC9lxOZt29RwyIpgHRSwQ
nVSa0m/D6D5unKg+qippl1u/J2VK+ufgZcTYYe1L8P6lYMYqlloVzGkAwdpBtjD7BS13YWW/DJ4i
LrX1W/2OdlyOyKvHk1krc14FXN8so9uZhJjIlzlWaKuvJSYcO+29lS98maOR9CZdXGjIU5BPRSkR
tQ1cusub1oQA/sVBNGxlzABc6RsequvaRDECmOcyVCShqdRw2PrjqixXxehW4V55Hx6BhdmLm6fo
APb+u9938eaikJkBWgXBucoWHsool7M0x6L80ZYJXJya5+/eUkn0fgA+RksDV7W5ME99uUfSfjtJ
f0SawfAkuyYh+UmBHVT/YEkciXSbrs7pPwJpFe3ynMI+GdvaoALtEiOCI9v4aA0yo7l9RlGeY+Vv
mcP/rg7CmJdM1LtkMONiwEs2/ViEjD/vHAt/QwIAZHASDSCjEDYwVzot4iGKlGJEcNI/NuhekNyy
shvM7ck4pv3ak7KAI7Pgh8I3RLsQOxdICPHya1E/bltMZAW7iF8sRGE56mRGx8Sq4M0o58pjjEY9
joM1Ke24leu9hLF0tmHZ/V7MdmFDBEwG5sVANyz8xfroZTgLKAdf0odB60Z0JPdeY8eH4snYV46P
Tm+JjuwlXxmg2v8rPRYtglJGbHBaikivsdmcuaqTtMsH7KpT7UryvuYp/HVgfinhlCQ4W9cUgDmz
VHFugJ96CvC47cdWW0+vLWa9+3bx8rvJuKI9+mtBp0YOoBLAuXC5jW2ttpk6YBsHOzwOi36FK415
1dqiQdJNdUDts2kWtVts9/MIPRI22ipzCu/r98+4cS+wrf/5CgBILr9iSsU6CXp8RboqHwfXf+u2
JboSfhdywzxeCGEun49MY6UBCb99PNo8UN0NbcRvA71Pi8rgFmEcHFRR+6m1oBeduGhGB7StjUVa
MCrzuKF4guh/P1OPWo/NuhwmqIc3CGS17pY87N6tp+tiLfSwzkQIo9wPSThSHZftGOogeegZcML3
PgVlIqZ+xxwjf534ojoP9DNQQzCO+LtLicoUyvXcSeNWexCWjz7ceHTyHyvHWkUcfb+9uDNRjCcv
Z1EaViNEobNQ8h59B33bi70Ls7hI91seC/ktq3ixMkbn8irKY/je41aQ0MZrS7Ojb4UfIXPKu9zm
Tbq/vkUovQGkgSQKQmjYp8ttLJpyVIJCmravqde6NrhFOF7TTQEAFcHxRbsKIoZLAf4kAnEdKNNW
eUVv4RjbyJsfu0PMm9ZyxTGGTm+Q3v4tiFEIWWxVcZogCI+XbLcfAdjWltOzgulf0doAh120arzv
2jV0UsHNcazj8PGg/8+PNf0IUwO6GHA8sKFertYCvfyo1dhOWUcoW9vqRnB8jupf0RSeVgoIMy2l
4AdV5hkTpDQqW9GYtiMI20y39VrK40GGtWlPezLbmgsQMPgfajdHj0IC0h2drHOyrtGPYuBz/sER
0xIfUovAcKLbntGhScpUpWwq5J/B6Pvoo7d342PIsHX83RZfNRCi+gUAMmA4gMGh7YEdmGEM8mwk
eTKDnlEgh3zVeqJbuDOsjeB+d54S2tNW4nb13XhdL8SyJZIg0YUhb7N5236aT4Nux8VSMLxla9eU
+XEkkYBpIZxbc50hoWtFOE9L/fBZLOZxmNNZLqc2nUGNWLht6BThsoTf7PoP4b219u2H7iG/C78T
nq27jlFPfbMAzKINFEkLxpCXhpIVRlnMKF30nu7u6kOCJiP8WanEJ1+YhMJlB7y2EJciGfUxOwVM
KUM5b0Vb2qiOsca8KMJL5V4x75yUBxv5/wtjZxbURpCAhhBSOjc/yPbjTEJ7Xh7uP3ryFjiSnS8U
O10U6OFRbI6ncsX/QWWjQkyrxJjrJbJA57zWfPSgQvboIUZ9npcjKZftMnUM75ATZS1hGpru5WsN
JP0vPAt/wzBeSmfekyHoml6IIV1fI/VvV6CiDL1oVy8NZFJGGx9g+3btqLt4J6zUDZiqCc/xpkd4
GZLhE1CcwrOFKQjgB7k0ixnYKYqgqXCFPLTGHUbPdANPcxq3XKGzS3JQ00aIBvdHRsWe5Mg4uhzb
cUvJgHFFMUkCwA6B/OUXJJoyNX3Yz9viGTNKkvv6MT/K70bv5PvhRd60tmL3MJf5Zjhw+07pb1+v
/m/ZTJhjaKmZq2I3gzG9ItNCXtSg6BlX/k+/be7wvKtOCWLQwH5/K+1nDSa6s78mErtPi/3TkwlO
aMu+T8l7YL8tHjHCC5PJ0XzW2O77NgBXzXZf72VPs9vFw9Ow0e951v2WRTjfOea16ebUkIsMO5eh
z6zdZNuU15FDT/9yfwA6QCsORmHRAJe1dSkmrfpqqJnbVrWPIBTZ5mseZ8ONtwPFXzpNFxoAP+c0
R/HMQY3kRk2NIfa35lP1LLoh6NIaO/VGW/TkFUgViBuiI3zgmNMbNx9iAUoA2gygCiS7L9VOC8U+
b+Ta33pl6M4vWUVW/Yf6CFOeNvaiJNNKfZlaIvoOuNOEI49344bVg3z0BqD/AcNBwQd/KV/IAmXo
stbfbqwUE6HlZ2Gf/Mm/0N+/sv5Yu8EpHqtju4iXzRIsNUdxz2uJPRH/MIcLkCO4E2nBE/vOPChS
W0pWoRk+gkXMWT1E7yDN86yDvBhczYvuG5J6yUJHV/5MIvJ4rzsBOe5fdPKyl+zsOKxA+OTIXg9q
5ZjMrozbwbEM1yEesit0HA+aAkF3zAYSkVimfjsK1lZdCJ722iyKp9IFRukFGLt98ZAvpGPIc1Zv
+PiXQhk/EVQsPlrQA3/b3LebeQHdcOk8hNzmoS5uaaCFhiScvoHFoXnrUgP8oh1adL4L22wi/i48
9itlA9KFXSkSdSWu/GW4B0vRk7oJDv5e2PKwEKzlR0oMoQX4A6h4xACM3R2noKxB0Rbs6seDGTvR
Tl8l0HQs9oNzjrcloXxPi9x0tMflQkt0MORlKGAJSHRvwXrqpU7s1Bu4v2A/xQuLnmGCht2DdWyW
HNmsBTutEj2lSHFCk2DILmWn0lhjBARWCUo/OKcHf93tkif0/qgr9OZt432671blLhIJN6fFPmxU
NOB1Fp3GQdvzmKcVmNYcNFdlsNOIVO/iz/LFfysPmGVjA1+znhUP1E/CVnmaPGHFQ4SceIPOLzcr
nL3cQ9VNZgnhldu5mYsxs4fsHXVQO9lFWy3ECJD3adO74sNeOPYC4YLW2LcJ8tFlAECPgsQlwiLm
zJV8APNspwa75qdfzzYHd3nVCk9/XkFWnPamYYoHW/8P0XcAtw2zYeKVuSg9cz072brZacud4Opf
6IbFhMC15cy78i7GwAYfruNyiRgIAVm6s5CK+F3Nrjw5fA+d3IfeSGAbAUtglltnoVEFxRjtQgyM
s8G39dICKwIwR0giFXBg5DFLVz2MLjy5n2kjOhirXWz8xubo+0mpLs4d4Tzy0ag3gqwW284onaTJ
VZmk1bjLSAFvpLFBdgPCGxmYfN2eX/Gv/3wc3yYnwUfO5KVGTSYE+GN0QZiPAFUn34Ldk5cZRTCk
KJcdsZwB9t12RBjBTeCU8ErBRUS4dvc0+4r9cnigInrOMPgemJ/Lm9q1wpBaYTjtJvvPbtM7S/u1
dubPzg2W8M1lG1PWXyLyB2Tu5FV1ycHLnYW+0tD9f3g8YE4jIas/j6vPnoTOS49a5MPdnUKc9ba3
334ysh48lejkmNktHrDUXtKMyl5a4G9r56e33386NyEaWBQG+0c/oEPUU/CPXxQnth7s2nswyWib
JFmlZA9XUDsgHFlslcXL4Lzl5GmbErezf9eqE3j0ly1h41uhL4ZONYJpt9n92Yk22JSfC7Laff1Z
Le53zu6wql38b+uu1++L7Xe9eF1ynuATmcxvX8B4SVk0xtkg4Qv0P61Tb3V79efgfXve0XVQ8C3J
g9uThU4WxF26+639vNy6hBzJmizeHZObzrgy5lDuMxVhW2X0SVUDY8bXJCDtezVA4/T7hp8gz78t
l/Go8973MZYIArznHKq1ez0UKJhuErKzoGePKCLZNtb96nn3La70duEe14vtwwvYNjZPd9CDL56P
f+oUZT4J+AGgnehYJ0p8d3ktDMGIB02Y092rQHrHaVfBBgxG+/QwOrlJtCXo2e3KkRb10lzhk9qF
GRAfl8SpkQ6ovJ941z7lIycJcvW0AdFzAu6LmP0KojzGd6gMCwV5K252egJQ/aOFhlqwrJlE57FX
XmENAEdFo4CGifNoeYazzCy/0nOjHK2y3SEknWAFAjexTcd3sl22wqNqBx7Plt8SiTIyrCikSgYG
9V3uuFbOoWwIRbfL3pExK1tkVzQXTtn0pe0Gzyfi0opJKHmhxdlVVr2Rpwf+AP4R+vLQfHFyTc8i
IQkT+1qhl+NDjzetdeuOdPqyTpdtx9FzniDm+LQwSUeAvtGVp9pNd1DQ2ja5tezpNSe9cOXjojaK
xC8iHfT1AN3ITorMplCq876fj/WnBa6Ft/lLehDXFqZfoJduJa/6gIgDsd5BcffYPYKyz/v9Rl8x
1Zw+ALBYup8aRQ1eHqYqzOGkmuN8HNbBvYo0Fp5jYa8hmpkX5fM+OmbwvqxVs4x3mcY5z9OBnd9d
JOlQWUS7AxqbABhnETllZ42ZmAjSscCjVa2HRTG48QETv+LKS7mwHOrKXklDIV9H7w6wEGwqR5mk
UClnXzpKtTPoXuwYfxBBpJ647Z9GnjTWp6cjRoGORMMDOGgwupaxlBiUXYdzbgV3JUgbAry56HXv
nAzAxdJRuc4BGwmiaxEJOiCbUBA5ddxcnqJmRb5oJl18VzyHb0VFzGP1XT2NbrdK1+ayffIp0ztH
c662E2kxlP8ATMcUezh1jCclTjjQStHnXWd37gASWSSTVxLIhA4Z55Zc7SUkUeQ2HZ4O2LHB7GWm
FZkR9YG4U8jojCthH9mmJy55KBbWJUeDyoUYxkedLAOEzYKABa1HJ1kmYGHkeJ9X9bi/RFgUVYfh
YkhuXJ6TFRmZKKiRuGtXuONIGJikcT6Do70GCfX26/cTur2e/wpjvaPQUqK4mLFtyTJ0LFve8iYX
XJnJ04b9LYB5e1I/HpVJPJ3L4IKRdSs7PKKNq4o9s2PsY1OJ1twMQyjujIe2IFll04Eg9+MW2/fi
HzAmHisbnOgYbsL98Gnd+QA4YZCjZ4Dd9/ftZN909kuYR6HVArnKhljcNSD0pmKtdeRwczp0zy6M
FLOnjD0eUs1sMqrrrTMg56p5pqN+EhmNTbz13L5Vf58ec6uKwM+6PsZ6JjvYxCAoN+7kpYAM7u/b
dm3kmRUx10pIGzWvc5wg+p6d2QmRxpdX+Xu/4KnjqfHyt71jLBLw2kOp9ZDk31knVv1kKZHgLnkq
N9ZeXil25ckvvoiQjdf2xLsJTGwWlE0YRTIkyxhKWG4U9LFw95Gnf4ztmMHPU2Ujzmv2LC8bl8qH
f0zsHHxuFJVW2/reOqqNbXVOwF3fFWbhpPw0fEe6m3osTJqoysFxpoUpVUsMTF6njryqHGNhgkiT
e4zUf7w6xjNZjFmRZX9qcjMRAWfq3MlNlsbSd/JluFTcwuERTF+/nDD6Z8Lox5z5lDlYDeYmxsJW
98s7jubzFsJYjFpNmkoJ8Ns9npPIzaD3gzO6QCsGDhfqces5hr9hIF2KjDn4GC4XYil9Jgh5Je4w
VAj1OVASbZJjufNtLn6FJ4kxUarQw2lUIIm+kg3xHeAU1zkqu7xbddt0nK2JMVFSnCliRdc0uP2q
IYBn7TpQTNSL4p94GGeCGBtV+qKcBlNJbdToqDZ9Lo11+++3jrVQeTcVpoYF9U6/GlexA/jej42R
1Pcc1eOdEWOQrLG3JFBWQxu8glRIdFl7JN1sdclD8N18Rc52jrFKXaqnuZ9gRR1exRSBJ3xAu70T
OQu6afz+FsP2gPml0GHuJdYzOvTxlVcIhWye5blhxSXEQaaO9mtDR/r08gqVZo9Z69ZJsUM7hpBp
m7387wdzIYM5mDlWtaAzTyrdkNhBRoLQGbm81+LGfl2IYY6ltBINkztqeiwNOjhFPH7DkmsJ6E1n
LPW5FBYhFYjpFM1RI+4qCpu3W9QuJFQu8mVkTzLyABQnzdk/asZ+E8k8Dl1Sg1Onw8KUg35H7apg
58s0JZ0jOusfnl249e6BDdtCdIMSL5L1zD5KfhvERW/Qdw/IdjS4jbhFxnvkpFx/7DoXgAbHM1ls
KWaw4sQo25OsbN/3dnCPzlinQewIKNRWfvAPkl18YezBWtz491xje/Mw/14qm0nKsqa2lOAknpr1
1Gl2f93myut3tR0izuOc5Q1fl5bXNNpYTXu4mbuAip+Uxr2JzY2ICrcJFQAkEBWAz1KbF0NewZLg
wdBoFQBxhOYg0WTeRymsoiTSYwlviWynDmb7fcglGd7o/KjSNlFABN74QxQ5i7wqNLFymddyHjUh
VwbIpfARywJ8L0Lmd94OezxqW/mZjhFdDB1GoPmH9p3C3BpOMeg6x0OXTvHbFIsP14BR4l6SMUtl
wvCCbq0dytAJH6P76J6aOMNtwAM8FSRCWeA+39NyB89K3NTrM/Gs7RaaNAjbJJF2IVpsWmdXb9V1
u42WniftF6Mdvku29DPj3LndvLdUGrU1FPBRclLw/5cGXdKGQhanBmd+h+lSy2YX4sH1l/QOy0RG
tYan0ld1t9Npn0lktlrU+ylQohZzIkJbh/EdbONhWFB/Il82GBOAqA7ZEokomxEDJmkU6S9B7agT
/9P/ROKr8vjByRWUgvkolnI/FqKwFWZsg7XUDuYdsl933Xr2ZOBIQicVwZvQfE5OvyhR3uoRTVdc
evyrnDH7CYzZHvwo7goVnzA6qRPCTSh2/lFezTaoTnYCLoTwyHvNr/oLWZmMa49YqdGFqYPauyDo
SZbKKcptnMnR0Ab1wGuWuOWt0qFN/9E21sIYtaINillLuz/KJoRTTNuSShvF1CXHbt6IKy4EMSal
nTFdMRWxMAXXqdg3toCiHQaYpwSdQlyv6FbS6kIc44XXXWb5M13XgFL5iLOLUUvusbzs6MNeAIK4
+pcLZNxxBDkGZrXRk8NloTEgAOy2cZ8vJwfDn3kuLFdRGL/PMkZfFXwoJ2gvnGxveX+d3oD2GmHN
Y5S5quOyaskYpbFVJqEzYCI6PET9KjaJ5c1O6wgkcEHRt/RhBIQ7Df5taRtQnsBJkWji7jG1RKwj
da6tjKUyAzkKah2n2q3bU1LGR6GsP1BjpTrCTrKbI7UDliNwM2lXNTtmC1i/UUdXgpXRm2ne+etq
D1PoKkTfBy8tuoBK7PoBObYDqi5Ly0afbr9On3XUuu3WrXpirDsnBSwlsMt/mIA713YWOZFVg2lp
PZShcJ8b0Er5znGh3dEZiBwlv+X90KZCCexImNnFAtxKjI+I0YIn7XR07Roni9Gve4AK4iU3i8qT
xWh4LXSD3kQ9dUJ6R3oYPdr71DvU/ufL4NgSA/0g9FmMcaENbvqIqvS1rv29VEbljbnooiiA+G5t
AXKBrC0evfh/Jcj/S6v+lsJodKwrfpTn2NDBhtts54fojppFsBwc/lEYcnZ47JMKWy+NORgpkG2h
Sc3+0Xd6+nri+GSi/rNIC7OhwKULzjnwGTPvZ6qkyO5M0l+3NUYbwYzmkMDF4a163AfT47F13/Ta
4DKCLg/cWpDJnFk2GKBzHQQJCKLpZ3TkZ6VdPdJCerUVJjcqybLcFV64KxDlCQuN57Pe0li8pcDo
oEKIjCOTcOwm37KyMpR3Fm6GCQ2lBAsRHht46Zzkz82H+1wWs7lVZ4ppq4M2c1ogXN5Z9gj0ApC8
/CCE3jP2IpxLYlwSOcrGRo2xKtD1eM17/2gAn+BjrmX7U7/n+8rDLBKscOJkT266X+dymeAHdiau
uh4rrB3/rtj38Em1DSYS/xigClC+RdICKvAP7BsIx2g3rg6uUNbI+74vJbXWyXjngMw4FOsAyBBl
MY9E3PCC11sG5lwWc4KSXrRRNbfQliWtREbfzapf8OqDt17McyHM4fUa2qOSCguid56aTrj1Cw0O
3u8bxxPDnJVWN4MfFKd9S5D47teDIxPf1d3fxdxMbZwvh/Ei66mUjSzvZVRV+0Nzp2wCt0CaqF+o
LxGHMZO3JMaDbOVBNuZ0oKLg/2O2IcbLjdB23glx18Q4jhHeOFMDcgNvKvX3A5ea5RGDf6Rd9U8y
eef7x7ypSSZUhRRgUbUzOsM+ckPk9sMlnLd/qRCMJS7yuUFbExYFYrQtTQhRu49F8cwgPYUr43R2
YZn3swAtBXg+sKBuTd+0ZKm+T3sapLYoUncIm+ZiYX1xtPBGohrwl/9aCZboVOl9qW1CCKX1ThGJ
mcye15NTo7Hnd0m3/G7gTjEcDJwEIIIzmfMysrkLU3WSUaMb9skSSIKt4ny2KMEDoeiT9ydcNLd6
eAicuzve1t6wTxeymSNsBMzCFLVZ3m1ey6PsJhvwOQBgCuglsFPgDYrdzEsXvL2lloI50AupzIG2
RqWU8ogVo3/HlhPEGT7Osdlmx3Gvw8lUHn/f4ls5tnOBbKanac1e1tD/tzPITnKCTekdVke33DfH
p+UXZ09v2JQLWYzJj2cTM1VjLK5zVWSyIqRIY4L+cM7lu+UHXchhrL41jlGr1ljTa0XKN9EWUJOf
V6tvist/e5O9wjlRj/iA/3J284YLhKkDYAZDGwxgfiwfbAREjITeL3ofR0RoADLuyk27p/VrLuxA
vaEq57IYC601iZJLJZVln/KjaAaIgSJqMW2uX6Ba6VgCPwKi1pjVTxBLoP0WbbGgX2deui7rkkyK
VXmnLnqEv6i7ISO1uk8Q58keEnSOiHePs6m3buK5TLoRZ/VeLVFzFWZA3kkH/y6774BjFV3FeezJ
qev4OQW5drtX3GHJEXxLX88FM+bHxwhRtOJKMnDK/jrZfCRu4Io7au96ghFwzuCEy3EfDoAOcDWJ
t2jG/PRyJ2IgmiKfmh2SPRppMFJE2INnCxNFRzpSUPcUDMbD9eGZBJ5oxgapUinnrUEt38fuQ3Fo
o9RicUSieVw8oGWfZ+Rv3ZmzXT7d5rPjBcVXoZY5dnmy9QXI2Spy+JM6K7Q6w9jqsPQ1jc82A/n6
t5t8KgSciQ5bxeglTBtDO8uEoptA5tXhcXGkUfV74WhIBt7xwlCOTp0Sv2ci1Vo2RtTCqIUAAzaJ
0RDYIXvL80ivWhARWctgkaRAVUqfajK21qiFqCpyjepPWpAYHdYH7xCRb3AS1K4u0QbPH851oWb1
yjaciWTMrtJKShwF2E0U3lArL9YV0gbtur7Xl6XNrZDcMn/nC2Qs0ShNbRdWWGAYIsPp7R6D09WQ
X8VPbS04vNa2mw/luTzG3Fo9mB8L//91RbXBu+0WNnaT6mcK8tafDoy7v+/ozYsIoK0lYUoZQNSM
/REQUFetoMu7/DXAGPPeKV+AcKwUV+fxTN7UyjNJjLVJumKwlAqSFIlkaJnREOFGMOaf3VfEI2K6
+YScyWLMi6jXdS3npryL0Ha8vR9KNDP9q31jHdSmCWZVj7CasrNHmUwJUb9Mi86BL3kmhLNxbD+n
FgWpZoQGjV6ijDQ7DOEqJ6IE9rSUeYd0elyvLhhoL9C4jO52MHZfPoR6M+RWZsbKrqlQjdQrkgV2
FRHRM/EHicLD8MJTwVuJdsxlsETRQFcayG+Ya6aJQ1pKSajshsnNlgPssYpnt/mswJEoI0az3ngi
b26pamFiCaUtRKPd5SqbuKrVLk6UnVU5ZkpE1ck1En1Nj/HTyJtGcCv6BLM++iLQRQZOV5Zdqoga
E3RZpbLrfoL7bNkvhb2yH5+Tx8RTDY53eHNh/5UF+Pflwoa+m7XByrGV6J4siPSoKyR4DL4K53+l
VT0Z/zNJjPEXAlDvGwMkmaatgXzsc/wpK5LK3u/37FaO6mz3ANC/XFGi1rqcUDkCEXfRH/ifOu5Y
hopkcpyW9VPzYawGEMo//S6Xt5GMQxiCXKj0U4gtauLXgOd7Bqrgx/i+XgvHfyeKuXJiZKHxMIZ+
CA/JfYJ8mJ+T4hHcxYX77wRRq3nmF/gCyECDtjityXyWXnyBRBER7qTAlniptxslbzoykoJ8Kcck
iJIuhSkAALVg70SfsDstJjtzCSp1TuwFi8CVHMFtHNNBcZLUiwwuPfo9F7oHokvvSfoyORxGN4wa
mBphYDAEGh2uYNy5/BbV6AM9bYx0Ly60z24xg58gdsd8qexm19LsDkOwSnfi3cUb/hFsGe1LovMm
YVGZ/TaapBzMUC/30fvs5ccPwR6OKtojXRMrljfwq9Mnw+Gd8o2MxqVY5qFtx6BVQa1c7oWlaCvo
GUqe5FW0GDeWm6R2G8NjmpH7CtE9TltSQSgNeIvpFi9qw7FGNyAml5/C2Nl5KoNJLLED8WrGLAbM
ZsPbD8xDb4uv1q7axsufZW4LRxNTpX/X9RvZe/RSgE0NvS+opF2hW2ZFzIB0i6o9yNpRwwSNH9pN
g4PMKS/d0vNzOWxyI9AVzDmLIaf30sf2cUY+QCLxQXArpwf5j+BC4Xch8Po+uDneJxI8hK65zLx8
0X0ED9aK17p18u4vX3CwdUHd0cxsor2aJdOyMBFaqqsWM21XmNQAOupkKbqqq21GAnoVfTm76X1p
Pw3AaT+lXHqGG/b6UjzjUKrakNVdDfHyOn8UXiNg7QWUSZ0FYKZbAMNjUrxxcj43oAiQKdOOdoPi
mBTGgmqBVpltMlZ7aymv48+pIv6b7tRuA/Ysf6N/BE72wVEvuoyrXT4TydxtwGbUqGimah+utE/l
Fct9BjfDR76JVlNErHV8T4tvQHnwIufrzCglY6Pk+iAJBEECu9a8Cc0EDsweHGnoT/eOKaLmNa9/
9qbtwsWhCoRBzBgYcGkyU8zKFZQJk5FRgV8AOe4JLiBBISaNbBWUg7uN8kX5RX9iXofcLWON0tB/
JZ8u9tkrVWf5hCn1kKyhV7dGjK7dpxv1MNvvltNtDM5+Xp2jpoA8CRcFw0ZQjBIZdZUiNYnVYar3
07OKucB2faxUt7M4Xsy1FJQsgRIGhEBDzctgvIkyF/Um7kowpntoV1JyEiC2Q0045Mi5iuZgis7l
MMoBuhKtUVvIMSdYftE140WcLfqZmLwW1RuS8LSj75ZyHF3zADVVEMyAF/b73PFoxjomKufVvvLA
wAd4LoF5tDu9suJQgwR4sl4FCo5oZXp3PD/lGogJCylifiRVAMzTZb3zHihMscz6CRc5l4nymtzH
j90zeD+PjZ2BxyclwTE6mijrzZgtIpMvbsXtxlYiMMBkHczyRhzEJnSHNtfFtqnn/YS5ASPYbMoH
CvkZAbnL3WkzkeiIREq8mB9+t2FUGS5MGFZ+LpdRliiLulwUqnn/6hw5CbfrmIf5bcY8qnKMPuka
v20RdfHRb1pkFDX7LgG/4++LuKIQAfH8xSqYCzzVhoDRWZA02R/ZIgaC0Fypq3w5L5rXxnlvlhNY
kPQ9nlswjKDO7RbL37/g+vVBb81pOBvaAygrHmMqBTWvBj2Ltf3YL4z1sN2DzpA8ve8fvpzfJRl0
1y5PDKwBGu2M1hCcI/d2aZSNUtGNZFDUffuYjMQFLvresrf3AfH+WMT7XEQEaeQV/tHYC47tutv1
i/tN3rfvTw/dBkQlXyFZLx/cxfZtubxbLl8ff+4eQI3hbJxg/7pBq87mbuKdz7V2X34zo2WBL5Zl
OxrqfvNagCgLkQCaAmanIPIiBS1iRVD3ckdiAs1+DIjcrpst1MRwNG6++zT1iN0+jHlEA7IkgTWR
zW1MVpCDMCLV995qJdgrMCZ+645KPg3XsL995/sYgRICxGmgKSAPS2OVvj6DIo5M91+86PLkhP32
KYzWNnoQTrmBT8nItM7I66tFPg4f6Mch9fb1w3tcmc53ZoOSAlDg4+fwmoNNoSSws0CPeu+Ueibx
7jaF222eO+6gj1NLAfN1uFZ0zIeqwCSxWYSu9MNOykR9P3oZQdXOIM/x4hkAYZd2DSE9aB8C8m24
i/vj8e1oOvdk8nKyBXzasQdk0pc/fKabU5B29VFgw6VzkUFjZDBb1ipi3UWgEdo362kNDF6HLpIW
36eB4bcDUUD9ugF1yvpVAV0RVO3xu0BRDh+PyTkEMUBh33+vwDqYrHREYJGtIvdv2H4IKJgK2ptk
FT9jnhl56e3GIyJBxfCOa6uu3QDwGYCmQqJjA+nI1sv7G6SmVldRZuxfafq6hvo/R0jLp+goQxCM
OlcKdCNQMaBbMoERf5UBCQe7xDLT3N8tiUpTauxmYqwkiP4RIMGhZDazHrqyEWLF2Hd27434o8E6
TiC0w71E0ADk/32+Gh2MScWBH3DaI0nAv9W7lOEoJcdg8R24ZBvZjUxCoDHXd3edbXHGmCnUnl19
JWjs6Jh15CLZ3E84p2U6ZZYBF8Ag6SoBk4vk0SoK+GWCpeTQYkNPPlOyLVYlKvYUZzfA59fskOB7
OHt2/V6CoVcBcyS47xFdsXsGVi0MVMnxNTX2pSCvyEE5BtQvIwrBgSHJYSHa0m181b2/DdzvT5N8
flL6pAobBy5q8ZNq2ASG47vEyUHzg6YKXsn2OvzD9EPMDxMx0hFj9PAeXeoYYFelrweFibsLMmEQ
o4b2uBQwGmgkR5O85PgC2s4B7rw9glGH11BzxQWETlNw24gqOFnQb4oW2kv5utBjXnETm/uSTuxb
xSsR9DMNyBADcMcJMGmPFjYvlLF5BZlR3/0IMM9F3x4xrpUCLp7efZKttk+oxaU26MFxF5GBA6/U
09fv5ynfuo2UnxOhhmia4Mm4/NKhHnK8Trq2p8VXE8V0zBlalkfFQ3qK/FHRZq+jfoYkKnn8P9K+
a8d1JQnyiwjQm1daebVcuxeiLb33/PqN0ixmW0WNiIPFuXNwBxdQsnyayAhCGdzq58oYFZOtrXSu
3fiOv0ToeiDxCS1w5KhowpdOCLU6YTNlF7/WrPk5errgInQFpPPoPcfvj0c+BVrjzKuERxMpafB6
0/cQEWhLmtpVdttXSTdHXKK8A3IuRX99336G5meGXf2Kvz0d16VBTpaIP44cG+1l5lPIlXd7xDFm
tCGhPQ/tVxPWIFnK6zJIK22HZq/j2Tc4XNRfiiEjO8gYhEMT6XLL099HHf8Xq+CUR3NYE3a1FPUP
I1JnIqipi4XvATARHXc8EU6ktm9Q+hIXloy2G3pLgnpB4vj+POBzEsSDQPmPFRrGKo6DGI05rIyu
4UJTUHQ8wYguXwrIP5qnQZkZ1B0nGfZUBbBymCWRzu1Wl5SQjbkhcXeRzpxY3FP+GdhdHMsz4usa
a6uAjQzXqLLatfBbH6/xNJDTUPsAoQ8a7bDIGnXOXIw0i8rSxY2ADq8cc6qPg+Fy6GiTmhlnnPwW
vZ0gaIt/wIUHhh3KFuT5Uki5h+4u9qHKa85RT08TmrjQcLUCbY2sNg4Q9fu82hWVzHLMLtyQpG6P
NmpG5xYVimQGeqkddRlYTGLxnZ0axWLucp0m12Ae04iUBRGeReLidh2TwOW9Ms+1XWsWoPuucDcF
umLl1tslh0fILuYevWlJGnB2FHLw4oFlC4AjylFAYa7yGiH298mvCLZIZh8v1VViRdv+CLJI9+TB
U0U9ZrbsM3n6kYshST0kNEioQ6fs02Eo6niA3cwCje2iO0Bld+lXO8GR5wSdtIkzRGwpPESjsFER
H1Bj9BhJhXBJ6+/Xr+8g7bb2e04HNeK3DZyajcsRqAb9aB0RWOnHY2jaP8ABZPCSfPP8Yz2d30Hv
+1MDGbDBi7raGW8762k0dr71/Xt41paH9WAsFLioKzjIb4vT4RuhxcE4HQxrZT4+aZMXjRoIdXnF
WY6kMBmItxOfICy3AIfmXH5u4gVdbWiQigYxLUg/6BNQpHIbMaW/Z1ecmX7MpHIn1y8OD7Iw2Nzo
6keijPJe5AyShpyrYrsd9ScCjnk8QVcN85v7gfw+gghWhDAuqtxkK/xJLnbIIMecq/n78QtPi35W
zfPnHnwpESBmYAokfm6r16uXzZvVG9a3aqz0j4XQO48/Y1rxBuBUxG0IgBsyrKCvuv2MaFQUptaa
eN8NejHAgxQhg7UDmXYITFD1ws/2bUxIcEASzuPqwKiBg4KSB/UCcFzJtI3qJXsgCFSzdgFKFowa
bztpZjt9f/8m+26Wiprej8iHQC1SIDV2EBhL11Tvn9nmxqGRPcWtt2AwdsFaBDFsPZGXjyeTbLi/
S4r0owCiM7DFQSwFrgTZUn+NNF7bRmPogclC/1ckFbqG8G4BB3FlWUc8fPvbQy5Gipcr3i7f8KO1
7QF6ThzpouK0czNv9ORu11CygeQ1VOWQ3Ee9lLrbmTKoE6VVIySyNDtbQTliWfygO5mQD8Nthvwl
56+K2SIl7YARs0BZ4igjsYRtSWWvlJjPhkSKYuIa6KyVmvvjVw5iclSoZgKoSar1agoaMjLI22GT
DqB8VxwbSc7iXbosSJu7yXAInNA+ekz3/p5/87bdU22NwGMEeoRsR9obRTJzA3C060U+As4d2nGx
L1ENpg5CxZbBEMoJAJ0APwuoiiavCa8naK/8Rg+KN8vESXs/sIdq3FXNF0R1AFrdbqEki31VLops
FyTmi2a1JGJFqmt3ebEG5CaeGxRh5blB0q8njMLJQyyhEJ9riqjJGV9IwL+yS2M7bSHPoIE30syq
BXQVEpMDE+DcvNIXN2RIEPOR8YEaCU8pdXFXWgsyvoKFICxkl71DHR7KwCi7mWrrJE4iZhDVIlBC
aCmAjeV2Njl0hYHpg8t35SaKfhsQ6UNaOvqqIBsMuoDLTHRyvaBu7xaER6AJkOE6q9A6osxFUuxm
rq8Uu6jUZQVdx5kef0mBnvr6Mut0t9GDyhzntHIm1yYaP/FEoX7LgxsbkfTtIPkghmhmAqvJICPh
AYKoDsMTzBlvgX7JMZcciFpFPOKEYp7mfwhaxUVveljutOFZihfBlztXjrpnAVcLNLqxVkQu4XYg
MpO40Gpoy53qtBAC3yvt57/e/STNAdE8aICr0PqkDAAYl3eVwJW7sXay3BGEt8e/f2dXowoFsXRs
N+wDmj2rUpRQyIq42QX6CJreYBdnHzOrQJmAOgiSNSj7AG4HrW94Pbdz1AtNHyhjOW473h7A/eRv
2/J97h2jz83VCrIKnEZYh3noat9aicWm7CtlHLcpbwov7lk0E2S6eVPVjXBOFZjavrCF8AupMhn5
J5we+iELIGuW+PEgb8PA6hDG73b88JLl1j8tDbGCtZdAcAxuUzyZ1LwpopgmDdKtW04DiUOvbJWV
6s8kIKn9+x8bcEYJUQhMXd24P65FkbdS0teivPWBgNRYo5da3RtnXF7Kf/m/RlDTAUwFqRBa7zrn
ZMb3EkneyriZx8Xsi0dvMA67i4XkFl4CTiF1j9ulFyRPjmLQwGwF/8OPL4xvSIFvPF4M6pGDEh4C
U6hF4M25whKoRw50nJFWoJlpF5S2zK0qYLyCbhWmTmpl7MzjRm8vDhVuvDGwhcwVCfJvx1OVGSuF
eB12zUcRAbilu+te1OdC7cmIKCvUrAVikgBnDivsgTXap+bShhAr034Kbmbq6D1GD4dsjz97jOv5
WkxGGBIyXTT95/jn8dLQACXUukQCPUUsjfnCSlEvs9b7bpSz0YCcwWDlb2qh98CfIX4V9UbUIxk0
ISCjf0OJ8KV0mFX8DirM2glsH5peP/1PfshXJFf9+KuuBK1/XlbyVSBdQtUbl6ooSzSBq8QkTcDy
HYrPr9tAt7coZunvyJwj7k6uNSZQwgwkxkZixbOWEfjL8S+6b39+Et46jiSUrafjy+acvUJfoLVI
6thHcp0HojCzcyjQICOiB2iSPUDBgkFv1MnSj85ms/o9rAFc+f59PKIryOjRiKgdU2pqr4CTdkSx
IkPKYL1ubR4cJSF6gjUbqO11vQj3muVuZFN7rza1I0lGsK8PxqIDfgdl/oWgz1wtdNRHZhn93Txu
FTzv8CeozeXWKhu5UsZCjDhDeRzVHA1QrAAVnJcLqoisvhOPM9MwuW4ok2S//9nPSSC2Y6fBpCi8
yQbhnCQ0NIlxRr2k0N8DLB3IpV4FJ1nujF91Jyx9gBBlqyGNXTYXgwxf58GxbL919cymo31/oKUQ
/kIYCXgm1A/B9n37bcUIwqFmjHDW0Fr17P6W+x7htunzTqFCV/jxTEwmAsYE7GyE96QOwpL//mci
5M4LAUAP3J3Cm5FmIkWY+Gt1Dsl+d0xAA+BZR2YSpTxqiUu4FV2swMyIuuxhXNQQMEjAn4RiWWx4
p8djorEOZAZx0xNgDkJuBajW20HVYSxG6Jdldu6lfOLOImerwM/+oF4xDPZKPkqtxQGpIs3MJZ2G
hHdLhPbACAcBBQgO0pPJql2nVDmf7aWTQhibcrMmGbf+VzB6nPJlBgkHm5uLWEm+7OZIwyrSn4jg
FLSNCnTnBcf4kgyK23zPQ2X0OawNTtHLwkghqzi3NyfvDbkKQcMGGjo45RPC/RgeYOjGSr6PfvNl
/hRBB9UswHN09mcZ2slFRI0KLjncMzyeINijY6go89raizCqCtI10HAqjBzVwU2gy9/uOR30TF2G
qAbMgYHvTCYqXCirYA1BgU9PJhos2Rjpt3wvAQB+jsWlADbBaBGCXaOxH2/TyZsKnDdyGYgG4fcg
TqTOhMdkEE3klAq6jKF6ibtNPpcznjgh6LHFnQqKe1wkqArTN0nv9qMfcvW++PUOlbhTfPvSgm/y
8TgmVwixAscKc0beSjp+6rKq15hErPeiI5jKsdmEl8cGprvu1gCVMIYvp4EDBAZ4VK9lFN9kqPNA
MnRmPeg4GscXyQiEAoDoQlcXwojUtTGwcid6fLP3l8ilLdsvdlWePadeRaA4cV9b5/GwppciZY96
hNjEZUCJzTV7SAkvvRV/Fpe5JVjSsu5mluju0AAchXYE8lrAdlBDa0Yl7vxKbPa5LaBeaNaqnoNd
N7Mb4GNjM0CHA8Aeb9Xi8RCvurW3pxhwUhl3koZnBqJelN2kKYYgYjClwiJ4r9CE/v3poxpkQadZ
RNcWrv91u4hxSaI35pX39GqR/2SfSKnJeI0hy6rq0LIPf4K5i+z+hCgICCCPfYW63K41N46akgmY
kBAttWAX0HsfUJcvvrebFvntaMnPuBx3TglEUv6fQfLf/zy0gdBwaSDD4LCKl0A9GJ0w8/xMLSAL
jFwaBKpVjYBeby1wUSr5ijSO+7heIc2Q5FsO0pqu+XhJJ0E6FGVJLxpCNEVB4lmmB5K1SZMrJbtP
QbtpaOiQaaCly5vpqt6m73OMc9fo9XYHodjFIg8L0gsk6q9owz/zpqk1r0CqlNnzB+TnmVep1pdu
bXjndAVm1y1jPx4eXYQmCm8iKOJx80PQBs4XNYtVXftxVXHBUwdscrvQrBiEOZwpoNQfg7aKgYvP
GHaHvfnGfyVPDWdIqdHNvQ3TeAgILCQlSI+EhKCdpWLVYQh6Jc2y7KmF2ehSnqTP6ADxIDRrEGna
zJGNZJPZ7DoB9eqwQe+KFTvjE3vkj4NT29JyLjkzea0I7BcvCcRMr8km8l7/XYeqAH41G4E8ASEN
FuJ9/kzS9zzeQRIqgyoMiXcoOlKXRTEmqBqDP/9pEO1wH1z4N/kcbNuVu0l/oau4AlQOKDgogy1j
bxXOlrvIa/h3p6FQiC4CEOSRqA+iN5R5ZCgURkpC4UleyUYKHsWnEpS2gV3MXIqTLU0MEdIYiIyj
PxG4ntupFLQOzHlCKjwJiDUSq0CJMrS/hJW7hj7n6fF+Jh99Myiyh5G9Q14TSgEodd3aUouQ6RhN
9Q97a2YYc7/M3/4yy2iQ30QR9ABogTEXEtK7Ddks1AFxl4GRFDgXuhBY+6rmh1qSHXLTqwDF5WU9
Kw02QjjNLgGZzvWs0X10POrNzITds4znCrk6iMCTUt3tsFp1zOORSfJDbwPcPscMN9ljGBfUkK+d
I3A1aGI6LvaqLOr5/MC9RusYkCUV3HAhhvF41WnHD57YNemITAq2GP53Owggp7qcE5LiIMvrsVz1
nCNqTqgYwlzb8HS2cFwIzhUBK4l4KEO+2DS5xDXloXwVTPGpOT8ex3SP4ecJjwwKw0SqiboFi8ZT
uaHp8fOmqM/M0b1PJ51YEtKOIAmkeSF8V1az3muqQxDrI6olbezr/jiz4BMjeIwRyPMiSfyj9ku5
rlqhVpHfuvkBAvTRdzme4df84xQhH4/mFrgWKMPgcqbu5SxlpLYO5OLQ8yZaZYvCfPz75AtvLhD8
Pnnl0X2EQGyilCW4nTbEo1cemJfkEr1rKAUmpjTroE7ufphBQxWQfgR7DPQGtWNHNuOZVC4PPKR1
YsaE6qJoD+i1bYEuzwCqK3WI5jnCSZ0XqZ/sMlLSAI0P0UkGudbVT//ztOVehV0Y+NVB4szsvbhk
l+ES7l3gQBXgK4ZXHnm5dvl4WmlnDYuFAJMkQxA0yWj5vR2vGMS86MZVf+i/AtRbkX9qTG6ubeiO
EWTUZNxmpL8UMc2tEQkt9hlkL6VD3zhps24rKE536uHxSKZbHEWnP0aoDYiEbhJEJYzIicP3i8A/
ttFMk9WdcSA9BdIFcquREJMaRx2ole8V8qHkN4OyUZJ1B+IzYWZJpjsdRE5YCY5A99HaRwb6Zxuk
Q+SB6TvDQERbcj8EpATZZtE1q7CecTIn1zOOKW5oXAdI12jgdr+1pFWcoERyIh84PdoiK4VwZ472
ZrqnoQGC2At+BuhvJhrKYpAOch648qGLLCfurMdrPl2Q21+n3n7JlRhOjvHrHkmpOZERj058+Xcb
qAXBKUT8iPQwdXUGQ+8pXFEoh9K3pNYYgHrmtkEzs7Wmuxe/riDWh9dPgKfUog+ym0XV0GNryY4P
X+80ez7uLDbcSrw0MsB7gByQufyzrfKqacWmTrTD1qttl120paEyZhyb/zxdQIuQYAF1JzhO1FmP
+7x1x1pVDl1meey6SQyttWLG+f+zQnlHI8d2IXAzyoEDPfx4zEEe6Rp5NnM+po8BWtWA5AQ0hCAa
6Ke5Skop6bpaO5SNwcd6uYQpt7JG5A/eZ0u094wBYk4I6eD2IwC4XZ+4zGStbTnt0AZ6oBh+Ye3C
FbBT3cmbqydNYmc0bhHd2f/aIt/yZy8MkVp6Q8lqBw78vKvxk6t17RgsIWBhMZGlzin53tncyI0h
XEc6GolGjVqtXKzBZsSW7qEEtwAy4KhaKefHG+LO7kZZDCcH0AlgKGjgkBv6XtZmjHvoekurLBe3
TeV9eHMFhDsjgVeAoPzqS2GlbifOTVXAbHPFPdQjSIUi3We8WZKp6VCAawN+Qkb7M0Y0AdWD3Rh1
l9Q9KKkuod5iSo7m9P0/n1MFUT18KVw7iP+uiak/W0BKFdlDgMAcOpAAlC9u46iVIc0Fs9O3DFaQ
yQTYkGA2aAh2w9QlV3qRd/SaYxA7jtJdwswcTpk84+BOah7Qh0WbGNCNADQRrknqApUT34MDVXvH
5wB9Q2By0OXOTA7NOlB0P0LSHifKKF1jYyTFjO07C0YCaJGwusEHuZ62P1NZ8LHqu23rHZHAc1HD
rJwa/ISN0w8zt95092GMaEJDag1zin+53X0jw3MqIwveMS73eW6pjeN3b4/PEf2iArXJIg9JyMoR
9kIo+taEqw0pEw2pd6yZFQ5Rz1p95kTSzEDIMfnrzAN/hHQneY5Q60OMS71FZeBCjCxwo2N2SI9z
nB70LOHHSelEQbTAqQQTfzuEgB+5VgPX+7F8LZo9txXnvn46R7hpcIGigxneGbLYtwZqTkx4zFN2
VJ3QaJ5jdDnNeAM0+BMln2vLAoI2gtVCcubWRNVoiM6loT5KQJlmTo9iuEAkHFeslS9BRMTrXePI
61P2CeY5aWkqM1ieSW6IfIBMwOUkbTMFo7llG7p5JDTHweBs8UNFni+D9GL+DBz0Lp2tstH3BG4J
YJKJghUEq8hft+ONuETk/KEJTgKa7H6VfWt+Ysy/gdG9ZSAfgraUHlsQ8gj1/smdQxBOnsOrdVS5
AXPH4YKTd2udF/q0HXxYb197FNPBEqtZQaa3v7meX2anlqzdzeYnY/1jjbqpmCBO+ZatgxOUjSDV
zaB9C3KjBteYaGhSrcfnmQZK4+Il1uDjo4gnA/9D7STB1ZLG69rgVOn5Mlp7B0R5qyYEBoQ1y223
YM61KeUzyYBJ5RtWCUEIuqfwtCDso8YYCT7vDakfnrLfLjd89H+mpvr2w39z6FbTeU2XF9UcqHa6
Z69GgaFHmIyjKVHXI5eOaCGA/PRpFIzkN9slaEvsnHEpG3m0TFpDnckO0h7bdZAKLjJA9hEQ0u5h
Ah+40ljYk41xEfoAjch6lOrDy/fjNZzeBmRgfwxRAytcwFJ5DoaC5+E3Pylr9Sf5aDy9s+I9l5CW
XmH1tuHRIdob6ZFAex9/wP2Z/fMBVGxdsWIfDnWM5UQX7HHodVDm2awNlatz7ShLc8Yc2R3UCbkZ
L3Ue0w7Vo7aHOVA2i8Y7//Mk7lGRRG+us9GezPBnjqD6/koC5AIgJB5W2nusxFIt0VsZnthkzSPr
3idLcBlfvCd2LiP6P6byv6bovG4mar6adzClaRdesaJNiwZjAbks9SVc+T8zM0kWZjKT8BXQmwkW
DKil395sXSzGUcr34Um8ZO/xKToU28Tpre4svviH6MTMZXruXaXAAiKdgKQyXkj6bfQCGZIILIZX
pdaIAivzoRg5RNH6bbudY8v4H8ZkcAMge4Xbm9qWnhBVSae2mMt4A3/I23JHxZAGXQZ2SzSD0zBX
mr/zTMGrgHeOvhMU5lhqOke3F9uOl8PT4Gi+maDD93CK51D75EfoNROA35GRLgHLrEQFgmMXAc7Z
DcHJjZ4b/zc57xhZX7G17g3fDMikPg8zm2Tiz+B6IdyDIqJ2XDQ8FQ2GHKPkDKcFJ9Tjv5hT1pvo
PXpKkIpeFGb0LUBsuTUW49OM2Tvv4F+zdOox6vORHQuYbYwYNBR77104svb4zr4wc214994jND1d
M9/YKAgTb8+BNiRxUPBCBFuF9TmCLPwHEkr6l2eA1s+I5i4w4q5QS4gUHsIdeNHkOqH8207u8mpg
guQERAWnp2bLGPqP8DFemlPi6zPzeM8Ywate4b3ItFGnIGwSBeE1jJXL9pQ4TaG3z/HKSPbhqph5
8cjFS48LDx2y/MhOI9tPmZLzVO4AV0xOqR0csjkeYrpfmPgq5B39789T977iBcOQukVyCgZDycyw
dMLoHMb6sE5/is8MImY/Y4j1Yl+GRXpRdx247b2Z6bz32MJNQrPMtbdsQnHVF25RqmqfnEBsfxQt
0CONn4UTAIGpHFrrojm1wX5qcPmzRbVuZiZ4Um8nU0BgkAhgkZ8Bwut2o0qVADJmdkxOOcr9HRrM
gkiPbWCaDHdAu2VjRk/MSrDelvVe2vRnJz22OzDeL6RfhNW6eAw+H+8umnvnuiZ/P4i6jXzUrCo1
wwdJOr+qPnL7kwgMhN+QKwY0CUL2EkQgO8P9KRaHbA38il6umeNXBVlUz9EuKgonwbJeeNtYfxOs
2kE7VT6ig745h7MihFdnlt6ffz+WOuZ1VtQe3+JjY7jxsZ4cAtmIT7XBmPyLxR0lq1m4O/alWdbG
4vE8TT0IovqL7gokHeFDaNS65UKUtkWZ1yf1AsPt8gshWvmczKrA3fEf0F0FHgqZNI4hV0wZ6rxS
jAsOhgDsvozoqo42SN7o4wqNCmY/c0dP37tbY9TiB3WaAWyf1qfBGMCs9qG91wOYyZ4fz93U3bu1
Qq1aopUYpgsrve2f/ec5OOz00gIlDrYpig+k8ZWKgP71U29/i45T2YQHX4w4nOSD8AlypJfHP3/H
o7n9feIb/EklybzvuUyA3+d9I3qP1v5pqVV6BM6ASwI2prmy+T17KP4hzYBilkyy9rf2irIIPcXL
uBN3iiGaGELQYlT08Lk4d3vxc9Ydna40usOQ8EE+HdEhYrRbc0rWI2ZKG+4kqwZ/WYqwRMDQGx7a
aTH8Q4M9zkwombDbG+HGIu0A84w/hF1Zcyf2UH2kZuEc3e9y8RXuishw54xNX2JSSCWVIuSHkA4k
w/+zerznhzXhwzglz+F3Uen9Wdp1r8kTu0HOZC6pfucmINbQLI7GRw0bm7LmFZHIKAHDnfK3vtaR
wm/10Vi1TnoAqX6nt2+Pp/LqBt5MJckhANGBcJfwx9LZRzR2ClVUuNU5XyqfyU9gtWgySawR+mr1
mn0qLQHGq0Vp13a3aDallZy6dW2Oe3Y3LELr8ddMfQXqayhXhMnEiFEDrTrz0BssrArtph5Yb0IA
NAhf89fPAKaNX8+cuecngE0FiFykF9EljD6hKfcQE/bAPha8ejKZhb38DMDHh8k3DHk9Y4nmHUJV
/tYSdVhiXqolroSlwck35TI1e/0nBdB9BPGqaNRo+LE5tPjU4If2F60VOKopgyScswLTXyWA5Hn2
+DQXKdO0gJOvonZdJgkNSYWo8KQHSISG3+oqXaZQMyFMzsKaA/ltDKDEjw5GDdCWd/jDQhmHcXhb
cSD9oMdOhIajeCYHP3l/qcmiPO4xFljkYjBZnQHwBAAThLqL9DHNbLvJi0jZoZ5frsq0LAuvdrJn
wg1E3HswnHy9fBDirWrjAkT1/djo1K0hRgF5QUhxbaymdoLGMl0ipZJ6Gm0iyyospMW4CAxuFe4G
tKaWYMTbgwjPXGFence278wrbmzovSERDX+U1n7ohFb2yzBn4JLrWWH0rO4hf5frSDuhN56dq6/x
k/saAhMQtUCtFV4UoQK4vULVKMryMPLCcw3qumb7Ka4G4xeyWfsEbVgeKvzoXWPN2kFOAU1rc2iF
CRQeSGJ0sBAOAMB8Ufkln/fnBlfFmq17IQ7P8gWKHmAhzxeVbTQzzzxPDsnNVUqZoS6vjivCMkSm
8pzoriOBP2wAf5pvIDDllyX8ZlH3dw0Y4QKwHQo6oSvyQPH5eGX5SdhPfQQ11TFQG0oV4CPyV2/B
gM8CStoIMDIDeRs0V/bg5UEnGtTQ9dxRdWzv2JD2ELo3Hn/H1cegJwNMBMhQQVWHYLpv57xomiDr
3Co8Vx+RhZSKrYHpzgXHPg8uPMVOLHyVnYPcsYeg4uexBlktRIKNwMk2klFCBxPSim+y3izBfeew
Dt4D4xdRPURgEdlD560nuuCzOORr89bks1V0qpGyJg4m9dl+GLZlxIvhubUFkNcv0WJJiIsOIxoZ
eVAfDAYLUfB8WTiQcTgcG7uzAR5dsrYAehf9IwFQve/1U2AyT7PEW9OlBa6LBVgOjWdAkdPpjp7v
M7lko+jc29peeCus5Dd/Ck0enaGKUy9KC6whICediRYmNVjU+P+YBVTydiU7YOe9bIDZetM44iE7
QPLS1qxx1SBZnK8UE2u75z8f759Jbweswpdk4d+TipxMV2/YAImR3GPj87ipDq+EJBf3cWCF9ohg
9Og8bTYvzs/Tz4/72u2jPZPr7ZwbTS79261AXD70I6BkBvIDOn2cJFqIsm2Rnt331GY+OCuaPa1T
fwejBFoLeR54HphmKkgacq5w27JPz8NKfG7ewVr17hMF4gVzHL5rqzu5L9hS2whCKLk5KwtOLqTJ
CEEdQPC1PFqRqbin7IQ6KXwhPedQ/BStce05LxyKcimuAzjuc64P2SiPzFHXMDdEbRyhmxCuZrJI
Dj1nJAa71HblWl6iDWEhmMVF2lV2bSEd4wSn9KKdXQuEbi8KFBd3zFt8mbsu7zh+WIA/U0Dd2awW
hEyukW8yUYQFc2nh+LYEtTHezGwXlNmPt/WdPYUXiDTNYUORluTbs9RLidaLchae9wA0W0der2Y0
uSbtzjg3fyxMTqvUZwnPD7AgvnuF0T1HPxDlXMefneltdWExhJa4DNBeeQGUYk7Y+s4FhXEBroE0
FwkGqZtCTFOhERB8npNE7/D0LcrDLCJ5cmSgUwDcHqwgm0eaHKgHLm1cpfYSLzunm+6X+YKx5+KZ
/0hW/gmFZVNaRa4+/oLb6Kk7szNbeBKd/cc4sHYEy8UjOXS7fm3ZlZk6hDB+Bkf9i2/4J3kTW8xT
6gS+PndAabeUWAM1K7T+kLADsoJ6jMJWG4tGZDNsTlW2i0uUGP2IvGk3k5+cOEi0IWpYRVcnSV6M
2VkA1MXw1tklXnOrfKcu5i6BWVPkhPzxxeSRzVUeeOwzs3a3+TLeQxtm4x+RNvzXist1UCiPgVcG
1zeAI7eWwCkiRC7HZeduJVo+0syf+Yt2CYng0JMUzrJlTLIusIcEARLMcKxRkhapSSwRZOXkQj0L
eyQLu2N1UPfR2V8Lv8F+7qTd2Rk3tqhZrEem8XwmLs7ROljVugtt7eZljtWfvqzoAVGXlS+rPQgV
YMRfxk/Cgt0DHz1zoO6OAykV9GHAbwUp2e0aBW4b8VFeFOfxq/sQdv6nUOr8i/vx+NadZP8xEpQg
kOYA/QfJ51IXEw9uNzQBZ8U5fkW5eX10bLtf63jndq7+YhwWRB75sck7c3cFD6CtCzy6aD64HViC
LqzGY6vinBw98PvvayCY5zAnk6gdGTdAP0jzFfiMQDBIGWEkLpP9TK7OhLf4EwQb/af3k1aGDO0H
EaNjwf2ROwulg+hAaR54feXrjS6ZJDYhysUnwhr/eNyTUO/6TSrgoKQnfJp7VMZh9FWVqREEqSDw
S44mulFTm1tDYcBBJiteyGtkC8CSry1nrjGeXP1/HQzaNuXPNEWLNhYNtsFI+wLylBDSTuVSXrX7
yoZ7bmfLj8xOzGfWVO3YmuP4ncR/tHnqwonbXOAaz2vOow1OCAdd/vBaWSdfurGOgMeWgPhSjA4A
i/zIb/pduprLl9y5XeHOIFdJOkxRpKQV56QulP2gaZuzlxtBvqk8S2bWzKJ6SbfaZm6P37nxCGea
itIWWukA8aIGXA2REjNx0uB9kvRteJK2C2jEL34fb6krFTe9rH/NUD4ausuVlAlhZnDCDb+STtIX
t7Zt6KjLT+XC3TjSu+6Al7bVj0vNCj8sZnk4QKjp/dAgM3XKofrx+69hNlnrv99EHb0yqeq0ruLm
zEfrqt0KubGAFQ+EkRrRf+jAZfM7QEMjhIB96Rj80TzEc3SZ1+iAmhhQZSC6RhcjPEo6Mqu0qvVH
uanOr+/7T+SKGL1eFnr6BEL5QK8Q75OYH9ESA3ERDyw85A+6na4Urwxyabvdylqx+uojXlwECwpl
uDEgzeYj1zggBPjPn46o0y0Pj9f03lElDdDwaYCuZSeOVCEUbMmTRK+2f9b0/EmEbuYJwo8X2eyQ
UhQsCGnozJI1Ofh0zLJap06x8GdchDvvAuQ9EHcBlg04G5Jht7e0nIe8Bohxc0YTtl1C7hzZ/auc
AlQK0DEFfeoSO8gzoWFmzilhTOJqbKEb49TzyoteOja+35zFrbhqTzkUsSxvBc5utAZb/CvS/b1T
2IMyd0PTYRhtl4o5O1Aeeirj1ufKKpFE8QnpBTKP0UZCrl1I8G64eman0GfQzorOz4BgJ6ANyjz9
FmuJ67WZAPPMOt8wO2WnHfsXZadse6f51J787RyN2f9YZSI6BscdAGtqlUsUj2WvD5uz2+vJc3TM
T749LjQj+wKvvezrwMQwb8L5VFmsB8iWu5uDa069HKw06cPDhUxofKjLQhPyRgkVtj73G1AMLKRI
R+PsRZ6b2bsL+8cM5YByY5kCYsRBGOlX+GJeox8U6jfiqdin2Ux2704cdDsiakrHIc3HQICpEZxV
7yPmcBuDpgzp6jW76bdap9dvj28MWo2PSJ+gNoO/ZNJABzzJ7VlV2JFLigT7Bkw95Zu7lN+SlSSt
OhMywuBLgCpe8uKlujzH2TNJEVCG6T5HsWIZorhYn0U85eVGdrRXbV1suUFnfhM7eJrFGZFn8+Za
R8oULQ9gCSD0IXDtbkcqDkNYJFJXH4rO9DkkRrIUKjOxawFUWJyUb2Tbhpn3bPqUg88fAFt4DeDJ
06Yszy4nB6E39uhS1Tll0TaGP9hI1EK1RDahLNY+tzPblazX7SiJqhLaBAiBEJqwqVHCZVfFofLZ
A3fiwYTTOXxnjKD5+OWama1zzxL8Y+TxUFBFMo9yC8UkHjVgHoaDuo2NEhRhz8dMMgA8neVlnBx0
gslEbxnccgLmoFW8Y09V3VjjBvAlAkmEiFP1dX6dzfi5dxaLx3HASUfzDRwAkToKYdmwXF3nwmEw
UsGMZScxsthQnHIVlVbhmvHrzNmbONbYE0jGgrQANWnC0Hm7I3NpyFBMSiDNrKvbEpVJ/OHWvi13
SOD1EJMyChFuwozVyX1GWaXcS7eQYkZgsugov0M07cd9EpfRptm4L+M/bxAyPGgfAC4hAuNKDY90
TNRIw0L2MEZxAvLafKeXIKTfpA6QaTOjIpf97b6/NUaNqvWlNBxDGMvVffLR7dBrVhVmrEGbV1rV
gNSmzqCbs746cZJvzUKQCCkrdKPCUUcp7nYJY6ZQCjcNveP6cziGr5K8Gh2pt7Jl8CVC0TSH0ccD
nUTABK0PPlQ0CAO7P+HcVNqhazk2TI/Kyat0u4ccbDXXz3LHBk4B+vmBOyEYIOphbco4ClRRS4/g
jWW8jaxukjfuQzB8RWehLIxmhNKRtt2ysvnNrArE1K8ART3OIGiqYV3AMG+ndGgENpCBoj8WVr7J
dvFSPMgH9N2BbUtdjgft3T92Z8lxbRHFXG05J5o5KfURivy/9qkbtMy9tMcKiEfeSJe5Ha0Sp16n
C3BsIruBXvn/Q9qXNbet9FD+oWEV9+WVm3ZZtuQlfmE5ccx93/nr57Rr5oZq8VPXvXlJHlzFI3QD
aDQaOFj5G9WN1v6DshEfpVPs5q64xsjBFet99zYcIDNtDJCfg0cDbo9uDy7VohjKsFSeUE74VeR4
PE8P/j7d+yeEkg+s1+tb/4c2etzkMRANrggV4pQu86Ou1q3IqU9vSB++y6BmBX/8Q3HQJ3OKmG1b
t5EHBlqiLgW3FeL6AHy9z3VX1lWbJ8ZTtwah2Gt2Lg/iD8/t9/o6fohWtRPss9/MweE3Zwm8Ee7w
uCGB0JK0Bl6jegUfaaM0eE+tYobge8QABH91VJ/vW+mNN6JQKG8kJF6R9uAEfUpN9/VfO3Dq48Qn
zXK9eptzPD/i4+1xRIrq4dKfUNRYmCgMW90X4zZII1CgM0XTK05gcNFdQ5VJJA5cL3lP4CquTO6X
4WZn7we/kRQzCi3v1TgxK92JeV15VHTbo/sKrXSE+xkTJK4hvZH35VYR/DO39ndhZ2O4vOEMqNE5
t2v+Z3XQj/krcm2sSO3mVAQs9AFsEmj8IORL17BKXypTIAfBOZXdhDNrC2xhEh7MUWzvlG7NiDUW
tBC0WaCUgnFjnBSdYkTRtFH2WRicMzz+anjWkfBk5WF+6fu/3UDSEwEWSYzbhCeFcV+LVeWeWvp1
kJx9EBet1N8VEjivwSsHj7IHEfNv5XNgPJXdiEYhUgs5iJ6PIQt+chZ+ZXg+fsVArnqfgTSQRT9z
c0pRQJSiyP1Q+rwP0UIyW0d5QlAtSuv763djxxQG5aNGscNQnxjCdCfDQerg/tdvzYv6PHXQggAe
XF8SPh9c8iMKxW3tGKvr9g11SgqyThEKFVnOg/ziK/OiIKnTrfMkz68nQPbOz/45EdFQqTw6eoMR
vZ+PnsRwIDd3BAqN7OHMVRl8N2kVERA0gDpyxaeodVHsPR2Mk8waRbeEBfovHN1oaSZ9lNdYgtga
pVCL2CvMGkV5I0ihf40Y5brmMH6I2X5BDOd6HXE2IziCY8RhiV6ga7Q0neSy7Af5/BZ/QLjwKXCT
1+xF/dV9xK/31eQ2+Y9mI5QREBYKFMuCW+MaSyqmtuZjRT7vegvjfP01ejUndFAG4NserB/15eMD
WVE8O7A61G5t+RqYuhGBvSeLm0CSUagfq6imjD78TcAwsdso50o6vHJfS8fLGWZWTSJADsW52Pz0
NvHK2HIbkJ85rJ60b8d6s23/LCVKBa/B0I4QhEKApeyqNZ9b3YP2JPlIczfbcK9iHnt3VD3733f6
IVqe7SBqK69hk3wyJj7CQsYv0kVERWroCI/agTug3NO5ry035ycFRblFoygTIYLSnu3ycdO9cKzL
Aev7lEvUhKGNG0+Qz+Ij5hxFoh2cxtRuJ8vHuMAao6TQx7FVf02jI4csf7lgdDBvcL/iNYbMz6L0
sZC4fvCzQDlXe87Udt6+cbwH6Mmq3rHoI26jYZJa/INFV11E6NwqVcWTz/xq2Ee2+QtD4yon37Pa
Rm5KS6AbV0CUStZBOMlcqMln7VxdXAl04zv+h3zKdigIA2+oZFXPKN5Ege6pZvVvLRxA19iUXnbl
II1yashn8DX5O+90MqcV966sJrCf+4HJBFxwKFeyUspZBoYfg3dMRoPUhCHCoGpdkZHB9y3gNhdO
rSilommBuWPlwMmob4422ak84K3YsyssqGR1z8G2fWVxJt/GItfrSJ0GKLSr0IsHxdRXubkfHIZN
3/pIBXdx1FqA4kZQQJRP7VNoJCkJlbVz8cZ/aS56TzSHqzEbPUHsgwq6gBWa3AiE3Os3NSEhpEFx
JLVRjSQFlTSKASroeDyf+BvB+fflMQQDdwrcNw1QBNH0KSk3hEbYyWhj2sjbYT+gXq3eg0XWYZVD
3L4JUUjU8nlSOWqxrASXyuXW3Bqzj7floVqD6cbx1sJjuEF1+LZi5qTIZ68OGwqWWsSYj8K2nwDb
b4NTuJat7CQ8/kA7zUZ3uQ1D6W8uMBQYpfRZ0E4ch8KFS3y8+LEpnyeQMUaHcs2qX1lQxut9o5S9
FHnfw+yP4MKt9ZXm+lvvU3GUrYCawoDJ7byoiDMloeLVPtWlIMkgVnh8EF4zVBqw5LmJG78XjpDH
ayjWBD/29dmcSUaixLwUXEDv7ahbfz2spZX3gCsLY4dunB+ASEEoKX1F2EjrO3I8uRqrVXjJHdQ9
o2I+sZVdt1PteDNZhFGW0OP3qJl5YQDfqgaZSYhafbTIg0yIjozbHLO7vEKMvtXff1KQw0q+tJW8
Y9VP3RZKKNdI1G7JAwiskg5Ijd2hyBstAc6r5NS7nOUQiTZfm9Y1EFGb2cUi6PPQm4hIYMb3j+/d
6Zer28phdIMn/wfSgqyoh7WEZG9neMUYTVzRAG+EpyIco63b2khKCP/ejCEY3jpAz0vaMGlCgzBJ
5RIzqiLUYbakY1U46g+CE+CFijVP57awhmzWDIpS/DxECQiy2tGldKp94pZWYr93GEqcrkNnWPeF
OZ7EB/2h3CgWj8HC49Pw67PEM7Z1Xz1Zv0OlLgBRitLessHv6MGyL8Aymr3+iHQnb41O5uL1fhVu
erd9izfJS3Q0VmS6bOxqG6ZS3YS21wuiUpFYoJc6Qgf8EMyAsfFEV1vcU/P660dkVocKc6s8x3NY
xai3aVCAolQd/gdjj0E4SZlMnIp5p/TQrM5VK1PaB9a0w+x23eYfyn3zsbWix+JQvgos2qFbx3qN
S1lQCmIlFL8B1/+QUVEmCsimszpKb13rNQZlNUMRhKTMjlgNh6qZn6rtnVP3X9P/I5OLUV8gFgL9
OEqXaQ76whOKqh3RXcKv5K234rcYEIfXgtoN8UTRrrxVvarWwnZCqZzq5qhA79csHtrb6wJ+A1qC
SYSG8jz8nmsH0U+6nqt9kV7ar/qIAj1r72/KX8JzdBBO9+3lNrwlFErfZFEgpybtNNdQeElE0+mU
ZpcKtAeTLeDA0jcqprBmprFFVnjNLIEgP57ytqBzl8GEiswsSL+oEz8D4xjo9LLsUpslrq6+Y1gn
54PUQJ5YR8iCYwcUGGNwyyMDrKkwRtG6smi8PLvE1ol1Nb7dJNC4g5ocVbGkehQPkNcrF/dxMUzi
EKOy0wb54IjBIbZzRpc+6mPub9KN5hMkpM7BcIDAAp0J10ilp3dJOU3xJTZtbXQ7CxnXinBO3Ie5
1QXggF4ED/2EEw7MWtc4vFxlfWoICZqXUKR2lOwajRYYj+tExw95nYAEgxXF3OgChUhpn9q13dT5
YoKmw2J/CKVt2ltgQ7XKySXcEd4T8xns5uwlo5BwFOLxH21vYKq9llEodG8UwjRFZZVmytsDqos2
jTNe7PtreeMQKRhKsEQLxrRpE1iwlT7/OH+x8tW3wREFQHnc2iiCxC8A4K20XWPuj5ITmda/f8mg
YCiny2vdVBQ1kQN9khFUTzePAbKDjGP7NndA4VDhgxJOXm2k2JbGHVyI5Lq+KW9007e0bYT6vvu7
s2S7GIiF4kbSX4sXWsqiuorXq1AicKB6aTbi79oGdw+GJ7MY5G7CdCLXDIhSt2CYorEvwvTyVpro
3UKtaeoyVO32CkUwQPCLBy5cBqDV1yqNEhdcSMccGO4Dlm2zj/fnR2YsuWCqVyjiNUqklyUqCIAC
TkHBdIU1ylaR53xGi+zX4/3tWVo0JLLwwgTXjYoWShkGQUcvQOhnFy4w3/IBVTORb67X90EWnCrh
7sNUA9J8AiqHa3nyypBKWWpxNpjeu/SQgXeOb1ZWzWiPXzTUOQ5Z11mwj0JvjuMy4LxNnmkcTP/S
JOb2zKR6Xlq0OQ6l0nkiDZIRAsd7FMETpD7gEugwVI14raujG5o2x6C0WS4DTPtQm+yy88j00ORz
YDXfLVrmHILya1yt5Z3R1liuZCOueItzuHfJOjOeTJeOuitJyGrOdoWfGkkJBUgSoffArfaKmekb
rXqSM1RXP7Nu60unwVwoSqEFAeziYw2hUjP+iEPTYtW6k4W/szF0/WMiZ4JagSTs0mxkO9oytn3R
O89+P92EWmQyqbPH59WtV5iKo5rHylp/jmiRL1/vmyVLAei3c61S/a4K0NI7Wq2lmemWs0o73Qvo
EGAGv0vBwFwuyjaNge+6vKvIviAQcMXIjN3Q5WyGtjFMkw5Do14duGqCsmHC3rkjRYBWaPusTWLp
AGWceTKM/Rhj4cqvyJU3v43dxgBXhBOfx7W4E3e+/XJ/q1hiUTFOH3GKX4wAtMOn3+l+u2aJxDAb
mnEr9xLek3gAvMkof5d/gZJhc18EFgLlBvqi5NqJh2Hqh93kDiZKX1i2zzhn6MMskP0JHdXY/B51
i+WqctDgFZiME3MxBvijySjyuvZnY5twolZ3RJNHq9uX5vjZu9u1jraQz/tLxnAGaH29hqr8SU4r
CUaDtoTIeNw7z+Bq7U35tQ7QkMIqbmGcnxgIcQ3XSrUv8Bxxba6t6HioLsDgkGwLi7WESwHOfAkp
Z+CLvuD5xbczUEDpoluVO9nKutrJmJdpWYnFWEeyTv/bZ6N451owv9blvJKI+cTmO2YFg0No/xw/
sIzo/pl9M9Sm8cqob0asH6ZbyJsaXB1rhiD3vShqqq8F4Xt+EMMKuof7YnPWT8HOciyd1RPDVARi
y7MjOyvqpucECMJ/mZjNPVkWmaPO8qL3PQImjl2jdJkkYHAOwqjeQvpHt/Ac/RBYIcYOdh8Z6FC0
r3bPrTKHdaFbxiUvc0gpYAoWtYixXw0+xwXw3uj4OdSk4eXl/j4tO6I/CNT6pUrY83yeZBfhnD9h
2PlWQgIrWt0HYYlBLZ9QKn3FewCBThtPvbuWTn8HQIVSvDqESF4AIJ3MBH1Q+q/o+T7C/1C0fxaK
TiFj1PDUjyMgDj2Ivazp6EiZs8X8IcYtlKzFrQP4g0M5Ui/oEFdlcYYcAf8CAvqH58Rh2CZjz+nu
T+iaLpcNtKoHYRY6f14HZ1scGCD/I2T7IwjlOaOiU8ZKi+Bi0FKb4jGeM+NVbUfHZM0yT+Lt760Z
5TSTvkqltMHVMNrvwIDq6hIIiX5Mh8xas5JTy47zj1RUPCWUTddHSog85fYNQ8fPDFFuXyq+L1N/
vk9ZfGbUoVC12Buh3mqmINqCYgpH7ljbvJm6lQmqoMB+eop/h5Y2mCKiK4ZDWFZ0EF6jmwLPBTxN
eSsqnVIELUmPgoFq2AimtsYDCfoqLNZZRzTgZttmSJRbQDFpmxQKsszi7xLMz0jpBOCH2g0H9OQy
gu3lq90Mi/IQWpoladhBqhE1WL7V7z8sJ1lvv14kRCkiQ/cXg+4/YHRVPXJj/ZRxAAs2wdkq3fuu
aNGbzr5OeQi9NHIPDiK7vJD+vaf01/n+9xfdA1KhpCsA06/oCWslKhkUsAzj5B5sO11j6GFqIrK6
D0L29mbvZyDUfhQF2HmFAXGOvsJBunpGAdLfIUhU8FtxqIcLfITYwRsoGqFazYpfM8LDxY3+IwU9
jxbtof8v6n1aPTI0dnGXZ5+mIlxxDPH2XGOBxBfQSm0xjnzN2GcWgoQtmoVORVMYMWpn4crwHtg4
Z+/pL0Wg3LKHlzmdMwCQnDo0gzvMK/Syr5otEuWN0TjVj4EGVW2d9Olnbp3AbrmvLIYcDF39pp6b
LVRiVBKQgDI+vv00PhBhfv6VMdAuNwDzhdCKAAguaOdeYYB3tbqPsHhszRaKcrXj2KS5gpecS7Lx
n8Euwkw3L95bZgCUPet5wZUJuSfJq5fKlnbon4TPCMHk8VeC0K5Vk/spikuYRXn0zfiCydj/Pv5C
DTRo32UJnawa/dyVlh4uFI2UI2zBzTy3RtfMfJZGLQVHVyjUMV+gYt3APzkenCT3p2Bu4s2Ap5qR
Fd4v2PgVDvn7THWFvMwGnkiD+/+GLNjI0t0FzUL3MUYMg6MHVxS68ieWpSwAUVuOm7gL9iSQ/JWM
Lb+tqEad4ByCWqwJI0x0gQOE944ZTS8PhVs/F5iXJLxY8WdgMqx94fi7QqOWzChyYWoKNb+8eQeX
Ly0ZjTMdop/q931NZuFQJgkm4b5JaoKDuhiM8Dla3pF18WJhUFaJM4RT1A4rN1rqClMScaKj3gfN
6Jf7siycg/M1ozPNcaP1Wkxw7Koz846ZTFjwLiBgwAUY1Q8oEOCptTKaXhC4CWsVvvSg+tA34QYz
liJklljmv5TIuoKilszjejXKRUApKMnWcGlxA7AdQgMCZzT5V1bCZ3GH/kj2fcLNDLSOpDaOiGSK
abic1VnH2P1iHC/L3mYGQkWMICwZ2nYASGxGm93oTEfkSZ4ZsRAThYpYRqUxtIAHSunIq0O8Ky3/
Wfh6Hl8ZQKwlo+IWzKmJUa3wvWTth7BWz072/nVfn8WF7BX6YQmLKepfQA1HhS55L/RVr8nkiuwd
4mOxGbfp0VtdPDs8hAdUJOx/DC/jPrdRjuDcx16INjA2G5xn6PpGvQ9tS12WoWu/EnADFOxiNynm
c2jbfwdB6UOn4XonGT3JC4uWq+4/zqyCqaXI7EoKShkkTlRHseGzS16ZbyW4gyXfzBTkgx9ZHURL
FnsFRelD28i5rlaQpnaiTZFYb+jhrqwyscjbg7ZhsdIs+LorOEo1jEAUOj8F3I7/3Yem8OP+3iyZ
0dX3Cf7MI4B0I2kmtG5epge8dGuVBX6WzFy/5Gvx6T7UQnBwhUSdqyVe7yVfANK4Eq1DvdJ/rf8O
gDpK5VipIkmdyEMKb/0E5xdDgAVPcCUAdSwMoH/PsgimgvToRnaqxPxYfzHCAZY5kt8w246yD8W+
jaHIIWpl3bF1RmnNyrnc3wiwIlxjVLFXqbkGjPbrkK9ku3jx/i1nC2kB+sepYOjzNUIsYQa4x2Mn
vGewm1x6w7Ry22KcMywxKJv3SrUT9BJi7Dokq5/7f9v2S8lA2Xki1APIx/CikJuH0IzsJ8OJWdO7
WCJQxt3KReYP9YjcB4+HucQu7Y5RtrcQL1/tBGXeHoeZXUJC3Ee4NSzwWzDnbpK9pFIrVwiUWQ9x
WIueBwRux28P5OUA3aqD+ww2NEbN+n3bwHTRa63ikaeeag07Upamblo+XuPLNdO/L5zFV/JQVl7k
GGYdN9iTN9wvRIt3NKvcay9bRlhx36+DwvxaGIwhyKVMhjCXTWOyAnHGStFhHixTNqIEH+c7G0To
GNdyaEpmQpWxUt9Hy8xX5Wkq130Af9hbkvtO6qFVMzxFrCvffbcLtsrrlfJkLVC8HAqmmK7Ln63P
3GE43UUEzB4AgT1Y3+SbeF/V0dfUSTASDRVF+WQqj2b/yYiCJPI7bwxlhkLteJ1JU+gbIgxlrZl2
naxL3MDdBiQooKPJQabXWN2KR31rjsAiPqqrdYMWmvb1y/ngH7asXOKi6/nza2gVAR9MKHE8ZI7N
/L20f6BRh7Gqi0o4Q6AOgVzMc7/0gNA0pmFxp10Pc71/4i96txkEpRpxVxWZmAHiBdumAiX3zPsI
LCGoUyDCAwknN9DxpLLd0NT3AebLWwzVYOjf92vCzJCSNijFvgeIYgadWTudbTy4kWbnl/vCsHCo
w0Bu9TosGyzXaL1Xk2tY1WQ5yvN9ENaKUedBNehhrWJXLrtq76I+z65eKus+BEt3qYMg7PohzntA
aA9ut4vWLM/GUisi4mw/alXLjbLGfjQ5xo404NU53xeABUC5AiOb8LYL/3+Zzm8KhoMwa4sXXfMf
w/i+cM4kkKMhiNMAF0owW20M8y0+Diae9pKt796XhLEV39xXM6B2kIoGFpJdsl+5+QBLDz8ZNn5L
5E8CsZkslJHXXNuqrYDdLp0G9Ku8peBtBVyzeGwN0SnSVZb26FTm+ZNVEM7QZJGyfUUOWjAvYZdS
U7DryHzd9qbyeX/9GCZJc0aNU1mMRQmMaNM7+ssvYQX2699/51++X4FnmzTorVGA8pMc1EqORmsw
1v6ojn8JQtm95JVjgnZJ2H35Agd2TDdgxbVYJSpLL6tX2kDZPhSlGTuicPZgrNoWKaxNcynfYlf+
uZPXLLjvPb5zaNOvk1HtdX1XQ/neur2gOuH+cBmd4hQP6BkattKLZQ2DDTmF2Pnicus/ZjZm2k+5
iqj1E0WM8ANQHuqv/a181s2zZuv/5cb2B4Z+vpS7oc8Ccli/8avd+F2oMfp2/vO+ti/naWYwVEww
BVpWlB52b8DRgFqwzw/PylYMm1rK4M915DsSm+k7BntloxZgzVBP2TtKYHu6jVQaHlcC8YBpmvAe
rJ5PpmSUswi9UMtHYmN2k5l5ZH4gjxa6a1AL/uUSyteHU9BH5SiHWELcStPncPX6kVnaiZVRY/g+
+l0q4TlPSwXlu+wVROCbzmG1UjJXjHIYaDMbUmUAxCFdu270mWHWGouRdFEM8NSS6hLMRvmmKplp
AkZElgMmsSBSAG/SjxykD+o6/C+Ob4ZBWWgRhyonJMCoRDsGfZGwld/GHSuJunhQ/EG5OdFLzK1o
RZXEbtEP6RG16KTgVWPIspwOnMFQBqrqfTppiN8u9mgFJwPDJjHfctscGYf6zdguNBCCYOSfjflm
iJptDEgLdb/JgRMXK0x8eMf4WbAFmJYDUpPN9lhfdtGGc/VtbWKqGiwWPUvsgmVikzfOffYjKJvN
Qd6iFiERVsx3/mNroMIKZ8hrYHKr1GadJcsKP4OjLHcKvGLgRijK7iBWqO4VOlIoIq4YmQUmDhXm
h2nep3mtkatdiuV762x/O3193fdDDMuiyaertEtCnwcIWrHKl53Ym7gZoSHjPgrxAfd2iDrtw8EI
PLBpoSyFzD/vwRj6n2L92aYQOWeKOGZpMJYdUUQVYw/5kJW9YElAeYdQbNDi0+P7A/ohjhnzaZ9E
v3dWiD64Rb0Zx1jBCn0/Vbo/fSfcWB8RezgmC4jyDEEvIivGQRDyti9aDxOZi5M9VcwaeIZm0ad3
N6he7vmQKDXBxGW1ZvD40qJRlnsITiBW51cdXkbRuqJd7usaw8PSPJ2c3mfkKZbcwo0z99BddIyY
UAPWDOFF8UASQOrdUGhNF3GhB6uCfzXgdNqXZhdvnmP2nNrF698Mg+zlXKn7MOb6Hhg7dZXt+a2A
6cGjZH38t3umjh5W8MyAI4DuChe1KA79MMyxVy8YwejyLxi+qIDdg+U8F++ZMyDKp6ld2tYlj4Fq
8GigMkWHHKvUdql9BXwyf2Sh4hE/EyYhmWJSiiMgOh0xVfr3YOEstwOTlWVe1LUZFuXXhmYYQYWM
deti6wg2DtwgQswOYZ3my3rwRyTKuRmTPhVaBJi3yZ72J/Wh3T8yWeYXHYPBg9/agDbLKuXh6m4a
k4jLyHN/5+Yf/QfiUsxlHXNTdkUMiLlvpcsRyh84jcg80+06AqszxxcY12ZN7vgCdhHzhJnfb4LD
OOGWz9EZEuXxSiMzukgBEg8a+4fAlkFJnEIgljIs6vYMh7LWYchaTmpKlLOAC5PDOcf9h/5fQ0OV
AkhESZs2/cjf9nIX92kFdQMLjGqRuIOkm9nV3Eun3RyIWrLM8wYVszeImcbHEGTRHUbH7H8OZmmL
v6AR9b68NNZ/2ag5KrWAPNd48jRiASVzektxr2zA+tchJ8QCWlL1ORAVMA5Cxw1j2uYXDXnB5Ids
1eZTZk5OdSy2Z4aes7CoaDGJeD9rSuxZ4yKCGx2BWJVbYyAzfIV7H2zJHc3loryrMrZQQhXb1hGW
K4yU/5Hb4E9kuSOWdpC/z0xXqyWjUAPAYIjqN1sY+IgeQB0Kle+sxgEBtw83yCR7YcFSzhZ1ooLW
GDVxUBOmN4HNxpY/ZAf1u42THId34UVlD6VYMur5klKuN05Qwhs335Yw5Wb7Mjqaq7nGW/8RWD4e
yjTd4hUnPTHbbRbPsTky5Y/DThp0pYK4FVYZTVxWsQObCTifihWTkIEoIR19/sG6obqV0kQVE5ko
jisSxsO9K+xVK1UcczyztGfpMJtjUb4F1+yIa9AqAiVNPkXHN3/1drvxdo/3bWHxgJnjUN6k74u+
URPg1In5M3UC93fjZEcRrJ7/euA8uQXPoSh/Ykxx4fc5oCZXxvP/gG4yTFVG5R8zuFlePFlWQH+J
qcL0c3OihWEV1CMp/NPwJoOpwqZT4MbNGsayrPb/4HyfqTMTR8SrcH77jVO/967gZKv/UMNoYJad
iHMM3IMYtnDtRThd5ppEG4geoP+OrBl3UD7YBPpEn2jd1kH/gbdyDGzF/MxrHL83uNqXoNsN7MjN
sDsnZfUcu58MfVty9HMcSh5FqMeg04AD/slftdmZ4WZ0jZWAx1/fZhacLinCDI3eoCGU5dQTgYZR
JObPYfdretmyGHu+Xy3uLB1dGTB5fVUGxC30YGFPTUwZe+hsFRPycMV+eJpsF7fHk7+RZWf4itZb
Y8Oir118JpiLSRlxEvJi2vH4BVO3VfLd8+7RP7YYW3jsNwh7dOv+Hi6dMHM0yo69qY01bgKags53
JBLat+bjPsKSXc0RiCOe2dUgjwOUFE7d/0BtWxdY2uY+wO2UGPiiOQIVA2jiyDdKDRkqWyTEKpOd
oRZZM5VNar4d/EdMFjN79yT79vDs2B/bzPpieamlq/H8J1DxQctpxuQrJORBz3uMRKpofrE4EVkY
VDCghSmmZZBQp33ZFE7jfPg2S4zFEtG5HJTnKOusGXXlWx00DN64hGboeHaHao9nfmec7m8cSyDK
fQQJL+QpcR/Sg0tgBmvEw8N9DPKNO/ZMJ58bP/fqscE5hUSM+CGbKbjswUnKOOEZOk6/JYvjJIZD
CJQeajdAAwPr+PV3glBuIZOHWuc4LJYdItg0Y2uyYlQsser6Fv0BhqDoKljsZIW+EhtRIeR5h+Hl
75I7beKTvL4vxi3HJjHWPwD0Jbjg4kwIySB2OwscV92q1gAiAgwky80Kp/oxqywmfzxxMTdKMMOk
4q9ISvxIK3HuxnByuamiYZhEl6rdWbxrlQ9/KyO1V2KZF1WcYhERP8sWhykR4nPixpZ66ayPAMN7
edJk2a0YWvh9At7KSXo/YMMY0U5O0Jmr7XqMZy5VzINHptGOftRWwJv5ZRsNJivSXDyLMQfw/yNR
K8rJcEajBCQFExTNxsVw5CG3p1UrMltaWFDUYvaamg9CIJITyo3s+LDfksm9zFdQ8pl7a0cdhBgY
GeqphD2r4zXStRg7JJvyL8Gx+sll6QcLizoSEdBmRZRApMntwOMZBaA1k6z64TFEmwQrR7P4pqzP
9oo6HuteyVKwOaLdBCxAkpPujQoX8WZFbgUo2dvlazxXWcGKYehEBW4XlDDXaxjOon5HWjNljAuN
5/hYQsbhYeOiAK0/7AfUU/2XN0ykI/+BoaTjZakA4Z1M8jaG2cqmsCve1Z8sy2IJQ53vcQOKVMGH
MKhyK83gjbQI7j1TewHn3f11WzywZvJQp3zLN9xUG7iG8E7q/E7MPblUsaK+xZvifNXI0TzbnMoo
Wr8km2Mn+0Nmg0kWZ6/ksBR9+TT5szn0Ce9pMqcGgMlOtjvYrVM/lxv+PHz0ZmRVdvsf6jZnUtEv
SlzS5Fruwa7epswsjgXqHTMm89C3F71RbBmDs0BNSWYbUV5W4EBJGZTQOEKwJrhvoW29tKEVr6V1
4IoX1KpvuqfE8VhKuKgZM1zK56IgQFaLBLgVcvzv5fOpPD3e1z2y6/cko1xtgbq+SKmBsPMOaEmz
4GkZO8SSgfJ8Slb5Y8kDQXITW3jizWz1yOoLIxZ/LYWCGWvo5sXMOlAz0yljWfabJDfk9mJvWIcR
+Xn3Pn29BfcX+zZmvP6Z1GIrUzsG/iS14L6o3fTQuxbrWZC1ENSR1oOst/dlLMTPpxOrepL1bWoj
1aFJ1VbDt1OLyUK/cAu5Xhrap/sG1woKPi7ZT7UNYhVn7+OIOn+eX+7vwUJl+zUS5dcLeCeuI0sU
mxvwy/bmDkZ8Vm3Ttc5P2Wr3bsMGHNtBg5zDqFv7fi69p0yUp/fQ9xdXHRTg4L73z+Gz7qTWb9AE
H+zu4SmwOVA5W+vw7FitfV4fMbXd8l1j83l/BVj7SB0EmGYT8V2FH+E+IYPHOMtu3f/16lLuv+30
EZNM8fHB/M2y8oVk8fzjN71geqsote8r7eUldrhjuip+JiZIr6Nnm2Px8983e7op7G8W/GaMpyh4
U6WIZMFPjK1k/UrK3Euu9rywhC7/9ZcJ8ixa6KZWMjziqsDyywq87yugSg/vGzk+DfsRv1oxTZPR
dnU7rU+/1hHKxHrBGzWdaDemT1mSGWOahrsnedfazNal+/Y8mqu18/WXG0HZ1KhpWcfxEGkwLcan
JdYmUyY1FCgMjFV8G5eGuDTjx3y1dR72o/lk2Y+tuV9/WJ/ndmetbMJ/tZUiu2RFdYyfQOVh71vD
d2bkfzvBm8n1YSCg3H+CPLv31sQLaGS7B29TmaLp/AZT+n001i+/tpC/+xbBmtnEIOVi1BX44fYT
I2q+jZGulPb7Pjf7cuDXQqWF+DKqeczYUY4KOE97kzVrSWThUGcf2Btyrk6A8+aCi8I0Dw+c9X64
+I6Mp5w1eOpfdg5vnl/WLGoahsl/p4hmAvpxXQopcSfIwbDcCctA6LpZTR+KniP+5GXXuW5gXyI8
f2Tm62WDEe1P5trZKKvtS2BaYNn8HK2tb7Neeb5Lh+7pNGWjniwmZTNAvjfbPjx9PjysS/PHpTTd
XW6mDt7eXRfkr7mFgVOeDZZ+UGf4pj0hp2d9rR4Hyzk7W3l3Tg5b8xTaT1+Rud5sf69/H3lzZb1K
5uEQYCDPWnfua7R4PyJV6fQRZ3Q1+vxwogrug2cfNge7x099d5V1DW+CGufUlcw9pnTkD6zEM8My
6QRqNAk1Jk5g11LLYanbN9XRnf2gK3bVPsiGkvgY++Kbhw1Z6ZXl/LzgJScwUbibYbij/RniiBgR
ZKF5zVRs61eLp254VMYF6JsB9d6PufZB/0cq1ISLRfwYUNbam7enV/9R3rytDvamtPRTYzrrlWWe
8T8KLpENVx0HP9Barc/RSkd35ZqlrQxjpNM0XKDpakc2HWQ0jOh6MY43cEfGWG0RpVwyJasYjH7a
pFqH3MyhEjBMs3/T1+gu4OyaOe9syZvNsSh/rAR4DuUHtYPXDDHM8pdnnsle3jeRhbyJIs1RyGrO
XNfohWk8qAqIAaxD/PQztZIPFMExyTMXOseucSjfbCR6nRsKcDRUW/fOu/SzApsyiMIycD5yqOQK
kC13nr8q976ArFWkAqa2jpCYTL5XEbMm3zWcPWet/w+s3tfiURFSEBnjFBYQz048U0pN71cKpUhg
gffFWQwAUd8pYV6n8T235nq/lECLc2/Qu8vbQUDNL86Das2BjTjAm1a1blAU52MClbZJfpPGvJJh
7EsOdY5O6b9QSMUYlgS9fXqqN5nzeV+8xTsQ6UTgyQhDRaMPO37yYm40YGAHAx3m6jbCrbFxJsfK
nv8SiTrTOE2SWimCKLb3Ek12bW9jO7bbNZlGx5xrTNaF9pEzseiDCEyIWdWFEKuwFbPH6BzB9DY8
ik3BRKqhsdxkCHf7xEDU8Z9lpE+fWB4mPxUgXPJjWivHlSUicxhs/fN9nIXigmscKuUjeEHtyaHR
Xfxdka9lW+pczil2yMaLuxRzBpKDhzPeKswtBq+a6rHUTJaBL7wRXf8GSicDkFjXAdnIEXVssdOs
9b3gnMuff72olEP2Io5DgxE2cQQVOEoAwQjuPuvH/9CMdS0Q5ZIjUSyNbvwWiBCRpOiV610MCVgx
JSJe6Z5aUk45xEjPMRkgERl7ZID9oEOHEQqgj6QAGuMI4b5iM0RNPBOZpaCUW854rsI0YmLnLtiH
TqrNrXwgCqf7Crrs/f/YAeWWIznIuMD3e5zX7Uu8SkAd9xEyH6QWOlOvd4zyJa2kG2COx47Jj31g
oQsHqrE6IPtWIMg0LM8NwRa16jzrxzY5cBv/oV6znoQXJAVxmCqLIkITsIdRC5r2Y1HlHH5C577V
YF+oUFJ2Zp0+AlEISmGuUKj1VFtjmnyMn7u8GGZgxYM5gArLN/8vad/Z2ziytPuHrgDm8JVZ2Qq2
ZX8hPOMxM8Wcfv19qPeeNdXmqN+zdxdYzGABFau6u3I9VRocai2xGVjeqf9FpTqjPe+oEuIVkpgX
EgGXpbFuXheiOdbUdMVaUWF9Z17EhNSPJsrS5QIvH19EojEYOhBNzjjReit4GpH7pPv/wQL63POA
noOuOXWdvqVWsKocwcwP6nE4xMo4G4JCpp7BlF+dr+LAORvo1FRbPWc2BhPQ229gLNhgHJXaPTXn
p90JgNTo16RP0/GEIWtG0XNdRUnol7t5+pOtXzOUdjXJ6bXFsneRfnr8WOc0uciiyq8K6IqUsYnt
3rdJRcaLwhCvtdfRZO1uNh8Z1YG6jQ79uMITIoS5SNqwRaEfRHIz2ak7YV8/eytpmduiGRwiDEuM
lmqXms66s1rtq0Zd7ys9LAz8qUcHHS28n3PA75gmrIoaiV1eyviewtpyJiNodmc2uwp1PtrcDlW+
hGFJFnJWSyVIGa49ptoALvd8Ut9oMcWsKppImLAqDBopYtEHme0vb/Wk4Mq0Gm3b5uwTmtAg1B1X
50wu9KCRPbmbwhSsA6JcirNL44NQdpHEhh5TubBR4VNg/l7YBYKUf2MJ786fUG7oz+TCggEnuVma
V7M20V0Do5vQt7XNOddTUmSnUuyxnQhz2AJGDbO8a37tmbK5u1rVc7al8TWXFrgjRig5dUCTi7CA
9Ng9e2GgSLZLWVNs1rDQxf0urPqtt4oNCfrEeKuXevohOld9oW9MXtCg2lxNz5crf8ujNYbDWIdr
7VZO8/ZY48xFU3cfSSiDEJ8oVdWiwViRuxJfvXVXaWKi2SazBqSZgw2aoPzrM8cIZ2C9UIjP32FJ
5tGWhu23CiGhTpJ68epDQr3eflz8FaacK2P0woJVu40VDAYNejZoZnAW9jAJNf5vpLVr1aAtQZ3L
WQOGDA3h8B8U7seSG4Zb8N4C+2DgB4YNcrSsltupkfzJl0+dE6D58w25+VOoCWv0DRu0NtB5FYjm
PFngBQB/MYQKTPnCVf0GUQRf69EfrAtKlrj9tKGF2ec8oUJoPy/KJDb1IG5GLz4XevSGhDANyWte
xU6IELovxhA7p4QgAhP9IqGtMUDw054Z7fD48swE4iIwkf8RGaH/aiZnCiEDHaCkHbkTj4DHeUxh
XltMSBDqbygSJanG6wlr0ez/vMXO1fii0JgJA+7YIJQfL2IYokhBo9fjT9bJ1s2q/NRDm4bcOvvU
vnm5Hdsky+X5DSAbbjcMt7tbLo6S1SA98pibuWh4ys3tnk+oSH4oLxYBuOks3rKugPZ+D3bjsFFs
VImm7CVrXPOnLnXWXAV47ZTkCZU+4T+xQ8kXsYB39PLOJjq7Ds5nuJYLvbagQJ+uywz1dv5JxQxt
uqUoM9obvmVOp7wnfsikCmjnvfZ+VoHQGeiuhg5A2rUcX9AP/21ylISyYBhPBtQhVPbFCMztllvx
u/wCX0nEivn/RaA6KuFH5EitoVTxIBU40yzTXt/Yl1Bbs5ZDbwodf+cnHR4rc5FZln5mlrPG5xoX
tlnVMEmTMlZuiICJvD4BxyEE3nn+RN0Q8Bdl9U2TEGWUh3XiKaCJ4k3qQ1Vhd29gfbWUI5srw+Bd
yLyA3cowLrcK1+RuBAITpHUWtchkY0rYfVEjnV9f9QpxnGLFjv42huWctjAEJIvEl8L+NB6/zPmo
ZvIFxCkK2I1dDbzfni9dqgEUyFs1a9XMbw36ocas062yA6IU9gimNjV8HZ/dz6P9Zp+wCb3KC4su
AvGuxrjXMtXcjak1pnl6zORc6w96xGRJFLDGC0voCSaD0K95Xyxa2B5hBazfALoOY7F6l2KzyDZw
hFWuiYNRvdahVp6xE2ed5TDnTAjYJ+k1OuG/Tkar789a3clHEcyj+iYPUtzAUccGgjjShfMzoHvL
18e8z19lheXRmMsKPEuitnuikgYxoMDP/WpAce9Nf6bWfmZfqAL3iGEkdEmSiztdwBt3vtuNnKQX
6X0tHOK9tOyOXaKl2Dz3fqA1G82llUQM1/E4TuRyBZk40Csm4cSFG7fn4Ct6Gbeojcn+QN9Yr793
KKx5mrxlD4OOdci+nYW0aHz0fclrC3gwFLsUDjvDydU0/ZW5diGTtHAxevSFFufIBPrUhsEqss4+
0WaeZqbERDD7TY5wN4IrmwVKlLcYHAfKc76zOoDxulpv6AtbpAGbzHq8HCcxkijLeC5kS6WXFm2e
KrgvhdFZ4blKdE/WJVCLHVPfvL0NiD6ubwxmqyhGeqZ5HXxOKBNef+UO7jVoyvZ/AG5dO9yMqTQs
dPvkLE7LkeiluIpzL3BKkPAKvJ53r4sarPqutuU3sSbGGmNVFOdnni/kbnhZHo9RIs6v5K4Bn42X
FTdVtqKVp3nbPy5mW988nXHi/N/gY0GSePGMKkmqKMmE8+gHC17uQzAmAldpc1TRVtjpuwU1WT3/
Dr8JKaMXO7FfSlv0QzVK8AUIpGhVvkSaYKpWemKBsbkSsOTW2H1w60yvUy1cqU/VlpYynA1UJ7yS
sSLfcE3E5PiE9Yi72SzbP/k2e03Xg50sPzBtgVWkjhmaTmi7O1pebjy5H4pAkCTMPLAy9wO4bYhd
Lo6zHhmKfExC+mZNbaCZGaLCWU5oEGcpKDFW8V5BY1s9pZE+pqZWMMv2M9K8Gnp2FgYtgzR/Yb9J
kjU5l82ztm+HFpVvcZ0g9nairWo+AVjU3y4Mdpn/om2XvjnBDyRJluVcN8p6N4QJMcb1G+UB2xWB
jYGRHNwa+tD0rAIXeSy0EiVBFRRCpswQN0DTFmCwllbA6KmBMX1p326q93DVU3Jls/4/Sg//IUYq
VLdOMGdcgtiLjNQVitEs1gxwGKCPaX7OvBQnpAiFptZxL7UJh2yFJWv7kDMBdYvuiPhQoRNDDKlN
v7POxZS3UdCT95+keRIB3HrMm4Us0qbQMsDk0BaIBShuzJyPwYnSuP2FV2ROIrylCOFwn6ji6GNg
7hZNVKOb2um/OcPxTXo3wTxnGDWGl4Hpegzw33M2KnNPVsIO3eIsuqJQN+L1VUXNPM9lK8YdYSjo
q1hGJBO2Iez4gVmg0ngOsLVn2JVP1BTSnI+NK8EzvMCijUQk7wTfMlGS4TEXRvK1bRa6tMyATWzq
2Z9my1CBP+dU4pQccSOGVGiLhdCOV3D0jbbnFOP7svk6proV8+uEdB01jJgT4pQmEa31rtiViHxb
7NlDBmuPyf0rsJClZYJBu01kXA3YH0ekjc/OGr8pWcIJTbM6CYYBZK/AfcOk2B7DVTygHoQWBl4w
Ru3MOC26uPL1dV0Y4fZqonBFCeDmfJgxrEHjiyRj3Ryhyq5i7SZKyYx13F+xIZuD/hHbNIzp2Shx
QuX2WibvPA3hJnk53+I15Nqv/UJDVlzHWotKq07RJlzLOS1lM2uEpiSJB3ituBjj3GCsN4U/w9mw
3o1mIxjeU2MLTvTbNykKZs4mTOkR76RbpAza10BvmwGLPMj0P8MuwmI45NhHF+2TlnibzSKKQO0Q
ZOCRKSjp32sYr5IC1xdgFwxYofJ4XbkGstpHaR1Se4fmlOeUFKFl6qZfsNjQPJYPx/XFfa65Buqq
yH2lplGeFkuUS2nyHM+HtOhTmsTFZPKhC9D8OPqgjF7vPPN3bQwoGqfUwuWs2RudJIXnFEWGOO8l
KZa1clVDFy4gqimeVu98dDlzlqf7ZnHo7K/HN2Wu7XjUo/+QI25KxQxMKuUg144D5p22lWItQW+I
yevsC7MxubddgU0ShaZvZN18HvNGWFMdGaiRPv6SW8/XDxlPvoRQttfrNRXbfoE7q8jGu/InOqhW
52pHOVvrz1/VR7/R/xd1uVkVP6FKqFs1rqsmyUDV8I5WopXOiCfCmX6qNV8aH+pcg1E/fytTJjxm
Nd2ELOEBIIXsR2UJsoBqSTWbsRTkZDIaVKkwfv0jmRLPssT+u7IpQKYxokFPl8xKrjVvh/TmR2OO
gI7ivkWt5zg+pEGTdfk9sJMtd9kxlv2mfmDe2kaFTm++GKs1dm+MxesHGnTNrHeCO4icACfBK5KI
g3fjJIpSxhu9kwYpSoB1mQ3ico8KuEKlRBx24AKlN+tBabCMDg32sRY9VXpk0fy7WXUx4YgwprKA
jRxuGHTnutDem2W2FrQy0NB56PwLcCGIbkKKuEh8X9aZGIMlCVsM6129HXaqjQYO2E3t8QOdTaaA
Epz/MXWtkDpeTTEFw8m4TNlmqwyAhyiPLAqG2ye5167Wl+Kgilouw3WxbR2KYzD7SiWJQ7eoIjDI
BRBK0YNf2zUgXVn1ajDiSsuXifH5mEEaEULzCqoLjNACqpBbuba6jjXUARIKI+Nx/HiQE0aIuz6o
BabKa9DIzeyTX7E6TzNVc7U2PKJ/REXc8WpQuSKuQEHUjPyITh7c8s7s7Mh6LK15n2ZCiLjkbsaX
QsyDkGKLHHrX+xSJEf2NQxNobdSvo4dMS5XOZg8RN0FHoNCAWJewVgngICIgXo7WCvDy7pcYaP5b
ZD7FH2m2Tox/F4ROCRLS9FWBj9LG786XX16nAb9QMFAhbZ3S6Z4ey3PW75+wRohTTZHYV0IVhkh8
DbCb6ujq5X8PSgpVMaFBKgsMsAvVqGmZr+jZxx4soDrXa89YUF7SbJpgSoiwO0lYcNXQQ2zB1yUx
U2uZA90XeYI15TnNa3QZUMgsM94HmeCoR1ewm7rXDpF0tPOcvay/JmcMNjw+m3nVNyFD8NPwnlCF
CsjUoqb4uhgjS3+1pfNr9FmZyaVcaNJmg12hjb1Yfam+lq//+/2OOLrJF4zKaxK0NEPBeYWILwjh
piGPXFqsrWiA0nrM6fzJTegQni768rJKybNRoL4eWu6TYgjLt/jQOv+iaXfKEanTAX4S8m4JSlfT
2/n60XUizE/S3MpZR+ubHzKjOlzjMKwLUOFP/llCyio3GIsKzT+vmCZkCMXE+G6IrcUg4/7h9wAf
tZM/qokVKNbiEJvZFtlGyjmNhuKHIZkQJAzJNclKT0pAsBmzY9dt5Xg2v9qhpXS5pmGO0mRIKEEm
Ylq29kBLdSJgqXaaaG6EC0NhiUaFUIBigD3N8viUue2iRk3T05iTvFWArUUR3ZydlwSRE4G9g6rb
bb508pRScWhixk86VLy8dfOU7dXMCFHBkG3WxDY7V5NQnVkrru6//yt3bUKbRHqRFRHTgjFoW/He
37v+U2PWr8wYsbrUZNl4LOQVmdIi7mTlymmslkjHXb/c7dqQ9NZGLRGYgp1ZoftUPVDkOufbTOkR
V7JnsP8STdzdWGzzzEtgLnRmKR7SdewinkR96Ovq6rRp4Fk3RBrrpyheMgy803vFmCtuUIfxqJqP
WwsrfAX9iJ2YjY6O7tPXgnZ35ryrKTXC3gR8ErFAbOzOsdHvMvQR2x4ipNXQ00z13PueEiIsTnH1
wkiS0u5s8INRmJyGXhTnyzUlYGpSzm28Bz/uyUSChGnBYpiCDUrwdEk3MkDEhQ8+QcKvMWkXhMYT
YVsiKfBbdhTeGjCXzau8DpbVu4PR1ZqazJ9TJhPx3UZrp2/c89g+60HKe/FyYKAvDGq9cDaPOKVB
xAt96cdB3ILGS6tf1tHunUfTqxE8A2M60/QTouuXxyd1y/08OCmBeNGDpwAluYH2WO9LPTJ//cq1
JUBYeN88C0bYm/VGZ9Ynz3D0bqsDYPsgLj+pCerxQT36COKZu34S8S47nuI2syJP95Zdr+mO41mf
TkNrtpv1R6ZCJmxPkRd8UQ9gudcvgFHeS4aEmlOIMjOt+Eq7MoQiEd24YvIclCLNCHZIzmLC/ZNW
ZJ3ZwgQPXB6LI+iTQixLKBClzeI4L1i8a+Gj2secWb81vySN2yBeOvJooHeMU7k/6e0aobXVo9AA
udLyE7NHOPkIQrlUXcFeZR8f8WJsi43/xFpW/ZFrzfL4mqBFggZ1N5vTnDJNaJjo2hSlHIJeZrwA
WT/X8987XT/Q+Jo17AoP9CzMlogiKduk70s+w4IzLCo8y2a7BFgCbehh3txMaBCiy6Iw6K/xSCP5
SGQMbKumZGzY5xUm7rfXUKeFhbMpPOxI+YcpQnZqpRYdE4Ag8/4ua9wq8lAvPB6Pg5br3iqx98uz
b+Seka3y05dzuP46oIaoP+vAeW5MDw1S+ukA3Ue7yCOfP7TA5LMIXR5HSi7FuQCjIdndul8+1nSz
9YQJ12SNJvavopxk+Hmu0DxbOK2wjflwoFjz2Rf/zcNN90yMRNLIbF4oIGIkuS4YBXCYcCspnMwJ
ClPOMiurosADUvLeP0G3nqLEWGJxvqzfGUm/thpv6gfV+Mr0+I9BHRCctRFTesTBuAx/LRveBVOX
HhPIKhzaF8wZGMvj8ijrT+brG9J1uqjHzqqyey1JNcfbA5Pj8zHfN0+WvCAyJrwwn8zxoiwQ33GN
3FxKlbY/Xy5opRmAfw9Y5sHBQFIH+BRto5kfIWaGGvuExLf95aGYCBQzivRpX0FiHjZcXpcSygoY
UuIlO9BkjM7/OSa6b6mm8GQDTuPEvH4V79FvvcDGu68WK7OHxqR1ps72xk6kIRK+Ql35TZ03HaRh
bLG9TdtHK0BUCxo+ZcHogEfBNl3ACePfr3jbal1j0kTB/nTPJXT3cQAWlIVxhJSw220o+Y3gVu15
4Wvxhls1m8QUsKJiHWwqU0VAUNkcZv5oObufj+yeLGHAXalohlYEWVFzcQDKcqNoMX1X2s9nBjKK
JDJITUsScAXun1kih5zLyKh4jn2FC+APrQpG43fcHk1bX6n+3GxPqFm/Pr7kPw3OPVFCpAzPN5Ir
s8gY2/lzabn7E9wS5zGNOfkJnMCp6B9WlB+onVjI0C6kXB7l15uR6RuijZklTI4+JjPjaKEdfUKH
uKFxUgVlnoFOrVdWgO6+4pXFRuEMS4toyYtbi/K9brinRRwWG/VyqF5Bq12lm7OaaPsc1UfZ8COT
X17wMFbANMTubL1eK3plSCsOS6DM63Fpe74RfgwYBMQa9WCjmqFryIcWMGIixtehTbYGNWQfL+ij
jyUOue4iIe5r1Jt5LV7m5hZL6mSTW0raKrNdnXIMczdqegrEaymYQYzRHDGe9qgzt9g0S2XoZ7x3
L33C0XXDelAXAqQ/nnOL8WcPaAqyvtgugNPy3+ff7okR/m4u97nftjfpjdvK166FJUclxaGdU21T
qY3KYWLIYWmuaH4CkXzL2igb0kqU828QxXgM3XMyfun+92Ovrdo+uVVr994f8+OrXL88fn40CoSY
6hJrSqMOFNCFbYZG5igjxItB89pmPPHxOL45ISTV15JcLACvehat/SXWYZot5a15SSyqozzqi5/P
5psS4fd4LmYUuvjG0T6wQ+BbwNPAtDO9qXT+gX5TGmU7Of2SYUJezUGpNEOglcExbjXhJAGPBCNm
npGvaYOUM1WHOymSWbw+TzIxVCHFl/KQo7dG3yV7z9AfX4kZH/ieCqGRQ1+IGlVCtUbEEq1fvsG8
udhBjBYM2YgohozKEaGRsZHXZ9zxtICgYWKpRf85dlg7/05yiHxH4B9G4BhCmUrMwitF7JxAJPju
HWCfM0wHLYyI0WgdFjORGsQ3IUWo0jbt5Dxib6SQOcCcnv/qGqG12HkYQ7aTEi1flAObvfITioSa
KCWP87IUVa9w2Rm/om23GtCy4llAY3tMaVZbTAgR2kJ2y7QUImRac/PSyRr2ZMU6rYt51AQ/3u+E
BqkpFk0RhGrUodR6ifGa4hVFXDQmCAUhXrlCdjNkONfxuABPi5aoXtA6t2ZAOO5vAaEcWH4Q60UN
UaWXAk2c7/5pW+rohoG3AeyPFaOzWLZTADovQwMM9ym8jfMhgqVY5ptU4w/YqvkULVfisvUohzjy
90DAZIhbs5J/zXPclq2wGhDkYocMFdJxBivzjn0yxFW7qq4SAURemlTbvrt6DJ8FM5TGVnlyBQxS
MJpv7lZHDYOcNoPdJn9im/roKSd9U3QTBQ1QUDeO1JsiUzVmC8wvQB9kzluy3D3r1yXAAo80z3yG
JDJAAE9DSVjGzjLicqlxV2KbY41JwAFgmnqFYbHrieJ1zGmYsYSEf0SeVRiSL7nz4sAdOyAStFWz
RmY1a9gCDDLFpq99ubQZu5mEM8orGAYbkQR4zNATBiGPUmHRp7jL6xIb/xBMbdEb3BhwSL0Am45Y
PTFSWzkmlUYDqxJmVNsdacI+LLg0EFMByjT/aowFUk/dRgmN8Qsu/ha6HIsYtMUuB7y/7huy3lrc
k3Dq9I/o1O2ENQZcN1g5Nt48z4pt+YniPc30Dt5LhjArnNgUYjKWnkYEChahQ4SvEc0WmGvWSdmZ
O3cnLmll0ZmugJGqiHYUuFSYmiEsTCqWRZ4G0GA8KI77sqMdZsA9E22DMrD65NWp1dLVwhCBytZT
e4pn3J476oS1ERNW7goX+WrG5mxgyrAOvHizW2Wa/J7a11caTsqcPwLDPbZawAsWVIloworcrKld
AeyKWrFkjdpG3KCJqwVQfj2LFjdwow0j1KMgseN2Y06FDhMJxV3EdddEMsoMCLnktYVRew7rj8J9
sQbg6W5hZ6bpHNCaqZn6G2Aln6mu8ii/Bx9Asgun8upXY52jQuzJwnMAVPs62iKBt1ulucYD7WZH
7U0f3xFJVGbQCznuf2BYMk/UDVLiZ7yC7B236k3ACyBltXtChdH7/diFmClESMKUEvGiS1FmwmDM
E0ZOh36FGCZwsHKk5vgRzcI7p+iNHHQg4piL9xAL/DhPA8q17shnlj7XMeNs3H0M4dAUFRfVmMaF
LQTTBvZbmdpmXN/W6NIaxupAy6rPmYcp84RzkyaFECqpPJ7tFcb39a1BKtSgSJjGFHGDIwbV/jgd
zxLrtLaJNtQ6gCLC5TZdhsvic0TlyWQjWMp2baTam2hzhqkkOnVCjPtZtMZRI/cM0C2GY0UScGvh
VowrBl6PwcbLu7J9R5VSxWDFztDg64z+zohS8Zj5mUm/e5qERs7cEPMHIWgyBxHXhj2Nk+kmIFOf
fHTrt5hDQF+5S22fn5W5yIgKeqsx8ETi45WMhDRrHvTY04IFZrq62tECWxoFwrMYshLJ/Nbvz4kT
Gqoe73T187Hs5jSfPOGBuDcsU/cqU4w8aPwvvbNpZzN7+f/5fTRNQAdN3DE3ZK5c1YMDY9yBm+0r
7U13fz3m4Wb7CEWGJTYYoudkpJrZm+80IRLnI1iAwvXncsXZgimC0jHaqPofCQ02zYGqrWeO5Y4e
oUEGocI8zAL01NOYwERCsUSzl7T07BabXWV02DOo5p4pXM6oa3HsPETzCaY1lJvHNuHSw9Y6H+Xc
HuHs9aW2620CV/N3ueExokgLZWbskYhlXcDLQ31TxhTf/bEpiwAbhd2+P3toPfSNlnJiM5Mg0t3v
ExKMWUwlDgnbn9fr7a1GgVTKOf59vuraUvu9acxNtNHeMAagp+bqVGxTYDp/IhVB0Rz8rEwnfBLX
P1QDLDPG/hX0F2yt9hgATMPT1F2nhafjkS9hnDaYGtZOQaol+9OXcvxaq+fPNQ1pcy4lMpGHQj4T
eVFFTZegZMMc/KdumRybPesknx4yFlcKz3PGGABlLGpl8HRGPX1/tmKoBFLSQ/aFNS6C3e6H5Tm1
zt0aYZJtm5vWyNAAVMHbOanLr88XyjWecSUBKaICI4ERseP5diSTazzI2VCzw3W4ZZrWir0ANNgC
eKaptrCvAO2m5S/mnDuRleE3Y/0N7JFE+K5tNPTjwoMBKm7bwNVRtWZTnLmXX/vrwdJyYyMX2ltx
TJ4KrV+eUp0G4DUv8MkHEJddELsqT+JyOK8vXaB5mJd46s3tr8yyEv0Y6Llh1kaWA67OXHFAHAJq
zh6JS1qL3i1xTGrJqRxGrTYRfCkMnsSX+XB+edlmm/dS+9VfdU+zF7qN5mzvCTvQG+w7HNdohLAD
lHOnHgPx1DpGdbGCGOTXKDf05vtetX6V205b/gl02wwRNxX69XQCLOaB+sxn1dn3CZAohWId1Qmn
jrTXF8V+Dz/fhecBmm0JWL7GbI231cdp1TpfKwBLvwFG5znUqAH8nNHAtlGgSmAQSuZuvRcT8Q+C
WoahOED8oiXpTIzO6uJ0fk04TGZWZgsIlFOdaDLFasygPKBCKQBigUUhFiMLxKkHUlukyOuyeG4L
TvdRV7LybbLFXodwv3hGHijUVuoKw1crx6mdF4fy2mcULBBReMzqYNqKkUjAAF4JksTD5gp0CGwF
PVjlBhT614FyueYKilMyJFRArkSFIg7gEgisGgoNyXthem/09P+MO3NHh8iKuGLs90kLOgsHmnO7
/9VhZlAfbBO3VzsdHNqjnXNtkL9GbnlUYSoA5O8fLe95ed/kInuWU+hqf7+08VoAmGOu9Mcn9TND
KON2oE8Z09Aq8wMwUYklLg/qCI6aVWr920YfqOg/P0ODexKEInaVPu3aIoaRWw1rzdysdqeeYtxm
LsI9DULXenkwLHIZbIygKrm+1Da9YVJENZOcuCdCvCkugD73KzCyXmjC2w55zdteKZramvEK7ukQ
7v+CQeX0WoLOy5ZHI1t6pI200A6d0MluX12zuhgPvTz0l5N0NP6/LtWNwYnOU7FqZBiu+P0SLlWq
YZ/u6TGBmRrjnYjInHPAN0hTNqAgAvEotALddxznk3YSFDmRyVcvG5K8EXEQ0Yf6gbFkWnPYTHb3
ng3imfvhIqkGtCrADwVmrQ1RrXCreu1AG26cAXS8pzS6Z5MjEcMrIj4BlIb99lLrl8u7rzv7q/5r
v7UydPt1aMfewwwfKAf10xDc0yUeP5N5RSmOj5+9vD812GJnmqH2THmZP9XzSARNRypiJGhL4sGk
oVQFbnFFBxYyxFDM8Oi04e0xJzPoFfdEiEczqDm3KNn0pimfj/txd5ZzPHrbujKOm0M0GGoGCDxv
hI2hUKawJxDBtA+8JrfgQNnf1Eck4jclwDOswMZ+CoiUPW60V/O6RP/+M4rf8tuXN6AZU9F56nuY
yfLcyeCWwp/comzByWrBQNAvyvML9i1o1lJ7knXAZr+aO512af+iCP85V7IXvVRK1fNTkMuxJAzb
sdv1wfhXquqbBPECO0FC6+sYXRtAMb/qrwBLDwXKAc4UVe7FRjw+tQIsXlvhALeGZVl/uCf7aWOO
faCh/kKDyaCeEfHiOtmX5T6D0BDbDtbeYnFIduGkzgZZESxJwqosWv/dTz/7nj/C+jZMXLSZCCEO
69rS1fPj+/8XLfl9RoTdFZuUT/ukBEeXaLfFWMIZGUXNd7IdVhtQaI2feh8t3bNCqJIIBb+Qu0J6
xrbDxFZooRNL18xTgLKXatAMwEzP5j05QqlcQ6F0GQE3Y71ONGOL41ounxrd/lM5R3iXK0wgqOg6
oxm2v/hL/4iU7FntmVJI0gXYTDxdfF/hKiqoXpUOpXw5b0C/yRB+8xW7GUTMcSDncNWYpbQ3nJaa
Av9ZNrwTIYnX1Cd9UKj+eN+Ni1XqKLEjuMWWYiyHO2U2WrppQQeNKUJliL3fRn2e92fpWUQ0Zy2x
mlgwbPScAitUp4mQelSE8uAltpKvIq5ICswww9uWlxXGbw4HylHN1Dfv5UjoDdbnM6wMBh1cQ+gM
5MNQrrexYc9RAXdDHTSi2VORUBqhnA8qAzDA8ws24L3fbMn5j/YbmSjEVDqWStOwF2jmRCT0iArw
oEDyQDHSsL5xW1qwKXuKPaHpepFQIKGL3Fed4XZcDBTWztoS2TX0/GO4YK2YtHc8k125PzRCf5RR
ybWsApbWIPcOer51xD5pyzZTFC3xrr8On58MZTv3rLrnOAX5PADYCrfgdeIFoLOzhH+PmyLX2vUC
8JbHOpibfdGT3yduIrAUU1ds8KJ57QVtVe/v+yUyNlhnUmNkUMcYGO1Fjy/2h9KfECSuYocxJpYN
QHAENsR4/xjY65Zi0pZEjE/1ER3iAsYix4hNDcGJWHDWvj4W20w5DHdhwgVx8zKpSORFfBOboXxg
8mDDroDB56hPwIen3bxZJTghRly8Wu5LqVkkqBTESBsgWU5LTMzro28KNz9ncsu82ltc5RDsZMgh
7aHW/4zqCMkDzBzSdN9simJCi7BTDd8DCdDFwahWuM8cZP2BnftJcy4o7+aWs5twVMX/OX7+FNii
/fj4Z9LNd8d/07eTX/dKpqnj0Vl+wSrdscz+HjnWObeXNjKtm0FvDXO3S4zEchDl0VibyTfeUyes
lKz0VcWpkOAanRTDMmYx9FFg1gTowHr5CzgjzqdzembW1D5FykW8acgJ22q6SCMPiEtnea8sRWQz
KXdj3p+e3A3i0RbssIiq68iZgSQyvM89Yp4KGeTW0Fe98y8SxveSJJ5x0QCnCmBVYyoLcJCW9T/K
zzBFfWUcHt+Z+YzWhDfiFYtqKsipglcMxWfKOmu/6avDoXqjkKE8L7KXuRAFOYtGEQadxrxVqDS4
2ISlczIt0KIochLYrlXzKq7HSHltMKbouKt9fnlu3tHzSNN/NCNF1rO6gL2yST6SSrSXXKs2lriB
tZeRpsVkthldVtRweDaX8n1aZFK4B+QSgHdwWsgWaUaJjXnFSd0yjVbS+kbnvZgJKeI5lzlXJ2KI
V4WoZAxK/gCGAE6FqTtf6wNt/Gg+OTWhRhh8RgkHTnTBmIEc/tZKTBSEl8fSsN9W5qrXTg7ChvXn
40s5738iW4TJQUEB7Deh87mmk6qMRVTJAwhkn53OS8QN3FLDtkPdwQzB11d7y8RRyM4bgW+y4yFP
9FXm84tM4W5kL5c9hjUB/2fC2daxWxXOtv6ltlqGTiHGQblkQVFmM3WFUbl8Uydil6Cu5Zgrqh4d
19UmPL9vl1qng/55t6ON1f/lhXzTIu5QyEeVJw6gtX4B1PhY7w+wZd7G+u4NdKcJh/ixaP9yab8J
Etco9wSsMhqD2jEShNoErpBk2MhLHaQdhRb19hAuI5+opSTJo7Vl7AsagLejk+par7a5+zDhpZqG
Q+Fu/MWfzuM3d4QdapQmDLvRK4aF1RJcGdSw7Y/CpuL9/cWWf1MiLFCeMGWWLaDaXqrfssbjdSzt
1Bnggb8CoHPArlrMe1PY+4uZ/SZKmCLZL/9fkrM0K2Pto1SvbDQbjfG1rn+Ky4NnfL5QcSbGK/h3
maKT6P4xVpUvNOroYxaGgc1yW9nZo4OoNDq7pvD3F+/8P/zJDKlufDlJkjHGeFf3rrHUBOTC9Vuk
S2u14EdRPeKKUDFV0GIuyh+DQsMy9qPrfExsK1i/I/mIzAj422xMh9X1k2MAIMEJjEP8TEttzWft
/lE1MjmGA5UuJ4V8s8VosjkHGvIk2rBCXE+V7Si7RwwTmqZZyNjfUIwXFmNM6MpOHQS+yo5iMSQa
GUK/KLzHt0ULMkqkqT5aVS+9zv9OsEwvDvC3sU8ebnepLVMFn7H8bdubt9UK8crJNLWlb7nG79+v
6Ie8oMtJPVw3+qeLYHa1MhHW1ldaGD2fOJocAKGiFpJbhu6YdTaAh5EtMRKxgNtwoKiled/u+14T
ailAy3bnjsmAK/rz9cU7Y+kHhzbbPmqcRwdMaCSZTa+KN4a2wzI3XG0EKXrMxnwiZSIsQv00Hldx
ZQc2Ig1JvcMFvRoj6MURfcJahae6M/XgCZgwp8OaCi8177X+I0KyXBpmoqsyY+S2BdVSV03mt77y
KopzTFHr8u2+TDyPSCmjsBtzRUBkGX0seKt2M4IkmIV+wgQZrbRCUekyWT69/l/Srmu3cWRpP5EA
5nDbDKKirWBb9g0xHtuMYpCYn/7/WuecNd3DVf/Y3cFiFxhAxaqurq74Vd8hIo2RClu9lXRuAw7W
/hFo+kQiX0tgeB5iTgzMU/lb2XjEYl10oTDcanTa0m+JuIMdUFvEG/Z9deESYixOFQpFX9FwN5/7
r3juAdfpHbiKcd9X1NkG11joEkPuoBjPqwIDk+ZWeI0OqbW7+Yb3OZpoExt7hhg1+fkUNjMpiNQZ
1Y7nzUbEk38GCN8c21M81GwPlidjuS9Hipx3iu1RSlSjFc0MQlyFWBWK1TfBccczT/e9JkD7/mQr
ADRjhXUOtPQWYSnk5eF8+ipfAOKKkIKLW3VbZHXHTt081JH+hZXcZmIGje9c+22FNvzNw3Gxjzaf
x/Rhj56hXiafn4RYVzRZAnbAXK8OyaH3PJ5kOa6wzibP4iui04xevYu9Or09uMfH5oxzROpHX6QW
xxnm3YZbJDBiu5ejIS0p2zPPLULie4CfoaBSnMPkvAJs/kyN4kAFGCuN2DQsptsYBRlSW+Bo5d8k
Hv8yx2wiLa79/xZCXOwxQYHbtPbE+rVEbR13j+eCcu7ALTQeiW4I/mdIVhtUoP1HoEvcv9g8x/N2
8UcUmgpZnquGW9bPbSSUHhaxW61+w+rTVl9e0yvHYrHZuC4t1MHooAnR8rPkY/7yNIBxNtTiLAcl
rW3b6GOlzwn6aOcOPRlUxJ7/peAY0xF2aYvXErxgbOntiHwm1sjfyg+r8zsvncRhjM2QZU0iCo0I
Wqv2S3q9bL84V2diSPeHeWczY3UdpXFGfdfzrw16bxNrvnA3ytyFPuyDOWqzZOug2x1r6tF9xFFB
LnEmIClm6I29XMFd7pyQyz++ufZK2Yil3VpD4fj1zniw+hd7530d0k2cw3as/qWJYnNnVR1rg4E2
AtgOG5BmcFXRC5HiD4fX6SLjtyN5G4EYXbdLJotYrkNPMvqFHivdkk5o6eJQ4akLE4kgtIrzjgaT
ZW4VnkbyY99zSHAMk8z4A32oG5GQoKcDoXG01Ocez1RwclE6uxVSzMxYDa6gcNqct4L1RgokhgCn
N58tODeZY5XY/rBaVqpaa0CptYAbuw5IMt/PH7eXPcraHFLi/UjlFpuPjj9I6qRtYdOPtt1qZECD
NfmFdGLI8XQ5CqAwiYt0VtZVNIAjRHQ5gKgQMSicKi8nxQVAr5+ukzwTCiPtkalsLYyi2g/YVxKQ
TwS1BAM6Wyy0R43+Cgx+HsTidNwgA37fxHpLybgpzkiGUiD6ekDfedN7dhPnqNmfyJY4KGnTlEWN
wev7hzbpI47oMbfJ72bhNc5wZipZdZ75lLzf//3pyGtEgLlLFdZcppjhgqZjBsJ9e0fkhZJcSsjr
FgWr3eqfaeGIIPNOZrKeGLVPJUgWi7nvoqWI+E6/v8/X5LUaUWEeSKM4Z10eUd96sIHswDPZk5mF
0c9TCzVSgzBI09As6VXSdtE8Jbe8PMfK8XSNdZSBx/pfj/20wlw97Rz/REy8ti6Wd0B6hsfTZKj/
zRPrKbeDbIQtTVGH63ccjY4tSCsN87mmLb5eeeWwSRM+Iib9FKAqmJkk/YeYvUld4bdn8/iZNHcj
Ekw9IdUS04xuqUbFEvcvSLUjSuT5yBOwgnBeRlSUn4zUaXM9RzKkltpvAMP+7DCwTpxogf6WoHDu
KzWXGGMNyqDte9kAMft0uqzPZNVaCtomXeVVMB7KhXetXQ5F+vl/RI0j9ljzUGYSgC9AkS6Ly+cE
KVqCqoWnLnjazjsuxi4AsB7+LO12RSUbUyzoF5qrqPuuUbFAbGguWozhPd/njqeEjJGYobMiyyt6
i5ULmSUYzODWfXjyYwyFHJlFY1IlzBbRpluZVofm2i/q3MX4l6Py04mS79NiXfV66LTSNEHteYPk
OkQI1Cd7DxwB/EH5hw6vAuKyJlgVyRHldJ10RJp5kRMpmcW9CUXBakoknLFpC8nK1jIPxUNA+sff
rdssh6W8CRK40J53/yCnmwVG1FlzkpR5c6bNnKu38+fVVaGhO8N55o5Zc5SUddWVoQ+kfICAZeID
hHKLhbrSeukdIl5GdDpLMuKIsSuRVJltrFDd3NDeOWA/JrgLSxS3AFbLkd6kxzaixZgV5SyfVSGE
D3CxT7WDWhMe5ooAFhUzZKjDcKhxbt0f3nseYK0QNf02+gLfAzhuiz2qEajfYwEc1z5zXmrWk1c1
1Z9VPajV1qYkgSPOAQ/NuXfT9aSRABlDooOhuqTp63qZrgFU+iWv1DMJsK13CwTqL64PxWOKsSpd
7QtCpIPebXY0tc232eP9U+L5hawXPyQyZQok3Iezg0xTQ36j/9UgW+Rbd558vE+OoxOsP28YwEqW
fcoQoJrFbUa0Pc+T5h0SO7FRR20vVVRoaEEj+0/ap+8gTHB2F86jSa/LnTeTRRrONfOq6wUIbbAX
aRE93BcV79cZw1DEsiQbNGu80oBAdF3c/3WeJb1h144821Qyi+wq4edrq13aHd0193tYlgtrxXPR
p62OhkhKMek2M8ZmRyralMoYMZzxWdtYow30Vd6+Euoz/HkS3yQYF9CfaVJuZCDhiivpMSUS17zw
mGBO4zpgGPbsw2tBP/BmU7/Ftlw40kuPrZnYY4CWJOSLOCc0/QZ9M8VYa8NI2ovcg6T0lmI51frR
eV1a3n0i07GHIggUgApQV+wQhjgYodgUNfX7ztgIuoE/hqaVimA4CENyeIY4/sOkARjRY9wHsZXP
FZ0DPA6/sfnYkpewm/dZmn5RRyQYfZMvTVQ2ZkOPCkPt6OV6wCDBAtlG5NvwsCa8ksC0NwZEbtmU
TcCjmQxB9dor+UBRlmrrTKIrGTwKbkC9srfQNqKV/3t5wABD5GYbOV7teF1kk6o5Is8of6/5WVOH
IP8Q7OCiAGL+vkCnkzAjAozuz0LNaEQfqFUyCdeb0HpwY7t+WpC98IF2vG5+wGRS+sRLwUxnMUdk
Gf2HsPWgH7Tu2NkDOT9FczS7Xit4tRz+JlVyREf7GdllZjcTzgY2Tzw/6zg1w+4fypf7IuTywgQ9
tM+v0kvwsrL95SxADwpqz+rrB4cMPYk/7OCIFaoqI6OO7UaXUKFbO8p9BHjl/a2REHWjQ89jiOr0
PUpUqCNKqBm1qX4GQ3ED4JrqahE3+QzmgbrghVa3es3fk5LYBilJNcJSG6B+K3Rmap+JBIQ6JZpf
AmTP85AAa5ni8oWusP2wd3qMweWVylGRaZ/iL8FKbOdUFlXXay/SdSh2WhCCLruMZPvDgQuQzdEU
SWCMSZE0Q2L6WNaxKpoVyldn2A5PX+z+lab8ibkgV+GQxVSoG8EqXq/RNgU2Rq8jRec7esELGycf
6JH8mDtmtrqvtQow4s5fUUKix2XAe8mmzf6IBHPFAmz+0q8xjggzp8B4SVZ4yQhQl/XlL9k52NyB
HR5LzF1L1CwQ9JRK0G5/YUEVzQ63dudciGdx7rXEo8XctiYAyrMRgdazTYFJcwdgxXa+3bzVg2Uc
SL5YrwundrUH9YLBduxf5rypHPo3pR3d9uiindX6CqXM7Op968AK31dHHoNsX1B9LovWTKgNPp38
5SJyYL5caYG6FY3w7dxbeUvN9SybG+lTzbtjXdgGoQ74fVFu0uU4m+Jj0ZFj/RkQt/B8xQJaoKce
73M67Xd/qynbHoRtoOhy6W70ctI6IYBck7XmZsgScSjdf9cktoRRRCqW/tRQGuqW9Bb2F60L73dK
aNfn9leO7Wk2x7mbbsIYMcc82Xmu5YUS4ZrnzrPyVS2LlCy5cz73/R3pljwdKWNqRtdaGeDvYDp6
9luxuuW5wVKx+9KbjL5GnDDWpGuMoYjp7Xb3X/d/masBzGU2ylmeNRW+PwzhbJA57AYagZBg4k1Q
cFSbrSvU8qXrEiqo5Fd8GH79O5vAlhHkTItkoYeENv7c1d0zx+ZxTplttDH0pIwUKiU0gSUoML8C
oer+QXCOmO2xUfuZGBQ5GPAXGAW4cjZbcqICIAn/9JDEpm56vaVqetq0S9qaW62zyL2mFmDW0He4
O1iW87rdzwuVd/MnI8dv5WXbbQBgLZlqRW/+8mTs4LEXrf3BG1icDh1HVKj6je6hUjSYBTqDQQAp
iu4bnUKfAzcRaXwgJVvcdjIqrzuG+vaEjMgB3yFqo4TKM7UvFbEkAjkia4kCGdfd4wmQKueIljgL
MJQzgx2rLwR7vc6HwoufB/8Q8mIPnsVkl/QmM6261NTOXNzrxkfQfZnz0QIm04jfJ8WWCyQx9wO5
huh6QHS/lJuyIRbWzPGsP+fKsv09WXeVjFpCTNAuN5plPCZWgzoShnt6G5JbyY/cZkeeX85OwAmJ
LKRnBSR1D5lLh6C13bOwSZLXPjQN9jQSIRNkm6oQYyEuzqlV7RwLmLaHD/UDhR1ar+L55hzDxLbv
qK0sDGUF7UtQWImeG+xzaOwGIPQ9gLguxKiWjuDet4U3Z+DO7ZKZlzuJkjzwU9CUayA87FPyuwKe
DvBhOK8GjzfGaOS1LCmzGHDcZkUin1x5Rn261VBFNwPQRQ1TYUc+yqhpMsmkINAYG8zc2T7ZvFrY
GLA8RK7NBcmbTp+PyDFWvtZzo8bWO5rQpuNlu2R1NBbK7whLLkzbW8bEO3g7ztP4N4f1zSNzWHUh
iOaZYjMPDyt34c6sYY8Ff19cC0+V+k+l+KbDHNa1PzdyM6OyXAFB8WHh2+gfprBBF+D8A+yMS5AG
t/cIMl5XBbzBIvRB8IK2PDoMhWk9inJIXVa8K3hWMFttc1R/Orj55pIx9gIGVGrZgEo+r0DS3bQt
trQ8+gfJFkgaWLtyxds58zdW/5sk4wKWQlmFrYADBArIlRiPa4pHBiQmDmfTT+ZfZNiwLQTs2XCh
EcBzut701uAib5Fv+oguqOLOBnKU5cbz6M00rzNZlWIsAJUPrvuWHZVfSUJ891deOxy+eJeOjdmC
RKgyhcLoY4gkWKmuizlkb0GWqHkfnrb1QoZnwGszobp+RzXZuG1WiL5i5NCSs277WFwWRhyueJaL
jdd0H0vL9IaaEmzpkchJmaPC+Nwac81FWtfmvDI83WBsSG4mQYsiEAzxCnNf0ct91bu99ffExZiO
xpeDLFFvJso+SUvsX8N6mneKi9Rh/CCyKswar88L9JikwEiy0zl3SzJXnowxKSqliJIOHBbr8/Y9
s2FDruv1yxrPgcdr75yMtXWsgMV0B1bksM5+iQU9UlHE6FO8AmQqc85YaU0hFO9LdbKJWdWw3RQY
g9iqwOJJY1S8DLWejjPbsBvNe24B9wk22dx+avYjWlcDt14Frrb9CIAUaTicktTUHRiTZw41U0sD
NRCQx0acHF074SeHvykbMibAHJnoR/1QhqgOrTbuu/upLSqPNnui7JVBQT6eZ+59gpPZ1jFBxvaL
+jnT2jNqRQB4WSlO4UWPHm/nIf0N9iqMaTDGvusqxRQi0DidXLsDsE9cciLZyZTCiAQLMp1UlzaW
6cFgV/0hfil/o3YfXK0P7oqrqbdyTIgGTiMj39RiY0R0nh4t7P7Stx/RPJKSNfUTPc15vn86HHVj
d90aXd3JUQdiVwfztA7Pok8GD9h1qUpIDaP2yWYwxKAWgdcr0BK4jpFZsSIGEKsu4GU3K7CVlZce
m1KEMT3q/YyFJ6HFt41AT45I/JKScJcBUPK+zCaLdWMi9IqNiATipe0aCUQu7mkFD6p23rLXyJFe
ryaJFpWKjHgL3r48X8DayJI7uX9Lv7HqPv4A+vCMPqANqkhTZwOMRIKcx+a9nBOEZuKcDI7niZz2
Fe4ZMs/YtZ2pyPqDXRBzNjZAsbUjTaj14JJj/Sbdbl2RUHcUNV2WDBpmjziTJXE2lC09PzB2Ev9r
BOMt6V94NuMWkv8hxREt5qL1aD4/+1fQel5hqeNb8ah78UMXkKt9Ac6VffAdNIgdLM0FwBoeGm6S
dVqwow9glDVJMOLUivgA+/TmA0AOXr8HD1Xn+SFTl3wsVEZfteCcy+cCdFYA5yhegsP9+zB550Zs
MNqYJ7PO7y74+RSxi7Cobce7cMFxp/IrYx4YJazDPAfagQhZoRPobUGieWMp9volw7ijVRNx0XKc
t8l0xJgilepIFYcgz0s/B0WaIji57sy5uuRw4M7H8DhjHuQuUloJuxMoBg8Gck1QsZbK/v4RTb5e
Y2aYR1jR+05MkUumXg1m6rBeUCHSC8cwTrqDYyrMM9wW4hCguAwqBTpXB6gDVvWu5s7T0gtcnqmg
t+OP6wsfDQ01hoEREoaYlmeYwVFlEKvo9gFHRFXQg0HkSI4q1h0ybGLP9M1YEUQFZGivy6mz9a1C
0HmMwtU/Et83R2xy79qlqm8MOuXI3WR2txou1qNFQri5H93/o2d72tqOCDIGKAilRFIDiY7+YLzo
9C7bip2iK/GLx9pkS7M+osSYoHMqYAFsAiniKiEDED5eMXY+oL1g9SigrAv7Gh2EFeh+aA7vInMU
hc315UZxNbDXG9jktv84zNeHpfelLgyLd3z0vbinKYyJAnS3mQwN6KzapXlbEjzsRGunop3tvk5O
OyAjaTKmKYqk5FqakOZzgtw5mq/cDrNupjWfz7e4a187jwf9zFUVxkoVWpV3ZQJVsS+2emv66lzZ
lhbZs2QveZKcNIkj/hhrJYdSYIQVLoLd0EFzeZufZiqsPLf5l3e5GRuiDFqZxQZsvIBEQLOYbdPV
9ff2q0U+seSuF+Edm8I4N81MLOJzBxmWb/ILZoIUmVQOeXKwgDLF/6EJxVDmOyS/YWpKbtZ28pn+
FirbF1x0sRKJF1B/vjpYIRhs3U09l8+kjMiwexVeds+8rtTpV2dEkrEvPjAbM0GkJvqUw2juX2E1
v4Cf/8w9SM4dZ/uE0zPmCMurCtE6FBezqMjMUV68j/sXb9KRQpMtltHJ2NcqMPcOHqthDJKBdtH5
sPX483zTXHz/PnPJkkqQtEbD75eODURcCv9fu72N4cH7fEx7niNGmAsWYXy/8U0QQmeyZSf7YBls
BsHSanLZ7FAm36rHjtNr/TcW5Js55q7pzSWNRRk0VcAJE8HBfjtUbH8bZBmW5OODOwo+FUfrmgz9
EkTIzWCEqSRt3/hUJbChevaePZyfVDTDV8hbVk8FtpC2L/w5OcrDH0+AZhoG2rCRqLpBS418Rgm9
5JXpRwOdgAei8YyoXiha0qK7YOVHTxLX26WWJFic41Q4ZJl7Fl6GxoykeIALCeUXY+vlyfLqlSdz
LaZKH+p7HDIPuVxhu4gUg5StveVEdjMb6xTcPTrbXz5RjXx0Xl7p+mifPC2XS7QJnmjMAd8CpaKP
D6BgWdtXBDk7WADOozitXyPZUyGNZB8gO54YOb5sI3sqTM0WO7+AccBb1cylwzzztQCAKoGeMVjb
5BtJJsHCKqwv+TFfaQ7nZCcfqBFTjMVplUYrpRRMwSU8YY8LovytCAGmFq8XeBJODkuo/tJd5r74
Q9gYWk9JAT/EmJ9koOwHieOvPYqJ4nkWYEErorWYzsZ8NnXYsCoHPfn1CoEyN3E0aWpHX8NaKD0M
1FRIIGX7bVjJtWtat3c5fFICwh0zufmA99SaMU7VTK9ESQY5WtIc7NBd7Bfhg5FZSFdFse3BKPqW
IXkFoASgxocl3aGze+a5qpNv9DfXbJJRaOVQTCLoFo6gdd6wd9T11/IcI9EoBtLNRB//LL4ZkaRe
7ejaDNfY6NMenPsJcculEJMZnIO5E2H/gKe+1tzSO+dk2ZRj4IeYkZiB4EqZwysQzyhQLIVVhJ06
ABn44KV5puP4EYOMxVLiSywNDaWH3ub40D94HmAQOdaHY/h1xvgkRdTlqg4iqDaeAb6ImiY3Mcwx
vTpjeJBDl+K6Cuimy5VruqpgOXjIgJjJAzLgmTidsTr1DG/n7ApunuEoYktERwIgi9NJZY7Ybvnf
O/dOZ4zOudUb9KT6tMzeWvFaxzAJrA5SqeJWAOjxdfG1Q43FtzSH6zJyHk2dsTCqX1+F2QXiTLB+
wI528p4Oy2FmwMpm5N+ZcZ0xL7GiBbjYlNaFrE4bKbOEjwL1aCxlJKr9z4K1b5Vns6hFllV6ltBH
+u06T56CDaDrDsDcaclszUvDTLtZfz0bBmM/oiw8F20Ok7WBzXLfM4Si2QrokNHBW/1DD3nEGePp
YJCyT2aARKEdf+HDgFgXEuRN+/D032BMRteZkpEH1Azbya7TUbBAN6GNQJ6Hp8+lxNiNupUMqb5A
/zEXc8v/AbRmjSz+imvnJ2OLkeQY66EnQSLHSjig0oNGE+AJUfhi+C28BhOevTUY4yFlRTqLZej6
6nTdNCTzCgIQGYk7hDrZojByWFgH31fyLDs3kF0/D3MCZyxyZo5uWv46q0jR28WFaOS6hrf0sQqj
rdlY92/1rfPtjvEyGAsy083cj3uoCbIwmOvTLHk1AxSBHTnAvlr4peUDJtZt0UUpRU5gGR5e1AC+
BI13+PA2XF1ijEwtSudEK3Hr+6XrlpbZY9swUGlnC5QusCfuPvPTud5vfWJ3siYDtjzLAvQJmcMN
VuAsgI272b8YBNuYzMUHhxpVGlbUhoIFAppsSFgCz2hvWUtqM+gp3EHZzjcyprvmXvSQWR/x5gNh
Dofa1F0ZU2NUeEB2LW9MUMMsCMnsyHrp4Z1wI9SphOGYDPP4DWneoIXjfHMaZiQBkp7Xv/OKP5Nq
MabCaGkWZlHWqjf/B93wEYC3AOuNMhO3cj3ZrTymxChgX8Zi0vjg54K6XTVgiRWGkS3aFYj44Qsx
i4kFiryzmoqQRkRvHzXyX1M18/tQpWd1shuBrnQPKbgdAqQPnhLySDFPnWoMGXAxQIpmXU+2ifRF
S64n5Qxqzx/p6d9pIduer4vIXlzowfnz8CAPRDuj4ErLADEPdGGylWgsRObBuwA/OjCu4Kyflxh8
WrkYBzWwMwCNgQFRTbtEy7klrCh5faGjH9e/ZWO5oCCT/uD4Q5j3MAmlJqzozbM3dlURUMfiZfzz
hZwBMqMfzxwHdLI7xVAME9Gdir3dLHBseJ6p0azA9nYZY6/Q1v/B43DOkn73n/brmwxzNQKzqmdG
k8F+YSIJU9LAOHuidRaeN8ahw94GRRzEyqBXEHFIsAuw6CUCQh2B4O4zNPn4juR2O8jRtdNDVOoD
GQzh3XUpPE7ndUDQRjaPvjlIC6x4ydfJ6cMxSWq1RyQLFRuAjBQk0QUM/JG3jeyel+qmXggokUV4
V+37PE62kI4JMrdCbpqZ0baUx/ShBACtt+vnHBK886J/P+Kp7ZUhresCPJ2GdVIScxfDW6JNlvYH
b/+KOP2I/qWE7MxKqmiJIDTQ9ecTTJatoVQPTBoP4/Icrqg239H227jxiCvVEAJNikoaP9qC9RBa
eUkunnLUl18H/ZVuuvx/7Lrkcce8pjNV0gC+A6LDwzOQ8GmKObaLVbJOjgDD4PUJTsIHj5WDeVaD
Ko+yVKTaeHKbQ+zbcPOw7AjF2pePry8u5Pm0S/J9dowBEa4BSsMKyFEQiZMNX9PTrfbINSCTPokh
S8CSNuFvCYxC9tdzp10UA6lkQE61O9VRl1YsuemcG39PcjSixLh0tZQogQGmIED1Jca0ESaNZgsM
l3NM1VQVSkW7qKjo6D8zsHzv5x2TwnNW+ZWCa6zMj8W7uW9fLyX6eVbB+329nyrw/aDEOAjdRZvN
MkMFpdXpwX0/Vi970/n8TRDpA/47tVqicj3jibuGmRlREA1To8UV5sB8IczLPDCHo4ZczfOM5FbZ
WgYQUJ3SfjoUm2L+38HHD57xmvL3UAMTATejy4qADr+fgo36/iwmSi7QHnF/eaQLe8lrb29/YX8C
F5DthgfGGJUf1BjzHxQZ9ot3tXBL0eZY5oQb/st0r+Q9ILG7B/hIetvW9vrrsjVczMcVFkAzvBVC
rfvHPBX6aBIYlwAdIOraTQ1G5i1q1KLO2lBA9Wy1kZxSQYUaXrUAit6XuaArbDgUqTFheP9BkTnk
SuijrsPSg2P6iIqtrgMkE+lgNCP1Lzv41c/8RMuEr/uDInM7+2YWB4MfC7QUuZFt/0jhqpBu4a5r
nfIkflCidn0kzSw9D0BmTaBFDfKzD8NgSx8vnlV75vED76BEUeEstHHyXill4sHQJFEygXICXB6o
8E/Cl1ySEealUCiVdG4DJR7WwEBxsLxbJ3ghY4tWR5GVQVt9OTdeDZTr39MXc27FndWuPKwJAY6x
FT4Xe+v8cLAbXtpwqhf9xxcyh9CE5/aCZUL4wnqJwgRA/jfQt+EyrxwAvEE0FrGM9VkhKt1SaLwD
Rq/hNaRPmc8fH8GcT5koyTkUICZgEKsEk66oSbgGibnuFpX3H0o+Og/mAY/jwMwvZgZuEXU3B+n1
fHSevsp3Xng/Ven6wRHzdLfDANcuBEf10rY9swJaNKq1/m6zUolMQkwBFm6yMdHuD492jqW0G2x4
gELMnvXEs7hV46mg58f3MG+7lOAl1hp6zLb9rrwO75qdEREQhRVpMB9Ic0Yr3+QkcKZivjFVthtl
dvWlaypSqqtNv412Ugkst9B+VBbzYN0hTYCdRqHTE0Duo6/uuvoI7H5Vv/NM26Sh+T51ti0l1oOw
Mw18Ro8iIrIg2GHvux32U2IN+wfHjFKH/Y6GsTBpbZCnppaWAt5nXHc/tpu9h8QEdyps2qaNmGIi
B6kOlcusvhFykRZPZSIGSIt31gxzFpi0sMBckHG3NN2EdY9BxqQlQNAR8qYAgznpnWSZW4MXkPcH
NyyIip6YbZqS3IaTWswPy25ubQG0Y9URMIyohaVBPUr2hpW8/JPi1Q9tY0xZcc0HM9Rw52BPT6he
YSAKW8n479aEV/mDDmNE8sJUGsGHBJAOEqxZ5CofSoQGyiF3eZrLeT8UxoxgPi7NRJ0K26ZLD50A
w+VrGlDVXjjnGa1pMyzLmmAaoqTqAsOY3ok+2IJKPbu2HxMkEAT0u9Ij+yeXZESIYauVu9YMrxfK
Fn37kmXtvoYwlPfJTHWEwnP65ocxekimVarvg0xtVbbbb+WVD7C6Nfm9gNHNiFdtbkF9uuHmESZV
5JsyO7IZK0bQNDUod9i19IIt6sFHTIbOSnE3ubudJh+1ETHGR641YCqIJrUEknO1Iph0HzcQG1kO
3EL3ROg2luhNg0aOVFo0IdZFgC+ZbFYimq9V5/Uy58X2POkxpk3VfVVVClCZPcDxeMVULVpB0JnA
eZ6msj0/uGFNmXkBoiXVd023bOnTt4EPrBSYdq0XM9v7oF0g0cNud18rpxrjflBlzJQhZWXaRlSG
jZU+GOvalU7V1i6evmb2Rzjn7sSdys7/IMh4V2fjLF4KHQQx3C7a101dk8NX/Q4jwt1lLE4arJEu
Mibkes0E46xSWth081YSdxGQFOBdB27qbApQ7gdbjBERhhiN82eQKuzKpasTo9LCgKpJNCtxZvtz
tBqsy+5rePIO2fxLp101HPNMKfzxFI6YZewLtqaEpkn1h4ZouaX9fuY1Z03Fv2Mmb38/unAG0BzO
ZQUStXVbK4pAdDZgRPrLAx6g9cGDTJn2KpCSMRB0CqJoMFfinKiza4v5iqO2vBSk3eSfyeb89Dv0
llViH+oHhIMrWuvjSHL6UozoMpei0+tYLCrQDder0+WIXI28RIxvHdBfx7mAE9kMTRqRYq6DEHSX
6DoDqYSkR3GLSvjhg3PFJy3yiARzCxI/uBSGARKFvXloXnQH410HL53zUmnT0duIEHMHjFJI1Vrp
EbRfPOTsziT5QsEEs2a0vU5yLgYR9xentpOj4xSYZXZnuxYRMHnitftOXQVZ1ARdhs5g1wqTAIv0
UPBVbaB5miKx5JLYXO+ECo29bbIkIVAR8R+FhQa/JklwFSqD3jZ37zeOj37Xy9z62rXoz8DYKucM
eeQY0cpqHvd9DnIJsd/eBvIwB5puSrZPHreZZjI6G7PGGJJZP8MjfqWsITzcnB6OLuB7576nACkD
eWWu/zV5Wt+iZOOyFDlRQ03/I0rN6s5whhCEHoN55ywjYEyFvDTDLey5c3hsCJbK/hAngY77HRH5
PRmWM9GJsAB6aayWzhwjaZ9k7ZPtklC0Gk1b7mxkuT60PeC1fgVAubA5pztlBEYSZ8M0ybjMSpFK
XDg7l+tqPt+HwCP9/Wr16BL8sirJ/UeDp9qYJuPWzHo5VtMrZLA6nULkT8nLdil5Pneh+JSTNqbD
2FJd1oIA7WC4i8eA0FVLjhlbi/mcoF95Brfeij9hVUsuAsvU2y9L6J4QRZq51Bj+GhTOsJnAR/gw
A3YrOQFODDNzeUe60kIdgXeEU17imBw1wqOn8dzgvbheQQ5uTbPuYiv2rJ2PYajFfV2ZvizfbDHi
9PU8b65UVfT9Ad10mDu8//uTb9+YEeZBkvw0ApTSDIzYnWSFB3GunZbKO9Zbe8EDd0Ro0usdk2Me
p6CStNiglx+7L1PbLhSvdwPL6d3XcrGs3jzuEPIUhh4U/1uCjCk9x62Bfn4wiKpqZmPBCLacUDDA
+SNFJ7doKbclhlMTzeHJdvoufJNmLGsvJYFkpKF4fO7neCCxHi5picZTfY6KsD3Vl9y4ynkBkVaH
1gbEAarhnJhoMpYdyVCnjI60vby2RT9gkQRcCgpCCAhli47k7Y01IAiw/evXARtZP7hnN1WgHp8d
20otN1HfYWM2BGjXzgwnhxTTnOdIT1U6f1BhTEc2SOqlyaAhz/ZbGhOsYw0eBfIkEBT6A5vu3+E5
nPQX/3yQ/lIMtqbVGV0hX0zIs74QkfiL4UwbC5DuRoHwi3N4k4kVGcj8KAIoaANhAV/i4aKVnXoW
j3Vv2cKTSIsr2/zRMlweMNtUa6Q2JsUYk6aqpEYzU5E+MrYQLCKM3jn1w7IXHW5f1KQFHrHFWBJD
Sisg9GfQjZOdOBdPtmwgUnHc9Uk/bESEMR5a27XStQYR2yiJ8FvzDucXjgGmL8UfujAiwRiJRimG
NLngeFroghc4xyspLWOhv4nWstK4ACI3T/UOPfYuZxng8GUk9o6rq4NJ5aLBdaYDr3VAnv05OuFJ
9r7fo+Rox64KdCDtGJ0wabRYOuVCy0m9gMPL7dyYtJTfQmAvunbOilrtY/FYGCRpvWGwkHXpyZd2
5rynPBXVmctulip0dAYVzSQ7NDF86IU7b/m0LAvChTOjR3dP1IyToKa1fo56iJqmCDabRQz8qIbM
1+vX5ZILfDfV6TW+fOz4RDQbzshqgtqmiwjW2MWWcvJfeKhck0G6rOoywnRAE2gSeyXqoJLrOIe+
WsFWtsu5v5D3mdftFbpP84L4DlUVZNnlj4RoT/cvy/RDNCLOXJYobjRfyUoR7gMQYzcPmvUAN3Nf
Ic1zcTqL1nA9W9n/I3v9TZbFSChSsayw6EY8qoWXeVurCyxlheI73Rvwj8qEIwHf6lqjx7bzxUr2
sfcclYTnTePmBJt1zMZGKnzFxa6a1FBNQb4FkGNo7WDkqcrADvD7CzXYruRoFmK/PXZqXxfLwxew
J++f3vRL9E2NFWMk+UV97q8i8iy0dBMsu3c6yJgUNqrNHFqTlntEi3FZzLNZDKoMzjabOLC11lEk
tFqW7lP1dkiw8WHOeyomuyYwNf0/WbI4svHFz9ThAu5k0riZZK2XQAx1OkcyUcewP4bDfQ45R3dr
JxmpSXwp/HyQW/HotvPMU9yDwFmcyz0uxnxF52SYpS0oXGZ2/1gBsjPBcozFijdbNm2TR5Jjgpws
jBW5ziA5GxmryEEpEcNy6Knm401T4/SHRR5RYhyU6ooJd/XaicirnGwaIh5FciyfcmthrOe/LCt5
8A6pc4Dbx+vGmLabI9Ksv1KrbSK1FZhcvW3e3GNfEixJI1bqhUS4rSv3eGaLdwcYUz0k58JXKnAL
uaqiJZQkespWdEb80FfkEC/r9/z9vlZO5uDHt4CxKKGoh3JhgqYwR2iMJqbWiTbmxZrNrWuxTC1+
PmnSEfwWLJtPquU200MVavoM7JXQQlf1MC8X13eDF8/drtQd7WHzSPHlf/JUc2AXINnvUuv83Lyi
d2WTueZe3X/uj1gYVz913ixEG0m+0FoUcniBJVXTex9CRTK6+1JeKZdOpLqE2f/LQ+pmQGQ73Q6V
okai4s85Vc69YeEn/o+1L1tuXEmW/CKYYV9esXIDSUmUROkFJpWqsIPEvnz9eHLmHkFZOMxr3XP6
pc3KTMFIRHpGRka4a2FVXbIEO7RBf7f73qwNs0YFe9sj03A36icerBgWF69Is69KgU9WtbEhDS3Z
qcIB2rXjrVFJPkGKnHW9lVjLSeGPWEcGr0+wVTqVS3j2z8VutHTQ3V5MjFoJHji43gbHefVkMMJg
AgNal3gFMWx7y1poVjBTAKWIsqpGIbZPsSMx9llb6qHChmVe1YhP90KIgiMBjdJ5YMBncIPLHljv
QJqVvF5xRhaO9d/GKwVETSAI0PKGsSSz/K37WSrW9erpexu9i4kV/yekxeoMhGQKhC6Eek/lEa5b
ZIe4UMWmYeGEXAUo89yP01u6e2cdafG7az3KyiUmJ8qLfdlEhzrBbNB6fSggws0pZuNZSBK3mRX5
IEzM/C9m7+RNtODeL6AynTAPElVtRxzTrr+FkIZ/qK3P2Ew3a8Kz7WSrzdUU3bfnJ+ZsEiMFUSgY
CvNBL7oQMOTb6NqsX1kH2BIZx/w73v59hnNBJ0CVUejwHTvXR0eT5F7dy3NvOIaD/hrc2p76z8Ky
Om+DRkHvV2cdH4+516Jv8TkC0wt4HLzJ4w/7zoGYcWatXobeG473I2CxpAmFRZXchtDuzVNbNq4b
jStHniAVt8KYa7Ye7Dq1ldjlMrNfGy+bCkrK2wdWYWfxeXZumNrCQxcZjRDeDPMPilnEJsYCzj4/
YkR/077xpY8BbBZYLmaFc6vUXi7DzBBKUNKcUJI7H/z8MQ0tIUfPlczYWotp4dwStYvzuFHBp0Ms
GeiGlq2isTqs5UZyBF97u/8VF7sFZ8bophnQIrfyJYWxLQZVwtJN36ODesoju11bFw1nTumsIHeU
23tnL1mbwllhY6uayTr3yFslvZvnv4PazXyEi/elIk5Xkc09ZqNpXTeE6+a+v4s36bkdau8KYVEO
uTHBXwwbHQ6l9QghIU+zHHODs41M8SYW6xV1CS/mNqnaS9tcuqic4NvQWp9ugio82no3eWPd940V
oreelBlslHL6/0J02zxJ3hsY4x50i3VSkwTk3oeikoY8mUIVHwsLaBx8P8XELvo6I4M0P36xn+/I
57hnjQKZpLuUahTAWgD1+cTabDrv47p5YETfUpo3/0AUohhx1xRNKAgnMV1zj3ianSIr4FhzwUtj
JOrcDAUhSmuIXaGT2HtBl84BXTrrR/P4CglxDNM+bdl8wqxvRSHJNAhJnWTkW20b21ZAD/CMLtxD
6UYKujSZVZWl3HXmH92PMPRZhjlhmAPXjuEWWzTSQ8IDfQKMOF/K4VQVszGqIouCQucewqREggQC
utNlWmmkjJtY02cf2c8bvGYnyD2YFZylTHlukUKnRrhw0UWQkDVuq8AMObzd4zKJStjDA7e7791i
LM6cowHqGk1t25MgwSrKhaVgEV/um1jEo5kJCo8qteNAFi8KJ641S195BS9La8UuGpfv21k+yWaG
SHzOAKmY+CyJO/jSW3Z2vFhVZZJpyy2Tu4sVERQoNWGkdUGM77PtAhNZ9mYP4db08PBEOGaYTzCL
cT5ziwIlTuKaZOBknFXar+ubAD7/XLBT3kbxhMmux4o8CpqiqGtk7RYOW/f9MJklwgFPtxiCZ94e
WG5R8FTyFwNj8FjEqw0um8m+eNoztwFMsF7myG75C9Rn60fBEg9+34veKKRi6Hcn4XEj2s/k5L0f
fYuVp9mmVan2qMs1rvS4gBkUlGXv7L+/H9Zo1oeM487BU+CztY28+yYXuwrmJimc6FKu6PgUkQGe
QL/CVVZ0ospN9ttrYuIy9F8upEphRa9XrWTwMPdy5kx5jWd9tErcd4kBR3R/SaSVQyMkMBElZv+b
R7uC1YmsiFg+GfFUq5HJW00xKEQKx7wXUxC24kYVeDgb1+769zG2PByMoOixoPHIrp8tZpwzmxQ4
QRRPbqJQxS7GkNB7txv3HBjaWbnfLen6O9i/XaOgaWgGMSprYoYoqvfOZF7dVkIHHdpmWF0tBAzu
2aKAKa/6Ts9xeziBS114DMwN89K3HA7f3lBwFIuVIkSlRqAPd5OzXzr+EIGTVfLlc364en9W7Cxm
Gdy/bVK4BNmYCvTj8ArlxnMlmk1kak72EV7NJ9SrGWfjMt5+G6OwaRIbNWoyOEiM+fH6/m5aLBOr
/wSdSgtyD22fJKkEXzT3E13Fj4/rYkWq4WiBu0Ayy2KYW0yfZ+YoPLrqch9MCsxxyCbOvXN9yrbV
Cxg/bIahJUjX8DhKKHRl9DFSccH3UZGNaIPAsKcdvB1zG1QtmG5jWFk6oeZWqEgY0FCf5i2s4CnB
QFFfNh3JgcQYw5vF1tC5HSoIkqzspbGEnZsMCCgpTmu0hmIq9OMDItGsvsjFPs2ZOfqgSsUJLOo5
zIGhxXZD5BMn96CZLZpH/PEBzQqaeSBd/eZj/TYer4p5dMZdBR1KDI6uCv+hfAUrzv2lXiyyzH8T
FTk5VHbLqCYfdLD9E+awTShsolsHiAzKyi9jx9h38hJ2zQ1SZ5kyaKmEN3YR2YfopaMpvyM7yP/g
haF3/IMZ+48XK3NP68dHsKEPVvKCGp9igWA7N9DT6QiOU5h7C29nLC63JUSY/zDqbLoqAydWF/yw
lwptIAablW4J3+YGqINoLNpLO1zJUrt+bWW8KXn/l/9OeGOdRovlj7kt6jTqjKGoebJP0S2K4TZU
QAp7fQItKv/2K3lVIYd+xVD2Sxmwer9Yq0j+fXYVkJt+UDoS4xL0tI195tyP18Vq5NwxCoDEPIvq
8faVtuf3CHq6j5qzQ7QmUNFmlyWWP5lhiAbUxDBkTnnT8W0zFpjZOG3BD/f+XthgJHEML7cxdcoA
vaUTV9O+TVGOgTY2GpQCpnjvxf+UT6nLQLvFBpq5BQpVJ6XByHAGC9enzkHrOyEDYHydZeD+doIC
VIOQq2shTNhkN0OZco22GXZL6GLKP3OF7gkdpqssJUZHosx1R/8UHX6bv0jfEYYq/4yrVeKxPs+/
AOU/rtF9ZRP4WwZ+anFWnH0XfHlAKO+IxJVMlrHqEIuvLnP/KJAMRL1TBwH+gdTgdHkIzXCTReg1
N/FC50HDznq6luYfkFZzR9Lc+8WIxcUK49w+hYVkDCWZRNgfPfQRAKrQu4ncnHUiknCg89i5GQoR
NaXRgqlBuGAwozZDvyGvGIyY/Bco/P5wFBRmOpgCkhK+oDgBeWAzbUEImJi5a1+9xtr8wZzXw58Y
zO6MvbCUk82do7Djigy6ai+wi3AB8upv3Yr/rD9ZZlhrSOHGOPwPIG5t/eFsmH770azkBr1iCb4a
WGM90tPC8G3pTjX3jYKSXBiiTIzhGwjrfSioXczog+UYa/0oLFHVIL1eyRF2MbOjjHeJ22QVKzqW
05F/ooOm2lWqKm11CSGIOFfc9We6QRP9tEMSZljY3tHjfmO1W3krbjEywFhFhoc09a5aKBwQH5Cy
dYVtuDGs0o3dLWjyGHaWz+RvHyk0wQOu2AoTVnKL98WhMXuOtDbYqDCB/vAzb/BGzRa5WxxMmMUI
TcI7GQPPGy28I4xX6Ai6kcxBUArTCb+O3u7NiZzbbELNvD4wtgQ9Z8lflREPxmRdh8l212j4A2PC
E3ck7e5gG2a+kbO+I4UwaT+N2kXC+qJhAqKc0gqC07WFpvc3wrMfuui3gtju/Y/KOo9omt5M1K6o
OcBJDK+Cwg9n7em3B7qTnYOZcdaSLlrTBV5XJFnAPVOVqbTOSHIuSImL/uSicIMeALO0XxVvAw/R
DGsyvFta0rm9v5a00eWMXEvAYrZBSa82T2jYtkfJVKw9724sTNIZaE9hVVaWsjCM52qiIpGMT6Gu
Q2J2jboR4rUIWrd919A2fmVt+6XonJugdqOSlLEg1QKi07YPn737xADnxeRoboA+vCcjFJUMBlCJ
Iqk/miVwq8U4kIMRDGjRMOwtIejcHBUa3KUrGy7GkumV2YXoAP/NMLDYeTq3QAVDq0QDpiFgAW+5
eE/7NHOSAYEA7n7QMe1QJzaopLqg7WAH9+0zWA8j6+RpD0h9MGDPMEV+Mp35zF2iTu0oHjMUn24u
2QDGzBU8MJ5hK7HqXIsXprkl6qhuqzKCWOdEwAk9fEINem25IcgfmRuwstpspvKl5GBukTq4da27
VCh14HOVpnxCQsc+0RjblK6kXJprlCo9TLSkbQ65I7Jx1JFf0bnw8Ofl/rdixDetCVRcSynR4gEL
ODpR7OoCU2WXgQh07f1SjUbRE2/A65CA22ezsliU+IulrtlHoQE8K/KqRICTgsD5rFqydTKBCTsn
Pu2hOcsMu8VK/9wetWflNk31jqCCfRbO/J+LWa0PaOTMPbm3JkzfrDYXwXwuI/Ph6YsZ88unxz8o
Tl/blXqSp34kxu0eAjiE9o61gZdyqrl/9AYeyjETeWwrTBbUjzWk2gszP+5XEMpEEzAjBFnIpFKb
uBuDUcwiEiFnfwC/nXvS7UfPHLznL0ZesVglmDtG7d76WkCTU0K4gyJbWtW/lLev+/tpMTGcWaAv
71MH3nko58IZHwegtIpNDK0+PZLBDLzqo7HNe+ohJbllPXwyMJe+wRfKME1CgkWMvQdmryALZ+kR
L0Hq0pJv8ddfbOXXNlqjnIvHuu4kK1aWgTMM9Rbmo9O/pGX/BDo97RVlga5w4Q3cUaCCLgTYND9D
5w3sHh+OVa9ZRyQDC+nBTgn8zYOWkNSiOsbHJxYpLwul6BmvVNCqDH0sJM4vOOhTJ1/Vpm/GoSmF
ptyBdLtNcRqzdjNzHamT/5qmgwTyABKS0PCdVpFNZIk/IKW6ekBjy3+5nWnVHL4bcnW6Ygcg0fBd
wT6VUFNVoIO8BlR9saCKcVjSQjmB0itlIt72m+L679FX+JAe09NlDaz6/7ARKAC5qmKYlwMxZyNb
O/svvHc23ESwwosZPOK9KIZ0331IYW0++havVcEEns0bGqME4h4ePfnkOZvNbX6NyQnGOF7oe3up
x9JYaPCwR8/J2fcDvMJenJWROA8sEQFGaqBTl4Uyb5pJlm7fLjhedrins549Fh+uZ3BM39M7/YIX
eXIfAeU2bq2gpX7D088Tqumss2WxrDk3RV0V0ry8jnKBbYaWJ1BY4ZKMOmoIJcmjvjPN3RvEJiB5
AsEToq7CIp1hgYtOpSRoto1CUYCjICpwM7taeZ7loIEIVwnSeMC4TdzoZ++k+PQFvVOSTklHmGst
VIxRo4b+7WBiAvHoma+74gN519P4+pQ9XAm9OXMga5FcYL7YVIaS5Zo6aBrsp2aBBhXZDmLzD7Jx
hp+shIFW0QEbSsxxEsFOPD3nToRWdFadmBmjFKaMKqdBqobEKHL9aSV5z2issJmHOCs1oUVxBNQc
Y6GEnco9o7cCF8BThofawH5cN6Zsm3h7tBxrlXIWqyrACheDqjx0YI2cUgmmz6RNxf1cQ0kKp8Kw
IvKc3vAQuJ5qDhCe2Fl7zAWY9ZbbfWW9ySy9LL3hzOLGoCAH7GVplXW3uEFhqVtjSmd9ItUe8Cq8
7RWM6pBwZQA4485INwZxknA1xAuMRuvGtuNN9WcD5u/7Rhgpu0Ghz6CrciKRDWG/v67u/+nFB5P5
olHYIjRanAak5uL6w/oQokUL3UyBwzDDgjCDylM6TgxqQ4GZF19Bbecw4BL367gD+RAacG3GerEK
SQaFIE0wVZVGPsoWlzj33e8fD+tHDHVy3r6xBg+MQIwwYO4/6p4z6qmalrfSFYZXq/Vk44kXLRnm
deWgFbdzJOsZ8/eEvYrx/cjuugPWBgUwk8yPKV+R2Ojs7nVCkENDnOXdfSMa3RQUqP/j3Tbb4QR0
T9jdIE14PP56HV3L4t6YB+5ipoKRbeC8jrot3Tio10MLehQOoNLgJbE2D49gB/Jw0bqaROMXTGAv
rO7w5Rid2aTKj+3YF0GQBOKpWPOTtx93b6AtcC52fSDp2NMTeGdYjc7L9+OZTflneTrO+kEyWti0
o7V/7azJlL+EzQW8sESxjXAqMuJlEa9mBqn9HvQtFn0ySAoYyqaIF+AAWmbWfSuLF9aZEWq3J6EE
bicRRmSLPwaP/9EtZPbnqe2tXdQi0VX8ecJ6ZKeT052GzzHZES7FZ6t6JsIE9x1apCLSZyap/S31
ORc3Ekxi9DQz2+n8y7IKX1uDosSqru4DMxqJD3/t65lBal+nRltFYhxKkLv+Wv15+Y8a0mcO0bUM
bRormY8ReFukCzVkGS+W9ybaqOWubFY4LKfP387QBYwqDXmo6GE3p2ZvQS0EXT0HFD5V9NAekZd8
fMDshohFsTrhWXuaLm5EXFRLnADL2zPaxEjbzfpo7nTzLcQMIouwavk2PvOTQhCMqtWDwuOjga8U
9JAQlIWS2VE9eQ2mxaAGGX4yl3YRmmcmKQCpKglEdLwKB7eYeT90T5lde5EtJqaAGyvoO1Lykmej
r4R1KDA2OV3yqPSLlOHBTQSJzovvR0c/XblIOdE4Y3s7zdtZ0J+HEOSKVRZg7AyNApcwTdVLmmMr
fp5IAa7x72915kek0EWOmyoryNHjo7PQdcEa4B1N8gYFLThWprKcfs0+H4Urmp7HYdEjYrbv9YNh
XY6Qe2SN7P/LJkCWCJYxQ+ZvQwGz1rYpToREElIJHr3j/jghKNdHnKWbBMIxDxC4Y6Xiy9ce+dsi
9Y2EGuQWI7G4zdbv3RpTQki8Op88E7HKAMvJ3swW9b2quMVYfgNbmKKw31GTch+BLL9AbJk5mK1+
+Pq6HyCLRF0YA/hnOalvFshCEZZqAmi2P9tHjLzkrR2CG6wcoGOxNsW1uTMH5wM65qsnvJ//iczs
gVw9VtMxNXFGMe6xxNzfJ8X3z6FOCqO/ykJaw387XY29ma/zJ5tVzfmXOP3HyG3TzEKoKYsAHbfw
+ZKurq9K5ZorTG++oCnh/uIynLmF8swONIm1ZrrAGeUT6mlEZEBh4NbizNfs893iaWbiKldhHuaR
hHr3QU3IoOvG7s1Vh7LRfV+WCxnfgXJ7appZyrMimq4FFg2P//gf2ttxxxJ622ZlJ8vZ8vfXkX9m
kR1kt5PoCkNb7il6ClqwIK/Cp4eYN1lc//9ylH+bovLH65CJaZyQ4Pdvfd+jBbdQEuOd9/w524Yn
VIV6jAtke/SQJCxsJo7ciXWRwpW+1fOAr2Oy9c7uu7sGpwu5SZrofN8QZjpCGcqKl+Vz7ttjCl86
LawnjdhsrRd1U6Oha4N0hTtuv5iTJP9y9nzboqDlMrZlkl4Rm1vSt+tyaBJde2Cmc3CBBFs+wzXW
ZqOQoy/7ckwMWLOjwBQempfVH1YCxgIOmlpMEfRWDDE8f9qShhg010Ks7brNwGYis7CDaYuqRCkX
fhoGgexs31WtKoGmauhyJ9YdinWe0oRiYxOoV/X2laC+rXr++6d5wpj021tvg6qK9ZWYblFZpTEW
eaSmJOgFpHg67oZoIiLdCffhapGvZAaMt0LfDK5aI8oK/naQnP3r+v2TM3HHR0KHYSYPgxV4mgN5
x9Ua0U7Lqjkv5nSKDhlBXuFBX0i5qEjAY0m+SLgg1M6E3g7GsUIi+S/cmP19CiBVaZDyesyQmBu4
gYCSozH5r5E1lrNcUZ6ZocBRBgYHCnHjBcmw5qNQjsv1/a+0OMGpz2xQENjpcVCnBlyBuIVL3k7R
Qddt9Rhs/okfeVebOVK3CIAzixQADmkYQCy8IB9H9Bob71RGioLubZaTdZKRD3HvQ1EAGLeNlqRG
LqGOXdnkSw27KoOc5AosLayVJCt1zxYFf/oU5r0sYyVb2LHdyFbxdIprGuvMZATfLWpm+4qoTkwy
JGJPydWuT0/oHWXpf7IC75aJzEwo10LrrzlMvOApvXzuzGy0St1lojnj89ygamZHTMteT0LYGb3t
WfXe8w03mAWaR0rWoi0nT99Rd0vjZqYMvcovgYKvA55ICFw6yCp6k3T7Mut+iyWxmSXi9MxSFnBl
3uqwVDpn+3Djz74NYTvIcK3tC+sVdvn4mNmjUGKqg0norlhE6aao62PW5FGzjg2UJN4wRgAVNFbR
bzE/nFmkMCMtp6GBZIx0il9UDrNpaJx6ME75a2r+Z2fjzBQFFpcMKgO1hMVMScarQccLLZyYpcEr
DCbziOYzAw8Xk5iZQQoxyksQj5wKg7ynvm/9g4sHr2lf/4Ii6v+iR+DvldTB5yHKBiRNRFGm70Fd
YAQKxrKRzuTpanI1U36ISrsTN01u668M1/4Gjp/GqHymrzq5E9ISuxq03YONwg70GowHvJngP8YJ
uVCJ/mmMeD7bBQbXlTmUr2CMsOtNuyoyI3uNzqa6JU9CLHN/g+9Pc9SJX9Zy1U09zNXVrrFHS9yU
REHY1vxdbKF7eiBKLjZjQf9OM34apXZeVMR5NoAkC719uLL0BmTR6tEFZxS08yaOmY/+DSw/zVHb
Tkg4Q+jbCsEC8i/VLD54dPSt7vvEihFqvxVVF4d90QK8etsFy6Z85KFrZ1n3rSwUdH66Qu2ysQLd
v6zBFUwA81ZaOJcQExHjQW6tVkAmwAoP8vl/ns0/7VFns6YnjcrVsGdLB786pZw5+ShUMeGDEYb0
9WScQN5TibdPlP+unlkB9zc4/XCDpoy+4uyf1BJfB/PCGL/jsbOQ0vwCHZzs5NGjxrDHiG/6YsJh
kma6klXzX+KPyO2PBQttGd/lxsQ6Q4kuTGvh2sIhjH1vk5Pc2yrnZi9X3PhZTGgLme7PxaPOZU6J
tXzSYevFtzk00wXrDuNvN/Evxrot5E8/TVHAoEVgVdADLBxnmFAZa48R7LDKNAuFw59WKDyI8ovc
XHRYefHP7cv76BjmdN20dqWSG92TY6nmG2Q79tzb1t9yB39rW+WBcIus7P8gJfj5WyjcUONLj95w
Evixarbe73QtZSaY9FjPBAvltp+GKORI+UxvpxEnJlG0tvtkrVmGZhWqaTNbURhYeJNfngVnKyRh
3YQdiofm1r52pr4bf6WsKRXWQSkT1J9ZmWpBlvqehCWGP23dMyBpeDiZnpeo6AF+YQDv35evH8tH
UxsXVQCFch7f6TyEjmJWO3Auhmi8cpSHLvLZDxJkU90BXloCqxYxAhFdsIZocY7KzQ7PnJplC0cD
A2iMXbdQuf/pG5UD8KVY8xlZSRwqwTuasEBhDAakRw8CJesdmnaYpyXrHJMpTNHaoAnLHu7ZgOOD
b+Z+v7aYOSkDh2UKTsK61INmghXouG/y0UQ1qslNk3tWPCAlXgBYsMzINGQKWepxNLJOQpRMhxf9
ocQbUsus0SzcyH5+LgoyqujSBH1fk0z7bE8oRQ3gQvLTyLkf8qzFowBjKsSw6Q2CkqA53BaMv86C
epqCOL9GFd918CJ/uaimvomvVq2vIdV8cY03Y3XfF5Y1mgmwgC62oVS3Nets/sVwxa9WNMVVzVbw
YuxcegIQ6l2aIUkwRUSh8Q7m8n7tlm84yVjVuoXJ9B+RQPMLt2MVK6Drl04qHvPPagWmJcM84Pmp
Ntfhhn+qCmfwSmxfsC0xMkMWaNDUw2Wh1tJ4xXki4f3BhzgGGq1iXFVyXwPBRYtWe9F8tlpQVxU+
A4wZ54tCgYdYpG2ak6Msaxx5sk6clem2MjGvKawvScGHECAlbSvYISQGU2TjXpS5KCYixWJ4JBBg
uAP3CgUcQj2NuQTRK7TSvPgGpkYflf30jipYiDcxZiWMlQzQLExiN+CaSS5g6Fbwr5+6+USsMJ+f
WV5REKJrcp7zCsz01stZO7i26PStg1eiyXFWjcK6HJE/d28RqctKJV7GVCV32RdFQH6/na4m74G0
YYC6VrWywGewWmlMfVAWHtOzhGEm590oksWMOvMaWKAQSe0/GI2w74PYMiCD804SwZvF091/6WVI
qj4dkRy3hPyHe5Bri7Gr/8WXbxtUqaMzhHaMmp6A13Z4dVB7MNmjb8v799sIVeIo9bwapgBGzqQ9
s7bWuYVuoD1agTYFVHhZ2E+26d9h8W2OSm+0tJf4ekQWsPUhMehbtU3kfllLx7JCgZKqFpI6gQ7s
9HLlzQBaYfc//sLrE8H6by8oMOoaUU+FCn8/heqRZAt7jLqhqYdh5vZye2+xKCAqL90QDMMtAOoP
w50wXoT/0P3ZfBlWsS9js99ZIyRZiDzen+SZ4eVyAvXtJZXbjFoeyFUL8+4BKrsexJGZZV/Wh6JA
KS5AFC0rxMMzDmh0CB9OYG07hmDXe8OaPm2gW/GHta8W7+vQAuMVEdtXpTGCS+W+abQJV6LITHbp
Pnvjf8uHdl04KYaanpIVq7FQWnATLQ+6KIBwXxbR5oldMbse6Qra1cWyEpGKYsYoW6ME/B5W1iHD
g1W4P6yF7SNnQRhp96pCl+xqZiFEENpdvds7z533xFqAhaNA4WWeF3hNgc6iQq16liu8FjYh0oXG
Ok92EpkGSC6vELOD7jXU3vrVkNjqPmCdCQsLrwhYdUMWFYiU0L0fzdBlYXkx8LUP5Xv3Guy4zeaP
lJjKkYHOS2fqD0sUAGCcPJyuESxVLiS+k5PhpCD7Bbdha+pW5d7fKEupH9r0FUPAimLmSKPOuktW
yjgMEMUpJp38snA60ZxCXIIltCo8dpaMdvd62nP+oJqd94x3BubczsJ5hLYBHiSOkHWQJYX6CWM4
DJUccEiPNuL+c1g1sRmvkIxpvJevQRMNtcnp0LPQnJxAFEDBaV3kJXDD8MJtkm8W13yf5pwWCMYJ
1Uin24rrch2Z4usDawMtqLfrhgDRNywuzwN4KSjKuUQthlKCIXuEMGj5wZPX1uolMw8qZmsmkzPz
jw7/T/KFyHpNYlTNpQ1POBh0zRSOLOBa6H3++YOoLZQIRtFknGicaifc+5kbb2rrPVxxprbPMrPb
J84F0/CsPi3yV/9a79kyUF856KNACXksQxabxmO6Q0Q/sb7pAjjMllrlqaxDb426FkLFOG2TdeuM
htX1rrGXzfoE3sbCJor1m+TCgob7nql0s0MRpopcXlXygcVN/yHZfW0mbm4pKqTOJctRzxebWUhi
GaVQIuozLplyuGpXaw6KjHvCKXQfG/5OrwweXRq6rMoydgpNXjBgPrK5lGlwOvPO6RRZKCieWf3O
N7qHn2Hx0wi1O1S0SBnXCkZezoffrrvVLTK9h1FkoTPz1cXzXUwmo233sMYMWLiKDkdoemK272O/
30ub/Igk+QFSwuZmE7tQa4CQPOtOdauy3/uJ5FPMkCKMIUARKPiJNjpSPz/JWG+HqdFzj6nik7ff
oMlg2mwEa3Iwob0JQfF0/zsspGxYI0XXDR1ArYCt+ucPmOJQEasqCFCkn9yuM5XVtOrfrqOZrS4H
7o315rtwifxhjyYaCUupufSdEeAEKtZxbYJmiXfKTWkZVrQP367m8FJZImPzLmSMBm+AUVOTFMjW
w9efXsblVR+KSyGTIS8iySVb4KMBDSzIQd52+NrPeABmfduFBj0cAjjV0fyLViVkxj+NhnUWJHXc
yyekNYKN/ii8Npd2cNh/9ObFaR0Np+LTx/3vuTBh+dMolRurRRQI4CeVARgIauiBQYfxd2CvXf+8
BZnU19dlZffdqoTy0mYD2aUHNTeNq/nwcv93LH3nH85Te0/nhI5rSvwOmRCYXjaZHT+ED8FxbY7n
wlFf5U/udN/k36j103NqK4ng9RqTspVP0FB6v0Kafl2FLitFJIFC7dcfblHbJUzEOrsoMGIbh3f1
9+OUgZ8EpeeH+778nbb88IVuHYjqQhsqsZNPuhcdHo/Shvu6b4AVnHTz9BhftYA3YGE68O8Nrk+S
jQZZtMfK9m7Y9OcMNBQ9A2wWGoLhFmTaNVE3RF6jmTXSMb9wUzZi9TD5iJZcIpTtn0yOzL5sHyFc
5FmK9cRvQZ9QQABRWjOcXlzWmX1qR3Iy6OtzZSCbIyd8fWQ8v7RACJ3769Q6vpKRwf3zU7SJHNSa
GN90gb/hp/fU1szDtoiTFN535/hD3WBnDqvBfATmOsfX3WW9x9xxxHq8W4K+H2tObURcaPDPZM3J
PJXtHpTVaa1yaIUGpzDhat/8GT/JioP5kVn7Xdwts/WmtqQ01mrRgg2BPGKGKKC/ZE9rc3pwnPz4
Ie8IDY5l/CeviD/XmdqjsqR12qThK9eOW9gngB8IZU3nTWPF88LzHixpvCAjkUGti54YU404KUJd
wBfF9vkUtmsPchyYqwWL5yq2R5P1Zr9AOPXTILlJztKFSxxqjTDBIGhHQBe4Rgw9giRJtcHnjlp2
4RUWrnLMGukitM78pBLCCx750KsKs3iV9a+uIK+zvbj70k7bh+yd9PCzyohLedGPlaV2qjblFw0C
tDJexcAin65Kr1sNrxfLePyNN3dQQJrOx/Nz5adYZWP9oBy0te5kjrxnAP7y9pm5Tm1asYmgEZHj
h6R4J/bdbj1AMgk4Ge92OwmijJuLjfd4/n/xerF8hM5MUzu3TNRcUFKYLp0XdIGgTfjiVSPyUR58
PSycWCgN/AwtateIEAK6XK88HJ2srgA08U9vmxr9Og+kvM9I/1m+0Vw2SgRGpyCYEMg+EnLd7FAq
Rs846RjHTDoDeRe6KH/4RnPZ6BVEN6QKOKT75QY8AqbpoV8d4xKENbVwYltjnDQLb3k/LVIJ5yVK
0zhtYFFBJfTd9dL16v5ZxsIemtGmnppcz3pYuNqusgpNYU8EbXFBQDLCquQsH13foahTABBLSiUp
BT5XZ+ub2hQt+3Q7so+QG+S8bJW7nM3ZLJ7S5XxhZpZCgcjIE1FIYZYwMBPmL6Qo7lq3TfOXuett
XI6gcuh+rVjt3qxdT9PaZJKmZ+MFhl/ORFnAdQVs+sszB27yXzsH97DNE2cXVmYlFitW/y4G/owc
atcnTVb3cg/ToJs+qpZAaE2B7zv0+zigO3tC+eRBZ6nEExT7K62dLTR1UOejnqBQB6M8adrHtz2B
wnjtgY5lL6I9gBG6LBcpqEmiNDPkFlCz3aq9BTKkFXlSYRLdLN1t54cITXTTKJWeRroon6K36En8
UvEYwL1BP4FJqHvr47mzfjSvzWBA45ZPJcRLtFMO6R7Te377Uu0E+3MN2rPGfHzEkbXbixj23Ksm
Muydo3lvgVnFZLY8/fzvVpimt0nCXphasl9FRwD5lAmWHXAmS1bkyI/3TS28sf+IV5rUpoEmmQqG
ZoLkYAfgP9z1YJpmbCFcn0HdiHD9w9oifz/A/DRJoVGHxoWMLxRcI65udlCaPb/Gw9wKDFOG3W9B
Bo8XaeON29W5ed/ZW8vPve9MAVKShEqVNXA2hYK5ZvJWw9mP7kmyW68MTDSqoQGPFLvR7oV9tLW3
T6sn6+3tFdnCZL1B0YW1lYjBez+ISk8iuayiK49TQIV61SeHy8Ra8DoINqz+tObXfe9ZSRldbdb5
ax2NNdY9BdVp66BE5YJtZR17Qm6Kv97IQIy2Q30BErsfKBsCKO//AJazFEqpUdoWYyLjUP38lTL1
HQXGUlKoVEsXqYeqh3xKsG1NMACBNs257wAjf4c++8/8fZiaGPoaQD4l3LpQaZjA+h9Z6I/m8CbC
mX3r4V7UPEL7ujRWvFk8M7YOWaG/wsXgNZXHqxuox8kazO4PfNCGcWIY2KzFTvmUf4GXhGFhObOb
maCuKFwXaJE0IUh4S7V4xzu+vgog2yM6jzYzaV280M+MUeFfRUkdCLkuYzzmTKhCyIzv4zMUs5l0
u6yVo45lfmhCtR7h1jYu7Gkr25Nu28w8i+UPFeEFdAOzSNBIwnNG2/cAFbXPwcEIcWz/6VcGCB9e
dOt+TC4nkoaGa7oqQe7s9sY0j4nEAJjKkYL2eTs7YCsDSv/0W6Thqy/mexzJe/8OwH+M0T30ldJx
lz5NFOTFtm9nOspNumlhvpdpafGQ+HaLbqcvdbAShmGs3LqV0Ah7OTO5rpbvTDMbxNvZ0o2VIYNg
P7jdi987aNd4hkfY5zk7814Yn4m1ctS+ukyNoI8BbBkr35bwQu+K68HJ3/Yta5xOWswGZ25R5yte
bIuSFzly57V98hzxfvBb57q2a8s9PUKzzIDo9w7qFu1uj0nfzZ8/YFFitvwu36FmP4M6bAcjiMKg
QmBCfplM2gVrt12LW1Y/xwIfG9KJmR0KRNJYbtskCLEBtp1dAopRmMQkc7FFkQEPEqDOLKyH/0Pa
ly23ruRafhEjOA+vnKnRtihb9gvD3t7mPM/8+l707a4jpVjireo4c5wIgZmJBJDAwsKzvkZGstCz
cCuXMClM3yUeN2J9r5f9RTLb/fR8OM/qo63G90vWa67Ci7JI8yxLtmt3bVdyXp8Ibr1BCSxXxREP
fOo1dPgLQgWES99rQxRnb0ledA4DxUQWJReOVojDEzLfyyV6lqgWjIr5fp/MX3olHFt0p9dCiJPr
2iCh5C4XfsdLf9Sf8QF81Nv0Z38JATJAKkEfd/8LAr+lq3gtljg4ns9Fr5hmsftGD8K5dREkr4bn
NmqtW6CzMDByCSqzEn8tvsKv5RLegc/bierHdDZpkgp6npnuAaxYO+MMZp5V37oUbf0j7S5WaWqh
81h2XuUFWC7uLd5tujNojdYELWZnrgURQUmXxkLQzoLmGTqgJjSR2QRtIIZ5qID7COskCfMP/nvd
BDbl1mxHvNzw7byPmH+SzCg17ed7vb118X5fr4uw2JVSdEmNdwrEVPpFtiQUHiUgIopt8OJHqq6v
7eRv08qjhRGGe4r8VuBYSETW9LIXkDS8UDZdqpOii3803X6dSfDGDf6yntEpdD5vjEl7yxKAyjT0
za99z6J/vN4BwghwXDl0I4fvQf7fTI3cGl4wlI/r1TXnuHSiPBrkhDkXj1IvcaIViGbaIe0hiMrU
vXJhwVNn+sjUntbu4FKEdi2JOFS+o2QlaiFpOiHmpBINo4PNDgYA0CZYuTl/qUKZVpz/kv2+lkoc
rMKOqTSUg+BGijrGemrRDTImE+biPc80GyySft9rme/5N0ll4sV5Ch6QvAxLdhN1LfpfqlEQwNXL
gMchB3ZIZdTAFBS9sMtK91SMLMUoEq21Uw9EZKP1eNGL1v36A4itjqqBooYEH5DVevmKihX9rmi7
XYu8H7ykKllvGg2gT/A8RWv7vXTK0gwXw8oZiSFHDtBKBrlTICEJB8qM4/41f/Gfg0Q9n/u3AGWW
Fa1aoFNRENX/I4843zQFKLOVIG8bFYjsAkYT9Q6MzLlWvAGnhtzfaO42varsBPCC5UZgjcBv29x/
AU/HGFCO5XmMhVJYiXzi+z0dz9Q4kpsAfEzzaiA996awaea88mj3X8/P/KTOQ6lWznpBwW/kEq4t
raTAA0RdwkMOrI/ofL1gUDHjfk1QuBfe4d0/GXj1NtPHptnblPOD4eaPv2ABuXa7cuL5jwHJIM9h
8QW+Lbyhl+gLjSnPrxd+c9nWm2/fHO2VQ196Kc+QT0kAOARP8t/s9/XroUBzbArUitvHT6HL6khm
j9vUnF/Kz/U2sIT3x0v8bbglbvSNQGKJY5KFftJR0DJgBZkUo5+Ogx7adGdQ59T53Jy8w2ljqMHr
b24dNUxUMBvQQcYAhz7+lCWfz7NQeUVEgwWL2uGtCx4nkenltKRcitYrOEIz+qYYQ9hO8E2mpspH
jdnT7plGifh5FYO0ENncCCdu25RQCl7DEM6xWsRqf1+Oc569MAbKALgf9L32ympn93Oz8VimyHEy
A2wvA6QzkfaRW5mm6GrwXF/WzH1+KE68EZmSpCZIfh8MrTNQMdbS48ou36elCbnELleFHAkBC7k1
4zRv1RYjVsG5WWucjTeV7u5pZIcTU7Vq03Iz3bR8K0JQEAXOKTEUEeCgzEo07unxbty/636/CtPn
sBFomScTDnLXeFnAc8C8SX+4rfIsaJvzWuvXfa7yVshdoiEH7ZFMQwjerqkNiyKpl22hd4EhPsUW
kLHyk+QZwqjSaJw2Yd6QPf5Box07rfmSO22bvwQoR1ZkBI7Bf9yqulKOXcJmIpbLeagkHb+O8wz0
qNYzD3DYTTCsnPp9QocQSFxzuhSqIO0Ezx0qu2kArOu+2720n4zqcEjdycAATjzaWXtF7r0Tu5VL
0gRnXZF52HHP3cY/20t8yFUMSsjU+MMz3+JwBkagfDXHR8rTMyZCnNYs+OIt+2ejJULb5SRPMHNQ
9txcUOlabWi1Majn9AkuA1bksRLfI6/nxYq8xDPgrWUkskLY+q3S0HxAuVve8p6jp2znGaMaGSiW
a/wGDIfAFIHP17cmYITf024u/AB4ffp5/B33ToT4DuItygD9nucM5aHhyopLNZcMdqfFeqiH5k9k
NBigvF2bMXLftkHIJDRaDigMGJF9ytWTHGRYw85M/rhmGGNA3V7tP3hO/RRNm91uxrdn204M6fNz
1D/PCCHWwoZZlUnDKgk8oGQcMwdrhCVX/NKvvbGm0IFuvvp4/U9udwwu6YHX4o1s9fueUTeJUSNY
5W1l03xEmL2yKRlVX4OgM7Mo4lMUsPwgUJu/BSDT22teyH0DJnPcunmo5gF2zRjAmYvUbYA86lro
sLBuBYkVhsEATw6rJ4Q1YdRWpRRRcxo1fWk/uhj5B/Eo/HyyemJ0ZxsZK2m1Len+PaeAKf0fsSRq
o4ulvKnSmEICQo+xRj5Sd6Upmogc1ljUly6YwgpgfufwNxZO83Y/46FX8iiHrG4urj13tsnZ/Tn+
cOd7paKaCnZ/48S/5UekW1HX/IJ69dtWW8Nc3T+q50VffQihY3Ex0sMU40NetxhLV3yb5sfHfrvd
2gVIKupjBtUTteP4161LtT0bqcvM74TyHT4lW89dzHfrTs1gefCORxEHPSa324IJInzQtj3unqR6
+www5lDzI703WbBYfeczC+4aqd/iDiicwsuoGSmCQj4Kgrr1BNoTgzMVacGxVKMLq8mbQEt0E6Ru
WgIfaqDgm6lPR15P7Fg3ipdNbH5Kn7bkCHpjKnbvr8aQ9+V9Bc013NysReOZypAa4mVVRHdcnJ1b
C7N/5CfvHcULXu8xeat1kjPtr3jy+62f5fG4dUDMiwKJuBnSjJF8JcvO6GD3Ma3jp//6X2Dt7uoW
WBWnyBIIw5A7BVT29oDzcJ7xUAb5uXAuDavS0VZ0KYveViPefyvOg7tTJhm5Eh4QdRGv/LuOvyhK
+5QJh/LszzN40O/mIyxFcatXu71Xa8pTaxe8/ljofVeYciuUcNPS0NMoMEDofnDZ85f5FZ2SSU+2
jDVpmwbVc9PQJAu9FyfB0aLOXhE/54RvLxCQ+OiykwT0J7MMOS0kbGpOrGS+OrObyNlTl2NrpaWa
NBqSKvpkJIEqhiqtTn8LcIKjzGJkVmVhIupKtPRLsUB+h4iKGxQY0HTmN5q6ev2VHRWgpUiuztyx
/5H+5Ify0DiByQCW67vpzsSkTVgVbTLjg69Ke8GKDqBohhM9J+qbhg5IcJ7RIDkE1ITWXkEWfrYF
izXDY7SSh7l/GSsYq3L1pYSzKYuB4yofX8ocK7NGlDNTVE8ATst6YHqOZzIH/piArLxdO6sF/byW
TNbw+lj0SmQpqrNis1roawNcABIEFwzZY9XQRCSpc06+zTTh3dPqTW7kW86Z36uPdWbBAGIHQDUL
+8dJItDrt3dSnLIq4OSoPtObPXWM3MmkP48AjotaajdzzRm2r5kRYtpbCyB36uDCqomWaY3xWail
+ZM4NtgmBGCdfHMVnbu0S/KctMETQ4JeE1+XZ30OKtm6OYPP1XGjk+Cr9btknWQ8946Szr483o17
VB70QYHaciJuMs395u2uNDdmgkFIpLY5j9DMJ3TE8jqbaeV+jFTlXHz8yIdnAWY/NBntLDjpVjYi
o1VrW3DYFY7v+xT7/CkKKyNJSSsM5lrdHozApODpq6v6PGqZ24oqhinl2mS1+niJ3dEJDEXPV2LO
+yoMIXM+jqvlV22Ug3T2V6YCBFCxa1G24HR4BAMpu7nHZ8fNpMtGBk76x1v/+2oljAaaSnmGERlF
YBmeiPZbb5BDYCLrc78ZNd5o/5YqLaiF3tql0ejJk7/lvgY1URmNNjstxN85rXc6g3YGlKWGQ3xa
S6YsfhJiEeRIMWGblckxn1Ql8hQn1O250hNn0Bmd/xugz2BCwaNCAt6QnVBLHfkYOz2oV17Q6AcI
s8YdEUoYvI2pH+rKk2ghckSaBT6NBpAF3c6kZVV6T1bKPG/PTKaWVnlmvmgMXTAUrTYbWE1JK9QM
pSyeBqpCF3ZbZDMlk9e2HbKtg1pukzUtvY/W8UGcghQvfKyIFvNbjRmYoZK7rmrP23RSJ2AAne6I
EZQv43FEeWvy4WhStdvpxYbZV2sP1fkKXKuMgn52ZNoYNKAhYsS/3AoPO0aWWt7vz36vN5fRoCOD
s/K/dQbg8x559HHnA8cia71uM6t5dDKYgZ/lkeZB0Dj390vkg2Eacn4qkrJz88i5TNCG5ss7oves
3+Wnx1fjDrI7i0IYKODEkUulSRxiK7ZMN4VVh94e0ap2siVv5E3/Km98m9EznTIkI0QfdukwmmLl
TnFoncBmMfVGWQtw7nYclfY5l4/OEJaDoST8pYBuyjjE/3aHo3LKK7XeDE6tlRrvejuZUitf7Tbp
bvfeO+M22ITMipG4s89AFcBrSjKeCGhMEUmwdpuPWTx4Eg0QEco2KghhZwTHEfMNOwCnd2+tPuEK
nAJkYlZHot+lHH+FywKaexmGB9ZgDr+urGMbpWHfSBnj7iEVmCzeurCofDKqiaFR6NuwrBjIYsdl
1NiYVGBIzpyBPz/nTO+o/qzWIO/s0/98EHQDZUHgm8iBiJ3kRUkpejSG3gGKm2vux/4DfG6xNmmt
2Vulnhwqa2ufTocDOEPjt8dqeZcWmMXPrbW0TPMMjAARzo9Dk0tyhf2QKzW4TNvQGg68zaDuegLn
8IrqkalGCJNAXYHnAzwiQlsiEkDAGyeUUAMOd8FTCIDUv49XQxoy8vcJzZ5Ev8y4sAGg+lsGPQXy
K063lQVrJe6bvdiNybpdBpm7VVqujLoRy/hgtoE+6u3KoaxsExlWptLolyWF32d0T1f2zPvjXboj
KCK26Tc3fXUHGmHElK0Ovz9DbST81R/4TeeoQajlK7LI1wwpighGFK4vpEKBKG//FRrCPlpxH2tb
RbiuIvQEbpx/n/0JTFlR2bXOgzUB8/+/2qtwjNtWmFVq5gCXwCUtY+qr3u6QK51nkuGP15XTWVHi
X/TblcTJC7KelrCk2qjRhQ0yOgxDxx+++gcvK2M0h8P6bJP55j1SaSJwiyaJq9IUy0Qni6hRn7b8
8r2yrvmoCRGwMfC3iDE4kSepImJKrONhbm7d0/vsxGj5pgM5bYQm722/EgMvXNAbUYRWRGE4SHwG
1Hn2Hm8lA4SI7HYNs7Ymg1AMpZNkjJuBDLoE/ZYaHNq1DbsLTkA8gdKrNOc+ODxkiLsTJBLdUAkz
qx7ekxpeSxbQfqO6JmchHriRQ+wW2kJYnhIBLPfxXuI/Hd/hrPipUr3DWmZ+/qU7FbhaEbFnVFx4
VRZiRYDmeyuP4MXzuPptwrGH0yRghjp+O61VZEr63SoVxdo+EXeEz4WqqOd+Rzcd9Be0rPAmh4bs
7GXtPb9gAW4OhHCTYpYx1RRA0NZ/Mb9ijcNgr5UgbOG+34iYP+HKyPgCsmoRBaC/uNn7W0/vjN6h
V9zkgu2/lvEbil3JiICZEzGClnfDl9ZKXhV9jTZjUQDiJpRqEThJZEFPinzWo8Hc5XIqo/tIgz22
WGs/P+vD1fejgbHI+RQ/X/9ET7k1jSCBeixhKfqS6asVENGX7DFs48EAzNnymYP25WVQ/24Ua+bW
eyxqbTGEMZHGPOsGsN24ujCafavl7uPfXwoqgBIRFJ5HrgNogtmaXe1WEqdBh3m8UNqZEi5U/9Y6
u9p3veCNb4QQR9JkY9klPYQEemEou//PJRCnQUulUI4tfj3Hw4TVTJRIBXSsrkXBd4UBBEU3qyDO
wo/CLq4zQOWBdnx9fs0cwWRszNJbmwazaEeujoQw7P3E9TBaWM8cu6Sg3HILS1/Zs0WzeyWDMOk4
DzoPI6zl9VWCDFpDvAL+pwZMeLvn/8U0zkXDdSVv1vMrNVPEsAG3ItYU2s5eegEsFA2T28tB351/
Hi9tTRJh7vOpqPowRi8S+5yYvLObgIFZy42u7d78DVer4YM4j+QGq4mcWg13m7VWxNVbSdj5sZpa
0NzgePZb/5A5ros+Tz5Xnx9v1bKiKQCsACsFZkZCyhTLWdUIwswcknlq/rcN9HO+hlJaEgK4gAA2
KFTU0CRwu1dd3kqRnKMdYdRkazQYvIx8AC2rlThiyVBeiyEvTdGOMAJoLpGt0PZMxfKPjzdrSa+u
BRA3xqt9iWomCECO9Kc8s5c/0WZcu5ZLscq1EOKaeHnfjAMNIXSiRk+1yj3njnhkNr5e22ukems7
RlyUqETdXRwgi7WYnWfnzlo4vywAFCYS8pTImhJWHzV4YH0HtEpNGDIRqrwTTYiJHp/KXdp8Nsqg
+UT1FC8UVPWJVTRiF8WVx82z6C6cXr1lW0EbtAIz1F6fOZiY9r956IFaFLA7DokoZD4JRZhof2xy
DGdywde+V/1NPljDpjtoNp3OFITflNlqw3HttO7aiX4XeiWWUI0x9yKPimSQ7F50gVajEwYIFkAk
6T/PwOT8/CSgDUi02pZRFBGAQ1mLbu8zofNOX30AsdNg1gs6KccHYKcnEy7w9bXRY1Ceq09PLy/M
4fQTGIHxs4ZnvesE/134nOdGSXmulRE3O+u8PqWLaHaHkBylWnoWASItgFXeHDSDwXF7bnQQ0ILf
qqurXnrN/WbZ/6904rSFjg2jhoX0V8wCuGxNJtY8BySY1vsGRdNTOfdQZtZa+WMx1rgWS5w2WpCY
Rqwh1gNERf7ONmAvmZvhHt+eJdt8LYU40iEseNqvIIUW9eOM4sQkW98BpedjMXcAH/IICX8p1U1L
JR3k1JhzjAFE+/6l3QuJjrrI8/eKDf0tVpGv1etFEV4tbuKGEhII4zEZAEmyROVs70l5+QLA5qM3
ojdPR7g+IxMGrLjbpuJTzsyg5EILC/TDNhism/0FbNPXTz+b8+cZ+eMVxyvMTu/uG0Edi6FxyKcL
JF0hhliIQiz3/xPiXX4piiWkqWRrxnAO9nwUIGbmn0YGtU8Mu0oN9c+fGOh90PRUdmE0KMbVemTI
UP+N/Q1od6/6YJ39Kayfn+9Vm7dsfFAE4cB4ywvw5LdOnGP9JB9TJIFqg30udgP6Ct3cCszgrXLM
2qpV3/H+ZBanbcIjMHF6rgN17axo0XzV7jbt6iMILYqGNI+nBB/BHZMdB2hDckr38VnZl5Dmm8G2
fKLWZC45ZI7haERH6LkFaOx24UUv5zLdlWiPvdRa5kxOz6tjpW+K3ljRiTs8xHxJrkURV57tKU5M
pZx3UU2bHOEtcwKNKS3l40cCWyhCJg+5S9n0QRX9eGOXIptrwcThdjLgrdxUgL5uFxq4F+gLiTZr
pmZBCLAEHAtcNgpI0KPbjcwGfoy6pqPdrSIYteX98eA+jytMDguGRuDnKBMnhh4AYAlupQShXHJT
JgygmGVVZtLTzlCVShWcaD+qvGy+Pt65Bd90K4/0TWImhYzADy5vJc1JmPTOHkcTl3CmTAPm3x6/
8Jcdos1jRH9JYulrubk7rIKC35dQgpF5IOiQUSE01GtEsW0DCaCnQKM1z5r/qBzOnP8ZaENlDqwV
bFaM7IJ/ArCLQ8CFWvicySHSBt7ASiCJanu3Scy9KKJxWwk0+WJM51NtrwibFf/23qNnCCoDLMZM
SU1CYEUmY9K85XtXwewpzzKlccUNzqf0QMDva+zqOVdSRc/XIwRsBbVb8333Vgtfz81PXxk5I5o8
n3rIimiUvd6lR1sOR7Ort7k2FJXavvutVbXHdiuDrwPwihFj2LLPVTLv+5t3+wGEXWkKJqoSIRhc
4CjMzm1jZHlio7VqrXk6CiZnfmCyoT5PuB31Q5fYjTZYc2OWmK/Rj961EEBXEUbxvPhLE4IE2u31
9L0xbUcphq4CNdJoSY34dVQpQDyqSxRZYhSpNf9SXpq6UblJ86aD0r40Wuu9r9zbxRO/+hDiaVLG
eT6lYT64wrFDPRn7z7zUAF2hnYGxUiSHE5zIixRpnQ8Omn43xS9MZTaTVset3pTmhPj6GDC+Btjm
409bVBfcaImfu5gYkbjOdRQBHoVCiMt1OdrNy++x2Qbp52Mhs0W/U3gB0Txu7ow8JVRC5ppRYCKc
QzYwlJpnoSZ7dKiL6E3LvWanRGvNI4v7DYiKDCgZQPz0/P+vblg2xF2fttGAEaFZtOHqKf4cgyhb
Mf+Le3clhdi7QeG8RGJK7F3c8juv5/1twQWBmQuNcnq8g/x9BAdVlgROoREVALdGyJJbOqvCBlso
dnpnYgz6hrVYi7a8M2ViBPoF2mIOf/TIoTfANo7H3PJ3b7EzmspHa/pOYbQmY/Vm9hN8CpJWtw7+
3hmn0JzJ3x5/60I26fZbiePm+IHjxQIWIGIDNQdHAyOqg7f3i+eYZVW5tD3/pdmvUXjdNWT93var
LSLiCq+MuFAEM5FLFfuQ/si9U8c5cnYUwNifPhUMrMzjhS6e/5VAIsbIY5kBMVsyuFIXjniXD5WR
t13liHIorLiM3ytyd4UkQNfBRSHinhKLq9isSf2wGtzc6DeNyVrZE6NTf8TTfLrZT74Tzcyq7ccL
XLy3V0KJBXbUIKLdN4P9pHpvG3lcqBVVzu+qOhDUIOd8NY7RNP5Y6JKvh6r/s1TiQZXmWS1nAZbK
9rkx2EKD+Q/DsbL73KwyPOMM1lO73qDSNauxfJ7/EkwWiph2EASPg5WmhebIYkrLmBsy1a8Yw39z
Pf4RQzoDYFuStikGV1aexvwpVmStozehp7LSt//eZYEqMSdqLTBg55+90yAMpxHRsQjkv0LcytRj
Y6b1ITakbT9VNKnh1Sa02DLUYYwdYZi0xjNbGkFC5uvAD+s881Rn70r9WUoO9elTP+yw5XNKE/m1
aH0pqgT+9Z+PI9SbqaguizlcpdQz/Miq2+cmcmVeH3snNaRWk2Mz14V4G7Wy2mCOjfIfQwFgsq7k
E5pOhUrWNxSOvsh89CCl+S6WjKaoNKlYY2ib9/n+HADzBaoNhc9fS3/lmygu6zq+gtfw+As72mL7
LlKJGliPb9G/Oe5/xBAu0BP9DAxtNYwwZfL8G/pt8CA5NemxFjCpINIFhDxAnw+ynkDXBCiEzAP6
jfgjlWw6Pw4UBhWFWybuNDZkVu742h4Q3iyk+FJmu2ZwO7wi+DjQMs8UqPy5HdYSasuGE9Nc/t92
E2o/gL+nY+gWXiHOzSjcxcqhLKP3QnlSIjvzi+1Ev3PTS0pvosb22laPqHpDybtSof6LRfOg7RYA
KqRFiRwhGcpBMwj5CPMilcMnH3azHH7Qh0Jkdl2aYpLeYx2YlZbUtGuBc0xxpWl1o/BRUOJ16h9q
8YmjGzXG7PLQDPNNyiYrwpZ8BUCy6GHCq5u56+WTMSSSHXIPN/jTz7/qwKF7WW1Lyeq/Hq9qSRCe
n/PjHuBoiScO1KOEXmaLfnSHstSRRlAbqj2jCGdPeXiU+TVrfZ+QxTwiGRM3UIDnAUUlLMMYJw3v
ddzoTrlkxe25H1IznTpNbjecslUKZsOFP0pWG49XueSLrsUSTtBnGg58QtLohuyzVG/C8hLH5mMR
S+pxJYIc1DoJA6r9lDi6XX3pu2NVAfYemGHCq3LsVvGad106N0BIGaAH5vqJQNx5KvRKcHNTo9sE
gBHHePZJz2xry31rB9VaZetemAjUMmJlBsEyK5HYRbT5DFEQ0EiUIBNSmR37yX3krCrFK37j3pDd
yiGvmAymw9CHHAptudLHJF2KXBtfHh/U/WvmVghhypsuEZIxYhH782ypsbxHb6h8pFfUYQFwDTGY
dEZLwNzODBu35kKJmZHuIg6P1AFFDvkL0c8AZPlgTJTu1yo1dU5+YcNvanxNha00fo/IIBQBpQs+
uoP4yA6aP0H4l/fmJr9MLmyWd9hc9+Fp+rbXyrVtudff2+8l9j7vw1CQ+gkWJ38ap+fGrvVOVHNW
F/3/OGN5K4k4gNQX+rovIamSnEB2YqE0Yv8NJUiNjmgzE1cQJgtpPsiDg0C6XoIGk92xWBQVxIOC
lcXJnusCuy6MqjsNHPo6+vaU0VYmm31Nqz2oVxX06/O05vtItHhWQzttpzHZZ5R9BlyvpmhXClZK
0/e2CT27SAOihwcTl5TfAP7Kr/SdLItDzY5uOzKeIVclWHwKNNV2cfT3seYvFAFna4GxcHOXEFrE
CTPI5YxcS6ACdPkKLnrQmMH0c0MaT4rwMolGUR47MVBj6lT5goaJOUL+XFDPaDgVw59I2EZB9CeV
vyX2mc/exfYichrV+mberCjIghm4/kyyQcRnMGJ79HjW7fiYNRlxMhqpDDeKIMdPwdiE+uNt+cV0
3np2+D8A8dFxScMpkZMAKnilNJZ4kNqhJ4ICIRuoX76+vnjt62n39vb2/v5+OHxuzvOEPNRqEu37
sfyFY4F85HGY+V7AqM/7caUBRSCKvcJMghvsUoCGRGswBbPW0r1vhVaz5UC5zr2k1mSLDmPkR9Gg
LRQVkk10bu3Hn7Lw6pcxgW0u+cNk0QDA3n5KqPiymCiJCA6BAjRXTWl4vpEZ1Httr+a+72MBmUPL
Gt7gLNqAADS4lcUEkRRWrSS69CZ4x8RWGyXxA8ZA2dVKZmEBZgBJaEdDL6DEo2uTcJYjzUUcxr6J
wJihe7YFm9QFBdO/PCZvYdYX6BhWAeULdUyI5LCBuNCI38iuC6mV+qIAFhP8ofvqyT1ishGobbVR
U0L1y3TmFn3VNVWYlZf6ybZtzd4YhqVGWDxG7qz41YUH4e3XEBc/mPqMovNCdCU1NPJOr89gaQjd
yNa0ErzzCbJJm9UW4XvDdiOUBCdCoxllGLAFeHC+ah/jV5kY3Bu3mw4ZKrevDRDWJ//0WIEXMnu3
Qol0AB1GeIIHJfYdVMIf+6N5PILE6Bho1DxV7mvedCDlZE7NneqgY99PIFn6ZFHNsp+Fp1b9jwe+
Kcz8QWi+wStFwVhDQveqLBH9cahFNGO0L3uz2iWhuXtjTcWwJiCMmb9ABsQ/40YqVp4Q85mSVu1a
MGFVAmCRGIqF4InRWS3fK6eqs8oY73+z4S6Pt30hy4RVgkYWtBhgBaTJZ8SgtGUe0g1uWIp2jU45
95PqiU+Dv/fepFCLXoJtPL4+FnoflaJqBs6uGXKFP8mWTmmIqD4cfNkt5tmXxrmw1mA7S/fmRsQc
NF1Z5ixUhqz3PAkjMPiNgrsTmaFBaZ369uZrvA36mBVftCqRuKkTHbdc4oOObQDpaa9hSuqh2sZn
5oXVcxMKamf7tQbiX/NHaAqvABeAWiCSKKgJ3q5SZMoREIEaqwSQtNsGmmKU2legB/rM41GoqZmD
eeAFbbOb0qr3PaY9zXuQWr5Kmy8Y4mdHOmiNBKsCM0IE8skISJ7561v8W2Gh7RnT3N5G3df6reAk
e8pp0PLuaYFTGiBWo1Z5FBY142pBhOqLaZWGlFRJ8ywI//mcH9eA3XdsR7jVM0Mf0JcgSEfvNxEt
S6hqNmAmlNxG5zVu6z1RL4UJjka0lE52/BHok+1vaot5q81Klbc58A2B2liNFeMQvRcW+0CDGsE7
9Ot+dZZNHOcMBkebJfJhM1Xl7XFGchdmchLKQOiP6GX6qBzJnHasofoYhat5b49v4UJqDFtxJY64
IxCXJlMWyW5rdLsaVWtTMpAHUhXjM0e/f2QFMwfW6tizBRj/rVzipvheHfAVh2WK6OptnPwQAhbU
qZXxVjqd1R084/FCF+zpjKDBEwJvCSQwiNBoqkK5jpJBdj0r0jm72eJgTdouV0KwNTGEA+PkkkHW
FGIQBtqD4z8r4N8rNOn98WoWqrnALl0th3ifJjLeCWXfy+4lQwtwYMbPnqO8+HtxN1MlZKoEF4mk
5vtqI+T8w6R6cgrqLqCKUBTkEm/VU0QonyfCKLvNrtyImHmY6JXB65I1nuI/wtPjZc7KRwoD0ziy
FzwgnxLZ6E5HXglK9UBxudIIeRUWCkU0P1OnVdqchWh25jT/lyRiP/2GC/LJjxRXwZxITQh8DTPp
OT1uT6LRMxq7EtLNJux+YSKol7iZvl0mtL8G31gzpZniZrvoJJ5Yffqvdu5fAshqf5OPzOjNAsQ9
ZTMm9eLvaJNfUfal94bA46EBBJOgwIgQdlT0fUXqxFIB3I/+LDfsd/UTvWQG+7LaU7p0PogSgEWR
ZDzySPbeNvX4Vmp6DM3GrN+X6I/UqMiSJ2ofqNOntLJ5i8bpWhqR42hisQsFr1WQnlMZWmVLNcek
WzA5bKUDHWvVBxepbKquvfAXHN8cCv1rkYQnj1pK9lgGYpVjc4xO/Dfzt10j2F8yUNcyCOeq5IXE
hHGnIKANOrX/FA7ysfrJzWaNIWNJxTGE+heADsoCEnbAhB46NNMMHJlxjZE4/dlhn0Ydw2DrHWMA
qpicH9uKhUQR8Imoe4M1DFRQeIvfWqaE7jJKbiCQ3oCWHQDJyRa2LfxngKow4NEgnk+BAeBAylpo
7bb/WusdWnqo3nwBsbdZ0/jDCMZM8FXkqv+sSkZgcl+1JTpvB1ZPMcAqOUdW+R/bEuAg5uIZMCXg
ayF7Bke5SplJAkuhRE+mxzplxWymH6rpzccbfH+gyjzoF3srg8IMNZvb/a3Esq7bAsSMtFJsEIf+
KSdfstMMOL+CHeiVUHr+tRsLCeYPhUEWAy8EBlpEhEEjF4shXcSsm1AwwnFfZXruCZXBci2nPV4Y
f3cnkIYXYcg4PPQRRZPFKAwQbqNx4gSXmg5MuaGLrRw5haJKGFnsUW+e9x2GthLtacBM/NM0PAlg
s2bPiNI0ibOGb9r/bG3JOxWJNp0ZVLDxz7/VZ57binzqK40un0N/Ow6h2nqm5+ttrTeYfQIkfVUb
Saq2b3GiNp0hlgjMU9TAzkO85fwVhM6dM8Uq4UIRV4K/n7vzOXxbNWk2vyizQPaMsh4xGUVCGjEq
WspIwqi0A7bwjf/D2XssR84zTaNXxAg60GwBku0ltSTKzIYxMgN676/+T2pxHjWb0TzvtxlNaKEC
QABVqMrKLJrBW9k5S5bB1gEAIdpFJmq/y52jkl4hHliFntHyIm3kPgKJkCLnu6rHIoNWJdnoVZSe
iTmsFfqXPi2ZAIAI+0zQNM9BqZ1QFjxEVgzwG+AkJCp4HhWjPUldBfTQp8R3mmzPge4OTyPfh8Z9
akasAFF1x0Rp6wts9Cn5MIfDODpVSbn2IDU+0/I/Mt9Ghq20AVQJhOwl/hcUp6T2GNLOTfzOE9YS
2kTMOMhv6Z6oZ9EYJ45er3NK46jgf7f38HUc/7ODwTkHdXqVgNTsco01NSAIKZCOC0X5Ae+nElDN
GCJ2Rc63eVUPVgnKYisqFVCmkOpcx5poRUPxxLWksWTJMxgxPatL0n/JNEOVZxmrlUQHD4CSKLQw
iUpbSJjvbo/7GgAyYe1MINMQz04o71k8qfhyp43ciF3Q/MY7U5aSO1nQdn4cF1AMb1jbgzJf8XrH
zHHWEBLnDknCamX5riMZ4HgJKGfxGJwyyfPLrc2UKg/L0XvOwySjtZSdQxxZtewoFHRpgS8ZafWD
r7+scvtcJ19g2sDLHXLTKliO5rGg6mlKIZYid5Ns43Ug8u4kpxU3XW0FblfvAcck3rcqr9QtruHa
k1nMWQLbGvC9cw5rLcoUES213A0b07BFAeWizhPBeJy1/qYKQDZTtFW1HUHiv5d9oXU0X6dNOOaW
ofiebXZFvRZOXr0tVPRtA6MORm1ZRTZ9tofVtk4DLay4W0YqMm1hxaDASRjRTeKUSjY4DSCFVlQX
xsbk4sjCsEodEOeGO2OAPMjtnXmdJMBoTOxJ+B6QfEGI5PJE8VAM8gbwH1d6MnyWRKfhn1hB34+J
2SbEOwu0pJ2dBrbi3UuqXXEH0JxMLaiY3MfZp3yUFabm2yS0Y/QTojr2NbQbEu4zYuvSgSiWab7o
LleZLqyt4xSeXvpOjBza3dB6QH4DeY7LkSeEtDxLOuyoF0+jPsd7Vzkm50a/K1STVvVb1n0Ph3Dc
JNoaNfoP0c6Vbbw+UaHCv2DZvbQ9KJ3c8jHnrmzc4fLwLP44CIDGUT/fN+ikaLeR+lATR/QsEMX9
jc/iY/ei2kNvkfAgMTCPyFR5IM+JYXXgWBAm0vo1WPZ1oDZ92l+DnDukpiC6X2Tc7XGv3AvVplds
Rd/zE0HdsL6XbPWQvI5vCt/qZwG3fmmBfY+sfKafwtBsqdA0gFM4gVgn/MblUikpNF0bYnC36iI7
Ow/FS1rYPd94GdO871o4tvmmaN5TaKEo6tEfPkvR0qSNDlxQT6iUbpBjAAlFeCzwHBFzO24tVdiM
w56Ed3Fsh95DBsKN0haibWNSKbbJWflChdR7Mh/rcFdWETBvLBS+Ve2MrmraSKdmP9bvukl7zniw
C56ioaFiukej8srp0hb26MXkZ/e+KiStmgQqd7VTpTmDUNCqfwz4yWxB8x2Er0VB020SvXZZA6dN
8+A9fQizbUSs0T/y2tHIq9xbw5fGd1x4VIEMz/Y6eKVwY5vVveah86x8xG1D097lso1mrkJlQfeg
a46iUv2Pp+701o2jXZHeA2Xo47objhpIA8dTmh9i4EoD2go7qDvkKBxnL2lp5bpd9Acwx+rn/I0X
KwHvggdHoUkDQB8hGnIrZB7xolOPi4LG3TpytIIBG1/wHfg3WwtgrZjKwcao2XDK6o0U2R04W1hq
xXyvGUwbTmq1Mpwlt3QxnCmo+5U8j1Mz413lcXc4JSqNdKeKrA5FdF+kmf9Sg6tStVUxsgy5XDF9
HY5fLsTs+mpiuR8TVeAuhJ+SBJ2XZc7MSqdEc6qUlimIFeN0xeb1kx+xMaJ/XPZocplYqC+n2/BR
UcuS+24t3gnwPOHYn3xu0CoHniKlvZLbUTVQ0MLtJQTNrYHj6A8701ijpL4G6WEkyg9+W57ya3NB
1yTM5UJtFN/NDNJRGVWMO9LI/aZodYl1Q5UeKz02njOpe+C1WB9Sk/dWlgw91XxJfsu0xmSDGEeW
XEjZVy54a1DvxRGicxLM2bIIshh9tjU6z9eDpPIDt/GUbRmElqmXDFD2St/kleM3rV0JuzRsLT97
DIWXuDyapRPpgCt/3PbR1/UWFLun9uSpmwLwLW12kWu5qgwaWhNdbRMB0iS96s5wwmUVqUz2djLZ
ImP4Ht2jB829bfkaIDRZNmEcHhYQRjKLVVpgMeTK9GNXK+5S0yn5Qde2WQQFElfRPkP9BE4lD+0W
4l2t2ZUxSYOIb7n83OeZ5acSQzwDoOlbB0rzIfaYkQd7mEqpUDOFfPnGhrf+ygPwKr00G7J6ucUl
NVYFxF2RK2uJ4va4hpywqyqgeGLZTsowZWqf+SsB/vQFZk4OdT5EImhcRRJ3np0QUmB8A7GM3RKQ
iGOVrZzbaavd+vMzNxLIXQmcOv68NNzpw0v3pSv7/K412FpifyFeRhYC/ToAI01cbPOuO71MvEyB
zL07xOOehyd12EulfvKaY+EWo2p32Xs+bFuG2MISVO/59n5beKDg7QzwA/Q3p9y+MYurEmi3Np7v
+W4pTf2VIUTJBxp3ThufQJpPk3IjrvWuXO+XS5OzwxUPhuBJrem7o5+zSG5orEhowHoHbdi3gCTT
7RlOE7j8koCcg+pS1UW060Fx43J3osG4R3VaD1zF72LLb8aKipnIhE6P2G1LP5/qyhReej+cFUgV
ztYyKyreS3oYull6GLQzb0fWq+g1k7+R0SF/29aOU0jqgDu3O2rGvVk746mH22kqmsqHaK2CuxCO
TiQdSPziugeb71xYVa/zMJSFOHRr4dT1LMtllgiP5Ow5wkjzdJfcGyhJDrR6UFxTeyjRpJ4jzddT
PV1Zmuu6ErKIIK9DahZIX+RNZucpF/ukzPI6dEv1K8+f2/JcCQ9KQtjg2zygmlfvmtAlvaWgVqzu
PRPRWbSVG5nKmX37My1tv+nCAP4StR84m8sNEWVF30liB5gURCdZazZg7VfCGrjcbNyGehFbCBLW
3i9LRkH0C1blCSYPqt9LoySqfBCQB5Eb+4axVdtK3HXNu1S3B6CQRjzxQnMlEl7IgAA0NgEhAOQW
MdXZMRsKL4DgDVZ1VD/VYTfo4K5M8N5QK5o89QjGq8CWGttYgwUvHThCIBWBYuiUHZuFWXLX5CEe
4aGra+14kuJTFCXodanLceXumvzK/Ljp0hTSIMTCz9kElaYTB93wIyQ4fCoqAS6vFSezdDnLv01M
n/VXsOrhbhYSEkauX0lUMqD8Cj7k7gvM5MKLmL4PCoU6axUdQ7TYr8Adl3bMb9OzYEjjiolwqIhc
Iyf6nZ72AgtjCZCkXMdzF6QtLA6TZPO/nw3oVE29S6AEhju4nO/o+9IomlXk1kOIhtlnTyksX+Es
7HOcx2Rti157WaT80aKDwi9wQlcUFF7WRv6YYY5oV5WcDD0HtIbcx36UxkchKAXaNHpkccSqW6nJ
gQwL0aoLUZvAqoUSnePGmNoRMPZOU2lfejgohyYQAlCny/LaTpguqKvNhnITEt3ooEKL/OXK1CBC
yJNRwudIDg1B2hWtetRQ7qoMXc17tKaK1SZa4yRb3H9YInBVTDIkSKddWhUzMijqQCLXTCqLD9XW
LJ6EkSXpM3LdSuk0eKH3xqESLfT8inwtCpqO6nzS6KGbaqOmCCUB+dJ8LXpyPso5BHKyNjgJmYEW
aiOOH0LVdyMvEO/TMRs3xPASNuTd+/+8F5G/QN0NCE0QlPzE6L/OHlF4lPd5HbtNEKHb9qAQqyts
FfIZ+Z/bln7ohmbzvDA1u0mEPjW9SKliVz6h53L3psdO7dmvzVvAVCBWYgdNmPs8YjqI8JP7MKLD
lt9rq9Xoycx8GJMsAjzlj3LD7PS1XqKMURAnLtLTlZXJEh3GiMb6/+4AAWf+z8z01X8tbGFkcRJ2
UeImY4gu5b06Wr58GKEGtZbrXHhHAcP8n6l5cCsX3BcbA6aUJ3kzguH61XiH5ohhCToET5ACC5we
LDdP49PKF5125tVSIupBI7cOYoKfpMivOfqKELZlkCcu4GY2Eu5/B7c6hc53eA/B8NAyAC7prOpB
O3DkPg7wH2vB14JzAlj6vwHMjg4ZtAAYwjRxSzGFELNmxjaPhtS5Pc+FbAoW+JeZWVzB1QzI/TxL
IOiieQ9NZxU0l20jpbnhCPK2epbLvZZuV6wu+KYLq7PLUDOqkqgmJqfff5WfoI/fNJGlvvUMmeBd
yZQ9s4eP822jC74CNqHDKQGVD33UmU2RyxwcBnXiChFelH3BP+A00o3XTIJ2bSBsmk7umZpma4DS
60YAOCjsYmAhReAg8Ti/PC+o4HAUiprYjZvCvw/rPpfgirnaMJ4LEsBYpBiNpyn39sLFaKhpH2cl
OeZZVmcMrOXJi8/D9isSzKr96rELmvsgyIUPHEHCt0rbCCDnMI3SRyNJAYLsUlLz0hJDTR9PnIxg
FAnKKtdQlujMT0FB1Oz0UQbqSD8B744U9/6H0gc8sJo+LKNTW8V9yrJUg29QSZ121u0PsXioAZqa
+LAntb055E3OWkKKvIhd5BRqobWMikocRAneWTdZdyQoXRsMKp6x3zF0+qLH9fYArlRb8I5Tfg9g
9pgAcigNYxCguEO4bYgIMGkTaDSJ9hWnisKiguqfhuz0DpQHchRJHL+i5CA0IPGp/5XCm/+CVY7r
RzCjJiSgZvJUaCfUXf4PwwTomaD8iJAfTFCX+6ZDC+yQh2PsjuJ38FfchkfBV2kgl07QWG3naCVt
DYrnEit4w0ryJnh3CTDZLTPLmPUI06Od59koWEYyK6Nd2+9KCORAqUaH1tvzymiXzrSKQjrQvsBt
4o12OdoGqXJh7KXYzYZtoR2aAvJqUHDvUCMAdFf5brrArpHlb0OJttHbALVWbx/IPQZHNZQyi52h
vJgD0zr0tb0O4eMAoENilYVAu7Xy+9JdgNcUnvR42U+PuMuxCn4ZdENoxi7q+63FGy23imTwqIkl
t1FY1WgcJ9m2LIU1WqGFx82EGQRiZWrNAfHNpeW4zLwi0lSskibybdUroElThvGOJEW+4qaXogGU
IHVUjsFfDyd6aSrXC07KMcDVrkgqSJ+awQ7N7AUFn70YFWuFk0VPgvBWBrYPySDQ1FyaExBpBg0Y
XVwxQcOTZDphQ+uKefWzNoAh0Q5eo9Ea/DUHdgXAw1n+bXbmJz3DD7ywaBK30KhWPOjk1IgHw8EB
FaJD3m+GNSrxazzXZHHyIoCQaYCDzz5hT4pK8v0xcYcW2QhgjKhXfciArVe0kV9RFjEefMRFoS0M
Vlsx3RHhUwHvN8OdPP6Thr2nrry6FsJsjAh1c00HiAa16sulFwtJCBpBQJTkm+2+GwBakGryJAsV
OYGE1T9IWcGZKCQBa4DdXXloLiUKoA0LvhsNiSukKGYlikj3/IjIEMcUqoJq4Zs+oM6nbgV9ryib
tK83MT+XRmUH9dpFPk1sHqXBKOijJi0maJ5fTlyVEuCJWljuCO2LcyWmljkCLhDaUZuwUsxYpb22
9RFd/ZQnDtEgNDm9CnMbDfejhJKe78TmfZHe9cGLEVuix/T/mUoCOhnYLlPeBu8wpBouxygMNQml
RErd2ouZoOx41YId42SuIW0WKkUwhLe3OSUqNcBFLg0VRaMZeaSkbnwsn4QdBGPZRN4JGtbHz5LK
Fbt94S9lBy/szXZdN6ZtDa3C1AV3p++o/6b2jcfv8e4hOmr0NacKc6vw/4f3XjjxF3ZnjgaKCpUx
hnLqtp94EUTqIfX/pvqGZDnIM4KNWhrUIyewdYn9UyUcPAwnt+LI7tFE1Byy3M7WVNcWzt/FiKab
+NdjQRhVzcMDNHVRLp/6BaD9LibY9T2V/O+qX6UNWbQH0JpIoL416W9d2huGONCrHPaGHo2U24kb
dAfmzace3xwYeyZSlkOHPKR2WzC27aj1lRy8ir7c3gHXDKDT1v41jtnxS1o0H/smdsABhCTg2VdQ
GqYVpCnRBdm8byrrmALcCqET96n7OJ/XErFLSeEL+zM3XqWtUkjFtO4UwFbPZ+UR75csBPdy5mH6
4OF1AuvMP27Pe6nm8dvunIMoGBrwTQSYd8MGQtFuj+c2iz3bHzcQCb1tbPqWsyvuwtbcrapdEBs+
5mjoh1aKaFg/eMNLz79XITJLyaILUzNXmhiRmg0KpqXcQzzQRE4GPcLtoerwyKWlehf+6QBWPHlr
ue3lm+u/fTQvsRDOEVT4ONGDtM2gbJ0x8SS+iOM++gZGZ4wsAQQsmV08ydpK5mYhRrqY8uwOw/bp
unjE6orKWZMAqgudvmfyanC8eGdNSW3QVQJCMefVKDtNUDUOdCcRDhP6kTiJhLYHGWIEAmT79KnK
EznlX/lVJA0TDccM75CpTFAuNMs1hN20Za631H+DmV1XaSPFfi/hO4f5qfXtHu8agUWCg4b4GAie
Q2IJaxmy5V38n8nZjTU9f0Ezg3VWyFEKnXqIqPoGhLG0SiqyENrji/5naXYnyfJYhmaKveSkFhoc
wX56z0Zve/tQLlXqQFiJ2sjELg9Q2WwJOzHOpShXU/fFyWh471vVKehpnVC2n66didm12z6xDmio
Fbe7AMfBpfvL9GwpTUHnPNanS9dymm/U39A/mjojNdpduk1Hxv7Fp+yjy8F+HFXMuj3xZaf/y/ps
ebWm66K0xsTLz8rOobJK4FSfmfIiWnuzsUvn3NEzUu7WGuHr8iWBaj0QocjjoPH+0ukFiuBD7xHP
mRg0z8haK5mlgWk9hIpA8GgYLxUYFusYLVI73FJlDC7VcOXgLGArDDwZwWQAPCxK7XNgnK7G3ZCK
ZeL2LQ2NDWA3dXXiNlBcOL5s+E4iZwgtMdqM6s7cRKfyvizA+Ks6mrFLj9L3mNhIqdWHMNimay1p
SzcZeAiQYcJFivLCbFt0IW/lLhIT15Rq9ItmyF8UQwrTYQ7Oj3oNqrjwjlXB8ItzpoKTTZwDXAbk
mArNJMgB98N2TOKUAqV0Rrv65vaG+9FqmF9WWHUcadgCoHZ20pQBmapWq1NXQ7fiR5vTTHhIODVR
iHyR3r2Cit9V3rOqo3m+j3al7wBiPgas/uz7jZhbemjBM4+JFat7jjKQvI9e5SMIZeUHEOt5uOz/
8cSGj/G78+2hL/rT30OffRKvU6K68Ru4bs0CIxUrOqZlwEacxBJ9PkK4Swuabbv7Ndnoa+YPxGXG
tBl06Dfjrph5tSAadI/ruAM9jelHU6Ko9lhBaz1kTGUEbJ+bmiKlVXwFm8r1Qjq0tgw0N/uMK1od
A3XXkJXPuPRovhjSLGhHDOv7bY8h1Y412MDVfjs77WGTorX2M/+nbtGLmjgQZt00TH68/R2UabpX
W+jXcsy2EFQTAKqVRvi7nXaO/r6p/+6DR/2g7ZJjwMoDqAxr+x+rLLZPwLVKdncS4/dMYfi9I1vB
yi2y9FxWcX+Zk4owOiJ+spO/XgsiaKHqoUgyV/WHqNiFegNuv9pTkrcWJHgvdTB1wCjBUJTMk4P0
qRkT8WWojeQtU8yYr/iTpXsDNBIE5OgEQJ6fD/drNAPgBATvqcxtah9a81WWskhNPqtaJE9tKfb0
9seY9vzsW6Csj4qginwFGltnIbvZ62FDKj1zdUVXd0Yg4X2A/IWlCyZhSmEkNC7jtfzINY0+gDug
65+0w4GQwi106TvkQYqkvKkzV44tjdASIgmaVWZb5bFEv+ZGGh5VqziV2kGRtnpOoxKxmbGy0Euv
FWjbAQAPcCLIzuZNw8rgDzLJm8wVtpp0kkvagSnmWKB1fwDdMmsscVepdmrYcuOMOc0/9ZWnxNLO
wyUq60C/o7AFEP7lMqg+l3WfFJn78RGBiyH5kz3XrHCCj9vfeAGHacCOCXkEZD70K+eQp7Iyij5m
CgAcxUSr8bnwC1pjNxVIRasFTTT0shAWcSRjSs7G0SYvkdmwggRry77gqUDShfQ5SJh0Il1NWtNb
1FpSfHvQL2d7d/8kWHvA1imClK+XlZ7HpTsflCGAy4DlSNPhHS+XuGx9cIeQIcOTFIEJQoBDmVAt
ZeSu8CBFo6eItelaULbwukB3FTp0EImi03L+ukAGTJAaUczcTswhPVcMOpUbSd3mxAOTepYOVG8V
bgM69NyZ3NuM7Som74cWZXawcbjwsRF6GJC/njm7VipCDycfY/A88RXlJOEr7YFjslLZQyFJKjPf
pAigwNjfdUFOzQykYXdeREx/U3htFFmAcqRAbfUxH8FD1zTh0VQCgLvFIZJf01xRX/UeauNM9Kuu
oipEFuAz9Ew68i4WTWrKnf/i5TJ5KdOqrZxEF1RXadPcsG9v7yVfBijFpPQkSwDZztkmY8iNlJ6Z
527ms1CzpRzLO1oZuhbylAnFh/yO4Qh7GVQHDx0U6BuJaR/dW+FowNMCKh2CjAs8n7dHtRQfo2EK
40FJA2GgOrtZJ2x6CYUg7ppqvtFtiJ6D5OxO0ze9z+o933VWp3tgsLdHZSUB/JNvuvz2kHtA+ySC
c3DUo9xwuemLhqtG1KeBa739Gex0dxqtegdmJPCeYSHo/aRIP+mh+5YBUohPStkTFKrObO/Rzjoe
J8KsFpQw78hVQWfwDNmdp6eUPeUQHEgh27Xf79nT2nvi2u/hwEwCUijGYOxzvwdu56RQTM97lor3
tOPoPtpF/oPfrwQ+1/7u0oxyuTS+lxEDpTHvuRGJzeO7CphY8JiyZDwoyZre3UJC7tLa7PbhWQHH
E8Ea76yB5TsdfDnVv/x4Op2gzcN2358oqvX7ntHj+C96ICtQ2YWTcWl/FuVJSAh34mTf0jZ1QE/O
x5SDRnZSfXh4FZEJ1BBQofWFNbRZueevr/lL07Mgz5AjQ48m07rnqPk/KbqPiLZi4zqQvLQx2+ec
5zzBteI9A15fNOgDXaMoXPCcsIDGYFSnp3IBmX1Aoes9SH1mwnMCeapv5DHb/R0ah75OkK0j1lox
8jpXMllDZDwVw9GpMFszsdB4q5SN8AzmB9rXO/CD0kG404uPWnvtyErgu/iFpp5FuKmpt3YWfXhy
qY7C0MIaAfFCtUn0F2XI1q7B6+SWKU6t8lOvCn7O6eGGsQMaLRUEcPBHdrIxjgbdQ7ULgIIVS0sX
CNZFJfrEOoCH1uXJ1orO0KveE557VJZ6EN1VCq2qU4EO+ts3+9IV8tvQbN2UCsKvQQ5DoD/H202h
rSpSpQfnnvgZx6vJ2DVzsxurqhq18kpTmIRvoscO2l4CTjDe158SA2cj22uHlYfy0rFCSApoDOIl
wBRnK1kqhRKPKiYYm+AaENDYjnf77TVc2HsIAKWpXgE1BJTjLj9WHld1IwcJd2OtfC2D8ligbYH6
QWLftrNwotAYBdQypoMnx0+R/NdrytDDLmxHdAqnVbaXuXTvkejNTIMPBfyrRdI6YPZdOVYLWamp
Ges/m7MP1qu97ysGmkZPDugnQ4tT/ID29PeObnYUzhZqcN5djDft00q0+9MkM3P8F6Zn15VUoqJa
dzD99iayF81+6dgAujxCLcfZmTaG8PE83f/IN5ScpgfV0mhjsXqDLGG1PeSW9W8lM7uwey9GNG2E
Xx9AFxQzJHXB3SAwt9ro2S0Rj0UvWUlZs6pa61ZfNIdLZnpVAXM5Bz2EUg5mnIRzN0ISX7aDhjDN
2Eb1AZC6lWtgybmCckQCbgXoJRS9Z1OTITRd9yracpt9YbCKY0EVmhq034X39UNqEY9VHq1jOFiO
Qhwk9zwwk6p/u6Kk2TvKf7e3+gLgA7jBX+OZeQ/g8aWiEGTuWo0tvZ1ClYWOcur/gQSBM28lxpyi
1/lO+21s+hC/vmvPSxK1lYme5HFTPLZHUTr8JUgkkdOQr0QxC/g0TExGNxNBM/Yk8XlpS+hrMSmi
2J/KmqeRSpI9fH0dXmLkpr66rbIGcl2K2i7szXLqoeeTVgxgrwt3bX2QdDc6+K2DLnXobwXeFvmB
YASUPbZiX7EU9dAG95L4lpg7uT50tggAm7DXU1sngtWnx8jTV+Kenwfk1er/WpHZ22Lw49ED7bjv
gpawoKaDogeYZijCyy++Z3fSHzm0alrb38/3987jUdjEd+zpbL2dDtsn9SO4hxwq23r2l25NopTb
4vX2Vlw+Gv+Nb86Snyp6PkKA23dl0EmjB+C1Qu8nVLiBedT3IdlleyhLIROxk634PGin4hntGP3f
+lFI2YCuaf/h9oAWEk4XW4jM/A1yI0HQVfikxDjV3rskQPrS3CpebnW16ZLMySraKcg9iaVVAneY
W4qlm9+lcTJaTmNvtXl3wccCEYKEPd7o6KWcs5WLg9YXqZj4EA419mCF2Iyv8kPAxLcO/E+eB5Vg
ceXELrnC3xZnbmlIZTOp/cx39XKLtvGhcmIrHf4gNQ8Su//LcqMQoUyE5zrSmZcntkGGtyUDlrtQ
HSVhcmKpT+WdD7CjaXd3MU0t3b9Hk4MebkYb/IPxyMznlTFMYdjVGYFqK5D3E9TnJyn/64ZqBq1M
zKzBJ683owZ2A1HZh/xvx1khI7+bhjsU2Deyp9NYrBhZK0kuJPd+YNxQH0N8A1c0u7VIq7VpnML+
sCG0+JcBiUUzAPEYi5wVv794Q2KxketBM9qkdXa53u3oc2ynwXcTIXF49RKNduL5QL2c5eAQaiq8
PQsUcFG9FznlgiXqIEt5WVnwpZju9yBmcfGYm6LfJ6PvNvoTGDxMYyuFR6OnRmYN58g/D0NlSVlg
qajK7WQ88TX0p94ew0IxFsTEE0uNBncxKSNdLkSUj1I81hgDSqFOEltSTd8Vlt6ld67rJk4Edl1/
YndfVU1cnPyUSUZjHmDl8/blviIGWBk03HgM2kvoSBCYt920tv2XsK/sY01nd9FHIcj5/+zNvngA
gv+iJ7DX7K3+WD6nD5FdH/VtdtIs/2+5Ve7GvbC5Aw9CzmJQnzcfHLzka5986YyhlwjSBXivouVr
ds5LXjZyEleBK7RPsWgFZ720pYzKfK+bd0l05F/CXlmDiy9Gub+tzrxf4JOwL1tY9RXmvP05+Z+T
UCb6QCY/+IaXebobmA5WXC2wH4BCpQM0Dtide2egzb+k7tPwelgT41q6XYG1JkRF0DkJ6F5uPDOP
ajMB8NIN8o1fP5fNIZXfdeXg99kazGshpz0R3iGTD/1J0GHN24AjCDCNsSIivdfZAcTth1NAQfnB
7qDVQpj0f/GduFjAfjzBOsHjMJtamRSlEgmBmzXcJuon16ki2znw7KbpNNoDUJ1BZQvZv7r4Lo5J
aPmQtdBUhlbz2Fx7fE/GZrc6Vpcg14t+bLz0Z+uMMlhRBBzNqGa90eKtJJ47EPWSFQc23c1XVhRk
YmBAIuDBu5xyDyEBJR6U0G3rvaCwGgSv9uA/GOPX7ftq+jszO4CroGMSkGmo5s6L6bIK+G9NhNiN
mtzqwfuHhI/a7IJTqWwDGc0PamjdtriwfiCzhgwGqK0BFRTn94YE6Y+oB9JeZvf1fnDW9GWWNueF
gdkNXFbh4KUNDGR34yG15G+Q5JQU8R41LfN5nUxzeUITQxl0NZBsn32qIkUIUKuwp6KVoXpFa206
7qHjcnvZFsopSEyDzwF3O+iI0Ol1uSOkJCnlqggT96WyARCrLZ2GoDZujwWVjnhTj/SxBar8IYXi
QJra9Qs03/dP29ujmIzMt8vvQcxenD4ATrxtMAjQvtjq2EN57uO2hYXVnIiFsDEQm049OZfT7ORG
l7oKDbxSD8c97oIA1LnFma/swoWJTER2iFVAkwG1hGkYv2KzMvXifMgwkbJNXnSxNhypLNf6LZYi
sAsrs8m0pqT6aj0hlMz7tt0rRy+AcGvyFkunIXtTxg2gwLRai8Wui39oZ/o1t5lPbEq19MfcR98F
i3TIjf+rxnMI7hf+LFV4D+1Wm9oXLhFEuBBKRtoDeYh56FFmgQkdSPRkAnTfQG4jjB6H/r2EtK3c
0Nw/r73Hr/YILkQYQgfLRMgIZvzLj9fqclxkWpa6wRBCWygG5wffoMcmYHEkr2yUq4t4Zmv2CVVw
1vYQQU5dqdKtsDXBKuUkVbsJvN5qxM/bm/9qV8IYgugpLWmiacOcXSVZqg+VHgAf1OKy4u1HW1Zf
ty1cFwUnExPwAc34yPXPS5W5FIetJLXAKQJY4aMm1L69SR4LicMf5MNBWNuMV2EpEA44XoBYgGEZ
8PTZt1LyIgyiWM1R/saFtWstAXhwoME1qm9G1lkIhm/P8PrpP7M4+2Kow2t9JCi5i2afwwenwaZl
AfsOnZaOg83ODf3asujTWgWfL3y9KekHpwZ+lIkh83JbZoEXRCEPChevG+uPefAEMH9TLlt/640Z
Wl9r9YarY4eJAkxhILEMMBweG5f2eJBphtd3hatuMhS7QeFMfIb27vy7X8koX8WWM0uzl3uYmEgz
6rDUBF+xZj01In0a1lg+1qYzLe+vK5mEgpy2k5GEqgNL1a1mUtfwrPPt/bFmZu7CNCGSS08CFZIN
1VQeIhFt2hHY09/JcxA4t41dByPTyqHfDkUGAxfWj1f/NSnEiSTC8Siw/bU/xh8n+WNWd83ub7t5
gsJXa/8fzP0/0q5rx3FlSX4RAXrzWnTyahm21P1CtKX3nl+/wb7YHYniisAu5pjBGZxOlsvKyoyM
GEjnaYiF8KCpHQ1OhEhjmQJ3aQH3KpG195ElRsFrF9B1nRxNBBH8TJz6mNfCAGEJ/oRFIAnHcr9q
tM2nhec0uYXqWkfAP5eGBg0qz72ErBUaZfkzFN4STbLBNX0qqWP4089FlI9559E3jHZO7UU9noBl
boFroXK2UINNI1K6qpoCKNAK2vNJnvJotyMezXEqSbWdKW1u5YazCNfh3BpOuZHbnz/ymHThylwi
FrmVeUuca6JtDTkjdPHWBtqCe5HO+dwmHULuu6huNH8jjykUQcAmTpVbsbIVRLO+Uix2jx8dMnul
FIDNkrlU4Oy2GcUovpQKQclh23DJlqG0PgL89ILWycjwv1KW8PU+iSoSQTgzBjCQMFSgcm+Aygiz
R+YhWsLgASZGDwaSNoisR3du2QRAIFJRYTHOMWq1EEwHEmjpbbVsFn5z6PW5GvsjYh63ID1QSACU
jbP/l0u78QmI4TsQkNiF1eZX0KmzVngRkJKMBpi6v5OJtI3XTUP6lWxwSBQ9370T8QyaY+GPwJjF
ozt0dFZouub8UFEKK62uPlhBNLE+RSmR+Rk7E1eGSIMaFJp0iGgeeH8A9otkJolKy/ePPbcAf3C+
xUYCK2c7U535o50abd8/Bn4ADFGdkcf3LnIiWUUhd27ROnjPjE/gjCTDWXnWeetDO4d8rFhkX1Qw
z5LYdPaxqurHU/6zvmZEC0gzM/Cp+AOfg1wUDTwlPP7o/PZZpwh2I5Ygd1DdyKCMKNPjjbeW2l+s
7CIkldkr66BcCv2ChSQg8u2Uxu/k3/CaBzPO5DEdib12+zGjo+30nl83uVziUgVfxPqz0WvAXElv
gKyLoOJBoMIJ0mxdIujp0tZzqZsJXwbVRewBBJrodaVHIQpTpGJNpV1l5SIFHQGFA9NQys+Ocrhk
xjsASEe8igekIQK8+0sobyLOrqjBTJ8TZkGxYPJceqZSkyLSfXA1L6AgIknE6XW+MTOAqUHfgJaR
+kNuLi6Il/h1BUps9+35WXukmAZNA/q72EH1c/j36KrAY96vpIhtQYVIxKNN6Z1Z5zr3FWjSIkQf
m2OCvqFL1Sbb9KzWJDrD7UNQJNILKdaaYA0weGV2jJYW3zb4mHRwYvuJbvffAdvPXOR/lOX3c3j/
raM5jMIgCRiHbq0Czbs4p6X2jqrBgBzo0b/p6ed4ne4E9RSqiCS+n0/UI//GaKJG2xRZRk9Osr7F
k/U9VLedjpwluKO1zyF5et4q5P3ikbcPwWRUS91dPmbsPyKxYR/t4sjqoZCO59coKUUpfBvLmdAi
TGtCEkBbLQL8MMjRO+sYjiZAydPGrxmzw5SOp/zW6uh0RJxSyrygtFbZ7joB8VkIjiZlEaGp8/n8
co/n8H58oyiNFXqe9wqMz4iIsdfeOxUMZ3qPVrES8Atd3SBL/ckigx2ZipoT8J2jZ3itwluTuTz1
Yy/KaK6Hb725/kDy04oZY7fgfI833IUH83q/OIYw5cIfZWqJDed8oxteO6BsoOmz/KiPN/79ZIxO
JdRCOWgX4QOc7JsBKzEE8/hNUPFgMH4L/HQAfobO3K0/eb7Q8w9HCOw5uFGHr7oZNuU5CUszFIZN
mC/DPb28L6mvcukbIkk/PjgJaFh7b+84Eppg2qWAT3u+Bx5RQcO8g9kJ6chBvGC8xwXHU9hedjoL
5ruQbCENew5WDjn+8N/mcRmeTPQKCir7ye++F79qrs4V5R87t4YvADQJjBQDic2YJ4MCcShvR1Fn
va6v+623/uSMbLdHqcojx3RtmuZOP3VktfooljtrFUIICaDfw5xS6rC8D6fu5itGy8+EJZvYbIh5
YNU6v4DwhSSVN3Pipg4clhMsD4MeMHDh96sN6EEqgWKps7xetwtJDxlFf76ejwHWUEv/Z2F0pPPC
TkQ3z8BCFoEfBwJjHIeDG5gOI2kCVAzEbk56TniMHe9Njk4u0/mtAp7IDtRgr9stigUJWXeH63X7
7qr7c7Y944rXwBh9bMmyJ0t76ZAzt15GqkmIrlsJQyx3hduOKC+Lk09WerxDc6z1G6vf2vPJmfKs
HIceD7Rkoj10nCHkqaFAG+GwNSC3boSD37+nvO5F8swyT9oBkyHeDoDLQun8fpl9u+/9aDhTKXLh
Q+pTRnBFiwBQlL/PRzS1a4fCOlpoAPQCa9i9pdTm0rpTgg790kpDBAENgyLbkBoZ0P+XoTG9fNFg
7sLhkCrRm82uSxrUMdfnJiZn7d9YxtS9yPEUacX7nSUFUIR0NhEeBkxwcdK5Wt3MpI0BxnUlOApu
086q+BYPrBjnME56tBy5y+cjmjruN6vzQMYLFUOqk2DIbvCmUlDnT+a47KfGAnU6hLhwnUNH0f0G
qGSWT+gw76wajKVMCPCos4MQyfNx/IGhx87x1sooEGqktmGzGFaQKoJIPB4n1+2e1vfGS7qoybFd
H4+1+lbrbx88Sz5ooqE/4/knTMaCt58wcp3ATtQ2n2MDptoVvFGgFQadjGHsj7iqTJDJcIeYbD70
RDstgKMI1RnXMbWUSL8raONhZeAbRke6Y9E5+Lf/qxYg8SQmcjBDMTG9kv8sDJ79JhKAfJPo+C0G
WATALLia6LymzBxC739ZyX9Wxg5DiFipCGHF8xcRed0mAzphvzyCLNOzjs3LF09AGEcgy6LtEO0N
c4kejBn/ODPUP96Um6FKja/QtIyPKAf/qPwIVugYz/fLlAkU8fD2+w+v8uhcMHWbVZLT4Vyge7uI
BcPO5GWmzOHFJ17SKBYC0wOab6Q10Ch0v2ph4PNcxdY98C4luGUSoGzRfK4tgy3RNyw0p/OV9JGq
i7nmsons5p3hcXVtoNMRhRKGOZK7pvjhBevinX7JavDbmBmkwV+Sz+dTOhVaIEikh25NXGp/keTN
qtFM7pdcUvRWBBBTF+s8QAF+dcQ7+T3wZ7I3w7SNHQ7soJcfLag0Hsn30xp3WZwVDdtbMvj/qvBU
MamWcoS+Uv5B4dJVlM317Ew+9m5NjlbSL+MkiQqux2Nv3YHMFXAh6J+/c9rZcCwSVaCYJNwcZuhv
qz8MFLUhERkK9DSMcwENGweQsJZ7qw8MJTSylibg3NQi7uKBz5DeVBWEneZQWhP1BwYhwz+rw1V8
s5ROBWF5JbN7qwYzkUjiWgeIWOLVuvplVCV68V4YUABEV5tdPN9Dk+t6Y3jkRvOwzmg2hWFWefFW
DEvC4I1O3lzOzFcgnHxubCowvR3laBMlkg3aw3gw5hwayiHCT5qYYXuYw5Y8ErfiBTMg+2h4AShb
jKsdARprnYgTemu7LdS1gSzSoj5nFqWb6GJUPYPWLEb96gz94xDBRVSL1Pz19Wp9mLmkJgcMto1B
iQ8Hddxby2Q25zWK0lvI1HOyUS44V43V2crK5CLemBnPa5FUvNLBTAxeoH2XkQaOICaKKiuvJTt3
RCafyOCJpAfRe+RipOFqvtmsRcV4QJa5tMWQ5ZLSj45+3n++Q8L0ff+5XB6XIFcxHGoWl/x440sA
s6Fkhhwdyqjy6CWVVVVcVaCdteietSghVQVuzss9SvRhAyLdjuI76oGDHtH90BLoNWV55TcWIhrc
xKKqfDJr3MQk3i9/4sXXBVLhwM8NGoqnhWUTd/GxAk3bQdKcy/OzMpF/uf+U0SwDYZBKoRM01itH
uD3IPwhj4AEHCFFkAim9pJfm5Q09crtifzpkczjVRxzTaCaG+/xmkWVKiuIugHnZuna/6P1X9wwB
HTroMslR3Hxd+L1I3nY7sGgT9/0X1frn459e7X8rMfKIfcAXYlBiJdLuEpX7TJqplU/s4vv5HXm+
EvxhksNjgKmWa7VxNXi1H7qvSoe86NAJW25W6mLxLevKjMudcPb3lkfHVa7oRsqTsEFgWYB6isaL
VFMcLYJQbAgiFwlk/6HpMvtceAnjdZTOdhsPu/j+jrv/gNHN2pcy3TcB5pYj12D3jmKMq525xXJJ
eM3UaWOVrk7wiHNR5kRsdmf3Icx0+zZgBrvrGqEZeL5C4/xz9C+6TVaqqy+olwWaZZ/vo4nk/r3R
0VMpoiQ/YhMYbVShIlqrvW8/69M5OJyT1XJpCvolRPI6JrTxhuCQVMxQggfz4lxkOnEp3X/I6MHU
CU2ceH++JdOH49zo7+/lWSFQ/MXLSVTPvnY04zWJNps3aHru4MMJ0Ad4O5nfM1tw7nT/bdGb080q
VZYkMTY/tXi9gu8iQ2wlqsbS1sq1qx1/JH2jS+jyhwKatToo2mHmdM9+wHD8bz6gausuilysCrst
NTCRIbrD/YFJ8MiyJWa6eIFQwEXXV5iBcHtwzZkX9OPNfL8YI/fWdbIQ1RTsu2gvtJu1nFoMqE3s
WPWzmXfkI+fcvSv96x2/GasvK1WrDK400yOU9La8vl/q7PJFZ1Y7lcVFos1t+tnpHTk3MNenFXRT
GguoBMFgtKV7ckg9xAV4Vx4Bd9psIg2Oe4WO/ss3VDzF41xf/0Qa+X6KR25OCmzK89jhtIPUYD0A
FYBWoFf5BgsdrOFr14OuxsvlUmkyKCR0riODsi0U0vcpAUQdS79YzCz7H4PWE9f3V/S/WYsgjjIn
r4eP2jb6HrlG3O1Ifx7NLwLH573A5zvY7XNkoH/Phid2//bIjd1ecakoGOyCP3EbEa3cbA0Jvba2
djy2xw2hDtgKQNnhXTpz1GZ2+p9TvrFsg1nHDmhY5sDUjnyV0aXJ2ish7RP0RlKz+nN/OwGbuFv2
Mdwtz4vEjVLYy7Vr9rHlNogHidkYKNG9YIgnx9BmFnXizXZvchy1gYKUCkKYTDV7a5uC4a3sBb+3
192c33zMYtxbGrmtMPrvG2zo1dpu6w2IjPf7WItUh9gb8wUpt1gkO04/YRut51SB5pZy5LRKpS0S
ZThRYmSWhWmj4z7K1bBfUsHcbTVRhrof6Sj+CmQ7TXMFtjpT8z1yxRWVEQPlJwx0eXyR1C/59JbA
j2nW7wH0BuuZbcsN7uHhxIARm4MAkSiAcuz+hpC7sPD9GFESv11fK6Q2M9U4BtujfPYa1XSR0Tks
XaNcc0dULSCBCcpgNT4Ml9VC7gfM3iyQcwIygjm5+aTR6meOJ+elj0/qDjwUwdQtXDlZSj3wo7bx
RXZI0Z1UvAVmpmJy2W/MjpYdrYFRFnFYCtBTaaKaym+Rl6p2ZkLU7fnh/UNRPZv00aonEPALawX3
hkC6Qw2BF5RJEPyz6meMLlAsPf5m1uccu2CJU73bsRqKv1DRQZ2INfLXzYUDjJcGWVBNfvKSHNnl
pTLe/J2w0kESpB3QJsBuqY3YzU3SMPfPvnx047Ghy7Y8HzWQkGV3VUBbFMPN1een32TYigOgHXo0
44pIZseZp8hD2ISMlDRELMhG2Tj9kt7vgEhDV4eOHpZFjOLZ2vlcZLPtY497AZJ+tCJKkBJEn9W4
vtRnbFFD3hGlEjrU/LJcVjaVq7Qd7aDGRGJaCrXnW4IZ4uP7ib2zOC40ZXHNNL4bd5ZGsST48X3V
h5r5gdKwGWdMPXrXe1OjUL0DT1UAadAOoTptCvv1WlbXW3BhIWZxtWzmVA1b+WFcqMvCwwz5rzHC
jqmTMq9bjAv0415G0O+qzZymCfQkxgPnNcBEFdAYjnLeXoFuv65HIRb0GkPT/fu7swAtQU8u3V6u
yE499HO6UBM+Csj5QbUN3K4Q3B3XnxTU7Fq/dHrMYaU3AIx97o/9QtQKAzjfZElUy9cb8uurc/He
xC0MND2PxgjQBKFtYdzHbAd4UVCV0Fl+teoaPZVEUBPtihKQLvC+SuUXCBtInM4lFR/viXuzozCz
ZlmX9TKYReZUx0+nEGRufKgPLZ/vzkcuBeHe0OjV7Ge5VLvoVrdekWSLtT3yIcH6DJ489Pwp60L9
LMy9pxcqg2xjCF7p/XKjs+uVp1mgGzatxBAXtbla1eYuM06lir9WiXGiCU069N7OAVmmtjcojpAu
G7qMQT5yf32KJfSHUsHtoWN8itdZZimeETTuzBafeGhgUm7MDG75Jrpk+CJT8gbbjV1VhwwiR+ZX
SExd3w2Fqt9TqKuL0licFh+BFprPF2TKFSIfCFfMQxQM+/3eNJulURpxcW85tqOWyt7mgEfz1xQX
oR1SnjE28XCAagMLXXDIgYEkURi93hXbRxUyQV0g3lDrFCR52AIUHg9HSf1Eje4iYxVtQm2RPcnN
OSzUY4L33vhoMVm7yPMqRILXCRfiayoi2JGQ5WV/C7itPEMAUs4ST0z5/dsBj1YWMs1K7UQYMLNp
0cKbLiRJ9SjwH+cc6VANvWTS4fmCTnkQNCBBi2YgNcNTZBToME0c1lzI1JZ0gcsHpXFiZLzGK9va
sqMl7vTn9iZm9c7cKNip8ojKnJauLX7la+iJA+cmE6lU8eK4pl3OsGpM7NY7Y8Of3xwUPuyFMiww
Nl6VKKOLtSy/ZvvSmanTTc4hIoMByYuSLRqT7+0odSn6clI2VktDr1MUgq3cQJrBtTtBr7KcWjZ+
xBAeDNZR5SqmwHfU3DU+7IzRzYqDAsUE8KsNiNrRNQ6EqgglJqW2vBZidqaQDkyW1Cq6sMfkM/vk
GhJ9Pl9JcSJyuDM5GnXkiUxa2zDJ02aav1WfFPPJe2rqremYMJnmBcRjlm77RmOZW01It1l8SMFj
G5utsg3t16jbl4BTCuC8/QmUEnyvK7lV226b2Ece/zdUHKFvRmPxhEP3DuoCsTXcXosgVJSpnmyG
sVmlpDn1Kw5VyfLbB2vuKqbVrLy44ZcofMXNUaxUrlkKBXTrbUjb6K209FaZX4PjpFRB7Cp2m+fT
8shKKIBqgIWzQlMTevuEkd+o2wo1khwlEz5d96eCUSmj4vdBN7RUJe6qakHkrHMyuNlfYrRgXyDJ
+fwLJi7nuw8YOREkHrqQiz2kPRqN70j027m/KFFHtVmJMzt/or8Ag+XRiY/mEARdf3vk5oRxdFqy
JS4ji80MgaSbWks3nGb4+9rIjdgMl2vZVV2jX0eWbfQQtN1yqm1EeMKepPdWzSHtbO6omXtjKga8
+6qRkwnTlqqZDl8FesurYJMtYLMDfJbSrxSI+gpvXbmmmlozvnTC3YBTB3p+oCuHovM4zxWJqQg6
4bC14l7EFqXVuEJwhJRyhrY9//p8lScOPAeZeUBmZfS+Q8bg3uegACuHSZO1llRS3muN1ynhxdae
2c0T5QOZY6BNDc5agL8B7rg3IyiJy9oyYPpSmAxamUZoa0rraqBqSmuSS1aP8iqq9FARayLNgy54
16hhI6l8dxLzVVGAuy6nFqmrM5zxfAamThr66hSAkXDW0OEyckC+7DBd0Eut5aMLqjXyaMMLKTlk
7g8LLgwUK8EojLd0odmUmmWmQ88ctImnKeQQbz5gfNQj34NDBnQ8egXDl/He6FfN+QzI4XeBysoC
vK5QkmPfappE3Rr/ZS4HN3HSwQIwAKaBxQKT0+h+Y7MaSu05nlM5sOvIFtmNtg0Wxr4n9F7cNxvv
pVj6q8XzaZ8AoWHUN1ZHW6JsevA5sQAurUsjBGKCBLuMcMbeOB8j86ckm8bYfEkqYK3NctVuLXXm
A6Zex3cfMHoUYC4QnvLD6xj3AGOA0qfW2g/WAUTrNHOvTs0wCt9QTQfsDWJ9o2u1S2hKdDoaESj6
zwQUKtrXuD/30aJTlpI8d9gmblSIs0OxBa8H9EeNn8ciQoW4aJneciOVu1YfAWAUSL69EFH7ulx2
tY72WFAn/pzyACOdm9Y568Of3/hyyaUyuZFgvcy24OCE3+TQ+EMUSFh1HMjm9QrELsFCclX27GY7
V3++ryZKtGBmAmwbkjXSINA4urfCIBCDtOwArZKMbOsyRHZ+AQRYu3jJhvbGEfZ9vXBK0tEzlicW
+c7weOB5I4GvqcV7yl+wzMoRCStvJL4mCau6yczrbeKNiE4aaI0AlCpAB3J0NylZWlFyjmdFyW3q
T175zduzMic6PgFHx8toSAvIEhRxIX53v5YZXohMqeB24Mhrpza6cPW/xd92wxhgu1cFIyPvvVFr
tNpvZLP5YIzt2QS0oVfTD9zS2abWN29oc1jp5majf3RLRuch27S89OrmbbX6Pcx4sqkV4CWQ8UP4
GcxBY00zKa7pxk/YzgrTA+gqlUxTAnTalBCcQdD8fJ9NlIUgJXJjbLTPcjS10pIHY+vtXvwINdCt
W0Q6losv09TRFQ0CSQqc6+ylmXXYE6+fO9OjnVYrXAUIJtNZrJkhLPLIp7H+ft0OKoDhq2KuPqil
MOPBprzlnc3RhmuKNLZLATYjkr1K5Oovt8wuffVn3MfUY50HAhsC8KBMAlBpZCfky4Lqa0xrggRY
rCWqiDcHKKXpJR6wBeIv2yh1+Rpp2Z5aSi/fwhm0F+c5OZ+JUhhW9+YzRndibft25zb4DBDGM+Dx
3ZWYXHbVX3V+T1n1J3otWzTvgfN1eWLQTyjMbK9h94weYoCg45eIFgvQDYyWmLeLBLOAk9clP4W/
K+Tj8+37B6Z9NIDHBYvu7EcEau/3KKa2RWsBzvFeLzmt3/Cv8grYfRFwglBDucDM9WCZ5ZpkWieU
RhTtdxAJALka9VKjgbGEelCH1MncKZ4e+r8vG93LeAJndNSWreVJdLEOHEHeCXJ4ej7+Kf/597b6
z/D/sN03t1TZKCXHpDmM2OwbRdXSS5kkv4XDNgY6l+Ltc2uTQ0LLG+Dugyz0OL/qdGheqDJMtuu7
p0xGvz03d+nPmRh8482AOKEQat+uWuu16tQIIhBY1n1q/OGCNtESLYgip76tTqhTPx/b5IkVbgY3
Xi+2pXrmz/KVXW0NDr1miXn0TATvWqbpbyz2yOJXWYaorMxl14Zj8LCL/9kep8zFmJPrrKpbqxaF
RQP9SuWTFnv9+Qgn98qNkVH0RpdUC44ibEgn+SltTWovjGf4bqT9H8yg7QSJeOyUBzW5tgCJT821
rZWmjiqXnw5n1OmpwPP7uZ2pBw9ihn+GRlsl6gNwqbBda8lMoUcxOrYFOyfYQQmJ0bztAjwceEio
+ewv50tqCva9ukaJyhZ4I5PapcPyr0obzezgwerDUt581WgbcQIA8QqNpexRyDyzhRwYbpgDLFkC
g+K6WXDoav4zp2RuBk448d7GdKDygT5C9G4Kw8m6OTkR5EFsgUJndJGWh4b19Cw7dP2rELNr6HjP
xG0T0HhUeNBuwOIVjBbRcTK6jSm8/DPkZu0CgBlPE3MSK0CNkwJCev03X6K9bxVeSrC5gLKj/RUj
tefAfjiT05y8zwdyjKGGhnt2fHIEoVYgXgMkcPYbOVeb4bWQ05N663MfEm/4LYR0oKzTK9eZzTeE
jONlHojMhsKazKOGdz/brsvWtF07NAAftJogVbyldimJXuyLO5NHmcqngsoSuTMo2aJQOKaJiLu2
dmI26i2NuTAgNvk0KxS8Y1JcqhkfOBGQ4RaFGA8KhQJi5VHQwgVin9sx6hn+sqzUViuAgms7Eh7n
XjcsPeGMgKBG16sAJgYeyfb7+auCgi+DFIG/AtWSrdL2tqgXJRLCBiiOGZmEWcm6atbbfGuErER9
Zi1vX7ukrSmTluNWJM7wOCSBiyOhJpwrgEq2Fqnkp+XcMjhXMcQN0Sch8w6hHQDg1YSHzvxREp0C
wKM8Qy7CC5M03Mil5Im6mPJKoicRMrjfQRjYtAFFOUpGklVOPFXmBbrTcr6m433rRsIgO4auZX1o
K42NuAKalbBcCeIFBcIQYC+uUf3SgrihuWXAi1SoURHdX9k6DcRNIiVtuOa7hHW2uevllCa6lM2R
iGFT2uwTVFTWoFhg/X0Ul0J+lRKpTl5q38uVZVsCN2nmRcilus2KHtCifRPyhtKGHAOB8q7LV2wk
2kM1gbXFLcvQGdpUGptjjDgsnDM8odueos4Li60rCK6k5gM3NMmFDNSzSe75eO8pPOjPFZH3ype2
9AHfL1sq4XZdaJe1yvdphyaNLoIOnmdTATh52JCudMFmOXfB5HLrgeApowMr4cM6/hKECJh20na8
530iUu5AMRXYCeXuUCng04MYNQq/kFpQ9B+krHLRXdblHEXYks0SPSyksMMC5K3Xq3ITJdF7DO4q
UfeQOii+Spl18i++qCIHPFZ9QcWLKuGVZuVQlOC/gtvG9XUX/bDhOQl8NshIXqCnDtoGkS/u6loS
PAtCDA4a2lANQju9ErQpKj95rSA97ziVNAh0izFzdJKm6rUQv89KkgkV/pkqMfTDFaj56k3q1M66
yJEi+Q0dxgubVVGHgrujqkoU3vBjUgAlIqmp30uuLEsI2cXKOezDriMtZA1ZPauiMNHsDNTMOhsl
Cr5I8aV2V+aU6+pV57Oi6SSh528qVnGhGMbydiBskKqhvLWd23S8pUKkxky4ERk/FL3ma67nK4pE
dZ20euclsaPTiV1kkVrkiRCocobOYBBhFXGXnx3oHHI+NFSUJj6laSr1m1jKID0Ssm1IqTyFRqkF
Fwcsp4sSJokhKdIWjYZvKZ1lCaXVGLzdcczoFZVz0TpL6BiT5zalAN1UxDbMZ52WgdwStE0qFKmL
JsqWUdQw2Qu4CEIJQN8u67qF7VEFfRLkFuCZXhFz+d1pJMn/7JM8FUyno8QCJRDRq/XaDpVOZVmv
dg1GdAIOS8W1/K4XwZeEs1FlK8btRNBXpGxFm2GRhzG4WzJG+aLiCNIItFM5gtZD+e1HQbLHNaBn
6bh7N09dasfkMRPoYeRkpU7JXpsYjMfSaU5qmgp7zUFbivzbxDGlg7ilv7Qg+XGgf9S0P8+vmon+
TOjyDoQjaOhl4VVGedUw86KkLdGzhJRPRWxbl1fA/IWncFMv+iuVmcWrvBQ1Zh3JqrgtoKZhtq0m
oczkmHKxKtFrnuqvroHHnX+YuzImwh1AV0DbA/k4SWaE4c9vog4naQH48WrasjMxV5s6Q56ZCcBU
gSkkbGtDEbMHCaDXUtlMODtV14BUJJhfBbBGgmCcvTet9BkcLNPQeI0Q9tDLx7ZAp3H3Ka3ywFQY
w+PV9rc1m1RFUr7ceWfXm4k+JsJ2RHpI0AyVTjRAju5Lns3yIMDzzgqFsNH6OuoIm6FBN7Xrub5x
ZuJhBLEY1DYQBwgsmoPuR0sLcI0AX9J/D10krABIfC+uKVml5vP9NoG7HCRd/1kaRn2zpEUFPlCO
jmikSGoQ2oD0ggy/q/RWcxaiCSlGFVVFgsKWV5MVIGeCCVaM6txpv8+/ZHKFb79kNL9eKMViKeBL
kM0fPmKLdi/zBf1PhbZZ+ehjm0m8TaVL7oY+SpekJQ57zP3H4MCbrNU1QUZsGF+tO6qqQglxJkPy
KIiAFb0d5OgE+Xisc06FhQXQ7PNT2ZkrR1NBmzmbbhv8xChkvTM0epl4jVRVLdwyel8MrV+nBr9U
I63eanMB69RWRcVPQdQHadGH3kfBj1K5BorVSojjqe9urueX/higYm2ToVer0r79GSc55YZEBpAN
HsUWFDxGCxf6dsLmRUtbhkCpzJHq1dWBndM3mzMyWikRIb+QhTASLiGFuFFwKlQU9xVtZttPvORA
vfNvMKOFCiWqaFkGPhWSJMklfIPY8auvHNw9MIIgplhDmgM3a+jrpay7EuHnTsHURhEl3DZIzCuo
4I4cQJMouMC7hrHQFlPaJIDIJsjHQkO+7iw1mGtMmNotMtKkoAXFM0AY05WLWSbLjc13FpUwy6RY
MxFtPJ/QqRw3GvL/mRgNKJPESOgprrP6kx2AL+zj3UAn4TJfg+j3CEkXomwh6RaTHcqUBwSB3zP2
h5tofPJu7Y/8WBJQMuTdMETZEnJ04GjvZ09PTFnzzKBZDa1fcC4LCr7F1oXvuaa3uQkenQ2aaZso
lIEaTMN2J4vJoqLwZn8+xGEEz0Y4OhpFimPZ5BJS+Y4BZlkISy3lNDMKOzv/HwyhWCSCrBDtzGOp
WiF3Bb7nfGDC3KHQrZS/SW/w/PK5FW5qxfC8R84aWI6hk/v+DvRCr40S2QbSkiO4B5hrp17zq3YF
4hLcRZHKoIepefNUXU8JpGa79ckqXtQ5lz3sy/Gs3n7FaOWyQIr83KdAf5MeXGFLietmjsRnauFu
TYwWLvQYIPvBJg7YUkICqQM+qCN5BZZBbi5lNOQXH0aD+hvwyKC+Bizkfk5Lj2MTKP0O2QXhGi2Y
NdD5/me0BKloCNjm58wSTmRooDfyP+YeMkNZI7tQdQXdB55SQHEDptFq6PhcJipyuhuwmejWm72/
fCFgg/bN6VCRWWGnuW8YpVybyHMivndRS+22mQQKo/RAy5qD6kSDLk+h+PAqnQpmdcunLhA8f2nk
iiCNAKDK/UzzfR0ge5f0llfCz/jKuvYtnEjJs4BvJIqwbeP3Wj5nwSew/CRzvd+2TTXF/vEiaEQo
v89XYjKB9ceay4H9GWDZ0WHKoz4GSH2AyToGVRIIXjMmoCgyYQRNzszn1iY2NBC5uLeAN8PoxwRL
scLYFDQbaCsW5cjgKPlVkD0jpitf8+kuMp5bm/CtSJVBAhfxMqLisVgblw+J+xoEKJ0vZFpceo4O
zP3bcyNTsT9Sm4AeAUwPmse/RqWbiJwrK9mnXVCfhBTIqVDKq9IdU2H6SgB7hLPQo4m7JCjYlHro
gI5PybVEljVxlttmKueOFA0CO1zUkOEd9xMAMusEAYO0b7QTX50Bb1KtpHydGH6/BBcBOoapRlU2
QU66OTjwVIFmINWB90AtX0Sx735XS2EYin5W0VbtfLTsKQkvXsnjBiB8/xF5UE5rXtwiWLkBfyq9
eulTtpkNHM3XCiC3qFRlb5GhU6b8yNxEE5xfoQcyaK7TduLiQAAKdBjHIIGK1o77j+x7MWQDHugJ
fru9AqT5vkbE0X61Bl7CIaLgBEyhO8CgoGOOLs/XmY0y4W9urY+zqp0DIT9kc3qrLVbVsZFIJF3+
i7TrWo7dyq6/otI7xsjBZU2VD2IndjebYHpBNRNyzvh6L9Aa3W4Qbtjy6GWuqMuNk3dYey2aMjru
6Jdoti2W9CdnKIcg8oIlEZChRn7iR246lZumYUSUATrSS4HauYru+I7eh3c0cjy8twM+cE0/xKzO
AhW/MNyZ9xFcHECNINYYaZ0mF0sg0n7tVdTItFTqz52hpb0ZUToInIFYaNASqN82ONfacmVw8iAP
fTJ0suDSdpcD3wmcbdWqaYOrLNS6tzociBypBTCOWfPuumaW3VHMnuI0EZGzaLa8Wfg6Ent8p6ju
UkVm5s4X0eODRDQ4u0f97+uNB5ETqqJikPAhKf4qg1DgXIYLpa1ZE0ATwJcGJgkCYtcmisoJlKLB
AYwJpZDBUuzuMbIXpngmyELe8JeRyZpCO7WuRKTr0P9XaCy4Tv11bOLJFlXNGIxsm6yErdGKKtQy
sKEqE1dAfvLW9CbZ+cZSdmt+f0MVHL12UC0Ab9j1kFFbb1hXymjblfj3oPZ1tlwVbahT0RckcsXW
CKjP2jegRESSRazKTBwm4r5jwQeNAtsP8ISUJl3ADTlttx1FuvrZJ3RNq7RIwgjA6YEg6US8hDFS
byBU9hgFh9trMVfkE3kQk6KPC6VUPHPXo6+jIZYTD2vhBKdafM6QrDfrR9lVPQ9yDfyJQ3GIL2kI
dJqlB0kHrar3HFiVbn/GeGVO/EZgOhGMQjGFRi/ReOVevH5wdDLRj0TaZkXC0Yf8sVA0f1V6Gg8B
1H4Bwz3u4Z/GkMnk+JHWb8poJsnlwLfI4NuMDMA+zhHHI0G+EGGPe/iWkckj0ec52wUNjCil2YmP
4J5n8K43z7fnbc7vwsT9NZbpgxk2ecnyFIX900uqpLxUzWMcbDzvKAu7qNMb+GDM6rbN2ekbfTwO
OqIAAExGlnYSg+S4x9iQ3VPuGnfh13/rJ/+YuV+/fzqkKszRUUCnrM25rtiTkub9I01LGWu4tBgl
xHeHpCdJkAxnpi3iEwVRBZ6gNpPkWoAMAaoPCvL3hHch8m20fRbpgeCA8rNVkNnRkzpUth0Y7fCC
BQx8Y6eqESsP0GwVCC3nUM3OHPBO6nFLhR9dHNWvHiryLemKAS8CkpWDS+QWPURqMlQKC4K4PgyI
X7ZMYjJC01ZqhvgVtPoUcixqksXCnm7gnOgxF/GPKZPIvNaDPxb82oJfgZqsT4qnNOJRm4tTjl/n
Ag2HR+ad7sSnZVMZt5dvfstczO/kviubNFZQhEXqpyqR5JIsMD0h9zmovQdJhNvG5tIySGX/tVm+
g/CLg023XJ9TTcDYxZbRjBISE9FqMHxL/jRYtdoP95Bjvuu3MsjSvE39EKBfYuEL5vylyy8Yb+CL
L6hpHh2/+bhd6YNMQXcXZam9wG3zSM+GAypxXWbJiaxFhUHnz7yoaI2YaLxz7D0jrMC0IB+UaKnH
e+4FvPyoMea4+CgvFVD4FHE7RKWOS4ge1Mh5YhcxR3Ov+aWZyWvelxUKuRnMgME84LaSpzeKySGf
GZcLp3bWcwdKjR8bcUASN43JlGHUF2aw0AIq42OrM7dBkwYUC2JcrgEAtvSWtzzCWtE6OLZvkIHN
x7rGYqp9JgOBDffrOyYzG2ZekqJRnbHjRqsOFXQsN/I2GYiO+vLT7a01l9YfMY8oo4x0lT9UGGkv
6uo+TRibhriria5JpkFlTFOO7vPaeS/3GQQuTtaC0bno49LoZE2dIY/7XkwZ21vBQytJIo5TXACe
osn7xi4yI1qS1Jh9yzhodkgjvPoHgpt1PQd6whmD3Cq7ThOtLnXWW/AAZk/EhY2JH+K6WRlnDGxA
4JQ+iolOJ3aKEJf0S/1qs+8XRH7wciF2Q/vS9dnDmiVCid5QW45MJ3oTxA2dLngY4xP44wmTuVEW
Fo70D2RwlQ4t1yF0tNNUzyFmgI4od5uJhD4I3cpf4vVcsjaZut5z64hLYa1wzA5o970zJttCNH9n
C/m92fvkYlzjIl5cW/RQhS7bwJIcaRXcYe+QB3rTvKEP8fYun9sNAPZJcI1H6NAUhcoWvetVcKFs
/yt0wZBY+cD4vaQ0qMHFv/MeXtqaDCpF/rVN6oK1hz0Nx0LxCcW8c2joUlI13RfrbCl3N7cBLw2O
63kxi2LtC1KvwGCIjosgsTjhOfq8PX9zW+LCxDQxKg8gnuAcmKjB56oP29dmkzzKjOYt5EJmg6dL
QxNnImtBsSa4MCTkIAhyZdUbHh1Q0RfnAWsGVvKOP9Wn3KtJ54ur24Oc9WQujU+iBrlL3SZKE9b2
FGh0aVg8CIwzqLUcgVNZ0hldHOrEkXDAi1Q2LIZaFkZUqWm0crMDVa6zrZ/eD3SnRpXh11a5KBw7
v19GvgtQbUA9Yvz5xX7hSz6P2ahk7RiKjmOmR5PBBMpbRbbvHiJDSAAZc3U504BIEo1hEYQ7lwCV
OJCMQFH9Wxbo2j5bppSDM4qkXKUW1SkBjYTWqYLOpWsmMGlxW/KrjteUg+IvBFFzNRqQ0PwyPTkq
FNsXVYXg1RbejdASjGGF41lsoZYEVkcDovaJmqshaIpW0pG3wBAUrdkNSxMW/1AmZfLbQQWSsjJv
77y5B/HXZwGZej0jgQCZDZRAoIYAST4k+dFycNvA3PlFXwmQ1UCfjuCTawMulWed0xaM3SLLamae
1mYE7e3uAxKwCw7yXBcaGtDQQjhmZNA8Nbn/+hSUAS7fwRfVmDdHA9fqGnXK4yhx9H8fFB4P1IDB
pSFKUzrIri+i0G0Zxga+qQ0by1FSrWNLvW1CrShyAigiyEQWjM4m1tEgI3Cov9LMD/WPzJHops9k
BOJgvh+ASOz18iA8OgDy6uFpk26WfPs5vDJYodGqDI8JaN5pYbHhuGbogRkcKcWL7a41I4nkhupq
/P3tCZ11QFF0BoUw4loadYDrbZJ3RQi4ucNA+/i1pT4padW6H2K5SvTMLAKV9TSa1otC9V+CdpMz
C4/03Ca9tD6ekot7ieLLXnHS0bq4qVOTP+fuUyivCncvIEO82Hs8cw2hXw4pIvR+IxM8pb7v/BI/
6n0WXHHhoLJQSlNIPjxziY6WDmDSkTPSi10SWvF7mesnPtLBfgtouCWsICrZuV+JO9Jiv9xeg5mv
GqWM0SqDwgiwwJMHsBxA/pSODW4KAvoh90HnvlTcnzuhVzYm71zdx43IJrBBlbzRUrHBU/xWLO22
trpiF7i7jtK8QlaztDXSfM8U/+8vmLx90ABh6yEEuiLtUfxqzGJApF7yegfvjKE2leNumhw4fKci
ZdsZvBKv8nIBiTc70yBeANeAxCMWmWw3sPOUXd3Rvd1zzWvnSCoVBAuLOUPXDGHqCxsTV1qW0kzK
B8x0b/ZmsPVW3qrUXyF7h3/MinT3SDStvjmp16eaLGWD52oPMI+SJiAy3yfr+kQBJAwB8w4wDqgo
vblo46NUcDBaoWoCPmKP9E0gF7A887ikBzbzoF0antb8+gpoIFEBeqWGDL14J9XnNnmOxIXiwpKV
yVmR0yFtmwK7qIr9WFXy+lDGsjUESL/RNWXcPpj/w2QCws4owB1Bxu16MjPvX5NZq5W22+0TozR9
fSD3BLMJTvN6BYas48cSp+XcNkXgB+wbevJHnedrs0FHCz34u4BeEdehe88CCn97YN8X3SS6REz0
l4Wpc89wXVAgq4UCLWl7Vd5BpBedkfsHbE6ILD8qO2XXqRV5j9UO+xas8hqrdyuQuqPE8vlEqHVl
CiqjItOuUhxpl3L5c3QJV983WWYqqgQ38fF9gHQiv4isX2QERmqmO+fgjAJg+h3o4UKjMGMj0pHK
RbcdZSQqnI7bMzX3El99yWQLxHKrAFwzoK3GtXgVVB2vaNPdDXd98Hc22+WaTC5IUSoYdKCjJhxj
yOU46RiyvPK0hgD6Bc5vsGzDS2w3oIhZ8HC+ncFb+2HckRfvcIjbJFbEb9uvDwNsg3WJeKuYwO0g
WPSOHN5rI9MbUlmf2ydweRH0ViZqtHO1crOIRZt9rlDMYZixiA9Kwsn38HzJcY43jP3XBVoyrPQo
a21xx3OnmGE0ADVqmYRgtlwtrPZMphfKa7/sTrwhCOPUchXBLmtCVvG5/HQUgsZfS/t/2hmvuYv5
bvyWa90QdkJSGfRaEwbwHbbkY8HM3G0pgckANIcSavpTnrIGqh5sLrY0zAjve0jqmZDQowNteERj
GKSgnbuFaGv2uFxanAxsQA8Vx7SwmGeHREALDK+2EdKJaNFvtt5OEe6cJWzaXAwvw6ND0wOLLnaU
IK8nk6J5Mec7AG53jYbU36sP0cKVIpIavSv6wozObZBLW5NIx0deWGbDHmFbTXbPrYyWfWnYafqi
jviMHACiDYyIlXEKGHgr16OSvd5R8pYBkp+W1drMpa2CU8is45VJ7kcRXaM01K9kJ4PowzxuuIdH
/u5R0dISV+HSqo7HbXo9QJ4G5CpgagNAaBqslsOQMDxGvQue3aOkMmu1MkdR3y8c/oVNy81kCDHw
X8Ymd38rRU7rFuNybgbj7dV4rc3WlNcGtu79vaI2JNocHj71J/2cq0+F2dmRakW6ormn5XhzDuov
41voUfNaFoQpXqLt5DBSKNQCqoZPNn0Ya4USyVjzAY2I6N9YC2ztacrQpXuackfil17ahImYPvpi
Qq8EVOnMgB6kuyb1x9azrDXRbiXtS/yP+LWrLNxgsy6LLIPOB123AvyWyQ1GDb6XDZQz5hU0x5Ro
wkNqmNYCS8PbqKyO6dsXpUG9YlUTWV1CvswtnawAAoEKDpAfUzmjPMlkr02RgS8HfWDeOOahpwyP
ZEK/8GAtGRo37MX9KQcx5zlI9tuNZL/ydab6zTHDhGZLRNOz7vzlkCbzGYhciiEhjSIlBPqB8Edq
lIH14sWTiYCGPkhnkvAgbzKVosiH9bhw38ydvJGRd6yZgB11upwxOgzdKIb5rHDVSNoJ3CcfgNLb
99Fr9/VNqYyuuyZHxZGU2Zpx9ZAfHm5/xOyeQn5gbMQF/h6N49ezXSWZE8lhxdiJa46CCMr5qTTM
CvozIFB1X+7W66P0gluHWVJwYmYeMLCqg0wK+FRch1NPWI4pThoKAAnrdUgg4122+tBjvsGyYx25
Q00W3L255YZalIS0yzjpaNi9HmoXyhHvj/O94dA93ZGn4mtUUoLOA0EpJFEVLd8kKrd6tKzbkzz6
9JMrVkGSDoHGSIWH1q1rw3mH+4crWABSW0NJXnP3vWq3ESR30MXBBRrYURZigHEktwxOjpDAJmie
RKLNDt6ZdCcxhSbKS8C/mWOKQJuhQaOJFmdcSNeDilkwgaU5bMTNrm/0QfUHoF8XGA3m8EdXVibb
kxfTMvN8WBlK1V3v/WNo0TrY7d5ZxYVQkGjhTbTi9pHO9IXtMpcZHDMJSNEBQ83imbgeoC96vK80
uG3lBPIc8klhtmmsx2gITUje1VpB5aT7BMF0T6lRaS8JK84MHZcDGKDGLip4rVM2Bz/jmbgZKhY4
UvYovY9QjFA3GemOfnZ8YgGFUOqOPhxu79UZoZhrs5N1HXiPSsDdytpJcRR7V2MTAOx2iiG3VtEQ
Gdz5mWQoGj4h9s7CPY08h6Dx2+ZRCUEnu+Cd/Lwj8DEsWtQxfhTSp3JrjduWIWJZFu7fyifeZqEQ
OxOLXP/+yUFBCp1roxpSboBOElFa8b6nIrWoCsMmKU5o21fpcqcEWt6v0mFXNUt77OdBvbY/mWwk
IbomHsfH9iR96g6l8OCEmhPfh855OIfiXmpV6SMF7wywrLcXesa1vrY9OVqZ1DdcLmDsUYRucKMp
M0Klh+4pL60CmGmdL5dKCaMDfX0twSIPtB4qF8AzTlv0arbqQwF0XzYXVhGQm3QTS0SqI7TpSq3I
n0KHpU916Tda3gyDoLaJJ0DjvgDLC+FzGjDDJha43uhy2d8McZhlIIFuu7dwaPtzSsfDRyq5eazf
nqifF931V0/CggFECawiAiFU8B7IM0WLA4Y79DZCV6qBHC1Ym9kRaI0ZMbwj7vMHqwjDVJmcoiXP
9oUnPl/JwUNcG7cH9PM5grwgNBOBmx65RKbtdnUkt1zSNyMGBqJXZaT2ebmivFCTskcu0tooVtN0
KQXy09lBugtA1pG6HM0/U+1WSamVuuZ5gETCIgAzT3TuGo9acB1nfApYYVFTAVcKSP6+448L3zFp
+dh1fI+1xRJQ/2hdFsTnd7UH0YjIMZomD0hZDJpcG378XERmHR9jEOoJwfsSn9NM8QWfwnECiBuR
kUZryPXz4ZZhLYZNzNrOLnsApZ4m6GBazjalpstk0BOecAu+3EwJGiZH9Dd64/BoTFMClCf3NS2g
VNcfUwKCZ0g08hpz16l3oSb8Df8NWWi0/Y/M+wyYgCbnAkGTJPltBBABhAZ0IBqzD/rMqrEKrg4G
esOkfhbxL+/bp8C8vYFnIjdUIzGzQByB9QzN6Ndz6/ci5VBwPmwvJahjgaDQclbVRgK3HcTrKn39
ma8AwbcROq5um565wi4tTyW00PwbRy6bcTbThCqVmTQ4/VqgOPUBRHNLHDlL42QnLgjFDm1KURgn
/ZVp+R2nrdx1rKLn2NkXOo8mRAcJxMoMPZIv1dNmj9LFHH8HDhdHqZIHPnZC2M7AAENqM9HcDYfO
TpX2dJUCRcsG86vGT38j5XO1uFNvuYIHX4cSDEuZFp55NdoL3VZQ6Qc4GNGSiP3cK4i8EsR0kBpE
S6I02UpJheSarHRAqHSbrlEbhXy4gpEpGnDSrXceyiVIzNwFf2FwykTKDowC1foGzy7A/GBpYUHj
oolbECkI63Z7dp7WEWKQpeh9yepkJyHR3VV5B6tgO6MTtazBff63RgZyEhHhHGTPp1c81bJ1FQYc
8DbsY0XxK44ZtAqUkgJr5xyRqVVMy69M8lU64HMy2MCiHKstF56Acb0mPoaAdkdAPPGKMuDpvr4a
Ii9MM9pPOLtVu1X0Vq9cA/O55DuNlYEbVqaLmIG+CW2nsDLq6PGvnVabzGv+nK5Qxl9K4M9wYOC9
R+A6kimAdXkaojse5cUeCAKBne2M58o3xHbd9ehDUY+UxaDKrYck01K0/z2IC97IzHV3ZXr0jS4u
ga4chDAVYDpEB46i+v6BWztQDX1bpAGee7yuTE2ek6Bg6IjiYGoDyMfxKJ1S+H8q/46q5iIEY+Y0
oIkEwZUojgjCb7TyxbBqVnRThUs58IQnD6xqxBZYHkuNNvT0Beun3X4z5iK5K3Pj51yY67nekXoH
Q9Og8ruTnl29TFRnS+/rkyVowoM1nBYszu5PfoRaA9pCA8t6bVGQmTwLk5qDZElA2nXD6ay8C978
Izh8CH9oint62JbJonjW7H6B7BO6H9F7DI7Qa7s19GmYNmxZWwOD5oAoIlDvQPxltyfkdI5L6ziD
/xrTR7igoW0OLnJ+Er5Vclj3XpUB8xHrGa2FiurUvhbREVoNQ92NZA19wJiDbZb5pM1S4nFHRoJv
5LV609tMtPGGdQRW6zK1KuAzsm3IQgjj1DIqX6jiKwfFr16jm48IJY4l6aDZc82gAKCMFWgkoCeT
5WUANLdCzdqP4E8jjbUK1caicW8h+AJZbXLPbrRSQioXjEq398cMwQ8m7sL09LC1uRDGLp6D/shC
fb7QKs05NppCBJ9wT3Sh6y9Ii6m8T15ezLtmBzG5JWaD2QMPH51F8QrtbfDar/dK56L3SmHx8nIE
2o5uqjoMmHjRtnls/0aYPYYDf5mazLTo+IDwDjD1qGnPaKFxSUgRZkfDd7IsfgGIMiMaiclFwk8Z
pc8Q6kysITEmuUWIV094Ls/0o7TptOaBuwv1B0k1tww4hDziHQv7dOJsu4Bw5FNibSFjvj4doUt6
e6VnEihX3zJZaKnrcaVSMpDS6AcFJ5ch8FhufimZMHfuwTkKrgXA2iD3NSkiNUIuhb08cHYl3AcK
iRPT1Tt4bYnuh/btEc05xWCn/GVr4sr0VMc6INnD5a2hb0U5QTL9zbcpvTe2yRla9GsrU7/UBatz
abErq5MbtUEhogxalrPH7DwoZbfOWlw3D1AiOOjbbQHhyfMwqJ4lqOXH7QHPPVYgNELALoLTAGjX
63PiO1Uy1KGIIEBWm8Yl7SloX26bmNsl4GVArpEFKkX4jmUvHqhi8EFsV2JwUQ+8rAIK3XobxGtv
IZs30+41RhRgU0HKeEwATXYjW7myFFMYSotOr/7RfUKH76EEI0djEUiOv2ODIlp9h2wnpb9xJfF6
k1mYTXFuOi+/YeIglgLvgZ1R5uxUAAMlYcMyEsyEG5QnJfdyuwrTHkyIgvQpOopYa2ntoKmbpzxp
17kDOvaUvKlivWp78BzmUd6D6jOEk0HELKTf2JgHZiZtUO8heU6Vgsq5IG9Ei4eToD2WCSKkkFwh
eY9EPo4M0YklvaDqtwHdIHe9V2eQxy6G+gVQ+Xo1MF2da7FCCbbEluIDaGyjA5sWDbIJFZvlKnhh
81TlEpGDRwGwkYv/7/UvQSoVSGMyWWZRfFyiRV1SgAX3AnkXClxkZZE0WF4muh+sgHKsWvMC6PaT
KmHIEDfVWk5YahVl4G4kEZNJjZqxUZ2gqz2iWz0p0C1J0PEPVHPiFWc6aguaiG1bOyr6acO3GFNV
klFcrSG3d+nsi/Fr6aA+cn0SWr9B/yWkMuzgIZeBPxZOCsgz2ZRQK2/j6IpruN5CrmymCnC5ZeEu
XtvsZbHsE1RDbW8rqt5pH2jukTEZ0DdEemQKCwdxphwHcyjuos8Zp/0HmB+No4kSJA52p+5ttcbY
Qb8mB2YoJc/CHhR45zQDcagmRqpKpaa28FrMj1ZE2hHljpFlY3I4BN53erGLeZtvtIY6DukxfOTR
w1MQeoU9JXFgrCp3dXfXL8HWxt88jai4X5anL4ibsnE2CD5vK89spoaEK0w23aaNWTaHBXdg9gaA
bwHaZtypwhR9gXZN0NF2CY9Y+Fnpd3WDev5CYWH+pruwwV9vmzjrWV+gYaMwdhtwgIA0ytPuPx3D
3TZQAlpbpy9LWj3Ki6Hp7OCAZuQZwJ0RMY4/v7jKKW6gesYdeHvjw8ztAzg6Lj/W6OJ3Tzy2Glld
iRt/d2/ra9sDNu/2758/4BcGJp6TJHQBGGtgQA4sx/SA+XtOG1TbeFTapIwM3DGtRaKk27ZacNq+
vc1bY5s8TTkYXOMsh+lU3+1e9waAVKTNAcUB3eR2m6/u7tYs0U5SQKCpfnvYs974iED915pNTl3n
BlngejQ/dgTs+q9XxCOE19G7s7qPNmb29fQSP9ytbYA7jhYHieDb5ucP/S/zU8AoxWQ01wYYevPM
bPdjAOBoUBTt96cKwEQzWNhFs/YQsMHvR3gK/PtkqjvwWzOMjys1BBBxB40HQav0/mENOpwPZ4nQ
c84zvTQ2mVulawN36AXOhkx6uJbU6N5iXhYmcHwDpnsHa4cbBcxMSLtPzkXShG7l1BFv75A53NCG
ah0/rCVp4++85w8rwN4gu8XAVaOnHijOhSxIuCH9QnW+jLecJA7ehTdls1+9NLp3LxfanQrKZLux
Q20hozDnIQKDN/JcQXoWX3B9rURSHXNQV+PtQHzL+3OfPsTUuWf12zM5g1WFX39hZjJGiuOSSCw5
3F7P463pqc0hAJgpJ28PkN/GeeAJ2VJHmbRbtVLFEOylPqRbKEi6gLytRjHg9gfN7h7ANgAcZQB2
mL6HmcfmNNtLvE2/UvuoNcV6lbIamhvEhbL7vCERSmcKwkYs7/X8SiwoqVPZE+xKk0WDe6MdK0n0
JrSyJS42jpvbrShJjfRo4IqYAv4o16WyOIapVC+hTESdBmPg1Gj1uoP+UnZCP+2nO5ZRIsIcoy8d
VO0P4FKND2gY9jVwO9q3p3iu0IBSMOiKJA5ZW1CoXQ/diSmFcT1sLW3XqrtimxJU3NXiKdrEW2Ht
iRAJXzqxM4rR2MUXNifPsywgqVpFsAlHA9kPsGSRV7wxJwPbjJjvZKtXuapbIwfvUXtcGPDcAqAf
CMgSAJGAbJ1cF2XFjyQEuG+pUxYpBhc9y949BzafLtFBTxZ0GXjZTbhfFHb3Un589o29tD55Y3m/
GVJe7seh77TioDxJNLpyiRyoX6A/tBbGOrrk00sLXoE4QniRup5m6AbZ6RjKF3k7RqdKtYLoZKEm
nqSFQYOWbVnrAq3y3m8bnX3LL41OfKDa75Myg3sLn/3x2dkBZUV2+5KsPtvD4fCUbreceqdalvq4
dF3MOEho50fpHv476NDEySkO88AJxDIWbPYL/CFta9YaKGW6JT3X8fsnk3plZnJiUt6NwgoiBci2
DJk5BDLmlPIDtXcgunJ7LueyLUBdw5MF2x8IiachuwsJQmFocsFGLpKMlLn35sFUC+KNgoubhaMx
HrurgeFxgzWcC6id4JGZvDLhQOdtJLitnciRq3k1Bla3Xr3wyvxMvI5moGkH7YfxOZ22irWCnAiF
Kzd2tw/vGI2z4h3S4p9g1TJ9Vdg9VTqvlZrSHBeGp/w4DRPDk7Mn+EKQgGymtV3xzik21KlacfHK
9wwATpvqLLEfca96qrhFP0xqhJ7xppwjXofAc6S8sCU4HrX4HkLSu9zu61XoP4E6ImLVaOuZhUPK
Bo0TpYbaAqW7D+k+jdRmq9hM8CTHqqdBNbKI9l1mCrla+mDtsrKTmB8KpiIFescoEljJGUKDx1Ix
XBZxLm9l6MBd+8BnBtuY0VpWi9UQ5UPo/LhEkPWWA1KEraB32o2N9btciAl6dlAHr6gnEI0gL8Dr
3o5/C8rFrvPxKP3YKhdrOD6oF3GO4vioE8tSYwvotX+E7ilXgQ97y4BzDx8jHQVKLz19SWzuxzP9
vYA8RDlRowYL5/TdCL2+kcYFZAxvLyFX5UBkdeHOXLIxub2aFHV3yE+09oY30ZiWbdilMz2/DX+N
YvIAgem1l3MXxwxqBVqyhxJY8xhii5B845wX7o8fd9VkxiZbvu3zRGiY0RZBH5+QWlykC8c7h2SE
UXOj3TDqSfk/K3CNRoFOQQwM5w2U99ebI+7FvKzoEEarsjZqJ4pIz4SdnrarIgYYqKsgW+vRS2RS
Pwt933bhv6L9FKhRfjKxcRrEkO7E0gXBKz2glYxFo8pd4jMj1LekCQdiyM4UP3x2m33S+0LWoCtB
+Ppwe9J/5FImnzGZc0Aa+4ROgnYsxCcGhQp1gSE7uo96Tr6PpSXh6e966Y/DiCLOv8Y9OYyBkA58
V2G++dyoPCIoKNn6wargteo9FYg0QEEiBTObKh6g9R6vQslK35nPBnJoCLF1+oMBwC99uj0Li6sx
Cf1Kz69TCTo82HppZIX1vcCo3pubPShqDPmfVf3c+tsQUwIhLVELqY3f39/+hJ+RPVZCAnECXD0o
t6C4er0RodkFXaJMaO1S3PgicsSH5KBwagXp8OxFcBLSWUJColUuQFwD3RwBUe4Z/6njjB4CWOjL
RF+KgFxuS7jA5NqdyK+ERQjM3FU6voMjzySc8Gn2v0d1jGcTER9ZEHEddFhA8ZjwK7Ey3c6M/HUo
vJbKQeBOt2fnZyIARsFOMJJYcBL02yYLxCGqLCkRcoQeLm7/vhw6dejAP577h4B77UQabDvrgjUY
iKlTELoSldeiXgClTkMB9B9CoEJGGx3ESWmEt5O9G1KOVAo1+p+eefMZO0QOiPyCwNJMzdj0axUg
st4KDXRo7Jx7gJ40cZcA5YG6Pf65PSHj9XBxjH58ymQ+KKC9ALQfaJsG4pwLWxLSd8BZO/HCmKcx
wNQQM7kfObAjNCEFQwV4CH3mo3MOcp4R0M7pQiEYVazGG66Gmnn12teJcXuUk9vph/GJk+f6QwPi
Qpq2q/QhPTvxaaDXfmP5jMZUhkgtJNcmr+kPaxOXnKEpuaJ6LG+IYo744LctdJNqLS72MaTAbo9s
cV4nxx1iVHSXCuiQTFa07pZGTlsJVPTAhROoFW5/S9C7ReaL79WabhvgLcB5wIigMfkO+C9cIcYv
emlgsZoohzayCX0eIwDrNeRCAIxk3pbIZ2ZHObIN4aqA8hIQmNeXWh3Q4C4FSt4OeF2IVKGygpXC
WXl/gBPpRV+lYhZ4cRnnfWF659YSOWYaaUMQxQBae214CHMJYsboDONqz3kU6741OxYVNciasYSL
vf6195v4EcKawYqhpd6KqR4dclH6Eg/FV8jErVlKfHqMAFPbDymb6rgazlkfpNbtL507yCiEo8mI
Y0VemcKQu5j20sjBh/qlUeM19Bgz1Tg5UW+bmabLvjf36GkAQSJCKX4aXTeNU7YoZ4Crs9BQJ1KD
Awg0D/FR1IOP1qygc0Dpgr6VDH8lmK0Wr2gjR6kMFKTHUFNWUK2Av+4b1MI99h2nTXfk5XdNd0jK
sA7H4bsk9lOMI6sxqtLXO6R1XPdVahHGcIn65+35b+/dv7uf6eG/f3/5z//An98hY1j44Hib/PGf
/1mXVXGO/HPyG6mLz3P9W/r126k6V35Z+e/lf4y/7K+//M/rP+J3/WlLO1fnqz/ooO2v+mP9WfT3
n2UdVd9fga8a/8v/7Q9/+/z+LQ999vnH7+eP2E+QvakK/736/c8frT7++B21t7GV6t8uLfz547tz
jL9599n+dkrryvvt6Rx9ljN/9/NcVn/8DlnNf4wEhiIOKdAS3HiM28/vn/D0P76p+8HnhHcP1pK0
qLw/fqdY+R+obONRhrYK4htQev3+Wznaws846R9AkuFfI0eHhr1Rpedf33i1Nr/W6rekjg+pn1Tl
H7+PLujFDhljM9D24cqiwYQBBPlkh0hdNji+VJYPNIDpdBMBauRoDveFqrTmsvcXE/Sn8Utjk3tj
NIanHa2rQKQhETVFFFM+1fMM1ZQPTZidqJw9jlJ+blbVJKNBSzdkPEnoljZvW/32myZjZEdRCGCB
0AOAl/v6unJzqh1irisfyqE35KoxITVahMd2MKhyMKoeDQjbjH5wK71hGrMtV0Nr8sJSBudHvncc
PXosgewYL21QI11/RlgGXtvLSvkw+OAwTDi1Q12/MSUICQooM/WmC/3CZFt/QcO2z+CmGjEUHI9Z
pnvCuuqBSAM9K24wn0MwswX6k4m1utuAr7qm9uVpCdQ3szNAl/pfzH3ZbuQ4lOUPjQDtyyslxeLw
bnnLF8GuzJRELaQoUtvXz5Ebg7EVhjU13T0YFFAFJArJIEVeXt57FrhfueCLONbaKqRWc5sFjS4T
o4hGl4XKfPYcDMo0go26dWMvV8bqG8G8AOAzqLRCS2GdgrbdNKRS4hvRnh+8RiRN+RoIDkg9dOWz
7JKVRjQbTg6Ew18JoXf/eaiMrXCJk3j+I/BaRX0Uv8FfO0bQVJq9xt0uKQMoxLriaLX0LrtzWERt
M5xkxKCo3gZ9nLYwdADa5GVjp35zQCAggSYHFLtRelvbfaVFU8BRt5CJTZ/TQZKB/aGZidpUQ5Sn
E4/f8DI/jk+dOA78ilfZQeQy7Cx4aLwURgmAiL1F/LS/WRMD1jWLRs4iPL9KUQEmh8FqbcnE6gwi
rEsmQi3bj6DOjJSAIBWN6m+BtzS9bSH76dc8Li1zI3f87jfAXRKlSHio4l+r3+AOjWhSn6okY61B
aACsjz+Y48Ytvr4tl/AEVAseh0vhE8F62R6f8rde5BO6pb1K7DyEMzEYpqX/VFhwEt1VQ5KySGeR
Ur83vvn5pkOAd/DiAwjCx52zqlX0AVWlTnPnwZ8Pc72brqcxtEewEJxTMBGYkRKXjONh7qf455HP
Djjo5joKyrCfhd4eWBdfp9uYAC+NRR885CzxzasWhjZUvBb8qgIM9Oehzj4gavGLEL1rIpZgZVdP
jdnIZ0s5rfbgQZC4hdNUtxHjz+eCQ+uhiwPdDKTf62DltKNlCNEXiSX54jsPn9UdIPwhIhwMwrZa
wN+NZi0gCwCecT2vgaW2lgGC6JsYzc9JakEB7NV8trvTtGWr8u1Ay25EfoCdvy76Q2y+Z420isRE
63UG6Tnh8KxqD22xccxXb0EIjqCQCnV+cALRV0Y28HUvqJGhLYjWReI9VICn5osqH0TiWjCqUS/S
UQBpN07bd1MDOQ5FQahJL7Hu64gurY3M1SuMiJLgjeWFNoUn16kUDz9vvbOQipmBsQHW/0IwgMDD
13E6yMq7TSlp4sDcDBYa4OPZukk84244/mu9+GUZl40OVqdnw7Z9tc/HQWKfFzZNehUQ6h8kfKpl
a4AjTjgs8mr9/ufJrd43H58NmHsg8KA4C6+W1eRyEXBLa3iZMDUTmt8CENYXI5EbdYqtYVaZi+mX
Qa31LYbp3GMzVyFLj67mXWpbRaDzEIwF/DQhZ7UPhWpxMY8YCYwsa5e1u1btUu9UtXs70pAXvejs
+PMSnrW9UZm20fuFZbCPXBjVt68bpKjLxoAtJE1MLxLqVFdJNkRIR3MgOKwebrq2Sab51GuHYV8+
gEbF/3RbPqPnC7yoKgXe0oxGSHZWC6zPA1TwtKJM3OkgvJsUNuItDOPff57q+ZFD+MXG/I9EFKDG
rzOtqmyoSnMsk1zbpVf2dVceJvRNWmMDw7Xk019yOVCjAOdzkOmD/xWsjxzXem+EJXeT6Om12VeR
1Z4Ke4v6dR6xPg0SIIB8nQznfSEKhkE0KAbM/p1VXTnTja3CQDxaA1pQ0c+Ld36FQTcU3lrg9SI5
RMfy63iFm02WJ/Q86cS7bjzzrezjm0XzLLCTwVNAOeHMUq1vAtbbppEnjvd7lLdasy8gl/rzHM4K
vUsXBpVVH3xha9FBWSb5KcNBMtdoKWc0MbJ7UOcANrg1qit92jPnt2/uWGJnJ/vSeQt6MJa3ZH7W
K7gcLmyJxXkClEBzDa3p5qHoXJaxBMbxpHSufaRZP89vvYb/MQKkxjE9jBKsNnjJRugxo4qUMLCA
R3lZAfGd9k//fhCEKAhhwFUuAGfm6xq2QYm94Oos8cDRsdPfrXuk5f5fj+GZjoPnInpXMFtabe6s
0coWhGOR6MYVrQKi1yjYZP9+tZbUAnQcVAB096NJ/mkzlFZVGz3Pu6QwjhTN5zLf+3iM/jyT84+O
m2nJ+5BWQw5gXRlzqkC0vG1QX/A4UvcKSh5MVVtiDVujLBvj01SgStoMTMcodv6gAYfO4Ib18zzO
ighYJkwkQI0PSTMoE6uj4zC/oF2KIZRxMdtvuhbsXDN03Zlkt3wi006GPQuD7AK8g7Y5Ns2GKOu3
U1ykIhzHR1y1ra9TNEoXnIGs7pKxlyD2eG0dKjFtaUWfRYiPaeIqwt7GSxQ0lK/DOLlKpylDiUYY
ke4QfwrZHDZ9aIKVt2Pmi17+6udfqovyPjK2RMDPzy+Er7Ah0aFbyrXrqxiMQHOig9clEhrQtW2Q
nt86W2drfdcuM/w8yCpIzFqNDmGKMgxKmwdHf05dGk/mUwd8489b5rsvZiLMgd+KtBomGV+XMp+Z
U9cGl0nnFfm9AWu7aJ7z7vDzKGdlpY/5gCYAGN0CCl2rac1DPQ66pckErg5MvnvPMJxMvReZ77xn
aodGjjDf7dBj6Yx9o837WgaxFenN78lqUWC4VCUEd9hlUWrQNQTej4WuBrIL/nS+V9mejX8glEsG
M1TsEGz5gX+3RtDPx/vGRXxAcfDrGnFl6KLVdJXo6q23S2IMRfTz+nz3uVFQAcgSFQRUYVehoaCF
7Y20VEne0eqCcWs4ZtC9DnUVQMlpMNqt8ZbY/Dn7Wb4HMkkLdSxQz9Gc+Tolc4SpmZkylQz1fir3
c0GY/o5yAgB3wUEDqse5CKB2Mty0fCbWcKr4sdDfOZgk0J9HzlnXoaW9zH5YXnkiCtxoCu77agen
Q3smk30xmDsoXWjDXw77Q2IA8KPtRXnDynj0w6CMDXWdg72V3tIOVNsuBJGE4H+sOtL/AXtcXfoQ
yQC09Vj8Q7PiBGlLNEayMd3Y/Wec4PU6LB/mc0wW4KwHqlbIaUnpn6iHitm9nu8CpPYa0ex4vqsf
573Lk9nZqZcG0AQ8ksjgRe1hgqNgF8tHi56Mv9I4duZ7EJkgqV2mU5RvpXZnrw78VGjuYW+A7YNO
0RrRrYSo69GbEFu9Y6Xr/xSuurKf6ZunHdxg1wiZ+OqJUrH711sTHTTIxi5Owojpq81vQa0SBEoq
k8HpZ9LN7S+bBi86hOKDYtY39uW6O4m3DRJYGBcvFgtIY9dFC4uKogFzpEtMC4jeKemcLuK6HUHZ
qnJfqHVT96Rrt5I+Y9nuq+OwcG+R0i7JxlnxffAKbsNZTiUmusswRobeRBbJxwlmM2S08PaPkd/c
2Hwjg/p+3KVBiczGh/HXKsxreeub85jKpDX2HFPMG9Kb+b7PdqV2wUPGgVIf3vt9Njz9/FW/CWl4
Yv3vgVcBp55obQs9U4nmXDETfl/mVlVo6Ridr+mSfKIiC+Dy2rlCh3NFUdu5SrgVe1WY7rvquj6U
+gkiA6lJ0hu9jfXh98/zOkOgLhsI/RO86ZCUguu/OtC+pkM6ocOBNv4Zj66LmjMUN/TYtnZFBsp8
qt8acAgE+h+eDonqQAaAdWD5L9+W6x+xOjND51R67mI7+ZUa4tzA7h0Ki4W9y59/nu+33xHIfAs1
wsVPZ7WBgmwMTMYd9D/mPya70oXcyL8/VINWR2PJdbA78bDEMMsv+BQhAUGVbWPiapLtFe7j3BV7
hz4KcNXa+SCBkmMJB+ewQhkO+jT6wbbB/bQIJD8UuxB1GjZlc2DNDtKLP0/9u8Pz5Zet9rAahGWk
U4VKOD2Y7clBwb+/zc3Xpozs+TrVdu2rvIJiA33fGPjsVb/U9+ECgPYYnj+4SL8uicbsUvOLJUjt
VdzGXajijGghjWwIhKbknz8TSB9/s2gjifpIaz9/io+SyKdxV2lvDpmjrmxTJIVH773+U8Q9DIvg
yHVII3nSb0VsXYABeRA7uRsO6lLE9cNwkhGsyK6nA403VmEdM1EEQjsYZJcF1gHy52r5NTo6ptea
/kOkHXbH9yIuY0mgV+CeNuZ9ljyuR1qd6cp0pGMIjAT3oktxbKKR/GmID86dHdrwY5jCnQG+jzz0
oNT3cQHaqQtTKSMuovyi3umnbDffbsGv1nAKlDW/zn91yJmDZgGkU/wHFU7hGNHf/gVeVJf9rgXy
3ToZB6idQxT8DwFiOu6iAf/okbvT9ubO26NaB7Hucsf31RZhbtl9X3bJ6netdqfRsQCCfFgtWI0/
6fC1MWDaAKbKP89vggD3fZkSfUtf/uxErMZc7cy5svQOAIFlTGMRQgcPCPqQ0RaY6ExX4WPNUbUz
kSn7YBisxgl0bagdyNWChQTlE2DxncN8KKBCTq+nCIrcIQ1vYCMfXWBdN+7qb6b4pTu0irSD1bu5
oFx7KCC+2YajTjKXmMAl18SpI33L+cNcX58fMB0AJyB+YIPcsCY6+SWkqWiZ0UTuplhdvdsXU/gX
sPubOqzgHwP1l/hVj+Se458couc/n+4zSvLH8J86H6uVxpMDZhd5DUFJku5hw0qmuCV5+D4T8yji
bG+T/BqqthEEdMBKfoWfzIJy/PlHnGWDqx+xfmr7ttTlaKH94j624RylO36A1L3auEPPGEDrYVYN
kQqq+15XYK78JTsg6ydm2BOIOYSL/4UdjfHtDPW8IeKE732CUwQY240O04ufp/vRN/h6cr92gVZr
3ipVsCHtaNK9QTc47HcBrOlSWBeYoRl6uxqmG4v1hkHGaI7e7+UBDxPI+xV7BsU7EXYRDJNe4XZw
1InY63vcTuFfAaKGFtGwJEE0QrhHO27Z/VhL+D372Xgeo7njoDO8rqTnlPaiNJd+0s6K+tMRxaaD
R9TdvDNjM4YcbahfyIiDzkV32d292g07lzCgy6wK8eitjpqLcSSgC2q3+cah/bZv4ugLoQyS2qDB
rrKX0RyBkNDLMhl3wY312sb1X35LI/NYxh7MkEQMtyBG2tufv+TmsKu7ccDrJmMThpWXam/fsbsu
Ursgni/UTt/xCw9aDcGNuZGXnOHHUUtemF4fNUxwldb4cb3Aq4pnepVArevuxSMwbIFlT0x3IAsS
MLEuL5/3f27//ElfhpvyRuOkp+TniS933tetgH4H6mLQMsJWRiv9a2ZU1wHFO6ttkvQXqARvRgwp
0a2gcB6IMQakUmFstVDCndX9BkRnm/ZibJLpwn6Cn/pN9gsaXHvnoN1Pv2U8PKTP2FJXpQ67tohu
NBnPks5ljT+3jVYz1IOCajxwm4RHesx3btju8x3k/yMzYrv0esvz/IN8crain9pUy4p/Sr+Nqeyr
0lnGO9aH+m40IJmqH4NrcXKPFWCcVtQ+OtfdTsbBXu6Lh+YxSNJYP6hniA/419pr9bj5Bc4zv69r
sIpTYrBk3ebWsgbjJUokp2z/DCg8vIkWH6BpI/07I+Bhyb/0g1Y3rzOy2jRRgkjsX1kbDk/lH3h3
nqr3IcquiHWYaGwfC37kjxZx/y1Hcz32shSfln906mCErDxNbqzIju9N0m1gGs6D59IHMtEbRNsO
/1ntZrtpLGWJFvcsDLhwwx6goy43TuXyd3zeQ/hbbYjOYBc5xtJYW91vfaVSVlFTJTCsMIf6gg/6
VU4DUGvlHZ2Odblll7ZE1fMBAQ0FFGqhgq42rQssBpXCR3XBdB+a3kt6u9sIA98OAUgoEiO8w9CT
/PphbH2umjIo+qQCO8cFYMffel8uMfpsEuh1L14vKMuuexluAGn7uhA9ntbI2oPbFmXPLNuqxJ61
bJaPA/IZ/L6g6Qd/kVVAMWa/mwHG7JPADIuDa0cA0YBhrsWlccr1g35psqN6Z9C53IQzfjPD5dpG
oQQZ5jmQTwHY4ougHBPX68Iinq6YHjJ6re5L+8FBm0ode/PKNW8hzEavRbW1LdeXBWaOHB7jmuAh
AE+wfOJPZ0sFPG8pa8ekgI5+q8lQ+Y9jfgED4M57/fleOntC/sdYFookKHmfi137g60NWaYwFhCK
YL8G9M7ur2xOAi2N2AyxGL7z+jqiJpTvvD3qVmEvf6dd7FowzRXPeXdR8qehO1UQXbROJSD6TZwC
ZgFdCQM2wc6DIS9cFhulCTq+vdFWO6v9rn/+apM4Ih004WGppHeEgLVnEK8m2X0Z/AU6KIDqfRBW
v35esu82Jj7PIp2HexxiIasTVuR2CkPYfkxKP5LdoYst8JlO/YVpx/yZGQ9TFarg2JfXzqvqtnz/
vh8d7T0XbqgQtF0jJ6gYpQeL+DFR4t4eVSi6E3ywCIgaaJY/D5aBt9eh8QWp+VGjsQF79eHJ8MeN
0LkOz9ifBs4+ej6At5+jsltmatMIV6gEtjcE6I1p2g0oIW4VU84i9Mcw4IACdw2R9DXHvPd63YPI
rJ44l9l4VQwxL157A2JxBifFPMcbn/bbWYFHB3y+jc+7js+TcseqnTGcwVF5PnjtoWviGvxshxI4
44Zy5ofcnsOu5ldUqbei7d7QHQjptG+3Xprf/hZA0VAlXjLH9QVozWXDjOW3jMJAh6eCQsGV0G5L
a3PWZ+EOi4y3wAe+E/eSvjpEs9PaVqMXRuJ0sT3dNYndhL52X9+bfCcucyCFxRRl6mbUIEiPsFCW
W1S67z4zOtYwcfuwaflI4D9FPNdPuTfwykiq4e8c7Bc1fAmldCjQohjttFt9y++WFsuKCt0HeGxd
C6+tDr43+bJ5x2vVPYlTi/6CnPcbu2mdDi5nZEG1ghCKvhSsqr/G8WaY1TSWnZF4Xdw91mMNwRsR
LkhsCrcEs7aIiUv0rp9fwXe+CLbeWt99VrSUl2sUZuBnmhP11GeQyxVGYqEMUt1LIYA3ryJ7uAv6
X+NQE9o9jqYTS6ckYxlZQ9LWu7LceLyvXyUfi4AXMB4kiBdoPXxdBK9kqsxhfJ6Y7o5VcQvSv/3G
n8xy1w+P4JltpD9njctlPPTTcW4+eivrnrRQjt/x0jASl12XxmGkKH5PYduf5jySw8G8nh2Q56Mx
3QVp1PFH+oQUkbjlfnQTqyZuduk64QjmKAWjug8zcFjFO7x5qiMbr+auIYtIMttYpLOkzcBlj0vf
g2oTUOzrlAp8BGEtsmmIOz0ct5E5hujjbHpNrJvbWJtgIegi20VLDzyWr99CdLRAWuXNCe/g1jE9
U/kw0X1rO/vnsSpC3RDEbrY2AIqB+Gu/JIxILsDcBh0FvuIW7q2vw2ZWKvFaEFpSjkWd79XMlH6h
Kh0HgDZWa8UM+jY0CvJMs2+qrnb4Q6N/tPu40d2ZzGjySNiwysJVJpwrk5aBJE0/+w8t1MTavW4K
YZ+QK9YDaWpEjdcRtC4jcjwmqgitVfiVZJkuzd+5xnt2mmU+AteR2XN32SlNZnsgq+sEHvYlDyF7
zbzTjNdHdyxmt6hjHHH9atCkHey4hBL/pZXbfI7mCVbZv8Bt8A9pXTl2yDSIXOHOCOQpl1BeOfS+
28B60smpHRWCOQ9WDyMK6Aekw2UDh0BkrmOmgoMSCsgt0Xa6EQV2mf/jt63uRFTrZEuEUOC5FxDv
a0HkmQXSm0wqPcxcUxRk9Oe+jiueA6rs2n3QhejBiEeV5xM9aXVXWHBjdLMe9hrtaMaeJzq4tAsJ
qRJOc8MAWMFjT1qntwVMqaCrsmNGzcBMKtD3ItZsqOliKITSrjJFJ+B6oJUDMg2KLP3bOIggARHX
vRsGnt7NgdPxuKH9+LvPpo4SswBwNzT0GTbmBZPWk5q96nFWGXvMHDdPiTkGPehIfYZyC0vLHokE
aHQqGgyv/YP/w8r3xWyWWQxAnV+EecDcngAkiJ4a7I0C+Who9QTN69rJT42XB23M/T4LQs9pcWXL
qu/dcLRmyydQFyj+QSxO4eWeQauWeClN52ga6vKvn/aYfOWUzbXXtdBJpL3WPXLu1Oqy980KXaOy
WGBhgVn/7nSqilBrdQ7fOQHhDCxIbeBPeGFmoc10kD76YRaPs+tzEwBDbWlVKwfMo5oWAQ+9lkKy
IHM7I5Rt2d00Qx6YRLjgd5IhhaueZxVsirioxrdhmmRF5o6VkETWgS+WnMq/vkJrBSLHYxf7xWQ5
B3uifgug4ajdOhIYN4Lm+WQTeCCBHJLp7H4OTCkutBSSuATGmxyOumaFt0sLJZ3uVjhz24Rq5AFU
zLJUB7l6zlV/iYgw3FbUc5qjdNwMHtY6uKihbU9Y/8qj3ItnheQn4nICochTgwuOTVpbL64hGZqd
lmJQpxJca0KGFsgVfKigZd/gA8BOqOj8O3y87p9Cn+wHfCo1h6jqq2Pj5vQpr1tPA7euqZ8DCG+L
Y+9bQx/CeRA/xmZyjGqnZbhH01mDxfWUTvWpZR4UgHLUoe5s3cnMSOtqUxE20+E0qow2xAxSOK5Y
U95cAa7B3P08avKB2Rz5M8QbO3nlU+Gal0NgZu+ANTGU6ZAa7YHLyFDbnorpBeW9Adh2Y5bvnfIC
GePuL95GNg8Phc96E+cs5fdKeRA+c6dU3qo+vZ9lVVJi8dFxwoDbVh1Jr9b7vd/3wQwAhZqXJvyo
6uPEhA/o3ARu4ehnvNlrRYU9T7OWJaKEA+TBcJXm7jtnSm9Go7Rx3pnrJMhkzWNR+vb72DVteYOU
rpdhXSEuP+iOsEZiW2nLr8aO+1fc5RTq5a3H8qiShvmK8np1OfitVJE5ONl00uSQ51EONhUsMyF9
3sRNJgMjrFJMJTSw2XnoyjzH6lJapSAupF6CksRgkAqBYz7VeTuNRE3aBID6rEH1AaLVPDTMwc5C
HCH2Cl8n/YEVQ/5K62GgoSENOIc7QTGKy25IW3Uoa228K3tV0F1b6AWEPBwEADLOkxbrOjxSdnwZ
MRK5b0okML5zNDMJsIhlUj14mjNouBI/M3v0XxqhYLqnyflX5uhYjRRL7xE0zew3q+dwRG5Qi7rK
e16bu7zJwRkIRDEgmNd4RkpeOirsxxaa5XqnpuyB8wwuOrWCAULY50BiEg/l9Ooim8rMu+sLlF8I
r3UPoFKu9x3JQB2ASFvGnDQUuodkM3OyGmD3CS4uuvnLByIZar3dqM07o8ok3duS203sQvkkhAiP
cTc65QhuXuW9TnblHdFugJDrYHkDzHwGeMETyXqrj0ecS+vk1AI/uwDEDVx2BbMfo9UrGCwOVioi
MY4ebrlsyIswrfX06Elc3yGCvyxCpJNpBjp/a+P4IGi9FdJy67gTVLOJGiEcEIl0yi+dtB4qUtY+
6o6lO9Iq9v2evtW9DeRIb7rlsNfTye5jz6jTgeAGRY1I1HTyyJxpOG5Vlrk3mW+w12AspB9WgzNp
kWXmniBS9+VBKR/vWG0wNBcXq1Pa+0DY7bXESQj2Fm3YbVAX6taTBS6P0QvGhuQIpejq4PuhMjEW
sOq0/Up6IZt8qBt4mqHQ4KWymPeyM+ebFJHCJNSiBiyqAacfwlL20y8oOrEjcE/5azWOOaRUlO2+
DV6GB6dAPeowtXXQkyI1sWu60bEuh0rWVkiLRvj72sjzNJQKdz2f2AAiYucFCGzT4B7KNFU0slwt
OPW9M6dHLjFACCVyCTt76Lrc5sbAjAiqktO1D7z1X79BcRcb3uwfoC6DUgJtxuKtVbJL93LCfp+r
Mc93xjwaM+mFhN07CDpSJ3qqOYdRlc7v2RmEF2Z618ERF16xD6nVZMhy68x9a3OnGW5b36dQ3+q4
A5U9iJvvzSxtgEpqa6WFiN0gDdtZkNtRNfHqd+1JQJayLK/2bSq1MnQHq/vjp4GmSNYHQwbgviy0
SAY+f8r9xtJDN6ukdUTXtMzD2WdGGxtV10M8qJzGC3BaUpsIySzrVLt8eHcszdr5fQq2UK6BkhBq
Rjskvl4gidCMXmvjvIQG+77oBbpk1uR50SwcH+VvI2XP3lSkKcHV6z8NdqW/Muq7v8dgYCUBbq4c
oGCU8aM7j0ETATphB5Eh8egHhI7Pt0hO0zqaq7nEw6Azxyc0tXs+s7jtXaMZ8zvNyrMyr66rhtfI
IWrT6mYiR1c+qxFa775nT004CdPKQ63SVRtOukZ9IjIc07BP5wBXiTWmV07mwPvAdxjzYVHsNyK0
Z325zeqgPvZN25cRy33vQrAc8SgYXfepmTrnH09J98L0pV6FApT7Mcx7C7fDJALV4GEOFvausQfn
rgosJA/FwN/hwe1cNbooa1IK5UMER2PmwbfYeNcH9nQpPc94cceJ3+Pc81fJJvHHFlmzw5pyh2iK
uvdU4nUH6Kqk7sH3CwmqWuUgrvdGDnzcQE3ttkDOy5FqUYY+gCqNgkywWihJGeD6I1YmmYd7fwYl
Me3d8c6c5/a3NmgWthabmYjNtE2NZYVgpWPkvHjhvpWCDbSUQCfa68ho0hlGbannQV5UBi3e05AL
vtNSp9PJkBvZr4qx4VpwD4j+QuTjI4Mj8ysDE0aGJsL1U6Bwrkjew6edyGDursoG0L4QZef5ZcA5
KsN8HO3L1PHaFrDGwf9rj2VzFE0w1yc261oVyR5V7ph3s3lrdMp604WrXeooxD+23E//aZquTEqV
Gn98qikRGVNQX7j62D9ZFCDv0Orr6U5Y2Qh9gKrUnwaNBS8GrmJK6lbpZdgUbX0XqNLHG9PVtBdI
HDaJ9B1wxMuBTb9pXsJhO80647rFbQ58h5yFjDPf9V7ywtGeW6SrIC5q0tJJhUKPRcaq6w6pOwPE
O6adfj3YAra71CsgU9AVrCC4dft3Z+KjDW56OgBrXHGoGhbOEEBnAS0GEnh1lti2zm/KusOG5Zo/
giaBb09DqH0PetTmqZkSWZRVqJUWVXEK1AbQqc7s/CpnVt10eS/70Cg9dVBe38H0Li8roKGNVEEu
z26yPBzmXns0Mum/0Wrm5u3oCNu69J2JvTm2BhsfWaT1L7g/VC9ooGR/Gn92PMLE2B6dngHuLkuj
e15qDS0pNN7cKjWLMlQVx+usR565QzyDWgozcjFGKdPruwmVPk4alIFO88SQy/BF9iKkWa3f2Pok
H1OWpzAKSAMe+U3WoQBpCqgoV8q+0vBSxDR0HZbNjg1jIbxGGu2ys0pw/fUAcBgSIOe4DUrYJcVd
R8Xt1NT6XWa1eRUWdO6AiaMB5NR8ve5CDazKiwEx+p9cBZPcQW3btck4pP6+L7sZx8aA8XU8GBxv
Lw8p2k63YKgawkoesZtOQXFvZYZy4aFhiDcxNfCDa228QZHyThklE24vL8ptlj4WSOgLMA1m59GT
qQs34Cbvi1BJNB1Ink1wgpB5UFYXaVdg2dFXz5/crvLyuG+9QMSeP4JvpJvKOE3lUBqEDxyaYnkZ
wEtNyN44llx3eIi7oXUPVW3C4sAaW1OEbARKnoD557UXFDrfkOgUdhNc1v7gaztw5gtYbiB/wJXC
xoHMQZtaEPLlFHcwSgjQ1k2ZaZLc6RvYY5bIHUhdcQstoZYPM3LTKQB0AC22y6HLBSI+s5kbkMnr
M+iAunhTwyZ8cvC2Sk3zqZ9H3cf7QQ/QDbbGoTxg/dwcCiYsH0lWCrcHmZT2PQnMEXqwlY8LGV5L
vXuZdTbYXF2hZwUoDzSAEonrUl+f3yl8WSzzuhV+jsLW/6hLwSRTLdDTU190e1MrOUKAxwCTcry5
q6JGCZyaYkF3X5iIon9rNB4w92aoXkpTeH+KwrZf6p5xSJzyilYHyicIrliCV3mYWZ7scL2knoA8
btnPFFJNWfru1JZO40B5+TUSHTd/biD49I83B03SUQfeNPUcMICABzz4w8E0KL32a+EPUWHkjYDH
KXJavJuMQAtHs5+Cy1Jwd4qzIu+KcGzTkW2UKr8rEMGnAw1YwL1hhr6qS+V4QBqaCW+W2QDqmF0F
D6Lft0CiqJ20Xjaqsstftq5GuS706txFIlxfs67HQLWs0CWMYGoyX/bB4zCT1L0ds6v02StCep+f
yulpY9DzypuP8ieI3miX+ksVbFUCk1bO5owGSZDHQ+jksItBtIhK9eDiWIdbkhtrjDmqe1ClwHou
1b5Fjm+1ov81EmqrsvrZoKtJ/rcJ763BS/+1wnurXsXZLJey+6dexX9KCm91MM7GWuEF/pMif2tY
4cdw4NB4/0sCb9V4/m+XwFs1nv7fSeCtjsf/vxJ4qxX6v5XAW/fRP778Z6m51YKg1PV/LjX3RWnu
s6DYN5yUr5zyVW+oUaknsxqc8uZy+Kv9A6zPU/tkvsEy7aEArNS5KFMy/wU75nZI9MNGSF7fA2u6
+Spa9WIQzF/o5k1infhzDlsq97KKtVtw93OyiY9b3wDLcJ+J56uj3A6yXpxxWGKRdAqzE3usTsYF
v/YPW7iwVYD6n6R92W7rWJLtrxTqndWcB6CrgMuZEiVZsjy+EPY5Nud55tffRWd1p7TFFm/2xUkU
0uU8Cu0pduyIWGuhnnFtaf79hYOKkFQsWx4Qd8StollCdFaDKsK47Vd4nUh3QRoice7iRBdAacEQ
tYU6u5McfMt3gxPI1NeaC5fWCrA3IIuBfIN3IjYKI1Jc7DFMfu43oEIP1O6zeFGeIjt5kh5Qmk/X
RjZ/3mWMgCkEsxIHuDgHNQ2Ama+nsALGoZh7+c7cAX0v/ak+ygcQb2y57/DwVzvpCFskaUogygNa
H5LyHDjJA2fTB9b9X+yIy+GQHSvNRLV+QMFEvA03eE3Ypdm+rLF1Lmw7VpHQrYeUN5rPeOJeDL0u
ZuOiLM/Tr/6D2wefaBBiX9aY0BdgVzTwVkAZoa6NHhhyaVghTsDqkJfn5DXQhu3JMs1hq6LFEmTo
L9rRjlaZ5Ml2LCwQLCI2BSfFTKZH3Iqp0sctMmjlOT35KNsfGgvbbqWR6QY0A2TcFa6d2OGUwORi
kIv1Gblk9dOsd8MnXrl4DDmZDV5FIFNCvbBsqYd4daUfWXUTqK0K8mQgEHyADR5n3Z77HvIGafHz
nS6w6cSlIE3jFMjImgPqIG+YbXrSTVrLTGYroUccYjaJLW4B1mF1TXFWTuANzIK0TXjnpENyv0Vj
2hkZcVO2ioOArm3aKhwvUdHwbwrWYEtabwJ8cGLdYZ9t1vBCLFmUJ78Cse5t2dFQY8HwoYz4sgOQ
SSv0yoFc6aE20aBv5s5Hbqb6M63LZmI8/r4/+wveFc3EMjvTe4B9FJaufZCAHACo18Fnh8JJWLi1
b4DVmbLrl2ynuGtqCWQAAF/OXuHeibWux1hKqATw0AJbahc9CjsbQmL29/1B3SBKSDPEnFZp3YDo
FNBENt7W3Y4rNHsEItDMNEXXerXf4qcRqiiRERmVpbEn/Zgw5v0v8cOUdO3dr8dKeCpUoaWMijDW
0YpcdiM8Cr+YrWnuGF18qGzPtYR31VLVU6eeHMWIPgzKOR6RhHyHONaoPkLlQ/3W73+nHwIi4jtJ
LIj8AMwFEdjNg61W6i6YxLY+v74fPgHVolTI/KjZA6V+hmoNuM0MuQFYgTKQnTAiff6Ta/h3/J8U
UGUQ1jM2tLr5SOwnzqDVCB7jMTACQP1GdJ//8aeHADXGcv+rL52TK2g6EW+UXElX7Iz6VA7Pilo8
8CW4weON/yTqPRB9nDHLfFIOrTOI6Sin3mZWaQcrIcINAg476wq4TTjQXvKgRUMBMV4bsw435F80
Bhi42BWAQUVjDzKnam5mM2MzSOvYFWDzDbCFNE/4K5b3IS+MiuiZ3/Gb7rFAic/wNwFWCfBT9hU1
98EqTdS/7k/+EuPL1bCJA6Wknt/laLBBDFa41F7aK6fhRdpDZtdqP1FS2q3FRgsX8PVEE08SFI9Z
JQ3gmUEhY1ZgaK+xBb869Rd0h1usMaOh/IY7ScGfNVbb/8H4n9h54uhWKOeK/hC1Z29Q0+f4VDwG
5mQrWv4rwIoHahqq1Bt3fqwNGh0XureXjZUJv43jMfwLYPn8+4vompmqTOJ6pjnH39wv6jX+Up5k
l38sD9laU9htQHVtidjRCle0UiTRzXlwUQyw0aUnbqcncW3nzp6d9DyXAyJ27jRmxRRyGBC6Q9j3
CXO4Q26xBFp0S7vDDqIZzdvKHM4fSZoU5ngK/fXAxpEQTr6mKQDBFBDl4kKvXFDtvyrbcseAWuQb
TOoP8Yp3vdEwmU/npUHilKBhmknLFKekCNXqDfSHb+lGEDa9PjyjM6PeSuf0xc9UsV47nuRumbsv
wZaGjj20MIOilljDacj5qUjK7pxHzivwf0bz6R3KXO3d/PH+pN5crbMpEX2PGCcahtEFeb0xW7Fl
ummGZVS6aFWubMkbedM/yxvfZvRMBzu1ETol/jCaYuVOsW+dwGZx5a41Lt8c0rkFE7oC4AWae8Nv
lEnRlO/FIX59Hg7KY16p9WZwUJDQ+LPnoipfoXa4SV33rXfGbbAJ10hLbuB+s/3L9l7iqd3mYxaj
I4VG3DpLPj9vXyGCeTg4Z6dT1V/uS6tPWoHbUe1V+/h8fxl+Hr2Xe/vHON6qHMi+kF3+EUq58A9t
lIZ9I2XMeQerrxANsl5ZSwLW3Mw1y2pUCwjlk+OcGTU2JtVy33Bd458PxBdwm9/2msu8Acr98YWw
N9ACjBZrhYjsOrS6JaXo0We9c0ot187vu/fX112sTRoQp1apJ/vK2tqPj/v98WjHL/fn4+aCms0D
w4LdifZucDgR7mUcUPyVK8wHIAnB67QNrWHP24wxaY/fx+PKQSefajAmQZFzLiWAX1/88QMXk6+0
oPzuxpo/vwMjpI/6GiJ6vl6Ixb36fCLUSaXRn/Xo0aere7qyY1YcI+nxya9PhPzRJHHgMmp4bNyt
qFEftnz6fX855sv5zgB+oqjLCeL6QioUDMDbgZhC2EXH+5+/MkE/ruHi84vQE7hx/nz2OwCF82qc
Nc/Ave9PbOZJ9MuMCzFDwW8oDEGNY+d0W1mw7PvDuHkOESvBEru2AWkaLXYYB0Sv8CCHw94jrHNU
NE3lK4t+kwUlbRGX0+QFWU9LsIWuBqM1wKfEINrHZaH+StQXYzSHvf295hbWFmr+/cVCgSk+TigB
RrlXEDV4ava1MoNrBogwMRxjtL3OKxUjQ4G2L1fuVYC9XTxS8MLDU09d8bwLZx8uZgZ0AgUt8jR5
eMJwkPhs5M/ZW4wMBUTa2K28FiyRkQvW6tLIz6P9YtpiSqzjQRj4847eZY+Mlm9APfAQbTJtNb26
Mp6fLXphSukAigw4jIeG0KQ2s0qs+IKlTS6jSogoTJDn2iSxB/hcqIo6ZvjzOR30kxprvMkZaIk4
rW22VUvEZogBJOMpQETO/h60Ux+O73BW/ADWlb1o3N9382EhHMTVmOZZvZg1VNi9CkqBWKASu/r+
Zy+uyMV8Ed4feDMhjyN8dlqrFq337hrwdME7X315cgu3bC5GHqYpPLVW8gzSvDW/dhOPzvv3zyH8
BAsX0xMkeE9Q4PXAqczB5uGDMKVQN6O6srUW3PSVGSIWFbOMqaYAZrb+yfyMNQ48ANr9xVi4K69M
EDeBL4RDGVE0fxY3O38L7U2jd9ZqRIvrgbgJtDoInBBVX28macyzbgBI+KwLgDe2Wn6+P4a1zydu
malJC8iU4vPr7+ghtyZgB6z/PwvzcblYbwn6Ix4UluHmVUb3rWrl45eiu5mi779niHAhssewjQcH
c9bnSxJe5IRcwEaxHu1kZb1v2A5+XC9o86AKLUAPiKw2KWLYeOhdxuGwnZ100p4ee3W7fd3r7tP3
/UlbdlcXpojtS0ulUI4tTOV4QLCaaaY7YaMFa9Eq2aUxg7xnHP1/D4nYX34Uor0r8zB7qfp8fM4c
wWRsBkky8/6AFs/KhR1in+VTUfVhrCAqOyYm77iTATjCinNcuO+vxkLstCYbyy7pMWeBXhjKSnlk
0Z9cDIDYZv3E9bit8OFzMJGqB/FcWPr9ObrJEZCLMR/Wi6OCr0/nYYTFeH5GT5k6E4QdTMCIfJV1
j8fj2nwtXiYXQ5p/f2GOD2I0JzcYUuQgvetuvlci8dVNTNxWSZwGXcvAwPYV2u2h+lXrrLq6heej
cHPfXgyDuLJGYIqopsSs7bb+PnPO51ODpl51ZTDL6w+laDyoAXwkiQUn9MRWjSDw5+41Qxr3qw30
p/xx7XJcGgsYxUBrAf5syBURM+blPRrRaAoRF7R0HmqVO+aOeGA2vl7ba9XSpRFd2iLmrcuR25Pz
QDiPmmyNBoB/Ox9p8mrlVC7dMBdmyPdehF5ySRwwJNZiXM8GsmGlULfkWi4NzHN6sY292pcAq4GB
fjN+l0/s669oM64czbVBEG6yL9oR7hg2ZCu0gdu1/L/INTMffQgC8CCyRl0ZCjDXgwCPett6Qyic
JxCLgdnMiSaELCv+ZWnFUcwTkBYCNhlErNdGGrGL4gp6jnhSvgKV+ZJtgTPWUAA7PsO5bLft2oPo
poY6DwsNgGg4RCIKnTbEfh5zgBwBQODOz6+6gJLQY9ao6Oqn9e9jaH5/f4OzGn9qWzZ+Ksmr2fql
l+3VFyA2+UT7Y5OjoeMMFu2d6m/ywRo23V6z6VQ9CvpvyoSs62HtaN1mQq/HLRMpepptgk7KMW7M
9GTian1+bnTwcRvqw8PpxOwfv+fC2Lf9e2WF531I+kIWKS4FmjSgEyKD664NmEasIyRXjp0t/842
9vEILpCVI724jy6sECduACMz7VewQov6AQE8qi94TzFrahz80gV1ORri1MVN3FBCAjv8bk6CAO/F
2d6Dcvo039/fewMSdzqCPfyx5yokuqXFB2BYUM6dy9X6N/Tv0Er1Renge3383jx9PCG7uXIt3HQo
/Ozwi7kgDm7WeX1KF/iOIF5XXyMILj+JkWoX1qhu9hoKj4PmnSMQsaBZH2Lq99f7x3neW28i5BE6
NowaFtafn2F9a0LCD6UFx7feNk+BOlNkh3pmra3/DdMaOWjCkUh101JJB7P1RgeVqbrrT+1OSPRi
UI+/V1yvMM/gzRhFeUbtgy5DIIVzGmBChFju/4i8Xl8TR0IyR1Jli9YkLP28/86Owz+MjKo80Vqc
GigEAhamqwA+2QWYbxOkfSJDxmJs7N/fc+JnLvd/F9b39+9Vn3dLjzOffRRBwJw0kxDLxI6IhhRo
6QQJGu6QuNyvfJ88prv4SdmVOmP4ZrAtHyhnZR/ME34zRxc2iX3AsX6Sjyls1gZ7LNzhVTLPOdjv
gpfKMWsL+E/H+5VZnLYJDx54MwFyMoSVL7F0D0NIGl0cYK1CRY3w9R04sGtuKvhz5UIiWB00UY02
q1tvKUK6tEI49KKXc5nuSv6svNZa5kxOzwN+BlbZ3lg52ovPvQtT5HOPBTxMTKWcP7+OxuQIL5kT
aExpKe/fM38fQiUogH/Lpq+vFUS52y0PthbUKhAT0DyHpq/ri7oa4ySNJV44b1E2otB2dBC1z89P
Xvt8cF9eXt7e3vb7j80TPZdroMygrVwjC9cX7AuoXkCMGmoxZL9ZEYhirzCTcA5cUOiqojWYgllr
6c63QqvZcpZncqfUmmzRYYz8IBq0hSlJNtFTa9/f2Tc9SAqgvxwUx8A/BIFBcDBdT0WoAFyWKImI
rrQiV82mNAAPzgzqrbbXEneLtkCOyc7SwrLEk3xHTABYGogwxDO9Cd4UVPURrOyBgbYrbWVU87e+
Pq8gOwNSH42kIFzBNF+PaqS5iBtbBQgQ9TDifu61V1ykX7xa6g/uGxrrVnPTC5cpTEJBgQbmBKwQ
LOEipBb0RgWye2d9u6sezgfz3dyBIBiA3RDdfs4BkDv1bKrZR3CqH2zb1uyNYVigqK00/bhdidkX
nOT1tyFuEGwuRhmAWD+3mvysvY+fZWJwL5w77cFX0j03SA4++o8rs37rJa+NEu/rYOozis4LEd03
oZF3ev0EzcjwHNmaVrrDJtn5xSZayU/9EOfcLPXFvBOvbBoQ7zIMSsy7vtPfdwfzcMh08wCArvpe
zq1VZyR3NBlwJ6fa65j3x0jVPlg1P9hH4aFV7ef7s7AQM8yz8CfUiYjeqiyBFN0AqJO3a0870Gsl
oem+AOVrWBNypMwXIsb4e9xIq+Q/C/MPVjMWElQQocIjl7gZJzpuucSnpPOgd4gbQOgMrtT4iTnN
BK0Yq53tvJWTdhtCzhSOf5okd/0QUX04+PK5wCQLxlNhrcX6S1v5ygSxlbMQyP/eA/0EbfEb5YfU
NzQorVNfXsDHYvP2WnfD4pgQWKCiDTlj8F9eOw8xrdKQkirprBcgbX7KD2uJzh9NI2LP8sqFBWLW
RKYcEVHUGBJSUN020BSj1D7Bx6FDzxX08amJPjb1VFrlprTqXb8rzHnAqeWrtHlK9NCOIATwIFgg
QzCiI5opEfrOS97i3woLxOTQZHgBo5vWbwUn2VFOo/mmpwVOafTqI2WuEmEvbD1oOAFwLLPz3v/J
Il8kCSQmY5q0k6Rzo/Mat/UeqFNhRiYGBI2G+D3QJ9vf1BbzUpuVKm9zhGmBCuVw6AAID94JLJIO
bbW2t+/Xr515NonZ/kknA8kKVUtoZV+vp+/VAV9xoXwW0TDTOPl+brPsoEzwUjqd1e09474HWAjf
0R2C/PV/GSQ8QCR3YSaDJgUpefDXG++VI5mTyxqqfwYHl/dy39xCM861OeIZB3NpMmWRfG6Nzq2t
QDMlo9hOqmJ85HpoRuDIH7Ev1hQJFu7YOQYHg7wEgRQUT66ndapCGYpdg3z2LJBe2M0WC2vSdrkS
oayZIcJeTi6ZIvNhBlGSPTj+UbEiGyxLb/dncSE5jNfPxXDm73GxgxMZvSZl38vn1wxNRIEZHz1H
Ofk70Z2sVs+ALFbzRuXe1jpCFkoEMAwBOpS0kVcAOeO1YVEqwxx0CzII08uN+CFuEr0yIPtkjY/x
L+Hh/jDn2SLPwiVKlfA8dOSVTN8FypkrwVKmwoGAPxh9cVO/8nReNgTpOEzqDMUlzgB4JpjRSzPl
LO4omzGpk+/SJr+yN27ThjPm9k8jxM6vQUjUTLORzI0exUdWn1amaylkFUB9gFYvdLvhSBPDEH1f
kTqxVJAioT/KDfu7+o5OmcGe1tqLFy6d+c5WoDYm40lCyuBFLSV7LNMCPnxoDtEj/5v5aumVNVmo
5c3Ng38aIQK0Jha7UPBgpAlUhlbZUs2P/pHZVVtpD3qK6p0DpxtYI7/ub7qlI3xplvAUSl5ITBh3
YGcHAZPaf0Ba9lB952az0iG+uFqXhghf0aYeD16uXjlXEDY4Rb8kIKFMAfCuQJ0+pLW9sbT7gMD+
SSnPAtVEYMKEHhKEaeaddVDFJA/9k8M+jLomaLXLGEgEJE/3p3Eh2YrlA+U3OFQB4UX54tpTZE3j
g8gFBis9V/2jKhmByX3Wlui87FlowChgvAfZ48pbYiEFd22WOGUJ3WWU3MAsvYGwArIeky1sW9xq
gek7yLOqEDx0RpPT0kOhtdv+c624+dNReeG1frCrl1h3Yt/GlCfVQjvST6/otRTAt4/8wBtoO63c
Sq2w1Z4SY7RjEyRkO+8EqmZd3GU/oixAT+n3F4GEcd3gaInosOu8uleSmHmCAkxsg37rodOTh/Qo
GtHv3kJ4oVGGYLiSGTpoXtNTiH2UTrBttGIGJjhzCygaoE3qj+/1H1dQ2/pf/4mff+VQPg39oCF+
/Nf/aeum+kjCj+xvoCb8+mj/ln//7bH5aMK6CX/V/zl/2H//5X9d/4jP+rct/aP5uPrByJqwGY/t
VzWevuo2aX6+hf+Vz//l/+sv//b18ynnsfj6598/fqdhpuNbVeGv5u///pXz+59/B/pzRhX+x6WF
f/96/5Hib+7BlRV8Vdnfzl9VFTZ5NS789a+Puvnn3/H4/wcuVEhlINTGIZ0v3v7r5zes8g/Qagso
mggSrvX5oGXzB//z7xRD/wP0yOhmBf+2BDlfETckKCl/fscK+EAZGxHVHRD8z3/vv77owx/b9Y8V
wdT8++dLbDThFSUaTdx4X6BhF3CgmTLi+jRPvsfHEjLMLohO1JAG+cYG7CkTCGz2VbmleGHF+xPu
6scebktkuxSgOBGrX9sreD4SqHJkXLR261Hyzqa/KgbBYb5W95793sVp/cOQgrQW7hoGop3EwFKp
CgcwE7NuVstOCSJBWQ60eE0lasEK9NihWimBPRv8F4RPSDpAOvM050Ha0/XnZvRmYtdQ0uOk5lbC
DCw5OSCYQqALSvb5kUOYkoYqyvyk4t2yZ2UNSN5JH/jAW7m9FtZH4mdZOYZDVhJKK9fr0+VsgZc9
x7tZX4Y61wnnFhR+xlTIxW5Eo+rKdiBrh/MygWRewYNo7s3DVifsyT4FCU6Zd9GI07IaZJfTpxz0
dOCjw4s+xGxyoBcKhaoDcWzf0Zs49quPtkrBJA2htRqoq14A9R/FTxUUm6RC+mijvvBNRmgoXLgQ
RzrnQzOB/IaOvoMSDSp6mLHdmx9KbPvQjb0Crps4Fox4wC9Xhkc2R/wMTwTrOcI2CTRvP2mFi3i+
rXua90Ht53IhHRgNU+75OPT1gJJ5m54kbfCoQ8q374XXQCixpmoVpD7cSlcLGZHM30JBbUUSgdgX
Z4zn9SSLhVeKTYdJZjkKzDeQTuOVZhfJILWtx8ikIAQqFKA6VmgnqECAd+EbF1zM0iTgMY4jgsQu
2LJJfSo+l2iv4SbB5WMwWnM+yIky5lRD+tfgmyZxQ/AWo4GphIxx5MRUxR0EaRDXZPnmnXTtEACw
hr7HDE0AbJzcaY3MRmkTtoLLMnH5KraZZ8Nfv3Uol9shy/bGmNDxrh2n1qLKBipfXsjY9ZCslXHI
cwzRvDk7iyMMtw8LxDmm+SQURiEU3ULiY1MpxrdIHGLz/pwvGmFZDlWa2cuStYU8rFKQrfkwwtct
qNPKPEW6GXyF4f/GEKJPMIsKLJobiPMLGrkiz4RSdBUOhE9sBmIo1Z+y5vf98ZB+FpM2a8kqsxAG
ik9kyZueKj4Kk1F05bpOAQXEe6i0uzFKcrXNSiY6/XVzeAjjUqRBz4CyxPWBaRuvqvMgkNxEqloV
6hCPfCDborAi8bGwSgAugbRfQCEflaD59xfeYWrLvvGaUHIDqnRnK1xdrXSSL0wcxKPnlAK6L1mZ
PPpKkop5QvmS2zXhEyIKsFZO0u8ykbuVU05eHFghGIKSEgePjCuCePXwkZSMnhxLbki/1zF1zrP3
OuXNkFH+WrIXpBwKalWQcBAhboTsKHs9aUFTKqB2xqRx3o7Jq32ZbQqq3jPgTKCilVfH0qAubRH7
oJdYmW5xn7sdWHHZ5p2TC71vBTWTx5VRrVkitkLVt7RXoDTlirmi+Sh3Vn6llnSprm66ZUtwCtCL
mMuP8+8vNl0PxVhmKmGJjSD7k/lsYFZF+IAoJttmcr1ycImMAu51FoIbEE4HSG8G6hEzCGJdL/Jj
DzJ8qQ/dH/5Ux6IO/kINMfgjl9fG/YN7MziYAxIQsDg4egnsxNeDE3Io1oAOu3VjmlIT7D0lAwOs
yftr63VzdCE7jGuVRoTO47FPHl1vqFkxYtjWbdru2ZfH1FQUMPXeHw1kE/B9Ly8tTB+IsnBlA6LL
IS4jxtOyY5H7bT25DFDnkca3o1dpSdbxn4mXFICfiyB+34FEvuncKIrak8IFsmLFnZhIO3BZChBb
QrepgAtfCFq95gfxN9cUQgHyTCl8l4WIOecezUBAelBAuTrULb/nejCR6CUYcU9plYHpsily5Tkf
Au47H/Pyl9CA1hjSVfEZnaySKVXsaHohW77ExRNo3dmAa0eVl7jiEYSHwp4fW2/fcnmS68XU9qdo
bNNDn0bgm2TbTt41DMiZtI7ry19slsefKUiIz5EXgEFUyIr8yCZgRtEmsaf3Ig96b6PLEq/XyioM
XoOYxRnxOgCbVK6tOHsCy/FggZQ0EUyuAQe9BocStQ6fZ0Gucoky7iq+ongzCFlqM2DzfopeRDfQ
ywad6Y4pw+TI+V0HmQUU7mU9Cykm1SZ69BsD7LA8GE/Tnjr7oMl/naQuf++lWgJRZTm+4hjEULOM
WiC0E4YGF+00JUxg1GneMToFCbjQSLq2fczYceQMz1PKzSCDFxok81B71ZomA1Nqghd3qpYtKz7V
Eze0YKCNcuguMYryEY8Nt5dZr972JQM263YYoSLntRN17OioTNU2LJtcV2o0iIFSPlJAa9UJ/VuY
+fnkYO+EoO7seq5xxsFP1/Cwwux5ic2KRxANqDX4RKCGTsQCIRsFNdsPvQtd+Azyz2OX12jSFfvA
pCelT3QPMPNTW+URwN+JEj42eSOFmB8uA+muELe5Sg/TQGvcyKQfXpEMiirFEeuyZYRFEJisgkTQ
FCAJXpatv2cLUe4ML6AEpxPo6lcBFQ0gYGMJBPuxhN6/cET6SvM4BAsa2g7oHepGqVEVU/mr9aYK
AScI9r+owodiedbJoY8nBqiaZhGxYNsXivcY9MnUG2WYTQ9MC9oSE4GU7DQj1TwAJh0LaqNU7ahz
SQJicATA0mlAyE/r1Cj4iQFO8pH/9qKxA2tOyYH1MasqeVy54hd8HqJI9CvPJX/EK8STDZ9eBJk4
9m4vgg+1t0QuMLvyi0oyfcUdzc6aWGAg3NHiyeA5A4JJwpJMAabS0v7ggsqbOU2UOKiKUovmGBW0
kYEfVQ3boYnUMpPRtkXB4YB5jTJzaSxVWlB8o+fLaE3FbsETQ+QbyRVA7yUR7xx86Yv7bOCGWGz4
dHARgI64Vig0m4ri9/2h315jHI8CM/RZWDAzgXyKMNK2SM+E/OSKkgDa8FwLpGbT1iI6FscvxVtr
ilwyNwsCwvuLkFQgsySg0+7AWO3TLvhkhUPr8ZEpFdjKaTV2uKnxcOTCgf7LdyeusrnxHRUGDhLf
xF2TyLXUz9IAblhEiiG0bWrXVd5ugN7M9RxplpWIcZ6z690028OSIZJD9CvNC3uxcF095FjUgHaD
KAR3vM8XO+i0dMBAddTK42/eAzemINeERifwPeDtdW1K6tHbWUGuwaUFb3Sg5vrBNnJvDaGCO9Wb
0I8CLRE4bao07+8bsgr7k9dAF4aEhwT6BNF3dG2ZprLQz1lucoeh1JSSNWi5s/tWObZRro08lJCH
c9fgeuOcMK8HiM0pgVp4a3hpstlr/h4gbEAyjMc7AAlJwjcrkB1RuiZjXEgU01qX0xyrSj1Y3aMh
A9c98oxGW1SiBsc5aOOEfJkSdbUJ7YMYf2UAyUnffZWhxGst02TbtKWpHQ3Jnaemr3uTDVJwOLNK
4mTVoNhZGUBaaSwbdcxGz8zSqNxDj7l5vD+5tycfY0JkhMVDbKSIxIaloYVT1GxLu9ww7gvEH03B
rSWoFjYpiJIAnUI6FgeSLL0VI3rFEBgN7uQ3zY5lB+DxeTH8RPJIWUnw3ZpCiQ8sHlA7R5IGQm7X
WyXlujAPuIJ1c6jBqIrQjHadTqnGD82wch5uw0qMZ26ZV9D7Bx49wmeCeCbAmBXOreiw3LJNPRp0
J4inDJJ1W9ziECprxUYTBtHXlGns1gCoZLkZ23H+AojP539Q0iQOZKUklcABpOAyaDqMIXXjKZHe
x58Uz+vKaNRyYUE1C2o5vdn5uZaNzv2ts/wFFGTR554B/EPsHTmVOSVFvsGF4JfeDr4RtwOSjeVG
4qdnhn4qmdIBAY8bUfKB7iE2Eq49VRaWeyamweadiZXQ8ny93GUL+2PHwCflafdUMXy+wRta5rXA
85g1fM7CguOpigWHE0IvEUlY0XNS1ER8Q7spzaEsGUmQJ5A7njeluO6feyr0jJrtYhMM3qnGgbbb
uD/ftzEKkg/oj5urvth0ZHu3HAzQUBhE2u1qRtkKY9gZEHWuEYeKyXuWUWssNbcOH/YEhPZIYuMa
JZMEHkPRU6kItBtmkJNAY1C28T05MWednock9tI95fX8Qc6l8nh/pDfJVmztuU6PbDY08FCPJXYW
m3ggmu8w1IQNNC9XjmM0PucUmqRaMHJHyjHIg5kfXZtAYHbf9sKoYVpGFRgdD7hbidRI6PPBIFMY
dUln842teR2kSVweEhmg49BADX/f3v8w1j8NEq97DvI0LN/CoFIiBV++xXJs1lx6kAuI4kT1JgzC
TVaWmdpLzIrtheODvloR6zuL06ISdn18pjjh8PgtWVdM5VSHehsDUEAHBslOiFdMkc2Us7dCfg4d
HqiHYEeRTe9hAb1WbkzA/5jneAxDY6TdyJm4m7zkNx3W+2YE71FcOkUZnvopMNjPvu9eIgjv+TRl
eDE4d2gwbUTfbAl6+15c6QFYOFw8Yl9ktvE/ItS5rqdCHkUJ6gUN6wpQhOnEXAvL9yiDzlC15kbW
LBGTjue+SJdCj2ph3Ol0t2vExvQEB5JuK0+NRUMol8A/IikCHcnrIYlFqdSDV83VO2XfV+9RU5hy
DxJS5q9m+LC0EC5BhQaKkejWJuIzIRoG9KbLrAvRAz0TocMh2hzXG1QsrSRzbqMVWEK/OZw+Utjo
5bkekgJRmU7gfc4VoiazfdS5cAt3KzHEwr0msALGg6YjGsMhgwgGzCGMj8YAl6s9NF7Kbe/UCeNP
KgTnIKMWCpMhikNtg3q4cMaibY0REdauB0vaE1hpu5XpvR00tG9nPwhgDwi6RGJ6m4DiuwCKci6E
jqAdVU9Qp5h1h+77oVtfMJcQWSwkpheFNmK3xLGEuwcL6aZd5Eyit2ua1vHXKki33hWxGa4SUDWj
3CEK8569eK80Y0rFdDAxbszWRpPmZlkInNpO25EePrySPXLDiuO5PQUCQAqYNzTaIKqcuwAuLaa8
0isdzyBoz7LpyBR1p8eZJ25ksZ1cqheHv7xF8UBA4DNXfwHFIIMiCqkMOZ8qBEUNm21nmmC3A1vw
mhe53RToxQMXDNJADEJQ8i0SQZmED2moIOUpL+gNH9dWn/t//bwBT4IgF3B9IEpw7K4nL6GquAtq
WAn4VNDjAcmKvE3Xeo5vtx6sKLABrSE8mgXiBpwktF4NDerl8uCVLl5FzCfOvnIs63oN2Tt/4etH
LLYxrNHo/ECjJvmIrVNmCqMkElyqgHKfUKS4S+iMttOE5SzIV43PAdWu3X1L45thBHCTyENjX1zP
Iujt0D+ZN4IbVjy0ZoI2ikaVRr6VV/k699faQ263xiy+jn4Z7EEOuQHCSebZ2BZTXwrulJaCJndT
a6LdaK2Va2lQyOMpeGXhKcyRJRClgIYNJH0FV0LTaT4dlBjchRG74pWW1gsP0xmHgfoH8rPXU5fy
RSOwTSq6oRzWGlLKiSMmXG9DXyiwlSaNtBIyssZfdYWQXEYwwKCHgxdukFQ5Lw6d0vKCG4tFp8tB
MGzxviogggUR0fumFqK/2ZbC4PmC4B5v1usBQuQornhPEdxSlhIrT0dqm2SxaItM1bqtVPlOlgSt
PVIip/E9G23TYWRWsYK3WWcJGR10kKDMyTPg47v+FuHQ+XTnZahA0xli6mHT8L7BZ29i4ooZo+ZM
o/oicvcg532UVkPuha00t1aAclP8qbYT56OoFNr3JlpwIZoGLe86GHQ+GNHYKjLFynwvmprZgQDa
A0qWbHX3B0qi2lZGDVwMICYmcPXQP0RjmEBFlOqGta6R26MoIx2BNiz0bIgzH/31vKZJEpR8zYku
lXto9kyk+quACvPKFXc7qNkKogMB5TTELISXrieRgnelRZet5OqD7RTOTDgUf9QwrtuVA7k4IsR5
wBii0x3Y3esR5RJw5iAfl1ylCfpKRUqsz80+B6Wqdv9kLBpCQxhqmOjPQ8/WtSGmlIWshiq3i8s6
e048KbVpii5WWrV+YrnrC2G+3eaUN970OIJE3F9HqGzkYui5gq/kr/+XtPPajVzJtu0XEaA3ryTT
yFAqo7IvRLkOeu+//gzqAvdUMhMiqg/Q3XujHxQZwYhl55zLqXLHtZNWembiyHDfj4b8IKZFuS8m
aT4kpqUd00TOT22e9x9qJbvTmanryWmYHaykDk+2NOjfZdj4X5j9VT1b0Wj6A8M+f4Ok26v/3Pjq
mk04jGKtDibJ2dwta2xwb3EbPjL0L/RKQaXQzNFHz+adT37DRvE4uV34LuJ7evmXn6K3piKldRI+
drgvBbx5FH1lEgabpuoQ/2I6c/2iR2jwMzF1iIqjzQjEz0NqKHtbfn0vm69FgEo4zI1YcZ1rePlX
+FhmwO3lJLIfQztJ/CqRp5dGipzOt0V6pB8fngdFCv00J6xrRqk5gCZ8inOneR6jMQ2y1P6sN0zd
zTD8Ownkjc9B+EI8Bv2DC2tv6gay0g9O1wv70e7N+cUUdErLXFTvF0oVO0/j2imSzZEHgOEgWJKt
jc/o+rVGVFRpMDqMHM5/aR2wgB4iaOW4YfXPxoWBhmTsIDOJ23mQl0c+a6LtjdLKg9J+MpnZy/ha
09rB8Fyf3QrvpbZGgRg7tS2lshUaR0wkCZbCAAw+Kb919JGZRkvF522rcpUNQOul9YZuDO9GYbXL
3WgpI8ojUYIux5k+Z2m8Fi4ji4mERnLP0xmOb6+3WqmLC0uWSjNoTb9pfGnW5pFGspUzVLArAyZK
6h9nCiD+ALMBTOX4hxmrhjfq3cIcVc35oMpTsbP6VbbF6gTulImxDxTeN8+lZ+yvxpzHMhhSoQdJ
sSyHSp2mUxt1f1Ipip/LSG48RkgqH9/e9tUNXReGOwghnSwa3MXmmPtcE0vulMFUM+HI1cAr6nTv
Q6G4s0or5JgvXfMnqab5X18hC6/QaE5ch764hZTEUtIOBWNpg34pQGIwsePAdQL2mo3dzsO4Novr
WgbAVHqL4M+3sL3EKBI10/IqMOox9Iumch4ZMKx5Sqko75ZIjv7DnG39PuyYue1aIlbfweQuzm+f
9FZ7wUL7gJyJMP91FBzO7PKoR1tE9OyrKliUxvyoS4A4ZGNa2/S0+Ce1X4JknIujLJf9x9zojdGN
s3R+P5cdEHUnNe9RjrGOXej8VMEcHhcHDVuzkbww7aofb//Wq2f++lOp19O2oNi2td5VPBgOA0ir
IA0T/ZCp9lNBlH2qClv7+fZKV8EDK2GHadRRyaOdvLGQNE1S5lAZZbA4SuzX5pC5FBjyHTt8bUzW
17UKndkIndHcvjx6WJNhHZu1RnMv7FK/ZtgptdPGzN93rZyMnll0xnT39s6uzxD4JpIXawC7ljU2
OyMXnzNetflY64tYPhY1E7bdAoRN/VxNZTIf/nU5VP9BgnHNVgb1Fptv9Nq4dH1mP6ZjD/bIoiFp
B7IDkBWiQyTafwYirAAtXhR/AQF0inCXR1rpTVtLs209CjXVGIEt28lwLEwnEjt47usbsmJFWYNw
WSX825wjRTUmqg+46x40iUuSU7rmlNg7Bvj6a12usgkKUK5jsnER248TWDsPjHEUu8Cz0o9jGDHa
9+1vdW3tSd2AuVESAlhyVUaxQdsu+SCBHq0H9aQtDePGuUWDG+tR4o6jRbBgdAj+NZqZ7uBnrg0+
YSiVDdoYBAvUjC6/Wws+pxmNyHlc7MmvhvAhnmIa3+3LMiinWnp5e6c3Ph5kG8YGqMBXiX82t0R0
czkmRIiPfZ0xpmU25EzyOttMnX8MF8iIYeeRW5HprNzozbaiomABM+uCnvnXhwLD5g+5PZ2SKRF+
rpv6zutWtibldUH6JPRUV3DQVhLJWKJIQqOxCyLxpBf5B7v7QL/DHZoPQzO51vC9GZU7qRhP4Zf2
boweeuNnz7whIpi3T/g1EPo7cFl/CGwSyD9rL+5KgUI4Q2GPZUu73pTvhHLfjV8Yyd34fc0sYxEf
9Lp1jfAB5Wu3ljpvGd6J6BC+y/qfwhiOlQgK3TyXzbcYVCD/h2gzKtfP82dTUk7jXobyiiW/+rVY
C34MGAboPZfXb2KgXdFlUxcYsnk/oQTb63eZys3IUE3pXkTae0r7xySclHP9XiuWQ9sZvg7V0rwb
q/u8aTwjf4pawyuWJzLFj8YMjGTaMzqvXaTt71x7qdQeKWddDViQm6ajyJr1QWblFf2E0aigcbSt
7KlL1GeuDSZS97MGIR+3F1b0oM5ZHLr1ZPeujMF9tueR8USOzhCnl7qaJ6DovW7fk3tOxaHPG+Up
SXul8eowKZgRLtn5ryURReFWok9+1fSdhKvYuOCpX5LvUdrIoWuoTULFpejs5VhoKWMNid0G/+0L
tTVO633ixZJFYB2gem1CUV2PgffgJoNW18HmxL4x/KdQvnfR7DYMQCl3ltu8I7wHMS+UJ57QWnHd
Vv0VekTjhEUMQD1yDcwJvd4xsz1dSZaHrDOcf/OTr+thS611ewx02ZIdImW0jRDFnMDqa1dfg6wU
iaK9PGnbmXpdBoknYs1XCMI22LP01kblL2GZpKx9ujnGPYYpc7ukqrwFiNavbs7SD8Mo5jtlnq2H
UNEnXy1GFD/jMN/xoRujv/6adXI1oCHUt8hHV+/3VzbuVHUCfEhtA0mf2yOV9U9AH15MQ3JcR+T6
nRQ247+f8ypgTWmWPBF87OahF3krGICktYGm5INbJFKEZYrGB91ZotPbN/aKpL1uj9CaIiHQ9BVD
eLk9vcw1CulqF0gReNjjbDjhqbL6nEk1aQzLTMQmuG6jbZovUZkO9kFC34L+oCaJX6GRGl/7dpDe
p/1MgJH3S8NbtZdCc604K5tD04B3RbChkBF9MUW1kwhtPcnrxyHMXnH8cOZodVz++mZce1O13QaN
klWjm4qkpmG65H5ZWohGtcPI2LpQFMe2N8tTKk3yj9amZ+VSyJGOUp0Ux0KW+vuEaXGf9bBa/AG5
/p3Puc2hXn8ldoFMnIOm/La5Qmm6UOgtrDawsgn9vzpp3reSUH15yhZP2Fl9lOAxe4YZOR6CnZIr
7GIPBbHF9fEjFHmFQDjwbqhxbO9xCePUEmJowSLA4PVzNTSEr06LZB/m0Jrwr2XcfuZ9h/0xGlq7
PzbNUsH1AwH+cxxCTXHF2NWjnylD/Wzns+E1BvUEkk40umLVniss+4QVppdgFj/jeRo6r8gKSrTh
ILQXgwnxErVUUJSHbOrD1u2VSd4Jmtaj/Mv3vO6SfjbBPKAeKL2biLeJl9kEJdYFpaqUh6JplQ9C
t6hHGE73Z+fprH/rai1Eeum4IhpibFvWfW1ZCZUY1pIGyw8F3TWvaxNEhJzQ9ksRhp8mqwx9XYrm
c6P1PAR1+ZZpTrJzwa5N1Dq6DJsMeXnN0TZuR5RNXJHftkFpTeBxx/glNLP0XIyxl89ImplJu+N5
bq2o0agibgRBhEO4fHdWqxtNqi9dYC7I8DnMJfC7RU88qzfFgXs2nogvup24cVNmev22tDUhjZFd
r2DEy0VjEpnZSZQuKIa4eU/HOPbbpCBfq/v5MOiAlnol0k/RPAOnWsziv1kebj7vWKMxuyUoyW0S
533P5zYrs/F0Ix+/FcjTuJGj/07zNr8zdan10qFRvdY0i51YdVsVXndPRY9En8R4pUptdm/I3VTa
oTQEptzGHzOzrdxGByxU25N5iusiPmhTPB+mvuw9QQJ1bLta8vRU/6ANeeh1tVr7ZTGKL9bQ7TVj
N3HP628jI4PVB4hulYi8/DJyP+lJroxVIESE3EWn+/mgW17SLopbU9x/bzP0612VOXu8pxvPnYgL
74wPI4TfQiObqqwGuTKaYEiYsAYVrhUMbpXMXj6FOg9/5wpcB1wQGtA+eE0BYa+sP+evWGCx+mhE
wboJylSt32e6Vh11s0Uw3ahm5HwrI/7yto3R+YMbE0PPA8tIpku9YAsqjkUSJUvsNIGkJstRWi9e
FTvKzmu+uS1GV8P5psKGJOTltlAhG8F8izbop9BkwIAyaA28O8y/9C4Os4VITwqpkexAfm4sy1RA
omX8NtiU7a0x4yUfo3Vz6vwd2JUvWflDDqxfEt1OpezG/SSMooBIqYz81trcT6tSnIbEuQ3qjlGs
meFZZncw58TvNQHgsTy1xS6hf/2bm08HZwEKKs4WLsj2UKsRQhwcriHAMjlfhJF9AcFaHqoMjElk
pPPBmTR0CAhb3TSRSo9Mv8RW60blTkNoHv/5ImEyADfRUMJev04g/uvmTklZhW2xDEFMhe9DNInl
mA1tt3OR1ouy3TNFYvQVVwAbtfHLi1Q5k1zHsToEqZ4/9054hFzlz5J1NJY7tFEi19JeRj3aidBv
3CPgf5AGaJVx2lu4y6QsRUGjcAga0SOFVo4u4n7f5TY613sKXjfCZaCGdKB5j8hRYIYvd5iXo1y3
oTEEstLFH7VQ6s1zLiWD4yVdmDybcPo+pKFNjyrSsNO+XLVS7dnIBPyytDQ5GkNruSlu7FlU8fSO
dve3Om2VMzFue9ekkvJu0CJjx3fcOiDA82t7CzXbK6iHEGHdT5UYg27pvNFwBtdRhh/aVFde1WSn
t2/ajbdmICKBcAExOc369cf8ddMqc9Tggq5+amoGj3Eclptl2e9OqN+jofPbapk98OUv/74q+ADE
yMCyUJvbWOakN3urr+IxaEzjY5s/QtwbslNKs9roDgY1hbeXu3HRV2QakTT5GW55tdt/bdIek0pi
juQYtIN5noR1EvbnIsmOVXpwtOJU/IbP57695JYgtDpZet1r2ZOmAo2FTa5jz1MJQDgbA2uxgWnn
s303ZCZVJzzHqdPl4dTqcXkWDLqDJ2p/Jc7sDgpzB9zciU4o9kXnt3/RjWsFqtok91r/Ax3o8hAU
YYUiydsRTGiUPKi22Z3mzLROwC/VOylbyuO/rwcLAyAD74+e1OYAln5SpB43Hyj64pdhObm8vB9C
K78Si3b//mYsqpP0FYGA0PnafOG8czpzSZop6EXyrQ5D2C3/qYz5kzDrPXTGDU+xSvWB1IE1BPF9
c44JTiiRnbgPZlOdXxKp+dS3yTe5HipfTpblQcBr9qNGs17MsIQxPLbNs5CW9GDJMYALJzaS3EVo
7Q9UHKQ1psmpPrZsDMC1Y7sR89vcpEynU5Rp6hF8/W5qef3k8XFAT0HiMe8XTsHlRWhLiYGqbToG
iW4lPRijPrsjdbA/CgGUBN2Us8i75j0So+IcWVJ8UNTE8EezINOFiHusIm1yZ9Bxflfb86mBj3zs
oTWdy6FgekOqdEeG9YWunNkfojyR/MjpyXOYduvlWCE/rbL7eBg0CrTdnvjtlZwcCTNhgwWMikrm
2k+83NxUtpXT5N0Y1GmPUtvSxx/hu4mXWJ2SA+j9JnejVvtULsPsdYyFghkzTwd1bhJ/6MflAJm6
hy0/dPfNGIX3dM5InOVpPDmGME/FbDDqUo6zQ6nV8iHpy3+EGGE2+P0gggnrSLCxWZe/v4Fr3oeG
MQbhUoVuMkqV13TWnlbjtS1gFQLIFaqjayD9LleBtpPLaYEt0Dup84tUWWhuleOR8X6Db00INr1t
C25dOfMV4IY9ADy18TKK2WrtskRTYOaD6qW2NT7SAFtcPdKGg5WWkd91dvk0Zkaxw4i7tbJNskFm
r4BA3TJu0wHkd1hhhdqpCk+xKj4lS4Rm42BoHv5ifuw67VS1k+y/veNrl7MKVqz4OuTQ1tr65Qmb
eW9K9tgswdCdiMAQVRbTe8Ns7xXpNFfebpPyOsVf1wOx8lqIhP92uZ41JPVcJPESjNV4UuPY1RQG
roj3taJ7S2HueLebu4OHhC7QKri/bXbN/XrgBn38CAq83zh17aXIZPDSDcdVZutJApzrw9vm8Zjm
snObbtze19EGJCMYYGiil3vtKi0DUDwslBG7762S+3H2fTT/MLRnZ5s3DpWFVv2bdf60vu38hkln
KaPcLkFYPUXNs8wkmP6TnM6esYsiu/YqZOR8PWoVa6902xyIEAwz5VXFgtE8bowaxHCIIz9JvZb6
gO51XxDUchv1NJh7mpM36p2ERSsugbLUSoLapAFhWA4dOIslMEU70BDWu9HDPdhHPqTx4ExAbCUm
8QalEeX+bEWZF9VDvJMV3DpqrPXK9oWHAUzi8psC6Ips4ANL0MeLrwMDoQaigH6KPCzyzme9YROQ
s6CoQiWQfFZbv8Vf4eCiTACOSl0OqFI8Ui5HHOKkGvxTQ0ur+6pWzU78eV33WBUY6YKvi2IG183/
tSCV6gnu76wEsZHdScTYLyCwYrcqpHanxH59jKyEXBfQUVAL2laN3Kyiqm3HUAnaxc3V93b9ezDv
5Y7ezyx2TvHWpjBtVNhWQNcVbE1ttMZyslgNaMp2D0VjR65hS9qxrzrp29vGdHVHl4kqUIRXx7Hq
YZCtXp5fVyuNJYxZC5KhYDikZTD2a7H3NnRtVkAocP/xwOs71Fej99dXmqwCQNwoq0E/6B/VqDzJ
DQMBjMVrMv309oau7SdL8cqRfSYnuVLvIg43zTm21EAJ53ea7MMWrhf5KGb5JJz+BJHmZPX6TgHn
+oOxKNJ0tPJJ+YiRLveH2PWYOt2gBUYcemFI6Z/pCsfBEbujIlYDfPm9WMmh8Lni7MBQbu570Swi
S3K2V5mdEhhD933oqhhFN5NBDqV4p+iV46NDxNgBSxF+qtQAODVe37LUzzVysTvO+Pr+UPIHLExH
8BVruTEuFMYQxwllLajSwm3yP1r4+e3veaPc+9pUWCNOjhiHvj1b0dhLq2i0kuUkcZVea082De9z
qc/YL7lVm89xHY+FT1ROFqAZTab6fZuJzmtjqZ8OY99NkhepBtDcTI6KxHP6Lt95SDdsPXwfon8k
T8BpQVm8/J1OPUVQSk0tsKpWd7M0s0592gwPpXBqf4ZS4xkLt17TQtAJtf2zl/p55xreeGZwuLmC
aMmtDZDNYx6N1OrHpgf7af/Q+ntRoyvh5Mc8VHes7o1HBkqE8iGPGqrOtto8h5qYk77Vg76ai4M+
APfILMl0myorTwZj3w5VPWVHKeuiEzSLveElV3roRPCrQdEpJqL0eyURIqQqaRTmPwewMx90JKAS
OXk3d+15kuMHkeb+oN3p8Y8YKGhNQiwMxa/yd1Cjdm7/jXePrB6REhEGgOkt3tcKjalf9SkCzPWx
7pXctZz4AWHGl7cfwa0PS84CZoIKA1oA27slp12TqJUROGgNOO1ymuXsMA5MFYl3Vrq5o79W2tgX
NW7sUtilEcCE9rPuS5zH96384+3tXLtSilPwGOlX0LG4MmJNVdFy7SYjMHQqgwb6V95ERSG1BtvN
etP04Dw1/8WnMngaIHcZa6lvQed6EbYYWtsIppFi6DhbACXsTD9WXZ0d397eja9FpwLlCNJAEKnb
RDOLNLPlf3TGJlXvTED7oIMfjeZ3be351etwixIYwn1AROjDUQu7tDlzFUdOCcwnyAzzXrLuKy32
I7lwa+Wn1vwp1J2N3SgBrCU3xJuZj41g5VaTgnmmQ9V3sxHkxiL3/kDkgCaOo8wnpV+mxpvqyHkQ
pZN+tfNCcdyOFt7JkoqkQrinLtvzqMzGU604sewO5pAuXmZoTeTa4QKtMDe66Leu5lHqj1Y2lq4k
FvlxtqzKdDVGkP18+zPdgNewG6JitkRcTGHj8vS0UDF7LVaNQJ49ZlG5Vji7mZSeKvFtQo0rURq/
kp/7FBT7yOCZapeHt7qujTPHVlNdY3X+ZSs+oWtEX2sZJLAEokpl+GHMGAPUftGi5Kn7Ysn3eT+6
XXfMIrXeSfRuuSvqh3xHYBhY8G0XdaqZo2ctlhGo0494MTy1Cb+n7Ttw9jTWwB5qiWeqU+VaewoY
N3wHiQ7lUotIEHH3TYqZp601JUZtBiEiTm44ieEQ5Z10LqAOnCkplAe7sZXUlRDjdTN6Q4e3P/sN
CwflBJgY5X/oNFsYd60tC/HVQCzaN5ovpjLzkRipvDrW2p1DfpWK3XxgfAN0bZQwEDjZQuDDaDG0
OSJaS5bkoEnItzvf6jh8TqvKDTVvjtpDWjLlTgxHs3kROoNZh/NcnCvjqRJ/svnkgCBWwsltKTlk
kU3p4Wh16Expd28fyq3rQN5G3xp/hn3cQjhCi1qLBtc20JVvwNz9unV+07fzkXlYywB9NRybSTu3
abtjU24gl9Z+HMKQK/AK17ixYeFSSrC7JpOIVpxVTZxCVKZ146tdMSE2A0T1KNfZGeHAk6V1ftif
o7g7h8V0bIzonEXmh7dP4to38XNWNsmqmwz5bTXuf6UqjZUuRtTIZiAbqChVixTfp0mjH0grySKQ
sKFsYP+z06VEQDNSoTWw4v3XJ/PXmrOW2FUYxlZQtgtY3zas/ESFXJAj13x+e3vXr29VZDDIw0yI
M1T1L5dq5Mo0m0438e+OV2Xa+wai9ZiXT8ukIfXTk5GZ+P1uJ3m+uezaqljjUt7extSqUpHNsrDN
QEvKI4XkP8w5dLWif05G/SkkeIuE6Y97GnbXjpjN/u+q2wlNVWSg2UWpK5CKl7l5F02/MkG1cs8L
X1uUdRlYQUR6AF+3sPEuWkwrSoVFg9uUfQTMqb4O5VcBH2vHdt24nBcrbaKzIeqb2lp1atHdp7AS
meIhmqr6LsuK3LcROTjYVbvHP7xhG9jfqohNQ3s9zc2qRRfOxphyZwrnRxyGHyznzHv21Ew+F+pD
2twP0Tmq/qtTJUIEzYvcF02hy5tqVjqAksHALqBYnoHqVj4jO/vPlZZ1a/9/ka2uhpo1bSFBEA+0
SfEby3RDxCIgr7396G5eEOBStNBg25MhXm5FOIkpIVKNTXGEOLSUq7w+L35TbtojIOr8pUuHw35w
b0Q0fDFytM1KQzXVqhRZQWKAezOVpPYqeuk7NvvWKujkrM0gsl0GSV6uYtdykwLQQgMHIs2dPSr0
51Dl3fGe18GtgQUG4U+msKLMNoFCai7gQMPODgo5bw9NXsseA29td5Kc9p5hKYs7lvXPLLL+UROM
RhHv2KHKAgIIt7StKeaWOc+SPNlBOC6oMpu5eVTCMvch9S2HCcW5s9Kp7clIiz3Nty0/fV2adi4T
cHCJqy/edHaRUQIgLI12YFQvi/w56iJoNeN5yTO3iL9PACZT5awb0mEw7oe1kED/yjYRStNn12nL
c2S390hrnmI5vrfaFXO22wa8DloBkwKPBj1EMQ859MuPL/IsqaxYMgOzy5I/oyirl16SQyKFsH7W
Jb0E5KGl/jqh51SZC9U3k7jHhkgyoDGHvoaGJLAyGs+0qWSvSXT7U+KMJlA9s/Z7Rfo55Uv6IZal
cefW3vBBtFNgaxNtr72yzQ+v+kq3sxkzZi2Kl8yGvyq+DV8i+W4pf3X1O8X49vazv/FMcLR49tWl
033cOL05nhlVERZWMBtSf1Ay63vYgXl6e5HXv7J58jDkeeqgG3gn9sY6W/VQlm0dmkE210HpHHLr
gcpxl0e5my6ucBj7NSPY/adYJaSjZzE8ofb+IMwnjdaLUozH2B4fWuLvxk3HQ2O/9PYZjbiy9Qvn
kEb0uwaz2QkHXhFtmx/NodDkx5uo8EQ2UZakU0sPsYqBvCgldztrwo+K2TgvMfpouTelmnxSewv5
nCTXeeC6GjkC6GYxIwhXjdBjpD4Rp6JqwsaNorr8FjYOYtSWGq4DAKysAIQ6SmBSrVTtfDWX6qfI
yLtf02IskluMaaz5Srrov8Y+mhWSrAW8pqrFhey1UTa3/gDJiEFhJXTIg2Sk+egza6BH6bFJUtmP
itn5btStZbuGlNdBaKOQA+oyVGtXzYysP3SVumR07eb2noAo/GBXmfJVj1Jmow+tStpcQlrtsWih
ZLl9pqSJV6S5c8rsUf8iFo3BOs5kNJ+oNCZnrVLsh2Zoiy+Z1ZElCHSEiJcNp0exX1SpD8iOznuo
SsIzpb59oImf/BjCirb7PI6ZuDcHi/SmgYKUHoweCYxTLhqzuluSoXx0ckedkCiSFPUgdXGpn0xj
rr+XFGS/mWLIiyPHhjaa1RfLeBYl3GQ3W1Qk8TOtKj7KPf2KHce8jXSUldkFQotaFzgfIN2XViZu
LSRkW4lyTSwzm1jpnDulmhLfKVe24ah2iJjLe/i524sCDqQkwIQCa33Qf8XhcqPEcjnEZjCn5/6z
Xer+Uh6U9tjF/5qErtuDro4Hxd7Dhdj46UaOVlZRRWTqaG4YmZ+dur8j299p0W8DYEoK2B9ibmUV
DaHWdrmhPK70Ss5lknxpHYvhqyFyxeNJ0/Zg8NuBRTCCUHPggyFTAdsL3MPlSllRhcsAnjqYk99T
2z5rSX0aB7REc7cbjOfJ1k5y8b5LUeQf4527sjXsrA3sBqDdelfY6WZto3YWaQkJr8K5O0VqcqR/
BknauLcSBCxi/tvAm9uJTrYx3broK8ftVbSUAHWzYcds0YZh0b5O3KhL/AbMu9Cnnb1dRQSss45M
AQ2A9JYJd+Zynb6PQkVtFJvBLYV9ylpbfhpBt3rQZpSj2neqL5hb7qlT3d4hlbJ8bc0W4cfB+Zoi
uPww56MSzCGhAvLBFaymTgsk00xcqUuTO33Im4fQKMxjqETRnmdag5W/jfz601c9Oc0BEkfEsLl9
8dKXmo7kThBnwtXSpYChmH9Ce+ooh0i6nGr9wWksT7YgV4XS4zg3h6KaAQH1XpX7hvTRGsWhQUSi
oTGe2Hu/76r+R0eewgxCWFxZMBVbGkXXpEKmgslMHOUPlOkoqY9K+z496LXwC3k5NCPlBw2zrrSP
JXzctx33NjpYVweMZNHGICEnBbn8sGqHgLrWZmGQQ8lBZlJC8jQ0d0KQm3tE/YRq7fo+6NNdriIp
kVU1wsDRjvV/NIsWb6Kewz9S6GlSEIftiyHGoyGUYzLkHui7l7c3ef1KEOUGPENnnt4YEJXL5TUz
jIQ9zFKgxrPbGSep+q2gXP9/WmSLB41KlZo+AWNg64Ur5PwoR4nfAtx/e5mrPJgv9oqtZhq5TvF7
2/VqM1NnLo8jBY2dntRxcNHONUcavsa3ZqgKN2tDz64QxZ+zHQjHFdp6XRqRC6jO9Nvoe23OMU86
CYB8Ip5C5dRUli/p1pnVDfNdiAo/E27cRTN+ZtrwUeq7d31OXCMIanSik+leLUxKhu/izLPnD2+f
yVX0+frDwLZQMuVw9G01NaIomZp1Lp6G9qCNT1YLXcKMn+rymBl3FlxcaAyi+JCrlWtkx85hTnH5
AZ1jxP1sX8nPCqjBPvmUlAfH+dA3RzUpDtV0TpKByl/jxdW93eo76gXrYV3aJeJlsiw8FmcJpOPy
UoLJSbRQrfjN0nEGb8pKNBv6uDyUieXZMkdX2RA9IHK+fVrX7nhd+P8pOa3T/TaPMYoS3YBhKp6c
WH0ardGdrfpJ1c1Dmkd3/7rUa2cNUR5UQ7Bvmz1miiWULBrSpzpkJE9nJcdWV5aDKL4DRN9JrF4x
aZcHui4GlIsgAPzD1vkDu9EkicTwqZnWEUUm8yYzN2whA3mqmiiTm/a0XrVOAqksScQheuRk7yxJ
Bb4dIUHzUNZh4cmLrR61AUS5qwzK+NtpMvE5z8t25zFdfwUk1RGJJVpAPuxKJonxmIaS60v2VFf0
rWkAnUUR3tMMWqlsO+/j+qpdrrV5t5aaVTUckexpQceFexaOfjnPzENo7WMR2V8ThnAeIzmN74Sc
tOd/vgPMbSTuA55J/X57z+uQ20+lIXuSkkdZHM3yMWti3+n32hw3gj8AkmtxSwEDD+xrc9mo3Ta5
kyf5E1hlrxe6WzafKv0/FAoOC63AjNnh0akuJB9lsZ0I99qLMvF3jf6Il8mBt1xEzZ6y0GEY1hO/
rPuY1brywFgk7f3bJ7ktRSGKsw4+wI+iOMEAys3DrZcwtK0pzZ+MIYzvJ1o4HpDICsTJpMZsTtY+
5batCHdqmnDndd1am7iaXEsDdcZmL61VFpYycoRt/hSu8yiTg6zXqRdJiTeMZPiq9r7Sqq//vl1Q
FZShuDv8y/qC/sqDaqVXJafX8ifRoYy+cGe1k5V85ZyPadvB7Pz89nrXeRegBlpy8CFWRdIt/81W
57LQJiQ5igEeMWWKMRKSX5XTWLxrkDlST05qL80ZOEpq/3577VsXyASXBlif24vxutwr2jJZ3bZL
/rTk0LKWuaO9pul7c6BurbKiFGFsYBC4Q5erqFJaAlqR86e0K3JMsaw8O5WyJ990I9oD3ADyEn77
OpF7GyaIfJTztGNUAw0u1zIij9lWczacGantoWt7lAxx6Ew3yu2PUogsib0XI211/8kDoVKA/iSm
prV+RTuXLZHzlOb8KQb17spm0h1rK3+SrfyHavThsZ+WyE1LC3M0daFX6MsPq+7OSSMzEK9t4QF0
2cvEU/NS8jrmiCrCE53aHyztdTTmf+MogU9QMl+JRCtI8fLL1EtTxGnKD+4c6Wim8fNEQNI275ow
2nnI66vZeMlV9nAdh4WEBj3Gy5WgizB4Rx7yJ7UP0882rEC/zIzp3Zg5OrfBUA9v3+xbrwqRU94V
6igqTLTL9axecwqTaThPcvbHcVIXwEZOPDDeFwx+eHup1xbX1d7AXJLxrbOCt6doRlYBxFjis8dS
9R4V8fFBFYp8RmY1Z1gVjeShg7Ej54h0OrmE5cz6wgcklJwSsymPmpY7j8TxiQdKVPOsMR78TDTS
+1wI+MRKa59np7P8to2MB2HU6YkG4rOoK+mgJ0V1GhNN3MvaaLpqVw9/dBuhGakrM6+Um9qtKKfd
zWpLrlxa9pFaWAg7LO3+zd+u5XB6xuAgqWzSu9mqD0C/FDIhuPrYWc+w0SGl+eG017HauIOrRTb2
SuToeTgR8ySsZ2CmqP7Ekzd+LSuoJjv3ZxO7/A9n57UcOZKk61dp63vMQou1nTE7QCqqpGaJGxir
igUd0PLpzwdOn10mmJZ5evui2srYzUAAHhEe7r9gu0IW1cK/zZjFqbitHsaPHtYhZmZVc52mG6Pc
fR+Trb+rNa/X11wlTgfQnCF8iB/GIi+m0Tdjsyj6LfsessDaZsC88dox1iYYeX/L4XZ6iMUWPA9x
4EgyL5cPh9oIQ6zVSqFebya3OPP4i6X279/9wU5kcUa3U5D5osdOxArXhbSKLVe6C9Or59MzWI7y
LqqE5wYCLwjZAdY+nIEyjYhKWIgqlWTXSNH4q42LotXpQZa7FH0KNiJOD9AgM7Zy/lIfXtOAOkdk
TbBrenUzDpSUbrrq+zkLgE8Z4zzKR07CYm9K9bYaahyVboS60r74T+gkrFi7K9v14uDvfZy5pza3
RVDGZ/GQhWmHM4oorGWU9M2bOFr39kra79XxS35Oavzze5tBAFRz/0I4LNYlvTyRtdCkboC9JbvB
urEu7XP16cUqeW9MfmzEz3vDh29TFp2RDTN4A1QQckaAJjucw8+AiBfr5K9B/qclvkhVCpQ0Qw5x
+nvZSpl2WKT+vQCbC6cfq7WL369B9ktSVKZutPA1TJ+l0DMwVT49xmLr+ncWMvOX6O0D+Vz2xErZ
SZxSn7OQamMql/U2WEf9ZQwfeZ2fI/wtNuT3sbj8IttAZkcNZBHKXQr0nBaM2LfS9EbR6ClEZE1R
cHWquVHWgTfKwO9Pz28ZbHOWRQKhzwQxVMGXlctMsn21GiqxRwLjqlJGd5Ku9VDcWM230wMtthwm
Ry5JZkyREtY11IbDiEuaJkJ+kMw85/oqN5tMSVcNaVwyWbdZNz2dHu3zZ+N6hQsu5Dfq+BSOD0fz
J4qRjlmIvWb+7KzdTH3LKrfqf+tBeqVpxoOun9lSl1KC7xNUsIsBDQWcnSkeDhkMTdTLSlXsjbCb
PYPbscndRIqcXw0qXxNeCCQL+OE6Ve5RrIbu09epdKuFQ/5FTnLjWUV1a0SqEZ9mF2l5rXULOdEu
pkao3/LWLx6d0ChfA2Bl2D9lWQC/1yiM77U5+BsdrPWZCR37YPgPAJB7B7AtGchdgISllPRiP6s0
ikJ26SECKR2fEhsrtTauz0TisU9G+Q+UBK9w/ufw/Q2IwibU7HJAXOYFRtHmTSDGTepQ6/flnaMl
8JfFmTE/rzhOKCDcgPPg91DfOhxz7Ey1t8dA7E208AoHwdjvpZ1fAsCqw3DtUIU9HZafTqt5FaCp
Q9FoBluzwx8OaGdqZEGmQDJSlhr6twhffM3g0lwGfeE/Q02zOy/TEvsRU1DV5Lac0uMaujwsETgZ
oCecfp6j80elBr03navrUsQFi2zcV6pScJFIEk+PwVeEotNWQ5cIwBdOfh/oyNYpPsp8p0eeJ/oh
TXtfLTTayHB1vOKhGx++iLbORllOWKD2oK86U/KSZKuF8t+uz/Ka2eKga86Wm8uupa8M7VD7o9j3
yq6XAX/FDx3t8T6fPEvuoXAla+rhf/PYm78xBRZod7CqCOXF1FQn6VJ5nNh7egR49FvCbvX3Xx4e
ZjOxF/rBJzXQUgSOj+uE2FcJFhrcwnEoOAuaOrb+IdihLcxh9FkKO7R8BXfnTOyDcvIS6FCl9DD4
jz5ZSTA9nJ7Q51Nolv5A9WPmO1ElUg+joQmGUhsHjVempeup0yk1tN6stqp29RnLgCO9FyQ/qNcj
7UbrBdLw4VhlNFZNWJb5PpHyKz94lIvn2U8piFwOdvE62t9r55xc4fzJl9EOXHWODMSL6NIdjgmf
vga4nDNm1vub2jKmVYzqzeb0Wzw+NSAALCn0PKgxHg4zdmTCmlrne4TsvQQeQncXitLzxyexs+Ri
VdiGm5zLII7FCbwpiorwxDhuF0ctJjKVpVVBsXeMdN0mqieswtWKl7hudoaWn6nSHtuxPo62WFzU
1kUXdk6+r2crrPBiKtB7cIMOhUQNFvKZuDy2S30cbbFdd1qTWJOK6IFuXRXZU2pcVvK5mvex2ACY
CMwSmt18Nhx+NLnH1UvqqLQZBjC7uCHPswP7HKziyAqDymqBLQYTCHB4kZ2kg1I2k0iKfWAKsa4n
SythqbTqdhyyaCfQXTvz6o5MizlRp4QLDNdyqTg7OXFaiLQt9lJehJsAjJCLjJXmng75I6NwcIEf
pVpkM9QcLh/uMYNtR/Fod9VeH1T/tmvRIMP+9Jwh5pG21LtIBOoUSD59roZK8E+SvByqvUho5/VP
xRBeJ/KTXvWUGou7FDhRo40X878Rl1tryPaEarMN9MrFX3hDD3jlh/q5pfCO5v+4rcwsC74m0mO0
S7loL9Z7GaqTUKnB7RutqsLWf+ZOmYUa0qxqw70l3k2WVHLReLbtOLe3VRYa/XXc2WHkVU5i1Bf+
oAv1IhNaY7whkyiPV6DozIsG/ojpOrlmfxvUTvnqV5WWPuVab8WujGd57/VqL94bNH6/lhMLrJuq
iz7ddvxGCFqjkPH7qzLaC6FSXkaVNUirJhmnyXNEBETTivrqstb1vFpJVZhfKzGIGzfpEjzCxoEN
pEKYd1dDe5W9yRH5+Lvq8im7slNNEZsgV7TbWgPWdZNJk0Y6XBZNxh7e8sMirNTUC4YRe0Nq8CLc
JIFqv0ix2rXeaJrpE0jCHLQI+/8oXTqR09lfilSdtmk5geif1Al/phxQsoqrbqRbq6CWc2trZn1u
3Do9qIMVYiX1DyXS0JXtxz5FOooQNXd2mza3epw4eB2Nqr8xYx1ZCjUS6rrw0clba3k2XQ1UEk1w
Kk5suLqo4l9Zkqg4fbUkoutp1Iph4+S+dD8kIPAvNa2rqgeDimbq0vWM5Y0fSWO0hpuq/6jbwc48
YTfw+ktJJUnvRDZdqKUdP5Vx4Otr3Wnpo7Zd2jyUbT4+dFM6RBfs5C3uD7kcmm5R5HSeyLHVl7Cw
7DspHYebpOnN752jY7mb62G3taLJt13LzOpvEyqkGgy7NCo3YWmi9udg5Kx6RRE1nQt80LxXoOtm
rlabFt7iJWqaAAg6LgxIXevP2BSniBTlgx+4sfDj0u2TACFXEK4WHofomIPD9HMl8Yyha+e7Ylhv
rQaASY8g02vV9MZd3DXqYyfJXKWQozAuorRXEUkdM1vxlKThmVIpC0Estk1+55dZ2Lk67dOvaSjl
rzhESNytuiF70JFw01ctxgrDGvZ3dY8xkua7FTDxZ1Tcg1WBdkK3Br2+Rm+4HLw8lyF4VfggvITm
lAovM0NJc0019F+StDZuIpHotdeMerEeRC5o6all3K/CoYv6VZekpsPy0KtHx3fgcCZNNJpejVmx
ACxaOF+NukFzcxShYXtWMf6epqL8NdEGegyiDnCWr5Ro0ft9N97isRl1xFnYvQaQrkY3jFIxuIo6
istaxIm56RURX/h1PybcJ5NpAA81+nxVu+Aip0i6s4uL2mjdEqWDu75s/B9d2rZfIiUr5m+F34SL
srD+JMU+Yg6G0hYvmp7SkJcztYJWV2XSuDJEpL6abW3v67QsDJeDhq6iZDed5dUajPrGkf17RQ+n
a7uZnKfRRnFtGydAeWZEHdlr2qaA44dIqe59vzDitZ1Q3Xep1xtfWhU5y21pDeF2JuBEfJoquaab
NyWujifMpWVwzLCbWU3zmutxV3lmJ9KLwdGz3J2Afv4KLI0Sp8ZCeTYDRTTulABeGcNJ9GvEf2vH
S3IKK6tQQXPKM1Kde4JjYmrooTGvXVppFsQI6UfdT/iwje6JCHzHaoSEgTmPmrWQ7xStQ3y/j4Xk
yWLKZtlSfYg3Re3Ld6Vf4qzTDwOf2M4HPnqry3gKobPaGW4TNTVozdpCG9yKnYek8+PffeGUwgtE
AzhWjRvzSUgi167rTMtfyNZBvzk96DtP1KmdbwenUfdBqEcUo2WkPdQWq1x3ru5u6iyKHobYx+YN
owpQImXSEG86cnYo2JVROu8BY75Djz1F4G70k8ewpIOJrxSGQ6B7hYlJnTbaP7sEbeu1mY7Glher
qG6b+T1YHDm5y7p0uG0DeD2seK3NvSbTmq85PZPrPh6DXyNGsKVXq4X12kCZvMkStb/L8M2+zJQ4
D1wInv6XUQnsS6M07BtgqHS/xTCpzrpDg1A89paTqwSsrdxUdCu/qBFGb6u+s9TEpUqRX/WiaGp3
iCvpi5rL6gUlWt9a15oxphvLTMJXB4eH+6QYmDVPLD9pKiJ/Xh0g6OMNvTa8Snj8is3YVsXXJjKh
jHIElDSs9V6+GFKl7jZZ1daXvToq2KlDsiw9BMbK8iLJ8FXYxIjLP+YWbkFXU+iLcBWGYythUGDk
dbbVpAgwdaxkzt7MkiK8bGunSTxTG+dgjMtu2tlaIXcbH6nv7dQ0WNfLds8P5WiwUtdQkv4LtEnM
mPDR1TSEEZNw8mITCK4sOAXi1Mm+xCxY3Z16QyrX6tRlyVUgRaMKP10H1V0hadSuTSJY2tFNC94G
BZsDilSddmUlKVqbU5zEg8cZoXzT006Y22aoI3md5j1lrDyPCtOLKsW67EoeeCMbk/PWCB+RubZV
psptcdr5Fqf1MLg+lnLdKlTb+EELJedmrAHfKw0AAbfsVWuLeAUeB8ZU6OVKbYv4mynGoFrFgua9
x/Fe70WaoC4UGBOeMwB+uJ51pV3pbhYBe/EktLARdM1NS3GTyqxvjWEIHwI1SCO3Bt7/xmoSqpfq
JhXaIuxQ7HCMbsTOJlLFTW31+ZvtBJijhF3cvFCOAZ3V6ibftAvNKPEijufXEhruPhoyHPIGKyrI
e/ROhGuKKOVtzIn4vRyxQNtgq9UXV4NU5LWLjgXwuCwuxTPVgb70xnpsqlvbaXtuD6AKyboKgHlr
M9JtBKOaChJBoGa/Ua413/x0DuKM5u1DHGSIc/U9bXaBasVNV1ZoECpNK6lurc5rJpL1lLJMZNKc
DLURWfYJTPuT5A/Tbz1J45u09a07x5J8LBbS8LseG+q1QnucjX/eNUsolAXYf13biC4VuxAxvXVf
heE3BbE5r/drdc32wNkgmlLFJqJOpsh1wlH+iWhI/RiHfoTzSejQma/SGrH6XvWtLyG1jy2yIhdh
2NvwPtLC8kZBg8AFP41TalrXzkPV5AQ13VflWxcjmuqi2sDpxZknEeugnH5Uola3fY1OxYrVi9hm
GwuoCs00CmvVdhIboBil7C4eqkjBMSLIOzcerP5pHNvhuTZyI/fM0mhi10JnmWNvFNWtXzXSXZsj
IexKdpf9ACpdXKVRDiW6i/SRQ5U8KPP6QFJhymt1DD9DHdEfLG3jEQz+1Hkio8vuqll35zs+DuSN
Zl+gAmzGuzSzypllkQWX/ZjXHuj/GXuWpegAZNYkkyOFTfYDWR3zYdTTGl85yRIJWHJbeQ7GKtVW
iVy0gZtbDl+CvXp8GMbet9zc7kyFAxfpRi9Fo5F9jjzhrbC04kmyqGf1jlREnh5I9g+jmlJsBfR2
18JsDl0dPavYpc9TB6tJ1/v7uBl7nU+qjZetORrWSk0q0jo76xtpjfJoEV9WPDkCl5hPkq4UDL7u
TNBtHkek1W60oYMm1gWJfNem1rzUk/RbO8ZZjnWmqg23GS56xbOIp7KChBJbjtfmfv0tGHQc6CW1
5nJkxYZ8X3Qi8F+aum+rO0MTTh66ktWX6sqo2yxcg9ox+lU7v/8k7npUKwt2tNvKlEN5O0ylHpB4
DQq65FWvtVdWbUbyFWYl7UOHeeN9hDdEs05sKTC8uC2kV5DsyoPsDzXwaKur78vKUvp1Fow5oPG0
afeZkyqmG6GNCRvOJjtZqXJR5Q894hTTtaFl7MlJj8vwNgEgF27tyCrllZXmMHjMFFq5W+AcE0L8
JNUGddQUqzaVDAMqTCLu4smmdj6qo3PVRLUcIS6jlekqbsv6AddPe2fR6XlwJrl/0iD6U9BTqlG4
QxrWKWwAJ4Sc00ykEYSdBdg1llK+CLIGvxJ4XBjxQCtH8rIVOJ85YRlJ2zzotHzjKCDh3Z6ew3PW
Z6Hk+mNSXqF21P/oNKltN8VQhImb+KX6IHLUcD0Jt5GQvnxuTO6IFwksbl/17zQsjl8myD0lejiy
k7uxIleTV8KXgADX+90+0Ggi6xOiIVqr34WKmT1Sc2arCo0uBr4TwsBxpawXRISGmgTRoVPaTimI
y27WTB1OQ1Ch5jL3pFosxsD/FWShQNwrrMV9FEd2SGpvhNhGRY5Te6be5D/bgRSESpfdfMvNMLi3
hqAOXNWKagwDmjQpaVr0bcElDYcQt0kEgtagZqcNekCYOQzZWLtdY00btDvy0SvjYVsOfUvyqebO
m2nU1c+4m1s1elTY/qbBeeN1iqf2VaQ5cH5O86CBMVXkzrUkq5OzkTHXK1dNn1AmcuIwIku1NaB2
EdgzzFwabQg8yALKT/AdVbbtCiV8kIoKnHBJVvqaWhZCflqvQ4aNSdGj1YTDS35f+w6G862RaeFD
1xa6+BrYUqIT3D5YYwPim7lrcUyrtn7mD7JbYcwFq7Ig6Wbqnc6tYEL6Ng/Nku2uI/P0kGbQhlWg
1Enj4ZwXCNgflqFfyI0p1Et/LOLosY786jJMlfGbr0t96tVV3SJvMYWTf1MZ8o465DCuIUhSVBTc
FBpXyZvMXyEiOuiXojYkcMJtWjge2XKxL1rCxe2QNFc2vpZ3l0qlsdirge9CDTuZ/IsxCqpbiUoj
ostWhr77qMTaNbcgkmopAse90kuYLd4khaG1cdSpvRNkZeEvY9SjYZUMOVdrBWqmSgrZ55Jnp2Yf
orqSmNcKeJdw2/eN/sQhTSIn4OvJW0Oo+TcRQdfeZoitmzsU2KaOU7/u15Y6GNJlO7GDr/DEmiZX
RYhc8apqbF8nNHOyNb6ZWn2tZAm2oRKiFixM+DA/+koNw02fOXqx0wuN1ErSg169LOqcGoNZFPZP
LsPYh1W8WAjBlFa3euOklQcmCI6NaLvwqktszV/nkW1cV2h3cG/XMsvZtoNTSbs0pcYzuKGAf4Nf
h2yXKwHp9wVXg3QkEZqqX1kUdirJfGO065Lr00sjd9BT7KaxJC54tR5eogvIwsynYgBrO9Rjz4qp
2py3lyEL2olu3Gn4aRNBpTxF3uRrwOyZYNq7MaJHO+or3Qtchvxb0jVc8hDdpDKhWNJfchP/8XP4
z+Atv/t3Wav+13/x9595MVZREDaLv/7r/7R1U72m0av4w22rt9f2j/z3H4/NK5tmE/2s/2v+Zf/9
P//r8K/8rr/GWr02rwd/WQuuWeN9+1aND2+4AjXvT8FTzf/l/+8P/3h7/y1PY/H2zz9febVixVNV
0c/mz79+dPHrn3+CK517fv/xcYS/frx/zfg/eYo37m2v4teR/+3ttW7++adiaP+gxE/BmPU1o+Up
ivZv7z/RrH/MiiO0UsCj01+kCizAVYX//FNy/sF/juQXqwN5lFkj5M8/6rx9/5nKD+nyUEZAyAYS
vqn8+f8e8ODD/M+H+kO02V0eiab+55+LEj3AVxj2s0QNCgXwcpfeAaYyTI0c5tJNEEFJgpZkyBX3
9OkqkW50UKucN8qXD+/or0f4OOSiuv0+JBVQZsZqg+44l4k/lIHDKdCqroeHZMaXJhZmfXODDNg2
OtfkX/Q6ZkICVt1AJmZ2gkFN+HCctC67QEfOZT/p7TVY7VUhgisjyKhLxD9hHp9pFy/aD5+GW1S3
s6LHbQlO3n6yJ0+VJpnac/NLauy7v/v6Dqe1aImxn6AFMlrBnuPfTe1qV5WXRmavu2LcnR5piSue
p8S7Q9J8BmfzsRYdlTpUKTknTrDvpS/s519ofLwIX71Sn9L7EqvnIHpQhZFzPWxXvXmmYj6HwYd6
+afB5zD6ECZTXjgaG2mwD61np38bszO9xSPhcTC5RXiYwWwe3dk4cGaPgEK9zuYsDO6dUd6Ewe/T
b/LzKjt8kYvYkDjNdKtlrElEl/ZUrLoJshGbNlGZtyjLlvWZvvaZEZfIShJKrQ1boiRM/cv+QSvX
AL+T7Dsqt6vK/HJ6ep9X9MH0lqTYzmwlPSmIE7nw+qj39O5apLtiNFenxzmyxD5+sk8mLtDDOz1l
nCn/pjQ2tUB1oxSb04McjYsZlEoXQIOCvog7M/f9PpukYJ860CAGxYgeW5AnXgBcaNOVRb7HTOSc
gdSxmUEspqkOkgyY5yJAOjojY881EMF2mcO6CJvLzKKGJCCwnunCLaA77+sKHdnZ85UOIw3Gw3WF
DlTUdkod7hu9jMFRG+jFwrbKGsSGFeMuren+eY1U5qTXU9mufTnopDN75ZGA4a4zK7vOmJL3o+/j
2s5SwjMYo2Qf9H30VYsg41EE6dfKQEFjLKr6DLRk2WyfJw1K3ZkZEsCkPvHUKWI4E7XXZD90AnIa
hAR18Mxq8ALMK5Mp2cY4XLQwGNXqHCjx+Nj0Vu3ZqhTK5GKjKWuaWxN1wT2pQPoSO7m8HUEk42ap
Jd6QFgrlKkVal470tVH6fgXcIdidjukjuwGXCMTIZwdGR1+2/RuriFVp0JJ97nRlhqzDZDzWHd6U
ru2EOa0hoNkpGA5c1FZ+lITnHLKPjc9pDMyBx5gbzYcx11i+kEwxxXt51HRQ+2W6NfDNfJbVAOxD
M4ZXyN80W1pW6jm1xSOhZsDso1vPV8dPdXFcIgI9KknbQvSoleA2r1HJcZrKX3GF3nRVeU6H+thw
NLhZXCA1QTUuVhdlRbW2ZpBWQOFraNSNnGetV7JZmVFzjn+xFMSdw9qCcYPm+txU56+H71V0sl31
4ZTv1cZGpwhJwdS88KNol6g3WTB5XXPTSxRMITlminSrt8MVjYmr1jq3aR75wECbZiDgjAqEFnr4
IEmNZJFO7WlfTjuaByh7ovYNe+uyqIbWi+P2QcX25HRQL/F58+xnfLfDrRxZSeiOh4PCOVWmWm3L
fZXbuy54lcr7Mvti+beO4mEFRKWl2UXjIy3EM9vXkd3atmYEA/x29JqWOFx7zAFHKKLcK7r43VjB
OjZ6tCbwPzo9w2PjQOWdBaEQQgPddTjBPvFpMSExs08SdkiqyKZrvviIvp4Z58iRhzwZlFg0W0H/
v9PQP6RacQpOoNTycj/W0TqbhVmnwMNGc6OnT5pxJn89ktchhobXLlBOCFhLcEsQtT49FqXcQ9/M
6T4LQY+kcc6kCsemhOGrM698kxLEYtOlslH7iDJX+wJXEkPd2SMO9XFw09XPPbqvp7/TkXVIBJIh
I1uGNyX4oMMPRaBKTu/EYu/YF1R9AWDal2PL5am5pVCxNovv/nQtkCTJrO+xcy4cP79RrlGzEDvC
Evy5BCW1SS6NSQFcSGBsGVWGi9n56Ql+fpuHIyx2NVnu89HU4mKfdiCRgu+yFnhAaDhuVk50Dib0
eQsFLglLHpGO+V66JMwlttlTzbeTvYLa9VArXpJOblz715lV3J+e1+cFdjjU/PMPgd9KcFO5gCf7
AifVaGVbDwm1ktNjHHl3B9OZp/thjAx/4KyAmbDPghKP4Ysy5d3ZV7KWe5N9xkrr3FiLqK9s+oqR
xauT73NzYwwvzQ9kmzw6HuvTkzpyNTx8c4uIN4bJLOKMkWioANAdcACicZu7oxY+hiEKytJjFl/3
6W0f+JR0lXMZxbkvtzhwpAqbMB2P7b3ohUlduIhSXBgye2XmTfNyerJH3yrHGyDUd4D9Ivqdxm9D
mK8EZC88EVRf4rrfyNCG08BfNfnz6dGOHGtUZDhX5soP5NTlbUqd6tShVZOyQa7l/CoLfw/NtnVG
CsiboAKuWTdYjNEcHLoz+9j80g6v3Icjq4eh2ljjZA5ykmLRfRMLVP63erJqjJ2U3Pj1vS7/Oj3T
o8ORm3GCQ1tARuJwOFtPykCz0Y/Qg6/KlT59tfy9NHjtU/ZTPuda9a568GluHwZbwO/CpLT0Kmew
Yfoyxd6k+K6q0sbPryIiOBm3GtixCaNXtaAXV3oRiLAaBWY5PbMfnJv14iX7KYd5jyzc3kLILixc
usK6tClLN/tlYhTanSMqHYteKnz//ZYX0ZtUo61N2rtKh7SK3EDf2zBXKvEzOcd0Xmo6k5DNtURq
k6jTyVQwF0NxLqq+YrXIXkibaUNzZ5B+ZJTaMxS+pwep/aVd4jEVmS9Zm62mCsTXxjxXhjty3QII
z+rBpZpFhEbiYVRVkpRkVpNm+7SoNMXlVkgNX8RKhCFE3ClzpYreOtSdNv+dxYGo3VSWU8TzK6s8
s3Ec26R00g8UGrl7cdU9fJRSjiFusgL3RnEf1M+pdCc5Z1RNjn3dj0PMj/DhdKnjYWjkch5Crzdy
tsOG3h3Tqyy/HdJz0lXznr5cQlxKwcTPpyJCqYdjJZpZtG3N9uAkPQKNHvfUVWjbLrKJ1fDNBiF5
en84Nh5SArw/W2Z//WS91NCgE12Z7v3pJrD2cvRmmhdBdzWa33tnd3qsowcat0MUWPGdsWC9HU4u
CiObtrnEYPULnvEQaTrIE3E3oFetoDvpisD0pNIAr/MTONTp0Y/NFH0gzG7wI0CXYBGzuYYaAao9
2V6SQy/Lwhsp2GSgz/p2Ruetx3Os1WPjzbcK+g4ca1QGDidbBZoWDcqQ7UEQXBrSlVJJ+Bc9AK+0
6Pk2bXtOW/fYpgcTd14HMFS1pUIFICW5RJ4KIQy3QIWu8e/fRprZxUtQPwVa878IHKw4uYSj5w7B
b7EoBqudbBkJAvYhnw6Xq5hgTEEeGhFXYvGYh/6ZO81S/2Le+SiUwZ62Ud+Y0caHL9RKA0Wpakns
pym6N6lkoYG3H8tn8A6N9tQ5/X1q+ze95haGtpZHalDXQXcXZPJNAValLo3VFP1Ec779cjqwlgpi
/34wiqasIBhc1lIMCCuqCURhmu9t4KVRZ1xVTflDc4pfhtjZ9P96As7wtY1ey1tAyVhj3s5dQXiO
rqLnG78CtlZNd1K8pRh65tmO7F2Uoma6F0+HRt3iM2kmeBBzkPK9Zb4N/ng7qbQ7JRfs+CqQHkDF
rqp7c0pWdFfdwd/NOCyJMqXUXUwAgQBgnAmbIxcP3WIB0gXT0TVanhxxBjBD6hEV8m3fM3S657ol
bqIeaFMRPJ6e/NG5fxhrsZfSrJVNmvBzFrCS2i1tLK/kxQMhQYf6zIs+N6/FMZQFUWpT9+KM0MK1
VqxH9VGC1Cv6M7epY0cv4Y/dDkqUVNuWvhcxxQUbFxi2lV7dghkpwELlbuQkqzGRvXYW0E21zeSH
KytLnk6/0CNnLWMj1qSz/FBXnHegDwchfAuQTV2EeFFbeXlkXSRj9ezEyZkYeS/gLQ5BfF45jLjo
o2aw7IkpSSdZtY8ukxbFN1U9rOWov26Dx9b6kQbOCirGLHzd+9iT1v0rzOXUOWfiMn+vT49AMRX1
UapfqHQcTrXEwGSafMH2ZqLzDeOpXCHK83b6fR47EEmj0PSZBexnmaTDUZp0SEKjYqKR+G2nwQXK
0mtjMH+NYrg0HAErxPKMQFwbvXFjyyvYDavTT3AsbDkQORRhx82k38MHUJE90Mu0hIQeMFqjX6Qd
6StA7joYz+zfx4KHmEX4BKtgErXF9q0KjY/VNzB9a1lx0eiR1mntqGvMBM/VbI8O9X5KAHymvLE4
emsNQFUUUo8GKbUeAo10ra6vIy7QZ1b98YHmL4jkxmdOF3fIsomsnu+n6W7QPEe9BavnTGPl2CAO
2+XsrWzC3F8ECd42YZYDpdwDxKQFbam/+gogr9mY45loOBb0765FWCwjdbU0H/CzvJALnwwCDA6F
k/scAZzT8XYkR0HICA0U6N4wtZb3bgNpSmcoZ6LuhCbAJVBMCvY+Vf5tIY2NfwF3hEuj5I9OvJJo
NW05qORsffohjrxQSpbUtYF2zN2i5drW4rEKm07s4+QBO65Njp34dM64/li9cqYjw+BVkQRnnMOl
5RR2psfZTKutq1XpeGW4G0YiMcdwIb5oHG/oVpgO+PquSF6q6FKS/hd3iZlYDw7knQG7nGcHOJed
HPkMSGPmxopCf13BwwCNaa4pchabCqbqZtKKc8XSYxv4LNnCVZXiHqpc8xf4cFBkoPvUkD/2HCLF
ayk3/YWZQ4ST5by/iBp7/rjoUxUjdlhGVppe79D9jZQ4u0e6V/JSTZwzQzqSjlPocbDUQOgVNf/F
Rx+kWAN9DU+2lBIE33Ng5zUpyqValPJs54gccl/A3tFD+eHvh5upgT6ahdtmoYPDlyHjNp1ltoD4
aUwbv+h2uGSOpbw9PcqRZIdK/wzH4YXz78XZLDvhNDQTjOrWX5flq9rtvvTG77OVs2PDICACToU9
j/rDIqei0zbU0PV4jUXCV0xjsrhBvugn7TbvJmNFPeBv6mDM6TV1fxKO+aYBhGox5JTh+y6SvNg3
vXapiFuFfKfBqCdHRsBId91WPiuDcWzxHoy5iBZRaE3RAERgzEc7uInk75390KYy1NCB6ITTWMPg
uZsi1JXEUxXk2+Jc+ffIZjy3O5CK4mLBTWvxCA4aE1UOSJUrzuRJw/c6P5dKzifuIsdB2xPRTZqK
8w1ucSLLwCASUfY0FJOdgvqls+oL7m/rrnvp0xdlbN0gfUqTdX/G4vRI0oEKBMLZFJDYhpfN+m5E
oMXXuMi1qVqvM7151RJYY4DJQT4XdrE6vTKOnDkwgikOIfCJ4NrSc0ZGILLNxjEnx2kntPojGaaH
n4f3SkdRu3MuysRULyq86FHDk+Qzac+RfYf8kRQLvitKP0sX6JxCoBWj3AfUpXYNHKSSmzhJN5W2
6yV8GXvzzMs9EjazFtcsMMfpBtblcLfRQLR3WoHqjmi/KG3jxueMD45MiMLjrF3KHQTE32KAOAVA
0IEc28eaXu2CsQjx2xjGu1pLkz3ENJAukhrgIxxYZzovR85t7hzoltBimf9YpHXw0vrariaEFRSD
0pHTXHftuIv/L2nntSM3kq3rJyJAb26ZrixTUklqSTeE1JLovefTny9qb+ypZBJJ1JyZwXQPGqOV
EQyzYq3fzFvNsbUpZHxYA6hImsEnv5xCQKEdPIGEVu087lDgdYMtj4q1xJ/WNrA/7iTRUVzk3T1+
JIXq0FYPcunB5pDpZ1Dn1t5Gbjzoi08hat8upq37obJdv0XeGzeB29tibZQqJRXwEwqbYikv3jc2
FpVGWnlN/jjK/4xINP3/BVgkAROS7k4X0cH3k4iWzuem+3M7wMpdBNOfzBh8K+VfZ7ES87DKYhzi
Ky+Db5GG8rOVPcLwLpDrKY63Q61NFlqNkEJRPUP0U/yUtwnNXMo2lLbKK6xaOeAlKO9g121UKNfG
Q6LAghNKn1dgWlNOVPz79MrTy3rXzepehi5iNjGk4wHy+xZoauUY5mkLfBfRBPBCy+O/HuLRnvqi
hqeMm08wPlidftI4Lt1wY2BrG5e5Q1FNlF95ai5mLwtlsv2k9hLMqmDgV+ch6Yq7PPovFgSXGVo2
lNCRblscEMD8UTfq9JpMKz0OUugp5WmyBlrB5Sd5qxOzsiQQbyO1B6JC8/kKw1jWYRKbaeOZfgEV
aNzlcbXReFgLQcoD5gGFHFqji/GgjQNPo2KB1w0kqtzy40Pfwbi7vbZX1oFNjsEohHgge/7y6zg+
h1GqgExRa/uxR9FCmsd7E4nCPjq9O9KrCCkvAvYSImOXkTDqS3E1KlovA0qlR7/b4qsc6wg1vPto
A8zDZUsNHAdxxCkv46hSVuZ6D4rUnGX7PBr28COoKPvdHs11XkEU2nDgKChW4Xd8GUWO1HhQYMx5
MD6e9CHP9yo2bHstwFDJj9tgN452CQ+zkQ52OzmH29GvvxopDQkiCE8ODISULqOPdQs901bQ/Rnw
x2jS2Pio+xayuMVI7Wi0Ni1dxHv1MlsU+DfKjnToqfQtcXCj2ipOqJclKl4BeMpZapWnRnAjU0Wy
nmDzx+e54V626wycp9n45jezL6GzInK4BYW7Pin5uJz4/CIWEoYTl4OPkB4JTZ8nVaRMX5HNf9Lk
76l57ODVW9bWsbzymiUa3tyo01PdZ0ldRoPrG8JeIk9GlgSvwqYpq++cMAYsuD5VP45FQc1XyivD
2edSpH+zuWzVp8Ee4EgOSV24vdZL1a4YZ3Rcbq+CtYmA2wKQhwYTBdPFRMT4z8R9htuc0zTm3RQU
/snwI+WQJjFSa370IsWVupGGra08UcFjc3ERovp6OR39JOcxmi6Ay+rwKEtStiuM7MGqcCKvzObn
7QFeZ5uiXEiPmTSFfHb5bFey1ihylWBNMbmigu/E026e8GVJ3C5BhQRZitsR17a1gKTbTCp1qmUC
XZBlcjtzHDbJiyr/KJVDaD0goNIiz/M7NrdO3+u7kQG+Cbd43Q5oH8idT7ghbj9Y0NhG8zsIlC1h
w7WFAtFJF71IAOHLUelxUFZWzrOAf3zCte7YjNPziM9Nr6YghrektFfDcRPzCuEExhDmco10oxR1
5SSXnp0opygEJjs73Z9Zs3/J079huYX3WJtE+oKiUi+jp7qsNyVJJzV9o2O6KOOvjjhspsMwn/SN
3ba28lFmBP3HgS/m8nJUYeBXjtVNZLQpsicNAnKTgaH9rL9Iuvn19jJcAXpgL4fFOXh6IPz8+zKY
0lh+KCUqwagfqhaaBENxHNUdpKdI280GT5PyqE5fLedFRj5iMMhzhjPOsVN0vP1T1j4mry3jtW8O
4HPxMfN2RHazsiuvmg6q6TXRY1N/toI7Q94ItNLcYsw25zlikeQ98mKCo3ZOSq68yptlE30HaoVS
dp/Ww73sG27qKPS1xi9xmX6Zy61n7Qp4iVKwcAMRzRiez4vXRJ3piLvA0/d6UEskxMD06+q5rb9n
FkxQFCSUT4b6Uy5nOuuPSRHvkZX5MHXvz5XZMQLgjeqjEFZbZGNWYc1p6OOp2amW1yLwE6mPaZh9
vv1JV1byRRTxz9+8Z6aimtUIEooXp+mDiXOhjLyZYhzafOOTruzM1wcmVzV9wyuzSTxsI8OIqtqz
++4g2+lDV6r3sL5/3x7PahgLOVgF2TuhOHw5HqkLqtGfGU8qaQ7kKxVEa5UK0TkUHm+HWrkfRFL5
f6EWH0iSSwO9B1DPYT+4dvJsoKoextJLhAeTW+HClaBVhIrGxrW0+sWAXFFSx/zjqn5t+AUZVhWK
tw3aKwOGWiQ6eoyP7Jai5FokoclJFO5d01qsDTQYmmmK69oLaC5HeNZryQOcOuQ9/tyeybXtLtRN
odeSP0OxWBwsTqPAmAmG2lMKpfuI6lQN1Wyaf+UGWoHoQcVCRu6xRzT/OMvqA/apW8KxK0eboK0Y
rz1egYC6XDexOXc1fKDaQ/NnjxgRlO/PgXSMJP1YdRtbYW1eaQMoZOwUdCEvXMZC9tHy/WQWmolf
gvSkFz9AqvnKl9uTupIwQcMC84GpPLn6MiM0nUYyERasPE0Ks3PI7/ieScWDHPO/KjuyD2mbym5V
VFvEwbV9wTOSxIlyPZyNRSpaI5WGSptcecjtVDxWUUWjw5NPn3SnPcjyh1Q+qNXp9mDXtv3bmIsp
DfpGGs0BngOuwKXz3Qg/2s2H2yHWVogoWsAFR6P9yrCpaygU8s8qjwXYG/2+139UjjsjnajXwca7
dXVDYFlLDkP6SUF+cbbIfRApvW3WXl2qP6VIVo69ZSOQoRvVHsy+clQ0WLRFhjhFEwCZ6dLB+fn+
8aLpCSWGpx79ssVJ6mR9MMbodMLleigj54mEEqm96KQEyrk1Nwoca98Pkg+VIcCAwgHsckvEMGbq
PopaL1TSA0cpNlypr2wc2Gv77m2Q5SJpcqB3ath6bYRWWXyanQ/SgHHNRpFrLYwNiIPRIJbCgrkc
iwSJKPS7knwN0YxnVcl22WQ9IGWIhHihxfvbn2ktmgP2zmSx0IWzFgVkv80BUI8UJFkGFWT7Hjko
pR72KXYyvtm2G+FWPhTNGtoJNDBIk5bVBjlGQSxJ/carERDdN6Yt/AOKBAxOKG2EWntu01sUTjUs
CpRyxY58k5somp84Yd21nhWWJaDtv3kMNDQKdG0/jbPjtQDoj/Ys6XdpJ2vHRs3y84BL0jHMQhsk
XdlvfNmVwVOSFV7SFOKY6sWWqCJ7aqwxbrgkAK4Etqv13d7UNs6ytc1PKRuioXjpIpa+uIvwCa+6
ENVazzw51YNvH6LqsRUGvv19URRHRHzY+ffvXkaUR/ChIKHBhW9JD2jSoNLque69AbHE6WvX7gvl
w0Bf7HaYlRm8CLPYgrmfjRw1Tf+aM3XGp1LR3LiTN1KktSjkRgI5xosJsMzlwsHiyk9b1HQ9s/g9
hA+4zmvtv7cHsrLtqH7RbRBLQeTolyHQSihkSqSDl8143nwpQU36iXpw8u5wO9DS/ZWuN+8QCAVs
ciEAv6TwNZM8DqHUDF4Xg66dwvKprv6hvjeFew0DJycFU0+1TXPuikz5VFtQnb/3wa5DuKr7hVbt
bJ6LHJ1OZrrWeUN+SPOz2X8xI2QLB5AnbXJnxtXH2796bXoEqkeUB0FeLRURogxm9OwrmNVG8T53
9sK/ozG+RGa0cUisB2LR4r0myl6LvTJNaZmaVjd4TZmdUMvoK+1TEBUfpgDdzttjWkkAaHVS7IJx
y1m7bP2Ms4xnXqIN3nQK4vvBNE6UnGJzcOtNVt517mYYeIpSikewRjhiXq6uCOHQUY7hopo9vXcO
8/Yx3kfhv5Xyt5T+3h6WOLQuy7kQibHKE5+KBtqyeq31FsiqSOUFaIzuyAE7bpFQr7ejQSIBtpA6
EDWnpWdbPVdm0GSidJfW6h6dBHfQoxTI87CRRVxnngRSTaDX4FIx5VtmESjuk5nF9AFTE43QEK3e
zj7JkQnnKNvNKbbuZ5SGN5K1lQmkUIAlIyhcobKwWII+SqTNPPEgU/TqOa3NH4qTbxwCKzQ1WsQ8
jaAQMItwbS4XxCg3Nr6J5IN4O877dFasXWFlZ7MN071TtRiV6lG9R7PQ36khEvnjnO18qNMbW2Bt
qK94OexguZ+cxc/oyrS0C5lHfJEoh0TKD7r/6/ZqXPmENO3AilHvQqxiycKmyuyjimtVXlmWqJpq
GEUmuKartf9c6kq7D2z9r6+CE5O3gL7X25s8m/q+GJgwShWr+E22IfWGQenHqnHVTO8MnvRm+BwI
QEwSPGn6y+1hXh9b4Hng7gsDUeBxy6e1qgN4hI3XexOAqftSy/W9auOoHrbtdG9phbzx4VYGx3QC
mwI3RV6xLIugaV4oGep23lS0d+BQ/il9xB+kBpa0PvUPeqIfbw/w+gRjgG8CLmazxu0zKNWq93LH
ulOhZODTY4HYwOV3l/jqCbLIRtr0iqN8c5ABI+J0FmwCjmgOs2W6WDEQo8HowJNlvD+7cE6qXUk+
rO5R+i3u2kqL5J0c1M0+Ubvu0c4i/WfcGcHen6cGHqLUpEdsGayjriEEuVe6rEK02/etnwkMwp/t
5PPwC6pWdc3MN2q6eo70OZ6jOuYF6IRotwyFddDbcEAtuMZ5DxeqqkVVkGX3W+pUPThKtANNgNzm
8Cfu7HE8ptBXuk9FbrbDXV3WieaiEd40rgUOEiV7qxdm0rmf8LfBhCC4Um5qdiwhKP8zbzhCUvyg
i4Pa2eXCVxOnHJwyNLGzqrR7MyvvfTnDN71B4jkv02JnzZBVUZsMG1R2oTMde0cWdfwhegIOn250
lZZnnfg9cHEN7li8ivmrOITebERqW0pj+7Hp8elat0i1+yJr95pzUhCDtdTggePvODfzKUjij/Pg
vw9l/b/hgQ3AvaN0snTBifJUsTsrNb2hCY55hcas0kU7dPejjSx1sUX+JxBwcdE+o3SwPHCcytH8
HDszaEwOqiHFwSmfrabcs3tdK/kjOV/ftSWv4okz6c28VlXcxf1cml5h5/uJ1HFKay77zK3bozK1
T4O/ceisfknyJEEnEJDbZZs/sq2wHWR2ZJ5O/YFHZfGoRfrfuQuQDQ9TWjNRgYo+jKzwrs+RZS2H
wTxJonZ0e+iLDOR16KSjfFST33KVukHy03uqiqan1cq+c066cjCmbON7rgexhasntyOQ8sv5zRy8
dAM/N0XBpIWaYuUn3fjx3wzkPzEWxypuUJlJF4YY1ilqJrcNWJ6brcjrlcnS59EB9t8W22ARRbfS
sOoLXQOwle1T/agqd35yX9aoFgEHjeytdbK4Dfk87DQMRAHBid2w9H4LZQoytRHrHkTYbCexu8ty
NxnyIYs+qsmHSf8uq19lXMNlHe8BbIvrfjoC6XgO9PigpVuwv7Xhv/05i43SmsEIRYWfo2lPul/t
C/Opdb4iLzTGKOpvvJSWr30xeJp6vCBB3wFJVxfLhrWPGrQhWWBhZPMJxVfLDUonPPqYOR0DFMQ8
FVLZATH25mNvlGjxAv853l5WIsbl1SmKxFwB5D/gB65wMlqYOLzLLS+N4p1pWmhWf3t/BN5n3Mtk
PMKD+HJz2LGOicOMFwZODPouYbPv5bTcevivfDmeMFQiaY5QfVuymJqi6Qp6yxxx3XCUtD9WJD1J
0bN+r0bpHr++dx8rsLNha/ENcffiz70cVB/Rlu2lhGmzYfaquJrndGP1wnxnv1msEeE4T6IghDFg
/V8G0lUIX7PcWF4yzK6dgh2OvtrpdCiHjcv3+gy7CLSswwKwKBWV/BskQP+Yoy3rqkX0UfGdrS0v
6iOLFceINKgDGtc8MkiXI4pY4navTJaXcygc7a7RXDkIUtwS4F74qS/d9+3s3ylKZFBbHKVj12Gr
pKW5fbi9MJft3te5pUsCmgfpMs69xdzKcevjm+DTzsZ3ZaCqnmVfQ/WAfcRnP/ba6mTN+6ocz7GR
v5Tj+FnLvEyOXSS0N37J4ukjfgg1Th49pB4cgq+eVm/uZxPjhWFoVLwwIF3sMGxqkK+xhrtJw3ac
zkPv4tei0H0LrHt/UpX72xOxFh5QqxCNs6COL2nqIYJisZMTXhocY4/n6L60SAPz2AJU5dzPVAbM
nIa4sTHsxdOEYUNoo44mALwUeZf0hpibZpgno/P06exH3wzsNqP5j53f+8ZG+fZ6hIDUOcYMZF6g
/iz5N/4kJUY316M3O8VOwemoSxCf9v/BPLQadFw9pZ0pb1U8r+82ghqUcajPCxCROLLefNVp0MLB
CNTRU4xPJmTcVH+20g+5uSWLtTKNloAKU4igTkDB8DJO08lUCkNr9KqsYNUqbmfnu7EKXEt5UaLq
3XkI2BqBF2Z3ko8uMRJlIHeNj4mNNxTV04BLFqy9U5BvQbDWBgVZwgYohxgQa/NyUKONc03fFpPX
gIKXhg8Ih49I/bX1riy7jdL0SrZK6/lNsMVF3NmhE5hjPnnWHLIQdjIWbI4cPGtp9jfXf9bNUy+V
T0V5F20pdK4Ok2tVZKgcisudP6NULZdyNXnUJk4WYnrpMD12T0F4mKWtKb0+4Rnlf2ItK7OyhF2L
jwqkF5r3kSXdC68NKd4oxK0setzF+Q+qjIgGLsVERrOZHCupZ0+LZdy3vmu4DsjyL0vbukbE2/Ty
GoGXyQUiJEsUKmSL3ZUMajKVUTd7qFAcbb341H2A2WPvcBgEIjAWTyBvcTNw1X7j6l9J2y4ji8Pm
zb7Gt68KcpPIUp3vZOtkf5NbV8eYmMR036aHPN2KuDpWcG1CfQ61tiWoPU7q0TSDYfaMM3x0GJyn
jPf5EVyLmfzEoC08NfOn7H3FTXE6C8qxLZr5QF+XtdskloapUqicxjEeppF0QPvu/ccyPT5wJkJQ
gPrp4hsiJZBEllLInpxqBwOCVNGBbInqtuFwjg7NFHlaUxxAi71/lcKj5qojeQOmsIRCKph4K5NW
y57Vdx96aAjZfWP/SvTu+3tv1tdivmKhXglQedmjMHq/nuoYM0q53zftk1P2sNuAZewnFescRTtY
ze/bEVdWJ+qIgt2OAi90/qXSfIbYRaskpuLhS6LPGYp+yk7FPw1vJCt/NLuHpB/ugyjbwEisnKHE
pVOFBiRIaU60y12hGZ1N9msoXv4k2XezDgo+mg7j9G/vOnK+b/OXyswPyhZF8jrvF2G5ikR/TCRR
l2H7Ekw6PkfMMNZG3U85+KzKX/Mq2YcPfvdOBC1b4jKYOGHf7Pw47dijHSZYMVVDP0G8/0dL1z06
R9K3/+YzQnrnyEbwhjzpMhQdxjYyYkI102E+O9wMfur64M3rWHHL3Ker9zvg3Lkddm02GQLtRkT4
EABYbMjIGfrAwP7Us60GA8FjCB6ZFiqazdFPSf4vxsgSpewIRhgFsVcG7pvprOUomWO7UL3MQNB8
wDvCBW6mVPYhq9yoepb6xE2nLbz89Q3FocacClVZDrbli6psQ3Oa41T1Kvm5HU5d0hzy6XPQDRtF
odek8vKGEoHE+OhOYjOxWJoYT8KGthomE9PIJHVDjEPz/hvlcEnbVWN16qW9jtWiGlouz2dXCp0j
Aq0Ff9uO/zZG9eg7JzxDh6rB8Ulxm8g6oY51SlUUQTTXkLboTCtf/+IHL5Z35adaVJm16o2YW9nF
z1Cx3DgqXbWlBekYD6mxMUVrhxXXN7gAi/4ZLwCRHr1ZAUWMELXZVapXSscYOL8a1/v8iNehUh2D
qXJ9q9jZW6TEtaOKqKCYwRe/1gYvo+JwUwJ27Vl3ofHbD9Ld6EQHYVzBw0D+Tcbuomjrdlb7UGdb
Amjioy8WBVcCq50iN1LKy6tcMeoBvGGnkh/Zxq5MmwJAc5ocb+/j6/cOXWShyYUjikDcLk6Poa5m
TI99ll6cv2CAh160hlpPt0cefG+HMutHo6bVbDzo1mYWTARlfBXqlThELmfWDOuhlqh3eUX/LxaD
AxEmCUCSi63SZLuAr7Q/jaTub492NSwMWjqHPEpgGC7Chn2llk0tUUWcHgWCtMGDdTThIUFiU74h
2fvFlI5q9CQn7buTJLigbyIvFzB+J4mVBIZXjBUQ/Wwgc2nleeNYXvuc/8OcRDSHHukiipZGWh77
oeHhCH2fJrjqtX+n6l4q9F3QY1L4sYqt08acio75YqFCOADvD/6EhqUpctI3W1OeDXo9bFkvaFz5
0E4vagA9OT4NxRc5tY4DZrPKRg5xvTd4L5DMiXsWRO7yPpgkI5FmO5m9VI21Q9dF5n0jWfX97ZGt
RUEik9TIpvLDA/NyYFOoz1oRlrOnziS0U6SoPB/MLa3v61sGgDkQIV6wQqVzeX8XmWPiKk/K3oPo
eLKiID5Mkd9iomZL946vD//NqP4T7/WkffO5al9O8qSqZs+U5uxoY9TM6teiu9tztzIq7k1e/1Tq
Yd9dAWGcWU39JFE8P9bMH4XhTEfAqqQHhh/WLiCMLYzj9ZuVPJbnPzXW14x2geswzBBbr2EivYO4
ccpbHwvHtkUyRioqnLXfOzoerK9WT6TqvMgXwcZKwpssmS2vTmJMj6cdO2AHdqneKLVe37OXcRYV
0DAfExpGPXEy2bUm/ADHiavvkxH8me1HLd7aytcV18t4i62sUtbV20C2PN0q/gU19RRG8ex2qqta
wmLyUYJPsHO67qz73wdtSyBL7KfLg4TooqoJopOn1vIdadml6STkuQhz79TfU3Bvfi/TP4mkb9wC
1/ua6gZEEwtshdBnF7P+ZgekTRRWkp/Y3lwHv7K5Fhedv6UbtRoE/D7ML56rENovgwzBHPcFluqe
7WfHtp1RGg82VuFWiMX5ZGa5bZZOatP8sXPX0sscp0TJ3Iiy9lVgW/zfQBazldd2k8Nhsb3MgrGK
aGdGk62zPtu4W9dx/OX9O+tttEU+gsANrRGfMSlG2hydzu8QgW5fJid4Qjh53khDrg8NVsJ/xrYs
dOECBe264CM5aRbt7BFnVJW2npsU7bCx6F5r48vVTQmDRxOKS5AuFmeGPjc4zmuV7U0T5O/A3Ptt
89ygLAUtej/3D07bnZK+vtfVbic/JFPqRp1yUoruhxP730rMza0/TuK72nzSFB4/FPzDRDlnmonX
6N5Syj2r4TT5d0GB43PSk5J+uv1trlcCFhuce7Tn+C+0gC6X9FxH+jSBk/HmcZxdvIWPg7pvx73u
3+e6vXXGrmBO8PRAU4WSiFDjWfI0dZx4AAsmGsn3P7FzF1MRKV4aWgxhjcd41E07f2z/atKHMBOO
6puKaNfbS9hv8LVI26iOGIvDt5EUEkip1LzeibU9HTXN1WN5C+Gx8rIB9IDbH1BxsNXcKpezGlSS
VDG1pldppZs3e1068IKyvqrHpv48nPOw3nhLXV/NFP8dIc0p08elt3YZ0CmMKgnQkfW0XpEpwVT/
lBlFJzn5LlVOv5H2vraFL5e9sIOh3MPNTBq4fETrXTIrRWSCHAL6XOUz/Tk1PwHf4LXoqL+AQGE0
Hdmti//7feazL9o2ORklArTRvabiFpLWaf2gK/30MNXGr9tLekmcJYFEKJHdKDIvvvPrInxzF9id
giyxH1peYCuPg2Q+1a3/kpiVWzhfVZ5Bpj3vzaa78wF+If2X6dgZPzSKfVD6sxpuHLVLNsP//hqA
hQh48OZcapkO0jg40L4sT/2KD61lR675HXP5cIdTuNH9iv5Vhp3zweo2krWrjU0GDbiC+eZ2tTDQ
uVwRnZmo+IUnjoeR8GEKvxWZtpOKD9b8edyqqVxlNCIUCRP9aTq6PB4vQ42gGLM8bh1wE+ahKV7a
UXIlHNBxFAmKb/rGiXW11BfRFntLU/qg5Dx1vNz8206NiyWZa9rf8TXf+HJXFwmB4JbBh1fwt6QF
czkspTYnKYXS46XmBF8OF+Xwh9NZ/0UU6lE0+R2oqMCHLqPIcafHpRT7JNU12vl7Jf+lZb9u74ir
U0/YnMKIgBtPaqQvLf3UGfseuQwkzzCzZj8YheRqg7pFJbk+9aAjIc9lwZPjFc6T9XIoKMvUEl56
kifXTzEtu8kw3Cb5YWZYZOWu7u/VEjDGFrvreqFTWUe/BrQZAjZAeC+j1k4lRUapBWfsSd1+/u20
iLp1vyzlmxG9u0IqfIeoHAqxDZWm4SIBrOI+Bv08h+ch/zNGyme7e5aTbg9gwqUFsB/0jU38yhm7
OGlFLGoq/L8BRULSuRxcV4dNPRdddNbZU1nzs9sl8rlCojcaMICYn1rj36EAPdF9aizDzZzajaT2
sWvVUySaDd967dkqM/5BigkftXh9ozm1MvlAYCgTiDudV9Ni8me8THwnGqKz7T9h/U2ZxThKzZ/S
/yZ1W3I76tVLBpQGH9FghdG94Wa9nAxQvsPgl1p0zvuXOP/uD1/m6Wkyetc3m8OgnGbjdwVPjLQ8
3RX5v3l9hhmn6//0pea2BrIJmiKcmsHaBluc8OsdRk7BuucKBoZ0pdwlt008TZkWn5UI6FwDVc5N
R9/ZuOVfMWGL5cASZzNTLwduaC6Wwzz5lAv1KjkbauBOkPxSObkXaW6pIBsnfWiL6r4r5b31j4+2
PO9xFf1/E8xVFtAASv+RM2B2ZKl4HUzxsX0F9o1uB9Ymi7b25VXZSqBodYPD0xb6h0t8DQge3won
OTl34a7JX/SiPlbctoP5q1OHOz9zXG2jCrKyGHGVIPWnfSGjqrdYjGGuKumMMdO5dh7C+rPSfYiC
h7Z5Ajy5cWhf57F0D8S/8NSxGdySNhcGWZVVsp+fw6I/AqFzowS7F0Y6qIZb4tjOU5Rl6O+T6avi
58/V2L97sMwtEE0aGSD4KJldboYuSqxy8CvDkyRnF03TAUHSlGqCoqYn+927XFBPRCeKPU52udh4
gTkleIVF3B+50R6jTMI/fjTUJ79QoC7ojY7podZsLPbrrymC2jQUUSAgWV8ERQRjziI7kbwIsuBu
0sPB3uVOoBzmFBSojKD3rgXa/vX2VSnWyOUOA9WCvCUtabYzlKLLaVUKs1dKdZSoI6A0ucvLyDB3
PDjtmhO+aHy3mXyHHlwkN/IBUEWmbgx7ZWlRvQf/TikKRNgVH4UqR6Yrw8wv8IOwcMdURTdD6cOn
nAIzzhps1D7NcsSdbMfNs+Rrlpn1HemXejLa0t5Y6ddJECKYpEAoNEC1A/R4OR9DGOU5fPX0HMqj
csglHF2JSWO57Lb6QSuhUCvFRpDWNZXTJf4/H6hb1qGTnJtR02C7A8saa2gP1ThZG5O8tBLhTYAj
C0Iz0GxR1lOXlRy8/AYt6uLsXNqUFOEX2FXjUsXc9Y8muQrnhjp+YR8/cYj00z6vrTvcjk5lc7Sw
4q7r8Thl1a8mr3bqxl67fi8I8WZyC6Tl6KMD67qccUXr0zBss+ws+84B5143Uk79lO39Ekz0D6Xu
dpZx1Gbk30+t9Zhm0ru/OJRTobfF4YZa9fJg4XTVW1WQzHz5Qc+ROXKEXcbp9ja7zhUF2piKA98B
CAZiA5ejNHSp6wLkys6z3d/b1eDK/n057r/Ez1E6uZLhqdpW8nZ1oCxCivX35lkY6J2gKUo5uZT+
EOrqrms+OmNM+fpMs/a4McCrjEBEgxwIuBSGDVfgZTTSsaZ3xro4NwNPoVDpi0Os5h+7vvxZ61Nz
5LKKHuM+6tAZyaa9NjXxAyCZFjqRU+xLP5Z+hjnOOrd/1tocUIulIyGLp9pSySnotamd+qk446TF
Koqs8H5uewv8a/wjHNLqMOtTugG3uT7RmAq6BhpkZrDZ8EEvp6K2Y7MZGrM454PV7oxGV+8DHSW8
asiQIaub4M4OAm4vSZL2ZpL5j2YufS8Uq7ofqtb+e3sGrtuF4tfwKxDYwGqbXsblrynlMdGsSse7
ay7uKgVx34/1hDVl3yCAFLmJ+dA5xzTcV8ZG4X917sVDhTMdgY+lcZsTTSyTOSjPctd+aboJ6f9K
i3eqMeunOJct1xzm/Nft0V6dqQzW4eQWtzfFoSXJ15CAQEnzXJwjCn0g42MJ0bBOQlDEig+3Q60t
eJqFFF5EaRyS6OW8mpDpSHqU8mz5PzT1i+l8uf3nr0wfLScBleYNRlNBvfzzI3U2hzS1yrOevqBR
rhgfw59B9nneuobE77zIAHjavY2jXcYZlNoIU0crz4Zztuz7osfQYzc2n6YXydgr7cY5sTJrgrjA
rc4tJF4Ol9FsR5rIJKaSc/CnFn/utrqqV/kMo3n75y8OvSqe48Sw+fNVc48NgTv8rcgi5OBFTTEF
H6v97Y+0NnnglagBQcUkcViUABzJtvOIouc5VWtopp/N6SHx//rVvVLtTANjsGALlbU2gYgOyWSn
eGOj/nA5gU0ol0lusyzgDUiHLAkKN5ko8t0e11YU8zKKSikIGgZR7PwxlIKDrm0JrKxFoEMmbDq5
D6+gs72v1kXTFNU5QPqxzR9C9e72EMRPXK7rtwEWnwbj7MlJIhHAPIb2s5J+RDfFHa2N035tHAKG
TstPPI6WYPuxNaeSDLY623azU7LnfDN5WxkIq4seLfJW9BCutgwqaFkzWvV5lNo7OZHF93bz8G+/
6VV2XX4BcPE21GJxpTlNDEoc9dnqHiws3nXXvB/2CdmhZh3l6IOi3vXTbjyMd07zJQr1g+pihjXs
6m5vKEfqutkWWn3lFCQtE7kTTnMA4xenbJx17RCXVnPWhmkn939N+zEifVBi7DeHj7dXjBjdYsXA
C+EVRF9BoZWxyP1H2UyrMivbc6e10o7STkjKFKd3aUxP7f2hWDIoTtmizrUsHQ5mTyk/bNrzPCg7
XX1WYt550+l2kJWFAzVMJD5wXdhiYm7fJIDEnZC8b9tz5vMRM8QBk+SnVUwPWGBs3PVrOY/OXiYF
pDIuvtVlrHhoOC/Urj2HbfioNKiQs2D0F816sRKhThofE8Xc+WgYIdd2ClP/+N6xQi8EWQevASQW
PajL+HpmJHluVM2ZHwKI7k+qfval/ag1G3N6vUZ4pgCnQ0KEJzOr5TJO14EmSA2zOStSuovzwi1q
9SQVWwWX62tMqPSRs/EkxgJiiaZskTlW835uz7keu4PyuYjvzXk3aY5b4PNY6fe3Z2/leYI6A+9D
Xogk3TzDLoeltFNRB5Cjz2b+7xT3+8l6rKvvivXc+/sosu9jX3fb+PftqCuDvAgqjtY36xNlCK0d
Eq0lWTO/SvhQo/be7OTuc72bKzxLbkdb+XI4EgneP3+hnLrIc/wkrbM60IkWFDu9fxSPWb/cWB7i
818eIbC8RH+ZnJviqLFYHkqaleVU+O05LeFiwo8eqKD4qLBVH/1No/nr/U0wel20JQXZa4k/bBEb
1+xo6M5TnP+eIe/HtP3rGZMg3PPePXkgyAS4iz42KfbiMlUGOS5bTe7Orf7FCapfs5P8GIP39w6B
RQOnpBLFM5LttZi+zjBTNJyq7jzEz358NrTgpTYOkvRg1n/NAbJ0QGHfUbBAyXaOVnzKg42k4Zol
KX4BRQgcNvAxY1Iv1+Qs+1jXdEV3duzUtQqsTDU3DB5VXEuND0jSzGm+qy3kqXBi+tDy0i2dpy0M
0cq+uPgNi7NUVQsfI5a+Y/NTEGmfOi19stvmrqkroNPz91neerKu7A2ogiZPVjqoFrTIy1EXndoM
4Pe6szrdhdOfHIubcstRZO2MuQiy2O59bhmhnYzdOR1wXQB4o+xGA5qv/EkbT3hB1uY/0cvtZbu2
Q+hdiTVF8/4aca3GmZkphGz1aKdVZz0/jvk/vrFVxFyNYwJ8eH3zkw1ezt9sOiFSTFp3jmLn54B1
tR1iUh7/M+lbnP2Vi5YFago/Arq1UIsXO3HuY2WWS0I5cfEUJc9tlx8qmJ0ULvdDah3Q2XHbbnCV
3kdmYvwi5837DJeEQ9DFL1jcFVIz1phN8gvSvv4Qq/+Psy/blRRnun0iS8zDLeS4p0yq9q7pBtXI
ZMA2YIanP8t19OnfCShRtdRSt7rVFWljR4QjVqzVvtnp1n6unsd3i5wdlS73/L5C0/uSGPW+0dPA
h+DEPwpHLdahfsS78GPGaQaBLAvu06h2Ut+7/dYylmVXtVXg6gH6Hlgj/POtia7PtCF3feVNrFfK
n7ME46phloasBQm1ebap81BloQV4MyDPL4VnPyWQlbaH5gzW5YBZEnQ9Y2CbOFH/SCL2/5f/7rfN
9phyxMPew/L5nrVgW00iJ9KLN8xdBINzHYWxlWOoczGPjQDtoP4JJCE4NWf7nTZF15gkkZeu/aCN
6Ez62XOcqRa58TwNHyoUbKaJPZdacxS2dhpStjVGuXZNEVqgyQN4JuLZ7OQ6IGIYHWPqL6QXgZkc
G6MPTPHT2pKDXDu+SsVP0bOZKCnPVlo1GF8ufL1HAMNLjZ3Zj4mPG+nMWpCAuixmaTHljWrKLEiY
BaSIDTcfLnzi+1x7co390F6HId6xYW/v7vvRtbQGwz1ACSNHRJ18FhUFQUuClsWA9PB3WhxcF/3l
L059RqZ435D61fMz8t7QbFWl3xGwnpXDhRQy7NP8aGOACN6Mt9WjzN2AF8VRGzeMLtvMCsWDoSy0
UdG7RAPo9pr2kvt17WB5bg3u4awJK0+cOq19xbzdLi5+WNXXqg141lwyTLDklnd09K8s+14T+c3J
vOMERgVHQHlXpyEz4wPvf/ndx5aXQC+Ux/s7pK7lbIeA9MLrAJ1QJGPzMww21qFB0x07lBtn7pKP
3lCf7ptYAsqwH+9tzNIB3U7TAh2R4VJqp67eOV9sH3JZe3+kYUl/tPvyZ4Zpud/gqBjinykP5Ea2
uVKzxg/AoCz0NkFitIjbrsh08Pry4TIN6S6Ou2+e+eLY7XNZX9LJCxrAtuvuD1Bve3eyNzZ4LcLa
NloZeCIA47Wo6NDO7iwIkI0X2vl9aHjjSRvQLbOJGb+STP7QTNABJC05Ztzg+1QDH2Hn5qAi1PuN
D7FyxyFSpRoXqJLZaBLenktJkBC3ZY5fYmlfef1b87sr5KzCngDA/k3zt3COK35LTRQpOkJQzC1e
L2Ajs62+lePFcFmoJ8PJYpBf7kPoSAdTCpai5AHYipF9L63PgvsX8b1L4gewn2+wLqweQEDDQEKM
wrda+u3CvaqBOHgzjZe2uuTgsejSwDAfXXn03P3YgiPcPzJQB0DsDUKsRaBlBw1UUfrvyk62juJK
1MIMCPp26J2ACHLeQZJAGiadNo6Xpn7sWJj/ZjtfBhOQLy+G3LvPk/fFTTYmxVeP4F/FMHQl0TqZ
y4LEZIIOWltOF+ay/QAF47Q7cR5o0MgLcqBbPJQcjKBIwGFsasfY9bceyytfADhKxXxhwtegsDlz
iU5WD8K1zenC888gGXpqvmOLHnkO3Xne8yCNWUi0kEGiqA2g4ZN0TaAnv2RV/UqLH/fd0dLjgTEF
+GlQEOE7LPIGzxy7qTO06dINwDM5fDpjQPif6UvUfA/60KoJrbSeZiEb0ha2KVqhXZS6Re0aASbI
/1D5+u9LwSwRdhT4IETS2fvWy3u3twnXLs44PvYguA7M0tuoYq68szBXhniG9whm0+FDby8PEaA3
wHyDdkm7h3g4OfpDRp7b/AVs5sGEnMr0od9hbY35rH0lMDijEaKovKEfcGvVYLmRuTGsJo4YAzDd
FHswgm4BGVatACuAo6cEI+eAMC9OE5NzS7vo2gigAq8D36QbieqWjdlHmvyKai21YcOa9nJ8Luot
CtZlHgoI57tVzNxbWrg2hefTLjV2SRTxEfiMj/g/vrM0298/cUuXrmSAVQMWVWYDhaLbz5LmmeEK
u9RUl7KIIV/Gn2t9Cu8bWe4YHvYWHqRgYUBxyJ2dODdtpA4rxiUBn2grjlRuUectl4E/GiEZdSF0
2VDsul0GND5IkzfQodYm4Aqo2PfAtJdoYd9fyPLDIOnA20T1cuDsrdk7fhAodNXtZF1GhiF27dxO
WTDZD1mx1XRdMYTLCYyymphEBj8z5BJICveFbl2qlh9yJ7uy2PtjNsC9tuXn+2ta+Th475hoAUDj
xliwHOCpU5VTVbgXBJUghb4bPNt9CyvpGnr8wG+h9o7GCYAGt1+nHS27mtrau7hmOJRPLR+jJtbh
Rns/aPKuAmCVfLezHgzuw7NfoiZ6/wcsdxPdULgEQHPVtZo3OjIA/6FJlvmXtHnuwLLPxbMjBPjK
N7BKW3Zm93YYZdKkMvUvJM3DOMsDCVyS4Z8l/XF/QcvETy0IlPvYTfSi5jCGYdQMMcrCvzD/eTQe
8KYOYvBqddV3qJKcMYL14b695YSLOh7qrQpAKfDsc0bx2rGrAiPl5GKnrRUUxqnRH7S6vwpPw1iS
DGtM0QsfU1LP/hQBqhg05BfrTcR8zEsD7rMlQbmyAeiqQz0XLSUbIX92okzw1KlOT3p1a7KbyPei
M0+C8H0Wg6AXbP7tJgxs8W1hCFMJiJnIepQU4u0Z9uw+iY2EK5baj/4IIl6SiHYnXfKn77eGHtdt
KR+D1BYfePa+akUnoNzROy+dZ48PWdO8eU1HA8GFe8htkx7uf121WTdPRjVUDIAhcHZI6fy/CLx3
hS7BTEjOCxtkh3LHOlBTOkcp5EfLiT85oInfsLZ4wqvZGIUnRbBRAhuziJMwZrUN5qRfOveL436W
PHm0RdC6kEjKUXWxvNDqtjZ0uULYRPKBG4OuAXKf249HRVyjqoD5TiEnUFPx9grffhQy5kFJRzu0
fQDU72/q8sqodeLWKHA6IDpzJa2+qHTWFa33wgX44GDzVLtOc6wTTT+hUflodnH+lBakPRZ19bXG
cz0ErQgL7HRyPtY+/8Yh3YTGd3yJnYnuuNwkqFgETQsNDExDqe8OZp25W3R74mcQDfFectIGSQlS
jKQrMShXblTZlxBOZUgpX6I+hOGI+VaURJdWQhMwOj5jvZ+m9gjyOsl2dvsGOG2QfTT/jGeUw6x2
67G+CG6wrJg/8DbDtA+OwO2Hb4RvpbJjIHPMaX/QBYYeMDHgbWSEf9GZtzdIAc9BHIsDje7h/AbZ
fsJiQS3/xdWgezAmHXy/nlr+F9eYmh+8LeE0xz7xv0yYkeRBF2dFEhD4GnYYxh6zsV2WuvSUTrU8
lsLrt/hg17bB9vBiAyUUAGnz5NtLGq3sFEW4mJLpCRzqdZAaY3/cOPIrZqA3qNJugLcwOzu72k6N
ScjGiOMXoArY44Qk2Q90UaBd28UscCanPhbu6O2tordfdBNQssphSdj2ZbcnXu7uWWfQvV8WW+xD
C58DDBEgRCBwA44TnflZuGj4wAotL8pLaRg0srJUPyaQxoniRG/CNMOcBFDFYJHyIOhZEcxm3t+Y
xUX7ax66LNCtwbYstj/tMq1j0JvT3BKSyFLL9sUUZyiW8S08zCJ0QKQQ0414kqOlZYAA8/bAjzyj
IKPw0itIhvtftETCLTNdnMaGaoDept33+0tbviaVKiI2VyEd8a6bz0IUTmV3NEuyq9P8tIbXXqc7
ECYdIAVkgPg/5YeYhMTaYsJYxH8oWsJl4ZABQIrq1+yD9lAKYHhnwqr7yPsPnHwogCO1Ue4LS5Dl
31/jyp7eGJuldUkK9QFeeNm1Mi1xMriRHMTUWvvCaaAHOVb6xnNJ/fgbb4KwrxINCOyABhse5fYb
Ej1v2g5TTdfSRiGnKqCuIzEha9k/QEr1o0gTbyMkr31EJFOuggGjswytwluLOm8skDiXFMSiyREg
a7dKHvUkO9bFvk7ikKK91pneienef1jqe8Mzj9GTorVweuhVjC/EF7v2hAodYQeRbvVDFi4Am/rO
0vycgt6dDm5BiqtWFTt7eMzphQ8gUrmipRCApNLJ2f6fj82NxdlVNDrLIryj9GpmT/oUB9p0fRub
4d8PJ6qg0KBDGdjFK262gy6BtIeRGeXVEijCyuxYZp/Msn+ZjGZ3fz0rpwTeHaxSaoYcyc0cWuqJ
3G8no4CoVO2CIcMOsYfZEIKjPS/zk66HVd0Gdg4k+33Dy/sHKBxQH3+HdpGvqLDzLj/1aQsuBk3H
sPbwMQVJC61OZZeE4+f7ZpZVVaCO39uZZYm9qDOjdyfYadpvfAjHKWhQUfYPRrpvy7NOoSuoHfWM
npxNvpbl8VS20QpENQZNJm22RpFCY1KbeH2VTZRodKdPz1Vz4Nku618gpgCo5UZMWv2a7y2qXX+3
q1Vetx5E6+sr0a+NDUK0JjkO8VPuP0IAA+VBzFNebfLz/h4v/fbtMmd+u1RP5LZr6qvekh0pfNxE
KyzFWdfAZjyJECowX+9bXMReJCPorOPIqsIteJpvl9mWrJIIzPVVQEFb6gTKScaprLY6Euoy3/ps
5Dz4eFC8QI0DEPNbM3EyVMDppfxK4iYJUSqWux7qMIFpNua+5fh3zVBou3qAjgw1h/Iz4Mdl2CQu
O99f78plQUdIqWMhoUcqOv+sY5whdNrsmlk9Hg1KuuUBeEyliLlhaWVn8URF/81GpMWDbrazNUOj
C7Uadq27Mai04SoALckBxb2/oEVSqYISKu6ouSE5XlJ5WGVhT7LkV6+i8sBTDXx93cQP962sXX5M
aqCrBf4OVIrM2QVM+2Tsaq/h15HU5yL/xAXKFuKhJDKoxBC4NvRt5XlgYUXIWyKy6337K/f/xvxs
M5t04oXIRn5F2/Fgx/0DZj2j/JFk41edeN9HOh158u9XQw2nKJEWtK/AtX97ZqXhDmkpdX6NW/vQ
DW0oIUkO0e7d/aWt3HmA9VSFGRkbJFuMWzNemtk9+rj8artngwtMWb3qFRgln2p6wcDXBt5+7VS+
tza/iBPKOD6z+DUlaL9xiwek9Q4jc37dX9UySVNCfgi6alIFiK6ZJ0u6rixSW4jr0FRtZNW586mr
Cz9EbwcE6bXB9rmexxvp0rKSisuAjg1uGyYjlvwHLkX9jVuluNp5etJaXG4e2PpPFNwK8wPoJZDk
d1N1JHSLwmflIyraQwdsRSjhAwpx+xF1tHg9hrH+62TXEIXwXiX36t1QFZGN6Zas9dzQJ+hX3d/k
5d1XFWPIg2O5qN/Ox1ILNHFLSprmOroCHWedpp8ax8mj+1ZWQqHSfEFyY+OJjHri7O5XvNRIVlpY
XDkWpyYdnQeb+9nOJHaCWXKt+VDzfviUk87bcacjhwKPsNPGj1hGEPwIFCnwZgMV6oI6wim8tqC6
31xNwY0A4m4o/Aj/uw7CrvM0AhnmSjUAG9tlWNOu3tNE+CgJ5ltzMWt7jpIVwiZA7HgRzK5r3YCx
Ey/35trhObxH8709TXm5JVS+ZWV2TaUn0MnIUOECE1e/R+4O1pCxaff3N3V5SbGnGF/3FQs/+g4z
KzEmyZqsxJ7qHX802zgHF4HzMzfSY5Ikdpg63QZEYul9YBBXFCYBwgQ24faaGDwrTeLDoK2NEGpL
9Z8GFHKV2p67u7+0ZZzH4xAKn5gAVLRa80EDlNlcDIWI9tqIX3L4ZHbfefkm4l/3raxs4I0V5Rbe
J4koPw4mr9sr6kegPQZ3dZBCdwl0OeAjq6wCiOvK3Zq4Xng55CNoFaqOO9Q1MHE038WWVdPAPaBH
PUgAGpizh/xW/zuWmA5tIjf9PY7NGfDueuPrqT/3fRI3tzsLwqPA8Ibf2eIKwEMfMsYFysOpteHE
52dkbmXmSqeeDRT1SnH1nU9QX2/HtyH/dP+zzbOJvybUFiITRb17nvQmFtqFtEmaq1t8Mxoo2wEl
B2G5PZDi4GgEcN2yA4hQbXjrv3pot/uHRiJAckglcCgxNn97WhhNjbRM9PbqUxQZDlplaTxoqlF7
EBJE/MFEChCcaVClDlLS1yCNz3TMWlSD6+yJUTVp2HYCZEzgk7H/+A2owsI+KaFnnNbkR2cxg55i
3rjoECD0UmByNX3cMdlo08lwKGALJnMaAMerbvpdVhvp7vwqoCpys7iZLxkhchHHMVoHkOy1f1Z9
es49Z8d1e+dY/kY2OL/csAVgmxIuQHFLwWFvNxKPo8Rp6SSv5ijzI0Fv4FiM6SNw9/kpHkW1FXtW
1qbuG0IgCk4KMHprL2N1b5aU9ldMjBjPWdmSt2Ys3bOT9dDzJBKCl+AILgDpaWRoFozsGDNBaubk
MkS3zAjryTjljOmhTYhxzmEMKVHZbP1O1cafHTDF9ONg2g/ZD7pIt78zIaM1QOWkv+Zd7AeOUT/a
vmi+QghTPFEzN4MBRZc9d+rsDHy8/iDAn7wB+FpeLYWdUb1QgGcQ/WZnvOork9W10V+z3uofUDN4
IRjp/GIJ1u4zMtSXLovf3MR80Zncoov8+90X6we/DqDv6rU5R11RY6QUqijDNU8MfhE0Hg62YY7o
LaRTiNxBOxQmpmA6ncgnf4IAklNKSEpyn+0hQ9t/z2levRStaYR5T8D7RO0er3AIUphD4wZFDzkV
SB7CyzLhPkDDgz/mTBYv4NXpw9a34gCPI7CX1bEdOtr4wckm/yA1mZyIdD6KmsuwHbU9Qd4W9GUL
Vv6qqjeegyvBAa068LOBx07l3vNKSZUUgqZaNlxT/0dXG7tkhDZQ+gmyAievMK5DDCyLcUCC9hG/
8L5bXbkmN6Zn8QEdRNBlj9Bfqgz7xS7ij8LRvwx+8dLIh4L0+YY/XeSlcAOqL6sm/NAuRTv49rg3
DKQqg0aHq57nkCCwdjnY4oD8C6lhBjVpQ7Otz4QBY5Bs6RYvWlpz22ov3kV+q5KdK9xquEp3hNoC
x8DBZOwkPXbkexm7oeHHu7HCdK/VFMc+O7iaFwIKatIt4Njapv99dYDmDIj5eZfSz7VJ8kHge+dd
gMErDVmAhCLB2PxBO34jNi8zABAsweNiWE4BvueO0B39xmzkhAuWEzSmYls/2cIX/36OwB+kaidQ
2XaR8t/urWempe/l3nB1SjuSKZSSLMzi/LJ8TLq/3T+yizY0viM6NKCLQukE/ZI5Y17tJi2aNs54
zVp+ylI7EN4nPp4tDByMPQl0f3qwG/9SQeIkRVMSax39NKjdU+P+rABorQQ93v9Jy/wHjLMAUYAQ
AUpV0Du6Xf04iNhmPJuuSWzh1dgNDejYaPuQjUgA7ptafk6YghG1eBuxdHaBfKgNmdVUTtdCicVk
SMr3cW1Wu/tWFmM8iEYQl1VD6BqGA1Clul1RLe2KJJnQr0Ui2z2lWXtmmlUHzLP6Yz8SIxrR1QXb
YJIcEm66O6e33B1o27ydLScJQefYfSr8ujokacmf25rqR1fr3TAVHcRtUr0zIx8McRvprr6MZShg
wLXYKJCC0mo+hyIZHT3p5eZ1TModKgnWPoUq8B+rCxx2sN1AjGEeQHMFo7fZDsw91ZdJ3TsRsK0i
38qZQIsNbxY4PLCNzYkkp67WEkevzGuLDLVin6CMJPwtFMgyq/rLQqyQgvhQC7ZAsFTJtMlL8yqK
NzC3HPKx2dMeuWi6laeoXPA2TitLSglDwU5QHL09EJkJDuzWqc0r/eqQk7vnxzE/VuKAqhB5mOqw
P9l6UG7x/a2cdlTywDKocJzAdMwuVt5n+JzZZF+F7TyMfLRC2y78/f3DvvKl4LGUio8CO4A14HZp
ptFn1lAI79rqUuzcoqXBKMTT1GZb4nmrlnC10G4CDQKq97eWLENSY0gM75rbJNvZbtburM4qd36N
Uff7i1rZOSTZoBPFKB7+9veivAt2mtm0ZZq73pVwC4LVKEpBdmfYkh5YXZDyeiAfAhBpbsUljdmy
gXjXsjHFWSJfy+Bvu/xzC27i6P6KFraQIYIQBKZwGIC7mXk+lySMsoz618bQ6qiIk9o8EMMbcKkx
H7QlprgYi1aHDoMAKJur4RCkZbffKsMAjMdclyArpoEP3ms//uaaPTS6jn1XBmYxXUd+sDqJOSge
JCI+4l/tJYEKTrIBwlx8S/wUpWyKI4oPiVfC7U/RodqaNZIm0VhjJnpqxJ9iSrZ4XhfzD1gwmB9B
DAdMjQ0o2wxw7LZdXWJGKI3G7DPu5Nm2LuQLZFSrBiwndDqY1tkuXln6UiVjaIjnxNAeBycUnn+4
/6EXTg0/BFhkbDyyYcAhZx9a08umyeHWotbKT2lGARgXLcOYmVsFRWZuXJQVa3h74y88PtCnnHdJ
SKwTisHbPOJyCoA4AspJ7jToc9L9Py/LQjBQ9Wa4YnCm3n5FeC9WdCLOI88jj9PUn/xy+pF7Regm
W1O4yxTJ9AAdVxgdE/wgINm8tWWX1PIwMZdHWZ5eB/a1nI6a/NjRoxx+2EhONCfIdTChA+s9oX4C
+BrKxYGAUGL+2yF04+2/QMvhaOHRj2+poHIgzZ8d4Krs9LHRZBGNSDigbp9XZuD7PQtYnz740Cb+
MCiJP8NHBTPXawzZ2UV67qXdP2Ir0zCxm62hwrXf5OgAUKpRH8WfNjtlGCCCTthgFVHc01co3VwK
r9uPmgyM11qYoVkfK7QYkbFIT0tBHDkFdCs1X76GFEcNiiIa+g9q7m525cCwStMWRPlR7Tzi2fSS
FxEvjql1rt1zY+AYEjTmtWLjEbZ0pAD7qqoIZv2AYfz7q96FBrCCJB5e8kWEnC3IFO0p+9OlW1iR
FaeltDdRcgeaCj57tjaZJpqwgd2KMt0bQl5peOpIj+zuX6q1kw7NbHhG9BnQI55LjLLctWLb62kU
GyWU9g7CRik3bc+VfTRJBU6HMaQS0+f1EOhtthPeo6S/AP/aCYBkLPJcxsXGPV/0XXHaMcmGKK+c
NX7cbOVOajM7boHKoyn96MfeWdbip90f7Mr/yZkMxzgOyAjx79/QsGmL8XB/S9Y2HgmhIgNU7ck5
LxEhfeXIOi2jagAwUR/G8WAnIGe7b2XFbWLWW8FmIPSBkDQLj3luVb1etmVUShqaPDuP0+tU5h9J
+Z/WAxwCqgVA5CGbvvVlEn0smVoOtrOqofx2bpNh4xCtXQjUvTC6jsYK1qJy33cXItOn3jSyrIwE
oMxh0zs/46EDdyOptoZ61m48MGkYgsHmIRLMg2xBAYjpOKui8aiBFKF3DsV4Gpwozj50xpWMr1z7
99uOEU4AGrA84Ebm7Bmu6U1lCbxuVEgQV2edJIFPzLNmvN0/EIuXF265BtoyvE0V1aE3S9WZXydj
beVVZJmv7Rlc0RqKWP5b2z3l4oMw+MayFjWUmbnZ+YtF7k50rKpIs2uM54+m3HWs/Z2NAzRFpS8e
TC/ZEvNeOfOqaws/A2wBKKNmYcyRjR7rE2zm+u+powfbYqE9RdkmXFKF55vHFhYHfD3uFZIF8OHP
wjeL45JYtKmiJAvb3D/oENp9wzxKhZerhufk/S9nrZx/mMNfoOEGn/b8sR9XXg7u7bKOcjolT2Zm
Zfu4LeTVaKphp01ec+wTbdi1CfpWghnWgQvDCF3igDY5KYaDhYJpWNvQfhDEbA7g4TcxtGr54ZAz
58yHQVOUt+nO6B07yNO8ftTKRj/5cQ9moQTiBZXTdgcBf3XI/GHcMzYWZ5Gz/KnhmR1IwJnfqD65
YYxNAWCthxNP0upDAfnqoyghhSc7NJ4Ib3cJMdIHlFPZg4GS6qWZBNil3a7bKPisfSATDVgMqAPV
CsqyW48hDEQb/Mc6Gi00c8xYrw5E9XZsF2XNoaT6QQpXvPm02zr3y2IxzoYFzBA4PdAixTTdrel0
8s2mtPAC6jACbemh1I2jN537LBrsYyHyHddUuGMHWXbn+wdl7c5htgIRDXbxKJqtusUYagLAQh2J
7JsnP/Rg+vQfCoqqEHb5vqk1b/Le1MzpG3Zn1NAcrKOYH8zirbpoFgnc+IunCC3lj3aL03Ltar+3
p67IuxDAiDd5vM3rqPc8jKp8khmLXBVuNsLm2lVDqR+9QjR5VTnl1k4NLVEgS/wq4kZmnaWXodrv
QVysp+3v/7CDYH3D+wk0klCKvbUUy7KmVYkdtORTPdihh6apk6dgT/qJ0upnIJWarerbsluKs4l8
EiMZyPkwUDZbHfElEk9J4CDTnc6gQp4GnvieWa+90QU2zfdJefLs4uDVYR2nux4Jdx7YJ7xKg4I8
JF2ILNvIdq3/NGr0wZEQrrABNfBe/31rUK9A9o9PYS6efG43eVlsF3VUtV7IJufQsGI3oehPvP7A
Yr7XePoJXnnj2685DXBFgicPiRN4yGdfpGN1JYQBN2sLU8BpggVJp/2z5wCCZ06G2GNGGoJytOw3
LtPavX1veHZvB3QAKtLU8FZD9XFyumDUnxhnuyH7Qotf9/d2y9bs4nq81FMzZ3XkAZTeyDJMqz+Z
/9Ohr7n/4b6pNR+B4WhoLJuYwcUE3u0JL0w0xR0p6iiNs4DxS405zeKiefne8LOXnj5r4p/Lyzjg
EMtFK1shTpEI3JpUJADM6QoWTbrbgKKHnyq7LAPd5FZIofL56EsbwqzFRI7pMA2nNk3rA/cr0AOY
E5jYnOzX1PvdruFWe/J0SU9VzOTJQJyN9bTc3d+gNacGThHU79GdRrCabRDUTWPUxxAq4sGXGM0p
y7NHMS2Y1CQJhlT8M+IULx9ce1XlB1koiiqzl89EKSRp45JFptcc9P5jUX6l9jmOQTFxQcO/q79L
L9kxDxD0jeLggtDor2k1iqTQylBhW1yuyh9xpVjUTmwfF494339sTT+0Mm/Pje5jV/wCEYQzPAzi
A6dd4F8n+jjaNMR4H7Li/jHVjqSABET/ICkFTeZDkgcl2WJzWHsc4k9EuRV1dBTT58MNqTU0vq8N
+J0ykcdUDHiqUgwaQDlgCnNh0IcU3joYjIGfWtseX4x8LI+Z2fk7NE6MLdoVdQTmmaaL24MJCFVd
nZf1rY7rXUEYiyyW7Ll+aqDJnpwr96Ei4fTBdEeIkLwUP++fy2V3SZ0TAMsN9Gowp2/OD6bdj+3k
VSzSMv0AOHKN2evkF01Z4CX2b8GGMuSD962oDkUFKWAvee77PuzZhJhFviQg5rF4cmLkT2MWgbfJ
ibDmWECaBvkpvNEwij77eQyc+o42dCzqWf8N+ZUfkgZT2JZXtmeDYcLfLDzgdiSx9qSrm8P93fm7
5/NvAmw/SlKgflESNbdOpvW6ingVZ+Cmm0Aax4cSlbLcS7qvPrL0p547scLjTxCIwek+SclBl+NL
szm3eW6wYHQT9qhZTfKZVR0aojhQ8mkwLNar7gnIRUuz+Lrxm9fO0V8YLbwN8ObzlraTawlnloZz
ZIwPtQ1ddh4HeYVMrU/25UfTeUzjcBJWCJqUjbC6mhEjpEKnXdPA2DpnC2+LoXBz32CRU/5x4+fU
U6zLHyj7OgkvRAd27zuB7jUv/lbSuEzmcHoVb6liYsCyZz6H04ZXboljnHkhBcWDm/4qN/HRW0Zm
IccbqI9qKHyqESVTHcjXJn5Oei+Qgu3y/FTSN/Oraz8VKBMCCrOrGd5AG2FPxezbA4kcCUAFFK2B
rEf54vZAcpvHVjv2LBosejBL+Sq1LQaalcII3hUgn0VFCYIVOP23NkA0qslBlDzSxzQsgHGn0MMF
SP2clU9pAuoldwy59qmON9a2tr0o/Sh0momEdc47VdamByHLikeN7SNBTrs4JLbJMQyWbKEk19eI
GAXvgXc9fvztGsVAOlD9CR5VkB3KWuuZQcjQxaQuSeDdOTuxnDwaMUgG/eq6cUHVMZl/QzToFJkx
Hh6Qiby1zeNp5AOmMSIfODzMsyJKulrqANSUBz4mlgY+1rvGAeFg3jR0Xw2ZCL2xb851I0DnCNm5
jaR0mQ3jg6vbiho42vXzKmkM52CPvcYjszI+Anb3wZEV9t/9WdsjhImrkztsOQp1H+d7gJcrtGEA
PFKKdbd7YBsSE9J9zSPZ5Hs3BaGyw85jH6FWavARqplJgGp7WIACsRohXhNPG2teO2xANqtanBpS
mXe2zA4AcbQYcNicDmkRdYKUOgi0kO3YWusy98Pw8jtTs++dt2U9FTpIuGU9fRuGHJH1T9LTPwnT
HyZXhMLsnzLHDzVrDIaifGykFSapi3CvHUf7NLAtSMna2tENgLYm0nUQkc6Caldwnxcu5REG9gON
ahDyBGFCtbHDa8sGiZ4q0QH2tODlKSwKumUUKiInlseGGUGj+b+ZxU4YCN5vXCnlkmbHCYUYDK6o
DwrJ1VklxuKamQ2dLyIvJnuusVCTXkRbEQwlSjCTJK91TcCsyYtnJz3cN77ikgFqhWQtysgAbc4r
hCgt1y5ouwRANK+183N0NwL6yj7iIY/JDQgMY4Bs3nJmhlYN2tSJCIObxEADfHo26HOyhe9YORRA
6gCn87cggnNxeyNFM5rd1E0iokCna3Q/ggMVIgb392p1LUilUFNFn28BHNAy2TpWh7XkpTy4lISa
+Ycb3730v+zZOzuzK+clWsZpDztTe/ZisGEkIvDzIyv+gxsBF8L/LWh28BrNzSgDgDCaLBHyFCz4
6Oz2W1Mz69sGYBH4nOEv52kozaqi5xD5icDMHpqmCAC5Q7KNcVPwT97/QivNWIQAdGL/Z2u2daTq
8j6vYcujaEmDYsGUKOqWkLoFwiLwQUUJesLqiCQufZPSO943v8z30aNUwREwf7zr54Mn1WBlcd3Q
BvvpaAeTE3okhgQXKBrztNcZaLUMTckVls8OQDQbfmTtDoDUHFLDoC5UDdnbOwCMSa3XGBWIRvEB
SPgDlXkwjfWGlZWHpxqBAozkL88/OC5vzRC9ajrDYU3EMx1DQ1weatM4QG3h0Ta6g5+QJ1aewG5x
9p1ul0/mwbbJ6f4+r0BM1G9AV/Ivazxgqbe/wXDBRKJ7oonAWvqVec82ULdQ2NyPPg0gc9Phyc0q
AjEHIzDcpgq4zp/IZJ5SkRyk/aqnW8/x1b1H8g4uHzhRhIzbH+SluUEoQDURaRkmgLoiGJ2oNOqt
A752l9Qj4X921H9/V142qUZyZH9N1MaBVb363hS0xpdq0zOsJFV/HyP/szPzDEkNhWJQE2E9ZDqO
Dg+88cUU373kg65h2n/jTKlbOQuAsIaeO2QUMK81L/dKjVlph1nCCMk5GPiNfZKewecRNLq1H+0N
Y+tb+H/GZluYlbVd2gmMQRTe978m3htabyaKb/fP6JovQMcN7VlkEajxzjzRwGsExWFsI478X6t+
SvuLBN6pH45a8Wr8P9LOrDduZInSv4gA9+WVrEWbZVO27G6/EHa3zX3f+evnSw8wV8UiilAPcIHb
gAFFZTIyMjLixDnhY1r+ddvg9cEUcCueNwAGRM/PWR2KWBsW1Qilkqy09uKxOLRG7dYglkGmOvJd
+pT09dlIY9cALvDe6T74EUVXXYzJMPVORebSMe05DOO0pNSROa8kLEnTue2gvndP4bGFyZb5FNIl
Rj1Wt3zYzYa8mCbv5P5lug/ve/NkBWdFetSyAXHhHbTc1ZleWVsFuiyV+nSWjQqwka8EvTfqsVur
e/jKa3ygMCPGFAEb8/XWmCarcIIkcOzKR5xezAmYtZdZ9cMUypLLG0P/NGoJ6GMeUne5XZRnVVKl
o5312qmZu0fu0dqlsjAeItEy3HGpq2qM+G1gYsSzVsCtVl+1r42w6VvkZLOKYSdYPfWk81CY8NLS
/iCXg9tQnemSyOU41ZayE+avwsLKushd3wS7OUsURUuw3sY8pqripBF8MsMdW/mDFu6s9SoRXhlb
RXCpG5esW6zKN6QACjBzCbzYqvbadldxFSugQ6hsExh4rK6WZJMd2EPAkuz8vFR3iXE3SAwE3ef0
UKyd07JpCwCF4ElU4PdZ2ZKXxCyjRKKcZc3oitXeFHywh6dWlu/qMvkC4nfv0XRdQRPL42UmeoWi
q7GKrVo1J70zpbVvMCfOZOW/VvO5HpVjlSKwdGgs5djOYyd6GEems/0db716Rwnr6BBwi8AveIXE
K2ZoZPKGTxjpkJ6Xv4FEH0q9+xIZpT8l0ofBQsx3DF/MZY9E7epO+WNZDAwwfCe4VC49dSnLXDHS
sPa7Wj53sNNIP5rWOcM+dH97jVsxCaSAggQHHHJX8hhJ1EB30fDwlzOEA8Pa1rzIbuj90p1594Hg
OIGVpxwp2MzXwXbo50G3S6X2syVbvMmqTXKablc+7TrEUC77wz7Fu4qmz8plpCwzuY+s2o++tH3i
lpPtjtkZQto50jwzOE31yc6fM+nr7Y3886i+yDngp2AEmPei4G5guuLyk00dsrZKG/MqaVSABxEZ
pDGRTsVyJZ1hG1DpvpmJl6XpeBi53hkqQ87AsZl5lofsFbQg3FhhU71oejQdm0L+skDSeTejgOWN
8pifcqk+1YFMFqPLL6UeRh/S2dLg3chGqAr04RQ3tuJKltTsfLirzOPPyjiAdK9MJOpXecCy1IOt
ZRFPeq05Jk10BJt+KiFk/UQ9qkc2zlX7YSepuo6e7CbPDhNKTzpS64TcAPOc2nnF+3txQLrKDMR2
i1zvdJn+iGmtPxoss0D36XyT/GuXH00qmhLOi7LxVeMxjLJv09x6gDMFlS5lhnNXJQdTcmDaGQ8y
UnVhuDxHC3M6qD7Y8T+amfMVmS4pvYq6YJp9rEaGYenXVfVft93rOiBoIHGZsIKhmqz2uqWcV3Qw
88bP08/L9Bi+Bgy8KDvzntf3I0a426lz24JzbPWh6ZtOi2NTu1GDT3W3PCXx4PWR/kBt8uBEO8O9
15EHYwxMAEg1FNPUV6lAETgQD6QNhRxL9tS0vmNWnSRlj4960wz9FyYAqd5fldGjjqOjtnLjdzBg
HJbSjqnYa/Id47171JOb28djjaYl0CuGgS+dqdHgEJl0pfFb9SF2ZBhb7tA1d7PwW9jtbN7WkaQ3
wOA6SE1K9qsgF8d1HSYQtfh9LP2bC97nyI0Qsm/oYCvUVOXqm1zvYcu21sdcH0kG4F3KAmKr36RP
wWh2Vb5IrE8KpM+GU/+IlO5QNXXuWvlYMPas2Z9uu/3mOt+YXN2D5VKG4Jgpv1j9OQhgEhxiF0qj
0tNIcXLrnPb/3ja4uUaorilHEA4A4V+usbHqsEhEIaBO7/VjRoDrFGDS5zDfneO5zi7IbBShjwpv
Cg6zchc40hWaPDyJ5+l7TCbsJfpJTc2DYtxHtnGq5Ren2eO63wqrYIt4VpEzwvexOuF2pHaaUtat
T3eXpn53UPY44La+GNONDPaKkqb8J6N74yTIepaFrkwtOdNLUnyf2rsM5LATHZk4PEZh4enR3mv/
Oi9lI2Fo+TNOfM0H14ZZbwWB3vpyO7sBTOhDDSFGWvxotA+K+ljxYr3tJHsGV4mwLaWJPjda68eh
8WD9lZT9WXnJoNSEi+Arb5+d+3fTHD0p+iZAmIEyX/pkFpaW1FdKSznfWE6hndqkF3Z6RmU3v3PG
qTuWHQ2FAA2anTCzFTxJZUQFgEYryJlLy3ajJXBAmSy07UXmFLWn0EryQxl22eH2nm5dcAioMU8G
2Tx/c+WZmrIoqewknW9mgRsnxlGPXsLwVYcX5rahrSPwxtAa6D5E9TQ3Qdz52VzWx25UC9cKida3
rWwuhzsHDAmjccClL3fO7AbD6YK+8xu59lQpOmjDa6x865z/sBwYwhxLyC0LkvdVUSGunCbtrGhA
UT1ZjnLaF89WEKbvbUYzqiWGcgwkqQRMcHXfDFkwRuEAizMx/hVMg79E6DwZ0fn2rm34G9UeMSLC
KD1zm6vF5FnhNFpldf4QFy79SJdd05Q9ao+NGA84j8EvNEzwhPU7dpD1YHbivPcjE7VMqS8Srxrb
3wOgqlPOiM5TNZrtzhneXBkVGZIZ+nJQZF36Q5rkqlJLETbjn130Ucufpfjr7c3bcDkeWDTF+OuC
KHplAtq9drIB1vitTEciGw31IFWgxnokbg4t0Jf3HySNsqCYIIe+4Yo6GTiEM6uR0ftF69SnuTMX
eCsgrLu9qq2PxRmCJxJ6JRp+qwvZCBYrMNOxp8AB7UrQPJWL4WkvSl2d7Kx4uW1so94gRigIP39Q
YFfSU201yFEYG6PvIFX7HHW5cXCkRvWZVTLuJB5eXlQ7cKjVknrK5Fh9GFRzODUp3Ci3f8nWsmFT
E+y0YtjiT232zTVa6wn9RysZfaUzi7MugY1tlOlgdsUX1Uw/zrj3joduXNyMtdKFZAScR8A6AEuU
AaZhNAd/6uTqoCGcfRxMR/LgzygOU6rFD32lMVbSt/2DMoTvx0DwAntjfx2XnbZqW0eXBt9cYm5S
gHiHRonjk1OlHd29qnzuu0I+kNpIz1x31WMeOjztZRDdsiXtyYZu3LnAMUgmwEQKZrTVYXLqLi7z
PB/9govWauzvVvuhy01v6X4v9XIXBfKeIOrm/r+xKDzizRdnTMlBTxKLWYRyxfB3/ZoGzZ0YMoBq
yXqao2+3PWwjXFAxZDaR8hLdvTXouwQKXARmOfkLxIeFPzqTG8wUKfYUPTcinw7In6uJbJpqtPj3
N+vSrMEwYLOe/AQi2b6GciJdHgrlr9ur2bBC+w5xaaCrFJmuaF4ALDWZOs4+2ipPKNtOh1DPjlLX
7nEybKQP3LbgGsCECUlE4ThvliOPXbjA17P4yWBKD7Bzt4e6UuudxOvaiug4I45LBND4/9Wm1eY4
17DjDb4UlwDOGlffw+FcbxgWaJLxlgMzfuXgdRRKYRjgbu1cH50aPLRlJR56eDthZSOkCkPkQLSS
ye3WATwlLR2UqRt9ef4gadFTXUKVtSQvooOkutXydxH9CsZ/0GfeuZ+2VigQ+CblTfbyWrdoiBTm
wSa/mWtkGjum70qvs3/fdryNLwUWl9I71ACQUK6PUTtIiFKij+nL4ceqStx++XnbwHUk4isBHeev
wzkP7c2lwynDkDRmEcp+Y5XjsUpknde+OX0CsXQociEjhKTGcRqNfOcy3DIMnxFoNDGvCy/IpWGr
NZQsXWIZtK/tNvPJnJAVkbxJ9uKB/m22RyC68b3o+fGlGOSiJrducMZ2kI76EC1+PfWuPN6Z6eBO
8/n2bl7fq5RNgLiBpeAZjHdcLiqlmMJxzRe/nO/y9mek6egCfxRlYaPcMXUdYJmM52FPNQ2o9BV7
3VwV06g5zQJY2z5N2fCyjOZhRHbHkpb726vacEIdSSkKpWwgfJ6rcEHlsrFjeZD9Ic8cz+rl6NA0
dbVzlDc+EPUz5vugNuC9ba4cIrAyuN+dSfbDfPSKzF/C2rP2iFuur0EBtoUeEZ+He3BdRk/jRuoC
SZP9Oj/OC9rTaLSHGSKZZ02D8i4Pjqr84/bubXwosF6w78JLQ0lkTTMIvjVIU0OS/X4y0Fdoc8gX
k3FxU7O+71JH3vlYGy4oUKX0deg6ExnX26jUul6bteLnz41ReLVlnQLl0QZeMhV7I+pbtmCRUA3R
wCcOrhyj7FWnagNT8akZx/F0aKfYi9PoY6U+jp9v7+I14QGT6kzpCk5n9Ge5iy+PljYrfdJkrepX
kn4Opg+RFEL51LgmrGaV/HNuXYiAYTZQTnpRfsiG4ChHxXEZq/s+Up6rcDjJgfPt9o/aiGEXv0m9
/E29wWxbOVWqn1bxcYkPU3CSzIdOP+f2a693OwfkGkfNFoicnQBDrYYa8KW5KbIXWnep7EvmXRbm
bqB9iZvsAB2PlT+n0iuNPKabTrfXuPGNuR5QCREaaNfIUivXB2tpE8UXFkuDsQqlg0d/8UJ1drVk
B8SwEWourK0CaFw2+thZheJ3+Ry5ozVMDLUF2vn9axISkgQCXgVXb9mcalSU1oPit8gMQ0euBh8Y
pZu6Q97ueMjG4RdvHmBn1ERJUFanUTXSSg5CXfHjxjoayZBCupwMaIAA8yuyvaLvhj+KiQyiDcK8
GlfRpYPUxliMxhwovjO2h8AMnxk0T8CPDd8VCTGe0b+9jRsQHlI7xhdgpmJI4mpiZ2ysNCsyOuMq
FbV6+LKUv7Wi8wplvjeM41RKJzuA2TN9clLnaQimnc94zXpHfBN9CqSVRDK77iglVpeZdlhz/vJ/
5yT8NsP2BQP8vdSZD5WluTPQk7TRzmROp0SRf7TT7IXmcF+XPgxXr/EpeqpeGAi9vS3XY17iZzEL
RGqDRAE58OVn6DM0LmqLd33ZNQctw6b+qbF9ZTxl9t9JEh0jiq20VNJfveOGwMEbsLnZ6wD9Zyv/
go32KWGcJXD2fthWABHUiZSzqeLALCJuxzevi6yABR+YEPvFu2JGFiMJ50MSV65l9cewt91Zh5kg
m8/trkjNxsFGZZ6xIXI+m1LLyrRSj5ne2aPq9z1ScoM01MCRpT0hk63jxpAJbCawFFhQclwucBwN
pQAUo/p6/XUak4PRLjzztVNQ7NH8iG942dolGHLtgeBmsEReF0bbJNYixLdVv1i0Q5qHBxANcFSE
bgxrRGUfb7vUtjWyZFslZdbXjZU8nDQICPhweWJbp9qInWPINNxpgoPOnagm/JbG6N002bgx3Kk0
BeDB5L9XT4PYNNPIsmaVxvxXo7AOoFWPvfRh7PqzWexVRDZwZVjjtUhOJt47a2CF3kR9hxas6ivS
ciwRbOphPjBD7bjIMIObvReY1Z0ZP4fxD6dKHvrx30q5GzVm5+dx5wBveRE1C6Z56Ynw6F950WSO
Sr2oi+rb873TfhuHL4n1ed6j6t60wqcUTJmEr/UgkDLMjjV1MIrKSfZJGaYPWpOXZ8PufgaOuQd4
uIYg8wHFtAZcUbQMrsZQZjPJy5SI5ectRenm7KQnULMno00fJrn9HMYvxfBP5Ry7XncXRz6qWXfI
cov/tg5WvceHvLF2TqguXhMyr/Y1+dxSjFORFJnul/nZmUaoLXLXmL5AwHL73FwD7MECvTW0SpnC
wNCKbEoxpD9KI1iKMD3MPSKpzvSkFenn2X6BdqBR7gsVRY4l+5q30jtlbP7AkSgv69zLXFHrrC2x
hqUCvKb7SxGEx7grh7sgaWSv1EF3317uRpBlIPR/psS2v4nvCHTGcp1Mup+X8pM0ZV9S6L9um9j6
cjzDyPgFKNBcVy5j2IarPNZ1Xy4646VV6b7mYyndT6ifnvT9Av2WPT4hRR5ehczMre7SAtEYYyRf
84e5ODZGdzCt18rQD2G304Pa2ru3hlaZp9LLaUI8YO9qWBWK2B3tnXRpaykcdfBwRDiA46ulyILS
NafpzpWRHUu19YSVGEJ3Z+8aFF69upyo0P/P0motdt9kw6S2hk9HqEZA1AKUuwPm2QooFzZWQRLd
jsqSc1ZTgyebKy9q7x0pfVSC9jTL95UK8Hapnp3s0E+fHGN46JuPVf86yqeGaYfbPrm5XC4ppuuh
onbWaeBstDNvRpabZZDzFIh9varJTsl0K9elxkxWRxP5z3j65dlyzLpm1tgy/CDvssxNlZY8szKo
OlrNcCgDLXxSleFl0HMrA+Ec32sBQw9lb1VPth7tQcs3fYmLmXACtSYd4MtfAxtSMNdkxH6p6q61
PAbRpyxIvP/mSW/srF7dcQ9QSx4cw2/Sys2T7zosXIN0f/v7bR09uor/bzGrZ0vZh0UYNRhhIa3+
z2jvAX23doudQnYKclAK3qvdChxQI7LTmH7k/NMoC4C/vxet57X3+/ZCNuw4TNQQFg2Y0uBqv/wq
AcQsQ6wX2ImgSWmRTDgi/tQcyzSuPzCWsreuraIIVUYwWmRMRJX1FLdVtV2TyLHpj/LfaguDv/Vs
jY9FWzxnUeiZsB+ms/kpNs+J6eaGdWd398OrnkL8cSz2WD03Fw+mWNzqKO+tiUV7vVySAn4hP+DV
k5cvUhMcrObZmd8PfYfj9Y2hVRztm96uwCzgLmbo0s2Dv/X9VzaOQrGDtIwZlfU7KaUnLS+B+I7q
5FYJ5ejWN4KX286yEbVwEt6I1HOAwKzxbpBVdnZQ9Sb0DWd6wm4cvUAjuxMat/ojdJzJq2V6CCbv
0kuXHKouMmZe736dJfPTaASvEiQ2h6EeNdfKChk6YyeCClU3qntlsO1zuqTwvgIASk/vXy9lELAR
ChkvFPGXv0QDKTmXQ2b5ivNqGehpmqf6v3RlAHcw1gNnA+SyayDrHI/TWFudRRH5HhITTX0M2k//
YR1vTKyilVHY2dAEpcV3Y6htctvIhnd+J5JsOcfbdazqRvE4ZoFSVpafyHTn0Cka4oc8ONxeydaJ
fWtkFa4cKTBlu+8tHwqVZTQ+5+H8XMXxr0Heya32DK2cUOvDKlVKvoqjUWaLlB999VefMeSg7CCu
9wyJf3+TAEdKNDE1UbOi5u80sg/L8Br2/tDvtWmvC21U80S3kVkA1A7WYBir7wIzmx0KbaAgj0Qk
1TPTWTs25eJ4MVj2KA6ju8ju9ip8134hZvzhD4L1hWR0zW63aF3Woy6h+YjueVHy0aLJiZ7hbb/Y
Wp0OeSpoOSyBsrzcRS2ZNCvQG823xx8WYKyR2nr8lAb33Xgcyj0smzj3l8kqjx/uLiaQaT9i9dKa
3Db1YKmT5tMNZIQsiY9qn7VHPbYOFUTYSzfs1JivnQSD3CD8T7wO1z1VZ5oaGjCK5o/TMen9Bph9
kT2Ezp7Q5nVaI+zQHqEFTjVKXx0vLYQ0sqTT5TegbTyegLarhcoebHp7Nf+zsjpbVTwaAOlVDTaP
wTXasyjPTyE8MvPO2dpyPfqadKEhrxIj1ZffKWvzOkkgBvJ1Sfbysnfj0nAD8//TyuoESxHv25JZ
bh+ncPviJaq/2tb32/69vWX/W8nqJgqnujbyDhv0W05j+txoiBkojVubO4+GLQ9AOVKcVDqngAEv
t2yZl9joNA4SitH6Y5LHw0fB1LHTF9o6rqScDJjzTBb4vEsrpdOPmbp0ut87n+3wo8Gg44sDnUml
Dp9DSavdWJ2mnZR9awthMhNvD2IRI0mXNu1garOkkthC9UMV/61X9xGS38bO/m2FhrdWVregVld9
MsBb7UMgebSbX9BbLTnkq8N8QE3zdNsrtozB1S9ekBDlXFWopaHrFuTmdF8dk6/GdFwc1NOeFDO6
62gjvN+WKMDTpKWBgfrw5fZpWR33xCCdKbJ4+G6WuRtq/+bdcEyqnVVtuCCuB06APFOGLH61haoe
zro9JaYfBktzP2bIhiRZ2rx/PSLKMTACaolQt7LSMBrW9GFK2lX0gLwGwx+UxitNCCClIPlpxOFf
tzdww/8APkPQIrrBVPvFv7+56I1FT01Qr5ZfcfpgaskNz6qNx4xWu2fM8t1/sAaI7Q+9K3W8Vejr
0hEW0RZrc2dAnzSE9EMPiBhMvTepi/3TBBKxp8+xcaoFlSRCShAmofy1erP2fazN+sItJdVMD2ve
krtScZ8U9nMZJB+bcK/PK9awuoZVoggQX0a0mAtd2avRZnfy1tD8QBkPZvkjjyZvmd4PVAYH8cbK
KrVI5Ck1ErAfvqIv/SlXyh/mmNF/Cuo9wbBND3ljaRWhCq1b6rokdqjLnTYobtGHzKcPUIzs3Fgb
j3DWxKeCSoAYTy/o0hdrbYzKPgl1aHWns7740hx/qsPhsaBWknXPjuapc+nWaXHX2APcmx81pBpD
D62qJc88o661nUefiB5Xn5JxFSb6YD8lXbz8QYWaN3JQBRrYyw+dE/yeM9WLnyPzvAR+1VLvTsfw
P5wQ4AGiWcQIyRW6CvoIZovyihKcprqWXJyG9HM+/4ogM7l9FDfcFOopHX1tUg2KLSs3RYLWkjuJ
Us4sPduST8dgMHde/xuec2Fi7aPLXCWt1vH6X5b4bBfmPYW/4RAkzPITbcqdFW1EaIFcFVgdCMYp
5lx+rXAYYWOxA+6dMg4fHcrrrlYEezw4W/tG4FIhnXLYPnvlpDaaL3E3pIYfdgnZfELTGXqIXU79
jUuU/gNZNegDmqNrlE5rksTPQ0HlWT8mzM9nBXweUkkz71WemvNtX9jwc4yRX0OiROazvkVzgLKZ
nlGCDpzhzNCQNw6HrvlZzK9tFp1kpNfTr//BosDBcMUBz12DqypnDAe9xOIcqq9aFKUPfa69tk1n
eUxHcAdlcXQ/zJLEKCgcsreNb/klrCVU3dlgilKrY12TvASy1HHGEHzN1e9TH7lZ0Hqp4982tPkR
mfmxFeZJwOStrjuToS9TX6jkSV127ORfnfbDal66fjyN486GbkASTM4xlXtcBmTmmoqgs60kU1JK
bfYwn5Kxfg3NFim1X2WRe9SuvFaazm0YfKLfvnPurnVRUUGiu0ufF3lyurxiv9/kEB06j8zAQ3xk
wj0Zo0tiyvIxN7LqyRoU5x8FQOVdrMXmJycdHoZ8qT5IbZ9+n9E6O0WKvfRuQDoZem2q7gHLtj71
258mvtCbn9aD7QxLZ4GTySzQ90ZnUh0Dz+icj7YS/779tTdtcVRV+sNAStfxJ4lGZZzsDC2Wuvxn
7r6rYQ9TQP49D3a7sSJyri4mUbMQNKCQ0ONbl8tKgrr+v5G1nFE1WA6ScggK667r4IJU3KioXWiF
f3VTflKVH7dXuRX/iH4yaHcTAP8VWa69tDOYG8u3y+cwggZcfdh9V25FcgiFgOjRqqQEvoqxmZF1
VFSpDAb5YwkYsd+by948LVCZ2nwogZNdz5bNSpHb04BujiyFZ7DG95mDZokteSnk73XoNZN8Hzej
l8B2eXv/xG9ffzreluTcUKPx6VYe6WSDlA4QqflmBHnB4CnGk6RQ0JDgx0PK2NHeX6RBauZ/9lZ7
SfmTF604AWVwZL7joLSW2+kPUEHsRNUtxxB4CJpDOKWjrW57pVu0MVkcbvvGsj/mrTLeTeP0Dxw+
O7fVnqFV+O61ZraVCkNVZbiyUzJqG7hps1ch3HJCSLxt3g1EcELr5RmTYIypqRJafmeFbt4l3thk
p9u+sBUxEAQCe85TWZCOXpqYF40Z1yXkLElgJ8fWAyqTq/BWFNJOjN6whLvRvUA/g4+zvvLmaook
0j3Tt+SvI4nR0jwGirsUe1JAG9/mws5qRc7Yo8kjvo2M1Lk63Uk2Kt363e1t27hWL4yIL/cmqAfd
tPR5wrZlzb1lv9jwUPVWfrBUf7Z677atzY3j/rbFzKaYsLi0tcwRKghJ8CdQwCqkFTCpR0vjKQ1A
6Ua19liNN7wOKJPCdCP9T8HucWnP6RQ7sFVeyHX3T6mYQEA/317Q5hd6Y2AVf5JwWeSA3jqyen+n
2XOrRVxS7y9qsQj6+9QVuCHWIykp3NdtNReWb3T3ivG7Wp7QVWhTZyfibKStF2ZWfqAPmiI1PUvJ
zDg4Gk2Znp2c4m1RKrHXtvOPvuyN+9osnc9RVu3E1Y2GIDAaZg8pGLJKCuCXX0pz+ihYisn2jaT1
1GG+KwZXX155Gri21txF0Wc1/9EbABn2tI02IBSXpsXGvDkAai3VS2xhWsOmonUPTbOclSg9MBo2
/lPomRcG0zHU9LvCQaYnyHbKidtrR+6LziAcNMwlXv6AMU1ktR5SG3R5eeqn8GHOogdeq8eO1qge
PKpm9JiIMavELl/K9K/bLrx1RrhkyH2omfJIXt00daanKCLOtq8OyAVnmZp6sSzvJVni+60uano2
DqOQuDBPytX3ZUIgK/MauLFgOpiav5MyO42QZSTwPMWnsf99e1FbWTQVYMgUya2YEViPPBmJmUpT
IANvBgM7fU7tQ1kiIXgH7v0OdtVDZzaHxf4iDdNrVbsNcmiDs1cB34qs4DqA/vAog49zdbWmBnKw
4UyRUxrN4+gMdyGZfB8eK9O8D/dmp7dCK1hKHmBYFFjqSyey+tpM25GOejZV48ku6OhkrWbc52pl
nlQ7/y93E+89IB6U26lArkLrPEuhhPwvbwEHrINsVJpLVRThuUR9f1+EeACQnwog+Nf1NtpDhh7s
wMrmobvrWgss+Fgqbh0+RbF5d9tvNkDyuOcbY6uzaHQAm1pSTX9SYiNxxzkz7yqjtFMX4Eh5WORl
gGlFbw9aGJdHZcqPhpqUrtahUxuUslsswFdHDYqFMbCUT3Zb1ccpq7UH0vziTpqTBEW/dicL3jrC
YmtoQsmwh61fEREtL7nJTdAU5fwqa+o9u7UToLdNkPE4oLrISFfloDSqi5lHmunHmfmrUurvszzv
sXpsnRfRRwZmLZgy7dUNpIZpO3Wdwd4bowfQ4AwK4HGyAy9UmnOnRu9u/0MyTGOAbJ4WBERZlycG
Kqw8LiGB8Zd8VD4YWka7Y3bGs65G889smgb/tm9tnVDeYSDlqV4wry1yiTf3jNPPrTk4ZI2RZrrG
vJzitnTb8kPrFKfblrY+FucFEyyMXGsVeHIJqifQr+SngxWfwNkMnmnWe7znm+sh29YEWBwdktXF
UbXGXJqVyH2K8Zyq5X03qN5S8Q7LnJ0UaHNBb0ytFmQbcaxMJo0cCEaHQwyRjWvn5h5FylYyR5YI
h7IBWo724eUHUkXDOoxi8CABzEKS2bVuZC3DyXaCvbfKnqlV3giOZqAvJTL70jyPuWm7fYycTDYt
Ownq1tucuX2GIekCMJ7orA5VUHVTauoJr6LiUzL8liywytk5m06xlbqItR6d+FP4fggPR4sKKB1L
8lbAZJc7OStOnTgJRo2qfMh7MWdUftIj/dEw25f/4Otc84JeV8jhrLK3qA7GecjA1sh69qxFdG/k
cudS2IpLPFsRCAGrxrDn6uBmo53Wiz1Zfqq3D4b5K9a+qX19cpgGSfKft5ezdaje2lr5YJeFZuPk
2Brq7n50mlMShF+rSH5C/+4/mBLMWg4iiLRI1kAQhnWVSsmJEmqfP8XxgxoymjbVngQi5N2LohQu
RkpI/0T+d+kOIWqeEN6TYVfVUni8IP5SmEy1O+jCbafee2RufC6yLipRlKSEDNTK+YDVarPWRI4/
tfG5WBxubThgvVkqvSntf+VakO04yEZ4QtFZkFEJOm19fXEVYIjqfiod3zCzX3Wcx14+SY53exM3
QgYjjdyNyPQIQefVJuYKl6Md946vgGB35UQN3daMv1S6cb5taGv/KNQI/hfRN1vfHoET1UukNY7Q
VW6LB6eRTibGshKRYe3bbVubi3IoeGMMIMoaME5mWc1OMzt+2L8AqymUD2m/k7lsnCjxDvh/JlbX
VJpEMaP9A/vm6B7l3xNaxZBJFId43KPI29o5cnqRhlO3u2o3qlOc12PNagbr55BoD+VrkzXuUv2g
zfAfjhRvNRpNCsVxxgovj9SIujckrLLjW/FT0z6q9dP0zZT/vf11NteDEgd5hAOOYs0vMxijYYfq
4gBnQEbTzI6y8le6fGKKZ6jbnTO0UX6AZ+1/tlbuzYNGam0GJvxx/N7GXxX9NXcOY4vcSPhR1VPI
mHb8Ysv1oAwjAQRwd002VQ6yMhuB4fim7rfjl6H8NNZ7s/FbvkcahmcLMROev5dfaTGh1s3hkfMH
dfTgGzJKlEX136r64/aH2loLo9VAPomy0MuuvKGIs7ZTWsXxg6hLD0CvKmg05fxDoRbn25Y2V8SI
OmklBC04xeWKwo7S8KIH+J32VdYVt4xfcoeMdufjbMxQgwqnI0LNSwVC9meC7k2ynOcdaryyHMBR
bCQnlt7e20rXeo0OcV1XR8WTkiXfINRrjlQbFm+0RumhKK3i3OeK9DGZleGgL9FyziNNPmpDCsxA
g4xHRePT7QzFPN7el60860/7U+h8CT5H9XJjZIk/rBhB4EeG+q8TKJYrOCMb3no0Tt04VUi2Ang2
UrfR914y4kZbFVcubK9eMrVuzVPHSIfPVMyHoAk/FdJTEXzOhuFsUNCfnb9vL3bL3QA5CJAThaMr
d7OXLJ1T4GN+PP6A0cmVup92tfca3PI0uAoFmJk0kpB6uaHWmNla3CWBn89WJgj+07OSan93aPW6
1N6rnYC6EeuYDxHMlbALw9wl/v2NwykjhA5dxFE1jBc1/l336KDGL2YE31Cy4ysboY5bVTQ1DZo7
AO4uTTnVAvKsyiSfofeDXibnKJ89ZXiaB4ZGEk9P0eYs9y6MjW9G6soSadLBsL/u0dWNBHn/rEt+
MqrnAXBxUKgnJ91Z2nUmBH6VSiLD4GzmFTFUpQeKQ3M68M1i9AK9PER7I8PX67i0sPL1UKmNaapw
C9VpUbjRXc0ZXFV/d81JWKGbBBM7JTV99YkCWcBSxiJAQI5p7r8gAj1I3Yd8+PTeg3RhZl177Uc5
D7S4xMcLqXmMHX15UILiriwYb75t6dq9KS3Td+EdCLQcfr9Ln8vjlstuUB0Bns8D25PlkwVIIGkT
N9V2rvKNgjYZCVPbsI9TKtLXaKhGm7pcqSq8oDvl/Ud5HjxDf5rH3JOyk5l+ytQv4SidMqfcKYRt
XBvCsmCy/EN1sZ6AIJWs2srgu5XtTyV5bTS3sBa3yk+VeVa1lyU6tTVAjtj+GHwqmpMsHSWLoeuP
cpT+pQf2lybfmyO4Puz8IjYDvApdSaauLzc+CgZDi6kdArf/XgyTG5veUD5wRUyvah954c533jiA
dHEEC7Wg0uC0X5qjaNF0ZHOBH2aEkmaAhBfWjj3t1I1DKFJCHiFMHMH4s8o3RkkOl3Fs2WYUkYP0
SPqBMPLX2y67sXMAhInI5BGGQEhcLqW04nSUJMLkUk8np/Wy4WsEfor7ppoP8/xPbv172+DGHY7o
EnUzYFSCpWqdVCvaqHdF10i+VbZTc6wlRajBAmJG1nrppp/m0CSqCxI3/yJR8O69GmAVEk1t57y/
cykcGCiFKOmjarRavNEONarThuQruUE3rq5/TOipezsLFn/lMnHAigjVVLX/D2lX2iMnrGx/ERL7
8hXodXZ6ZrJ8QUkmARsDZjXw699hpHfT7eY1yn2KlEQaaQpv5XLVqXMAkpY7CpE5GbyxNDBgl/m6
nh9MpwjRsOoboxt47ZYVm6Z9cI3sCWDSbacA4y5WboylrQTyM4BrgY0HY6K0lXg9ZlbsOcqLwr82
7rMxFqBH3N0e53UogeclOkRslEZA43xVdhadJiYtTyKagD/cDjP+4E006LJvt+0sONkLO9KtQaaq
SSw7gx06IX94nDkVLNsvIJTXr41pad7OxiQ/LRxo1jatzZIopcC7jNWxmpsR+JorX9ohzsyCjdwh
0msyqKIa0OwAte4kmspvzNgwM6Sau4eq3bNlHlLOQlo/W6zyhxeQLhy6oVoDjiytHZhHEWwi54EK
vrQ/hGLpZTyZSTQ/3xUDzGrGo8PS3WpXzOLphzwXgFiAS8OW9LQpJqs2a7VNo8K2IYf7u1LoppgN
xpCPVe9LDXJIJOKMNiuh55KjOzcsRbpeXrhOSuo0ap9HcmzI76G+aznU55IfoCeIVbJScF6a0rlF
BrI2ePnq8tuqbHM4LKdJI6/T/GZ8mbLYh8zruIaivH6WoM57Zke6i+YCgdNNmNCs5tvMtXDvfhGo
d4wmks8PLnSKbh+/Bcg7mEwgOm/M7hs0OdL5q6BOMjSFSCM921vjF97cpfYv4ZZ+7dwDTICYp0we
9GZu4NKm70NxahQQc/U7Uq04nKXD+Z8PwX+kd79DUhVoVT2N6v6OJd8b/T0dVhZx2QQUs/BGhueU
dVeYR4cp1Y004tiXbawHalb6bf/vqVtMKYjMoKwHOCo6zy4v4SrXUORtnDQiJAv5+FsDO5zZaHiB
rXGeL+3Kc0vSQYckVJ2J1k0RpLkIJsy7THtGC7jerFGuLm3Lc0NSKDx0ukE9G9RCbRpq5feBV+9a
vqdR67Q/Mvf19p6c9/j5DetggeauAFBB49mFDNfl/FG02SF+SuMXkenHnLVbpFY3t03I7kM2IU9c
zsuGA5n4MkEtHcTT94UxvatKeURvZwCZkGejijdttaZSszYyaRpH4iT2mMEsUl9/vDQLPLV5vz0y
eY/PhRCAxZDiAUIHjVXSMWIkj/W+xb1tdEDRJ0BOlGBt1lbqwNfzd2lF8vsoZBEo0cOKOoCnGwpw
heEFuXZiLDukeEa03gOSuaf/39Akn1/zJOWdQ5LIS/Lt5HggetX2pP5y24p8pj4ncOZdBCIE0yf3
FI+ZOfHBwtDMovGNGsy1jQhEd2R0rUK7uFTgIQczG5I1KBxc7nNhFd3Q8CKJLBDPFR76ZKtw1edd
XdEYD97jyGPMWU4wKkhWKoWrrjkYSSQGB6C0RPEbBz0W7LnZFln62dqRaTYL0Rr3cnsmr3c7LGMN
EBngaQkA6+X4QIppNkXnYSZTPccFAgL+gZrO9raVhVlEyI+bWceeBxeFdKbswkxAXBvjZtaLA3rS
/FZLDpm9QpK0sCsurMwO8izVlSipnqUo80Sa60IS9Y3bx7TlW6Va6Vi6ojmblws5LgSPeMfhDScN
ZzA4NcwcntaIf2RdvnXBfWAVL3z4U9WPefO9UzV/tA5iAKix3zX5v/Z/ftpHhgVwC0zq1dsCUDSg
VZKCREjNhqlFwmJ4G0/At61FHkvrNuPnPpFtKADNUfTZjOpJ7jZeiuiQxtOu6J0HtVf2jrmSLVpa
N2DsXbzqUWxE6efSyoACv8vSgUSaRdDA6oAg9qlRAVLiK2mURUNgWgCv1AzGkYEQEN+onc4dSWS5
u4bZh0HdpCoPnCEObu/3pVMFuUqkpMDqgOKFPKKkSrKiV0kUG+n3OMkzX1NBhXfbyFU6CvmumVkd
WxGzZwF8czlv6MUqlKLgWZR3b/n4Au6rcNLaAzO3blZu3ToJJlAJIkxcg9ReoRBny4jskcBWURJE
xvfSst6NqpsYBo1mSW4LHGCTu1NtNBI9Dcq0rxyyc3jQkTvTabZqW4U1+1pTc23818sJyPX8gkIp
Zd450l1TmIIr1ElYlOTABB688pDF0dB196TP9iBVzFCTJ49OxnduuvOK4clL9yXYSuEUVtb7+pzM
KivG/CjAOlwnBk2CNt9+zKOR/TL4h9dvKrHidGafchlwIV6AjwazMa4jZBQupzxNmVXqdZlHsWX5
SnXHfQ36aNYDRd7o9r5aGgwItVB/RYSMatj887NDP9K4zTtR5ZHohoOI93YJfitzjYVsYfHmkeCp
j5Ib3Jh08dRTW4P2VsujFGLAJtJtOvupxtVzPn7cHs7C5QoaV+zS+f2EUF8GGDiEq8kY63kEPvOA
QLOk+9oW6MjMjmXXBNpIA9tEgBSvVc2vOPtwSi4Mz1NwNpFTYrujQmHY5lEqKr8v34h55IO5YzkP
sl4JOf7JArDmGnDd3fgHYZnd7Fovuj0F8svg80PQRzmz6My0wNJBQfc6sEqTnUdV3/kJTfxEvJbi
YOPwmg6Y0tbU7Rftfca2gOoBhSNFnk7KXAdPNxwHbXwzeWvWPuNFHeTVYB+EoVH0nxVsS0uz398e
6dIpQZ7Tm8kKcEnLqClW9sqAllsQmZjd0WaIcp3QVUPiml8GZVgxtuQGQRrg4SqZH+bIw10ucMWs
uqqhIIOTkuO6R+3wyaSchB2PQ6oIHuQtabdWbkL9yEuVXek67D6uRH3QyjzdQ7E+C92hYCtF5qXp
R61gpp7FpQpClMvPEgDeF2PFi6j2insztt5ymx0MFh9GHj9WxVNNlbX62OJeBzETchMApqNTSZoK
S2vSoSN2ETna4/A1FbvegPcdqh3qEFWy66vUL/tn2znqWuPPlc7snR35GqnIPDLZSaKjBDUCgF9R
sJY2egnaazeJizKqE+C2J6NyN1pPx//C20MDBLKG6M7DoZJcsWFBFHpSYSXFFUv0D6icmCtL+CnG
KI0EiOdZBHNGXqHGcrmGjWh1AXRbEU2q5yMzaSpfIZYhfpk7d4QgAA/NeK+nqg+l1to+MvYDVAfi
LgZLVf5nLL8Wj+gSnIaNaHcCLwpL33aq/6+lV7gVTAAkIgCnQn+HvM9apaPFoKF3w6bjbmybD26C
1iet/zVX82nnk4UL/wPvgxRNQVp4EkWK5JaKvm/3cRKPinbMyI/bruOqX0Y2Ix2bKbc6rTD7Aq9y
EyK43A0JVQOgxjaddVR/cvLOUbDhVpDFobJaT1u4dYFjRTQPgXqAdeVuAGJ72QhwBw5trCCQz/y2
ykKarkX0nz5J2lhId+GRiQj4s23lcmOphRcrSoqDmkz7hqe+kjz1yB82Hrins42gDzXf0UnghVYG
nhsVZNskP8BmAFXn3Cfukb4R8pQM23YINN75zBt2hXsPLb+jIlbC9YXTjMgf9XY0ESO8kqmcSSuc
DFwgRcRKtKZbLoD5Hc+G8Pa6LwQieNggCQhOVASRckWKe8M09LZZRJX4kUAmnIB4rZxAyfjntp35
xMoTP3OuI9UPieCrpI8K/SU3a1kZVc7JA9iHNH8gkhSMqPZ7PwV7EbG9EsgtXIa47f9alK5hOrSM
pkifRi5oIaoirGgR8uyPXuVhr6wJdC0eH/hCwM6ACAPWZL6VzqIdLTVyYzJFGY1jQEuBpXovnWev
aaBe1AYJsd+z7lD3Jt7k5ktFVt7+S4+h+b5XAYhEhhww7UvzEwM8A2kGRFol90F47qskfYjdfls5
yrPg4/eihF5N17/mQ+PHUzOtXApLmxWnCl2z4DlAACLZT0cS9+nIeFSosbJt2qr4MjaKuvJUXrAy
E0uBxBSPjTn/ejlKz04ZZVXGo6FqnI1wp+GQ01pbCWwWtipe/QhtgFN1EcJJF1yj2JXn9CaPOvMr
Sx5JoexiVdtrRIOAoxM4ApW5fgWZsjQyNOrNfQqzeItcD6ur0q47rayiPGtdcOmWRtD35hpN0cKR
gAEgtdFHjWSUnM5jU1okitJUEdpnX1W2IUm/dxIREPt3Xq24rwWPfm5LRotwk7pViddvZI0oYUzm
XdqMR8sTKzv/erGw6ZECRcUbTCVIBlxuCQuycaSpijpSzW3XDcbe1CtzWw/0SCl/1En9vW1Vfeu4
6Vr/wHWcCcsuyLIQCAHTKJPFMxyEEST8dTTmx5LiAeM9ItOh0Cw0vEiN1xpar+dzNoci5tz1Af8p
DbTudcAUHLuOcjts+julfERZesVlLkwmvhhIB7zmIRwrA0Bq2NY8VrSRJqo7oCWe3OZ7Ru4IRT7F
dr+XZGOshjfXO9/7lCvCiPBeRDvL5QKKWuiV09AWU8at7SjoLGMMNM/t62dh9jRAaXHDIVGERILk
n3q7LpjG7C6qnV8KSPGtEgTjX2/bWJo9YIJB2j7TqIGx4HIknsgq4nCri6ihhSqB7gOy18e+YcER
MlR/Mg4NMbPZ3Ta6kI2dM+az1MaMcEGv3qXVUhR2k2VtG1m58VS2HqAtxsHrEx8VlSq17idC/Cyj
X7ssDe2YhD19pKxZccwLWYb5K2Z92RnVe5U1yXEB0bgr2wgEp6E9bHBR+h3bNOM303jUFNUvyz6o
ALtcGf3Cul7YlUYPSb1KCGjSRN0f4Yau6WdKxNHSPYXWY/rubMZ0M6AuYvheEThrz5SFW/dy1NLe
zZPJwqUL6ypRf9T9hxC7JDH9QWs28OJjswetAzqkQxOX7u2BX3tyhLDogUYGEM0j6NO7XHVzzNA5
kvRtpKf9ARpH0B3ZMetHrrv3o0nWVnfB1V1Ym3f+WXADGqAswxMEe2zu2d/x+Kk13wuBbjqw2YLi
bawUn//8ZoinokmQcbjPvV+o7dViM6x8ysq4Zf6gAWgSh/Y1Zrz4sKyDLg4ZR6Gt86em2dye4oW3
wjzHSPXCLc2dOdLqgkvVAQVO3kbcZvqHawj1iGyON/pTqdZ/uqkTdUDGuJ02GToMO9+Nqaodsrou
yq3Zi24zxTTnz1WLEkySW+bPpqCc+WRgzqnMC52jOzAT1maydfJi0lpvQjBNZspOUxnPd2lpdeph
aGxq3LlKkT4RQxRrxI+L7gOJEmTqQIiMplLpABGgOqHcOLVR+xW6ZaafvOibPLsbhl+TuqdV5zuH
ugozbSVenH/t5XNgTq4CpDI3LwLYOd8K5zuKC5p16YhzSzoWcDuO/U4v8v3gxP0XJ4+T6PZiLjqo
c4PS9WlmRVl7aDWP6FD5Oan2OkBPjn7InDJskZLLh/fcnAJlDYC+cL0hPY8sFP5G+lE+qDgkzOWa
3kYk140gSzLhW/20psWz6IkAb4QDBiUiCHmkJEGhiynpRNYhfjymSfdQNxAKq3+nGdqINu2da7R3
tehe22ytLW8h9YWw/8yytJJOnDhqAqLwyLa+qn1UsWNfb8SmrO4FOvOaO6AWmjfb7+705qGufiSE
7W4v7dIVcP4B0soqVlu3qoMPqPK7lnyL9d/6mv7M0iIiC4XtOjeceZ8IpbPdytNG95S66iJlctVT
SRE9AMUZv90eyKIVvOiRpkYbAZgTL88E+pQT6PnWXWRZpXpgel0dLHQYrSCMPuuJ8tEDfwZaeMHJ
gvyCFKakRt92nOhdJAjabywyZOC8GrrvprDTcOK0u+e1Mj2he8EJUkMr7gw7Rl5Ec6F+RhxIj05J
G+KNrz6iz4qiYpm7BzYUkDxNJ7FtFPTkmHpcvVeZxx5Lder2IiFr+Ovr8wzQ54xdRK4bleCrZvgR
TwGzIW4f5QpPP4yKpUEhau25FIl2PzWQwQUREUOfHihI0RXNp/aogRLr1+0lu9p7+Ao8O5CmBJAZ
MiTS5u8Mp29GykRkZsaBoPG1TpND2661sF/tjNkM9gVyVhCUQZHtcmco6Qhcid4JnDGLfU3c1h4C
XgrgXv+L4YD7A1XVWZHEkVImOnWtIsGFHtleEQeezZTNxMCNWOMpv71t6uoC+BzSX1P65ZAMpcgS
MdYiqkC9GjIj/1P0oGox2Qied1KGt60trpODosjc2GQjY3tprciqeoirRkRIkPuVHh9Z3ocOmVaq
lMvr9B8z8gugAsiDGiAziFLXekWbW3zUey9defEujgWdevDy6MSBvvjlWJxs4pZiYSwuuokcpMNp
0/l2uyb6tGZGulGI2glO0h57gda7Qhs2dlUfhattbq/M4j44G418gjwzc3s05USt/rvtj8Ibg56e
Kn1YsXMVwsJF4AwhPQc0x8xscTlr3Mt0ksWDiFRapd9KJwb/U1rHvS9U6B+awF2GMdHHEIz5a6/q
hZkEhwFqUegZBVxFfuEyDqZRJ2dD1ClN4DI8jOx6A43clSfB0ghBNwVPoc4NxPIIU41gE2jlgOTO
hpuR3ow+YYMW1CmG1rlAX+b/iuIGohoQVYBW5mYRBJHSsXJr6JhTWwyREGLrOVPjt+gh9HmcD6EV
uys318JWObdmSF5Q5w1oZPRpAODByP2q7krfUelvkpZAcw/tuL+9MxeXbe7wBewADU+qdM6KunMq
oRtDlLEvoMLdaBkErrxx5TQvDurMinTMzE4X4PHQh8hmX8xGhI3ykJk/4vhfiZ8/l+rMjnTO2lav
CyNVh6hg+d5U+x1KVyuIy6UJQ+cjWnWQdzc1ma+Id+kgilIZoqEZg7TKgq5GFjN+//dlObcyf8VZ
LOZ11HWa1sE2Bwez0X5ozVs8RbdtXL0ysa/BLvgJq0FSXU7mFwoHArZOxwiPO/WUtqBYRkhG9xXX
8o1SE/3RjkexkgJeOr9o4URaFiUwdDdLK1R5bdehp2dAXdW0RYhCVY4zm1bjuJ2IWf+yHGJ+mRXg
tyJV4uZwe8hLAdWMVYBlMA8jAJXmtVKmSckVrJ5A3tSd9opxbzHkbfpD30++0GnUWXtPBLfNLs00
yiVwHZ+5dtlp2Rb6zqmgY2R2kalA8hcdmd13YR9F+nrb0tJBQzofT03kaoGWkg4ayVA1Sb10iBwP
saIb19u4zGzfKXM1MGJzrTq8tJoOGluwjUCxgELe5TZ18mwUhWKM0ZgYTeQ1YiC+RWu733rpOEFi
q3aNwR+TETzEsV0mawWZpYnFjQO3BTqJGfJ3ad9kU6YVvT5FE6/vRUVCN/f2aOD8zZThG9z2mn+5
soeHvGmBA9YEBALCyvP0nx3LXjXRcgGATZRCxW6Ewhy4kIK6/6mkv4pipVZ9tZSzLaQaAT1FJQPp
r0tbmjEBy6S4eHISsS0Ao0gHyEf0yUHXV7bn9amAKTS7IsOmoUCK19+lqTITvdMYdR/ZdrexxQO2
686Mh20XfzCH+0mHJE5KXjt7jYx2vjovXmkm0vBzzgA4FuSTZboWJ8flmgkXEStPgoH8dNMj2k8C
hjv8Wx9bu+6fAzF0DeF+QKcUwB1AsEgbhoHaaSoLoka1ds/BuRyn/EUf6LZk/UoOb2H5YMkAmnzW
VUBf6+WcumiKqrOSqmjI/wJGrmrc0UT3+WpAtDCFYIJD1z+U+QCJkTtNE40MA7RLVTQqOY9cbzd2
TpGI8yun9lsw9vGB/izzfw1SMIvnRqUNoyUAJKO1To2SBlD29KAmHzj/o/HzH73ZbAYAOwQnKDSg
NfhyDmnRph0oadQo/VDVztfpu61XwWis3ApXXgwODCAfaD1BNnIOoC/NcHDUCi1rtIin6Td9NP22
DHNTezTT/j7Tgy5dJdyYn5iX+x70I/P7EymdOY6QznbSa4lqDKYZ4TRup3YMjNLaucwLCp35VNHB
HDgEasdPlYosJfl1e1qvs1kgf55VCjGrM6GfTNANrUWltOzJjdqm27XpYwG+3KIGOiTflOrJI3/4
8I1OL8WuMvaUZBvb/q48u/+qn4E6DuqKLvwbuoDwLdK0e2MBUQ5mxxFTalAP24VyJ5CHwFxoa6mt
a789N9FivtFGi4hHl0wRd5zrYnp6ylWQLtx7yhNqb2PCgzh7W5nb+Ya9XFrMKnYSNiwu4KtHuECH
Qu6MHTkZDbOOSVJ9FYJoj9kIygqrUPIvHtO1cFQNFjRMnQ6VZj81UEM6ZkWLJJSyxkA6D+3iewCK
RTYAeA28CQGXlK4sixso12n4nt59avpXUYgNROu3K6OeT6JsBUUJwAKRvJlnGj8/uxi5rsV4RPTk
NIBttJtenfwEoWxwfm0y/U/J642u9z7UHG+bnd3MlVVoOX12neD2kvyDaSlZqXQtOYEfxI+ND5Ku
ib2uWZDuC1VPnFJnmL2sSjbWaAatVYS3B3G1Nz9Ry7jkESGiHi0/+AhEPO1MxyAoPPeMtwpTB3Se
VetGYMz/nuvJSv7m6maSDEr5L8ZSwNMSjAka0X7uJUeq/6ztrzbvVwwtbT3c64CgIc82X++Xm6Ih
Nct0ayAnopk07O1Y8RkijEC46j/DNT/H9NeUtE5AI+tKXsLUyE6j4kIMIPYRnfq3l+q6jjSbQagJ
DOzssj5/frbNWWzUOsiKyMl0gokFxA35VuuCOv5ZKQ8VZJqyQ9L7g+UjFF0xfXVlSKbnnXpm2s6T
bJj0GOdY/Z2U2s5O25cmNx4IKr+MH4wfAj3sYJx4zJy1MuzChgEbGxqqZpwQymfS5Ca1RWytx+FW
HbRfVGPkmYPns0J7QW/jGnhxYdMAmAFYLChf8KCQY1HAAJVMEKxkbbAkwOsiUixW7HrXWJnRhXOH
5PqMZEAqc6aXuZzQQrgMH4IJ1Z6s7lSZG8jhkHqTTyt2FgcEwAC6IFC2ggu+tMMsJzUKopATIri9
4r2Bap+62kqC5SoKRDALEnbEZEDNQJddGkyXdHXa1YyeoEQ+0XsCvXBFi6gGOHrmD7wNjbXejnm/
Sb4XFmeOD+TrgWqVhmWyvlLzmtMTeJmKDeP9tCFlVax4+OuS3+fA/pqRXpi9VdOO0ZyekhhwQ/O1
Uv0BzdwGSJaNYZPFvxOxrfH0tNZ6cZZn9K9h6UYr6lFpKZoATzT1NjxG6J646CILHeWUe2j7cxEX
rsmwr9iUKyANtSpQ/mGwfXf0vnD2AvA3Qc96tdGtnfKx4lHmY3tjBWUCJ2YzQx1G7BntF8T2Dj0Q
6MpblYwn2t73QwKH7QRunwYefeya/rBifSFiQOgLt4KGQBSVZLajOueQLqcFPYENz7R93dmx8kB0
aH9vamgWT3dixXkvTu6ZQWkn8bS18kyBwTp+mEGH1kkg1NfwqAbpQvlKKVkJihYPPuh4QE+L5DHa
ki4PfmUkdEzKhp7iSs+33WT/TPVaA5gCtfnbk7nkoIFo+48laWiK1pdMMbFvBH8cxFYr/rDvdbky
nE8Okav9MmeJZy5mMBZL17nT6FZh8Jae3OEpZr8b+85og6ZCx0/ij+pdo4d19ct+7X7QLjCb98RM
/fgX46PfVC+W98V0t5SvaRcu3cjYRn8/SrqbCrTBNBWcxKlFlVZzjuM2Phj3XfNm2ceE/qrq/fha
Z5CfGNTg9qQvOsAzy/PPzy5kC9lZyy5LOAirRivwWJOwMVFGvG1lddbnXXZmBrkZML07s5km3dam
gH9nPSD5PxOrf25bAp+EJqiA8+PwJ6XaQbj7QdvSbA8xUF4C0j/BhbwYxqFjaXj725a33d+5n39+
9ml5DtJRCCjAN1MlDq0qA4E16pKh4pknZVojW/pULb/af+C2mfNFYASX0TRK2ilt0qJuZucb1XuM
R7Yr+9fSqP1R31beGzvQ+g3SSXf8w23uxm7LlAPYPrRvt0e9eKzPPkNaEGaMgB67Osp3cTJtx8Yd
fLOK66B1xJp6zifd860hSy6E9hM3mI0h9336DRp5RbMf0z2rnhB0Nqx8MbsqmGx+rPk+837p9Bs0
b4gWIdk0GiAA6kw/jfd83BZVyCwCtMVDkoNSunbuDOEzd9zk0Ie/PT3LG/ZsfiRnhB6XoVNNuL3C
3pdTYG27AhKuD8wecT6fcvvRpmHLG1+3Qigm+EMJsas+2ZjOfda8KPG+U36gWdGMbn/W0mkFgmeu
TsJ7ARNyuVdtXnu0xZ9TDfkNUyX+sDbwK/4+gLPhFv+akPwjy2tUJh2YKIzEp2UekDw5ACxkeCFX
9206IaPzakxbuw0mt/fj/HVM5gZfMw8a3PNO6+fJyl5dOqHnnyR5R9Ok6NnrKnrK9XHPRv2Qg/t4
Ahm26qQrSPjrJLI0fCkEBdjGUngLW6ar7Jrpm6lgBigJS2XaGu2vjLk+778jj7dyLy1eAeeDlByx
MPTJrFpsuDS5K4uTUVLfIE9OBT2Tp5JskaGPj4KH3LknaxwA8/mTz+e5ackXcFEZDp1gmqvKF6y6
QpP7nEN38aurr1IBzIt1ZQw8HuDoBWgd0J/LLZyiu7Yo09ndlnf2FOTqg6aiFS8HG5WvDPe9IEFS
PwHErq4c6ese2HlpzyxLR1qxUYtoUAQ/6X3ujxyqmftaD+pXaGeOxzIhPh4aAE5V5YujvDf52gIv
hYp/zaNwdznwaXLauuoFPTVgQ2bggAl7h9/xTazXftbtlenraK9pPi1Fi+c2pcOsDc4wZSMmO3X2
g/GnQgzuBYOftfGOOB/O623vtHSnnFuTzmkxNMzRm2EOFd1yl+BVGnqDiRsMajwrAcW8Vv/3Lroi
xcsUz6o5Iu8TKR5r6HTRTgSJ8T3ueZAmE0K6lSBheSKBl8dbHq5Xrpf3g6IraIKGVzxY1QHYud4M
uNjlbeiejHotVaEv+nk8tZF7RXswiCEv90qS9kRhnQYvpCKjekze+sK33LcOTdj5ruJbM9u3WZSJ
e/el/ALWCE85EgYCDTAE9Drd5Q7xG/2ZVN+EG9F83N1e57Wvk3YVQNNdXscuPaFT3PMNQSZ/svDi
uW3ls2BxtcZnkyBvJ9Z1VexhEnJ1x+i27x7Tdte1P6dsC1KE2t1CtVzJ7lu1P6jKFFLoQrnVGvj5
usowe42zr5AuhIF7bLIoAiUBDeCdcadpvgoR4oA3X+oP45mHdvbItFeXHxulQM1ljaFgdRrm1TiL
T3VSoNZD8AGUPaWGr01bp3rquiP8mW8OvrB+m/HWUDZ24Zdj6hvQiFgTPl/MX4B3Cf2g2JMgZpiP
x9k3MB1qK2qik5N3l1FkDPVxY5KP3Lkv2u+07tBBqYW1u7H6/+LmNwDIAvsqQNkob13a5e2Y5lXR
ICFqUfRtP6n5G/g9A5AarVwOS/7k3JC0peO+spy2gaHMgnIpkNeTuM/Yk6A/q2Jr9f8MEsWmOjcn
bW3CphZYpgrZ8kH4nIjAct9vn57FAYFIA6JQeLQjFXk5c7lGTMUSIzm1WhWAYSGMM+bnzRjGjkWD
EnwmoUHrlTvOxi+VT6yJBmXYBbEC+qAvjWokL4QtkIykLA7s/g7y1G3yYnuvt8e2FK9ATxBA3rkW
BLKzSzNe4xpK3lF6crTQrFs/7Q59MfqFe6eYK/tiMR48tyUNCUUwsx8NJCXsrFMRiClDSHRSvtWk
vtfB0vQC9tzRz6vKuzc01j6bmUUPt4e75G6BMEA1DlANXHWSA+jUdijUCm/nxK3cY85ry8cTWQn/
3YqDqAzrhiKmK2MKylED5LFBEJgkqr2zS0gYFipbAz4uPn/PzUju1Gn6Eg4N8bUznvrkKKp3HC5j
+lP9LgDcMF+0LvPJx2Rt6c9YDYW3j/lGPLk/bw/2c/vLO3XmyFNntUbw2kqf0U6DcGpvfoUPTwWU
l+JWOXZlfsjBCa4ee9UOeEbREvFN579Iz4JR22aQB1CQWz/0zc/RQm/e3tIOTQk29S5M4h8Kp4dM
o3uT5EGSKwcKrD7pV27e69Z1OI7z75b2wtTZfdxQhFgs3RiOEgy9vrEUdJg+x3jBW25QuQ/Qhmk/
BnU1fp6d0vWcIYAGugZE0fKc2TYr6nZEDCTyTdL+LNWHabL2Coh5Yn96T7MD6cGrxbfOiitbCivR
jAMQkWeCv0bmlG0nz2tUhDWnJjUbnzMPPVZGWu1GxbBXHNjSUftrCrTcl57FZgJpKTHR0wCE3wbs
W9Oea9rr7c03u97refzf8QDHd2mkhyCy47Uq3iFc26MFqB4DO8n8NIlPcfIjFu7GSdy1YGr+pbeM
SjdOD7y7ruZYPBd8hklsBRaIHRwDwXlHwsSATATQC/Z0j+5HlY4rvmVpBV0TLfOIo1AAlKNnZgPe
JgQCRnMYuo1eWsVWyVIlzKhdrDjLpbsBEQrIhAwAlqCmezm5CvDWpdd68zM6BxlvdyR9CMbKjdrb
m6R4ub2S5tKRAPMACkggmAHBjrSUapcpsU5tdlJ5DW5uqKu7NlicqWUGNemn6kFxPcBA/boDo3Ub
KhbSGEGGvx8ECCA631R6E7CtEqIFIUdrobE3aJxphxJs1OOxnsUBFXPCsz+nat49GIyWim91EJUM
rWnIyk0yjL0SMDeNq33sNuihURvUsf0eeuLPI3p+oG+J4oAAm3bJ7qwxV5ONK3RwqCT20FT7WuVN
Hehun1thMrHul2gt93fRNOkH6OrQhmxCvDCwqQIApJfw8U2ZBnUtJ7C4Pc5mUdqbSOZV9kjT7GTE
aeOjJDwGRDQgpyqAUr+9YmumJL9vFiPqsHmenaqW2bsMb8VNliVkq+buuGJq6apDLASEP0BfgEnJ
vHHVlDEc5JadavdDs+sjONM3sQnytiFTT0r5u4GedKogs8am+24sHgTZmNlrIWKo1/4elFNsfXik
+bg9AQtxIYBDc0MPiJCgWCvFhYUnWDvwJD+ZM7Mzmr0LtdjabNx4fAslCJ+Lb7cNLsw4CmOICQH/
hBKRHMKXKQTN9Z7kpxZkwkHqOr9Tnv6wtHzt5C/O97kl6TBaIo4RksLSeBTZvit3yEfG45tRliFk
p0vlodgoeLdYmxj0QO+u+sUSe9qHlL/dHvGCC5pLgegfAdcaFB0kF1Q71UQrpcxP6Ef2vTHUqjuU
L6YhSNZoLf6PIf81JUenbsEdnlf5aagfBn2TDQFTh40HPe83/WsdVdWmeIHOHkUbrTr6jESF7qcD
JKmi20NeSpfPaLG5xQ8NdljuS7fbMhO9inaLuY+f64P9P6RdWW/jOpP9QyNA+/JKSV4TO7azvwhJ
OtG+7/r1c5hv5l6bFkz0DBq4t4EGXCJZLNZy6pS5K1p7cEQMemlJ9VZ1ttR/Nc/+sMnQ5ae4eftQ
YtL70qgW03vGwyLNhcz4ml+2YDqH0mI0Ic2mLpFLfE27GZLCnry3TtimJhKoY7FqhC3qSoH2pur7
ocV4nK4miRButIDDjDaX0kXTHGjHASqnhJjMXWumeBAkpUtPmKX3MWVoRDUrYnRuooHQwpExmkI6
qcIbekh6xeBYnxlPBvfNwIOLJwdICiZGEoOuygp1Sk+FGaO2V29TsLPdPvQ5ZxTvOdqJRBrOojh8
eehaMtaYECPi0KeNXthgc62Rv70LdFt7rp4skOIbbqXZt6VeGzDAQ/DCU7gLUsisiybXpRGp6lid
EpB2KGJMrGCBnHULPUtD4iELcVveTAQIjiRkqxVKswK0KXOKWq+aKeCjzckM1wGKHC2ooe/6XiXG
UDhCvEbf/ahxgDDURFx6a5AJfiYaSFPacPlyZ2twgpR5njcnNdK2UgQ4uxX8qTpl0cnFz+31XSsK
yKjARYVgGv418LSXorIx1lstLJvT0KhHPPkLxeOBUHgiGD0RCz3KpRYiDPCiab5GIv/l9iKuTe7l
IugXnOWnzKjPCn2kEtBAnNQFErOrsgSZpoQyIeda81ZDH7wzWd6QqqGpFc3Jr8U7cIrCYQmXt5dz
reM4fPjJaA3Ef0G0fikiqL287LQEIorRI7LUOjV4uye02mpJ7kZl/2OJFQcMz5HJAjhR81PRBJs2
p9SLbEUv1yPab7P0oQHev+1Q71NXtxc5d2boJEKXDwgTUWtmnkmpr3SQEUDHtVp1hemkWR0s9Snt
7JY3LGvuOp2Loms/O7I+LlDpnXBkZv1VgDy+ThZPApdaeU4xzqUwpxYpkZGpGZRQm0bdHY1II1ji
6+1dm1+KAeQA5lngzjJPm6SWQR2GWMo0CE5aLENJWVRK9Nm0f81lSXtv0dv2v5IYw2BZQTTkctOc
8szKiCf7xxAEA6jFPgtl/rftiL99voAXohURw9rY5JPWIMqItLE5jaXvZAGwCNLnhAfk9t7NPFi0
nRhnDdoGisCgKnmuB702FdIEMUF172PuniRXrmBl68IMiRG4suHvAk+xc1951YrJHfzh7fYXXDvD
+ADa1QZYPZoV2RRK6Kdox8rE5pTEb7mFZSZ3fsADtPCEMMZQb8FPlwYSVmkJi6APtonQP6QCb4bR
DFIABH94+9FxAgQqpoRc7qbnW0JrqB4UJP32EMsAc2yjsCkCjl1FoM1NSTJ9y32O/F4KhJobdanb
5siq5dFei3NbDke7DB+LKeBYll9v8/L5vPwy5iaiQFWGbWXAfsLldITK8Y4V0Fw/3uSmO2PVS8DV
OMaTsdO6hf7HPJleTTT11HK0+trC4TNQuoBHDNYvYK4vN6ht1Mz0hg6w3NiyA/lhkKVtkm7AIK7p
vPTtjG7TnAd8b8CKaG6c0W1BELSxVouWAlamkIzpuoo/csvV3v3yAx4xAZ5BSL/RN8pZ5bXZQ1UU
3ZO/s7BBEMSs0iwGtIMZAB8Hxrumb6v48/adYX4fFwbDCdC1DuQ2uguuqJ2k1u+6eIr8XWwTk+NM
UkU4UxT8NmwB0jYoL5ngVWWj4bFQY8MvcO2LO3ly7wfPadKl9mQ2pJMWt5fBBiWQheElaKWj/jha
aNlOSLQiN6nRmfFutK1FvpG26rr81la1ndux7aN5l0jBpuTFAaxe/IpV0H0GukWsFK1al0poJDIm
RGqAa4PvkIhu5uyPXwXBRVjwGAbYIPA/omAMdCg7+JvYrujAU6cWYMJkl63LXe92AG+Txund9pjt
g7385t/3Dw1YSkB4SuKC2Nlgl9xyKY00L48UdUID1NoY90n7MplItBarcEQPSrJLS1tWlsM2fU1l
knqk/DMNxOexlbBWkC4a0HEV01XwIMO2M89kmieBqZdlvgtT58VyO/LdEcN+2D29uCOJyXNLIsKj
y2XrsVQokguYJgFwAFoL2Y5hrRDAYevF5Q7c9Fm3rNaW56hOXq/QnZUi4UBM3r4yfgckqiLaP4F+
gL0HbJa55YhIACooxWKnx2g5OzTRoQpBGsdxQmcWhkHwaGwFdyaSU6jtXWoreCHFCsi3YlfdxfFP
68iLynTiL7CmmJItPT1x7iRV/ktlQbsSeJUQ1eHwkK25FBdriZd7gVHuYtBSGHbr5iT5wmgXsBCv
QQwMYtAQRG8Txw9h3gW6lxJmuiCoRF4X+8qojBwmpYr2unKXjrojLVJb7rE8xXFur47xA/4jBjcB
0Su6JBEsXy4u7AyvUtDHvrPGZy1ZhV9ewLFpcxJgWpD4wVmZSHJeStCF1GvTpqt2JuZZf5t7o/tr
2w+UI44FNV7wqZsaI8BPtKKvFanaTc0yL5aKwvHHZrQaM1AQalMiJcoeeLmA2jAiJS+TdhdiLgzB
CJYk//i7U6DsxEgG0uuKMgP4p+gnnPmc0iA3ajpp1k7JieoEz8n37VNmlOnq95l3v65yUYtwmXbt
RxkTEBV620ElKeeRZx7KKynMQYRqmoY+lSIeRLt7aJ86jDZ2rW8u3uY3zjy7kpAEfIkEhmC4yDDi
bLXPGgIvLsR43HXO6BZvJgabmkTO7VJF4wyJdVuwO7J8ezq1L9VS2CTvnkiaZQheAVJ8D9/Fodhk
No/QV2E0nX4VuLoVER+lqMh5MeuvLHMw6r6fdhrJyX6x3XYL2R3dyKnxmNf307ZZRXvL9e50x3qv
75qlptnhvjnYq55s2u1IVgrhHMmvcjI7dfFNjJerAQMRiiAT3L2+3odkcX/Y5uR9H5K9RdB4SUJy
PzjwsElgl7bvrmM3pn8hweLzsyQ1wdQF4rsPx5e7x/zVNknnvnnkKSAjkUm1zBfFMnAx9IWEjkwO
K3gPjuGcXHJc3t1tfg7bgPz8+bmtylfpbOwymD1QJbAQHaEpgVmR15hi7IG9ZSeR3P5MiYU/kRPa
CXl5+giISHY8QLXCWAB6sOciTeYFSEO1m3oLIlXlTbfjVeIINiDM9uMr3cP3ENtUL9JXZZmud/aP
uVPWAemJ7qKP3xEXGE6t55hJS+TFW99wnomrzCOa+CnsQ0a0iHwn6KsvTUc5AUrTTjFMR+m0z94P
ZlblTu0E8rI0CQ8EfLUREPabzaWt9LSf/lKY3vsRCO1Cb2fITmw5tW+nwdYsONZwdk3IaSFZjKyj
idzxpZgKpr5PDIhBjFIeplVTET+1I+gXUBb+iaNQ1F24uCKAxlGfDI4SEO3Yy0tpTZSooC5FO6n3
VD1Ij6q0QIzafk9o9RkXG/2oda4ULSdejvoKNAhoPtBylPAN7Z8GZsFfyhXNvjfqQs732slYKduo
cNAjgJbaH8UecKPWOcbKoMGJE81QfbhYLaSi3ASHFKhRpKsZfZGEQNOzSC32suF4z1FjSwbBxMkM
HSY83bx6D6gpBAgErHYUL/QbCpy9aslUTZEHVpV9/FOsi4cY49mdsrXbx4CLwGJ8NDg+4MUBVyrC
WhAegUnjci/jHNTJfoxVgSRtKu7D0i7Q93AXEv2P9wjYV26uI50kvErxzGYC44LQHWdImR0YW6Rm
qpgAyFTsNd+VHhN1raBMFK8wP6blYf+vHhdMFUNoBucWo2rh9jLn5gs52Ewlo94Pi8h8SnqQenI0
48pJwNhM2FR0G9GRlleVmnLwMKo4kpp9+eMfanVnBIunLkk4ButaKSg653fP6FvJ5ibBuWm1caQ2
e3kJSIstEd1RlrnD60i8slR0MWdiGIXo83qwBEyq2qtLxTGO7V30xDEb1yqH2MpEnhBD7CzcKeZR
aEZRBz5DbvfBGqmBdfclbqpHf9lsgDb+8V65qC76e5cX91IesyIx9UD9IErtvlk0a38jP6rrwlVc
bd30nCO6qklCkZBjRe0MRFOUXZOxiO1kJH1Qq+2+WCgWovMG/SwVECiLtidB4oQVqRpneKtXt7f0
qgfsP3IxZRIcWwoeGrrlZwYjBQNOGAvYUmUVvtclKf58BhIJXVlHYzABx0G37VYJjKRB9FfZJ/Wq
+M4/kSHQ8RpHpDYJCuggEOQZshllAmOUiCmCaOKFM8BsfahgklKoYz/GTbIeFqLd/zVt9+/Sz0Qw
S5emyTJyBSIimaCx3SJD4FTrLxnMVB2JPuK1fLy92ddrQlILqQHARSlIVqSv4tleS3GmBYY2Tfuk
2SBqSot7KXF7j/eU01LDpdaCSRfzmVQFnhow8swjF+Zd2hZGJe6zDj6mVTvo4FE2spNtmvvsnTe4
kk1k4R2gs48oeAWldDTLMgbZMhvZSERT2MsHTEYUXrWGrDFFzH/MNt19dS8sbm/iFfcyiNhUdF6A
HwNzCMG/THf5bBdBYBkkdS2FD72NuuvKchOnc4CadkwncSQiwJ0W7EUP3XyTv9KHVgKkDl09nM+4
jod0pCdpPIS9BncU65eNYzgYGWrBDx3Exk/VSfuMD9G+26qOSUI7X+p2epcvxG3qePvxrthFbrKc
HsSjfByXGOm35uVMr14rVMExjh5/sEGInZkKlFWXplXmU/GgeAT+r/DOvZNsTg28img+BT0JHn46
8JkFFpQTKBkKb6wfRnUR7cMn+U1/DO+7jXeX/Ri2v8mx86i/2/U6Ae/LsLx98lc+Ks3W47mk0xIp
bov1UVGONwQtjZQHfaPb2SJwHqqPiISLkmMUr1SaCsLIYGwjHXUpskhQBWNIeknJlAcFsUbqlhvJ
iRZfysbbZnZ8ur0q1hUG/Rj6RS04pJAGL5FxMkTBkgY07QQHgUg2JxTl/TZzNc0SIyQFC7+9d3lb
xGobPhuQdNgyMI2B/olVhSYwUYe00vxQOD6gqbask7yyAfvwXXFdv9YFyVsM8kNs2HI2bE4yZSGB
DQW7Cka7Xd7/zpyKBDSbxWFYrAf7b/tM6bpMcB3oABnD1WBpw6TEr/N4kIuD9BpvE2Lij2KjhsZ5
71nHDxUhYNFoJoVaMTAOXy5CDOK+kJS0POj6dqo2g7RUrWVk2MrfEt5AEIwl4lQEWTTiYdQLQ0zb
QpNa9EO8Ko760D7+rfbi5/GUmSjTgFCHzQqVrW9KYzvg5x2VcPbo+qCBFMMBa+BVo1T+zDsWeLqZ
D35bH8IEfWwhAtGABBPnwK+E4DFGIE8z5ziLK4JDqzTrOOi84hDYavynmh7h1/zlFtEaLApaAEYB
TQEyscujzjNB65pQLw+DDLwjAfzl9u/TEzx/7tEhjFwmynyorNDOXeY9BCzIGpPJrw7CS/oUv1uo
bKQOyENvS7m2/RCj0enUGMChUzKgy2WIk5jLQqZXB3kprRPBeVFsdTEuYge95g6mVNgghHSrpXIy
bc/lyL6yY5BN54PiwVV+p7tdyi78GloYBvVBk5z8vXzKn8anaO+tBdtwB3t8lZED41HI0PVcbivI
qCh6CaUVsHmyLIZqmMiql9TDYfgKUT5C/ql1JF5724wQZNTQ74IU+m+583JhmpUpeQYq0sPQLrN2
29V32lNvHm5v37WKIy96JoTu7pnDhIRuGsYVhOjpUh5WYXDsYg72amYdyEyhQ4NaNYSYTGCmNaFZ
B36pHyr5bjTujHSLAX/93zJpUipgeB5oFQByEwaaWQggcb6HOWpYiLrQvA8FKUERkzHaTdQsbm/Z
lXmGJFhoPAVoiAflIF3v2ZZZNWCVsZ7qB4nE98hKIdyxONf2est0is9AVp2C+5DZuxSBuR+CpCee
fvBp0msZ28m0TJ5uL+P63lzIuGIwDLNRL0LI6GN3mfAoU+ZWgGmzcApByYj0MLNJYBryDaksjUMV
uFpnjz56cu7DlqNa19qLXzck1GjozFkUhC73adRBMV2PA1RLXwbw9U7c+zFz2HAr8dKgewrNMKwn
X9Rtp7ZNah3u/Wbhiauusk3BSZK/P3BaN0GwgLoTDQIvFzJJYh+hQG8cJLB9TcdicHoPE0gWt498
5lAupDDblQxF502NaRx6NKGI2za1LQCbheVtKVQ5L40j7RcCWov26aG6ztz3Oq20tO8b6wD4Djhl
qzUW5NXuhPzBe17wzD99IVlpvygW5EiQQLWoipzdxjE2K3+sROsgJXa6mT4lwPePIW1rczGGHP11
f7+4c3GM35FUuW51nWQduhC8KWDhd3fRBtCT/uTz6lczyo3kG8J1pKORaGQTWoXa5D0go96h8pwY
GXBUiHjkDzPaDb4g3BzK7EFRSJeb50WBn3e54B16NCDUrgdLgHHMPq+AMLMSeAUIyn99KbgKjJjM
TDC61vAOzTQSBV1zoKLmybheCmA6KAeDnQTFF9ykSxnhUKuou2TewQDrAuotjra0lsPw1/eUzkGF
LwWzQ6eEMivRMkP3ESAIh17eRNWL1y7N2tZ4wey11wYpyGQCO6Vg4CTrtYFsqpIqP/aPfnvEOK+l
0T9FuTOecp3j4F7VPDCUTsOMG/Qn01lPSDFe7pqeBj4cqMY/Poc6KUqiEExGSA/tNjRIECNpDw0H
x6h9B6o1juyZA6MB9O/IDPggv0nPs4tbYm5b4HWdj9FO6Phxo3rZiDY2dOAxX1xrH9aIEgSsKvYU
fX+Xa5wEWTLBu+Afk2pfFK7ZLgNevxRrWDEeV0QiUrcQrAH5z75DHgilBdAs+0d0JOMSDaI75MtY
W962PeyLDTgF8p30OYJHQGcsXC6kCj2vEEIvPuYHzHHnvA3sLuHHaekE7NzwpDWZ1blQnqTOUpL0
WL2W7V66V3lff71HsDTQZUzzBeO5zgabjaSmMvYJ48KXkd0+J4YjcrwBFsuGkg+t/Gj/zFpkbmfd
ggBMBiL5qAE0ly8HlPeVlbHyNqJbrNEGLpO+XerbU/6p+0RbOwaHdfgqN0Q/4Gz0m8r4bV7VRV4R
K+1xtKWF+mEizwfI7Lp4Vuxml3GrbKydgJUAxBKxOyBztJ2Vec9jCVTxwS/ht++kP8a+cz6x5p/Q
7t/yyB0KAAQS13CsiAwPHg8QdZVx+5WOKvf/UGCzTqoQJpnciWCPbt2+dyPB1h001dtofDAih9vR
w77zjDQ2UgbFd9aNASUTf8WkD9mOHAusr6T7KUjxxD3Iq9tAd5ame35HEuJGXF41xbPS1u/BO4ze
9XW89Q+I8jZtBLyF6FT3/Up4bByNN8pyluzqnEqXscaxEsiYVxJEp/ynBydSTl4zx3z7lv9Ihg2e
Uovoq5qHEbzWWWSpz9l06b09s8NSNoEqPwBZxqTY6U++S99Vt19Oa8qmsEZjh8nJO7LuIQ4S1ed/
2VcZK5bCB64tkZJz2NMqCgAa0UmckfHlz21rOb+wM0HMZaxFdYjGBiSz+Uj84zgQ5b5fiIveKR+b
pbHmeAa/T/+5I8qsi3XXMvQpTN0AcYMTqPa7/P2g7lEQDOxheWc9ONG3xpF4be4ud5LtmATPkgr3
ETsZPo8/xcnYmt/pR+uT3k32Ukq+ElR23u5kDIcf7OxIoZj/px0GyuV/aFkZ+5OrVmAWPWgHLetJ
Ntz4rgMrmoIMk/kSbYLv29Lm9eZfYYze1GplVujgik5iupWR4x/SNagrnvwHPmkG/e6ro4Sv8L90
n8yV6BMMqcswm+WkPuXvySk+lPfpcnD7R/UlOMQngZfpYRG08PMuWe4YVfVDfSxkEWurMxekqa7w
YdjFsrCH++6e2+I+Y0kBb/yXFo15JX0lxshOEzQqVnIHf8i/l46GrY0E1JeW6oC2iVf7n3mmztm4
RGZ1kzdgWrOsg697aQVOmtjd4ZTwQMjUNrJndsZ2xaYzpj4GnJNyJ3nxcxv8pI87QScbsSH++EeI
SPt5uK2Oc88ffLF/eZMYJYmHYhKnEoT8LfjASbX335WjiM5o8UUQOEHnlZtO9eNcFqP7IA4yCkGC
LNT+v4RTTqf/OQ9one1WmB39R3FtubNX0wNniVcOp4aEGlxzpLpoWys7MNca0yQsZSXGEkv3cyKl
813bIfnykc+NbB6jxNwtgPf2OxyJspmyLJNgoSrqUaCsA4tGIpkDkgzyrXxMT+0p5baVzdyCC4oD
5q2NwHCA8BrCwA10SpdtSbrnZGOn+2hTcl68q/Q4ju+CXIC5cYYfjmPmoeMfzVMYh415n1H8GCVk
3Gbf5WcekO57Ak+0Lb6Mq+zJ3PXgQPA5OjR3lggq/yE4YFRILzK9B2YyPWWL8JDzyLDn3qKL1nXm
NgylV1amOYA/4YhBc+5aXU+f5TIEAtM4dO6TtWxs8dOCy5+v6i2vZ+uq3k43GDWOf5ramcPUMEGs
qkTaOI9yf49+mTAmyQJgI9sbyUBaJ34QNor7tm722t3wuMyO3W7YBSvtB2E1CH/Dz9s3Z6aZ7fKD
6GmcOVVNXqIFt8MHJfBVweF2CHU7OTW24MgvrnTU3Hbl7cSXdt3Yq9uiVapMjCG82AtG2QKUy2oz
h2iNyJv6o1h8BnZtR3/ukX9bd07raidr1dved7k65FsAW0i1FY5ftWO4/tJ6MlGzCdfNyr9PyBvY
cZZoTCkmYizbx4gk9u2PvX7TMRUI54ZyOnUh2AphocRZV1ZojDWfsEvd+gshWvWcOrwH9npP0Fhx
1rbMHEdqVeC09TL0yy+Cx+CZBx29fuAuf57Z8rDJcjQL4OdHe8RQ2A/rvRmJZj/f3qwZh/ZSDHOF
e79Sk1LCbgEJ/jSRwInvkIEi08bWQmfgGX+aMLvUI7QI0llSGCVnoImPWVTVqmAfUqPu1NR9pxOr
iEXpvotBuniXtqYVLvF361MSzBa149ScgAGLS2MlCwgYndsrvz4+VJCRAP2ljkCcyzgQYjz5sekF
w6kPeyl0MDFNBKZTFwsHhVvebDBqqZh1A3qMLALVSUwIZNbdCqnky2U2nIQkWavpWNuFhK7fIRpg
SjIek8Ps0vDUIYzGAw9c1qWhAMQzb826GE6g5xQ3KGjouwF9a2sknCLOic6Kgt8HBAOeV7RUM6JC
XYwztcPCRowZxVyYZCVrubJVPMwWuX1gs3uIHCn63ChElm2brMywKwNPHk5RHtbEl1dBXGioZA1u
q42Te1vYTNiMrBiMBwVwIz5gC3LIi/TgqijGkzgI1oPl63VHcs3HFFJUjK3J9o2xiB/QiZvYse9X
CyNtjGoTlkbyWbQdTI6Re8lAMkPqHps+TVLOxaVneKlR+D4KScEIHmRz2dR01bb5lGHoyMkDJfo2
NdSMTgGROdtwvedowVdRdAFOFNlOdkaBMfmGUCrCeCoxkmOLCVjjRheEYN3kdfgoqn3JS3ZRc8Ms
C8eLYijYSpGGYpuXKdiqjRV1BKPwXdJsk3opvUT6+1AtB4QSpnocMNO5IeK6iAIbXGukH1AN/FOq
IUfbZhxHLP3sSxjNxnQ93xNCfIkc2PF7vA1Oa6smGL1RPKUJ/f9thbu+SJfiGHME8hzZQxlgPOkH
5TNe6y+3f35GXc5Xw5B63P6tmSjl4ltZpIIlq8IE2N54aq3XonSqeFVPi9RbgD/wxf9Klhxx15Hz
pTjGEZsKXfOLAeIi31Xarf6hF/cyuIbKj2hRZraYaSRZWu3+47bcOd1HbZYyb6OtF/n8S9OmoCAn
p3U2ncJYBhNjHo4gp/f2Vlh6pJOBPbstblbhFLTN/yay6IS5S3lh3SQjnsfp1Cqyo4ffMfpiHr31
2ySt2s60Ezc0F7dFXrsYmMdJU5LABVByYPpanzmUZWIF3tB308mscruSPNpZ2d4jY4jWQdOKONH0
nAqeS6PB05m00ZLqUOnFCTQier2IxKhYjEbD88pmpUhAoNHq/XWBs5OqvofBnE6WiM7EEqQEy7TM
zdXtnZszU0Am/SOFWUvSJFkkFRakmH66E/seKtgY5VoSamVZq/mpi6J8fVvm/MpAMgl+JvQUGdSC
nO2fDraMxmhCMAbKanOfmNNrD/5XzsLmlB7ICkBq8JoDAsco4RADFdeKoCWUm8G/9yVjIXvKEWyW
mTOGmspZ0pzRg4lFTZ8CUvDMXi4JbFpC7hWpeJrwxJHebJsvbHq207K25Lxks0ZLB7EVCu141fG2
XMryO3VSa8+cTsivKOthyBLQL9a5rVrmaGex6D93jTgSoy/yXVkl48boLZ3jLc3uLvgW0f0AZJvC
fgOdOiEZPSiOJtB4baIYNX70HYxOjFDCDibzz/9BYwDSo2AsFH1ZP3CK5XQwPIzANbqhXkypJBKz
KgSO4ZrTS6BLMNwQaE/4RYzKlFYrGGECvYxT0DyE6NGyO+vvMw2gGj4Twii/lgpyqfWBeMqN/pDF
cUlaqz3e3q6rrlPQ2WOmIWVRAHOEpbGdXkZsZKaSDlgJAsgNCCzqrWGO1tobUP5rRQREsVlbbuUb
GBepViAA90edSJ4/umjRjF0tFKxFX/cVkcpxclpBDx/9Qk3sIBlDTqV77uoAFwnqO/QzghCFWqgz
awC2xzKzUlkEF7gHKAeep1PXYNhqGyU8wPi8KAtYJdS64WoyByxEcubXsSWeaqEdgb4Juqe8NlWi
jWAPvX0Es7pkAu8PehewBLHlv0HTwjCpFRyz2Pq7KYomV5UbkXPQHClsWrepUsUI8UqcZLNVF0Fb
5Gs9aVWO3zK7bRQFAd5XEFqxMyxNORm6WPelE6opmJbegUe6mORoB1IpnXMFZ+pE0NwzWcwRFSqI
WyPBFE8pmifREGFWWXcnDWPer3xlEtu7bgyVkQj11FWOYpXpuFJCC6yckjHVoOhMtBYkV4mqg5FF
q33SVBrmW+VqhFz37ROe3xU0i9KuUXR2MCa/FXMgUSRPxGiYuNhIjaG9jmJfH7w2tzile+oys7EE
mhyAeUf8AhIYao3Prgh4fY2isWIJTNfy0zBpn1UpHwPt5APVFSKwoPSnPBzn3PIAraJvDNCcgNpc
yqwCdSqHGjL7qgiIoKEVFhQtwQJkqT7He5vzQUwAvXFLdACH2MdkhDvQSXkhnYIoI+G20Z3Bc7t6
UfUcn2DuupwLYvxvz/NiOTJzqsjZQxqgC9/nsUrMPIxAvYKoFT1daCr6HYNzdlS9SkNtqhV+7W+y
pl5GGDdJtD5FavvptgLO+dlIEMJkYlYnkFAmPcIzWWNXBdbQYTliGwy27HeO3gTqIhyqYWeqFbr+
w7y/a8A+Y3uaea+35viSCkrB2dUZ7QTbCGj1KFYfRSb672efUVS5JfQy1c7A1tVwISf51oPMduxJ
3I+kHO/U0eGsfXaf/xXK1pOLBHPF/CGSQASrgwIpuR9UzM+TnyszISj72uUGAMF16MtOXyCrMOq7
OmndNun2aZ6vhcz/W+gjnlxKcCrBdwCuF7DEy10YEBBZTVWD/rYKvEUCtkRrOLV9+FR1FVIN4aEY
vLvS4tELzaj0hVhm882hUMUghFi4744aPYgZj0VhLoF0JgIG6HJlExqwiqRqpNOY/dHjF2HnW8gg
TeNjJKrLPApJ3jjFGNqWUrrSYOzinITW++3znj1uE9Al9GCDklljVF3vzUwKBZgIA5MZBPML3put
Gp9Twkumzl+qM0n0S860uazKyDcwx/sknRKPRBERdkjeRs/lY79XP3ll+5msNZTmTBzj/WRThliB
Lgzs0grKMYXQ27Gh2Vkvgbg8S5FU9TaRDnS1NOgki5Q7ZZDc25tLVZN5Xi6+gVFdo8ZLaY1436s+
bj9EQUTcnHVd+zJ08AAn1Rvu+riTnSnN6sVt0fTcrkUDiYH6qQJniVl+5YVh0EWVdNKbO1U5CfVC
HTmZuJnXBav7VwSzuq6Tk2TsS1gK/Qsnignfcvrh9yaes/XtxcwawjNJzF2UEJxIqQZJpvQWhI7o
FUSdNj2aw4V9Ju2VgONjzl+Kf1bGZk6btNd6zGCQTulko5q20kCRluv5PuEhbufiifM9ZCdSw8cd
C1+ElWmRDy7jdZUu9Fq1FfVbBkmREPSOJNkC2kunOF0M5rLocFlCp1LHxdjpL2qqfGuh+Of2ds8F
wij5IMMKdj7kt37//eyqZm0URsiLwG/oSIW7qmAE4of+B9x4JgplxbHmktNTB+FKXc8kMqF3mk/i
ONB9qAPPLcqSGJO1LOJDOPpLVfjI47u+lZdFLmJGRfesNX+feLpYMOO/tGk5BrrX4o0RrGoZmBI6
tf0y4piDOR8cYgCsl4HYFRFxX5pAIx+AQssgRjdt+WmtwvpRepk7mSBbA8SNzQtjZq/omUDG5jZC
H6JSBkUGcxEZMfGjNWVXkN7SInCa6fW22sze0jNhjMnpjdHoxwFnOGmNm2qH2HQrZVXrd9ZoF8Vk
I0XEC2rm1ebfDWVMkCwEY9TTF1Q81B+ZUy6P3p9q9RXtytj2jreXN2tRz5bHGCG/bYpwQhfWqciL
97pNMtuMJImkSRJzljVrfv6VZDB+gZX2adQbkGR02dL0VmP3WqeYFNVx3gi6O9eX7p/dY7vz1UqW
Eu1XO6qUBKc+WoqNSnzVJ3FYOlL6t50lv57c2bqYW5ZKeeiNIU5L7i0XxN2xNRFPfPp/HdMVJn5Q
o7jRsHmDvq6NiqheRiaRA62ZOSHQ9SoyzZshcmeDkbS3lNYzRemUV5V2Z2GYyNHLNfEzGKrI8XtL
+/usIGUpBtj6lymK7WxXI8VsghLyOmM5atsBE50FOVuMgrG6vXtzpv9CEnWLz0w/On/yCulHCSN3
XT1ZlxYQUdl95KjlW53sQVOO3Dm5LXPGbiADCeVA0z6NhxkjhTZraciVERcrm/q1WBXJEQMpsgX4
RHS3acXpCGLKBIPzVHVY+YPKa+GcPUzKI4Gma6SaWfxXFIeoNuQaAvKkXTS6v/AwjBZAzEXTjbwX
gAb3zJWj1JH/yGIMVtdFvQkCARis9Cc1Xrsq2bQS+GqkHKhyeACJsApwB1GdWOQYUIiUqq3Hf928
Rvf6/CsYUyb7QdQgvwb/5jn6U9ZkeNR2/Wv6IN6hXYAXv83YzTNhSABfatQg5JFl9BDWSCHp1enV
qHeTimHVt7WIJ4bxIIQuafQcizrVYYEBJpWbNDFgMQ3nBGeV9Z8DRP/85Wq0Go1rKBRIJ7A9kLDX
NuZQ7dRI32pN5yCXs06Sym0UnuLwxFK9OruWaaBIftBDb2p/evTVjZRP92FcYtagsg0T1a4z0RWi
mrPYOYfl4uwYa5CCjKhQcqwWUBxHC/x9W5qOb06bUtkUjWTHoNnUUk0gmPe3L3prbcbxBkQSyxj5
AWnkkl/RQ7y+PkBcgA0XuBwWkVNGnV7iCkOXAnNVAPRUhBgQhG6BoShsHL49TTlJNcMeFNGuLR6i
eC6oxH78I5+pkf+XX8YqKhkCTNXb0BCgDDoy2ZtumR2KGFSPvJG2s6cOmnZgjwBCQix3eerVIDWD
FOHUleS/OfvS5rhxbMu/UlHf2Y8LuL143RFDMheltkzJtkr+wpBtGSRBECSxkMSvn5PqnveklEY5
PREVUeFSWSC2i7uce856cptckswrYjStZRMoEWd25pX5eLtfjXe8Y69OWZqyUA0m8e47MHzFS3M9
QSTaDcyNlREqNtMGKBpkn6JLaa+IZPdLQzJbbyPHZjr4t2VtYKMATMJuogkaWOC33+JSZ2hlhKVe
5schyCe79kjW6TOO/4tkzbsT9WqYE1MovUR2Uyz8+66VEJjiYOY2/aiqjLiNcSBWHMFXbyaI4EHv
tMx5OPeZVP20ChIB5svEsh1kzMtNpZ15ZfzlsY7n4TJOZbnjmpOV9a3KYiZsUUtibiiH9Ofnhu94
CE5ngAQhoHJg7DmyYLxdqAlJo4iAge6elcOtGgU6gpNzSPCPjCu6dY6wqhdY3on5qZNGm9hrsErR
smzrgMYXifREjtJhcsaOv2OdOz5OwO2nIDs4MjkHJ2GEmBYCJq3ev49Z8B2qj1Cc20z+jQ8amjC9
Z7VftO5TNSDHzOQqnAXNO0gXfL6mxyr96bK+KGGBVgRyXCg0nXolNo5qWpbBdN8OkMrO47H3youG
98A9sNg0BVumaOviP9oc5c2pygHCCu/LGoCJPKhmmWzI0nUBsCcNuQIozQGd58CR4DOAJGxJY70+
WzSJnio61nMeWg1VFuTrl+9kGTh4xPrGTwqUIcEEp6VvoWftN3bTjdKUWb8kIJ4JEyAKcjvX2G9W
dWA2qqcqHbMlTucuc4Q1kHnntd7DexJ75Al6tCb79XhDl4aTTTl5DgjB/I70235kettoFw4zm8LF
QS9RqhJI8HniEeC16DaQnkWCkIYLAJcuwPlZgLrnlNkSosercWr4tGnBWSBRWTLNUxPNTbtqeEKH
vO1B45oN5VJdlSFPmgKkNPBtKhVEfBV3unpK3IEA0OKmJZia2KTr3JToCs0d7pYX4C6u63yY57jP
UZCCQoc7uG2U1bptLrE3PkZApzeQ14tpg8uULHEMuQDPtNsQZKBd4UzC123Wx44LCrig6oKNpsOi
IGkInot5HCu1IyNxb52oWcpLOQSG4f/2zHCYS1yujah55BWQl4dVRG2giTOQ80h3PUScDZe0riGq
W9L+V9eE7d0SmmUuwAfXsCyCbme9SqmakjUZBJEXqSUEFGwO9m9NaBencO/QO5qJwIeKBMVXH1qi
DL0XARvG26QHhckXSN74X7kSCYwQtZ68jJS/IKAHHrbi266FwllG6qk12z4kgVhVjAbQ7SYt7+Bw
lVg3oqY0ztQ8LFOBtQfsZVEWNLMu6sEPYvLc31DB67t8Af3YtIXwcw2RCb9JvXWpBgg7wzFXJhc8
MEhgViIya828eqdCt0tXIkauKFOdmsIt9f2B3tku9asiQf25Ljqmvfa+nEuPFu5SNl+Viw6Igrpl
S65iE9umsFL3dGOrUYQXaOLtUsDoIJZ66c3MdE8OTWN6X7al5ZnjsDAoJp1MqDp2TDYSLTAJ0g73
ggnj33T4KlGYeA4eFGizvgMw5/XrEndtPVWK8oOoTbpkqavcvwLPmas80L64kw61P0PlJtXKKxN+
ANAu3gmTzDI3NYrlSNrA+kDUIQDXT0cBLXB9x9kGc+JjF5yq7nOn9ZNfdZNW33XFluUOigsJXXec
DiYboCNUrRFFBuiu1B7KY2EvaJPXQKGjEdGR7nVK3fknaU0CippaDmnBVA3yCica4yAHzcQSZJMz
EvzUp/xXVeJwrrnQ42/eivLrEBtProYuHts8qBHS43KyOt5wPdIaEpYx8s7IY5orf+kMX4dj4KKh
poGWSVP70ssDd/D3VvURUIvJ0j2KZVlMBh0HQ7dLPc39amYWHAocQkjHgjBb3FUoKvmttta6W9aa
5Rl12ubgsdJeGKv4z7Sv+3I1SNNAQLOBEFU2ocD54HcheqAnJ+ogaAvA3jVUSysfNjGwfOU3JNj0
qkoPeo75t34G3gxxWHudOmm4YdZNHqjD+JVxOnNwR0iQQUew9MgqMKP3Pa3ctoO++9DcBbNKSOFC
WpdtIf8cY5uFjqpNTN1BrapBz93O125vVjWUQF14Ul20DiNdD1uvSr1hpRbU9qDvEkQ9pIh0OedY
PUbzJXVtNg2qprkSVJGLdOidHUVU4OApYsO30tcxlFqTBnKetgVNI3K48zTDZfCTeQXlqhT9iqOo
QAw+cOPnKiyRzg01EptFz4jtCqatGbLQKx1oIsXQP0X6N06H52WKsSeBpJXOx6bmzcY0qQQDSMDb
5NqAg2jcjE3IL0K8J2wbQC3YL6CQ0ctD2yyQ2h6YUy+Fm1IOjvwakJGsmyX4ngl18JyRZTZrGbcQ
Zepc3dwKQ0x77dIedsMP2nRYuTNieLyDwGhlwkvQDW1SG/2luy58CFQzAPZKJn9AEamBuECnzHTj
6DHl2RQxFq663jVehphgHvNFUFQTBYVuVkgReef+uCD6jaqwc3M2DYAXoGClL2kYtxc85JhmSiZx
5euap5mF07aDaNOMylh0lDG2iYNWEeam87VK6vgviukhT9yBBC7r54WDbZN06e2MSKbP2oFGFR6P
kEUZkZyxPGlrf87A67r8LCloQ7PApG1TVCoyIk9Y+dzBRuzGUngPeIMObqJjyF9D5GQpjBqRB9RR
0qU4w20HskknCgvuzmI9hyM5yHZSyYrIMZbZ4NCZQnnSj6+dKg3rfCE9xVtSOV6ZtZwlDz1IUq8m
SaffY2RrdJgTQy4H/NzmLjT+bgM69VDMChh/Nv7EbjyIEnerpB9xqSGPncAngtQbzdsaXYkFRaJB
5H3T4eNCYhZ0rFbNuAYe3Ycd0UP8BWezujdTlYgMP6NO4aUt2sLQYA/6eHhWCKJtNczFLLAi+B0C
2mAUjvEKgVANEU2TNLvA+gxCXmj0mvJo0t2NjhqdUYQtE35pYmkuptmEWWUmFy4L1+pBQZv6bhgI
f0bjufcVpSr2xRXMFRsOdBFUZ3t3gLIA7gxEOomHReN+z54bPnrumkAUslpXJkmhQxzZ6icCo3Rd
L35TqHpCPTwoe5zNGgBGWDB/KbDWI81A5oYe8xDIEuxD7NwvfkuePBEId+WOTQRxBo8FEfytNKSZ
Z6j9hpdg5gWjSCduy7iC/EpCTPqYtCVxVxNkg26HiI3fEqwTtAectnpcbAULDYlMFWZD72qVtVWb
3NpFdngwvToMcjMNfXo3hToQG1IzsCgD1uiCyUCHUHT2Yde3HCwWdg0j0XoZuFXpI8CeptvBsxNg
lBV6ohdw+GKddfAK/Qw9BINYxYtHvRVgQ2zbT80SgxqhrX4OreF7kU602voDC4btwOXQ3/cpbeEN
aBfYRshHxg/4DohmLHXv3I5y8LbC68Z6nVRWgThWMG4ulMfHvyAijkKYI8P0G+UcGf3jYx2jFOdC
0W12e1bllBMI1dt2HthGlKEK1h7Ua34k9QxEDRIn2uJpAlNPLh3Pu41og9dg7lx5i1y0sKsWtM8w
EhyveVYKx69wGwgHW3CaNBAzH7VscwBrpJuRKkybKy8W7IIMpVlyOXr6aG19o4u+Ih3NK9jvPotw
SDlMXVNi9XzSG+hjziSB5rrUcREl0Tf8unlDmZUsr2ioH/TAVJXDj8HuQBjXVxflEIcAeLjS4MZz
9PVDecT2O2Cm53rdeCIZ8z715BZc5PGc1Tgnfu6NhEIPAnDAOYN0jBRwVLoo3bXaphoq6X7pFsKd
2psg5Wmf8SGGqbRuR4IclFOQvpusaGDVJBXxqhSQdsgU7wa0aZeL9mA3kfnwl9pCHaxOgj1JZnOb
0FnDWgWzzJagdIZctpGDWildiAPGZRs8u1Y4j3YIlbeORm3UKuotUVlinW8lroXIUqXNkEfjQPS6
r2haIgRm8W0/IqsNxu8ZQgSmZJiZCKo6zcRI/WTbBiH/jnfTfjOJIACXTVKsI+PMv31uZ3C7x4re
eIHq8S1kTvKkXMq7dHBwT4BvwQPsAlTMslFM8VenSUyfeyGIqbO0YSk0SfpuWfcJjH+WRvpoQq2t
h7Vw4WPkUUtkdK290JQbvbQxSIahmYQYY/YTtnYCCN1l1RJrmaOgGsMkSR3tmjJy57yaI/UYyG6G
x9ygyS2LlmrsoObW4MBOOvjVLdA2zYJWJN90FNgxqyR8tRzKnTAGIq4E6qKRQITB0oD/BJIv7fKI
N2FcIJfA8S5IGkwrZxS6y5WCIObUpi0+Yappn5d8cZzcc0wMyQWfidtyWhK7SlworhfWg7HbRg2e
rMwDIb/KGezJcyX6Cb6BKdGJV6X11URGUMrESNkmtZAPvhe2waZzrbpOkkHUxSJKF4FSJd3uOmUs
qrZRbKS39pcp8NeNg0xHXjHe4ZZ6ZWDWHh8mkQOBpeYr5o8uLRzjBc3W4OHYp2EDik2/jsDhHDhx
XOdzqBbQn3qVB70YuCr7sh8Q6SFnaJC6tnK5n4KmAz+7B4jJikOJNMrwYFGbh61ekDBD9AEKgN7l
ySr1hZpy1Q6tuxqJ0/4GOyX4XCBpMpi8hjvmr2xA5Zib0Z8eEhMbKGIJ6IC4fi9A+EaH8bujHUDo
OqlDXZiuDeGFVE1bY+f7hwiB42EKA1YW8yDjC0CrxHSBgjKIpoArQ9TkdDrcol2zWcAVsMD4dpR7
21gr0CqlacvrTbdw+E7A0aQw2NRJbgblQLOcN9ySLcMdXa7NDKtTgO4ouLJsEXnjLJMsNB3bu4Ez
VArZJKJ4M6FEVaL1oEmizCxIIWceEwG6RL1QiCxoSFLmHqeuKjB/m6wQQA4ab4p0q6Kl6XjLhtBh
hYw5R+8nIIWXkgzxuKX0GCU1dUtvxrKbbko8SGVh+woJLTtH0kIgeGrMSoNm4nuDgylySDsweOuQ
NYW3aGonw+YP68n4zc7REQd9EXECMF5gWdlOMrzB8P5IfykMY14+VwTpb7R5jSB1p3Y7gi1TFiSt
PcihcTVeewwGOYP8XLtaWIAYgoT+9Jub0P/L0sX9Rv2RQfZeLAH8uK6dLDyrQTRZungO+paXINDZ
FNfJL69OoxFJDSPdjQ8qeZo1S+WaAuV0gvarOaFYSn/iIqcIDI8seTSBmllaXowLqeJNvARN9ZcO
xvIJPiMyOpFoSLhjjXUfI88h/lWM9P3GKlpAzrY3uMn4nEzMXl1v48Hlzq7xumFaW4N/ZR3skcyS
QA/++kj1la5UKRPAJRa9xEWAEHVch52M7tngsd1E22jOEcIrmY3gK0XwrhXMJTUz6w9OayiA95N1
AQJJmpSViEg0JN+sFMEFGeEnb6DkG4DxYdHlJVJHJsqnqgrAN9UKY9FeVUJfPK4MkLI1DF8mRDPd
0YiXf4WVDX+mYmb12plt7O5YB895LwWwCF98+BjLhS2ZV+3x9dAasK4M8QCXae9fRk5Aw6soQpI/
n8RoL3tEUtXWLhPYSIb5ngFjVedd2lKR4/IasUKVb2AFnQP6OEL0BocLqqZfhinxwLXmGh4VDU4Y
4jDVTiQPqRc1G/RITrCynMsZsfBsYHWgIZ305LJVgrMN6qoMua6Sa7aKiBpEMYReolYTmaW4oL4S
IJZHSmLo7tvF8eINDGrFd+3A4SLVNoQPH8LXx7kaRX3XtqImt3PVUoBs5LgEmL2xyWZuU43gQIaW
tkUlxhZAE+SjeHQVzgbHH8/79IMjhL0uK+tylAgrJ83xtk+DwOeGVO/YqHyEoiNAAYUD733aGWW9
r5E/qushRiC8YfCcqhUFW1d4vdhp/IGmZvalRV3sQdUdUTdI0TVTBkbOkhbLZJAyDKqF65WHeByJ
jlQk4LHHb+YXnBkzbFU0z21hcaroJXw9NRet47U1fFlPX9eLrfXaTXjA13KJwAjgKhFVhSBsJEUs
e7JtZ+3y7SjiTj5EAvnAyzCZVblBiwzzVkNTJl6Gjl5e7XpmcS6Gjg4QPA3xCDUJc8cccvfhVPgC
DPnIDbo4DlMPQ5tzvOS51DyKL2PkCeQKDnxoCoh9UJ7FbTtH2zSxHQpIykT93Yj48ti81nvowafI
Y6/DxqPlxo/K4CuJ4a4VVQyyZZyS2UDXo12+V/Dv4WDrvizNyqZBBMaAybTNhUol6S5nL9FRUTVx
0xTgVQxpnhI4+JdCV5Chg+sbudlIEZMUy7F91fe/jj6A4GmznaN0HIJujfBELGW3jubU6+fqYFg1
D1asxnDkD10ptb/yNY1xq+FC7ecBE8nnyQvTYtG67AoCmMiFP4ZswnWqUB4i8xj/IiHMDVzx5BtS
qSW6BL1SPDgYY8hjBt32Ok6CNmtdUjebppoRgTXg3+uysY2SPXVAf5rHphSIjwMnABi2n36YGJ3X
l6h/liQr42jeua00aU6lRQy4zLxr8gjOQ3BBkw5Vsd7ph28pCI0csEcjNCjiEtrMAFIH8rkvlcPy
yQnZpo1V3OaRVNEvCZy6j4xmFIqsl5aXOWkQwuWsapINb7tIFws8st+JcEZ3D18rekoDPJ6ZSrhz
71gpIQMaTmOcI0Yhv2zphNvES5WbxQ5e2tyFi3hEJ80AwcslCS96rWS5cUhdP81lfew10IO5jzvg
2TO3DN3fAs/eDfUmBETh2Kd7T4zqXwRl//Fz/k/6LPb/rKDIf/wX/vxT9MtY00qd/PEf/0tLNT61
9VP3R6bH5yf9h/j9x716Uui0rH/K/zr+sv/+y/94+0f8rn+NVTyppzd/WHWqVstBP4/L3TOQQurl
K/BVx//z//WHfzy//JYvS//89z+ffvEa7CL42vqn+vNfP7r49fc/A4QcqJz9x+sR/vXjmyeOv3kv
tKr++O+JfvB3n5+k+vuf6HT/mwvcGnL7boh2omNpdHp++Ymf4icgQ44wGJgbjk0UHRa8+vufjh/+
7YgjBMQxPOpXoIfvzz/kcUT8LEj+5kYv3I/BEf6BEtaf/+cr3+zO/+zWH51GuFoD3I/vOamVHnlR
wcIKCQ7Xh6ow2rLflsHQp0fQ0dIte3/utq5Kc3ld+qToG3MXTV88cSmhros+Ph1vEv/HPLT79jbt
yoyDoa3ut2HN1qHhZ5BcJ/i7dx91UlBVNQipj/WjvUZaZZm/1JTAu+gz7eSpd45m+aRi9c/BwH0Q
wNtIkYs+KdL1SP+GvMQKxGBwretsHJ9fnYx/rfnrNf5oAGwvqP2PwmDeKTWH8JPRj8J+2U/QvA0g
1I5Y8vMRTuFHL3N4PcQJFsgxc5jUHRasN6AdTK4q8gu9NDeErSbRZ00VX7jR1gzpmX36v4wLilBQ
jkBOID1Zu6QSSF2B6XHPuhvTPyKbVTgl6KfSWyeB0/hj1kgfnoOsnACPXiaLZYxRxAMHB+hw3x5Z
SYJl8Mba7p0+uVYcjB8OKkE6uSbVmaLqRyOhQx4t3ODT8iBi/HakJO1mRmjr7jXtxA1qMc5qEahu
4D61F2pJk+LzfTw33sk2JkNZjhMd3D3q0pnWY142FxMkWepz9fsPB4rRdgjye9z+dx1OYGampJ3d
vY9HplX3abkPZZMN/EyR/Yg2eFVkx1ZBiD2MQIuPRips2MlWhTQokULChFD/vFV4H9XwBSEnPEBI
zcb+3qCF9vMlfOGxeDck+H2hogFBSmAg3u4ZD1UjybS4e8TTyIwR54eE+shXbptxyxEoXR5rfTvZ
xPOOSOv98s28rCOVJqhZNfLmGJUCV4ZeZZB6NfxyViCk8Poo3IEfH9FH/10ZuezQ16e2xgLirRKZ
5NDmueFJ2FwgHVs96gUUGp9P66OFBI1wiAcD7S2gu3k7qylNhRyg3L33pvvusWGwg7k1hRpv+jPQ
jg/uNNQLkcDDILhcwAy9HWpEwVdIdODvnaqDhry3BpZjVdtdkMx5D1aBWTqIueBr2nNorfdm/2hG
jhg7PJvopTp5i4Rkvjs0s93HkbNGZgMYGmdt+K6SXSaDMx08p401OI4YjQQJyJkBVUhfDtIr1A5D
/VVydGnuqZxR5h6qS7hqQBjwvzweFwYFLgSI6odIwXNgh0IF54DfH39BCmIK7CzuxguP4KsvQAHb
dMiF2L2UDo7X+C0uJVqii6kJLxiz3ztkxAaYc4ZQ6Zxp+2it8eYf1e2xxXj73u5ylQaVGnX0stZQ
zfbcTannHbfthTORbZB03z4/wOfGOznAuqa2kRyrHXTyS7KTcZ52HRpFfif95vOR3tu2o5Ip0F9o
wgjxQJwY7S7oWZcy6u4x4k5H5RplrU1a9neJOTOnU6LHlyOEOgMKeHiO8PydHFhE9wFnI3f3Tozu
ULOp1Zg74FBpm/JLWfqIYFYVlde0H1FtAgINDsy0q1O2QqZvO57V9Tla07emDzN/9TknM/dbXlni
4nM81Figmdz+bOSXClSFwskdNP8ck4SDiM8YjONvPR0V9hakSeD1O0rxvj1Jsw9oJ1LC7r6b2nqT
mvl3HbBpOyO3dOY5fqG/OR0qhaDmkY4Y/5wSx9hx7geQvbr7KdQ6M0KEuYnGLXG6rzGjN5MfOHlD
5is7jIc6QJulJfe8tVdIedkclapmJbkWyAR7wNugnBB2XpBT172lqDShbHOgNcC2iMRtIdC1nw/W
vROl96tKwo2/oKY8+OUqMtOU+b48Y48+uiCv53Z01F8ZA+CJQgRp2DwC4AizKJhtIb3YT19DlGo/
vyGnHZQv5xbPCDiuwD519KHejhUPaFSi3Yhn2Q9RZgnUjWb6wQ1tkyMw7XMddD9QpLkQA/nudON1
nVQ7aGn4eVQHWz5Le+Z1e+8hx2hSBnHHEY93FCZ/+z1wvvDfSu3uFV7TbAp9YDZDS86M8t4wgHIe
tENeArw8nJ7g7ShjBOBWEFB/n4xIZvT+FY9vrKfhJMzu9vMV/nCoMEDg5sLFQh/h26HcNkUSyY09
HFRELdBOrpBirHiOvP/nA72/fJgTHB1YOwhpQBPkZCCAN2y0YCCr5XgLKg+7UVNfbqgI6Blf7sOh
IhcbBfoahKAnm+R4C+813OT9aMjyO5lpndN66n5GdfTz80m9vwqY1NFpBMAU7v0phhUkZZANoRip
q90VhFbz1uyivQKB7iLaM2wfp7hJ3AUMdhTtQuc68JOngzHIl0tgnPx9X/V5GEGNPv6KFuMtib+o
+DuH9kldf0NKs9Byy9y1DKoz/aDvDz+EcKDWfjRq6CEhJ1vYVVNihwlIomRBRhhuAC86l0f/HwcF
vj6oOz20xCNee3tQgJj0mnqe/D1cPzcDBifrSr/L/bvPt+6jg/96mBPnkYwcGvdM+wibYSh2aDNH
JrKfz0zmA88Ja3Z85jEjnPvT2SCd1julY/19EzwvwmYO+4LuU+DGAKp6bp05I/xBdU/uePh8eh/d
gdfjnkxv6cseUr2Lv0dXQU44uYynrdefo7o4xcu/nMnXw5xcNcCnggmkQv4eCSNgUcugEBGxK2QU
CYIR1NTyVJkL+MrjDcpl9Q5VFn7NYlZfofQ6rz+f8wdb+k9Gadhn2M53fI2qozg4NN4vAk31UYL4
aPD8jAJit4pno1efD3ec29s3PgHZpY/cF3wZPz6lCiqDEFl0osK9ab4HqNsho5LT+eD3OLEKqAmq
L6tBnrmD7wdN0ScGXTIIE6Lx+7TZxtaTSTrJ4n0NGIeDzrf7NthPi3fFmrsk2qXRmfE+2GEIYqIX
I0bvFjojTqmdghI16j6Z0r3v6dXQtqhPHNDHjHppLgBLBSlkMeqvoAbN4xhdvYF7ZpVPKY9xxFK8
gUdWEFg++G4nj2HKGpU0ZKkOXD+F6W2Md5c0G4/2Kzbn2myree+iHN15rHD4we1yVGljtfZndFtZ
L0OJ89JWv9LwnATmRytzzLyDJw2EJWimOrliQveNBbyp3DMhclVeuBLu3C4YUZrO3Qp6lUgfAI35
V7Su+3NvwfvrfQw+MShIxI4+x4kra2ygUHal9ICu6W89pNAYah5rpKFQZ76ONVS3ACEYHeilpHYj
+HVY7z1nS+tzLATHOb69A8Dyw81F/AKsI+7CW2Pdd+iKInVHD6xL1sOCuhnQiyn5jspk3ncgSi1F
8fmt++AZfDPk6dRdFFSryGP0gCatIgi/obqQ9+O9+OmDsv560pmLjgEjwNfdP8b0zIP/0brHkAUF
ehLdGO80n+rFrWYeBvQQlwyghFoMmZfadDsPpjtz8D+46UfnAtcObRlIu58cLwB87YKOa3qIrkOV
k/qim2/iCaxjEVuJ4dE5p4TzPh8FawLkEfzOF0aa05uuOuTGUENpDha1l21LLhZ6TZrfBjvKmi+a
3ILiLSvB2BjRm3ZCkjH35p9N0a+Uk/vOJnUuJch4y3LKgZnNh2mzuEDmACPX1PnnZ+CdI3Lypcdd
ehWBTEkdzqi7NQc5PQb0Wuvnz3//u4fk5Pcff/7q91syxzIq8fuJKQsgM9Btth7qJ6Mf//1xwGCC
VBk456AxeHKLEzOqbrFLc1DTAxnlTdLjxvJoOdR0OkfR985VxZxQwokC+FV4tk7lxTtQ56H2V2JO
Me82wK+2X7xyQBhle1DnL9pcUFqfcUJOx0RHG5xiXBQwVoL87JSG3dXALlZLUB+SwAEMs3TzSFNA
rReARhkQXXkpuNx8vqanZ+M4poe8HGwSJOmRN3q7d05YOTML0voggF0CFND3VqXvn+OGfvcqvQwD
y4eWZgRPkGF4O8w8RqiSA4x8iNqdLCHUu1wadhWS/rGsbvQRCN0V7cxz6f+cVw5kJrqd7gHkiDLl
XzvlFhLl5xrq3lnG0286ObYEQgkIVjD1UP+lpmfVDzm6rtcoM66jPi2m6WFQl1VtbtLmph5uVKvO
tPS9CIO9fg7QSAVh7iNZdODHAbSt365Kb4F24xobPoEL4KIGSGXDWs/bBaWSXwc6Bhlya94OdV11
bEOKrlkPCiQla38NkC7fEwDr8WQrNe2sQs0YSJk2d3oJdiZFeNFz9a0KyQ9H9zyDREqzqqrKP3OA
Tp40MA8e2cWh9AuP4xjWnUQ5sYrKCl7PdBi6VdogjvKKflhHJCgqi2d1+/lxPQ0Q3g13cpAAbmps
vbDpQFpShGHud4VX/bDxTxrdoRuwSJZfEM4J6zMEBydXE8NGINeGmwx7gEzGKS0U0Bp1GJaBe7Dj
sG4deOskme7G2YFbJ9kFOGZ/fz7RjwaEBTgyhCIJCUbEt0eDe+NoIsa9Q6hS4Eyibet+ixVgQ8DJ
G3Qj/fujwe4gs4ryNIzeyar6E3LmU9B7B+CiujyU8Y+yc9fliFqfOZpXcq7Ud/JaozDloR4AlUMQ
v0A07yWR9erJGJNqAoghGCDIsU4ZKhG5T+idXvZDOa48iO4uS31mju+6eTEmCNOQjQp8cCe9c75q
KslMIvR/VM4tXQ6AeRQzuT3GHqAuXR6qKA+iKwG3EJDUtAABJRCmny/zizV9deGP04bABs4QhMTh
h54KtIs+qYASVvIAnKcGuaTKF/d766MHR7hrL4R2X0xzelMv8IYv4qoY+N53ftsFFGhmuE3R7fiL
ApGY5Nr58fmnnV7jly8LIQ0LlXYX7NYn7wAoavRIpCcPgawKQ64G57eSX6blLxWl26A8F+h/vBKw
GseyOfh/TqMBEAmGIUUf8UEPeVN1m9hRqwbU5LGzXEgrCq/OCeth/zLOHh/n4Yqw70p9BZPJqqyK
UuwIOkjSZu+TW492Z6zM8bi/26ZXH3fipgNn54DrBB8XUZaT6jJFa00k95+v+On788/D8D+jvLyZ
r+6AAItWu0SzhPX/HSuTKQWNSDMU0l1FjnvH2Lrxt13J80FvO/t1Rtfn51/w4TShzIcD6Yaxe7rn
wu/cOmqsPFggRjXdzqVERu7i3x8kxONw9JUBfD1NSeskqUeF+tfBJKjYQg9hy2LbgtwVSPbPR3oB
dJxuG2wXTObxcqG09dZmykD/b87OazduJWvbV0SAOZyS7CS1Qrdky/YJYcs2c868+v+h/4NRU40m
9ocBZgazB6quYtWqWmu9IWjaQmpOndj80ENv4w8PU1i7jbqT/dpBZMNW7iVln6VurZy7Fl7cndbu
w+fyPvLGHdflcUpeAnkbUNf9ETrRpveQT/CeuvKQd7vcgLPnIDJRlmtd4KvHYRZq4KUJFloXF1k7
eFTdnCyjOcWCdM9VvxH6zh6D8RwC41Vz1UnNZ6H+6/GhAgBgUEiwMrHr8LkPM7uY3RWSrfytBavb
FG6iiqA11rA7V0L2rJdL9QZokqQsL/pGinxNr/rmFDhd+tCCDRKGszKewPlJ2c++/X37ay7b1f+O
B2JCFJ7JlKljLB5HIcHKI3dqT+3fpoFNiPcNLNIzaBvg4Z1e7ENtpUxw5Txw45LS0TVWFWW5f4Dp
9kmmYY+BMuTkpkUfwFWWY6cWjWBlqMWze57cHGnJjYHXWMbSmcWsa26IehpOffzmR78K7+vt1bs6
lQ9/fw73H2KL1Ml+VTTicOrw2ExgI9MxHdeEiuYH8uK8XUxiESbF3KoCaWQSsii6hTyS28NuK/et
/+P2bD4PhPQxFTWNhzIafMtApUJXjw2Mh055Hua7QCvi+6YXR9ecxrmcJvvu7fE+X4boiwBVwA9B
nUuk8+p+WL3J06IOvsdA29DYN08JCmAe7ON0bOEfsPv8SFoZ8fN+kNFcwOqSYenaL00EOqBPUifK
wykxLX+DyD+tQoxwVkb5t60uvxiYJ5Hi64zHYPctbvkR0epgrgac8q40DlWSmlvTaGWnh6zmtlVa
7Aco5fuk0mu7HrO/ndmOm3AwOttPB7QIYNLbXRV3W38U/I0ZD8lO8VFEvL38y7cv7RqOB+80+msU
bpedm7DTQqsE6X2yit62rNAR09SWetM1+y2M8pXRri39x9EWu7i2rFqTRx6EHVh6vwYpUmcrid61
CdH0gpUHXFnBbf1yP0EkVNtejceTkr8a3pdQYxs96MpXUTrfXrllRklcIVRyUFSNhpOoLUskceKF
mpq24yko8m2Q/BCrLWRgdDSc4akCCDlsLfMtMDHfHSQnGH+E0Tn1d5F1H5O2Sfuke9e+Z6EBAa7f
qcOv27/uc1CCcQUYc/aWBJazfPD0hpFaY9mPFMT9Ywhw0rbgtZZBtuZnd+2Tauj840sgItlpzt/j
w/nVcyBovQDkeDKbR1+t9nIafLk9l6tD0J1lmelb0HK/HMIQ1LZWe+YC3Yu3fCbBzivFtf75smj+
73uiMaEB6aM2Q0Hqcpgx1+kb6tp4yr0McUDiws43pMat0GFHOwGdbS2su30mBJAMxrHe6IOW3jVV
VcOuieSV+HHtA5K4ALACv8zBXDywkgTQKXyO8USG+KSxcZI2fYLbt7u9tlfCPSkh1GZkrZA6Wua+
SWKwN3SRxLMPzpnVOfGUbarq57gm/HbtXALfpVtDYkibaLG6k1brcqnE0wk2yp8qttyMfwMnnLry
ZL2WTS2uLODnNxTJ7ocBFxuzaWRfMXufAdtm10uRIxXvavaaiAfY7bL5rnSb20t5dQPNHXdEo+i9
UEm43EAAGc00bb3xlEZ3EhaBsnTn6fC4Ohx5yTd99TeiO1sqjE843R3qzF9Jpa6dk/m48y/qQ7xv
L8fvI6lUEIWcToaRTE6l+MVOkJVgZZrL+uK/cwLUhBImrylSjcXCQvkT0jI0yOqNmMat241uheVn
43o03KMXxdgBT0HOalcI6Oi2pQtN/z5UQB/Gdhj/QLooSsu7qlFeVtZ/PhLLG9egMAbqUqKsuwQj
prD2q0zjhw3CE8we6hNOIGzk8kn6ohTbUPvRF2+3h7x2SFkIqtbAAbhIFysuq+jPx6oycXr8jeAp
W2OIDlmyJox/7ZAClSK+zrgDejuXH1aWM2tIxGk6DUMH4UylEKmYZYVoRbEJ+uD37UldeZHxiAQ3
QumGjawvbtAGwpA1NL54kvJGRIAo/mImguaIvtIcYfSkO3iYxqZTh+E/58hEBiryumriIfXJ+iAV
U0UqIga20uxQavpWQBQTAvVKMeDa/Cg2zzpfyPh9qoeNuOioXp6PpyreWvofGZ25SjzFaWGL5mu9
JnR7JQyBsZ83CED7uaB5+e18BCX6yKrGkyEmGyPwHXTlXMV0R+QMRPGcFXBMvdf//gV5wItI688O
sNri7pCrye9x32GG/n2unkYBxbSNlqENue2ilWrttdWc8e/IBAJpAgt3OT9oekUEw2s8+bKaIHzS
Auvzf+MjZVusaNQz9Br07spxkD8OuYizgyD1ghByUQ/+BK+mO8hR7/Z6Ti9Qs2+v5LVgdzHWHHM/
PG/wmzBSs1TH04h6jtHmT3mfudoQbb1IP8TJMRI2FWi7/lkL+102NV+RNZO835b+KGpOqDrVaTR/
t9P77Z915TJF+lenq6LoHBV1segjOlBRMoXEnUY8ef6u8OCJB4cu+aXpK+H+SoijxatgiYOFqki9
+nIBPGmKu0rJp1OTZ+2+98xxK8D3PkTKVB5uz+pK1XhG36FkRYdmDgKLMkQ+6nUgTsV0ipOXSv6a
xn8S4715QrYtnB6b6msivGXFPST3xtr09020uz3+talyfeL/C+1hpo1dTlU0hbrHC4tVVYd4hy/C
uxlO/gZxjmRlW10LCtTOiHFz0gUr5nIkOTBKSObcGz0czrPyko9Pyv0kh25Tbv1gbRNfndeH0eZf
82EPV8NU+EKuTyet7O0GGefJDDdl669kXvK1c0kGjzDwnBd9svxpRp6ZPuab9KZd3AtEisbFybK+
ZxUaI9DiJwSttH0HR7ePfle1i5gILuWeYkfxXVkfShmU9dFPCkeeHjUIa4VJJ8540DP39ne+FrKo
rlEIR5aV9vZiPbyhVAdT86ZTMOUoLlXKc4vQjtPFleRYNCHdGg1fJzeh4//ngSGwsTCU2sCbLh8o
5VgXtQEe82R8i5HNQ63ARG9jOqToHKX//WkyYxQxX+IWn5Fglx89Flp/JIURTwF81w1KOFiPNHm4
qdpkzStoCSmfX4SgbOCB8LSndLSkC0WR1fe60Usn0/Bf9URM3RwtiF0ySDId9QrBNijC7gDoZztN
CC9O2iRt2wr+t08gO6NBmR1jPUSFodXje5M33Nboun6rhHTfIGi3D5GsZq6ZSNWxQAhok1VtkdiT
7knflG5okVIDR2eSIT0nwGDOQ+CjlZGA/0paP/g/RClQTXNeRuUEw8ZFRMRiKi+RLFROqbGdqgyr
nImnQ7UJsnwvhY9QzG2kBqAo41Dmb6Mf6Dq2GdaNwxpj8cp5u/ghi7sJqnIZBW2mnPL2OOtdpOOz
WVObNtcodfMfWjysGQjnK6rRIN3NRWBsaZ5UyJAoJxHoQK1Ss13jmyzvWZLCuUz2P9rSHMM+xKh0
DCQotN30XL1bmd18n35LL+KdteWiddWDfOh8tGts62d69F/b1+Ku2t4+mlc4vPwAsAFcp7P75b9q
z4cfQNgKRoSMpuf+zj+rjnQfqrgEaWfdnXbF18fwOd0KB+tQ76OHdC1AL+vv/7CqH1H1iwUuWmtI
RdoRz7kd2+Vdv8v7TfTUsJHmDvjK5XN9tLk0RJVD4aG/CA2UPwOlmDzpWap4Nm0j1/gRPI7JVjx2
X4a10RZX3YyRvMCKLYKtGg1VgCanfyraXerb9FmzY+vi74CVvRqvTW1x1UG6uwSKLc6mZoWeaMZt
dMq/Bt9BwJnP5Z/yCx7sh+TO3DdfvA2y0Ss7Z/44l6cD9cgPzZrF1lXHMSqRomhOZe8Gkhvv8+yI
Gh5ud2BQX4zf1hNKcCtjzi+hxZgX7YA5NHzYraMn6bBPaAdowHmMfddSYNzKDn3aSXfL6bH72v1H
u0Ji/EVytgg2gO5NdeR5dsJC46567Xdy70zZXfNXWoOeLXbMfJsA5/tffrb4hipkI6uBh30yHxKk
0uzy6xmOkhI4XNa3l/HaQ+BjnrR4bya+aXqJRY1NdMTH3O5+mYEt3+crGdKS4TZP6CJ8LibUCAiR
WVmsnGLtHiVAo8ptgUxidhUyhuNQPxqiK9H2SMZjo2NhWoFL3CBy4UXn2/O9HscpWJCv8aBfImuk
uI7rRi+VkyYKR1Q60f0IX24P8Qk09P8n+78xFjszqlpRappCOWFbrLiJvgO1kzjGrkKkZlN6bvLt
9oBrc5pTpQ8nQe7MMEpS5hRyCDToLY20duF/risRVSR4ZeQEmNou02llqIrJzAQUNYfDoP+t1bfG
Vsc/rbdN30s8jVauokUMY7swHG3pWQyAF9WSMI/05FShRqqduHW3YfY0pHtkVVYG+bxsIK5FgHDg
rGBELx8xlizWeoy076kP9MYeswYBepqw7u2P8/koK6rEw3BuvfJvS314AbKqn6NKemq2eoljwXSE
RBmeKu3bFwmN6tuDXVk3lTYbo1CIm8kPlzshiTt8gENfO+lleiz7TSC4mdKtEDWvIEkQGqG8S+MQ
1h/zuhylGgyxV4yaKXlFBQKvqbCIafx9JY7xMRuCEKWoCcB53Ev7vjBSJ0Gy9dFQmnxXyn6+77U4
WvmWn6sB/KR/JV8SmrkAuvhJU5RJeVdop3pjGt8E0S7Vd/SwNWElP56P7uWlo6JBSnYsUXSgGbOY
utxMOur7tXSaglnYyM7f4cloY7SyaT5/R5CNXABUHEx60MssKZghwiOq59StymSnIzNmy5Vibah4
V/vbW2b57OSszWPN51oBBAB6/3LpLNIDUUN27CRNb2FtvSlDtJFBhcSi29ebDqHBljs1QCTAhLEj
7EJd3scqGmeHUPgd6K+oWcU8abrft3/XvwLAcqkhAuN7MAN5wGBf/q5Sx+EgpLt86pWt33h23fbP
RfmtLqdfHd4nJV2FpJv2ky86SvQUobdYtU9V+Yaq5yvOxbaeyb+VyXy//bM+H2eVvhgLRTSkF7cM
GhKk3QpGsXyShDsjze1+zFGCdcwq2ObTV56OxbgS3a+UhOYhGW3edFyjiw8EZyqTIv7JKT2PXWrX
3CBRnkS2L8aO0JB8iZFpd48lii2x8hT0G1GLHK8zDn7VrhyzK1cbPgozfNsAWm3wQrn8KMhaxl0/
BuqprzxrIxvYIpY4eO67saxP6DuLdpELaDyimWt7Zq7vBWT2N6Pcd3//63fgh1A1kjSSUMxTFy9O
sYkNpVb5IbFVOBNSmwL6rNTKnNS6E+LnOlip7FzpbF0OOEeGD5dsXNWp7guhejKkwdaCjSF8b4zW
rk2YdPGmSR4bR7wvo21hbG7P9OrIFM9py4r4c32Sd/BMZPWEsdJPwTEPXnEfdnNhJ5wi3qFCD5kt
Qz0MrWVlK64Rma7EBsQ7CHeAddFAYRcuJq2knoBqsH7Cjh1BSQUd8B+9x5ue4IA9rxOSmcnbqtgo
te2/EybyalMke1QS9qP6EEawFpKNZQ4rcKbP0X7+WfT34NzOIiaLjy+bYYOtR6+fBE3eK/Wh8HOk
SiU3y7WtV6/cqVeuO+hTOK9AWZh5EkvL+y6Q1B4hW+OEi4VXHit5Q3EFCeFxG0UvMLHTp6p/yNVD
EI33hrTymPx8E8Dv4/BTFObz68uXkGJKUyYIk3GaFcCcvsBsyigQ1Z3M/L+X5i6HWuxwERXHagh7
46QjACxs5fgr6Gg6Mw9mcx8N3dqyzn/uMr5fDreI722f0Z21OuPUKJtZ0Ur3XrroGLUvSfc7Kc/G
VwT7Z+Ho3URzoXgDTTkOK/TJqz9hZgiCkqF89wkGmXYYsTWKcbKMXVg8597ZT479WuSYc5tPE/0w
yuIQ9VkzoUqrGqcBZvhYfA3owOv38Ce6ezVvDpR3I/BXaLR4D3G71uj7fF/NdDGFYwLWHl7RYpUB
GSGDmijQTxE4pOmv5AWwIwN/F5vqflS6FrKqk92UCqirsInj/KGspeEtLPyitKdAEPyDEbb9jxJv
prdhLE3jMA56hRfP0Ep33exVQY3bRzU5ExO0SrowyLw9akciTsRTMpl2GwNDdzu/N/6gQaqlzlSr
1bOmKHnqIExefTGxkf+mBiNGs9Nc7uQsTMYuwlmhJ7RhBXQXt77QblW1oA9SCENkOI2AOncbN0Li
oOab/GzQO56Q/6+yO5Tu0z9QflH+7cXW690s1LvXns5q6qiaErSIp3WiZ8d6mn9Dv6klI9Ny4TnF
7V22ayAMmkPp2EQd208G6zBAv4JCFLRpfZSQhOVb9QOVWm9Mxl9V2qMqBI16iB5i7MEnYt9bi+rg
ZKu1lhxjKUmQOK681EXxto8xmzCTYTaxEI6TiNqm3dNNqF1ULJPY7bWp/6XrQQ01Ke1I/NFE0+ga
CBj3bKRIGaudnwVh6igp43DXFcQksdXychvmaoewQZp3ypexVpPj6IGWXMnjr0Qjk7ePQTACUGos
++LcUVC20ig8S77+HNFC8eOfgjGsPP3mA7E4MBZgMpAVMCwBi8uXtw6OEyXCO1Z0FjTtTfCaR7MP
13QMrhx9Wt+wKZG7szj9i3PhKVLnq4NA5T2NnA6Jl/7OtAa36l5v395X58JIOKlZMF6WWLxh4PHm
FVF8FhtILl+m6svtv391Hh/+/hx8PjxLBLhbWYGy9bmJaC/4wdYM71UPNscaJenKp2cC/5vIPNEP
A/m60Olsq/g8mPVWTMgFGvRtB0tc42osVWV44AIk/DDS/Es+jFRoY64oeDudY9t8qDoHDDq1aBx8
ekek+GBrTqnuM+f2Oq59p3mdPwzahYWuA++Nz5YR/7JEYda6X4EVL4vOnya23HOllgiKwBj6j2E7
/vGe1UN8bI/e2/T99mSufysw5eQMZMNLQKIfqry4hTI+I6p8HKdyX6Q4w8Std7g9zpXUZP5U/xto
ri5+XDVqNBGCePG5MJ/SnzjOoDZfugnINlu7AwT6kO1G221XUtYrd9rFqPM//zAquZnaeOCCz1Hi
yNhA23JvY6GsHrMdBJ7bU5xnsIxFEqAOOqWoHH1SrfDKAoSRZ5gn7rZnvFagWGt2q+h3Y3Nq0u8h
0tq3B7y2EakyzzmmphBqFxlWGIWZR8vOOin9C0Y7Y7/GW7k6AOk0AYn6OeKwl6sni12ty35nnWrr
qGKP4v9flgxvUFCqBFekIRbQG/xXhqQyPA+Or+x40pOA7HxYp1uYp/bwRS3FtXrUfG6W3wjoLX0r
gwyJ/3Y5IwnjYkXGp2d+oKcjZqiq24Zfq/5r0Y0H2ixD6bbti5VvzfGrSK9STW3P2mpl4UT5Sjj+
fPIovc2Nbb4fGfu//PnD1syR5c/LYhBOgBQdpRoA8WObEa00Iq6kJOQjYJqBVEFoBK9xOeNEKI3S
yyL/fP9rPEffNP1u2mnDhpLMu+o5dcGpu70rPx85hJr+YQVMoA1M8XJAAzNFLF+S8KzjSYNUHeId
u+w5+RuE2OZl23CtLXElVhpcmOB7/tXaaNEtBhTEYchiXhq5gltNkO5U681616i6SQ6OdneTETxM
/7kvSIieG5FkuzyWkYxaQtUiQ8lzve3Cc023x4UklW4xjcQBRqn6M5jN7GBY+InBFAgOuLRLX6xZ
WuP2Wn/eQ/NvoO4NiBX6ydJCXehSyoL1FJ6LcDQdvD44Pk0uHArNW1NJ+fxZZ81dnlkyACeI+YtV
VlrNS7Iuys6GZJvCpmltyrqYK5ymKblP/D1eQZvbk/t8Vi9HXLxXjA5hfUmcR3zxa3s73EXn/yjC
wzdE/Q1SGyRDUmY69pdbp/PD1AxxAztXMuASe7LsTDn6lotPSYc7jm6snI0rt+DlgItV9JJiCuOQ
AQXJMZufemVriAsBIm+KPYYYnQeF+oB1AgFBdYJTEzrpGrT82of8OOfFsiqzAmGs8RPQ6k8xyQMV
K2sb3HG5n8zkVT7f/opXCkNgjCm8zGLR1CSXpu1pnYgdHKnsPPc0tGM1PnbCT89/kNrXNL9vi/e6
+IWhkvl3kEDNgVbJJaSJElsZwnsEeezET++mSlw5OVcIR/PP4tNTr6ELJy5eWG2VxNg/Wfys1BX8
IwrW6XfpJxhowxZ/+S91alc77aE/1Fv5OP3HNv+87xic15CBNiCsscXFGjWJVBp6lJ+lFrOoyW0J
/rsB6wEvPpbJg/GfixcMR+oyJxVA0P/tyg9XTdaiB1gpQnbGbes1PssmL730i1/Eu9vf+uqiotZH
FZ7Uj6nN8erDQHVdNWMkJ/m5b36qKggU7x4DURvHyO9/y431N/QeElDD2tEIc5h/9+VK0vkZVIf4
Kg1bqGR8VcwgFge6KvxsIIqpZ9nJDsU2vkt3zX22b/bRdrgf9uHOPwDh2PtP2kE+Kc/xNt/Ke3mX
7Ap3ZSnmkS5eGotfsjjp2HMMJW0Z9ZzBWOvql7AMbb+DymTwH88G/jF69GSNGbZn3krg/DfLW2Mv
jvjYKtCna1ah3BTH/DE5qCf9JN9RY70zD9PJ+hGc+1dt521VFzegwxoI9vONPM+dAiRwL4pJXJGX
26CHbhQIPnPXpQe1+KnKd+QytiLiELxT8nOjbamKrIXWeUGXkwZRTatNpGEPRe9y0FIviqEMS+2s
2fJftLQzN33wjyCgnj07f0rWtvqn76uIXILzA2cGcLKnLocTR1PHWUTQz9+SJ/+HiodYZOtPxQPZ
Lka54soz7tNdCEuddyJ1ZSD4OBsu9nUM8yn2k9g6y9YGhZ9EuC9VB5kGjIVu79urA0FPgwo0v96W
xY54TCACAPM4j8Ff7yT0f3E2sWHqBmsQsk/Z0jyjDwMt8sEGJX0IKMyol0U7wnLGar72kMgVcd/i
PIPR0O2JfY5NiwEX+6Puyrpqc2bW7bv77i17KR/k7962P5r7+Cna1ZvgmP1R11oCV6ZJK1+atSQ0
FZLN4jXsFWKEn9XgnVvNDvfKfez4/u5R/3J7cnNcvdj7pO8fR1nEXSnxirSfeu+c2ts35/bf/nya
F398kUGYbY6bzcgfbx9HzTaeXvtnr7UpELMvVoaaA8OnecBEnWmFtJiXVfYyieRB6BXvLJ5ELMTe
rW324n0XD2xztMe8N+t5Wql6f4YbKXToUSBFRAeeM9z6y3PsjdgStJrkv6Cqdw+aebi3rA2y5NuX
di/+qh7Mx/xNc7W162EOD4uZ0qymZokx6IwUWwyr9aWGB2kQvKTqjFmsAXmDrXZml+xNua1X7sUr
uxCpSXxd5tbU3KK6nGRZmVbZZ2HwAppwZ2D0C7/syYNSs1K3mv/O5az+vfNgrJEcIdq7CIqzxWI4
CXHMgz22h9959zJi4zriaXd7o3yKUiA4TEYAWkI6Qr/icj5qP5S+iOvnCy0AWqxn2omysr89xqc1
uxxjWSoYZM+HXeYnL9J7Vtjd24Rz6TGL7W5VRP3Trl+MtNgLVe7ppV8zGz+xzZ3+p0Ju7y14w2JE
Pobb4I/2e1hpNH2KF4sR57v0wzttlLFeQ3kxeemerQ3Pztsr97nmsPjzi/t/aFSzjBT+fPCaP9YO
kNnHWN+339zU1Wi+0wZvVoLU/MEvNt5ixEWYtcRuMqBwJi8lS0jv9TlqtzyxpgfrWTXWUof5j90a
bBFtO0/x8OxisH7zq/+SoFHuaqeN2dx5zu+Tp6wExWtTQxSKVy39a0A3i6lJcmuVUi3zrXKMuG3M
xsv3sXXMPR19I1v5dBDyP09uRtMB85lxYcTGxdaQMGimpcK3C/RqcqKpU78FsVkQ8RMKA3bSh3IK
oRKrWkwf/elNqUpLRQ95HKRctTtgeJgAlggz6c+6nEkpHi9CEle6G6tBmSqkvaDX/2ottUvZESTf
mkx07iYDeS/2jBUfwjHsYHgg63yfZkUa1zbCaobnty9Sj64Zvq4hyrm08PCh1jFFeRH8sJWr5qUj
4gqjYyWmlGBPHiDOoJT1Psd8LXZCoc/7Z73yBez9PBNv1aIwohlwJmPFLFSFGj6rUznqW7025cKp
vFAq78wunLIvEg70SOLSfjKRXGkb08b+vMCyKhi0AkGc3tedpvG7zMU6MVe/mVk5u9nVksQlVugh
fbl0rAZy2aLAYDvveau6UaPjo1oL7SDyfy2bILEr5PPHn2zk0PgGO25qHqPMQ/WnKiWz2OLenOhH
K5RH4SUPxqlGRiGs/wo6Ctj7EIPjjVczcUdT++I+tMSARnmhT0hvUw2q8KFV/o613j7GYVcg8z9F
IJ9osmrc40GNtkfTYkFoD2MtxBv84OHqlXGkd442dhKEyD6o5Ie0xf3QwXOyO9PHNZC7CaxIdXHe
q3xQX3Jcuth//A1yA5ZHrPhYyJedmP2VMLbHN7PD98TpdM0bN5OKUbUT6oNRIupeqq2TGWI1G0EW
Ma43k0aGGIxWfF9EkbnNjCR8jLxqeArHHsGINqh+hEKdnM1QDaG3WRX2isgsdV97bEbRNE+CMod6
N5nPVYQBq63kSD1RjZfGP80g96CeEH14qLwWu5PJG0PRgTM8yDtZURMsAdWmSY4Gwr+t2yZm9qNR
ReE+zdHFcXNZKr9Igh9/l8TGfOP3+B0UlroL3UzQPcPVonzCqgbWnot7hFjaI6gQw5aDVCu2lZIl
/r3pUbbflH2Fb3oUWtmDWiX6z8LMtfEuLeN2h69sjV9tmLDEdBuKwh5p4LxoSpaFbpln468iUl51
P+8eYgGPk53WS2KC7bPU3tOM7dBULtn/jt7Uxu8pgUFkF50i74bMiN+byquha/i1H9h90g6dW/kK
Fr4G8KydaLRhaCdDkxjbLCoo+fdhnYxbzfCmHxgpjdyFYlGgo4pLX+94huKLNj2k8jz2ugV93+ua
0O7atN9PQLsg6enSiHlbHZixq4iR+LtrK4uPVaVNgu2OiQx0oKrV1qjZ0Ziyej+bxOf3og0wS+Nb
MhbM3dBrnp38k6AB76u1dhN78bNstSnwmiZuoaL5AVhOQzD72MktpIydSYP7/VBkHoA7eN8Fqfao
ForT4lT4XuidLD6VBJ7e0byG6myQca4LslpH7bEn3lhkPsI582fz6CHGCvRO871KsXUBYhpxMUXz
Pe6TcXT8xho7V/Z7ucM2x+vLQ1HUseb0adZ8y4mzz+1oxhR32tk+sRcwwnGaqoi+WGYWdW6SZOUv
reits1RMWY1ekZD+aoa4+yug2/IjTtIIc6Aa31Q0Fi1Ps6mmjc8CqlzvCU7LCUTWCXNhYajULzWi
CpPtD4FCla3rOjsf8wYzeyMC/RCOjfB7CEr/VyJX8sA/myRlIw2Rv+sUrxwxQ5USy2nR2HlPwUS8
Rr0acmUjjtLbntIzSOhNPU8uVZ6+z4TBZN+2yVc1VwRzn6FgdeoyA018dJDrHc6QQ/eYDZVIXdES
zJfOEtQRKIRSz4JuBW82Uyx7DiVGKvhzRehk0yuo23AXEJixua/L5EdrTNj+YZnZvE3p1JSbnOro
eRwxk7VN3ZcamwLfmDhKnOnI0zNbPkqe6YiReYPhBL0lDa4EjFgCkNWqw97L4+DNS/2msjnO6rfa
7+PXrFeTHOcuIIS2ko1lh8iiOEZ2qKVCbRPt2nyvFoWFKrJktb8kKdV+YgArfpfCCklYrRo1QO7G
bIqcGQqGozUeny+x5pe/+r7p7qumrXdmpAiPOOR2sNt41TZODjwisXNujuAZSiBIVauOxhSyaVt2
m7pSmmdRHyZ8xEM81h99r0Cq2bNyqT0Mhp7fm1NDfXTIs2rWJ/cC0wmCuu7wUilM3S78mhAiyu1U
OlnqNekGsmaGQW4jGa9iXgsCQrcx/0M7wr8EoKkNeD4PEUwVthpSk3InTSG6Q0CPn/WAbM0llLbA
djJuNhc8RnDstBHWttzlfuX6goD9cFENXN5immimI6fU1p+LMRoVN1Xl+NUXpuo9DyTh3a+BF7nU
NPo/WpByKXiZkFk2ijWtuivgY+zCIfbv0iYG9lJIk/wNT0P8CES1085BmTVQ2L2yQ6QsBBkfF1pu
bHR62e0myePwS1pYlEfSYnqZrBpX71CSIjsP2s4xA7E6SVaPRe0k5Vl0aKdGPxj00L4WFhaUTq7n
qrTJESh4A1gN5atIrHFvjLmpbUalzUR7CjF3d4QcSQFbyESkPECgUMQoqwqoVOkhIF4KQYGEChtU
doVabfONFWNOLfgN9saJ2plEmgoKOcW/SnsrgsAqXU8zSp9Z6UV64EHlfalEA+2Vqg61l0YbhpfA
JCWhliqLPmAavfkt4KLZ2XHX0UawsHxnSlUuiRtDb8SnyJsAqdRemG4twZse9T6umgePSnCPyAfZ
Bo4/avucqBHvSsGqegB1dUvpRU6r5C1O+8S7NxOMLZw6SkQ3jdB8PbaBb4VbK626v1Sq6tHpAV09
lAgWv+diCsk0F/ronAQ5WqBm2hkvVY//si1mDQIvYVriFxzxxFWcSRfzV61Mu3pflELKIyMuQkxw
rSo7F6qP2kwmZvXfTOqKX6E/9vQHOk0aHbQEal5ffW2+WFpPZJBGhGE3nZZWxoYkd3gC7TT2Nibp
eAcFbSFgm5uVLYIcFMYnB3N5hlEstdj5UmyljoaQ9W8RX+afsVClLbG8yFJbh/ZzN6gVpk3R1Ks/
pL6sZ0eM2pxca1CxLPDSAJ1BvZX7e2ImpjFjHnRP3BZdvOkKiS6nRBATdqOUgsjXei822TgdDlxt
xDPovsgEapTYEuisMvXFbdhFv3Uaium2Eev6F4oiPZkzk5xcWtk4lcu9WuFmKMZsbalSOrds2VSb
tBbHP5PGOWB7WtnvxBNGc1uPyOXu/bLWES5VWr3dGHKRzUScgvQoziLrACpMzWxTS+lupLoYBRTd
/Hx0yypvfgT+oNcPojfA9G4LFfH3yRBqzx6FLp8cMxF95Lv44ICKi9TsjjoGzRMvT9+qHWUs9Hw7
hWV8aqq08w9KN9aNk0VGMzhZLPq/UUpuX8NOUn5amABgg+OX/f8j77uWHDeybb8IE/DmNROGoCuS
BZbpFwTLwXuPr78LPWfuFEEeImZej0JSSGp1JZBIs80yEBL1WmWPUgloBPhnPtspXSkztiRVLY+Z
AjlKBXOwpcXgVtnOQ8Ut3oydxrq7URG6Q9QhqIZbAoT32DKDYprbqGC+xq0oWH2NswilxclNvghC
7JRcqat+xfGV5CBdhaRugAYJD3RfMYBH7/e4zyC5AAsvt4f7gSQw1UiUAa9PQbvtmkObV4X3mWuD
qqw03P/JuWsbpv6AP/aQHMo2juOdVzEpeM1A9DXyUxXUSbsDPjKXPRL7Yq3YoADxCXCk2ciAF8Ej
iMFZHXU6yyZBTzUI41cwFxcawcR/TsXN0KUZoqBG4fFlEOPp0C0ZfSCrufqr8bjQEYQ8PiWVN6kF
54HI4Mpx05KyPIJ2o+ArOdmDv5ciBHElVGZY7U/Uypxvdfh8Hzhygq9hcHveTrlaK1ZVHmMlsYWk
ZWs/9iWBFl0SuVTw1PizjLlNjzgy1/0aJuwW1yqiu4ajPfuJunixrVL3f6BK/9d8nnFPoSz2v/s8
O5cquaTB5crg+Z+/6V8Gz+o/JhVZeLhAqAAldKTo/2PwLAr/QD8RaISpGPxPTYl/GTwL2j/Q+0NH
U4F0KeAZk47Dvwye8duQvOKXYMzC/f2N/4nB800FAYCESScRuHswzFBcva4gRLwSiHmKqCqEf7jd
QxeAlmOv6h04KwvliptKzDQUyBbAJoH8g3rg9VCV2oQxWryRE2lo2Sv1CCsPtQ4Xiku38r0YBqqA
eCtYP6GJOi/BaHyeKHyVOXkMw+Mq1KSM5mzgRhYH10OJ1rHPAU/UwoFqjBuY6MZiHKhAGw8QrmgL
UOAIMwZqTlPoAoLp6Q59SFxf6aD8UTOKbwlJkGmE6cA0NQKGQebeAxkE3SrB5Z+LXNAy6kroo8PC
fqjgHNqMw2RNE3VADIFdE5jgFlWXOkw612RGFdwWBLGQEsmawMdpOCiM8WtJHv5Z7PptMH1b4lOh
Fj4BbqGUAubl3L6oGcooF1CBdWR3X5tdZaLB1+FyM6vWqNMXcVN9gfQBTsjCF//rDn5VfIOTGKS9
WEjwAV8szBV2PAlFq15GHzuBSdtXqQd6lRvIYH0rMTxx1ZSbrKAteBbrVkfnter1VqC4nilqZ/17
htZSSoLNWFHxJ1krBnx+TFzQakmSnbrj16Cred9FRGCClXwg20PGEr5129TTPRfysYBT7+IEgeqK
vbiqxcREfFUj6veXBqyX0qlHC+FfCKtmmbTeApfl3qQD6TzxyTD7oFXNyt4SI/KsX9SQ6gSSUepa
U4AXmXjUIPaRIjrP7bLU5XbV1ZbWXIq8XYAR3FQicXqo4D5ACIHHx//LPvpVNcYy7DO25TJHUK2q
esmbg1pb0pmNz2xjJku4rrujiZOAG7Br4BxO9flfow1oJKRaKmZONRBIn8CmBgn0U1etvG6/pGX0
VyL6elXhCAFSHYBQENakOdc7jZI60DypcXwqnyrQ1bLzMT7VZkwYffu1bVYqHTZb4aWWqLLzP/we
2jvh4tq+84GvHmMOuOx4bVQ6SOE6BbF1jdi9znxE5As+QbRaMcQuzVY34eZeEBHYuv1OR+5pM4bt
mxsbdQjUIIjw8STt32r0o/mN0+ukNbNVYuwkwnqkMBC5rsZVY71V1pPKGsKnfOR4NB1Eb+1a2lYA
J4/4KgmoqvfrwtpNuGru5NOEeMBWH2IbuMn6IP9wpNVtbCb8D6MebHrC0ooUVrx9/RFC0uvqvtS5
5yrVw0Pr2sX+lG7z2sheFBMOW3hc5lO9SGiYU5TOEI9Ygjmc4HKebd21QhKLs3xzd8hUy6ffO9au
TSs3vzUi6Rmxscopuy6MHcwQaBCtej1sQOujLpU+WGPc9E8FaZ+fVMOnemoaGkUtQM9NEB/fbFgb
2yg70Ayis6iem2hO2aZkoeCIVEAkoIqSQSCXrbXCzj4hCTUMxZBW0U47egjZiUeO6joxIvKnM1EH
o1AQYxC0kUGHaK32rWx4WwTIKSG5tT/4etYTGzUsBfbtGz4jR/D+Tp2rf6E0RFDr6Oj2wn4k1vq1
2OwLXXp54lujJc+egR2dOCkVbEY/uuv8rDgw9TQ68tWZIlEN5ugaVgcLZcISed92+rBiDbtZn7MP
eNNLlq9TtbEDOzCVfUyoUYMIRhHfY/ogPemRcLJ71eHaYxv56rkjgs2S9Oer0/mn1de5e5UEQvy1
DuSyrZ56w1uLxF+R8lvuiLWW0fhFylDvKPwcqUfFkAqfDSkdRSBmabpW+A2nZTvci8R9IsYz9BkM
GHrp28xsqUBfEUHLVFlH+k/DGSFZlcReCzs6HveBiazpVJ59EhMnwfflaLvf2/jNJjK6HpNGUuDy
oIriUcz+Sv7aS+hDUxU/FDPB0DdfTz9Gy5TJPsW/csYG/XBkTq9MbKy+XCP76MwePxwAcNLpQW5o
sbFfvdL4W7Sess2+oXjTAvoLNNatoDIUJ7e0A8dtYgLtrfO3DeV7rPytu6X1Ot99WStkVDn5Ylcg
A61GxVxb8TojJ+3LS4n/E+jDm2uelcMlM/Nzk+npGuWpUMdGY0lv9HRYEcFa20yqI7FH9cZAEXy3
54lFpa9LRE/QdDqlNCLrRq8qSlYxwdR+muDy2vsY2eFTtYmNMiJkZRsQ/9c13VCoZ/AH6Abo0VNO
VgOa5i35+fZJZFWk3py/3pKnl8Tsj/4uvOhpb44rlL6fmni3lvH+C1ECjzN6fqxOgEcIDaDqjI7+
7AyHAi+HkmTrcADHDjqKNLxL3z047Bnay+DqyrT2Ho9507YF7xKcd7gVTEbj8I64HjKGigLvimBx
oV17bpoXRAFersu+0bo/j0f6i4WZvR34cpB4giwdxCHmnbnUb/k89r3OUXs9CF4D1MxwRuAENzO4
GcpWA9I/yh6lNQK+wKFzQUaJwha6ZGmcGG6IrzxmBNrBoa+H47rMj1Vhsfnz48e8Bb4AWA+pJmQL
UDEB7X/elA/TVlC9snOEZ+apWMcVlihwBjjoGPdNlu09uqQphXNEi6erUbtbCNn4O6vg6gFmLcU2
AkS4jDJAzqBRJ1SGADcV6GIluYBWwqVXTZnRqIiujTagT7N34/eEWQ3KJfRRbMzXGdReBKhdERmK
Yb6nq+zSMr2BLUwzBLou/oStFsgO12tGDuIIvR2+c1yr/oLGjL/nFbvKAA7MCsNfxbv+LFmjMRAk
/gsf5+7coLrIQwEZf82jHCGSIWuvMNAh6AXsZLVh2hHyaNH4JCeSiOyhybQaflkAEQEdDHwbqbJQ
KEkqJqNiNL3qfgP2zX0+fqy/YLn50sa6BkMCVHKNF2Zrhh0jJuO6qHdinjCoNzVvA7+O0QhpAOr0
QY+AZBM03CN0+xAKqadw/GygxSUc44nV/SZd0OEZVlLxEXNHPiX88KqNGUrau0z4AcGIQrYw4D/Q
gIwgA4A+Skrl0hoqO4Q3+JLz6Z0TAdCXCd39F7o+h7RlUsgqnRD2yN5oKH+3z2nmE+ESPQvnx7P2
NwC+nbV/jzQLWQuF80qex0ghKri0RijlfQz9OuIpi6/3J/CtcKR5t3Di/c1y58MCjTjhXiEHDOTN
9fKFJ18WIWzsHQWCaBBWRp/LGIwyRRgUrMdtr5HWTp9ykUpvvG/HvgW0GJrCJA5I06+QSlSUF3Qw
TEnf7djJJBIfeQT/2FY9i1kjyWzlfazqTb7SlhhAt8UCLPpJJIMTJizl/AyFk2GeDK3YOXBojHVf
wUnQBzW84kZkNI8/z21CcT3U7GboBhduT43aOawlvIG7UCi6ghgIgIqWN0dxYbS/MtPzrwJ5VmjM
wF8IdZXZ3VcWXSUwAt4MBrvMWFNO9CHwRFFua0awlPU8jY34q092sA6hTaPXRje+hYCPdtEhTNeC
uNOmJkcMw8GgsiUPVcOCQqbDhS/rn0Zz4mzjykYbf9b+W5XvNP9rjFZCuhoi048OomdkCbhurrTt
xCe22odofcULdCpewMq6eUcJ9STUmoDHmjvvtLFUFqzqds5wFnxSM7YM/20SqRQaADL7lh36ggbv
9Uv9Uwxo1CJFNjVnFF/DvRzTlJbhx+NPfEs2wEmOP+DMM6k5Q7breiuUspxoIRQynVxnJMNVWGTh
LUFJk1MQ4T73/iotSL5OEgqzlAIxuGwDWFiuvdBUMvPxw9zL5qZnwb0CYR6o88wOUXlsYD5b4GH6
UlcvfbMpD2B1wEy4NmQnO0pm7Zsi3y4svPvDTiKmKMKxEOSYXbcwbBLaKsI6j6JV5R2V+jn8SjwB
RSYDLsaE3Ur+J/TSRCm3u+PjV7531EIo8f8PPZt+NU+DUhywHjptzwCjhFRw0DVpM+Q6tyR8dItL
nb41SuSI8yZr0jmzLWrAvxpLXJ24uIWQ9nBOfhIHq07Ww7BVsjMIPY/f7gZ1+HdA2BCi5ghDwrnJ
xOCzkdv6eLta+pKV7pz/SUfanrW6WAjZ7h2KEMyZrM8nzeN5nafj6koQh2hwarYVjIh1YUUdwF+o
BUhg4Z24qXY538ITNhSHMPSjMJnXO0aSByg55UnvNNlGHP/EaDAgb4ECpKG6esQeZDivRXalw5SZ
Fa3HE3pvbPiUILyA9wQ262xsFi3QBt8Qu9U/CZPPC27KxyPci+zgYYWrBQrGmM3ZCF4W5dDUTAZ0
+KG30wDrgazbk1eQxF2YyDslJFmAQRJ601iTIOTNdjvXoWHvQnLHkS2JJe4aYkagkz2POvaaRrSP
8FBEOhrk21RDSkLqi/eZQq8XJujFrn0Jl4Rv7nzY6+eZHQMM4GNsPCIYySIN8Hr4aGo210jdTw7o
Wk5iQaoyCEN1AySwZHWfygmEe9gcODq0/HsKT/jIbLEKT+heydzCbN3ZvKCbQ7mBm2Zq+vyzZQd4
RSq25eBobt+v01yI/ohRIZK8gMJCGaIH6KqJb7ZsUlpAXogrt4uWPGzu3BbXDzGtz18lRhg9Ba1X
qD0yIzREAZ2D12Er0tZsJHQCTfddGShESWKavyS6hr6pKak6i0JTuxDC3SqYqddPMotN4L7eFRGn
4Ul4fBnCcznAckZgVwodUK9IIiKOB057bbSvsDXl4BTUDlinRX1MpGYBHDwX94Wv2PXDzMLYBhL/
6GIoiCcLndlOa0GwFABgIgBd2X69C32YoO4Vzw7qDWj1FkuHD4DdHu/cvxy464MJTwGGHDJsxGW4
y68/DtMNUQMROjwFCoUKyp/aSnlWAMXTLLGHJZgpxWbbWoyZRFB4gw62Kaik5M8Ct2aApU9eEW74
lQnoEjtulBzlyXpXR3ZeUm/huL4NLCFsyKKvBpojJm9eFy8qDzla2A+OgCdlVIWI6RHukjTkMtQV
X12toXnw8nh6bm/a6zFn+yfihAGoI4zZ8McUGKVY2wOuAMflVeoNRMoXgP23J/X1cLOdAhR/osUR
zgrfK50o83V00leP32hpiNkWEJuBH/gYQyQNAADlB5oo/8UAyDMQGILXpMypOJqSVV4zTZkaoSaL
XKnKFtbs3Vf4NcIs5K9iKZWLmB0c3O1IrzxUG2X+4/FbTMt+ti3QMf33W8w2J/DCwN1O0yTFoa42
yK1dBD6pBtjzp1QtHAW3gQg++6/BppX/64B0Gb7PwoAbHHZsUTP67IBergt34ZJeGGUumB4LaiP0
Aj5MwP9h+EhHqYAEqCY/nri7H2eitcGwBpnyvKQBJGODzhbexUVmrApffrPUJ777Hr9GmN24aMcW
Uqjg82vlm1S8pinAOdbjl7i77fH4PEoZcEOe1/L6IZT6AJh0h+eHTz4MdGihU6+vvpqCrQ0uQi7v
dsN/833AVsY1D1075CzXq6DJai7Iqnh0QvUja1qi8WtmUQrk7uT9GmT69V9LTdRiN2a1cHRi6PgI
gg0QlVEIS7XIpVFmO1QsYGYBBv7olMXOjfZlfeCYJcOdu98IQSC8WNkpGZq9iToyTN+w5ei0+VH0
nru02LL52QVTAIhK0rhLOgl3Fzb6stBVh4G49JcT/WvmvKATmRywLCdM/kTqWWYWyGNLP392Eddi
5/nJkOJ9+O+MOZWi83hN3/v54N9DXEtBMqBps6usDHmoyAEY6QDT+ib45ZuW/cdeWZCXAfUdrGQA
B1CmmH2SLmrHEXj40UEFlWiD3UgvQLo9fg1u2t7zkxlFLGxO6JGg1D47mVng/fiswQHThVALo50G
10OwPTXUAcVOLFxAN6vApYkwNtxGHjQNqpecgvqO1Oc8LXg3W1Kqur0rIN2Dbj362iw8pybc0e89
BSpODXpLCo/2Bgr77zUphyfUugAOX3j16RNdv/o0EF5akCC/Czmf64GGXAuEnM0QjSQ6C1UQmNZJ
q7jfxtqzUOgiEKJWWp+gf4s21sLQtzsaQ4MYLUCIhYMRxWx1dmHcMRFOQSeMIS8DUakWPhCSxbe2
iG4itw50Qd649duZGQ9w9OrUhajiTnvl6gGk2SSPCXxm4XzSO2Jgq2wKiVfaWPxn+dIAdyISVOx7
a81/9ZvRkPw3yIcvTMDduf/3BMx9DJHUxkU+JTGl3gBBCyuVkyJaJQwVUOl60XaVT5pVtnTo3B5y
eGsFlLRJVwj+Lvz1F4/7Tkw6Ph4cpqaxZBSZAR5RHNphvkmWyH33ljHcRpAusuC6oFZ8PRY+PJO5
nYhEVbCC2mJcY7DZV61eqGbeyZghUzjB1sBchRPQvHWohOAhQLWBddzjgAQsmZqy7k+iozjoZxcw
FbxRR2oBX3NtPYgLEfadl8TqhRYNuLMT/Xk2oUzDNFWnYHBwbSaW3V52L+xGWZIIvs1V0IeF4y+w
LhN1VpoO41+XBXoFSVnECuuUSGw5Azbu/bHmLx5D2dLSloRH7uS1GA4FLEwo7NJBd74ershZvuwA
cHYa2sHhfgWwb0LzAqQ5TfeTTT8aoNOWphbp2KJ8js8qhEa21GW7s1jhKw1ltkmIBp92tkWVmmOH
HsvVKRu4xQQ8INZovKvRVlWOC7tx+kyzkxAeASiFQ2IHY81rvhmTVFnijrwj1QZbvkShpfTEZ+DM
QQvgIA0l1nk97xeu0NsyF7RWUIcHNnFqcs1XriemAwSwSsHROJhOGmAwkI59LrSlK+727WAzh1o2
jLIQe3LzkiscfDXPbUfWAQR7NMCHGQwWGkIrL6pzn4Q5q5FuDPgt1JUTI/PlQwD6FnDzHL+vqqFc
uHZuj348DaJSiDdN4nHzxVXG8DZmGJ518uoYxlOT2FCz18cfdNoP198TQFsUIsAAQSsHUnjXC1gJ
IBCQVQXv9JED0XUSgOPyX4wAnCzqyZBovtECijI+kNIm5x3Rl0mD61KqlmCydyYKXVyA91ARBGt+
vv49lYfGQckLjiACkgD9C0CtFrOfO91PBBoTUnbqRKKePEsWQ4mtx4FNREeA5K+2ajqZstsI9O8T
UDTythloAxbkUkR/e6BNmGWMDGADi27L7NwMazHxGk7U0HNtRkNrACmAn9oFVAPU6Ra22e0ZfT3W
bDFw4I+xMdT8HND9Ul8P4k2/Ee1AWqjt3Cl9QcUbZpUwtAYkQdRm4SpTVUycda7mCLpAUivdJj18
tUbqnZmn2m5fJas6h3BRgxqHtPNQlkvNCMIiDW3s8ZT/AZEYLLjY8SDx8/14sd6epPBuYv96LCCi
xIV8vR3YuveSzPddZyyArt3WSmJnIuCwEC5r4thUZP3xeNOMXm8/jAdIL9r3kLjDsXo9XgJ0aDSW
muuIQE+HMtLqhTPkdvlAyw5HGSA8ADGjIH09gOjCEa+FVJITEUAVU3RBqKQQmPBF8pMcLWz122Ma
g0EqUGYhVgg64yz71NShTSvEik7w81bFLxmzbtSlC+g2C7kaY96GSEAJ5FtXEp0afuH5k/rTJmcI
w5M+NSpn2DTqGtykxx/pdltcDzmLz8pBgL4vcDVO5B/5ZNs2+sBQCD0sbIs7a2EC4ENXBOhjtHRm
w3hskcMAXZAcUYbHCTj1fbd6/CJ3VjfElaAKN+UxAupe14uBhYklGEu55IBHoBb7xF2PFz+2NH3J
tOhv83+2rnFz4bTExQVw3DwhVUNIBoBSIzn5JzwCSkfkbRk3WAN7zxQwzHf1XdMo625AH9IAKXxe
1By5N5m/H2Cail9xYCu6Eu/iuRzwl91Lkpu8065Yn3rJRQQgUCZZSJ6HwhIC6/Ec3wkJoWaBlpwm
Qx90ajtej1zAixuGojnjSEh6K9NVKccTrfluNx8yjLy+i9JuPl3yqUhkFEmkF/DvXniE6dSYzf7V
I8z24ZBnQ53LJeMAovwj1DavwZrBbrQdajP5kbFR4WwbZ2HQ6Wh8NOi0i37NeOwnih9rGDRtcGA/
RyBVegdZOKE3nkGeIWdOfLpAGLgV88D5+HuuZ6dblSlqr3UV46ieGfWAvSqO+lEyVhkcpAxc5nzd
Ce/ZqBC0BZPMjJojvKEDrScBm4P2DA7BTgpLEk7qCOtKXEXhFmigJH1qVXDybTiOg2/jlMzeH40C
sN1vKKQvTNvNeYZ1gmATCwU0H6S5sxtAYrNell3edYoXLSAqdIXaD5bWH0Wil9ozwzYQuVhaojef
alqbILUgVoLAOECk158Kel0l4zaYtipeSfVrz4IAuOmePY4An9ZtGfvxO96cn8iOQC5CiiKjiXRT
wkhYuANpMuMiZ0C37yVPN4yK23yvLS3BO3OpoUCI0AJ/QzI2W/eZWsCTO40Yp5CJuA+1tewaPO3V
YwPjaAr547z7j3Pq6d2mHBDSWrgl5kNyXBY1bSExTuwZTf6SyRvWe8pr4mtmo1lqTOV+H7yjiN21
VqWZjyf25pCbBsdfQJepPOjUs6MmDSFFlTUK42TcUwuGFrtYYbttIePHw38A3mYqrqabHITLXQ+m
D41/5tU9bnaahLYQHXPmTRbhTZiaDE0MGeG2672kwru6EUaKlx3ytcRvpNCAB8TC4r0NHqcXRqgE
PDLytBvUEXR9yixwFf88Mke/tvviKHbnvn+tcKbnVM0oX7zwIPQK1VvLA3esGECcji9hd1EU2gIT
CBM6XRgh9/PNdDTQAjpmZifv0OFtO+SxiwWsadVdHYzTA6PXjtopZAwBB7nebZ6Su6DLtd5ZMBVX
58z4TVSoQmBWNDZEzKgqwMHYKjw64HqAZ7H383iVyDfXPoaHYDuwvxPaFVvw+gGUuoNIbSH5Z9ic
kPygJqTW/ZSkdneBhHV3GcF+1quXMd9xxXudAzshU4TeH1kGT0+YzkLqx0xEkpoqyNLAyBJWNDLm
Mp6Kc6JRoJdZ+YQgGTR1pMuSASNkwEE5y91qKtXMPrLl13yk4z6wG0hV+tA80cG4lU03NoMvF+et
A+I+hVhLCOElhjSB7l86Tw/dr8cTcdv4h3cUwBg84MiwcLrRfkp4X1S8QcRiHncogAUAqx4aYOik
0lsVQKnsYCcCYkz2rILLwKwk97mENseplilUGx4/yy2cZnoWQHYA5dMQJM2NCQb0g9NxCINzjbQi
twdOjy+YyuJbCs0h6kkeOaVHeQ44v/V0KsPXKgQ9A3RrLzD4eLIflsA2N7j2tVvqiNzZ9WA94g8s
WhzZEHa8XjFJHhbAsyfB2beZN9i5uSCFrtifyiPe3kXZFRkRoLjM5/idRH9CdgfYLHMES2QhebkN
IzFJE7gU8AMY9uBhrp8j62GvU3dlcI6Hg/aMdSptkzOiuGY4MiAkdqMJ0g7CylFnVat4Vpb8HW+y
J4wvI34FrYAFGZSdxRdl71ej4DPhGT0OEAhCAIgyHCYgFGQnF9jLWl9YFbdX5dWAf2FFv4KoAOaw
JTcNWAykb2k10kyh2XflvmYGM2w6aORU25aUzR6XNVOe+swsPKNTSfbhPUXSzmVww5oVTABPdUml
w+PHu+0FgOUiTX6XMLxDSeJGv7IcmwEWTsk55Le5r8sX1jWaUC/YTbZzXRN7OXDYcsUJxD9nIYW0
i7eUjN3eeZO9MnJaCfsXho2zOy+R87p3wyg9p+yPhmMeedjCS07H4fV5PY2AAjLebxJbnn10zoXk
iuyV6blV7ebYbwSz3mhrhIleucp0ccM0C0HE9MjzAYXJFxsqeIAoKrO0THbzmhEEPzu75Q8gs339
0mYL1NbbKwCATlRsJ6sitNfnWbOrJR5ft3V2xpXTDAYPHZ/QESuDe2GWcAi3dTJQ8H+PNctj87YI
IchVZWflsyuxigm78f1tFL4w9ZP8VjW0akFJNh5/tb+9vvkkoleD8jfcClC5nV1yYVMIqRYo+dkH
AW/EPaO8RandMmYO2xxh21Z6EhnsQfgp4EeFlKuGXE+zYo6etmWkPwH0c3iOFND5zwhogFKo89DO
S1eK8lYzL01lj7BTrew2AJlyPeACUwk7IJwIadY8u0sR+u2KQLEUR++0CCfVglmAnsOp1g+6rjj7
gS5JfzIIqC35V94ebRgC7hyo+6KHjy92fbTGaeUyrjYWZ6+qCdR3SrAegxMLp9jBTo/y6fHnuc2K
YZmBXSWjKoRb70ahFdQIYWDZqjgLLjg/RAH10fZLy2/2YKzq5Yk7SUZONKiIpfaXXFjMwga497ra
FIBhD6DNNo+B8gqqllxXF2dp1HOXdL1qRT0cqTUY9FyCmkqQXXz8yn9rhdcrEq+MDglyH0jFo9I5
m2FNqCHJNRTnVhd6M0PGmabwZ+cN9ad4aVC/BSvXSBnqsnqcGlxgNpAYEOl4ivkIFP5BpilnSJci
JLUBz3jcsUBo0lKlkU/LmI4erQ79d5rTviCQzMrzD7CWmnEHEkCZrOQPvqIts0IvKkc4d8hWj1/v
lpWDRh6wrUgkkUCiJj57Pa7nA3VsJdBZBcKC0RKXr5Cb9AqzjAYqdH+A52bdF803o/dBOvWiLnbP
wreCXFzSoU8INaxqBKTR0JJVCGdMyB6JpY2e7sjrLKJ3noZQnulBmdk0nJ5pJv6jhL7W47dQbw/G
67eYXSdcEecoA8vlGWIDgaYr47Og7ODOo43b6mf8QBUaSbhrpd9ZTLz3UbXD0OQUyx2ooq6qkEbj
mmetQR9kCF6uutTSxkPMbkXGyCCG6FL/JAlP2UH5E5yE3AiEV6/zcXGTcDC8J/Gzdg0l28Zw0Hvt
mU1pwU1J1o4K4uDvIrRKWDcEL5FmVdFTxJkjs3Ijk5douc+QpuT7IYQOYltQEcpYFiqfPn6Kv4au
bihTAcNvqwJNOpNr6dAd/I8G3sQaj0wUfx461Bj9JXX1OwEbXHhkKJFPzIyp0Xu95oWUlROsi/LM
H6MXb9NKp/Fd3HWQFa2I3LyPg41zNtPDaJ1JiPf558ef8xajgkX5e/xZwDiUmRBVjFKeWZDSIbAF
N2AiP6cnycIcgTi0EMVLtxWHaTxAoZBhAQ81r9lKMZ92SYLxtE1xkY8V7TepXo4mLyNG2yQFAdsU
Kgs2eLPND/uagzCkQ8KX3ddfbEi1T2WVJAkMwgoraw0ovbkEWFetoCBtaXB5xDNHT53DcFY3bl1a
Q2C43Xs8aT7CY4sFAZa5u+jhclsdwjspAsD+KK4hGplv7G6INWDlqzPsdf0el+KPnGlUTSGGyG9Z
tqBhwexLZSG2vHNAc7gdQOlBN2Ry47peOSqUZaVAcsszJxoghTUvfQ9G/x9/47XP8hIi8xYKMa0T
FcJiuItQlZqDJQuRR5GUCauzj5yr+vZr3pTrXZm9ovwn5qsx/JTagNTAY3hrMAZTSPk+Xqn3zp3f
DzALkkK/8Ts2i6qzGNkxN2lSQAYistVq0y+tUUzc7Bq6etXZxKJhIgyJiFdlI5uDC08I359+4Xq/
kzDihkNajVACvZ+bfSCnMhS7au/vmgmr90JyYmklPSUROqLKWR42RWMxuakMBEgMZN9FjUKAUffv
PZp5g8UGC8DeO5nK9EAKokE8DtrCsyC+UL14aGXMr4IDr/H3vQn3OA53DCgQMfxGc8pILFWBRIGE
sXuIwVWP16n0X3xlBKVoJcoTxp+dHUeNW8t5IdX4yiI60oXp+i9j9ulWaxQ8lhx8760oSPwD+I18
GeCl2Yoq8iiCyKZfn0NY7nzi2Ic0YIgkGQUulFYer967+wf6XADp8rKiKnPIUivC5pblqvrsQqqk
0yN+V0AuNg9RXzrWna02FG5LLEeVdqU4WrswrXdSDICyfg3PXx8WvlK1fTYW9VnoNir3pv4wk4Se
YnJoqHgWmD9U9YyiitZ8tJCr3Qtkr4aebScO8pV5kOb1ufzkPiJBgBygLko0g7jueAxoRRpRz55l
yer3lQigfxDBCXyjLmUId286jYMBLyok05E5i981YXQzpm7qc5OggpZvctEQC+r2u7yWjFILacWR
ISqIKzsL335atPMD5ffIszt+SEFbqdBJPIcVBLEmu2olocloeCxKv99RpY/1JS0+k+G5aja8ZnvD
KyBz/fvCY9yWSiZ3M40TUQcQFJQkZmsgChqhyHCutdGfYddCyMDs1SmxGLp1aowXJttEoq1AP/CN
e1LhFJ8vRMD3NtzUt0dKgR2gzHHQuVvwWijhAUqIXIAHDOJNsilylJk9uigyIdyLNH6PNjtKIOIe
CHyVVGfuDVjEQ4fkveYhz8UabLAJjVS03MpCp6uCn+rGhbmXG0MSJ/yuEQ2uy5KwevDGWP0Ofu1S
T5XAQoOpXeLH3l0aGkhCQKxiiczRRI0CPUgJ8I4zTK9phrjTd/dpqIfK88LHnzb4zRoESAulXKT7
yLCuP74nhFwrAthwRhp3Zj7kn7BYpZ3JC1s5JWxm+7vK1R+Pefdz/xpytuHiNG6VvJmGXHNPsMOG
6J8BSf/mKV5CFU4/6dHLzTYYN3a5BhllzGIKjFGXMpLpVcXr49eZfshsEOglAmUAjpnEAx9yPYNN
F3ii0koA2tS+EWKDRvm7JCx8p7uDgLsM0his8QCRuB4EKsRxMTJudS7S7yYDUk79yKPg/5F2nrtx
a8u2fiICzOEvm50lWbJE2V5/CC8H5pz59PejLs7ZanajiX0vDEMGDKg4U82aVaPG2NwfyY2FYRv8
x8hiuqxKS/s0Emo36b+FBgRH3UsHqCHcKTw6etia75u7PSbg4PPcQd++OIjEQBGUyphrrU0MfBZi
gCT+rwH9HHXkKXBr6G+RgV8YKaShFcYoal3fg/VPs4cGjNQaN8Wtu2wmziEFNONlAT5dLo8RTxZ6
B1nrGtLXUN/kyVnoT+g3OjS2+yokWjTDCPUuNVGf6U/Td3mvb8Lduz6uJGdubHigwRbNsoDr9asw
yVNKs0PsonUH0sWT9NggJXF/0W5cFjNHwVyJoz2K4uHlSMdJrYt0altXgUCMS7Ipzl57SOpn1dvd
t7TcHoD0uZDmaj4EjgxpMac93NfUQ2VaBUbJ25oVify4oF2ii6M/9y19NL58PsKYmi+/OfsCCQeR
3+WgFEi8ayAoICurr6k4bKRh5+dbY4Q6+uukb4vyS6fzghReK59SUWhrOYVb0NC2Hv6NtHMURL9S
87chv6jZD739risbofV3ebNSxVleCsvPnM/vp5qGLxVBNXqq/NapsbyT9GnbGGV4oioWPwdjE/6X
55N3OOUapKCgaCX0NhZHZ4RyCHRHLL8l9E28xn2VgZfUqq0M0fCK5/lwkhcroPL0pzwGfsMkF6Yt
/BuSF200TkC2hOlJqHjG0AkCQ0kH6fyAeN1jLMEb+FOTXTMJNwY8zb9F/2d7MLxXuHomVwJlws8/
1c88P1jmaw/zX/kS+ucR+cCWeorvtLXTDARxEZ302yS1228xDIXdVi+FTZc6Q+EO8VnxV4A1S5fK
HM6slLIucmQU9SNr9mnJANM2aSbX+lsWmB6BNHjQ0mCHRUUrbJOQyzaQCyLsdlw7PrcsQwo+I23n
nqkloYGqDYrmCZX+psMPu5eHmK4EBeB8PVB0DDUr3Rt1nL1oKFKsLeYyA8GgqWsBdqDRbD5ZiwdU
L1SlH/mm/hZBy9VTXvM8W4xPWkbLtV080q3f5qcZjRo9Tv4pMr9kFp3Z0qPYb0TpAAZ+gq3yX2s8
T9OuplqkP0stdJvFP7J/iM2tQkJhppF9T/6G5WPaeIhN7NvkB5yrdJ228cY8y9+zk6a+iOa0CyHQ
7XeV+aDwrxW/sQwl54HyPqRzb+6TgOz08kDqaqhJzWQwUDEvnL7y840xJorTloV/KOpmdOD3ltG2
VrpjqdUvDRzETjyWr76eto4sAWlLptgxPRlY2TxG1Qcq0CgzwYKspIpdUlJGRsEYjve//OrRA2MX
7GVUZCHBYxDLMpYSyL0++WbiKrWZHFGqT5+QqDwGCSo3IbizbvCcXPGGnVVw2nDQxU5LeZSufMYy
Q8ZnkPQGqGmCoSQDvjj2Xa7URVRN3luBjofdSPlLxKFVIb/PQU+UrCXyBc+B8R5KK5v06uU7mwax
P4N51bm2sNikqqcrpViJvpvme6/fKIdegkRi3zdO6PbNiVqO5v1R5bV0ynw/Xjo6zDJmylEWb84l
Y4se54oY15nvRq1lbkWh0+3eo/g75l2wr0MJ0a6uhiIy8NSTHAhQOAQGSgBT4ZhK4G2tvmwOK4sw
79LFJ+n05FHS1GVSr0tuJrVrslCPat+tYrV6SCJISEVEaSh+artKycddWyiBEzelubd8EaWvqM52
TRhFR3OU14rGV0hE1gUFYr5jzr/M1/LlmfIjMSzaigmSXk3oZOPH8a9Yw0K6EfN9pD9Av9X32yzc
Kt4XEpy1vzPaTa6W5Ie/JPkv+UFWNuQd02ib0N4HNPb32O21iCz51pDOmuJY1rvh+urGENbmcRl8
fXz5XBmjvREKyyUQJdW0zodKix317ukwujnKQXlIgcw9lYB6ahR++j/jOZr2KdoeK2t47XI/MnRz
+AKx29UzTm1LzUDIyge/tbO+CPV+ULaKcfIfNSpgzRdpq57Tb9N3xT8YLxRNUGGRNqK2MgNXT+uP
GcD+/3zF4jiPSi93/lT4M8YNF+Y5/tdRIPOOdDgAduRfDrH6jKiv6NHbVP1MXmC5fVe344AU1pkc
11aVbeVZe0vhgPecTtha0KCtuL6PiH+x3QGJcgotOvCJ2RdOW8kiv28103frHrrkl7F8z8rt4O+9
fKN7fxrhoSv2Zfsjm+AGUR+C8VclOrq0NwaEKjVbyvb6fui2qKCUEBiLxTbpHAQUpvGkRU9Jso28
5zzeqNVWiA8t8J5kq70ovyGs9F6tr010rACmotYeCX9U/SWIc5rrHtvT1PxAMm/wUTg7hq/xiB5P
dmq0tbLSFSk6K3Qx+Nk9fY5HUFBR01D1Xf2x1nejAEvk8DX0H8ksxqcw+laWdnZI42993nJt20X4
I3uO8kOsOVPw4Dc7XfsmD874W/ePvvBVhYwuPxmj0+KxrfqLTr1Bqb7ibexscH15O1L0UDdh/2zo
O0WlCuGRSOpceKLK7AsJrwB3Nz7oBpJ1j1lxTvrTLAkmHH0T9kM7zd+zyingXh+o6IXGS/HdL537
J0e+vsOZER3uLII0ak/LyHM0ahRUBN0n07LTIYQHn+RTW7M6J85h9ZbDPWC98TFv9lK87d949WRO
4p90c6OPj2q98jm3rqWLz1m8wZPMyv2+9nx3fAQpGBu7OnZ6pbcDkTz/ezNuVNKT0GmacrVi+oYL
ubC8cLxtIg9Tqgq0DmXwCCWoexXITFFl1nd1ZleI3XQI3t2f/av098d+NIlOwfCBqFnGx60/KWpV
+YHbiE9UkVBLmxNrpl0Xz+Pci0KpN4bWnZ6fk0TY3Jkcx2A8WquUbVdP+PlLAB7TFwYFKK/NxXMz
jQq5VFsFuJWpIWmVhdYTGlbDvuzIhPZjnT3UBpL0kJ0++43YnFUhz+wGDsFdniIvpAcS0lM6qYx2
gjd78Afgs1L+uxC8tS7nq9rw/Km0e4ECAQQLTcHiudojCBEikxe6dIEcqjByLANZNHRYjH2B1mOL
JJhwnAXjgvxrJLwn1YNV7WLjUUv+XVm+qze6CkkK+QaKjdzWQNku3YleqMqop3ns6nvaE23pm7Eb
H/FaMVpf3lHW4OyWf8RftGPk3rf8QRSw8OImYSOkytSk4OJfnJOOF7tcW0Hi6uVTZu0q/2zohzx+
NjxX0X9FxmNa2150UigQ69varJ3ME78X8ttQ5EB2abBV6N9Kv/eQ3Y+JtzGL8IQpyMCbjaL9Dsy9
3wUrb8Fl6oRlu/jkxQGT1EQVCMBiV9ZTxR3wR7uor+tjYCbyNq2ibKMOebBy3c0rsJwnun1n7BNw
Q5DelysUyn2lUQxOXAkirvG9/20op+KJroxy5fK/YpOceQ5nnBWUSTQMqB+Y4U9Xi1GlXq4EceKO
yQRN5qM6nqTKQEjsoXTLSd32+Y9iPCA6V2qOoHpv9zfERzrocqC8c6lFA2mfqW2voi9ZUFsv8AK3
khwgWFFvxyPd8bsuecxmjQ6SCmstJ9cLemlysfsRPRI8qbMA0AfFJpZbCNkkpyl/TJP2R6ikle1z
fdbgC+bgw4bHVPOCuFzJIaW/hRd3CIFqDwFuO9W2mIsboTfWug+vitD8/tkLwpIBFzjF/cVOzSEq
G1Ali9w8Az314nfTZlARfJP/kH3RfnbdFpxVuQPq1z/o5her2QGW4oJoazuTzyg/razt9dUE4ySw
5dkxS3AXL77HaJB2lYUE9LDw2MMyBwtKKnzVXmYNG5jUj+kXM3Cm0a6fFdfSn6vh4BfHEsi5sUaU
clUOn6dGIQWv0AHKYiwfzoU4pFVeNJFbqb+L4q2rXmrhWUm1zRhs/dDWvebYRq42ONATROoJSjeb
QFBGDVFeQ2re2n6caBFiU7AXNJ1fbog4L4deEvvIbRWFwIUM9L5SosaRgnw6REaZoKXI/Nxfi1tG
gS2D0GEtcP2L6FmL60BKgzB2k8A0Dyodsce+/SEhXSkq0cRjjKL5fYs3chXUBulOIz8LrAX+ostx
jiUyrN7IrE7qL3U8joYEQQ7PF7W209eBsLkOt1K7Ndd4em4duJkrgVYPagfWR8TwyaHJfVtEPJcj
F5lc2hySxzhOEQlsIGy6P8JbcwrPGMEHoSg/5+3/yZDuKxY3ehm7ZqEZT0Y2CJsokWRyIAaPJiMn
SxSl6f6+0Xl3LP3lf4ySBbk0qrS9OBpmEJP/CGwRoF60Rjd+60aA9eV/xnWVB/S4EIRUi2I3oIQu
mTHtBYT1vxW0ct7F7Meo2JCD1fEDXRnDSqr85pTyFp+B5+ieLaHnUxBIk2jVsduMkZ0lb1RGnEDx
N9FQcB7XqAVuegWQIlzvmkLdZVnK8vIuDqacFYR8q98lSQW1US0Gj35ipE4TxvVTkErCXmoLQAzR
zOk9BuhtgaW1K3PKtvGkDbu21n8b0aic21AIz+kkyyuxwM2TRFJFJCFNVx+Pncs1bwCCULyR2Gjp
udVIj54jzzaVJ/hdlenUqg9ivY9XYezXKS/AYcDfYCogxYfHurQqolWtqKMWu1ZaO/5YH6zyVZg2
afZGTlqpdu0sBGSea9GRBMSH1rgWb10eiN/JSGQid0c++tJ8I3pyMaG/4Yp5Fz4KObKWCXqlzxHt
S7EXil+yKUcW2/RSuu36H/dP2Y19SJZBmvWi6BQnF39pXFP8uBiKJnHbMN6O41kBsltukdNs1og3
5ztwcZ4hLsaB0F5DNfrjnfvJiXQedGFxmKQuydt61h63xym2kzVaoFsD+mxm4f9LM0dluo9TN51A
xrQndXIC+Ty19rCWCbzhoCip0jpFDAILwseZ+zQgbUSm11KzFHlbIM6jjgSPH4/Z7v4C3Xhww0n/
ycxihXw1p/JX5KmL9ov33PYOXVkgyzOUYXeCfKjf5OqkZyvB8vxLrxYLIL8CtxJR+bLfVPRl34qG
JnWFmLB/QGg7z8Js77VdvIG1Udi3vTxs1Cwf3+8P96OrZ2mZfUIX5QfW6crt14VPWr9N3IB+1BYO
AYOcDZw4arsR9biEK0RsyP3ItUkDqK+Vk/k6p03eszRsh41Q06CbVloBhN5s9H9DKO3jTZHnTY5o
eJy+i0mlDA5C1Wa7jQ2O3m5A41aB7MxvGtS3KsMo7cCoEHaRBZ9/D5EUoRFlmRUlEK1UyRoGXiQD
zZ/0cGOplZDvfG3y270Hb5GO5kNQhLsoS2jgKouBjRfWQhhvpGQI/lWU0EO2PUzMM3XSDiZ/CN9g
tO5jUslZ0ObfEPzG26gagBDn/sxetdMSGc6kOSIPLZwrVdPLow6pXhYlES+tMTq0EHsX+zbU7TQ+
0ewHug0EmfHLZD52YAIQQIYqrLY1eqB2xb75W9Ed+M7gk+Zr4zMRoA3T11J/XFWb+NhaVxvg02cu
HoRy3mkaNHCJy0u3ETrHrFmbvbz3Xgxr0z9o1FZpjOBLgn6T+RuhWAnnbs4TGqIaZScCSNI+l/PU
l2U0FtGUuJP4J/wpHqIHIYD9Tq52YQuQaqejZWPaBN+bEqKaSvsueE+pvMm7jUWzxkDQFx89b0uh
ChL4Kj5CLwBnVsp2MGwxeltZ1Vv+DhJeri4VGpYrvENLilSYBilx8/FQ6ucWxcc42JEhUsCUR8of
4D9bVH3tjk6oLv6OZm7snUIZpRrQAZSwyqOpvFvjRu9pn/82Rl9HyyYmqEoBRM3KO+mWVyE254HI
O9FUzEVIJwRV2I+RlbhUdjvHb/XCKdPRAwZfwpVWFLqdJGl+qCphXFnUG6EyjFAmnJkyV91V+SGp
cg9ueJVZ0kX/UA9KTbF5nJ60lK6Z+yty656j9GRQMQSfSy/95fYp0D7XqinEXyuSijgHTXiRlb+T
6D+JcbmWML+VVqCzi8SoOUNeqOFfmvPMIPSisk1dmBD08hkapVY8mzuOqhCfi2E/Vvv747t5IX22
uIhXBKKlsO162nPTc06L9y5q7QasTfOmjzty0OE3JPnGYOUe/KANXPoF9CpIKRIhzjRplwMdtLKW
gmBK3bHjbbstZNur/5XTvQ8QV/6GFzWfA278iO5Zp6s3tKZzUW6FjRUd5emvNJ68tc7uG4HbzCAH
VwI8SMQAC4cqlpIQtoKQkvCwuhPNFMAHGu1V5hJ6VEQrOEs5vf6igGA3JOrGygviVrD80edJQE9x
FDTD5YTEhhfEmkx/rFCjBhl9N0bqO+pBME6Kss+GZp/4L5VZb1d5Dq462uebBKMydKVzv/Yyk6ZK
KUiSDss9eLXypRYzmK4pE0f0KKWIwqHxqX/rmgczaGw/3Wkob0AXY7fFVhveJsCieKjE+lJmT0P4
biazEAFatve36Y1jqLJd5iwAkb22JBMVxkaLpFTK3AZ4rKAc/bqzm37uX79v51YuCgwNvGxz2gt+
jsUy0OlXm1Mk00T8C7bvWD1nwc/M2Gt5YatmuFehp/S0x4xWoOG1Fs5e/IDbS+LtgOhoe86Lbb4m
ZnRjX37+oo8v/hSYCpOqe4T6mUv58AlyqcJBfILdMNhS8Kce1lqjbtxA81VpwqHGK4KzcLkPBbUn
ngkwZxrnjmaAqHn2xvfB/7NeRb4Rcl+Ymj/l08iQjsINBsz1KB2QjoXiTHwU30W6o/5QxwWpIgzO
kG/LV1n/5/4y39xOnwa5WGWllPo+mRikqLzoEvCPaDdQQVm7zm+lJD6P0FwkUVMzVvNRUUAifUmn
Wct1VPZed677sw/pMVQ3//Rglh69tbTZLW+CYbJJwGt5eH/0v32a2qyVElrAMBwVj12wHQj7hE0s
7MDwJdSVzzQorr0Ibx+dTzYXd1fV64Kq+8CuNOE8o5IgH5F26kHeqUchr2xjTunGu+qn/E3UCP/N
nRU9tY6aUhuwqhXgy+1d/J/xL261+c3RInvHxGsPUrRrRoRKvgPDk6q1tN2NmiK4N+odGgjVD3LE
y10cKkKQhj0RQqL8gpxsUHJHh3MqmiBV+Gqa73Ww50W+0YIja13RttRGK4O9UZ2axceRPQdaRC1k
SRZoqOguZGKVujTtR2hgj9zgj+itbkemfDNC9rEbI0eM95N6tPbxY/WlKjfZXt3p5jF7kP5M6Zan
Z3OOwkO2xj1x66gZcy51hgbOeOXL6ekjv5P7WExdS2oCh3yIvCuR2NnpUQG2tlnFW/DrFnHFTNbD
yqv0M1CtvDQ3VpJaQupDwmAYD1OaZHQnVy/g3Pf3PchVGzW3Jn/oIZl3/My1cmlIGeNc7fQmc/Vi
Y/zbFXYuPKe+bZEpfpd+0CMu/qmLYVOjvVqc4mOFtnS1m8JN82sYEFN1jMhJvO2UOol68sODhMT7
N/lB/VrKz0249/BGf/10ixMM+pf7n37TK33+9MWSeL0SN23Q4uJ1px84f/0G5sIEjcVq056F6IgW
XX7oUR6+b/ga+DzP2bwZDFJGhBwLDxHGo+H5Bg7fQ2n5wZJsUnJO2DnP+QYRSDtHJA1pHLv8HUIk
6kX22G1lgHGbX0kNfUqowo+/sow3HSWMpjPPEvEPZZ/LZRQFKPfGMoVgQ8z88uirOg/RxlPS710n
ie9NOGNolXBEHc+Tw+y1nVLxfVQy4ZuayWgH3p+hW4eFpgtN4cFKeXGZVRspcmjEH7nbNsG0E2t4
wWI1/VU3ovbaVeKwEu3c8JIUG8hVwsjF3yXm3RqMqNVqJOkMWoKOZijJu4I42DEEOIqUEsKppErW
4uwb0AcQGNTRZcILSlvLd6M8SrFUtHCayImja3YVbdmHVX5QvkIP6+2l8avqlI+Vflakg4ESa8Ul
Yq5M9K0UugYSk05pkd0oG4toXxmDUdaKNneFgy49yhUMDnb5UKKkNdrMeuuIx1rdZuZWbncTnIO/
jOP9pb4Bq0DEFrbJGQwEafXSUxWZrEwiSSLYY8D9VLAqvJVBaTesckmqAYxhqoNR1TaxT7ANp9QE
UT+kAu2m1NZaca6OAcBUGLqlmWRehcno45X4KV6Ie/LGE6jtN812PFRaKQ8421cEm56DlUbMZTj7
YUmFZ3Nms6FVZuEDSs/s6C2aYohtHWNEeh3ag2q01a8r07sMLmc77GgeNKQeJcB3i4OtVnT4W1Ly
NuyaY/mkOPU+2CGpuY2efqpoQNhrQntXbnVpcbGl9K7tps6Xk7dmVzw8hsophabuCL/6tGvQPfe+
Fs7KGGfn9PmywyI3EKSJMyycMS4cuVSY3iiFafqGJLytnh5BrR+b7fi2YmfpJpZmFk+CxAjGtGmT
FLL81P3x+neV9HVtHPMHfNp96DwGiV9gwNsb58Z+eFK2kb3RVoZxa4EupmuRe9fCyasteBtYoGGH
qd3Ot3F7tr8xTlw2K871KpeznLbFI0M0uqko6nnatiX51w7JvqfAfl0Vs5938tUuoNAF88OcOlji
s7gXzCpU5mE5/RbS2D+1Y3fvla1/+31/vy0Tfh8D+mRoMX/BMEVjX4Tp23fYXs7Azrbpbm2N5kNy
NRiQPaKGP6LxS73cCnR6jEY85tjYfWF5jg/xw+vLWpB4eyd8srI4OJFZlmDysBKQ8rJ30oF39Sl8
cN1i83cl2ro1aXMHJUEi0BY0JS8HNFCITqTQz96EwP6OgJCxj3z7cLi/Mjf3GrA4GKegabVQJry0
IvYitD4VPOG4ueaV3Nl5s92YaxQjy/Bk3gCfrSx8KrRIUd+MRfZGS4x6rI+ivTKOW5P12cDChUY9
3UPV1GRs5eG1Y66qTej4K3vsxg10MYrFFssrSylVpaUebHv/KF8gG4MHab+pVwBUV5nV5WwtNtnY
JoJs1KxJasM49lDa4+9+dyKUEY6/V5Z//lXLU/N53hYeOk+GEVnKMnsr/0Y8t/9Y56MFPc02fh0P
8lk++877fYtrO2HhsdUyaNuC18/b2SNut9ELz/b3Laxu6XmvfLoUrEHsuryr5unjYtvJETxA4U5w
Vh4lt0Kfi+2wcNMC8S9gpjp7+54cZ81QYSv8o2xe18zcuuM+LdEHD96n4WT0Z/WCxNkR/9r0k00b
uvxHe2Vrrw1GXZxQo9L9rgrYCIhawFWbnoRN6aQPkCvY0vN/uUC8gGlEg5ONDgz4NpcvYFLGgtSK
Yu72YtE7QjnCGYPixaHQvNEGrjzaRqf4W5Bbbz3yLPupW4VE3sp8zElKkUDegLVNWWySTiojjycO
3+B54rd87ITfcqeEnR2STX+hbMW2URB9sWxyJP2b1fchzGA5/bdPbV0awT616kLcZB0EZlWd9bUt
DImPenat+fGDmldhjEK4In0bNUH7ZgwZHeN66iWUrIeiyDepkUsPyiiNBpyungC5QFZ3dF4bguoq
XVaY2/uTfqtuMt/AVDRn6jaebZenIkkGtfKsonBzaE31LWy4hBlOTpNHkW2E8l/5h2jZwklGT+W5
L+d2j43+b/+93MHFZIIsjzRbh5Ht/lfdyoHRX8b3UAkk1aMulmGG8lctlEyupRZ7YytRjtxJT7qx
H4JNc/KPvUPh306G7bQm8bZ0RKjHiOCg5u42GDJBaF/OR9sUaalYnvcmlT+yHk6o5hgHz8EaGdN8
J3x2sEszCwfr+4UPXRhU6EDAy5amxbVm63nd7hlYrGvg5ZpJ9dd7a2Fi9pOnGhAxLAPws5yVdE0J
cnldLEezWC5Tjk0jjjFmeDu1+CvBUqfpKy/s+XdcDQjYMKkDZEwoaV4ujFjiiZSqFd7ogIAG4Viq
hNjCk1H+2+jfem0lBXpzRB8USoCx8UaL9fHkSp0ETv+bpaE5XO9T411B1u/+Nr+1RnztLHNKhRZF
9cshKbWaa2HhYSSjZACesFPR6xoMVAl+JbCT3rd2a2d/trbYEXrZm0Y9YA1pG2Atp6hWkCmEgWst
C3Rrb0O//8HLBOpgqSpQKaWSTCqGEov+dMJUjfTk/bHcWJ6ZwJv0nw45Ki/Wy5krkrpp5TD13USv
vlVh9VACn7eDMN3et3NjhXjyg79kOLz7lyAuQ1Bg9mlK3w1D66BPaA1q4kM5SE5aNVAZrrXX3tjj
F+aW58iI+qibaGXN6vwk+9IXT4u/W1n4rwJ7RJl2OyjNVzb6zRGSHwQnbIC8W0pmRfObX059342p
qMjbsNU2unmImzOYspUNeOOuAagGjzfNpfPTcpmulbu4bgaV1sX2VMIE6ft2hgyMaQ/H6EvznDma
t6k9u0E5zvbpY/Ns2izQFP3ZIxuS//DW2reXcTte6+Jz5n38KYIa/EqLu9qik3Lal1+7B1E6/0To
TdUekS24v48++C4X3otkGJ0dtExDOrusqEReoHVimARuHx275iwZbnwOuh1dppFoh96BLGE42W2b
OEmAGJZ67sIvkvg9tY5yc+63Ings4WRkW0MTnCF7iD1jxb3eXpz/fOFyI2SKUUxqEMOJDyOIbDff
ahqzahs6mIhshnbMT2MAZ2d1lJ3kZdQfyzdQ0cPP5quQbUZ6G4O1cPDWYfg0ZUvoCpnOMOxrpkwz
HxvvhyRAgmsdFA+mgsZytXyXw+qjkOEVK6cCplY4imNYfyrz0ex8O0HU8v4a3vwe8CUghGDohpni
cruMmWylTZAHrlEd6LQc613iZOM/lGCg0rpv6kZKm63JKwIpD84lO+bSVis1UDKNjL1Ud0q6kVNH
fa2eAnBi1rZ/QkrXMYIvII6NaD9t88ZOUNt4W/kGGRtXW1bTZ8L7GSUhL+6LdtSr1Mpb5r/ZTzoN
waJyinwEGTal3KHEHh0pR+9leEcTsd5o3mHF/i0fP6vFzMeUbsGl/W4K/KHMRtQqhBTeq/d42qZe
AFjhRYboTFdtUtihYmvyD2CfvuCIBj3/7/+fH7HwyFNhicGQToHbGq+0gFvmQYoezMFGGGJ8QQYM
6WNHykNHpSJ6lIkXdZq3Vr7h1kKA/oYviMAHZpL5/z/5qcqvWjlN6tAVulfElMIXo9oiuyD7J8N6
SuMH/7dwUtZwjrd2O7BBDX0wsvcgfS+NWkXcQP5KP1pY7IMGQdFzJv8wlHMAJdPaJN+yxSqbEgVn
gL3iYpKtKi0rJRZCN2/9rab+8g1on7cFWEnL2rX6M4ihsN4K+d+m/FM+pJGDMMJGR4Om2idoON2f
7hthkiySAIdQjroizReXA6c0VpahT9uM1ez15CCJL723j9YIQW9cu0wq4SynGz7Q5TtzUCJFSUYl
crvmJCibRnHA1wfP5vT7/mhu3HEzry3MRLBXA0ZfOC1ZBVrWaELixm3hDLAJETWr7TF8rJRDKIPs
VaOV0OzG/Ck0PEESAgEWKeRF5rDMcCkNKveuCqq0/kZHUDadouzn/XHNd/PCOcEUAcCN+JLFshbO
KSjUzO/aKHXped6q02Dn/r/3LdwYx9xVP9OhsVIkQS/3QS+3htTX9MRIA8d9OoZhYvfly1ry8MZA
ZhYXPBydpyrGLs1UmZcUY85Aqi59N8TG3ElVtQY6vcp9cbourMxf8cmFtJVaBVOBXoe4iY1Xbfpb
Ty8Rncf+m1Rz4R/Xm6fmY7JYoAuLi43XwdcZqM2MYrG+dN1JefDCZBOl3xPpccy/K9MepJldryTF
bux27iqV3U7aGjaYpafMQ6vLaHObkYdtA9Ys/joOPyrKM3S3FsHLWlh3tUdmnTaK/fQmw0ZEU+Xl
tHaGnJS5nmduOEawriW00fp7gMbhJonllXN15TEWthZ+STWrdJBmvROpNpyos6BU2KV1tw+9wWnF
X/c3/9WuxBhX7/zC4u2La74cWJ4ZY22EIDo6dBn97t+uqn/ft3C1VFTLqVIjeDTDdWFPurQQ6EIs
V55Eb/XWT2mkA75mbVGBlH5ob2G4u2/sKo1pYW1WZqNvbEbiLilatTqO5dxvKzezHjV9330XZLKZ
UfpSeierBkEDE/uKyatLbWFy3jufjlxkFFrcKH3lKvmjJDhTChLlG8DkdBf9Ap2sdl9yhOhSGeAU
cAlbEuINumnSRuu2/59fslhM0VOLOvT5knxLTzm0FEWyE2H4+WIQJlNIVN9gBcwdAzHI5LURviZ/
prVL4doBMRtgm4AOgmsj2bFY7qaPwYagGe5K/ldEfhMalAzpNEFl3x+i/mXarlVLbxyXuVGQbkY8
DajThV8VxU6JEPWo3aL9HtFT5ujda1rYpnq4P7s3lhnazDkvhYYiqeOlnaBNTSlPIUGOvk7KAW6m
6pHtBOPJsPaGnL3XhUudlY7mDk0Rhqa5I/FyR03laGlerzcuapRBuhN2abnNHsKzMfw1HrMDXPn7
yTrHzVGbDjCy9b2TCo76ZP5Nvlfxyqa64SCQfWfQMwBrFkq+/BapLvROKMbWrXT4vj1YqDdpoa5Z
+cgILIdMNWC+4MnGg6K/NFP1qeJBgIqZqbKlgyDDBnIM91Zn1+k2gnLpEHS2Ydj+tFV7uE4chaYk
QJPdT7P/FtAfqp5b+LWCH/cX/ZopavZYULPOxOf8XHov4pKoNVJ5gK3B1r96wnbcd9VW+RU7xiEB
auzv6Qkai01fPiBj0udbSfmSwOIgHozM6eNzXB7bPVJvRf0bJUBhC8FWlG+96XcsT5v733rj6KEI
iaMlu8PWgYz5cg4ncB6y1HoQGpW/pQb8ud2oD3GrQhLzI46KOcOd+GvH7/pmvDS68DmpYjVwQ1uD
2wxPo+Y7ekJTp3VIAYDfH94cR1zuEAzNfDdcJuyTJQOPlDRy7snJ6Erypqu+0Tpk55Dd3zdyvdvn
xhIMQSnBg3iJOSUtUhhVXYxuOG292tgmkrVynq7dyKWFxSJVtZfrARyxbg3IZ9DgoVIq0M17XzIc
DQYyfVwDydxaIQW2dLyjCNR4qdCiCjhqPRUGF1FIu9deoukfqONDOH7vz91NOxRVcPyk7a+S3JE3
TVFq+qNbEKXPQZkJTTrqMI7X/L1v6dYqkSig9wSuW9LPi4hda/JRmMEertfj8K10F+dr3EW3dtt/
TFyBL+qeWUvSdKQX/IcnnxuRnp7v90dxc77+dxRA2i6Pq9GXddGq0egacQcLH3TPNGbE3/xi7aG7
Npb5uvkUoHSt5lucx9FtVcQ30oxtnSFqWMZrHD5rhhb3VuEpRTdaGGJmUVTTAAXrcm93xMz3p+6W
IRXSxVnaDryrPk/tpxG1pqzmdPCOKAG0jpSQMvefYOb7fzFCfXCmUaFoOn/EJyMQfup+NLAF6phs
DNqH/nshrWVjb21lQu//NbIYyShTKv/YZ+3gOyZMXWa80rFye67+Y2HhcIw+YnebDKOZj6X1R3MT
f/ffzxSvWi7v/0ujsdjJUjeULTKrLAcA9DrTdl5pHktrrRZ0hYuB+pOKAmECVXs6uZYXXGApma41
3eQqdhXs9Z9hfK7/EZ/Ljl7sfakerOf83/sju+WtqQuKM9QWl/bRI/xpD4hSFTVKXk8uEiD2mG1V
sipR+5V44584Wgn7rh9KEi0Y5MXwaVxzS9KLbCyzsu7lyTVpzm2T11b6P5xd2XKkONZ+IiJYJJZb
IDOd3je81A1hV9nsixAgiaefj/rjn7YxkURPT8TMxEx3nZTQcnTOt7RhC6e1Fy2/86z2vGJbndYf
aLZ5QpE4wy0InLWfqPFk8GTtsXiKxiFQtl+PO/QpHAKv+E8j8Krb7NYAwL56ic2z0/M6L7rlZf41
8OJIapwYIN8agc3kTmiJTz/a5lDKO3V/Os7qnH4Z4OJE6sqR6WY7x/Fus3PDhHD/q968ptahOwcT
+3Sw1QTs66gWubIw6yJ3R3eKpmLvlXsmdV8WTVhZzxlY1PrlMEDrlB5PR10dIogrsz4wVqq1CNrw
ZiCe8qaoBmHrRjFfYInWPvy7vKfe3KoW/zyvYBwJvXskmlg80Gf4fiiyYaiHAXT8SJ/MSKNtQK2t
ffBzbcwhoAQOLgO2+9IJIaaGExd6LiILpHS4T+1h3HWR9dDEKaZ9M5q70/O3FW5xPvae5I1nIpxd
HXp+iNHGrjrIXR+1YusAW5+8/45s+TaeCsLtokeodjbIuWHOv23xYtN8mbllP14pl1ajhj8/RdM6
hlFSGxlgAsQwLWEbt8rK0fE91uLicgddOF1TCtyO3O8rHRlf6CVhBYX0EqQbB+o55SE1bjp6W9YX
VbuFRFn9bIDFWkicZofi+eT+cjLXQ1qxysJYqQJtLmjd1ypr4bB5gOLW6QWy+tX+ifTX9fNLJLNM
TUlIJaBiaV4PhR5phrX1uPk5GuBv4R0K7z30wJDafB/NxEw+Qj0OKZpewlYS2myQxA/0GGrnwOLW
ulOGpwe1cla5qJSh9gcQHnTZlilUXDRNrQ1UQd/7XIld69jA2lxzmKU5IKM5/W/Akv0aLoan484D
+X7wIyzsQ4HkANrLWCJh7B6CGi1NJ8g8PtQXjEVwbSlEuvHJ1qYTpxRqtQQ+NLjYvk+nyWDZVVn1
BDOVJOi9m9hSuya/0CzYbBL3cHpIPw9gUJ5NIDQhVgMJoB+dl5h33VDiAE7KM/uphQFHBr0YYX5y
tCs7NvkxlFJOh1wpc36PuVgv0HL0xqTCTWNcSnTPWrgWB5kGDl5nwTE+tJ+Zc7cRci7cLb4cKFfg
CcygrFmU6/ucGgJ2SFZpjJHzTIGW8zmMyGHx6l2NUVwdsS1Ox1v5hF/COUv0Oykn2pcc4WYF9L2q
Q9a9sJt+y/di5eN9C7NIXYeu0lgCwHBEzvMQzQQAUI0K8kG3SXqIt6B6a5sOEk6QqoQEKfpZfw/V
L0eJN/Z27ja9iIBEKm8JLa5cAf56Giu6G1inHUVeGT4Bi1LkQ3ywYqiLn55W++dzAM3emd0NJNpK
G6rKbKMdYw8D1g9t9zq8a8Y7XOva7EKH+BEL4V6XGcdUvuqYDOidt1esvmvBJasP0rsq46dK3fQQ
RafgnX0UXg/pynNXBhLK0/E9wT8N+StoyOj4bPRO/UL72pb7dAoriEHAMs09lPVhaH3xMJ1b6Er2
f3Iw185rPWD9c1r+tunvWtzbA/yEj5TzoIohk7CTzjE7ZxAKdtI+ABZ404/oJ6eOztMCfwwX2imw
dpmX45cvM8oBiUyHvIa0F9MDNwJtP5CbAp69FfSszwcJkuPOckHWva3r0HyWW1Wany+N7z9gcZ8h
44EhR52JqBAhGqrVp0o/8dKoxsNgbzw0VrYW4CZQCZqV9ewfgmWV3drAXJcyqicbHwUg5mHX1sga
WYWu8cvpBffz9oT3t4P2EgQx0QBaAuuQ3rllI5iMnB7OxiMuaZ/YMt7wk/rLb12cTpYx6yfq0GCZ
2Szfvx/1mtSMXdRpnbLxQeXel3HoyTQEpKgd/c6JJgu+gBqklneiCjPISCoRlMIJiHqwu3MOtjXv
tLM2RQF3f3oG1tYWelHwipjvWRA35y35ZW3lbmKoYnJklKP7I/dddUlo69+x9MMECgI5NADXqJTx
MAbmnh2STctr/PnLuUGyDtlHFBpsFFC/x1fNLBuvdLwQIDdMkQzKp3p6nKoz5R0dd+NL/C2L/IwG
RQPc7+heLNmpTqoxVzjGFPXsCnhGCulEFOZ9D1IVygIDdQeBVK84g02j+Ziy63QjnV/ZR5A0Q044
2/wC5b7YR04nHMKkxIsvPzON88T2TffSIaPfmEHabOQZK1kwdG2/RFtcimVR2EXbK9QHnD27Sg3f
TT6Ni+QiRQ5VxpcJvZnGMyh2KH1jmCt5FMr8YMOj1IWu6hIW4TH4Mrkdko7euhzfiffZyUdvS0Nx
bS5nVyicirj1gRr9vnCceoRqb2OqqGzvgJr0WOgVvgl7qsDEFXV6l6ycE6jk4V8g6qFCvkTjkJg3
02jinFDNB8+vuXv/v/z5ON2hkgvUwBJIjGuX6ZXsZZQ5Or8oEupeU7d8OB1k5XLFIP4JskjLeuH1
ltF2CBKbr6aZDE+sxpGCtkW9QYZejYR2DiqTf9XFFhmuXVvuyIZRRqNNz4T+pHvvOnzWTg9n9Zt8
CbI4OBKFOvvAuIzSPH1gLrrX1sZpsbaM6ZcIiwnTe00C7oCvkjQffRw68tmAaGJabWU9P0/Aua42
o6MwZcAIfF/IkhclGS0po7ZNArd/T6z92D5wXLWnJ2ztqP8WaJFOVlMBGLupZOQafFfVaFZC096H
PXHj1+hbpqg5FRlSzNz8tHIHIsPxYRzxwosp2TO4ZyUmefJktTHLa/v46/AXi8WiqGF6OhbLRL3y
EZKZxT4tO/Oo9wkM31NW3KmRvHeaa/3rgoSL6cALE900oN+Wjr0VuCgxhSxhxNv+TpjZjrE7NT1R
iK9DF23rMF7Ja/4iSFGqhxQqUCCLr1xryHkYHkUxB3A2C+3OhyBrjRYyVFSmP6QPa+O8fIYP2wiQ
hvy0q2CygPjbAoTMH3lxAwKFNZdwUc9FrWxxBcFeyQOrKdUj9lklL7FBwtLaNeNVbr05ZJ9LMKxA
uZq8l9OLD1/0Z2DU5NC8hOT7fC/N+/lLojEUnPRFi0vBi8V0pRgu/l0ylr8aNdFbk7PqOYZq1juk
m1EjBCAZntF9NhkXcjCT36VRlEi8UWmBh+8kaCCqqssOVd7Yt4WN9uTZTFBLwqnR6msrVrP6Zopv
H8BMgaZv0ArpoaqvmuSWjwX1bq3M7u3XHp/kmtlSWrCC9Yw3qA31b7ZbNb/A/On+DFbiXSVpEke1
8AYYE3geTFX0yoIPKeSQ+adjJxxbVhZGHdZmDJNhWmndjBfVXWCINA09xmyUAJYYOPgB/WKZDVU1
t/5MAXXNw8TqWg7fvQSiMGVOFJafYf1hdmUCpqMpACPtwuSwFXIhMuXELn+kXeX0Ya6TDEqdae8d
YsOc8t0s8nhjoHV7lOPgXRV2Oll+CyMpPcjNhl4qp9PgiiQGwNZzhf/0K8Vz7pO0dmCNh2rVn3pw
9clvypEAwdE5ePh4ILJYwPd6ZYaxtK4K9FY6SJQ07gLzzXPtZkgGBQtdXn10VKIJwfqG/8oIEMJU
6ONnaQEtAlMXL4PmnMk7FH7pXHNgWdpAzEkbCswe3i0adL65fZXlTv1GDdyBYeGO+o2darHla3bW
V6Al8L7a471gd6HndCrxdWtIXR8STBAlAjoEHQK7Q3MXzqJmp2CB09v9hcJ1rgUphzTNTohRXcdD
4bd4UesAzmvagxlX6NFMVfsntRntQ6g1ZDekyZNbw52qq0IQBksW6u5TSWMYylvPcnLjc6TRswLT
aA+G3zC0QtAaTbLP1r2aStoPoSdyF4qTFAQdmBs2PiBfcGMavdzBpHpx5utNZh1r00iQVldp+ypK
3YRwVcOaN/xXSwS0ZArNjiZ3UWgrckPsnDazX7NqGPEQHtyJBSmlqRN0QPBDaYTOfztonTkySo+A
LZFmEF4R3dA7vpwcbfTtRoNGsexzVN09BRgmFrLJIlsWILLlQ0EPcHDpgahnAn+HLfT3ERXbzs+k
pp+JofkF1jKgI7krwRRUUxm6gqoiEE16q1UpObiGKD+tBO+DZqhdKzA6V2Y79K1iba9Zdnw/Znpt
+CJJwV+CUr/1aFf4be0Ife1eDfyySTzjYWoJ1HLcxql/U6uyWZjnFOSKXGWeE3Ba4mWbT5A8xl62
wH417AJDqxSUdrucewEtHOfT0UXTHyvGBn3vKD0hvla3ww5lMryfCmGVQcs5AVJSpNk7LDFgZCxT
OwdsKR7IMWmLYvAbDgs9uGB2bRh3llEEDXNK4c+cGrIruymUmsOIP6jO0nyzNxlAbbk2nWGgitxy
t6qisU10qGTpObEC4JsfjGxoD01uMBMbkXbHOnG1Kki6apbgVABWlEp0Ya87Z+A8NMTnuSo/kswh
z3mVGrvWprUCD1fGY2CLpIXkna5k77fcSmuo4HJL+RLSTU44aB0ASUZtwJCNjCo+6Ekcy/M2pcIL
7CF2PxjAiU8VLIA/c6PLdL9mWoNmCYr/xIfdN0t2wLOl+U63OSjBIw48aPCSScUBMzrrqYPUsAqp
LBsSzDJMRzQeBQ2LzMg/srxLihCvve6mqjUvxucaJUQVeKU+slHTX6B87r60mZZetnLEbZc7qGD7
4H8lA9AmdfJbbyQ4Vgb6KvhQbaquYdAxiUCL9eQzb23Bw9b25GumWtyPTa7QoEMdvtQvk2RwAHmt
R4U7TbPHD08O4rNI9OQW3r7jLXYe9PqSogF9I7dr1w5MUxDYYfEhv+9MCUUsFYvWCLKudoSvTWOW
+72bU4bnmYLmXKc4h0qqAURWIPVkuKOZSMReMjYaF3ac2pDwHHviy1oC3tQWMql9S+vzW6KPDg1g
rOPO1Tu7OQPX2oN6vQnf+HvhURSmCttpDhD2ZnZImKUUnOvAVwxyMagWXLQG9hLemCbdLuNk4MdW
FI0K0L9zQUq24/ihRguV49JIrXRn2Rxn8dRJnDS91fc9VJdq79GQguu+6BneS9ygA3heqDnU4EPU
oUxdgduLa9NlF6NlbVYNPFfQCKVvcpr/ZF4Wgxb0+PTpzmy95lXZRoPLtEWkrGu13yo2hzYYvLq6
yHT40um8ZZGml2AlqaKm5qF1lBm4StNCGH3jBq+lEIaf9IThVBADih5tMcgHYmA3ASAJpLgP9etq
37mJc59OIu3wftXMj8TVMxo2Ss/uaomiTogijqv8fNSyt16403UK+9usQ6fpokFZGALXXIeGtLDd
VAa6TMXvmLqwzIO4ujP6hKOrcCRagSSYFwmU42MqORSB3NhwLgFJFt4B9TfgkVI+2Ydu8lIjGAhU
mTtRZHWQDYLcgEA/6Ujdi1H3jQZ682eFVmeXeOelxh5u08NwsDVP1A8Nkh6IQ+Hgb4DOc+R57TDc
kDCNKzWAX+0We9gSkGOPe1W+tnaR9WE/NCKcas6gMz/lTboT8eDCI0dO2U02dPmH0UKMJairHBqy
k26MfwpWFLde2vSwFyy1/AnsJRh29FkDtbdpIEhZMOfw+oH1sBn1jhv/qXhr8FAr6vpMpDmHk6Es
qwvcVdkv6UDkBXfg+JyKnprnmhFT06daF18kwDmZfkakBnqkbaU23Atp8lixKffCya51jMMRGdw5
zAw3Kl7yMMEbDesesBJPw7FdYm07lrDeCLLDG7dX5EnXSPPk4SgEmjItAZXtoFF5OZWTFOcphcfg
UVgjjnQ8p5x+p3fMfDJK29DO2MAbG8W1qh2CZHC9qDIn8uRSVpfndcPGK6CBm1cw+Wi5B3jHrXGi
ql6EtgQ834gFNDKmuILQpNLSZ6gpZ+NujEtojsdTXpNADBm5tFPcCL4jJuuIPnOXhdWQWQ/GRMYe
G00lv5RKzCGQqZa0WN9tfGFqBqDVONbS+wZiEdDZ72OgNKqhlODuQSqt8j3wRgAXVWV5nlTUbkC9
1AwUMSBD8aTVFSiZmpMakeb1DPjtuDU/zBylihtsUGBeyykfua/itvzNjb4B0QAKqIwo467yeueh
zrL8oNlm9+7i32ufTqS7RqZJ312GlMXnRt18EG+y74HNhreMdEyYLCWZjN9HSMky+C25cQLLiAYg
DEPr0zd40cDWEOLKOWQi2p5luK0T4Om0SrgwpTGa5CqOU0xYXWs7gFOn56GvxjkbTciA8mHR/K5y
0m1VaP5iXRfvGopXARzC5+cVunffnxcly2Dt1QNMgaoW1h287s+hdFw+lJfj2fSisQN/co92aFxU
8Jy84lc5OUgZOugjJAeXn8+IwHb3lO4r6ud3w9np18/KGxc4lllOHpp4MKpYFPCTRqJJmo16FDO7
C8TIUFY1ChsaminSBxlDDnAawMCVGtuokvzkcAKkAHcMtP5miytMzfd58SZW1MIQOsokvnk3ufeS
m/6benfOu+LgGfsM8u+f8iDaADXo/jp7TLONJ+dKNQjVDQDT574SEr7F4InJuqJAUh9h6+EkGys4
UTJg1dp43ML4/S3YL1cB5K1nHjkaJbo+/5Yvj8zS0bg0DUw0GKvNc/kKHbSn3LtLb5jPgCy8aBp/
zhHyXe/uUojLbaDy5slchndtcMFmozWMdVHKsRlzXRETFWmNcWz4hVHp+9MraSvCYpnruMSr0kVn
vC3ltYtUYtBQTzgdY6XuBSDbP6NYVGR4i7kVnaOAf4K9Bk5Z/ei2bM9j9vg/BEKN2AahAOCgZeWL
diklEwzPIiOd2w9e/9lMe0KOp6OsrT+wsVC4BUdvRrF9XxOscKq8yzVAWdu7lF5p9gVSndMh1mbs
a4jlsoPjOAN0VaFviZeuo9AgVH43AHVvbURa69JSyPLOL11IYdvL+o2osqQiEzAKprpiSGDS9k53
wwSQWYHXKOVv2QDT5E0lzZXyFcKir4+nAbBPf2uLXzYWmcYCcnDNFGV9BrSCdzHmEdYFjBSRY+FZ
D+fCX6P7yIp3gEVQmsg+JSTdvfgjqxjsFz7/9XwDQAGfMPRDZ9v5xSetPSPWQFnUoxrVmr2luU/U
zfZIOHLURlT17/ccwOnQe0E5aJajXJTurG4uZ4/AWSq8BcK6zxJk4d7r6SH9FBvCnoNrBOg7M4UA
T5bvy9TqBzfXUyAsSw04aIjjDO21MaAS1qMNRx/pBCRT73uu3e/KpAuY16Fo5Yb2NpJ1ZTWD3GPi
/AJT6qdKBHxRkqJAASSqru2nhAXGfjh3uotmn0/H2E+vc18TgXeJVAhlmNOz8Pc6WpygM4R2ltC1
sFWXmFanLEsbTiF6NCZv0nxoyucMLyp08sn0VmWQABC3KS/O04I89Nl4zLX4wGYW18tAQcbpAzc7
Y3FY9W8sbUKafNJp8vUteNl8jC9/JG403GWG64DPvFgQKsH/xGs01iQ/H+6RqlbOs67tpXWX8RAb
f8vEawVbDJYxJoVSfU5wln3DunHHcTRsFI+lr5w8kIm3i7N4p4prXYNeT3qFfvq5/liZOxMwoo1v
Mp/3y+GibgvowVze8JY0o0nVk3SRe0eS0TmPg0UFjIQaoMFD+T4Uk+/OAmHwYxp/J8mhba8140az
kFmHiX0Q5NBlOzwmifSCZLOsvvrbPLhezxRYqEMsblw0tEYzcVo9ShzyOx+yncmPeJnttPITsi22
2MMifsj2IFH79b9WXsWBCIsq9GzmPicKHYt14DS1zFHi1CMhNV8OLyjsDTocwPyiBCgD71eUjGCT
vG/wltXapzK/Pf1l1tIduHqAIYsmBkCpy3UxlFPlwpELeWX+MNgvbXtnH4YnNwnSFHxK8mBJSBDz
udh54Ck4l3hM3lgomJz+GfPJtFwfc9/SgQbSfIsvpgGz1NpZaeuwZPYt/ZY9dV6YHXkaEkiiqA18
yNrhBKfzWaVhpj78FZD5chEpxlCwGxMj8vhB2k85CHk4LsetdsXqkP6JshiS4/KJiBJRZsPNDGaH
Fop9Wzzxtbsc0gH/RFlcY8XIuEk0DesHQnuO99qPT1V+kaZ3Lr2CqtwI4MWWRqy5dnbNAt2zmiqm
cCn5MOhE2ZThQYkv5UIUUvdHfkOtS1bu2uk20XeyPXNrNyy7vc5eIDUejnYdkvgOZklFP+5q99Yr
txCmZHUJ/fOrls38vmAosuiNGaGCbCv4aJrpHbz8lLlPdBu1dm00a/QNICX3ZoiuetAgmUD8ZExq
lIiRykqfeCOOQpJAImtvJwIivnC1KOHKlkm5q4fCu4SFBceRmRtIUOJ+QNrcddb4mytqQj0I4Bh/
SKYm21VCK/7Iqhx+pWgeCl92E849u4d/nk8607ktetP+XU+9Z8LbTRU5zPOEUR8MOoo+aJHSorij
eZ0V1G1Fb/QR99Kuskry1Bi1S0IFfhr812jWg1Wg6u65KQmq91VjkXNGddx17tRaD3amJrWRyaxk
ceDL/vfjL5UJFO+nVrVY1mBa5talk+5G72ABW1fx4+kzYeXFC6wESLkwmgaWcJmhQVmQVy0qUxFk
RfQ7u97pddQgYfGV2ugfr6T3gFgjGMCLOljWi7yplENNOWChkVse4vKd2hd6s3HmrE7bX3VKCAUg
NVpcMvrUF4k50jlE2OMiSW9hBTeO72iSnZ611W3wJdDiddc3k4DwHgI18AcqfTzZ8+QSjnP6LZXH
bIucsZpWoOMP7AwahAQYGpyCX87SGOwCPpqdGfFuX/ZBU6L7cavx8/Yya+4nXQZlDzvBM74lBLK2
OL7GXTyX0J9L0h4HeZShPO/v7R4Nxvy1gUWAYW+s+LXV8TXUfJ18GaI9ZNRRHoZYAGWV12cWfSk/
Tn+0zWlcFDhaIUeQixEDRp9HLUGLenqKQS3s3iaMDOw/SR6GB2gL+zKzN/bZ6h3ydYDzXH8ZYIO3
ragHBJ9udGjTerDUM35bwA56TdDcdOft5lNwfUpx9AGtglfYUhGLcMIqs+RmVKXBNGe9oeuECTnr
2hv5WO5pfZR9snPhHybO7f20CWOZV+Uy3YBYrA7JE2QBwDF8H7HJ0ckECQ9PhD7o+oe6DVQoA7qz
mnMjP+j2JSdHSULv1ss2yjtr2xO7E8UdQPdtQM++R5aqK4tEGEaE8qIoxrPYa0Jp8p0Yi7BDSTPr
b8EfCE4vr9Wg0HmDLSSkoABY+R5UI1yhcRUbUQbjzOZA3ljyXLjHLrmheARswTHXEJI2ij//H25J
A2KyKwC6mcOpX0L70JyjSP7Y/Ih6+aHLAxOG2/qug4D5KxosaN2cHuza+w/zilQSaNz5rbEYrcw4
/i+VmZE6FFNgQrzA89n0YtU7A9VzXiC33HVXdXEG+xi2eyAlnOmgWtqe0SPkTWTyCbdVwFdeT/+s
NSjlXE2EVSZev6gkLXbZoKoR5XMDhT1O9gJKcERDO4BHYjiT3VWeXEktTDsXJr5i37Abo9uy4VhZ
9N9+wGJeOIAhBpp9oHwjd5hYBgrfVoitQS6TsLpT5jAVloJLKwocI5pdgKXALkbikDa0iz5OLkYG
fFDc+1zIPfGqI+MbxeLVcUKODOhvdHBQLP++2kGY4XKQuoqUNf6S0JfU8nzjY668IFy8pSGhOO/i
H+Qit5kaMXYYZl9lVeCx4ZZX7tmUIyHUB23j/tkKtrgbVN8BxuChIjxAa8q+doY3Ub+U9kYOtDZr
kIojIILNiuHW/Er+cgnkUqcKSo0opNrnRXJv2lvMqNW1gTce5CBRlwGtbRGBEG5ZcTqpCG3wx6Y4
a+7cUHTXxHqoDCNE7W0AFkcFm3ZCK3A117EBnsfzGlWV5dtySvCQgashCvrtbU17wBACUe7L4kjD
8TK98uh1vFXM/WuGubhgILOLNQKVGwjIWYucQUh4W3haZURD01UXKXgnnVe6gTNN9o6jaXFOzQHd
00k2N7qGTq4XK+eiqO3mKUPT80iR4B9yfXKuxwZqY87UioM1EeeG4y8/GxLvePp0WklPAZ6fHTLm
fQP+2vevDxSvm4oGuTafdpPxbhmPStsDgEDVxlW0FWiRnrp5ZaUx0vpodKJfBO3+bLxrMSRgJk6P
aK0YCh9k+AXPzweC0tP3IVXd6CVl1RlRC3nN0rmi1gfJC3/IsoBon3/ph1pARobHqc/bcyPZFWR6
PP0jVvIcb3Z0g+EeyCiAsX//DdSsqSuRC0T5b6O5cowutN3Nyt7Kc/xrkL/P9S871y4gvU1aU4/Q
kXyl3StLfvfisgT2CJ0qKw/H9PfpUa1N7Xy0Av6JUj56ZIudnNkpgT5drEdunQEE8eAZl021qwro
bvhMDmGnwU/+A4xLpQUlj7ZEC1YKEPiw6PWjmDifJ39xol9GDHVfPLab3ozq7s5WSQjgW0+uvL0r
zrrRd6Fv2Dp7LwR2pUrf6D1ABJSG5HJ88grQ7DYyupX0Gb/GNGe9a2rMTa/vHxmglNFiFHTxsgzw
Chp5C4+HW/nM+Bngis6O8A1s/MpJ+j3iYlmJzrBEOSBirfW+DfBUlgYA7wR0uqi7B2JrgQ7IZx4y
dWymq3682/j+P5f1t/jLxyxgYHKsiDLRQPKbZ3nL6WNcAIZ4X8Rv01th3zgicP40cPEYt2hk698e
HCMcVzMGekk2Gkw4llLmovhU9LAt7fURGEBnKNGEdoRNHorY1B8GDu9EV+lQVx0sa/RFnVIIdNuF
Zfk9x2Q1rZgCDmmBaZ8MY3oxVUXbglkq5DuQReqt0avpT+Mk7F/rsCMrRvXkvz9/cSpNKivhkI7a
WQfbep3bZ9Z03xTpBRBDQe6Wu9NfauVDocNHUCCca8zWUo/WMPrWbUAXiDL6TNjRzR+rYX86xLzW
vt90oORDk2uWlEINxVucBUPpCqtWoxFVI3yeeRkoxo9aCv2w9skqQ1FWQQMT4dNBfyYrsxkfqjWg
JKOHueTqOt4AMDWc3yBE0eVgHZRvcky1rRtk/hbLoUHhD+3B2aFVX2bstSBVEmepGdkcLaHynAPK
Sq6G1ERxPt7DGCX3OXCc7rDPqpeuPAzVXQXeEM1/s7PT451T1uUvQSaB+viM8naXEleUlVWZmK0V
GUCXae1BFz7Utep2BxBtvMUwWzvQsEL/ibZIoHvXcYfCYRa63WHxRoLyhspLGuiPOD7LLRWi9WjA
tGCVzt3oZQek7pG0uZ5E6UNeyBFyV/6fhO5bL0QdW6RvE99ova3tCe9LvHltfbk8hJfLnsnRjEBD
0euADyCgboRYeQHPKtCzVDGOKeos16cGzd2+yC0zSs2nXiNHy5jC3sgh8R0xy3e1Y6W7v4z6k8f7
0oSB05kWnwm+sX5XFg2EyoDBAGpnVmBa5HSSTxSgu9qKiurQeEGW3VrnceOL922a4LzJF+sTXw/9
TJgL09mg7vucUtdgbVEPFpjyuS/OR2tnulf5e3YHMJNPbsfuXp8uOaQ5T2+Lv4+SZdz53kXlEX9B
AO573N4tBpX2LZ761a4F5N8L4iELS71ED7OAWYwbosWPH3U5Y0xF2/ipdWc4gGmmYjdCaa+8SKfz
EsxJ3pyB3TG1l1C7ddIHYQSkC+xfVoo7NNTHPyXeCuXh9K9fOV5mYiMEMUwbba/lTeZImOUCd4AS
ZunbAHLtKSgaHdm6MdeWAdhJwHs4OMTQgP0+RyNlUJJzJyvq6X3uQR7tkOwk9nO9y4ro9IhWthZg
Wh5uA/gTogKzCJXFfT0NhW1FuhuMsC4QD7l4PR1ibdKgVYncbzZkBen3+2i6KTMyk5tWVCoWFB64
Z8NlXp2nW0nd2oq28OdbKBcAXbRMcUU2uqwGATfKH+HwEQf0wQOi2mx87ZhegH2Q7JN0f3poztr0
fY1pfR8bpyRNjMy1ooY2UOkxCyBNDy7pgWCljF17MMGNeoC2H0EQsj60fBYMaIa4mHyipc6VTCY0
jBrU6atdZg+Tgfo/U/AVKFC79+220N+7dvZfgYoTUPWMaRxexgng2GA+2AnUNF30vnxoGae/oaRn
lPtxoN2etcgps9R9qVs6IZXqpuEVFerh2HYDGmikatCnNaxPVOLg4Why+xHsr/LWbLqRBQwKTSxo
peJ1AKoSgOnKtEOOAkQCSGuqXvPG6UBcL8r6DLk+2mNStNo1jcdroQzv2JEyf3NAM/JKMV2krZ38
MSEdmwRGQ9hVQfvppspzGfuqy6QJ8tAIvVhrNGkwo4Q/1cS6GkXkODA4h/V8wbUW1DlyW3c5iNsA
RMAKrU67N33MUBkYXKfXQzSNi/cKMwqVH0D0Rv/0Z15JmFAPAIsN1QFgVJZnZdKYVTvRjETeiwmZ
bd/qDmZz2YwHPt5uJeoredK3WIvkjJIsVrasSETGcNTupuaueCLoO3W+Dt/1wLEObsivBiibblV7
VtcyFB/QHcZp8ANWgP5u1SWyJrhlXzx1NYwobGy01FaaJjhkoPkKWbAZUuYsbh2HyhzQpYlEbn4W
H1K4vL004DYxGERLp/Un664ZAChvLsWW0MnaKQRm+gzogiYOtCa+79TSGSqLjSaJcvudqTfVPFba
m9pS7lo7uSE5+H9+TRDWX0RpU5PppnJIpP/SbkpxsIdjY4YoqNq3p5fkeiD4jqP2Z+BwXRw8jskM
OP+lNOpD195b73p8Vte7sThrt1B3a09Xigr4XydWYIndxYrkPfiCjY5vpj20pbe3yhc3vbcAdJH1
DqirXLaByw5YqxpULLYyorVcE9EdaNjNHWyc69+/G4h30tAym0QVtNDgvHYACq5OnbDIR7QP3VDm
Yb9VLVnZCXO/F9xs7AOglxcxG5KURS9bTC6d2sM00/FqLcsDFYOwe/o7/iyuQf7iS6j/kPZlza3j
Ord/qFWlWdYrKcmzM9hxhhdV9k6iebbGX3+X8t3TW2Z0zDrdD727q3a1IZAgAILAWkwlIgLlY6hX
ifYkf6EXo22XtYUekE7gJC4/vAoQSNArhO4PcSzDfJ/LSQYdDWLRxprXPqWL2LP8GhrVrV/bt5X5
riJcJXejGMAyYFBsxDxhswkt0MIUbSbtk6cf3HIrHC9rJVkHvoOZzebybsgfSU9B7L0LnSxzIt/5
Zb7Hqg0gnth8lSv0OlrJIwB/9sVTX6+j4Blv4bFM452/LF1SNag2VxbiEmaIT9kdRsWanfkkhc+Y
sPIt4FuU8V2XL7WCViAbqVb5US/uSwnw/ngtFEi4St+BF/FQmQ44VsbHyxwveZug3kThLpGsVrYS
GuGGgRlt4D8u7Bb0R5l8IdGhw/wlaKe0hCSAcfHti/CcO6jX6art79VfYcV97/yRzVwvJQs+gXlR
3OkWRvOk4Yn+DJwi5YIO9p2EVjt8jPGgCXbl2zxIih9uZZQ6IpQZKCtjPpbxz0mvF9VFjNqn5FLV
Tu3GMemlqLOzdo2RxZH7EEAtvhjzymM/jsG3XLhnIKSgQsnSryYgIQG0BwwnDDGZm+0HtOVEhzSQ
xooo5tcUNBp2S/0jkHf5p3hXLizMHYBMhuNVfz5EMt8xeobJOQm1bFC7C/RXC+cC8kCToBEsRE5j
XX5nGjEwtophgsCj+j3Al4AxZqyy39JnA8wC0Ijb4oekEzV75hwrCP1xqtBt+J/FYdwRCocYUU9H
DEX5nDoCEJFKbIRrByr6DO4Sg4sOxNuN8e8nq1D5QZ0ZAYAUATQVr6L6UZOo/8vLTyZNMPS1rl/a
YIfp2yIllW5FwjbggaT+5MLFRoDYZAw6mOwBpv31J6RyUtVJrgHLUd8GGPLGO9C9Ca4iICnlr5qb
km6lpSReF5pVA36fhsR8lILnTnH6BVyG3aUYA0fVsCVKuFTava6uuWjMP7OZ8SPxz9gMqo0UDNcf
2btBq8qpjo8EQf0m7GAw+kOqrvXL0uuWcbCJtLfKvNeU422D+FnNh1A81iNAwSZG+deCFWQzlaAD
o8SHRwgeKwzADx3mD4rgPlTeOl1ER8imBG0tsKWEAB9nvpU158yyroJhBGe7yrJY6RQTNC0n9wGX
carfKTS0OdGRJ4PJctpQ0LwcIMQnK3j8THablccRwGb2rBJj3JxYuq96Q4wrSXpqqUyLZWlvfOKT
/zWnZ6UwxoxOMkULJEgJ1/rGKXca5m/XRvmopuToP/HaKn8kbKw4xiw9kHe6Xv5NNq4RFNVp6QyW
tiq3YHq4UBrT29bIegtWHOMt2rwQ6kEE5/hivx0cEHLUcJq3RYwLNPWArIjRTibbFKspECB08I1f
1qoVbjhGwFOAqYFIUiOZGPIeydmjd7g1+sUR8AMbk/l+9vLhVQuwbyujHUfkTdmGlm7tnqI7njXz
dl5j/EKeAm9toWCd9A2mCzVbJ4eSrj7gGUjxfHtLuLKYa0HpDWpSKrAyC+Td5sPOxmQQqGfUZ/Sc
o0bLq+6MN6cbJsBeeOqmFgQhhbt5GVxi7ol3usRkc1zwmAl+XDjYvWJcQq1UniQKo605gOojGc3f
Eyve5JTjFThWpzFOIcMgk6tgZv70olJppf6OqbLmbNFtEZgFvT42TapIaa9jzVqqbtwF7RPrDpUb
CvCXd+C5O8ZXvROWqc2rX/6XNUQpGwNrEqYUxg+bnFcT4yFt38fpad9iVokOBxutXBvKHRz6Lwfr
jyDGMYQ5+l8AW5OeGmexTMjgCCRaVlZ4iFecMzy/ln8kMU4i8srOEwQ/PRV2ae3RyR2Q8+3tmo9F
f0tgGzqwlAu1uEACxqwI5nueO3uT71e3hYy+/+cx+iOE8RASym1tqAXpqdpgcEU/claJpwPjFNDe
3opiho2XjtkjkCM2ylJ3wuVtHeazgj86MFmB6zfwc2mUnmoqnkNrcfcU25xl4uw22yMtFVpbii70
gL82H1tnpXBuGjwBzOkX9S7AqyEEJAN40MCx8Tt8ur1K3y+Mt7aaSQNSswrQkQh7kqqNQSTZkjQi
HYRDZYm4xZbERqu59fgYfQYUkxQyciuOQf/Ij//Plf7ZqHERJm4gxsyGklyAJBHutrWtOQuwzNPX
YZ/SFbeNcXTLP7RFhXaxANQY6s6M5RlJGidBk6WnXieeR9vdO7Xj1ebrrCAo8bgi5oPfRBpjghhE
r9Hzm6Qn+bPwaLkJkTWa1rbb53T1jyLfRBYTkGSt0XK/hmYAuqTdWiLGCtgMaDSnnERuNsuaCGJs
Ms+rdkgFCPLX/pEWzm17nLX4ya8z5rgozMzFoU1P57fBJ4/J7+M/+H2AdY6sEyjVfz/wToxN7oNc
DivEU/ncLrUNWA5XHAmzzm0igdEAmC0GCufIE63OsgBV+xQmBHnBbTXGH/lhxxMhzJkx1HYIowJq
FAePRKcUzw23BczHzIkEJmYuslwo4vF6oC7PpaVsF/6oRWBxOypnU7aJICZkYoqg7fEkAz9tJ4+/
MnrfWuKupJzzwVkwtpeu7y9JpqlQB3MsT0DTcDghbTba/NHiG+Z5Yld5XpS5BDLw02KJ3Gn59OTb
nC3nSWBcVymYg+h7uB76L3gXhCe5LMUVJ9vkyVAYV4zBNOwH9qJ/eEHRlfrk47ZZzR7vyTIxXiq/
5CYApbENFR22F/voPnL2mSeA8U6oh4oLzNdhn+8b2lq2YHEE8JaIOd6+KVykWsYS+adhFS13mVMu
b6/RrIOdrBFztpW8/v9Xpsflw//+8cCaQdsyGH5FUIczZy0p3EsrAFMViTAKGRntHYKZCI6QmS2Y
CmFft6SsSDtxFNLTZj16p55nRXPO6UoEk5/mJdA38Ud2qmzF+SWRdbTu7BBtiefbWzHjywH8roFE
bZyw//FSUcqLFlwOenZ6cQraEeVA3QMvT+XIWDDXLzPPpOGSjzLcPcZqqargCQNhu/z8V7qwTwUI
fIKmN9q4LfrSfbggPPmWVJLidFvOjPlO14x9CIwuRgteQMix0LKbNWR1++dnHPnVzzMuKlLRXYBn
wAwXb0eOCd4XC46j/dHkhYT0SgTjpIY+B8q3ABHuW22357vcAUevLVrSmUYfPuEcl9n9B3iIhl5j
TA+xkakKlToKB+y/RkxHoA09RM4Xx+3OH5iJEObA9NrFNHwRQgpbXe6jbUG9J+nrqX/mBBCeMkyQ
6vIBPSmjHLCbv0sr/Winb1+3DYCrC2MBsup1dd1BBtjT19veHg4DpU8cReZy97Hp++9tYYzAFVod
CPKjJrvQMlAxcHyaoPmE+CCCFp955VGuVkzgMi+YHRRGMwjOrV2RxTpYEwU3Bn5q96PTGvZtiDpm
BhV0IOhoWbmO8lmLMfnWUMcSgruPDvm63yQHd3ly8aQa7JVNsnvtzv0uswTLtW9v3kxswHAoXpZB
cTS2+DKxrQgXheKBkefUL2W6r5aL3xz3MFdUupIwxu9JIpYliVq1QDiFcorzBqJjohO8d/BC0Ewa
cCVmPAgTMbFUdUohNukpI/uAhNbjNzX87cWas8GpELbWU1/UbKFjhBdhLlznMX1ZrAeg+8R0fOIw
1sn/7omuxDFOwlUNX3OBi4nD6zjikX5kNkcCZ/sNxvLUSCtDRR/GRwCR/tLvy0fOio2fyNyLrlRg
fAOw/+LLUECF4Q6Ndgbo8HyaktU5W8kcUTNh7koS4x8ARy6ByAqStuJnixn1V44mM9eiq99n/IEi
yHovX0QYWEleCltGQx9QalA4f1DIbVG8TWEy2jJySz0zIKn+2mOG2MrPLmdwcyYqXOnCnPpOqrI0
DXEmURVdq3YZk/fVF8e0OAeSHQ4t2kBuwXGXnoKB+E5f272y4pWqeDKYQy+inDhUBg59ARRaQoFe
S4rVv9wONh8ECmQjLQoosm1QQX5qOcwGHB3YNBC+Gej5MXQQG8sZSPIZ7C8Fr0bEE8Kc88ZAIUoB
qC3eymTq6Lv3I292lieBOehNiqbVvoRJYcIUxFcaeQos61+diwVzwms1T72u6lHIEfHsG1sYKOQ8
js/kstNzsWDOOHDq9FaKRx8SbExaOTIPnosXDVl6xjwzNIxTQYcX5MoyFW2DFjvjvOFkS5wDzk7K
RcpwWbgi/Lr7lJHm1JqEZhb9uL0fcynS1XKNNjGJuV0UVLLrYrmErbjZjy8sGck658mzTM7MNMe5
s2SxGIbKlFTFITmtATC/vK3Hj+EG5F/AS5PGPkX07v/opq9SZQg8U4YeK4NYVbzCvFHvXEhqLXbo
nHHx/N4sMeVJMoT96KAvVxd0rtTPX/a7eLfh1XzmbeTP57AOJ6y9WANs8HhY997K26jHBTka1uKf
BIGJGCa7UOtFFRQXBakffSsHx6TlQG3t6fbazsayiRDG8QRNC9xz0BmfjDun2YYrnmObPbGT32fc
TgUkdrMAMPIJLUadddFIcLytAHc3GK8TuIGR9QaWybqkJAvJOxxb4Kyqf+YaJqowzkdFI1IEcoZx
28u1SV7Qvkjw9gOkaYej0qx3mEhiEoxKqGu9lrAphX2xJAfjrKhdoj0TzzvBqls1JTUe7JIcP2rK
kTwu1o90cCKZSTxwCC99I0BHqzOXdY3L9fpyKl4iR/21VVe8B+3ZmDSRxvinslsElZ5Cz225c4Av
bZXnkqMRTwSTgWCQpFYlHdaREMmqQvK8aYnG8bMcGewQcCZnmVe4kDFCilLhftsiy+FszGx2+2ep
TMYZDL6R5oWLjemwUOjC/Xh3abrkKMKxO3aCVQW7TuqPiryIy23//VyOmXLe0DrvxLKYQ2B27BKt
09DGkKwcJ/xIK4fGL7cXjOPXWMg03OcDRRChCjpL3wrrNXBaTv7MWyzGHcS1X8ggXRgvfz6Ip+zG
Mu+c0LCy021NuMvFeAO/DYteDbD1uDcnT8Hy+T2lxj0vP+Spw5x8xQVPKEadcBaLM1Q5JGuJAl2d
c3WaKxVOQ7k5nqVJSoKWz7QHSQnEDE5ra77lLiyUUVBY9+U9UE/h5lyOC+CEIHYENWrKHD4GpnBG
9oMpGJq5HK1k5abbxEvptVYhgExAGgOtXpqdpNvBbn/q7fweHd6YMNwoZ0oBj4/llCL7S8goN7m/
vXmYcL+W3y1qM0/HGAiyI0Bd2JZEX8uDddsQb7s5kI5dC4lFwTUSCccWnVUd8daNLT7elnB7p0A/
cC3BTAd0NyGRPA3HF+2xdnrOPt12CsD4uf79ulPySzBGt/R3Ru7grYMPjp/mrRHjFEI0hwjqBaco
Li0HbA47H+OslLMRvN1mHAJG+YA7WWCZwnVrL86/paWxHD7/pRDGH5j6IgzqBkK2BsG5Af7uA2k/
OELmfdvIYYf2kgUI5xhVQDPRJllljG4apGzkpbG8zfD1ddusZjdlIoRRpUyaOPBECPEzUpy3ABPE
rqCB87aU2V2ZSBm/YuLZ1ALkrTXAopCuh6/Kw06iY9+mwVkxni7jV0ykLAIToHLZAvl6TRev2Vqy
9VXAkTF7DP9owuYzfZr4fQGg2hNINVRLDHil4B80Gt/3uYkAxl01nQ4MPg8bAma++57WxH8417ZB
hDv/Pl+X4rLBi4GFiu3p9hbxFGM8WCBf0C7eQjHgra0PKe8dl2fNbGIz+G7eCT02Z7uXS7SIS6BE
Ir68fLitBsfS2NwmjwJdkGKIKWUroh2VNupLv+VVc+aL6ZNdYnxZ5pueDp483AXkbOs91Cb6GnEH
ePaJsEwsbmYwLv6Pq8dEHOMKZDAWAc8GRvH9nOP8Ai/Amr6Htsmxbt7qMd5AWLTp+E415m3mUbhr
TsBec3Tf4riD+eLLRB/GH+iLNhkMXG9OFmbz7k2i0guRNpcDTw5v3RiP4Lcy6lUC5IzdAzK9Gwj6
HtPHktdYffvwYH7z2vMEnem76YD9kcGrRYCmnfJqBT+mk679Ahocr0WA3m/hXTKoEuVLwzbeQHhH
MotQu9xW682hOm3DteAsNhhHR7EnXwKXmjtVMutgF+h2QxaHPmuFzUH6qsSmmdi2+nzZRusn4Pdw
LHDeT0xkqNd69m0QCW0LGVt9me7EjWSBiUCh7/8o3wHnpwL8Rw20nYwcvUnqqhBDzGQTowKJFDny
+kNnD9NEAuMjMLfY53kXoD8moqCyQBMGOt5Mriuavf1OxDC+wRwA4m2EEPMyWMPuXr+rdw8Z5z43
11aLrObPajGOwUulQYqHaOz1AcsA6e2KfnYUrtUCkAInE/0vJvBHGOMdZCOMAsCrj1tzjk+DI549
Emi2j5ThdrCY90MYhQbnBNolMHl9bWxgvlzogphnuBsMTn8GzDC5H6j7ItlftyWN6/PDgU8EMZvU
dWktKJcCfSwvY6N9R4T/Febg2z9MJDA7VDVDH4dCOjYyNA7YXd9xIaYgCcHwpCODK+S2PvN7NBHH
7FFhpmYTalg5EcPVd2BgIDlJIIZrDHOu9XveEEhJAPxgUYmNSjFz3b9kpxwvJ4MVWxUV7lQaYA3B
IWuHAV7OQHLNqS/PGvxErM569EYBE0lZZacSYjF6QfPtOqCv4y2cx5TwY7Ry3LqpLMa1K0msy7EK
FdFIt+l23c6RdjpNNJv0x3/iXqeyxog5yZFFAbSAAzixTwoZXsB2TC5kWDYomHIM/gdjCKsUEyui
GK2f0QVKYUQmI/W5tw0HcIsv7btPQTdNjAUVNTu5585RSByLYWm40GcsGRcTWxdhOKdcVwfJUt9V
G83AIDQ6dG/SWV+llHMexnVjD/h0XRlPEoeil16Kcuwkw0Wtt6Xx9DmgkIXfDxyOsDmXPxU2rsBk
E80hyr02qzP4RuCuIUDGeEFO0Ur0T0LYVBDjVLS+hufSR8u0mvWwwiRFZvm2xzNK3uIxzqSTGqHr
E+gDnmYLXHo4cI8pZtvLQ745/ru1Y9tgcD8IwS4JWY0Vf8i2R363Vr12t5x7yGxomSwdCzvTtnl7
0WPIAdrzr8T2nc+LnR4ACogUgKMSx+DZRpgUpMvg+f0+atEheExIA3rn3a+OFJb8GwGg2hWnC/3i
SOUYIYvIV7dqE7UJLL6xKqLT8To3PjZyR3rmQieIylQN+HALMDsyJwuJqCZ4dT92AVZvrSPZ6ZLb
Lzevyx8ZzIGKjSAo/epbhoGnFgXhzM6RXvPcxFxKuJCBOg4U5QUwiZioIixU4RIb3bhmGMIaz62w
194tLl/UGDFYbwSqKAPtFyLwL9nLtteaQuUpsIgLopcD1mVyry2fIufjtg3MGd5UjHrth1zAuBnC
ADEa6SkKIvXL5f22BJkngtl9Q+7Fi1ZBRGnJGoptg5Wid9Ig2johL3vvARybpHXuVc/qnmzrfZPS
L54TnL3sT9VkrKOo0gsY6r/VNEhFTyCitl2rwTP7k7g1729rPHfHmgpjXG4tGObgaWMgwfx8hPqF
TL4y+7aMuSM1lcH6W7XvYDaIkN47OucarOf63wlg7t1yP8hBB0QP5NVw6dg1nx6+bouYzUD/KCGz
d+4uUNXElbEr+S4jv7rt7+G84R2kH+AsYxYzFcKkZoPbloU/pmbtxqUJUX6jKGKBNwoETdbd42A5
KCnce2sV3AVf4WpjrqvVbTVvm4PMPiz4sShliYEPUO6c0eo6cJBw84m5+DvVksnVNKnq/WYU4p+E
3xVpSLDuHXMpoVHEs3jDYPM+8D++Cb27104jVbtqIQgQZgFjHRMddKARWmp9cnvheGIYx3HxMrfq
QWl+QvVUfldJsjaXJeXFXt72MK7BCJIFgFWhTH1e5/bFfvcsrvsZF+S/O3Mg2F0vWByIctKIkDE0
Gy3bPm0fvENNRHJo14i2C04mO+twFbw4AK4Z9KDsldgMcynLGjE7vSnOsI7uVY5Bz14MQD76twBm
yXKQv0tBMWD/U9929I0OGnPSgzMaODsIuYe0pP3yti1wZTJLKBdZXkYJlMJVRKUC8VbAYXciqp8a
+u7bwlocJ+CapcWRO7t1E11H85kk6qESe6FRIN5HCJAZAHsQP3Ax0K2Gig4t7nhrO3uQQYwIuP2R
iltk1hZZTJqHsTxeDJpTRUIfmBUKre4eArTfc6/mc1nTYiKNWdXW0LNO8iENLd6hFe13G6CGcp+o
5x39RAyziIKKQ9aDlOakyYgmF0cj+y6zhiX443nrNzqFH0dtIoqJW1WrpQkAwzHZAngMxU52gI4t
6WU5Ju3ooNtmK5RYqc8zT862fa/AxExMQw4WiQLzrKIVnnkEUgEx9bdk03ZweCpyNu373jKR1bS5
IhU6VMRLkhW+VtQXSXYCkhTh3YDmPQnGnxYA+x0H3q6N33cNVdB9JTul95bTATOreirW4rF7b0lI
S6vm1ChnHb7yRxxjJqANzcGhqY4FB5PUKpG2+Zv+i3eiZzPriRTGQkozr70iglJWvNunVgFok95S
bM4ujd/60w7/1uXHPSG+ZEbm4mS9DCnJDzneyVMuiNLsFRU13f9sEDtmHF1MSZI86IIenYL4L+N8
5c4lxvmy5AQVrqjxBEysLsoNURDHZTPu1g4e/9v9rkM/G+91lmMD370oEzG1eBGGysQ9TrQT+zMm
u7EowouQs5ujAm1eNUbSGBZFJ0cTRqhVMLStu8fgG4XX45jy9/7+2P+JCMaPS0Lf5n4BETU8nuS8
BBY91wGNVsrKd2Rg4lXr5jG2XZ55z67fRC5zZPGArup5DLklivxvxdN9wQMb5klgzo+Wll5fiJCg
OLElPYokXT7w5sJ+enFA1GHqUpdEcFpoGrN6suQOpSYr9cm5/7gd0H+6tOtfZtanbsAW0i/wyx35
5H218jNZuP5xxoF1ORoYIl2tTwjbUUGih2y5se92PXmk1kNNdqt3+nGst3RpjSgqG3D2FDy/w1s5
Znf07pLotYFPSCjhtZpxfputqHtRVUjJgLVDAsT77W/GuOsDc7V2OnNP01s/7YoBH26dPLJfWwMw
maj964TbmU/wSJpatWV9BBSAupZL0YhINIv+rlGHxspyTi9nH9mJyGaoFdMdFV2D/pfjSHmLyNzU
ADe+0BtPq08YhT7ftu1vd39rDUe9Js4z8CX0cI9ruH2rCd4GQsvZu+uSyMT+9MnxtrSZosr1jo2a
TqSJninUIGasT4r1WFlAmLF3HnKr48eRoxdvOxhv0BtAeRVECOoI/bithPozFFwrwfgDJddjIZLH
JQsta/3y+Ow9qOuX5d5aF3RxfyH2aknJEf9GPw2u7bptwxTpcnUMlwuMY6x4hcyZaZDrD2J8SI6E
S2hUfFBE1ltQK5AtIsZRt4hDj4/pcvtmIVrZlo2RT5vzZMYzTcZ39IKYBG0P0RohhDNCM/Mcd6UX
W7Vf1JpWeaPdnyNbOCTL/FdMqGCFT5aQcwoH38TuN87Bj8q9BJa9RYnzC4hXoBhGq8B2dmOttiLp
qnBennqyXNlfHFviLB9bxA9MPCE1o1TnEa85HLfxDaJ8SyfGb7gY/4zKBr++d97ap+BpYSf0syDh
3mruHn1LoOgnWgVHm9bWcXVI4CM9x1xzVPwecrv1FeNRnZx5V5Xj4tLhK14sa//4cXe3KsjrqSDO
NiOJjXcfxwGyY0a3zda11gs8lDseGX05pV/Lh47aR3ujbo/xfkPuA+vxKySr9eZz9XkQyZI+K2S/
B1sWXS3s28f8Z85ybXyMq/K9SiqN4NuyAc5sawcNkK3ggl3dFvMNmHJreRhPBYiATKhiyHlxAHZB
yP5OoG/7k2ereN5bHXxy3toiOZ5XPNikcd1vCWbcGPjq5bDJIdh65Ok0/q+3fppxSILZVJhPw8GV
nDvX2q/3VotdfnO0VYU0BsMNiaOQnWUfszte4YyjFTuKBuIS1w0KaMVNA3m/fJ1t3N513m9d34z+
3W9dn/J/91vjd/85q7d/i2ME7GiqNoB/yRszIn9dOcm+dSive5XjPdle6TZfgO5ljHu/Hu95I2e8
xJwdSDUWXd4KY2Q7bxvH8a1TiAe1lDyf1hVxHsnKXmvLzdknlNr0o6cbz+LFdZ6RMKcoHCTQ/ozq
JdTmHX7e0jFxW1W9S5yZ+G1rzaunzTlOE3dkRVNktHOpzE9rPl4BxE5vkBIEdrP67ZLjmHzfNi6O
EBZxtq5ClDzjbyGi7b0Z8M5Ho+XiQc8mrBNlWKBj2e+95JIYDepL+1Iil237slhhnlKwqi1vT2bq
JeCs+bNyLHcpYN6TqNM1TD/TffT4K6HxO1oIuRCWvLW7dhh/+aHZD0EOMVbsEiUh7u8E+sTIe27v
0Q+mY2DDXOlz7U3+AqtxBYZJCDLQ+t3ab8ovUCJqwABMAV8poG8M7FLEfvoqnduCZ5M5NHiOlIjg
B1HYYo3mG1Hmdovm9LKX0PqL01uuQOiLCzRgsVYX9Kx5Trsy1vHnOEVacK6Cc45vKp0JrFKu5H1Q
jNLrx8eR2v6Do964QWx4HSdEAL8GNnsA8Vx56b9qZQHE/gUEqA+tTzHDAdjl5R6Jf47YCp47JwCa
yLJx6esm3gtr765acR9XflaUx7398w2Mkm4oCGi7x8HoAfmMvid8gvO0OPAGoGbeAa7lME4wUrvB
SyToGr8OK+2wpDLKov7GO3LWdM7ZTvVhvJbk+pU7MhefvG2erVRLaRzBzrd4CJC3ybFfxXsXCSfN
ySZEdVE/FAbhmS1PV/ZFIJTlwmx66Np/o0UkmAFswbTtL3lJElfSdS7zlw/s5MoPvyUNVmRfVoud
ZB+LX1xB4/bcMNXvK96fhOKvQF+ofdzBTC5wACbwCRr0/KMp+jA2RbsIayEF8QkayrmSfz6vXBnO
t2efSBYHNxJ6E5L3JrCIwJqB+87FHmyaPt02He5iMm4uFYUS3FmjJAdwVPe6JSw96CZxekTm3fbf
J+57kHSiUAh2LMH3vBahqD5HyxjYXu8B/32Pt26McxHA7VQro2lY7jkcrMraRFZk1SsR/lLg3fA5
nox9LQLKZlo2oxfJLY20dkEk4q5FtM0DUtkAYAXnlj8XkYAcpqsyOG5kE/Hp2nOiq6JPUxfKNc4e
RJQFNVFp/+Xu7j/z7XOOt1Oir3rwOPYuagC3zWRm+65EM+uatH1eZsK36BdwFtISvWZHXsj95h1m
ztuVFMYtg5ur8DwADKHXzNymr6kTbC4r1S4ezMfhIV6MExV41KQ5AmC2+iof5NUOTi4lm6d8iSkF
tJFbGHO3xJXJ7TGYy6Wuvo1x5WoSK2qijt/mfOdSuN9KNqELZ/MPUGgxWzjZZ8abV64ceMXodhIi
YmpBs2XryOsCmWk5vhLCTgXqtTkM3mhMZ5P4NOpIByAvj1SWjLfB2A4c79j/4u3wnLcB9SisV0Vb
JKBfGG+D5iQ5LEW4gcKu7MyubTQ2wIUmfFKcuTTqShRzWsIOwxOXi9Cg3d/daM/etrsQMJMtbXEL
4KpVSOiA16iPAhNpgXO+fVxmAseVbOa4yHUhFmoPNfN7d1faqvOA+j0nUeOuJXNaEsHIa72CEMtd
jo8vAHp7OpqvvMsKVw5j+akmelEYQk5P0SXu7nbvOTfbnvUvE7tgTF5Eu0Ss+ZCx/+Vt7hdwZS3R
7dubwpHBFlciXQo98eIi0oX3gf1bWJZI4blO+udrO87VH01YfDEz0rqiMqBJ6exlW1TJsrObwwWP
4bxRoO/ZtR/uciJqDIaTmJq0YYsuE4gq7ORgHtS7+snb6CB/1OzgIcIkzZjsHVJ7te2clnzV6GH4
Sh8EC//VozeQ99Az97RwpfoYLyffYw7orVEFLLB0J72IiE/7tUEWS8ly0Er+pm76vbeJLR1hynqt
1zR911YZFejOVlQCp+0SWqw3/l5BR46MVnrXOWxWzettI5gry199JOMWYk/qNGQiLYArMXe4Vbae
bdiHzLk85XueMcxMQI7GAIwrtKWpI+b09Yp0ut5rmY8V6Wn7/uJvMGZ7scZEMti0+xjUfGSg+UDs
4KTeIbjV+NuItFvTyq3bas+9lAHZDp3nSB8W8g+SG1EWQIgM3hGksmGDbhOJFMvUSj6L9X23CtCz
+4oX3GNI1C06RS1e9+58tEFzngGOYaST7EKIomcAlhTO+MUK7P1e3iiH4gUnQrMAfsRNn2d6YLHu
E3HMDUEaKqWMVdyHzm9SQqVtcDohlxBo7cCu7rN1jrcC5d7EJGC657j+uTrIlWzmVKZK6Zp+A9lK
TaNPf0uTNaIbdypq/Jkfh3+iInPYhjJZJJfRtOD9m7vP13iVWV8co5m5Vl6pwkRr3Q8NQQggo3MU
x8kAE/IWHMapqNi6JGRxpzsBxvrNNZXsTQDb/rgtfz7yTHRkzqqiYcqhTL+PT/whrfJts6k+aLjk
Ab9y94yJ13rih2K6wJ4VPXk7mQCzDahL0IS4uq3RbF4wUYgJ2Z7fwG6/bQNHsFsLj7rToIZzW8j4
I7csg4nXtViIpZpj1YD08SgfFVyNOWpw14sJ197iEg96CRF5Tp5fpXNItpKz4jY3zkbsP8vF5qhe
lOtS6kGMSMsPgUaveFD6B/B/V76CheKKgYogL0IIweXhrKO9O0CdpD2J5OH2tsxgJY2CFFMSUVrW
FYVZNDlvfLlxEXlMgkmaVHQKCxy8NLsHdkkIpOvinovf/19O0N8yv5tQJiEZxMl14i0gE4+UqQ/V
nsBh4ny1HIOQ523OUFQdNUsVvdLXgS5QxSCt86hF2RxDye7ZjKiyzegFt6SFE6/o63jfl4lgqahD
aedy+cEJcPNxHfSi//kCxu32pqIKXeS3p67GONQ6Je7OJo1tHzm7OG+Tf+Qwflf1Y+8yKJDzAoJh
QBR6m2Zr2sX3lENIxG26XxwAGQUuvHTJuz7N9UqgR2xk/gXNmWmyrxNB6NeKr5UtbFXdAGk0gBvB
6CHtUlBx7IOVuimINliX5zok1QkEKdu8QDgXQ4DL6c/REX+ucl5LyeyK/Pko9jUDT6XGoMcNLjug
VIgjqp6eIp9Uz5yFn6nZApBeUtCYK6lgkWUW3tMWaRADDfzUbwa8xL7SJ1470fwJXSA9Aps54ElZ
wAoXqMOd73ajJumL/rZVH+I7fd09dglJQT/29sBrcvju7mR9NYbrFGwnytHozrw+N5lsyprgxu0p
+IrOIy/fWOwP6M55/n1AM45HjL30MFCFHv1lHhLOks7Fd4AQ4rVrIeuawoJjBJmUB4uoaE8K3u73
xcHpAPfqkt6iwlKjPP83btBPXf9IY7KJPhOzLhSTFnGpR49oeYps4I7tRJCsdcsjb55rziplWRd1
zQA18s95wl5xM6GGufgu2Su7mGgxEZ0L5SzhmIL8UGoihlHq4g5uFjRV+3+4Wu4y3I3lFBDFfciO
TAoUwDnLOJvJTxVjkiIvLdsiXUCx0uqc8HRJqGdQHZsWr2y6e30dcIvKXkUMFn78E11Ru1EMY7Qa
tt+nkrNAyUdjhaUaTrTxiLf/dDF4+upRcRUXXHSs+eOBEy+aug62BJZLZdGW/XAZN/EMsFn0975E
RLVNJz1KAHvbqCBQtQ7v8jandUrCjXl/2fPqZLNlJHnyCYzbURq5icQCn7AdsVubdftZ7PPndDss
k/U7hlXAELqyQ3sVLt0Dr+o6m2dNhTPW5QeCYvQhhGvAUts9muh16uhB4F6Y5vJSWdX175kHWfte
hEmaMMSuHMd5j0pCMZZTfbvmNuzMOtepDGYhXanI274dWrwPa9sEF+FVtP9/pF3ZbuNIsv0iARQp
bq/ctVtL2bJfiHLZ5k5x377+ntTMtKk0Wzm3pwsNdKMABSMzMvY4oZpPAHD1tzNjvszf/8FmV1Ec
k6SOb6HEKj+/gq1t9ZRGOsmQrWCh7V/I22poS5oZrBzTZJp4TJJ6na4bZb0bwoQYBPq9PGAHIbAq
MBcD8WQPTU+qVBElYkGUFuoPECe1jnupTXhE9Zas7UPeBAgiWhbiQ4Uqvxgym/Im/UlUH/4iSPl5
SZonEeA3SfYknCPlCGkEvII2QwDAUDYs1ih/jhviBpiFC9jipRVwemoA9kDat5vqLVz1LGLks39o
8RFbtGzWCYZmSxB7lpGKRp19Dvx2HvgUMdN/nDQYokS2vwiKzEuUxY8Q0vaJKhIfA+PSaBYk7mOn
/+ENxzf/izaGKbcJxSIeXgam69XbtProaRNl7slK2KG9do4WNtRuBH1VMZORUwEA2REmkvkSDE5R
EXTYCQM3Q7H0HGDt0bArn1gppElbgCsSOGExR9/FgnrMaVYnwTC0ED1AC2L2Z49RJgGABIsWZmhh
kAfNOS36k/P1dV0Y4fZqolBkMMRySlOOv4J630O6aIvZAl9RWcSJ2Z5TzHHL5gtJWCvm1wlZPJbX
PxnajGlSZ6sKLRclGTRnYSRf22amS8sMEOKmnn02W44JjD51lWNylIT2rtiVSNa12HyJuHuPifEr
wLalZYKxzE1kXA2YW0f8/w8/i7hUHtvmkC/FujnqYK9i7SZKyZEC8XtsyOag/45tJiD6lFc4pkId
ZRrCJfRyocVryLX3/UxDzlfHDpNKq07RJlzLOTOJNfXgxySp47xWfIyxbjDWm4vP4WxYb0azWRje
U2MvnOiPbzIkdEpxjukRCR49+G6Wcmj5Ar1tBlj7INM/h12ETXfIqRMX7YOZPJtmUEVyF3hkikr3
KtRNP5tjWzapD5HNu32uuQbKtsi0pqZRnmZLVGNZTE4pbBFIIf+hSSkDLh+6AFMMxDHi9HrnmX9q
Y0CdNGVWpqZf34gUYX90nl4lBa6/ACkDlqg8XleugaT9UVqHrNaoSeGEw6IIvKLAx6YoIdvqR2U5
I09ASDWbsxQE6xkL1nSqNxRP7ZsM9QYqbuBSKXeJI4b57k7bSrGWoKvFFPT5M7cx+dddAdj7QtM3
sm7+IukibMKODJSMHovqTWXTZnf8JdTTKLGirWwKMNwY0aCnS24l15q3Qzrxd2MSdENx36IccSRi
NWiyLr8FdrLlLzvOsl/V3xh0tlE00psvzmqN3StnCfqBhacxgW6L0xodF/We1LiumiTDRxre0Uq0
0iHIMbzpp1rzpQmhzjcYCPS38j/oLrmjS6RlJHdiWStXNcQ1rVFK87R656PFnrc83TeLQ2d/Pb4L
Fpv01tLr9ZqKbQ82t4psvCmf0UG1Olc7ytla//VV/e43+n9RLZ3yTsAlkgK8xIsIQO6ZFPqyzsTY
684SFvHVu3o77FQbrSxQ/axkB4sUdZ6BC2jqrAepwTI69EPHWvRU6ZH1T3zJEUv03I+8wBoMNwy6
c11ob80yWy+0MtDQh+SwYEkmvfExKcobd+MkilIOLJHOF/RS6p7ZIPr3mOA4k0kHXBMcf5K6Vm6t
SSNhVFNpDogoSEe22SoD4CjK4xwFw+2T3GtX60tx0ExRLsN1sW0dlss1aV8kiUe7qLLgsDXoXkbc
TCgXsYCHoNgij67sPkW4r7/yaGasjfqF+F2svNz0yY5oUgFBNah8EVegKWpGfkRrFcSlMzs7sh4/
u0l3ckSHsmOiB6e9a3CulVWvABVZafkyMT7+NyKUXVmoLnBdCzDDr1xbXccaKjYJ45aI0fihykeM
UKp8UAvAJtSgkZvZh7Ca64L5mIm/uRIkggBOImOQnTJbKLFfFxURdu4r+uVjWxQwxeu1Z8wYpzUn
Z/6TlW9CFCsJ0DQiANQR+whUdvdLDDT/NTKf4t9ptk4Mdkg46bFJ3wQpJeirCyFKG787X969TgPo
48JAObd1Sqd7enyI5NMfsUbpQDVFBUEJVdgy8SXApq2jq5csVNdJ1+ybG7oBJgkLvhp6cBN8XRIz
tZY5wHcRTK8ZEjctEDKwkOcc5EFRKYHo0Qbspu61QyQd7TxnL+svyRkTB4+PbNIpG1GhpEEMsEJW
JlT47axGucXTuJO8VQD787/RoYRguMZhWBdZdxZO/llCEiI3OIu5O4HFDSUAXMS189oDFdWJgGra
aaK5WVw4hq19TEXliCkeWYtmKHivEHFmIRxMECmtua1oAJp6fGST6VHogn9LwI96DZrSskrJwU0G
6xda7pNiLJav8aF1WO3Lk3m9MSnKCF2TrPSkBKQakmm7bivHs4XVDg2py/U/QNeFVR/xRVkfzndD
LJIGMfdT2AOJ1k4+VROLdazZITazLVKmjw9y2ryPCBKVOL4wwVtUoYILq0VN8XUxRiXqakvnl+ij
MpNLOdOkzQZbXht7tvpSfS1f//9XpN6zTNkowOCEgluC5avp7Xz96DoR5vhZEcdkH5K0EHkRCDKo
ut0ah0aM9hxWf6KVtyPFE8+8BOZM55biIV3HLgIg1DG+rq7OmpKdtChjqhRzlSunsVqC6vXL3a4N
SW9tVPYAA9mZFdoD1cPj65z05cf0KM2YikMTc37SodLmrZunbK9mRog6jWzPTWxLcjUJdam14ur+
2z/ySce0KT0GOGxM/cWgbcV7f+/6T41Zv3AkBeCyUoJTakYSkdhE7ZLjsE3yXmpTz5v3WQ+p9Z69
HJCxM4NZGJk0MmMa1NUFQhLNgeXZnWOj32VoqrQ9xJyroWeZTRYz1J31pR8HcQtCz61+WUe7NwFt
k0bwC4DTmaafEAw/M6Rkyu0Ys0ZZtkgK/HZOWFsDnrR5kdfBsnpzMEdfs+sGU07BmBYlFUVeCEU9
QCp6/QK42r1kSBrBapTZ0MIstigTV1y9MJKktDsbwmAUJq+hLcn5ck0JCISPT5BxZXTILLpxxeU5
mIo0I9ghpYf5/w9WDfDWOkP7bKOjo1trBk8BJnMDKut9qUfm+3uuLQGJIPjmeWGEvVlvdG598gxH
77Y6UMIP4vLjH6Wgxx9BmT+s8ijmQQlZuaQbWYt2i99CgpR7Y7JUF3lPj7ilTJ/rJ5HgzolQbjMr
8nRv2fWa7jie9eE0rE65yZrkmC1Kg+SKG9RhDGr1cWthcfZCP0pa0OgYuDh9zVjuyiRvMoojmCvG
6Ngt0zgyPlVXzK+yP8cTN7bFxn+aW1b9O9ea5fElQRWfhSw26bOgL+cvetRZRtemKOUQ9DLjGQjv
uZ7/2en64YOR8Zjsch7ToU5RabM4zgvQAWh9tY95s35t3iWN3yA0Pwro43eMU7k/6e0aKQOrR6UE
t8n4iMlcItZ9AD4LwyXiz1JopRYdF4gID9/eZI1fRR5qa8fjcdBy3Vsl9n559o3cM7JVfvpyDtf3
A+pt+i8dKLiN6aGZSD8dYD5Yz3cq4hp/FlGMozuPIyWX4nyBhyPZ3bpfPtZARG3+eC0jpqlnmfR9
KWRYvon9rmfZbJcY6JcZUjup5EYkKCFKGnmeFwoYMJJcXxgFQGwgQ4/ZmMyxj0+JkqDYv4pykoEI
X2ievTitsOX5cGBwMv3aR6xQtjyLwqC/xuS0kt+JjOl+1ZSMzfzXCnha22uos6LtSdWNKWd5Lqvi
AnuuKZvucsK1bAQXBC89xgNVuF7P6Ps3lsflUdafzJdXpM90UY+dVWX3WpJqjrcHFswH43inhHD8
HZSlR9egosRYWHC+rN84Sb+2mmDqB9X4yvT402COV98MHy2WMia8MJLMCyJ6/u+F/hq5uZQqbX++
XNCzMwCcHhDkg4MhpQ5IatpGM3+HGPFp7BPqG/aXhzItYJ8YQsX8CkqoGj6vSwk5bcwUCZIdaDJG
5z+Pie5bqrl4sgG2duJevoq36I9eYPfUV7tutaExWZ2pk72x49OgxK6u/KbOmw6nYWyxsVDbRyvA
sS80fMqM0wEDhNXPgBPGn69422pdY7KOYiLsQb8xJAD7y2B24J7fX0gbSn6zcKv2PPO1eMOvmk1i
LrAYZh1sKlNFCFLZPEZHWWnUn7rjniwt/1LRDK0IsqLm4gKU5UbRYuYGuJ9KEFQUSeSQmZYkjk4M
coLQSK48R3rTzn+Vlrs/wat0/t9P6J4I9YQSOeRdTkZVlbRKzoCptCo4Tdjxe3SgfaX6r2Z7QsfB
y2OqU+e34Be8iuZlRVEk6vywkKGdSblMzq83I9M3RBuji5iBfUxm6gDHZCjeCm4QY1TlCRnyWLdY
SMwKC8mX3msESRiTIJ8wMoPQB1e0qKBGnG/nNsoTzCodsXSPCJCjHBMI60GdLXBUlRWQjYMohVSO
rM+2MyB2sNIIt/fygBpd45lHvRyqV1BrV+nmrCbaPkctVTb8yBSWF7zuFZDssEter9eKXhnSisei
KfN6XNqeb4S/B0yEDjr2Cqtm6BryoQVipggYAajErcE6+onsw93Z0+BwdRct4r7G2QtavMzNLTYk
yia/lLRVZrs6Q5YmcnL31CiXJE6qoMwzHE2tk6vAOqOXObZPZ9izwkpbMZ4Hvc4ll/vcb9sbY2T/
79q1sOenZDiWExkAwpAsE0QgHp0plDHDxkyfc2OUaIBcYGKhQf9BGjAd1oTehLd+T4cyV30tycUM
mFBn0dpfYh2W01Jem+fEYnl0fyMQ3xxR1qDkuFBQc3BUmiGg7OAht9riJAEfBLNVnpGvWbxNX9Q3
QUqP1SXWqEYdCKLz2wyNzFEIiI3B8rUn3Mj7I6QUWegvokaVUCISsUbr3Te4Vxd7e9HBIBvRP1LN
3yxRCi322qrtk5tU7L1P8/dXuX5+rJWZgkeptD5PMjFUIRDP5SFHF4++S/aeoTOokADkpyr7i5EF
lav3XMyTdES8kdYO7NBI0CSLLELLbACeFAIEvgT3hwOGBfWOxCtfyG6GvMw6Jnu5tGiJ7DmrMWgC
kBAiMKJCvSK1q+oqWaD69Nyk2vbN1WPoOEyZGlvlyV2ge5rTfHO3OmoY8bM5LHT4jG2WuE8Addx/
BPXAgLzoxpF6k0NV47bAcAHIQea8JsvdL/26BKrqkeUqTAQ39zSpN9amnZxHc7QdZAYybBjW9F9c
I7RmOw+T1nZSosvtseRMoHXcU6Re21wYxHpWI6udXgo0Q775p22po5MHdhDAFStOn2PhUQHc4gzN
O/zH4pWMKSwsxTJfpRr/gU2PT9FyJS5bT3v8adNGaCQF1OssJY/3shRSEC474z3adqsB3SueBeTk
x5QIjz9ez4gQ/UZnTRGEatShVnyJoULjFeOUGa+GzjHKbpmWiwiHnJuXTtawiy3WmX3yP1tj7m6S
TjFK3MwrRaw/guy8eQd4tRnm9mZGxGmsriZy8A/O6zbgNnLT6rnkX/McF7NdrAaE+tgMxEQenDgy
JIAAnqbI6CT9URdW467EasMaE3oDoA/1CsNi1xPLKyBPmGKElJDwjyhgnP2mvEeMyJ0XBy5pSknQ
Vj03MqtZQ0Njbio2fe3LZc3YTZR0ELVhGIwgCQiYoaf0Gi82hZiQwhXBVZjDt4y02U40W8AMWSdl
Z+7cnbhkFSIXE8bhjiqlyGZ8GojpAoKRfzXGDJm0bqOERqBtrYu/hbBglwQ+Iwfuvu4bst5a/NPi
1Om/o1O3W6wx27rBfimifz0rtuUnloWcvOnRoVA6L4/SxaxPcSjrEstHEWFu0arcGHBwvQCrzuZ6
YqS2ckwqjTs+fvcTFVNyHyKaNuAbArafcnNTsSzyNIA1E3AXZNl9tMNUvGeiIVAGVp+8OrVaupoZ
IgDfemZPMbntH9I3ok7b0mQud4WLmgBn8zZgRuYOgh2zW2Wa/Jba1xcm1gxhhyYocaTQToqmoIy/
H4l75GZN7S7ArqgVy7lR2wivNHE1A6qwZ7HCq9tMwg9qc7LdmFehmehRzyKuuyaSkZZHtCKvLYAP
8FhDFO6LNeDwdzM7M03ngKZLzdRfgcP4i+lITr1uafQB1GuDf3z1K1KFqBC2zWFGAd+9jrZInO1W
aa4JAKfZMXvTJ2zJQubQC4k0DVlWTnliRcVHNcZSoRt7UzCwcMnUNmRnX6NLazgwB1Z6cur1jOmR
xz+60zQpFqGSyoTJK5Txy2uDHKTBeCcspqh3EnEoCMepghQo9lhtsVi31oEhES636TJcFh8EfCWT
jWAp27WRaq+izRumkujsUakpCR5zS+mKbgDIQyaQD+FXOF+y0UXePaGU6/1hsDxh4+7ukfKLSmBe
hgHJ+kZOh96NGB7QYOVIfAoEW8A7p2g8HXRAEJmztxDr0HhPw+YC3ZHPc+bUzA2Djn5KSMDKgCTi
+PmP3WiZG2IWIPT6M3cQQWR+IlPiJnBTn3w06beYCUCzt8vsmucnXAoC9vIXXeq4Z27FuWIAus/d
5U3ZvqGWrWKgY2docAKJI0jwQh4f/KQ8i5yooFkbA0/0BlE35K581fs9RA07hrN9pb3q7vtjGpPi
PKJBKYYhK5FGb0EjcUJD1eOdrn48pkAO5seFjShQJnfO1b3KFUEPwyK8653NOiUWB9TFlJyEZHRO
fh+HNNPV1Y6ZX5gggSU2GKLnZQmT+vRAyLCoMJ8y4/uzeiJJIOTGSvSzSUvPbrGiUcZgA4c6+fnx
uU1lNe6oUlcT5wSiQAHVcsXbC1MEe8doo+qfEhpemgPTRkwoFJF0HqL7BOMamJy9V58eVpL5KHv2
cJqvz7VdbxO4mn/KjYDRS1ZYO2GPRCy2EtAjj0OVZUoolFmAdb9u3589tGX5RsuQ6qlUw93vUypL
nlVR0yUoUXAH/6lbJsdmP3eSDw9xwJXxSifGT6QxLRoKKp5jAnJI5v15vd7e6iHIQJ3jP+erri21
P5vG3EQb7RXzHHpqrk7FNgXg8gcSOKzvmLy/7zOl+1RDNcCGZuxGQqfB1mqPAVBDPE3ddVp4Oh6F
Eqp6g3Fh7RSkWrI/fSnHr7V6/lizsIgnquc4D2GOWpmwwPTkLaMxMsNiqARS0uM8CotsC97uh+U5
tc7dGhkD2zY3rZGhhaWCt3NSl18fz//g2cwlFSAJnIgdz7frGpEf5Gyo58N1uOXM1oo9AzTYDCjM
qTazr0C5ZkXMwqQsy/CbJY4TJTjP9+9GrKM64dV8wP1fFPst/Hhb/Bog1ktAMzZma7yufp9WrfO1
AmDxKwBcfoUaK3qbcjBFzKj+9Q1ENkZMt9HQE4j8AUp228AhULVmU5z55/f99WBhB/lGLrTX4pg8
FVq/PKU6C3Ro+tJHH0A58Auxq/IkLnEIly7QPAy8PPXm9j2zrEQ/BnpumLWR5YDIM1c8INKA3LNH
Qo7VQHebKKOMzd05UDqzXAyeJJS4i+fnbbZ5K7X3/qp7mj3TbfTXe09Y/t5gkyRZHRLCEjFkj3kN
lArtONXFrmwiCqg89ebbXrXey22nLT8D3TZDRLWFfj2dAFl4YD3/KccICX0OqBKYMpMxsn8vAsNC
LcNQHMC6aEk6F6NRuTidXxIek5mV2QKU5FQnmsywUhNwEihRLnhoQBRiMUlAkQ2ktkiRoZ7juc14
3UdJxsq3yRZbv8L97BfSIaG2UleYbFs5Tu08M7JJU5lJQKIImNXBtBWHZ3/PtSvGfp+0ID9zoGq2
+/cOE176YJs4au10cFgSNpWJuyNInOXRS8uVqFDEAQSBUamhppG8Fab3ykwuT6X+7+hQAaqgBEni
YekEWi22Cz1Y5Qasx9eBIbFTTgYS2Mgwk2ejynT+SvC8vG9ycX6WU+hqf7+0IamAsDFX+mO9/DOI
kCEd6FPGNDQa2+mhJxUrKIbhGsGbgUVKNSx0Pf1vBCgN5PbVNasLEDDKQ385SUfj8e9P+BT3HFC6
xVX6tGuLGD7Falhr5ma1O/UMGz5x6/c0KL+Iy7yiFAmN+eXtqcEOL9MMtV//41VQT1aJJT4PanJS
Vqn1rxt9YAIx/bSJ93xQz9IPZ0k1oKoMXwSYqDbue4VCRa8dmMN0PzN695So9+jlwTDLZVAicDq5
vtQ2vWEyDox59dRjnHGoxF9LXMvzVkDbYXpkzf48fh08PWDiZUOSNyIIRL/V3xhQZraKEem/N4zj
Y+JpJLBAaJBZbHBMItCcQivQfcdxPphG6KcPek+G8kP4AF6AX4GP9UxbvO5w57e9mSw6E3io93So
xy6GV0SVC7Az7LeXWr9c3nzd2V/19/3WytAn2aGZdw9De3isAyayAIQuuo5UBEnIHlJPJ5vxslpw
VwiC8usZCwY0a6k9yTogsV/Mnc4U7mmx+CZHPaO5L2TYuJfipW6tOVnERop8NhYYOipACJgd9Cxy
1Fu6AuFcRK8yPPerxi2lveG0rPzZhP28P0HqKfVcuUjSGWgkni6+rdB6qSDRXzqsega5iZ8C/9fR
3W5yZKcjFFRC/go6xrbDrEhooUlE18xTgAy6arDeF0sweCoI6GRflvsM5BB8Ddae3NbSLpzU2SBY
x4od7JpkNaNNAMjcHSUNcoWt9oPKAeXq/Ix1SG83YTx/an8QYsH30bFekjV3O63Vv8+UenUNFxdt
JiJDMKxrS1cZruRESeieH8rAir3fRn2e92fplwjv1VpiP+LCsNFjB2xEnSkhPzN69+QoW1sqper5
Ka4sxwZErMFu1weD4TNMVO/vaVD6wgfUmlvweMD+pj6iirMpAfRjBTZWvMC8z48b7cW8LjHT8Qst
CvLrlzfgVSu6wNbMrLujVInYpELaJyUE9BLttpi8OCNrqflOtsMCCoaWnDY233JC6ZFBzflZOSdq
yyp/HfdkV5tzPHrbujKOm0M0GGoGEE+PAHo9pvw3hvqbMqVdVOCaBJKHJxFp2HK4LS1c7J5xqRMx
x92l0iXs0EXWoc4gpxcDSfeztkReA03k6PFeKybL1LEUJl3LFqR5JV+JDUgBUWZ42/KywnDM4cBQ
mBNdvfdcUab7Gi5Kl1uAznqdaLA3e2u5fGp0+7NyjginVhhsUtHSx+SPXMkDRU23o6kVoDzbCnS3
hmVZn/yT/bQxSUt+qD+zoH0YBo7ODXULCTMVJMVpYL3EVX/BEoNwwZDBm6p/xBClV/qkDwrVJ6bA
uFiljl4RJCCw/heLh0+ZjTmA58dCzzpASsekoVQFbgF6W9SuEfwixaMNr49pTGQ27qWDUh9lVPLt
XMHDWkPo3yD1vnXE/nXLNlMULWHGvw4fHxxjnfH0c+Z5BRjBQLBF6HgfbBfiQs6iK2Qj6DTutULW
xsXGB52XWXdGTMuPOxsRotjjlHDgRTeBYCCk31qJieztEjux7deViW3NJwee0Prj8ZlOB3sjopSa
FNV0IacKiAIL0JT1uf2qrw6HinV1k3ZuRIbIz8gTKubDLKrIIUIeFRuafw+ftUJysjX0Ve8wc5GT
Edk3vVsPxoheF8yv8yQn9BLtOdeqjSVuoCRl5BUw+GlGlxXLT2bc3oJSXbHIc2JTg6KIVXHtC+Oa
Jq3ZiB/K62nVvIprYsPXBmeKjrva55dfzRvafFi6cNJGjygRPkcnh4bvEkkSUAJq1PUCJCgGJ5Pq
b/T7lGbyam92lUNoCrTUbfdQTJ8kmkAeA0OWLHPCokU9Xa/kmjom3tUzFkuTcvFb5Fjn3F7ayIVu
Br3F8nMsuU4sB1EaywNhHST1nKv4PwIhnAJbtBnHyHhQt7Uxo2tqhB5wji6uSbXCfeagnAJQ5A8W
DxMJXajc0W1R7zaTikSexThBQTOU3xjw2cxXgLp01CcspmCJ3kQe944aDXouK31V8SqRcnSoDMt4
jmGaAjM8QJjWy3fAqjgfzukXt2Z2HE67U998ilToVOZ8nYghTAvcDuJ1fGIoHXbF1J2v9YE198IQ
S3qpq5rO0sgDbNZZ3itLETlphtxPdL3fnyOlLTqMr87nAW6NALwCwYWkonVLMVl7f6bdjNGxUcoC
2MOpKzY38XhGg+zb236JihPWM9WYY9YxYcxwM1gnRymPWu5LqZnBWnkxkoaoJLIyxCyBFymVUTSA
/gL+F0nlAYjUsv7FkGGK+spgJHJYtlekNEQPLCxA/oAbJCg1o8SyuOKkbrlGK5m9u9PWScWkhbjA
VJdCveOgruWYL6oeLbXVJjy/bZdap2NE97zbsea//0Yo/qJFLxgJhajyxAG01s+A9ybl6ADrse0K
6WqYexMRCkMXMpijl43MUzUUvRIe9WWb7Dj9TctACUO79mzJoDStdb9Zo4x8kQpzwLgi6loHv5Ht
k3X+gvSi8ZjKdMCOzN6/L4vuuclmqK4VJahczQts5PnNMtaL7Tw3Wn3ITLc+KHu9fzEOztcp3oZX
HW4h40iJOPx0Rb+/gHrXvS8rARfhRAsDW7Vk22HWaqcdmm8K1EsWZlymxD1SAa2O1j9jD+RHT/u0
7Y2GJgWsuCapoxIwdKyR9mkN8k2Xet9pE825Zk5usP3iX4vdF+NRs06OetORqLRzNSUmzMdGMEDp
e+cDg8TEVAJR7988EB5Htr8WFlUtNbidVgfizsbTIvtoP+2KI/I2j0Xxb9ThNylKb/hd3CLgwnGh
3+7tDHOMTYU3xb5O3lnmfzr39hdfiLbu+RKzRPBykr80UDRfEqABUrFGUorkGhiWhMGZRBcjeF9O
koTYyDd172Ll/QKFLv2Ws2R1g0w7gv85Q4mjlEYXZ+KgdDjDYPWZM5H1Hgu0xFG2XgxCD7gNNxMs
YYHNVsm0ITY4hk6azgCN7obSCM1MxtaEAnL9jDEwtKenDsJtZffBkDfiZ/294pFowOpeCIY4T3FW
M8fKfM11MFNPkC1YT+jxM0WR+17UwhLxYRqCTmGsL2976/zUJCh0Ig7ACnidoU0F8ugfcUUpBb8S
2nROuOos422NPl0o9eUx2H6e4/0RzQK9oH1+appeoh0Js63qZn2KsGDcYaWCmbdIaY6Z5JahS/Jc
BqBLsiVmqGbwPBiHO9EAM9ZP6HC/P9xmxnuBOIN/iwaY7VzbI4feaTYWRTg44pPuCFinypLPx5ZZ
umVxRjoxQDN955Kw9YrxCX32xln6wWGiDrCoEPEdUbn2HQJKIjbrt5xMaBAl9QTgeI3XvlbATj2F
9uMH8Tch0V/K4+ZDjihGShmFHcl5Ad6GpISQxLAbAvZgFlCLFrNaIDFeIN1nqgie0BYtDlKJNNVH
E/Wl14U/CZZoxgH+j4yCIJCGfk4VKILlH5js19UK0fvJNLWlb7nGnz8v6Ee+oONQPVw3+oeLOGC1
MhER1FdmOoGhXG+9JaPzQcpMTgoZn7uGp2mdAw3Cpg0r1J1q5/FV3FbJPXjFN7M8IlUFLaY6fVzF
2rCMPUldHBPbCtZvSBkjt7opjQ00yFzXT44BPCAnMA7xL1aRj6Hu6eKvPE+vikcC8mGZG65GMLge
szmdZf3W9DfDOWKz8fiKLzucaKShAna4oJGLoPwcMTuhVTCSO1MPnoAydjqs/wGm353muHkII9pV
5S8alSSH4Hdi2e1WdvZoNy6Nzmbd5nSxdMQmpaRkv/x3Vaw0K2Pto1NR2Wg2hidrXf8QlwfP+Hhm
In4Rs/JAhOiCcKM0YdiReBkJDi0xPQ1tkfbvwmaiWE/XZb/ZuwVpo5MUErWUJBmUnjn7gpm9LQnN
XevFNne/TcTmpsF4Hn+TQvlLU9GV4NxbYEUmKaqTkgOIATdUMmw0JBykHcOgsrQiPfacJ1yZZTPI
6HP1R9YEFTbGTp0BmYcXwOsP+sIC8BSDQcbLo4ERoWjCa0ccxvyqZ46kXc99z7JiDOV7s6yjW/Oi
OmpbDirGMFpJG9CxqP3WHd1nWBWWH3DTASM6VR1Kg4JaLEnrAccLFhP9ATH+MBhihLJoTL43mHUd
xGFKrEnye4sO1Ei3l9Z2YVvI/B49G/0d2s5ELzgWaaMvi0Gc5eLTTeBNhepGKYF4bxtI5uyXoVWt
/8B0kr5vVkTL8Cjpguzg4dqqf+UuUdhznwA68lgxs8Ijuggb1u6/G3EsrBxCz4+qHzX994rER//F
iiOGqqKbMj0gJ1dYkENKogGWBBf75PKVvwCnG1UoNhQiw4zTBdiQ6yJF6Ii6WmeAA1F33GsArg6c
w243fZx6wCjkvUyGmeiqHKkKbGHaSl01uT/6yqsYoTNLA99a9kdvjG86qcrmyHAIALjeZ6cznEWb
X2omClAOoCC+vtpbMyJDShgqhC5XVv5/5PBqu69Q9IA8d04sQ81y8W8Rz4i5zBdmmcLfmLtc9kA/
w8YOmDNVF3ekNUz/Ulstw+Tj7f5mDPXPUl83EIUR9TrrfG649XZIK7fV5gfEomILLcJ4cgyVTy8X
jmd5XQUDEi0Ikq5Ap4KgLBjl5UnBF4C+r2JBII99pffCeJXUUpYz8swAB70M9gxpYP085eXUQdvz
lYyfR/1LO36SdhsTmTXzUFiPKU2b5G9G6AmkIRIAuV+DkrVPTGinRvuDLjBF2yHgOzjC+TG56ar8
iBwViXW1y3EBYew27xIb6tvsiUGCcXb0nkyZ8JOT0KtexRuAhX0JazHRPGwC3AHZ8ouZa5u0ICOW
qExOwFdqGy5Az9iS5gbgWkX6BtNaBwfohQzeJiV7RIvSgYtESETOv+U/LrUJT3u5RIIeuHWYWUD4
8pgaUzbISY/ea4XNpzHG+pCgx0iK9faOIBb111jTXneofh3WrKOcLkGM2KPSO8AqR86S9Nig2QDz
GDhNW0R3wwbyiByPumwxgfX8mEmWtFCeThZiP7lC7OVawhx/uXz86yzZoNQEYOxSRXDJrwPpcr5L
NenISr9O6/TRodG6YuikXFVB43mL8BZnBrgb44hRefxB3ECGBwFnWGtYjsc4O9ZrpktGmLB2ZxUG
B4FvtsVubXNuA0aWZTUYZ0iXifqrhxdNAhQD7UPvHuoNyyOSF6jxYh0YM9QjL+hHqPd9mvSsiRCo
WaOSbEG6DLbdWtU7NJR9ER87xL8M3lisUapjhmaA9FqBmLEotFmE+QNWkW06Xh7xQ2kM3pu7skfy
zKrzbEXmWTI+kTI30XpFEh41oFMeS/wtk/HoACmlkXtt3wvK7bouxSbR1q2+QBOztXjllH2+dMqa
YcKYFCmtUcdNmQQCKMbGGxDpPzuAGWhmsERnmZexNPCknzY6T0pfxFKkqsEtm7TQ58cXGEkkRVlS
yLw1Sm8AS/3fmefLGkgqZDTlE9nDjV7ozgmJOYYYMt8xpUJ8L459NSdyKB0CO9Zuri7DmpBb+Hu5
+LEHxe1mfhmmoCFq685Rf0XvDMEj9ZhHBCjXQozya5OQCYT1W/JZWiLSlwfFfGbNuk/Pj/wlASpd
F4r4aBb2KuhgAykyq9jTh4Rbq6unbO9p/dOf1mpWw0rYehFKII7D4PKxflLpulGVpzxQiECdLO28
2hoSmBoUvCMuGff1WDdhu+S98Rc5NeV5onb9jbGNLe6PY7DEbjKiG50kpSraQVD89l8k3rXlUsbe
xbUE/BPVmL+WrD7Nx4Yec673/ChZknbXAPK3HQyg3bF4eawXVI7SC6kgR0rt4rhUcGK7FtqfNdfs
j4zrZ5GhFMNi6D3+OoALQXMBfrvD7nB+s3JOASsOnu5yGV0OpRNiXs3SkgelWm9XRkfWsf0ZVvlS
X7OYIkfz8+FKCKUApiSrdFjoziT+qqQISq35mn+KNZ6lTsmhPCJAsRKIaCvNQxBQPmsDy6yBgsvc
ZzB9MX8xsaCK4IoStYXQw3Xl32IsXto8ma8rnfX4GYzQ7bHlgInbxAURQUOJrn4LDSEz+ZceSzex
VABNb2gpeSxwk1pgwXEEf0pFXZd6NfNWSCoyMHce/mARsS6sEEI9pjCdgB6RoF6OUDRB3qgNYQoz
5mje2mNYbYmUI7KbCKMiVhF52riOCJJTHoU180Hx500GniIQ7PUt4gykvSsNswOYmEXg9szgcFJn
A5JbUAV1LiGeuCeoCJU/pCHArNZbTs9ey2AXYxy7l6EgXFPOmG45ix4t7+W18BcE2z8/BoCYPd5y
V0g5nvoXBmeThdVvzmipz6JmiFQXuwrWWbNGk0SyOjmOvDwwyEw+rhEZ8vejGwPqHq+KFQ6wXl2U
w9bXs9b4YLUdT6qhEZH/I+07lhtXlm2/CBHwZlowBJ0okZREaYJotVqwhCMc8fVvFe+9R1A1DuvF
3j1Rj5iorHSVZiWNLyZErN4I9F4FKNb5K05J/LgKufo7G6JMSDDxPpLNfWacdUBxdkBYaS428dI/
4SLUlty4fzbcmpBi3LesmVGlj1TmMJWg/0llwLap8aIOUTEoIgJQWwpWF3niw6fzZCSYrl5rDufa
OHLIIu2ncVqEQQaOKi3Gj/YZ+d1g1hXzOTwTMuvbJ4dlrJTWK+JYNSCUIhCLXzogsHZOBwjEKwau
a2I2K1f0OIebDV4mNBmzZWligmVYYHCvOQXAyh8On9onXog0S8GRf95dMvajVephSEeA06W/ksP4
i8e9WRs/OQljLspYw06TlmqXTe0hdrNsSv93dmutevhVYJmS88JhHudEbN/2ACC2uLDoIpVt+bkc
yLH9ExKv9APVBhSarx059DhHZFu3QyxOMy4JLCJGbIGtkq5h8glwXY3VL8U9OLx+5/kS1jdLNUbR
Uy0PRSOj2uf0v7Cjir64e2dwa+Lbn/fPxjFbGlXCidlScj1WxCtIbYOFZ3hnzs9T2fordpqchInR
TSOtYrWB7KFBI0UB9Q1AMPcPwFFeNsQYOnMsE8orb//1736ZUVHtKkhhWeCXgyUamC+cLXW3Iug9
1jBq2YXAmTZj/PyLQyFhCxe4x07xsH1vR9s8kGK52ZRu6+k7rQYOB3Ze8xSX4xZZIFJJCFGnEmD2
2ppgu8z5UPrJyxgcIl5BZb519VsKWDjOPG4ul6tEtwU5WUkIOhJyku8PBy7QO0dRb21OE2nOrUEQ
zyYIvbwYBFtSnOuuer0vFfMvm8lhGEeP7ZrodBtuxqcgvRsBRDjd6F6O/N59SvOp2QklxgxIXdtd
jR7Ksz1t+xXtwmo2eexdMhsoVug6ezrYtvv2sF+UGo80JzLTGbOglh2mFM4gDWQ5yXunI/ELAMkh
kQ6YWttx7p/01q91Rxd0xkxguj/u45SeNHPqhtgywQlRkUCuihtWcMRep85lIiOpoDd1Sw1G7V22
AYL2esEdjJ1PiU2ujrEdslQEodLiQFegFr9W26ojNtZw8Rwhx7zqjA3Jh4tstjIiwn611W3zMbU7
pHQw5HF1oMZr5ZFbs+eZLZ1x9+25KnsrpSp2OgWrZezijeDJS4xE0IyZU/hrf6V7cPq8zBnPirCb
YsRUEbOzisMaPmoTLkG/oW9j/R2vg2S+hv99eQbzXhAi3eykABKikGiD58LOS5z2eUn24idGqobF
AVAe2TNvRoFnWAzWsFRCkXfUV0YRLBdZwOmj6wIZGt5cEMdlssteilaRVSEBqq7VkDggF55L5hku
g7Ee2uWqFiOFQ6YhYXwho0+h8Ght6T1yzHgd/MZDz8LyhnyrJOsn3ngzRytYiM+rHuRdG4H8LnxC
cgtL0TjmimMd2TVZeKcb4XWEJA7OSM7P8QLzzJcGRTIOIU5wZjBWJK71s9Ze4Gpyp/l4cEHi/kF4
jGJ0ObPiS6vSlwGAaoTfqj2szh32TN4nwrOFbI8A7YhpjArcWjvBSgjRp4ueae3tk0OGY9dZENKi
0ItSjRHOFO6L+tWsyoysuOO980VtDaVroECblsr2qoap2OQqRRZHY3a41jwPA3z+kqxQIz08P7RL
BY6Ll+nmEmXuqTUKs8XuO1oHppN1T+n6aC7V3zE2PliOv0qIf/CfePyk0cXfPvk/J2W7Vq2LoGhy
gk2HysHz3vOj+itNSeD9KlqXE238l/fONynG4BoBFjYZHT0fNpzI5KQu0Hjx0psL3YP+Ok8cSVE5
J2MMbQSgu7GmL9aXbLO92qOHgLTYXmO6rIfbIDuvw99nY4K4slHLOB1ArNycHz5yB73Ul83mdfMG
f8mdVOQRoyefxDYixjxaxYRlf1mjkdrb9j22Az0GB9kRSRbaT9Wau/CEx0wmdGtLIC6eKYz3uFt7
S0+wxz22QX7x0mv/xSl/85EJ2y7Xc6d0AkVBXwOVcrcMHIzQULyWGkshgCjHI0h/7574M7ZXKKVA
NQuw8mw4AfZsRfG/lXomeKvirstli54I4+e5J+zTLYTi7KwOsef8E/hQdNl/Wy62L7YSqybqRVwU
AIouxHzcUHhHQN3cVy6OOLANsYWVhj2KP4gt1pj7iF/v/zrPErLdsA0QQ8soAM9qjMXSWQEMGVPY
VTrHh8cJ3iaYq3fuE7396B1RYJtiu0AJ81S7ibhzklfYJoddOB8UXGfABFdsN+h/3JyXKKRmANpx
sgV3L/Tsu9bAClhDMrEi56/OdyzokcsyweznBfB4uXvG6mcKaXn/oLN925qO7aaAGMQyCY2RefSt
VpF+pTPcDkSk+yhs4KBBzayHP7rziPHq0GvXoac/fIYAijRdTrVoTuWm5BmFMId2UOIB5C8uRg1d
nhuddTPT32fcaNdKnRnTEXX0vwerwHlE51tGNjSj7Osu721GvQgrNRNqbNIjbeo+URTKzG15SF6r
32j2CC/2J29FGodrf+U8tMpE5Qh0sEyoQMNb9IcjFdRD3TsI4y6lIL6OVYSC13rrfXh/9GXj05Ft
1CdzSPrni+DdJzgXlU4Zx3jMYWhUS4xR0TudPGcAjEVSkfsUZkPSKQnGT0rGOdf7M0gAjmatuqUf
P/q8pYOzHgurLjUZ6WEUP2+NRxNnHEp1P3SyCFvlndYwVa37nr/Frvx2sUi8bDQkkHvsNf3yAxHL
IivuNNBsZ9P0Axh17sMm1jVhhGSkyB1tP6oFwcNZWpDR9X3pkcPTuVfllBqjvZde0JAkx3FBzN06
gMPWj/QJS5fUcwzFnIRMSbGKLKMXqI9BSolJ8pqR6CkHiuK/Ow8b/0phKwHdF0Ra28Dko9QQE4Bj
NYzFk1Di3rhVjVkGqjIej5IOOGy2HTJNMQTfSyDonN4DIPshtvHhnw1u/Dun0MaEEBNuj2FRVEEh
0ZuCE/U8wb145HDgzcbcfD1rOKZ0GMNxRefgObjgQC9rrFF8Lx8NP9kNIbk4NTBcnEPgosn5YOse
UNzgzbiPtTnLOKXPGBI9PBfKuQR9rKRHFi483JeQWSmcsJExIkUqDMFQ4+czhKLisnVcv+bCStIf
ucdDJrxWZEkYqx5E6LLsk/S/Nj55INdXnsGa9Y9TflF+TgxWX0pjCIBo8KtEb9qIU2GD6XrhPq/8
0OOo8Gy2a0qMMU6qcR2kDKUnGmsA+AFL/1Qiv3KUeLZZY0qFMUptVBQY34WoO5i0eF+SeNHZqrN5
zTGTbrdEWva8x+VcbmhKkbFNQ6z2MlYxUEwpTMFbUC17pe7vS96s/zIQo4maaJrYu8BolhLJoRk1
Bo7VUcAE5aE4CRrOw22pnxW/CSFGhc6ZiJWcqUpBR04It6PHC4b6R3QBrB9FlCWhtvFBXH/5zqfu
8jhJD/GX6E9oM/qlFznmIjUFEtLQTQSuhPKnD1fG4SWPDKNhAWC5clGiZE6FSob9G3obvgAT+8Jl
5qzdnRyI0a84ltNLZYGZLykKbmhU8gaAuFj2YrF4gI59Pfk8oObZmampoDBaBgBgKx07HYfrV9Zt
k+34JNlPGjrA/iUbGU0rzPJiYjc99gc4weO42BxwIG1p2jyN5jGR0a9OkMrkPMgYyH1XXtHzqSqk
ccmzi02GGf6HBiJTXTyhqWKtkIqX2Z6tQUz4ydYg1FGv8sSEPRGRouqWwkO2vvx++OqRfqv4mzhm
Pcy3wLCFiHJI1FiqcdaXi4uFf+GDt20XyplUMRmf3sTXpxdeM+VsJW56QMaylHpTDFUKkk7taLeO
usFTHHmZv8jOinOXXGKMdQkjOZW1EMR6G5N2pw/FUZ0Mo2OwJ/9OOtmKRHbGDEN10SA1LkWFLBsi
uOqr/8khQ9XpjsliKw+XIdMCc4RdXjfeNneG9VjbjzaJ8Fj/HP4/xo+48siYFCuwElWUYFIg7QDt
GBzjATaMoudwWTgbnqLLFtvoFCxsvfmkSXQQA8+oCyzz1tFrO+k+XIXbUbT1ltTbJ1SpHrTjwBtk
VGf5+U2TiVSNrs4SSQFNDbCkRHSxFw5l8N8mWUUV+fzkAaBRbv19fd/kGOFHVG6aowxy8mJ88LkD
avMxz4SFjLynjSjrnY7fr1y6WZwCsrfe1cE03D+RQ12B28I6ZVlngf/UtL92ARV3LGsXPvLd+VnD
9FiD2kTzXGJPZv/Kb8efvSvdMk20YSNRxabmhsGSzSKMRzR5pE/Yr+0iyD848DRceNJZjz2hxFwT
Rk6vqYARXdoXEe1GOBpMIvGKiLOpRiwm+s95mMsK1CLPz11AcQSigqDzK3YF17DsYJM3pLw6ZU10
ctngjfa5juIHq7M5lzircJMPoAyfKFyvdnolZwlWejXeCRtG8HR/kEAus7mlZ97dMTGQFrQXUajD
ES/Cl5MTPyl7Om2IMp2dC4RzLOqg/1KyybEYkyVjWrKxAtwecA4BHioQzY8kW14ONVb1XEnq0RPK
Io+bvCMykVBUj50Vy+AmZsoKIiX267Ptt2sf8sk54a09794JmVBIabAfRk5AytHfC6J4uQPEd2+P
CYjXP2jReHRf3+hG7YA8r1YrdM6e6PsU/g91gM9PoCbZD2+45icEoLwgjccEJngKUdRLzQJftlV8
DZHuA9YDAoGDt+x83tB937FKH0kT0TXSMFUSNRqRyUWxBsgpFHzGLrlYz/MRxIQQ4yBaEaBIIhUm
8HBbbGWFhEvQ+VIei7XuciSXavyde2XBvuW8zIREgZasT5dtR3K/JICslPe8J8ks5tTE9Kis6Rmj
ztSvVPOBYGIuTgrA/MPUDTY+xf3wfRvAvg3Re/AUY5j0DYbFTZjeaNdIqXDT5rNR6ITHjB0SeyWS
0pgadgP9bu9YQOsFG2WBKT8U3ujGqE8eA6RZRzwhydij2IhCLRNTXKvzPq6V1rPsW5AdPash4aIY
3LA/7l0sY5IawWgkWQE5Wokbnchb7pfRzsxtZPzixPER3gS2Kful0xIo6GFF9zs9vfAevDz5YkwU
EtJy0jaQL4WsPcvTRNuFtwYmFXfYkeNaWBzx8ZKY1+yKAwcp8aqVmBABz4uFG2PDh6+9tbwWdK6e
MoanzPPGyFNqEt8vi/Q53MIeHIBj2xNhw8sscQ7H4oknqh5CYKkzq8n6tJVzW/wsUevEFkiiOdwn
9mzM/y2rbDN6OmLlqyLC1uEJs8VWliUA87b7V5Ng5Ya1/OTYII4FZ1vRWwGhnXChoooHIXY9DSQE
pD0d4OT4iltV845SsE3ogmEVQXKF2iNZgTEn3VbWAobYndgFNvEyqOwAgIBej1ZNOXZD2/QhOiF0
hUbm/3AwfGIT2Ub1MIgwXybg4Gt1gTyNdEa5dSWuYyzzATTRJzcZylFGjTFBalIn8thRepiASQ7X
ne8D14/D5PmU60R4GMsT59G57AsweQvj6n3kyAjla6BYxgd/zX1/cCIvtryblvFQaAaOhA6AM7AL
0RDCK0bOYnBMr4mJfc690aE7FFHzuOvtZGNgJA++C0Uv6UEEzPll+fWEwnFg6y4v7OLZGLafve1l
U25rkEbv9y35CojkDUpda6574ighW9ptJfmc6hWs2XXleZVtXbFXGFiYwhI1DOzQ4qj8nD0zVSyc
0RVTVhWRkUTNHHPMpWc3RTydHAsv4J5cTuoZRaiXz+x0n9xst8OUHCOSNZBiQ/MCctdFhZmEtYce
RxPA8WizCIlmORW6wG1xTTtTjaWBcaXglnjmTsrP3uf0Qxh3mEd5nPfaTQPRERsD2R3wfiiIcSvo
s+HqlBIjtIaEt3JNKQWL6KCMRD/jcDRdk/CwEmYLElNSjCO8VomUdsF5xMs8Js2IrVqYKbZpyw8C
uy+8fCysKeM8SGazwBOibOpmzIoOLSwgCsUXSAo8av/6wS0r0mc36zCmVJhYfERyu+gsCA4GWkju
xPbrFcaZl6OZtTBTMvQzJm+LNJK7qKFknK3TNARCiXXL+PeFJxPyvp8vPBtNBf7euZhovGplrRsN
EDwpTrFV0MC68ONdbn8m2088H++r32xGb3o8JtrOtDy4Rhrl4snpRIj9JqIwiXj0f/JiiTl/YKqm
hdhWw95ukdH0UsNCEjPLKSe3AOB53yreeaVt26WIjGUMV+7cP9tsSmVKkNFoI0I1M1RAEI81j2IN
Df4AdFmk86j5xANmzc3Izl/e9xkZ1RY0WQfqFfaij7sXoF/TJGLilOt0kx4xxc/roJotzE1PyKh3
dBa0WCixjF5BOzgU+/9gp+4z8r8o9H9OxSq00nWC2feUkdmuAuy7/3RdcEjMa/M3CUabxUuITLYK
EnTM/eQg/PMNuz/yJo1n8S0nHLvZ5ok6h00R55lEhfDkdYckcBBQYtEaUuavn19fPGTt2ZfllByj
zJmqp6LY4YJeTvCfjo6yPaDPfAwhcPg3FyNMCTF6rEqj1JjU0MPmhk8hNqzFgHclsE//khATHvRX
dczatqQMHDdpRaynBGkJ2o/ufPJ2GM2iLUxPxZgMzRRDXY6hTkALE+1dZBcVqX31aKy+DsYb3dL4
/7GnkcdKxmyEVtMKZgcRQSTeA9cB4FPPtEjEuzIq0n8ZelORYQotxFusPbxezoNeqyZShEDk6Z80
V1vZiexlC26oOqtcE0rMiVo5VUMT+oU7014TDLxh2E1YYo6eJxwzhDRRViXVEGUJywwZ8ydH57wJ
GvX2ajqWH9a+f6srtNqsw4/7YjjX7faDEmP5hloXhNzUQGl92nkfx+Z1b7l/fhM8vLHUILN7onEf
wzMODGNakiiZlk6rNozoB2JUVEVojUcdj+EXgRR21dsm9qO4lfN8KLfl4n/npz555nEujtNEXbJU
VDpUUbs97CZmK75ez1KqFiKdAwlWR7rUlrxdnYdfgEjnAr3dgHAZyfxBjbnGsMzr7Dq04i1BVQBZ
Fn7sl+VdyEdIEm8PtJPstlXx7Vf9YHoY0SxtzKj5azzE71/znLnWESlIsgyBMv6Cdm7EazwMAGI9
Zo8oRBsGwL6QA0Tz2PX1CdHrC/fROhcQ/aDInP3aCUk4BolIi2ZbxQmOFF0UNR/ujum58OQHJUaE
8+w8AmYsxZ12ePLvxtGRP199u/Wt4yfMqUyxkmy0GnJ9BVV35nqnhNmm+bjTyjbvwdTWXm9lt1LR
0YPXjohr9L+sJQWlv3+Nc0G0LkuyhVE1APMYIuOd5BQGUO8gvi+O86G+jR+6kxMJUJkN6QCxQRM5
68DivGTnnpY/qDLeQ7gE8iWTKNX19voQP8kV8Gkj51FdLsLNgAceVkpE7hUbmtEY6FzWn6FzXbcf
vMPPGMUfn8FYX7mN1FpoKxGmykPaJVOIFCLtMtgCeprR1WxjS3uYczek3PCV/rrmCdMZSU4xBC8W
XQm6Bbm66aqwRz8kHzsvKomGjoSHLCOFg9CnXBxWw8J+wKy83cbA36FSR5/ZKBaZdvrKy9rMFRx+
cISR/H4cEVJGGQRw5Ti+1WDDFGpzwdN2rRGFRIBCKb10a2EIAOH6Atv+tthmgwBKeDFScIxbcqBR
2B1OsfFtHxaZpWe3G+qcbZA43d7H65g7rTL38p8e/BZoT8x4larpORJxcGA9awSzvqhteCZJeE8f
LiEqkxNCRWmpnRjg7vGsE20h9tRPNUZbyFh4HPFWqRbdYx4T4taFrOAhjjO9aGTwwD9v3GBI1cWS
a4Pg0hIbmGwYzN1iiqVamG8mOqg+sldrYSeD3a99bPnAHj07ein39nl3cDpuCZh3vYz1KS/FaEU6
vhAfcUKlA5NCWJ7CdR1z8yw/bpeJD7ro3NfY9gVOtCuUdrD1aQvzOtaLxgX6Kwy6TWxzc1aJRjcS
mx+AxOt4Qy1zaawfH8EYvSQJraK2cnwE0iLdQX47H93nr+rjn2QOfhBizFpihNFgmTjtFTVApHkW
tR94AxY7w5x93vcfc8+oH7QYU4YZ2CyXDGrKHLrp0Q2BpLChD6nWjxa8k9Ef+0ugFQUrpUxJphNs
P3UH2zciyxKpNcDtFbb++4Vb2p11CRMSjM5oRqBpalmLR2EHcXjDaByqqiht2hy+zUr+hA4j+b0y
9FZ0AZ21QxUwXbXeWwSbyyEzExgDKO6bY4zgp1YNxELKMd2wHflP4ADoUS0xvdsuBcf/pEXUePf0
xKFKP/7ePTGS3uqA8ZAsek+ye7FjxBIB/BmWbhx41Zm58PvHARlZNwEMdq4akGrt28ogxMHCiCns
Lx9Addjkw2PozNPwBz1G3rOyi7AHBvemkO1aQme85r7VC94DlCeFjBs2BimAi8CpXjwnSAjeuSJa
nqnj59wUhxAbcCaqGXZdi+MM2Lrx+ifwws+EjIOdIQDibo3giMUtKpy4PtQvGi0IQKy1G8e7Pijr
AFiQG/J7iWAiJ36zvWUbsy03+UfF/I5AsoObppxXWR/TW+vsbGduWk8+NQ9O+fwlOJ/Rgrvied4s
fusdu9DkcslF86yBICK89/eKeMuQZIAJO/BzqbNefkKKcn3CVXFM0Px5BqnSaTy6qC2ubEymWkS3
U1fYn+P1aNdPX+Ozf8gXXwbtXHjhSBHvYhkrczbPUl0a9LRbR3Iu27Ylh6/2A06Au59+3ouqomri
0SlKeHf/PG4ahHVpmiI97nbXvRouZoYOfrbgJYFmLeeEDnMmMRzq+CKATkqyo/SA8uHh8z7b5p+Z
ExKMmTynmnDpMWdz1Fd1Sfpt8Sfdnp9/R/6qSZ1Du8Nbek0LiZzrmo+GJnRZm1mJmdaqVzzdax8p
3TNJv1C0w2gW7TGS3dok0r52Wyc9um5J968LTz3eweSZ2546q5eTL2Gs6WC0iVQ24EC0WZ/qIxJg
ygqJE/uAZjSOU5qLHRRJF9GPiqoKBjF/yg06icRA00eapylTW6mIw4tOZlMiiizjxSzhj3qLxyea
mCGRZ2qZSdUAq4WGM2wa3kjHcDG4qxhAoxEvfr41mrF2bUqRuclMCcYkDQ3wLybKRzquBMmNsQBt
Za5X7gJDR3/IJiAPK0LhMnV99eQgi/Cp7wEY9isExIVzX6JnlXP6Pcx9Clcl0bILvmd9OkVIwJHX
h5XsB9wFcHNeeEqHuUxD0cMQ7T24zGNI6O5o10rs5WJB0MgowF/ayR9IUMUDALgFmHf4zXYUCVcB
sc2F3jDew9vT7ujdULp9FXADKCJx3TO9v3v0KB8mEqVoRXK9FqCXEuf9fSS7BdCFM/Lw7P+j9iV9
wlO2oeiSpuFFbP5HevdB5wbowq0X9tdTj3YpjMVzRGXOvk7JMYG2bNZCJVFWime3vqwXi30EaNnf
b/YVrTxfdiN73GnhWa+syOiekCSauWQXOnWocWLxTYCwSgBMLTkB0Q7jZMVAhspGSYunDfNS+h9y
KtP8epXTUDazSDq+XBews9hOn/ZE5wnlfzE732QYIclHWau7XKDvyvcsIdgAHT6K5FkkKKWGDl05
wnMgc2Z7wke2//Wc9CbamkER9eLcwboCLIqhoJ6LR4p8bdMCbk9MtyW6y+Pp3LtpSpoRm8EcSqW2
cIVtTSQSLMczrRrjAY+yyRcnDJ91Gd/ioqo/ta8uzItSlBDR5tA7gKFA0Y5DYTanPT0OE2XIQRYD
fw2cXDuDbEcHaaGfVuoH9tf64Y4/RzYX7k/JsRFHB2d7uYB7CNS6zZDYiW8/BRgDXN7X7rnlFjAm
3zLJOKbq0pfXEUu6EKVRuEpAR9t0yHFvbjClj71Pvw7Ytf3JHfSeK0v+oMs4oLCR9cSkLlgheuY4
pepfvdB2r95btVw17z6XIk9GGE8UGEXRXagZM/YHdF9iYPo+J+cq/NMTsS5H6eLrgJ2/MCJO6wrQ
NOSnF9wIflatAM2PIoCKNhC2qdKqtEbuhEw65rITWRhF8qMnf/W8qkrCBcKaGYzG1sVvWozMx8J4
RuIjlwA2FxNsv0ls9RS88hCCZl3nhAoj6no/9PKlBRXHrIj4W/cP51fO1VD9/8s7T0gwQt6p5Zil
9Vk69rBFfugeL6SyzaXxLtmrRufiQsztkf/BOEa48xxIgwrSbcf1xcUMdtlBr+hoZhuSl2CBBmCS
f+z3KAQ6iacBs0c/xifMdSxXbrXUC9Iu4ci5jQCzJmXCBEYBTDlrsHUBH4V8durWvmI7AE974rB6
Nlr4psI2WmpZa5zjK6jQJ+52u0wAn9aRxYYuH+cifs3m6CcSyiLpJGOtV4OGi22vtiM+S7S4+VA8
2qbHhZznKJ5O2TuJ8LoGeqdbUDxEzI4YLmNM9LrtbnWV3H/S/TeVH53xZ/o5L1vtmkjH0iRp74+j
jeTmlXzpZ475v22J/0szNEPBMx3QBDqb/igzqWqw9EU6aqWf+w/2ENrqGoVoui6AV1GZfUYrE2Ls
sdqwUdqkgBra4YPiVItgqexzf9irBEvrajxcUUtEwUz5TIn+zBHMWRswIc4YsyGQGiWQQBx9B9vO
KwhW3Fidg1zdmgeHNO9UJ7QYkxYnnR6oeSXBuQGNeYu9qzs8f/YNMku1O9i0HO476p4T7c2qnq4i
3QLEMU00GAUPz4OZd2EDc+2g0H959Tm/P39/3wRMJkw2W61P5R4EnPX79t07XiuC1aHEzvyIiLfN
0DyS8w+BCUkmZG4CScKmpVY6Jpm9XXsflWaX5cJ8cNAnkdgxDwtvrrtfx6z0//GQ3SWa1EGujfWF
3lzn5bK9WQHdzx1c2UJa1/kcDxypnDXKE3pMlBzLQdmer6AXbWh1OVwNH3TKLy0dlPU4tGYt2IQW
o355lKhKm4OWg4Rc7KKCjlEMNDFzF6twucjomnW2ylFTakjiNgkdvXdVGS2/lffcvB9S7CJZcN0O
/cW/7NjkbIzGSegQPAcW5AS7QNQFsKyAT5O8lqCau7bDYSRH0UwmnNAUIGcEVxxvffJkV7eRXNhj
XflluTp8Ad2VQ23WcE2OxgQTBUWe0kVc2xo2BJFLjO3NqnfwAzzbOKToT93jImNBjLCuiywBqQZ9
e957s7TIBVnVdY/wz1vpHyhE3ad423J9hyKLoCVfIks0R9xb5dYeRcw/5ZurbQLjtSAY2gby2cZ9
G1z3daEC0gKt1dh7i5qR5ThrTuQyB5M+VX127Wh4DhJdb68SwN+2a+zW2O4u9keMbdJLClrqZv6q
JLL39nzgd/tzNJPdQZrVbWwpA7iQEmmH/ZnXW61fPY41/yFLNeEexxmLE0lGpJTWIAEPBW9L9KX1
bry1altY2JdyhVXuXKmaDfC/BZgtBIzYTh+oDSjC7miSLVYkfs7XFNzgcG3IIVm1H8XHfbmSOZJs
MRaouQAYQruAJkbhHJo9OkrkWD0X9tLcLH7ZdrrzD5l7QNqF1xrGJc2YovJyVbUipqRfnGIV7S4J
5kaWy12OtZ6CRpqFjeBqndnRFkiC2faT2yo2HxVPGM7aJ1nV9SjEF+SbApAVHxdb39VgNy8mvkWH
92SJMU1J/X83q1E6qGR5NK566d7QurHNPWuv7f/sj1ho3j4PvhChUadY6j1K2TyLzBNqxnDJRaPW
g0QjE8Bn1LvMy4HUeLqJFwVeRR/SffnisBju5edroFX63Ii0Hv4GMFuRjamWcVEtLx8mN492P0JA
5+xPSvE5HYWsB6VacK6PDdCTU+zvWq55g433nRowSH7SSeoyKEYFdLx+kftwMOLDfZ7dxk//u7RI
ImN5gk7C4kepgyPrvC2anBSv9Irn3nItF+1EyGEc+o/ctrvFCk0+i9+d/bh/PC9a9DY9R0CsweD8
YlyIu4fOxf7TzPZfhn4xPN7/yNk2BSx1RIOlpqPd+1ZYmDzzhi6yGikUqeEQnzSSxwQzKKeteMUA
5qp9E6stxpK52cW5TMuUKsN8McIDrahB1akjR9hnV2KXK4p1cf90c3c8JcPcQNsUXVSNIDO09oeX
IBOMLqrVubHvk5l9VU7p0JBmwsRz3OjAAKLHsdD5rNp5Y3er2l4prrQ13jjE5hRkSowx9VWYWVIF
VJ0j0m6n3fa8T0NbOqMpUyX3Kc35lCkhxrBbcdfkTShJRzldCntUDcfIDgTutNxcvDclw1hvKcyr
4WyNUBPMeO12lb3HbpGFYbtkhdCHzmsnNrciymMiY8krNf1fJq6bg7J4A7bdk2nzjCbvZIyVHgcp
uSQZbmq9bhxHA8zIMxredpUXaegm5L7CqTSz9mbCSLZlRmstuctNysgXNHbs0Nix3JPHVxdQHICD
WPPRezlMZNtmkq6o9CjA+QIsd0/s1apb/CpX3E4+jhazPTLxpTGE6goyKRH8F3RDLwfnkjpa7AkZ
6ZfWC1SNNiTwqiyzReMpQxnzcU7GUIelAkOt3XabYqwS7YqRRfuvP/k1QN71MUZk6LMMc7egBoQP
y8vXaHLF0gxUOO9r9WyL+/RUjP0AhHqrFik9FaaxwspL36OdfjxHTru0CwMBeOX6WIl4dh7cB8Ve
5a6PAE43yOf975itMOk6ZmN0TZUljU36NWFkdEGs4Du6gCDPsXrAAtd093Sgw/fcFOPcg3lKjTl1
lwp5J6aqRDGdtjXiRNmNai95WJcJQXDKKZ/NiuzkbIzprPVOACS5LB2FllRb7RXwAq0de2jZ5zCR
RkN/6fyEEGM8e7NuFaw2p0lugahL1DhR6uHQmBXMCQ3GVgqK0CSDABqO8bt8kwDhfpacVHTwlODB
6c2m3KbXxJjMooxrM861W9ZSXZy27++7JQYfsKxz4yLV/Wyvo8W/Ox4LmJmPYpbEHcxmbzvZY2HX
NaHjqmsu5BTnrgwmshWBFVuYDc6GDs3uKO1XsvNM3dv988x67e/bYnd0RUY1NFKC24oS0v8RUV60
O5mHjcwjwlhGqYzGtu2pq4GxUnNbg616uX+O+aBqchDGHlZiYQFUAvahdICRMzrFwngWVnCbPPme
e0xNZI6d0YuirlGN22HW3vtuJBUOg0YBTLNz0608UoxdaKRCiAoJZ3pZ1wEJBTRiISuA+sPTk7Dh
8I9j8djVXNKoRZIC3OBjMfoGLcgl9vjRR87zCo1XCd7lvMzd3IClrqN8atD5W0NnR1XC67mXU2DP
IiEfLBCCLL3ln8fYXiD+ANKijVVx3GTLPEO/SdIQZRJ5j3KjR01mgKG0jyVecng4G8FNTsTI+dAM
clRddJg+urm9d0dSeq2C1iP0JnAL6rOPogkxRuCxYlJtopASo6iD3eb6IABZ/5+FvhMyjCcsTbUP
Rg1kBCjvqXfLQ7auX4CX4nCYN28kvu+GEfZYrjUpqnA3joFX0WlbudshAqqtslVP5125+PL5Iem8
0H/TZPwhltPUQIjH4ag81DJpImK42a+wJAekvl44J+RJH+MZh7ZPklQBNcP7QHv/fr/MfVogQqtY
gXVW9n1y9Nv/9vXfZ2N847nuO/OMl+YRCCnSPiArXjJAnaNgoDhKEXRVwIoyN6YNRqqgaCnD5MqL
9ErUd7iq8xeSW7273ZF4uy/szDsu93sAgg928oI8sWYD1fpsoaHSlVw3Jw82CixcQNU53zn9MuZe
xT7KsytK0hh8dYK3x7MDwBEMgN5n8GyTzpQKc5/yOYsu1wJUsJzsPcJG2b3hboiLSHwFgD0Otdme
zSk15j6TrOqVawVqt90rQDc5LpdL7NQkv35hnzKvBXa2JXdCju3XSeURSPlnkANikuOFCOOO3s4g
Lcr52+sT2jYMsqPzAGR/ebs+lhp5dK+bGkthMZTm59un6hUIL/cZPqc/009iIqJSGwS5vvG7RheI
xUfInbPfUwKMe+isIb+IVGzQVokpMKQXcmd5BHqi+PY7edWxwrrEvPRLFfA6EXknYxyH2vSD1lFm
K1g4bz1k7n3GzQZH04MxvmLAUEN6bvH7qExbqC+oxFVcrM7j2PDZ9OCUDuMsztj2WkUX0EH3wPaI
QX6CfcRobIRLB7Tmp7V54RxszoBPCTIm6Jq3RTuUlKC3vdiZSJTF/6AnS29cTzjncA3DsmQL28TQ
X8Zc0lkaokyOOxkv7vUW648KEv3iROOzrRFTGsxFZf+PtC/bbR3Xtv0iAeqbV6pz3yRO4uRFSFYq
ktXZ6i19/R00cPaSGW3z3FNV2IUNBPAUycnJ2Y5hYmY5LiAD0cUaDQRJA9ipmGSec/Fre/GDQbD9
zwmIwpx9nMrNjOUyB3fB21s2Z8hdex4U3nxvZ+JX9fVvxTDHRSca4kGGmN5H3QnHhYZXuHk84zVZ
ZBovh7H/gWy2+lWCHMwKH877kISLNEJ3PUGd1Aftm/18KcgPYHWFHW3w/ebY6sn6x1g+8zLoepBc
LtSQnEm6U5EauQ2dcG7bf3l//iok8yL01/95f5aOuT9aZN181jO1RgNNjI0FGqlPKyH/TlPYd0HP
NUHLuwamxJOW4cKyC+/kLYFT9ljOZGg/2kIWhfQ6XFQltnCECspm/foQbf8hf2ifnE17aWaz2OeW
JjkXnJ0cGAAQdRUHLO14xDUAmtf8yd8hHKHTdbzoh3d4t3LQKBQRL1qPcjrdx+vgeHM0SAAn4VnY
0V53gL/zysxTFNbgnP2PsrCdsYN1FUWrgTwKf4X2pBtaGfiQ0PD+Z+ev3t3IvbW7V1w3idpF1hEd
S2Zsi0UJCIywo5cRfiH4LefoaPtfzA/wjo8xLoNWA44jhZzLc+tijIUiqjxWyqkQZbwSxqwANDq6
QvllNAe8rr/UQ+JxBPyXB/TvKTGGI5WNC6JInBLGgAEph806/OMDoWLlYjiXezLTr+dfaYwBacWm
7nOM7h2WwMP9+MgdIMm5lp9h63iXi/7UAyVgW1ENrTaCoYYozBtVJFzXtEbJ2z3OK8Y2oSbd0Btn
hXoDDqV2VGbg761sjFa8U1Dx0ENDA8isH+vEZGPMSCl0xi3QyjJpTAUrw4umefOvZIFRkmEFz9iy
YT2ip83CbpbqUl5iGuKx7Mn+v7Fs9T6fgU4KuZEGLHiJYvG1Jp1A25EcZKQAqPqV1WgC5NMwTppm
UxJNTVElZAZ+b3Ntqin18oAqtkDStSIHtGo7vUI0eyN6CxtDghY6kHgpj8nbMRbMbLVqxZkQJPR8
14OHjBEaR0jhvGn+AseLxljC2d6pABfzuYasKdTlE5mAo9GiK9rCRWwvhZPcfpGMug4AG3ssZ+pu
jMUwYUeR1fWgKj0VE+zOKxwZLyD+Lzv3dyXMzl2S5KpgnvG2EgmFqcihfHGfoCaa7VE04rjlvH1j
1FIBCOfViCWcU7k77Z65oJRT93y8YcyLUpgnpc8NbFiHys9xvQ6Q4Ti7Myt29zz04MlmzbEs5lUR
22umDxfIQly79iTnUIAwTgPX3hyBxjfPQeapAvPCGGUwAN9lwDkd4dB52ydfPfjuYnHrN+cCGUzZ
//HamNdmaIHzDo5OqhXOFubyRDAC9/xEuzWR8kVXif/cgQtvyU1sTz3VY8HMw2Ma7blEggGCC6Ie
8BBw/cdJ/2okgkVcasoiAi8pdhJtdbknVaC5UWtqFyOyALKuwwfR5pwdm8++6HKYFVe6mw6sxXH9
KvpHy4slOzyT4AkZqBNoih5bjv9iiv9zr2+ByMiLlAYrlLWU3jQ6nrbeoiMTSSGML7qYJQQN07+z
VLc8w0icFhcnSakgbulAYTrvmfP7Uw7W+NAYwyGnl6jtQRcOJ9VrPgyMBF14b+Zk2WEsgzEeAGRI
yrTFGjCLvF63c3QAzg/0HcFwzPtGQxsgJqA5D/Wk9z0WyliR3kz0pLidE7oty/ngIF+I9B25zFwU
dVpXsV8w3kGH2h8ryORQ7VgwY1DO9SVKtA472tCmWbheCGpQZHlDqX7/8+/M/u1bRtqRXwolNk5X
KGPvRifPlPiM5xzDcbv1IxGCIl0s+YzDi+bokTktyp8FQCEf79lkpnW0Z7e/j4QE+v8c1jJdoWDp
Hch1hkmtp92ft96zbeH9m6Mek8ORY4mMBzCoYp+IJb3GrdO+DdBBEDByhEyRwmD05T+24nYxRstq
gUU1JAqEHGnByPtCx0+Ct+w6o1xO/nUfeL5OrgCjXdkbNBuSaimsvtOO8Nwq7v6q915rK8hBZWn4
kNe1Bqu1vZK5/2e3AugBOlgczmneDD0beYyXzdz36pKDclWBVh6PR2VW/dHeeRI47ojMXG6pNk5J
QC+3t77OtyHaKlC9DNzZY7XkOFW3OGR0fMK5LWrhhJtslqQNMTb4D8f4ct6vW1JtJOBc9lbeUVMB
rJ8YmI2Lmc27WjxzdIN0GckItE4rYvnmcWje+iP6DvfJLjmc5yBk3nMnB3iaxva4oc0yCmUJJwPM
Ai91ypnv2y4ah+DE0/IyZwO54ph4IZGMMkUDH3YQAyLbr8TNZhVZk1NIALKvtkB5bhKA/HDHeziq
wba8ARqxDZoWJwcf9QgM68g++MYeuVXAND1Wwskmt9FtYicie10wQA2EJTp4S4aZ4r+gvO1wT45e
mQeX9mbLRnpyNXU1Vgwq5uONc494dlBhDEKrxa2W9PjtxkaeD5lF0ExfCaaUdj55W+WfG0Ak9W/P
6f5CAfW5ExA8Y38b+hmtLc0M/WrQtSUkR2OZ6gQn8gMfmKeNHGfqNoY9kpNkxaVXc2gF3jCgdyET
gpRmCMrRnbkiZPUOlg6wvIDjhZIbcXFROLGFQr9uJD069SkaLag1QWxxIqkn+YBxRpjOLatz7BaL
hiIpbVKIDSS9OtqfZTRHbRLdbe1B1ew0BZgrMoHctgieQ6dSR2W0PAkZ/pNU4BBL74gCO27cIUWV
NHCe5jVRHYLStu3as0SwuQ4stSIP7sYNlXckOs2zssCVp1XK41G3VSB1w+VfuacDNHfG3V+ew8yi
pKhNkpgtfXico3QUf86knG8xQ5L5amcPmNKfLc4SeSkisn/+5h4ux+Fji25ARzoJgkLVCB0amRth
tmHGcYwmqzUjm8bio2jVoA5dTxfodOAkRFzPtdAce6YyNie6Fn0qi7e43queKpuy12a7zQzPHmbK
OH44L2fBNma0fdDLaUQ37bi+AiXXO5jOk0+u/gvPc+Ullm49IiNljNLA1ITwFmYjhwxuTEC4f4Xu
O9DPPl27mnPfWI6zxTL91cFQlgaNAJZQR+9j3T1t50+Ysxb8TW1ffeDAcNSDY8hUJleRa9dhkGJs
5snneyi895Qtp7XmGS1wNKKGiUaqGpQk7yiVP+/RUMhZx7QjjNltvC0m8rasfxd0Df42WDRrFqpE
RkkrAOWPzXEQJs9nJIXZLsPMTmHehQpaDaq9ZZ93oEzizcVOHslfGaxbF4cKgJtkrES1xV3wxLk+
07Z99POMG1eaZyWlaW+AdLyu19Funcw82HaUrRx/ZfgrG+y+IEibcbN/k37cSDATBhpnPY9NnNwN
bchJBrc9XL/6eEVhIV/s8oXyETw+Lp5EJi8cJol+TjJI/DrQ5F+9fvzz0x7xaEXq/TNZlgpwhURs
JZDp4RK3z6lT+ZEjx0RCQgxD/AktzDgo5vK0fdL7GUlmLK7SZcKpVrAyzEqnpBmOf2w7XxtzwAHZ
5cXbv/IGaiYnFMyRRPoGjEyhMfSlKp4CrBUOQQWS4LPtv8sOvJ6Zw7tm03Z3JIwe7EiYeqrLNNcF
RDZotfE8DJH6O0LTfqAN44XQ3FNkfLmm7/IgiLGyfC4O/qZfvQOjwz071ZYmpp+fAdHG6+fmLpCx
Ixg7qa6aCDsCSE1gBoJzEYx9O/3g15j+A0V5+MXdU47KsD5dmYQiiNGwpwnpbBCwoP9ri3SZjrbk
Hby5z08c5YIyHvHGTTi3kPXoEqspI/mEtTr69+znlTdKMJ0l/qssrAdnVtcGUEBY2LFGQ0xFtk8A
uvOR5b8QytoNOE3ubeDpDOu4RUJUKYIEmcsjesFod+R8R1YmeQ8xqcrF/eLtIGNnTml3VawGGupE
8/WltQeifkuLM0CgKYcrBZ/lGLbpZw5hKFDGLPDlMOalPDWYIK8TBcEV4ApRFvKeoCh/gNyZusBA
2H9/cwROr/CvQMa6NFaU5mIFgRi3vcw/vgSClCQeJTQs++iwg7+FMeALGKz3fBwpunu/Ig71r2zG
2EgV4Al6CbKX6fyjnWOCA75Wu6bBHLdSORndjGQxtmY4xVKsUFlr5wMpmwG3fr6Dqi5irA5r44Zy
k82RGEH4z1EyluailmEWZpGC+HGrx3Tkd+F0ZNbCBeOc4WQw81cSi/517psiTi6QtKQNF56Azqa5
D/gvF/l/QGo7HHGcrWR7Lvo60C/6TRz4jnV//fFFDpjwfH/vHGA88MRNh1Gj1THei3YWh+tVovtI
YYPLGFyBoScceFePK4fxWcAJ1sghZsIPS9p/gJ4icFVdlimwbFRe0/X0i/Af1WCHDruiK/rYgign
Coi0r19nPzzbz10OY0msPs8iPTlBhgQXyYTJQv8ELYk+1ob/4p78XQtjQFojrAajgpzGftUXFboS
F3jPhN3ymztXMdnGOrpSOmMwusbMApHKckCC+OHNAXJBk/wE3eoLCtZGcVV52s47K8ZwXK6pnJzi
GDLXt+703sa0CvJeovuRvaTL8IB8Xodhi3SDbqCY4+hOJ/VGys8YkSzNo+GSQzqaYPAvRKMWIHWO
w3HYOatkxw9BCG3UwxnmUfsC4SdlUtA4G8lTSIMJf1pQ28fRBUtZCs/Rc9AAQXkWPu9PIuGxXnBF
MSajLvIAPeMQdU5mlzet9MgMs/Wv6H98rPy8XWNMhtVdVCm5PZ7JrO9INs+eHV6nyCSs5UjpDfXe
JQ9UKQ8LnSqg89U8YTIwa/BAF3ZxBSnYnMhzsiJX9/N0XMAwggM3Iume1ppnwy4hCPE4a56O9zUT
PIKiJpo6e47aJTe6S5ZRe6zaxUtL0t4uTI9nwKhm/3IORmKYM5QBiz+o4KQ9xBenOjyjiZRHxTid
JBmJYI7v1NRGnFgQUXql09lggVqVKQgRZxji/36sKdNmciSLOcVrEgZgls4VBAGyXzvowrESVEVv
k9Kcu8yVxZj+1jwFVWKl1ImsPZo+Q8NnuzRPYCyI15F/cXgjW9ydZB4BOSk6Mw6xk72/POr+R7YQ
riRHHrLg3W2eWjBPgK5clazqsbbIQjQFqJiaiN89d+Jk0scZHRdj9YcqGKT2ggUpN1bfNZqLnwx7
VwNf/h0dpiCXIxwFofr8SN8ZS58Uw7UGWY9yOL3qAsbakHPfW4fsLSFcT2fSbP1dHIsoWZyDUy/o
2EPR1z+W662H2sKwqf5QYnVuyW064h5JY+x+GghF1piQVrhHZ3uDub6N0rswyfbyldt9xjk6kzEc
5xTcB5UCeQl9MA2wR6F1Ca3h6MTBvBClMOac3KT7PVogY0ZUPGqBpp6pQUxmxhrVEiRAOTLoBXqg
HSZjPswhzDpVxaIa6LzjRY6OPkvkK3jXazIcHK2FMR2agoBFoWtJSOUOaGfjvR6802EshWWW2TnQ
sBCAVIK304Xv1BHaTMzNm/0+FlPSNFm1QGkiywoLzFr1vZW2SqlQRnNzXyBd3PBDWI4Q9irloKq0
tLKiV6l1xFfLk78bmcizigtO//tk7pZjMtdoyOWw7iwsBzPFwzJ3OQpGFehewe5/nrk1QIU3LEXB
QihPHRIPnriuvOI9wuQlRwUmvPh7Ucx9afrypAEmULmxER/1EmPZFtnCg6rIPFyIz2XuXv3inQ7c
8RoNJ1JW97KZe1TkeqX0lxp2Hc78Gjii6Jc7kcjJ1gYmFBr0UsggYm4wVp+vOc/y75frXjRzteQ8
aZKsh+i0dtXBPgh2ajraYDv/8iSZGyYFYik3JeTQYbghckD2nHowSvaSl0ydSHHcL4l5jBMxNZuB
LonSZDpdPDdsy7BznTjc8vSET38vi3mR28AKNEATIHzIktngGUTdR4XTyos6c8w3zh7+Nrf3wpjH
WKqGPlNApYGKyevaQr/ok7YZPmBwQ6RwuEaXoxksHGtetqewyxu8kJ3jAddQ3YmggLNtzqJ+P/t3
i2KhVi9wqQe9gBjM1GMUTQTYK1zeP0DaU90sejJ4ikjv8QOTwuKrtmFSSZcG8jDXvYwPaufogpe+
XhAs8yD2eJpoMTZFbq9CWwCQjhaE1pcvkzzTc+K1GE541vdbyJgPQTsZ2WBiSa9rR0ALVjBvMUZ7
4+Pi7R5HBVksVdNQs0zUsKLOfj0aW8+R3a5xkeoYXHdWaxzl4KkgYzQaKQ6rOmwR/5Olc2mJuer/
JLw27Ik2vfvtY+xFKZ/7RO+wpldNgu4thwsRfYwkX4HmX85szJfOZgafuum3z3EvljEdYapmbS9T
5YhacglsjHomzg86A3lnxnmjLcZsDJWkKl1H1QPjaI7pWyA33B6I78c65gNeOff5sTSVRUON8lOW
XqnOO2gL/OgsMIlWvQeoNNDLDgIv1zER4413UWWnlioZsxXRGSqCxquoWKxQ9zRsR9pZmCvlbeRj
dVRZWNSubNVWSqiiYGDl6qC4C/Yya49OXvzD8Ucm2lruF8bYDguWIwMPLIShpkuGVRnBIZhjVqVq
aMctT9zji62KjA0pKrVsB3oJqnJVO70tLwqCN9ox1quTjeG3K6UW423oYz9VFZn7LcWCJXUNvEe0
7og6yT9F9CPNOApJv/y/G3xVZK53X4KJRzUgBNgeop3k7jnEJHC/VRu7kZDp4Owkx5lTReZei4Vc
iSm9bpAXfKCRC/DpAGp78sETMl9h7OLfL5G54UYT1GHR4RI4eEG3a5Ktu7nNjSg5N/uWghtV4cOq
MIN6gBQQkC+ynqDuUWeECC+aj9cTKT1eCPv4qVZvaeiRQMOMa12ocHKOsl2Xh0Qgwxo1MW6szNH9
m5M3ktMPmgbv9KaG2T/lC0fLedvGXGQBE8nDha5i/Xr6jLxul/P2iXONbjZy9P1GBKQvM4AEwSJx
TZod4qNnXi5+Iul/Z5BuXshIShmd66DrbkElPHhUb65AMlsnESfmm8gs38thjEKUndX6bGI1r+tj
8/rRuxYZLovGKXVaK3p2bZ28g45sI7wv10thu146drGlAGoz5/+Q/rr/FsZ26KdzhxkfqhknnTT+
P8lcSQkgQLlvNA2zHhipX9NEZRAloghBx2voaqRcAS05REu2q+3baM1tcplIl98vjLEY2SUqxbbF
YWavZ52Yi9PFrsy5eiJnz3q3OCZYnr5gGkJ12dQwRM1kCYpzew2u146G8dWn5Q2YLcU/6M+ovy07
3xQn0q3sHswxlKzpJ37hvADTntZf8UwWobWkpo/qm/jl9c3FQ0r4Ta/Tl/CvEOaa90YWqGUDId4W
/KI+mHi5OcRpJfkrgnmjTzkghVWNruOIdAjG6rYHwGLtQsCqvWOE9XkBLowfznM2MVpKNeWvUPpR
o2tfmFl5HQIIPdIxvsqeZzZ6WzZobFnk4G/mqMq0sfwrjbn8yfkal13Sw5Q1FOBI2KuVzVsRbxuZ
S20knSJWPd6x5Rr0nmu7cigXNU8MTwrjBuh6rugDUMwOrxeRBCB74yj178z8/bkwN7itZTORSvx+
Ag4rxZE20AB0afLETL7BumyKmozbC2zk++MXErWra2NACBaReJVs0nfxH3XbzHM3waDvczzj9W/d
JlIYU4jSsilLsqirsnnL3I8UztQwDyMXpYwMKebd0zly5R9haW9TFI7CzXYuLZ8EG7QEK2CUdc6F
pCGoWJpVtdq4L63/zNOWCduliQhjJNGA6VLZDUgzsGuFdYjcXG0fByeOiAW0ywu42MCxDR67bnaN
HX0T2Jzzndh4TcKuW6qsgfeG3QbMsYbDJbJoGRAk3/HBchMgCwPXryGmXXr/Uhpjoetrm4bFGdKc
bfHRvgUrYbH4UWKi7Tje0FSeFdOOmgX2ChHTaAZzL85poeKG3/QW4HpF7rYyGUIEpQr6g55aW8WI
cDVshPVVJ63/gnITb1ZoKrRC34wIXm/QOqiKxnxCH16vpRoISAEt5M3XdVafyGmGzKch+tkcUNSg
Qhy2HceyTflPWDQOUgGICebi6AMy0muxSzLBCCTrAE/WbZfyvJhHRH7b8y4Q/Xrm/lgSSN+wtyJa
9UzmxgZdFGihqFiH9ESsp2QFnXnmrIUjgk0NRl0qxEOmWYC8mAsgsdtQHCeORvJkMBoZS1Zep4Js
HSo33KxT77So7I9wJhBjk6ak3cTuGUM43H4QnljmGc/DRFOLi45TcuRF96k4XUViL7M1HYzsiu3q
x7PDT5pMGJnxmf1KqzVWVUkhNnQZzxu3t+y286yNSqoDEERzx1YKsojPHBNzmz99oCkW/aqRRmZC
rOfXAppSOj04M4tPkRb/y9eUbPU5EP2JQLLPFv9PWUuR/RafkA9QFiKdazMNIu14Ds5tdPP+gywR
hTyAq6oqhdyhhzP6oPAEUoFASwIK8PD69UUxQVqMihw7QEwc/M0CxcVhsZDswQWMyyIEhthjpbu1
uD36AObu6GhatC4lPuD1uP3H85amTSexAIQitSSbnf2152DCz0M8DzSFcBZtd6AyxZzW52azURbZ
Djm8Pci8yWJx8sD58Gx/8qob9AsefCHbVXnFiGN9LvCFR9E9HCIb8ciR1xs+UdXAOWimaZkw1BTw
9v4chlOoyWUZBMiRD17bEm02zLr3S0/S2XkrvHNL/7/V/14ec9fDQqnPXWsFeOvy+akiQDsS3WJR
2JYdbcL3C7m+lrY8e3zYE1GJJVrA0zQUTdVFi62SnoqLec3PuUqHqyhnlWpjdBMonhgvfF/hQF/Q
eMA7vqmtvb3qaMBFpxJ4b+63NozlKj1rjQo6nO2H/s/TkGJSDRmhPWdxv8MRPDbwHv5HDhPz9KeL
EYhWC964rfhRI9pSHPQloitRdVbXRXdMMZ/dca7Pb9t5L5OxnTJudB8XWBuYkj4uIPOel6H3/++P
3QthgiBTkFqhLjr1oFIU4vMidU77cB/s5qQ/5q7+pn4Jh3+5l0wIFFZpEFcniIQrKjnoREdnSuEE
281nR85u4xoYKX7+fCx0YnD7fp2McdbzKJAAlavCOMPWgMISFJ3/BM7cWx+XABz7/j7PnK6dFWDL
WixAlbXXM2JdyP718Xf8DsjuP4MJlqIqN66lDD0y/Wj7tFMWwvdjAVPXEDwnimzIpiWLIKy9vxFw
rvHntAfAIFqnHG+rzQ5zXUALLQCmKV744qf/Epd0cIo/nT5hTe9kM/Y+C5v8FCeQ3R5Pn/oCe3yd
QTAsnrt7W53nG0DkRNys0m/XHnv6d8WseVUVozUG46rCtfFy54BDBVIrcd8N3oWcgIa9l8RYm6TP
zsJA95byHqI1mdKdrw9EoPNFyycQSfm2Zj/T3T3lYMZT5pyz/R2k3stnrJDSV3reYDCf5vJC5Jle
0+c5Gfaum+0+1RVF3bItbjJtAqTwXipjhwQVzASZhv0t4UdgsoniARQ2EJqz9Tyxd290FGjz8hwt
Ihf1WI7lnYguIN0QJRV+jCiK7CxQNdSZmXZY88XxtFlIpA3lKYWvAiPPi9smxtXvhTHW8HwKjVoa
JPqGUWjCOTT4CePPugOsdDSN5H5uI2DkVpwnNXi0RsYiyuC9OV8uIu7sYLc5Lo34/L6oUE3Z01YE
57EWTRRo7xfJmMIz6ntoZcMi0c6xvniSOk838urbOCz36Qftc/8/pGPvJbJWTy3K6CLiDHUwM3wJ
MAhzyW8Bjjv7abiDMpPP5mgzGQMYWVksS8lAl0dp3gBxMAA21nQI+UNWnQOnF1Rv3veM1/07bXlH
ghnrlyqGmfZnCH49UgR4z5MIoO9fBCBH/1m58K8XzwLY31M7tnmXhKNA7CR4HHbS0OQQLbsgYwXA
T2ID9lWxI1d9eqw9vCvCYivHdVp1agdRgDDf6bZEMeNwP1YoI7iY2n9GFLk3OfyW0oRHOzYCLLpy
1psxkhwQKtK2aizwAPDhuQ/UqY2Mjr/HS5zI0d6pKwuvfFK0UtHobraOuaiIbDuQCAO/A1mg4Kez
zBMcweEilNLXg4lF7hbJGB+zBKGIUuKWmOtiAUArQnzM6WHKi+I75+7JMTjvyVSAeCeRsTvGkJ0N
8BWrKEGCpyGZFX47u76dbevpHxS+gB1M3M+Xl3KdOD2x5ntta8xNN3XVDccL5V0djTFJch2BvyXD
hyToTFl77fwKyiK416fVaqWAHHpxdlCsEv8XzYJc1WJsUxHrmaQlEF24r+iSQnfv2S97BJ0i0E3/
b77KXxvBhuRxlKSW2sDSL5d6ZwNCZ0az/tx+7ImC1J0Ks3HtOUqSU1JDlzSksz88P5nzLgnnSrID
gloE6I4gwCVB2t+TTNKiuoA5UjpFCvw5joHjaSoLG2yKlyrqKw0KAgyZxkUCg44iz0++lBH5zztt
kzZWcOHBJviJDBrM7WObcEsnPricLFJzi67ZVMzxAc7FS7davRHnKNrMgPJkOd0ScPnoGrTehVWV
caLA34WP+5NkrIIeJU3exypO8utPwiP1m+iuuP91xgLU4L/TARlOTxHAA+KnN78SQk42jPkLIF9g
zH84R6lOhtJ/r4DO3PWrBa5iMVHwTEYrbZtsMO22bl7LleR8zYGPW5OnJxie1UbGwNNGJwivV67h
vwekPNHp7+Tr8clOpxBG38MYgForzSQysQXRe/Qsf+somQrvoODhQ1BzXmk2NLsO9QkcAbj8Wrj0
wM8xgOAhstE/IyBbL5Cu8eHF109gZS6smUjyF97WU115pMSMhxLHoVamNZaalMQxiGjXgvPkHRSn
8YuAoKUXZf8E/6KzDc/s0lk+z57t9/c3mOHBfgfdEs+IcJ48NnSrlLPSAd1fPcQ4fgIkHgDsuZzz
pef3YNHsKJtuneI8NGHgWyRtvqTl3AfDI2AywasxO+FhMzj+NfUvf8mzEHmLqLqhLMJcKfFah3rV
w1IsT7kzLFVnMB2HF6lMh0UjKYzW5mC/SyPJoF7uEa29V3CAfV1dDOWenJ9uZgE459W0H+8kb2H0
76N0shg04Sm2LCwsX2lf6h9AonAUlLsqRkHLKK4CKTNVTGQdKYYGnf19egEtOB8cbPL9+ruBbOOy
0AZGpAw4JtHWbdH1d29vEvCTKB2jw3v2J1CBYGbBU4iSrwK6MxbQLjmpTRMHoXZwlq1T4L4jd4Cx
znwJDwv5WGBK5vZ+7/AAEabdgJFcZj+vVhCFQRlpB7D80qGsYO41c3nJawlRpjfzP+u72fyRaqD+
mBeiLFD/zQH/PDIE23XjXuZOZXuHJ3C4WeBDX4EppFltgDax+PkBHBG/o3TSwP5dLouF0peWCiz+
4BbZfrQg7fEtn0JZC07qvz6+DNPPxkgWk4s5D7Vk9gFkWbO1o6Ca78nzq5u9bxreuBbvFNkUSGEC
cDIMT9ptUAGdTOcjF+CXuxzGzSi1Vjh3SazBYXTWTmoisW0SG6gI3HLxpEMz2jjGPkpdmwZKD518
Pa6Phtesh/3mhZ6SzQ0bJ03/SBTjaoCEDj6bClGO4qRbuIrw2H66JfzT2Td3XVPmkVbhdVMXVcyi
Metqm7ZQgi7VDtUCVa4z0XskcoTX01w9ItEB9/CbR3s56b0pYBTTIU2l9Nb3FllVz3pwGc4avLfa
iU50EBJAnW5wqEnl+EArcMH7BcPyzdH9qSMcy2Uen9K6tGkFbxjXvXSOpm+g3GOgpHxZRk9hTByu
AZ2YybCksUTm7akrrQ1kma70iO4c5S1ZLdoXoFXxLPUN8JN9vceCGIs5xGGjKTKWhpD4uNYQER6F
mViQwXL0P7Yze704GekX+J8PnL3Zy8vCHey3PEXLmI2hct73TLQ53C38ZhtGljVWzVpt+oxuNRBt
0JZk/3z/L6aF6bIeLJvtDVbPzSB0VMwFfiHAcyi0DJCrVu4LcHO4i5qy06NNvhmj0aIUpbi2vYJN
Rh7by9yzf30C65LS8bq6eKtijJqWh8HZEOmVJBeJgGDyU/pH5MRnkwmx8WJ+3fsoFcyWqibyqR/V
Z7IBhuwy+1kfT+jCQTTs9Cs+suQERta9YjB3v80SLWrojaCcXIB+95CvBto8+BsIGrg0PkTPlK+u
YnxMo7l4tFAxAktApDTXrMOhCTlZW0cZQHVeiDzNM8+8TJntsSTGvKitYFpxA0nDM/xAIbVB6uu1
sG1obcIh0gwDwSXgGLUp+z2WypgYS+4z41pctUNskT5xMl+skZoZQPK3p+BYMgoO37y819RFUHVK
XWhqQG1WmT2Ny6sgXFNNO+SVU7yiSCe+W/Zq1SBLjReRGP6bDYL452g/xJzlTjSOWdJYNLPJbYMp
h7KH6COQeeFToBuFSCTyNMu5zIrSCQj4dkH0YDezLAAKZ+9z9nvqlA20i6EjAr1VksHcG9HKsfAh
MpBIBnTFdv16fgr3UUpeXrq3CKUWjlZNlrHG8pi9zjI0ZTYG5C3jC7y1SLJ1pwXo8tm+vKFPDfnr
3lstOmKtNGCqnN3I7zFBNlN4U3hT9RfZUmRVpf2fsvGrfbuWgdskt8YhnGlvmPL+wiz0/vWoLo7L
avEdev2Ms3SuRMZXDTsxoQhbxiFFX66oksjYd562qGkVrZ91X/u9OhBKu/X4iKfqpXcrpeo/svNZ
aUQBxvIMhHMARcQk6hHUw9Lha4CePalz9fAnB+7kYvhY1OuZMP8BB/njL5jK7tKWT0OjzSGIT5jW
m/6C2dQMXSuHLtmdDrKD2k+/zDwa5e2rZeRr748FKhM3+k4gtaKjJfdpfgrTVoCWoQVMygCnv706
p5nYusJLNv9cPAeb54VLotdbKQopCCQgamCYJmhDffwpUz6TKiMFYOmYI5U1Fu14SAULAWkhHBTZ
jmX7n6ctLddc3Kvgotcc2JuzxwKnnqSxQLYK1Q+61JkZBAqiUzpwWOJvQXK15QBvybOJubWltXh4
EVGn3vOann77wlimriimZMqKhE5nRsfNxhQFsbwGh9C0vfV5c3lW3dgzDJIiy75x7dZFwsfOtpxd
/p3OZOQyOl5ezFiLZMitpHn9Vi7BFwu038pWZgi6ncNaREUu9Yhfef4hdzw/9GN4jXE0f05dS0ej
Se6ntrJ7fBS/Q8bbV4F8TpXRtCoqjBqabR3kkaqg9c/4oyytvWYvXnijeb+T8owQdulnwA+ZIoQg
2s9muN8GOS4vThu5+i7x0fBo7ozA1XoiYqbIg7FBtvwHmBnywHnMfqs6/RI0Ocq6pCmSZTCHbxV9
m8q5juUqAQqv268t5RiPKycP0Nm6iK6cU/+dqGIEMksXC62MslYLDtdyVtdorGu/m7WxHtxys8kO
gwtiW6Q55BlPLl3InZ/OyGU8WjM9pyDRMoPDWSNiRWqR1K6wz3YwoLhUj5Xo94vJCGNe6Ly95AGO
Nzgsk5/lMdmcCUD0c5J8BN5bcqJJVNR7qTNm7fagvHjmyf/lvlP5umqoEhCz0dpO/z6ypU3YWLWo
RsJhqfrBPt7lq8DtSeyiKcJWF8DmQwcKcH1Df0Bv73vW0oIB+mmffx7vw+9H5P472P5sCd3v57Mk
BJii8ZOCnA1XXtmJc3JO3k/s1mCDXvIoMH6PbTAy2QscCaCeMUPh4KRnYAFdV1765+CdEnBwrUn3
oSrkU/dm8nLRv+1ns9Q1Pj975/MFDzrvEZ86BUPDoC8gdm7O2v0pWGERVkFfCRgJ915DBDfDod1G
x2yj2snC9Lt1J5FF6lbwGNWZtag/YlCDLAqJONxucqrdjPZbsqzCUaPforPB8MXsaqC349ZRircN
7Jp7BbQrkt4REjo8p2li3RbyKpIE/k5FNFgsnvoUN2VhxALNiGVPzUebILWib7WfT9lJ3fZlhpSt
wZ1K+w1yYQGkfSSWMWVtYpzrMksEROJOgjWqMVkVnu7Bc+ABuP9OdlBZGtDuFfwHqWkmBkguvXgd
Esh6XYLr4fLteR8f6+VyObsA6qXa5jhx3d72/xyqgjQvbnaQqHtevMOU59wA83f/PPM1TACWXDvr
HJ/xNS2tR+3bmafMupfk40BvOUFNEIjT7rP6dt4ioYvOli8oe7dsbF4B57e7TD8ElgeJHhRxRJMx
7qCJU6Om6XD3DBKsc7Qxn+wwdjpP/oNKxJkCZ/LA9SaPwlIs1UTNyNIsdmQhqppAEwM9ehFiO9oW
JD7KtrmI/h9n37XcuLJs+UWIgDevBUfQixQktV4Qogy89/j6WaU7M0cEGcSc2aZ7R+8IJaoqKyvN
ypV6Yljg2dMTvKEmyrIZOR5EI1nFhlmc1rH1oXysFEcyGktb9f6yD3n73qC5BplFONAIUxH4X19+
L6sithPizG1tzBtSj94/ZFFFo8c0ytZJXNYnj23tTRCuUXkibh0Q8zJ89mt5Q5pxiq9lmQu6KB8T
Dn/6y/8D3u6mBA0pgqYqPEIwHlDZ2arykPJ9l0HuFs5bwxM22sjPjM1uqhHx3+MF3bnPKqtBkIaX
TFKRq71eURSlfcqFQ+n6dFwe+t18uKUoC/ak23m1rh3bVSEaj4XeBveA3/8VOrvYytCzKMlA6G54
5t2LdYnOyWQkG86e9HWDEq9l6oqN9oqz5OhRtxQI0DVd22k0UyJFpEjgD+XhjV+vOWxqQa5UsXL5
deTsmLdDa6clSRodSRVjMpOAyCFhyfRdgPEcpRMzsysbQx+XvKVbbcKwEgR9UGCg5UEQd/0dZTEI
QuWrlcsdKquG70AJdieAV1UjsDzHs7i9eEhAn9ou7MAvCm6+A38lz0xI2TEBmpAgWTj0P8pnvi/3
jRNYHEDY/nO6tTDBB4ZVn6x47xNlJ9nRHhS5eL7dhLzq6L0EPQgLyjyAI1j9BRSv7kqyeSs8RAtp
mNv0pXa9R7Oz6mPZK5GlqFxtxeuhrw8wugjX3zB4liehBefOEJx8k+nSP0+v17mZbwSHxquPVfaO
AcR3qAo6+lRBkZXfYOOPsydPWRUIalS77HrHHKLnyWI/DoAZy3q6amgdGLavoYBK/bUFlDx1cGFJ
omd6Y34UpLR+EmcFajcJoCrf+u8RutgllSZtEGIoKmr715qUZ30O/se6ccGr6jxHZ8kn9T/FPqsI
9w6KwZ8e78Zt5gTyNKitIOMms8JvqP1nN2IuGKREaRt3hH4c0RErGnyml7sxIppbvP+o+ycJZj+0
ON2VnHSjmpHZknolOfwSO/VNsYd+Ct5DJClZpJzneTqJS0FCVFe1O+rZcysTDKDN9clujfEtfh6d
wNSMfMHnvEVgzmTOjGbVRjkoe39laoCpFNsWSW7BwItgImVH+0W2AmU6NzPQWD/e+t+U0OzqoqkU
9Cgyp0k8Nx+31XqDGgJCXLv9etRFs/0uCSuRwmhXpdkYydHfCJeBJITTWavTQ/wq6L3TmawzoOI2
7OPzUm7j7ifBF+EUAWOneajftfYxlSwyglS3bmUkzmBwhvgdoLdjQumtQgLeVJ1QTx31EDs9eA5P
aGIDgFEXDnAlTHGFeUPk5/Em3fHVkGbBm8YC74G+6vksTq33VK3M89blMlLapctdWBBWm5peWw1s
l6IXJEOFTmSBRzGk7Qa5RcUS9U2HbOtAyk2ypKW33jo+SAAXhgLHTUYT+fUWDdxQqV1Xte4mncgE
7JjTHTAR6zQeRhRDJh8PTUq6rVGsuV21FKjSYOyvymjoZ0emjZPwxsgsGoWvhYcdpyqt6Peu3xvN
22iykSnY+XedAba7QyJ/3PpAAKl6b6y4pUT+/K3VREVF85umSMjyCep8PguTMUIWslXiVrWebuv8
v3Ul4JIio4IYFwNPJZz1bGOZIdO8WKgTl8fAXQxIVBKr8czX9i1Eb7lm0sGF8bqIdVBCmukhism4
8g/yiV+CgM/NEP0OqL7CCyK9nb/v2B+LyJd+wLZqnLrCmbcn5Jpe1X+wwqrBKHgCmApv1QD68PN0
fqzqN6meX8FoJwaLBrqp+F9b9UewrNaVJGpZ6iqHr+ozJZ7dxob4NujKvnQqXVjr5nhZ0ijqmVxp
FF3tf4T+wlH/CA0EJuqqsEjdXm9NfyN+jG69i6zv6IAqX2SoRoVZI/VR3viNPm7Qur1kBm9MMJaN
vmGO9lUCNYMKzbVO91PWNXiRMxej4QNL/CksRj99T/tjDKj/a0EwdbyOdKZY8AN+2ZVmK7+SS326
Pysvy1ZWixhyk22FAaOIQ3U6vel04k6fFeHrBXN/kyn9XSflL0BdU+bk+fMWjm3SiCHktfoIKmk+
1LtaTzwzmGw4Pv+9LgGB9B9hs8XVWSeAwJLLXOCkwPcR6GAmKkke2cM698CMCPieFRpPSyT4N+Z6
tsh5WDWOSajUBeSOIJ7zVwP6qJzcDs4DttfAtFGW6AUSiECediVQnoDAfaUbryYvj9d/g4ObfwdV
+z+Hm3Z4eUHCkcFK40FHeZw2Ctfw6Xzy3f6za2OboXgNQJx7plWp3Hwsfx4P/I940EWjPRkh9ryN
hOenKtIyPnPRJxi7HKt7B33yFnz/+zdHpqOhqcXg5lLktu/jrBEzt/qszQIPsgRu2WddeGGNtdaa
lQXgyFNMRxsu2ep5XPu7vj+SZ1FHzyYFFxeQ/AI+segQGPUuHEiTEh1pMgzQpcU+IHp7wmUL1+im
9jMXPQsjNEbx/UShJ2tY7XdgTCQ0M4yWUzsnW2WA2/4ku/zSF6ZvxbW+sHCB/vS50VBRQ2YVPA0y
duBarwKMUQ9KbsrcyJGf4o838ecQnpSN7KSgW0RNJrIb84cyE63Tc2hJzp7T/YMu6PhzizfCw2M1
u6lF0c34+zkzNZdlJQi6AXrWWMZoiub4bTny0c7QJPFZ/Igrml+zUAazW30pcuBufBFRhYKjrMxL
eLLAi369FSKGliuBVObuBTPESz19z58bVF/Cy+M13pRcsEaJR7GFtmQqcAtmWy7KCjhuxCx3+cpq
8rVLm9vW4jYgUOyvl6WAgH717IAlHrkElJNYGXmbWSmi6oJw8KUxh+GcQhLvqk2VEhlB6R7A9ZYo
mVUwZEGrficNXQsFPhiJLwrOQBFi/vKXrS+q8ZCFrvEG3rzM2U1G4zDkHfBWDRjeQ61jQAsmNQaG
6uBkCaUJxHAFfe0B9LPd0mkEHTJ3GJaNhhgQLWI2K3C+5+I3fVqA0AK430UbQHVr/tEqHGFNUDXU
ftXZReTwaqPcj2KFIdtg4tlZF/qAwt6Lx+MrC9sqQ+PRyook5hLc+I55R9Lnj+zZKfl5ibieyoYf
POoFuKY6o/4ptmjDtJ5z3fn+HDUyrDERZTv9xEdpoUmHu/WFIV8CAwUogRAsyTP5TD94/STkzHO6
8o7feFS79R4JjK+dQDYSoP4LV+D2qoHxAqwQqIxo9Hcak/x5zcap5xU1Y5jn3IzN1FYxoXD944Pa
eCk5cscHhSRUPiQFff1IaM0WVtetWHuVhkqYROJTb/JPDI607sknp5sZJl7IS2yhNxkIDdMJWbh9
sCNgdoJvdL24QRwC5GNy391ZB5/QcYH4bSDf3w6xHfQI0TZab5/Ajp4XLvtNSX0ueravXCXJddND
9Bv4+19k86XXRztfoQ4DTivNxCdcnqlKo0Gx8gGiFw2wSRp6QxGZ9QoVaFSZF476zq3i8BdltxIE
GcWS691oqokrS4b3XaM1ubddJOqRJeyGn6gGpthbiHUkepyzO0yre/AdkP7REPhfSxuDZPLYLgpc
A8OXgH3Da05p3HGdvvy1vufe+choUPn9fj4crNMWPal7/fwEGsPN6ixewkOINuOVZ34p6B4HSLV8
XdiNpe+b7QYzNGxaxklA3bjdRDjOHL++Ni/Io+pf/Upgli7a7fOOUEgAkgH+OUByc5vGjvJQZmwa
uCxqIqJZ29Mrf0Tm5a03UsPz0FLNLhzBnWf0N/qSUJKhCWR5poNSJ3dZkrWBO9oSKdF0KEckzwmn
6/ESB8sd3wmDQAXQp6HcjST1PLkYFxOXTM0UuHAWrRQo34b8E0Dkme1d102t2MgtUGziIJ/+P84R
vgKLd1XAmK95dWeoJbXxWRSdeD01FcSVjO6t0Jhvfkj6V36RFsKfe+8DQI7/kTczY2GtiABYQl67
NjCG6zk7xmazVVb5TjaCj2ol7Kc1ZrHXGfCWCcq67cXHNMOFIOSueUHORMVYMxZwkbmHFAZSNFRd
HbqBoFtv77vgs7VrHXE1vWdveCoyZwR6ZDTl0DzKRCZjiLTy3t2rqwogYvc8voIEYuEobh0cjaOq
BkcDI9YlbfZsx5lfTInAwtfoTUzTXo+7kKgYD4E2SEXSueN/L07AmHMgKzjUpNCadG1hqjoavazV
EjffA4Fo8N+/QzDXI+gYDe25vywN6rnzMl/JmwW+IdehkXWAPF4/NOvRGk+PF3SDVcGbIQD/hbWg
rId8zOy54tK04usySt2X2swrtC8C/vPcbLstUK1bvBYYco2xAOYxI7mTZWbzwlFCsaVn4sZQAWpF
e7x4HjlzuCKzRGDBJVHHcR0CsJQkAXygDuhaT48kyz/ymw2z8FLeOuHg0kTbB5LzKsoEWPv1MQpF
GYVxIhZwi7Fep8O8CjxI5FsGdHhCuhFmY2GfqWm/eppmEmd2Ef65PMSMULibYthcQKJk0xz4d2R1
ZBpNHbi+r5UefxpLofttXgiCUalF9kRCSQQpouul5qEXxpEflq7BKsa7tvEY4lnE542Pxtai5bna
dCHzhQooR8H7kSWJmyPopIjhs07pSxf1blQ+xJWsEVf1lhCq9IQeiaH7/ceHjFJtQCgJMW34lcjG
uUVNdhyNx6e2tJZZTOiHOQjNBwgR7ZxomIdkSYE+xaT4HhZC35tyt4ZjAggTQTgS8SC8m91Dn49A
psDKJTRSfleB0HrX6n3rfIBKtidJZz5e2F1xIir44H9CIUKYv2ByE9RNIVaV29AugU34UeYWxtO+
yhk5+wY4vJbI/G5cH6wPgnDDMW1Mhut/fV6FonSolw6VW1n+KtkkSwu6d7/+/vzZ/erCdErqsKlc
ZNtbf9e2RoEBj4GuFwgXB2lBMe7eqj/i5olBtg5UIZfryi1DB6qB3j9LLYEs/DdQ6PtRAYXgwond
0cXfzmgelSMowu8X/VF4mOixDWOvdofqLU4I7yav0j7BWNWeJ9FeRTE82/Q9mdaqJcDleSz9plEV
6omyHgdshAbP+oYSk9eksmV6oXFZs8WLf0E0r1j+OnSfd1EF0o+PNY+3HuN+0H5v+wcQwZmnc/W9
AXAdgOYlEttbz+/3cyQBdTTwtSG2u9YmHxPLu75SGxiZ7iveXHqzMypwkVsa7DiHcIvEzJoPQInX
b3xjs+QG3OaFYdiQC0UpD2eB32fvB1yRUM0xlBKO9Xui70bMPAbYYDAu1O153mG0zWtI/n1INsrM
+v714+vxcdyAD7SZ/Jm2p0mcx5zPDm6NIgNClcZ4h7dNI80JSeHQfM42BTjjzomO27wknJqia9ML
qw4Dj3oSDgAwv+vNR0lnkEvOG9z0JdsKryJ6QabVKUGiNMDOlzrmZRL/S0M/4xN8UcMsl5RRXPiA
2ep5aRLFsJYG10pBzWq8j/pgteaE3CmmTqAFaAvv88LDM03RP10RWsfV2Y3e4/sW/U9qtx5sxq/T
/OdaMpo4ZGqJb4GWJyQ2p1WK1FVcoTrgW76BaemotC+OvLyrAGBXhjeOXCJl17w+Ayb0c57lGJwB
4T6t4Hx8d5jPBqxHMik+PgQF2TXv4O0FktjAmjGLY6Nu0xz0aUelDWhSBV0Dv7CUP+uW/BDzRFR/
dCF+TEA5EJLneA3at2/xyz45ydlG8lrS+Yu4/1r9AFyyFEz/gixvdh65FhBZsyK6NOZbwCSR6KXp
6GIM0mEXbi6CVe4PCMZCcio2tm3vTYCs1+uP2tm7ANoGhJIFLDGpSvcUAFst4OlGwgEO1vVJcGM0
AAaUj0C4vOx2A0ZXkA1mur3twAt6eC53z2APMDJOP2EYO5hPPRAYPAsbjC+gk9lNN+eIG6wpe5x2
XJ0ByjWzPYoO7k+mfy08Wnet1u+4dAX7JfFzVxCRcofhENixAiQlqASjew15TutwwrEBC34UnjKy
/TBz40z7fBJ9Qf4NHINarb/yZ2FsD3gdX2bVCKWNtinpe2ReDqx5sI7FqiMnMIWBeP1fZ/77EHny
wRJjmQ/pptLz+wlI8grg9EfTzcxwF1LKK3WCLQijFcidf+nmQKN8QkU8dE/98VMkPe5QhyrxHlaD
7gPyvWTBfN8kQPEVwDRyGDWFLr4bWoskjkSh5bsJ8XyDeiZm2DiXrjCceEfMLW/4erVWPgp9pS55
SfeUFf0eqOChysGiQH2trFGT5XlaCxOsFfqsWjxbvO6v3kHKa/kuZqfrGVi2l0rTwk2MjuXSHA3m
F8C7Rdf9tdRY7WKMv5YmFwSy+saqQeTcPZcg+EOz9CeI7lnD5fTP0TI/nigBAICdNvoD2s0Sn+Ld
1Ss8PgPRn4LX6/o7uNITwl7TJpfhdUG1mpUQAAc3RQt6ftc4yxTjg4QEnsl5abxuuRBpiYB1Kckf
Y55Ad3q4vEuU3ePiOCeHNGgAZhZzb7dpIklBKgSVF3ClQL9+06N/bPKkBUwadxGw30Tcobm52e4s
BalfzzidhtMWRGN7nUdsC736eqzRd4zxtejZvVJijwlDHqI3KGHQQREpwgp2XW2x6HgDFOKGIl3A
FdOCHuOfbqK/2wR/fka8A0hQAfU594uz6256QXC3rvZj9kLklR+UgMTho+gdAyRfA40RLjrJDs53
tvp8zQgKrPt13aCnz/VIsPrAIA2C7gT/9fH+3HFYrz5lnplWgmmIuZh+CmV5QRk9sZ6/T9ErMF9r
gM1WzHGFSsuC0Nt7dy10du+mRmUncJP0LrrB4/07/PbAeBZWjgMkum2y1rpYn3HVlszbb4h//TJf
y53dM8yXiFI+h1zMoG+JMRjvu0t3fo6fnvM1WC8l8zWBm5wR1voHU0dajsacwE4sMkNSrXv0ITNz
F6teUVQaPmS0jQg0H3juQIAH58QHGPJ0VPRP9fwvd0zecH9QA8mXqE1vQTLXGjgvrOVawDNxgg8o
DG/n2RK4PryVePA244JPfAuemEmauSFVVedBWkASiEXKj52whZUhdg/AtH/EpT/7GBmwoF635vT6
mOn//2NueK0FkjGLe5dZvbyhulziMZF1am6aTWCcvhUTBHSo6fKEc9eYn7JEp3Kbu5yteWZ0VEZJ
szHGB6ju2/jD62DO5yhBeWrDoZG3n6/iAd3p+z2gXiR4h54vWL0lgzsvdiTp/7nVtNix23Vb4OsO
h8xIUTn2tvYRvgzI4fYCho4iCl0CV//mhB6o9xxKMNZKoSQ+1v8iEOEgwcaBXTvQkbVN7VTnHdax
X/+htrqvD+encqkKsrT98yC8BRdJmgZQOR4sOoDqwJuAtZf155CADdEuVkdADF/Rp36GM7l7Cuwl
BaTX99H6Z3YmztLSr+h7t9n15kFE/h8VAPJ8osSvrBUe13Qk9dPXEhrtjj9zpfjzNphR6rM8/H1X
SgzJy0lvvr83zxrpqPO/wwZExskGR1m63f7LJRMTsTAVjVYUE/tr4d7f8TWuv2XmUzd9nyi+CB0o
0DreWW8AC1PM/3cD+LuJbglni11YfammtiT51pW+ljy7/pGqtYNGb19ppsi87ETzAEvqHE1uDTcD
L+piH+Oixs0uvFBTWoICIpFukzAOxQlgyTvSY0AUbjzS2tttCrhCgEEE7evXk/AlnxaxGvTRvFE6
YDsFDE+SJSBFrq1e6Ydq1UQJ3pQnEYRCOpiyTeIoE7LqnvVJ9ggczrTBccHW/A74eiB3zh+dK5KW
dBrWLpHxqQOeNicsbB6vXzIQHMHe4F9u81xhR4Dzt/d73kD2BQhXBJW8Vb1sXwWUHFgAbsBQVIEt
lHdeW+tftJfoPBvMkgyRVNwxW3lc+vRflr5Hnz7zQ9QxqaMow5aJu81bi3iv1K1TvDupz2Gv2xgn
HD+hx6fZCCeExHSuEabWZE/0yVip4PrszK8lYMh90wncN86P9unNWQxLLytDTcVuMoiDFGq3EAN5
MNyKOe1VdAuCYKMCt1qGwHzjX1blcuWS3szrXVHRXaWhZUdAewiKFdeKNAI+FU9BMcJLYm3psKFT
fnborIIqB0a5oD63dXn0BP6VNrs6ZdZxfRRko2swPIm/o0iPTHHzxBjjEvL9Nj0ISTRDqKGqSNvI
rtfFdejD7QZIAkw3LElZEEN/7HncNJpqdDG4fTQDr7EYDnQtIqy1Ih4n5FyAcKHwjndM5AKcYiKv
40FtyV5/mjLrscxbbCJkok0A1UlkwtHMNDO0WlkXQ9T40y+yvEdm+XI4TSvZqC30tOQO5thEZk9+
In3J4tyiWiBZFAVoKUU5gK/herVRWSld0ElY7a6Dc3GAkxNvQD4LLK6pbWr9UtsHTDcHR4m0SgBd
PThbEw3uoeGOpLHd3JJXnb1ed/a+tM6Njn/WuXVmCZ2gRWmnH28UVaS5Wv/92tk+dTwf8GGJrwUu
3CwywiAO3Ea+zjiP5dx5DLAt6JOUfyEYmDJ0vS2cWJdahemEaJZsn0oRFdXPhFAmXJq0+QFLiL5q
LMyc+4jBYrkg+9bzAO6d15A/Qs8xYJyzu6t5EZJLuTq52ZbZFMA24lwYeB8nRb8ghfSqYms9wuwQ
Y1X2Uv6buyMdsgHGRuGDFiBmCoHkv4w2CK1zw8FgI1sq7CHQmXX6yp/yS3kRepJeHi/4Tv1HBT0P
B4EYmYhm3BmySmCLhm+w3S5fWmjq2nZGsRUMKzp0FoZl2YmzUQM9QH9u6noWhkklO0H3rBQOwVl5
H/QqIcCnMAvHcM8OXH3V7GFJioHpuBFfpXjWm+SRHSoPtALBmG8MEH91uGkDWy/cBfzPndeD9lpq
yCHiOqIkNjuALo1CHA6S/hhbTCTrvTffDP8Sg/R7hVh+BQRp6ev8v44l6bjBnyw4vvfWTaGaAG1g
UpGCbOa16vNlBwNcwcRWqIAgqvV6yr9vHSbCHuRDvw2PtROtlxw+alVnN/tK6mzVTT8BY8kjd7pp
LAx1xLipfQkC7gOYalP7u8GQEGv7qejIavfOeti5/zXrNcz+1QfMbjz2ArVRkb5hdalzIEBUOmP4
4H0kaM/GY4W/E9rhBkEe+p9FlBjnbOtyWTFZPXCTG6S68NZ+xMhbwmM5Etn4fH3ddyaK8xVRvs8V
hm4ZC1t9p6gA+0EtPlrBKdnc7LqVMG1co5UDMjcvo96b0lv0Jf8MW85SEGRLIEF/x0Q8A5wiWzCJ
fHDW7tlGrDfpxQcuX7ntzO0/1FzWpr3dmh+jw5kimhqc10nfYlLgz9OSQt4mtAGCU9DIBxIG2kww
8y76Gow3jcTRzH75AjYjdK9z++IlWtiXe6dyJWf28FfxAOkhDxXcHeSPxACO3CXKqVl92raJQj8G
SDEAk/Ov/eKdu6P9f0XPOZI7TQD1gYol8nYJSxeSi7X5esFEtFxPXjR7/cGgr3hBCemNmt04UEYq
aJ9TRKgBO4NFJWJTM1OH5ebwNzK0D8sw7cBLsw6jowyPyhK6RtW31CgPjKMcvyipJXgBl0737tL/
fMZMGzsv8sagx2ekFeGAXN43WDS/nt5M8cC43YUBQwPKz+hJcs7o00ylBZfipscdFxH1KuBieIqS
QRvjtb2boglx/lAPLnKn750jGNNWfFHX+URkZJwSA7GPXZmxA/pFxXbPiL4wgZx2DQB1yBw7lMhB
oWCNeJSXNJ+/d0TgOwHqGP2kuK6zT4v4gZk4rx3clzd+vQNTPnIA9im0FV00SsP8x0Po6kdzEgQS
S47AovCZQURrs9RFv8LbUU/RXYHtORTWb353mzqohcsCuNnPSPk/1sw7iU24wiL+ggeu4khmFz4I
+I71Op9F2oGlkxjqHbMvSHr0XoOFx/aeKIkibTElmUYUc8c7G4fOz/h0cg3uleN06WK3iGsxnfm1
XVjVHT2HfqFvBVBidAXPh8wIsTxVXpZN6IZqWn0wauSwBkwbPQXm4+27Uz1HuwWoYFGkgTQYzWuF
rlvKYsCmLOxlZ6A1AQEo/a/WHAx/JdsahoCyQLDDwwo7skY4KtltiGa40fh5/CV38sZXXzLn6Coa
v2wyAV8CN4KCP42uIzCrVFxn+hgcAsqahet8B3x2LXNmT8JeaduhzFkUQyxMeigs0dFTo9stYQTv
Ocp/t3ke5bMALQVDDUHUbuDNRPLhvX5Dm2Tx/+GJXkmaeWRhomRyI/3PNtKz3KH0Zx9RXkJr5jpC
lXHJJtOrPXsargTO7U7t84Lf0j1Ep9JF29tr39CBgVx89+4YOAklW8zExC8s1PVaVaUoLdROVFg3
J36ovweVWb1OpxjAflCtINfWGl/R92OlpMZjvjYZTEaAvAOiC4DHtcgk8nK+qgfWtSRG504MuHee
+CXuwyUhsw2UYcCkMoGQxEFv1VbD/dPZDDDux2u5q+wyaAaQa4JDeUOK1edaJaRjz7lIkTceidHd
JpIxsdS3vavHS7npe2kKIAuA5eYFcOqjkfF670ADpqpKJI6oiUgVErPG+3MIonDVCO24X9OqG241
eMB6AobJr6XS3z0H7Y94eX50pSKn0sQIozudPczDiT/eLZRknGoDmPOpQaZE24ktPmKPMOkJyKSv
x7t9Q60JTwE9AOD0FxCpAnUwU50wCYc0Vz3kSgQ6qYd7G/W36s14Q84EQJxU55An7v+FuonZm2gn
HDdntz7qi5fmjj8Myj8RDbUykNcg1rg+hSYU+BwNkPQlkd7SFbdBwjW6pE5akASZiqXo/DYVj1X/
ETdLR0hlr2JwGTO6HW1OBCddgKIrisxOrsMR2QLMYrr/vMPrJ6dg5R/np5Zoz493/u4zjd5wWHaA
fJFVnX1DlU6YCc7h8fR9i2lINxmc3YP6jHCSoZYL9vaemlMQMRQMFCFgPZvd3mmSQasuDhNSyrs3
DtZ9A3UbPgfLww7DPuUA4GHOGI/WUpSAXhbWesf4ygB8adQsomdijnGPZDZsg4ah+J3afBssIx/t
hDEBf0Xw0aGQbD4WSPduZhBB0auBSEgB1wJ6ta/VSc4zpmHShnUHjryrKJ5/1PH2sYh7LoksINjA
9aW5DWl2c9CV1jYy37KoL1QGD/xguE5t6I9MCXOsYps50tbqZR2dAwIsmd3AkGF2LbvJdqG15Ind
XfCfj5ktuGq8SKs6fExKGI1MK80dXhJ3YcX3ThEt3xQMhpACWNbrXQXT21gyXcS5dIaaVesdSIIm
K1yp3xavN4fpxJNmP25V4JOCTfscIan1+AuWPmB2ZfJB4ZhkCjhX4E1t3/nO4x9/54WDc/mf9c2e
giCX+DKXfc5NalONCTuBnuOVX4xC7t38v3LmkXHd5amWtliG0dR4S5UVqs/wHid9pHT0j9d0L+SB
MGRHkPwElGtOAq9NtL+Qw6FJREIHDXzkTfjSOSDKE0kbIfXBbsVVQPhVso6e+gv64Urq7i36sHcs
/NV3zFKPcRFkOeulnJt2RnNsQG+2UbfZhImjavX6eM13upUQKcDQQSBQezc9WmyQDO2YZ5zLorfO
9pMV1+k5Z2hP/tva+6wPxaSn54VYiKMLmNucv0JnyulNZTqOcs65gYMrWGPKHd3iCqGeoR46t8I4
x3jBzNELdytSRRs6TXyBRez6QvJ+4KGxsuDgPPDrPDPa2uSDheCDKv2NDBVcSKBhACJxHhKMgd8m
Qi7h0nv2gGTawaMvcoyySKE/PrZ7ktB2q4ggtsIIbmV2/dQJlTDBq3gUQsTUnLbv3SZ7UTkjeH8s
5+79+yNo3ouiDrnfJXnGu4G2noA1HgkaQTm4ek+ZHhYLXAH3zgj5PZYXZJX2QMz0PpLqtIfXwyIz
qaHTQkKu5fFy7rlwqIn+R8LM9jP8WDUNlSB9YrSuZE2OFpJqyxAQcVogU/LA56fHhe45ypO4QoE7
WfMbngXMiEeRgbFF8GsjQ9AsWJ57x4lEHGjDkPQAc8FMOX0GrJheX3FuX2GGUREYfUFQdvGfgRtc
eBfuxQyyCu5kNGeitgQP4/oijLnUgCNkgOU2uItnAMBEZ7E90UaCx5t9L0JGWziyOIgKWIwAmN3y
wlPYbixUDiyWAHEEe20066P04iGVY8bnTb5ZqrzfK0TTdm006yIeAix4to+dIHTTGGschSBX211v
J5iCZem+IZ4er+0ONAbNnShZyXBGRRiV2S6qSl4o5YSM7WiPdrQNnMCpzXf0yOBvUCAMJ5H4zi9E
bH1uyWLy9o4BhXgZ3fegfMGSZwuNWokbkgGFULQCXCj/JgMa12aFCeOIwf5n3i9YFwL7aYm+9Z5z
DMnoCgGuAZ0Zc/e0wFDo/5Hc6o2x2x0yq7ZDE528BKIBCGsdFIKfvpbglr9u6My2wtAhS07ZDQFr
n7uQ2IlUk+GUIxX5DCIjIAJTUN+lKBWVBDwm4Jz/bC1KRdmsvrfgQqsIUpOY7L7zjXqzGIzeU7Wr
75lZklTttaiKJmQO/ZWoCyF5Rw59N+3HyFpQtXtn/Xfls7OWlYpDyeZ35fStBMLYiizVCYyOINgF
yhUAMFjKfkOHVizIvmOYrlY5c2OZpJH8LBwnmsGD9wVHNoHw3M533tGjfSbmHtCE2Krs1ErA5Ush
LYyVYabEQqb2liAAPb9/d2FmTDhhiCpWxJegt2PU1Z1sU7Dz4RkXLSHRi7bTdoPekM8UmvALwzZ4
c3AAWESY8f1KmHVjo2Vfl8GRx4BKd4kj+95DidZyEBLR2hrFb12b1S7sMTU3nkaYnsZi14Y0AbWB
kViPD2RRzOwaZLLUqk0CMbyN7qy3+tvTMEDFWmIsumXtwXaDJ43yM2MSFDD/s+Wgm4Ev5Z7FcqTP
A3qNbPQWsZExvSA7jhZQb2nc/N2VKfBC0XWGupQ8x7sy6H4qxQE5M8wqZQT9PYxt39FAIhPri60q
d3IaWN3/lXXDDQrnWuXjEY5GS3ZvvYrqlzLtDFNa6oX+NYdzs6VgReAe4EDcOC/hqMHoaWXPIUvM
qjoY9JWtBkvFrVPHJifaUWnVmG2d7VQfAM6njfD8Iu5fQN5b4yItpXXpmd1+CzxTEXwMGsAF12ca
1dOUcSJWvYve/CdF59ag56Ednj8wkAuKeqdpAwpE3eD/LWymqL2SeL1f0ePcTNbl3Xpv7d5W13TG
7umE0Swk2Ryfv81X86PUXyt7cBMdEzMwI/m87IncfbRA4o8MhyBJeLlm2sxMYVBMjEcdS8OzFZaI
6JxkjWhlwFBpzlN++WEMNEk4LSh6lxIsd30FMAbBSaD+AuiDZvsuC3nQ5/DulIygOQ6mtE2A663+
BSqRTLh6Eqo0R3VT6AwDpoaXxybj7uI1iisTOGRukfS+Ft9khZeoccO5mW/Tdhnt4xVzjxpgeAFo
8v/t1+snhc5W55Z6s+4ZERhCdOahaQjaML9masoIylQBydSuY4JG5ro3J8xvOwI8sHoSji1ZeCTu
7TT6osAFLrC8jPdi9lwNsZqIYYqd3ggo4w3ktfqhbTjoAiIIwTJdM0qQpgvOy2opoqXPz+xuwRFE
77yIgQxAjc3UXZTzughCgXUnMLutD+FTvGJNAf2zvOajI0Ze4Uav0v6FLcyFRS9Jnul2yrOMnJeQ
nHa7scPg03AysmaJQuJWCrCQgGDQWg0eufn6wkLk0m5qeORE+Sflk2ZiYtPmlD375oVkJWdGbXrm
dHysu/S8rncVUnmecp6BoBUneq26nd/XMR59Hm+CA87OzUK8eSf5AV9SwGmJQPfQ5+765/t13Mpx
l/KutyuegfcwJNOhE3Nrw1TJZGLSsvD8eEV3Uh8QSXOtIp44sC7NFIUJ1LFlJYRf41MOGl3aTCFi
hOzwv0j70ua4cWTbv9LR3zmXJLjeuDMRj0ttqpJUWm19Yci2RBLcd4K//h6o59pVEKM47RcxPRFu
tZVMIJFIZJ486V4nnv4bJxDvAxMpAmAZQRv84aVP2mhaFNfMeEiRJwB400cHSflDfgWxFOhhLAVc
t073xcC/vBuel2YYzBR/8cLEyiLhAmQFrsDztY2ZIQUSDPMxAu2pqwI9swFJ/JUJgAf6F1p/91Zt
qVM+wulvF9Z4xmzORAtuoLUmLQsSiC5vR3Ttr3MP/PCrqHHlyHcldN1eQaybPS/xkCzqLASpkjoN
hSRBsPxeetU18bbhLnNR/Atual9DiShA0N6uk8ipZGdBaf4MEM4KwiaAzhGFoiwkQhnUSbHRg92D
uwNjPDDmGikL+J09avz6bti/Bs87jLTbLl1uc/YMIkKeNQVkGqwBgj2XxZiiVJUTOAaQ8ryMGBOk
vFRfii1e3UvPkc+vERQ5T2QJJpVGSVHKMWQN7rhNv3XbcAWdlhby83uLS0GVk3M4YciCeF3XipyC
v508XjX+cDya94U75K72HQXpxYQFdzDCpp3KEl/TQSRFWWRAlu6Mqy9tvDKG3ch8MGofpY1iO5UP
QiCvaFFSW5pmpsy4dGA84dQNTo8P4rHzA8oIC0wQjpFHD909B/NL6DeY3LCXb7r7je7pD5tF1vYZ
Ez2TKNhKpxphYZOCAFqaP6juKtsAzNR48sovvsJYvIUTMbu4wNSjkgdENegszhXsgKNWhmRQQRUL
QFnumNS9BovI43CP8OP4W3vJ6Sg5kw0QRWKHdFSWSjnonfr45GHWQb/ZJm6/kWGqjukDPJbfqVde
YyLArJaywTP1NQRZJ6IFh0eHSk+yEGefHVW0udde6wXH3rMdPXbIs1z7/lfEQK4G3piv6+v+gNaT
xbL03OaCRB0U25jipCICO19tI4iHvJtGrr6HubkVRhBIDmaLwt9tNtoSFeTcIT2VJjy3xxDMPbYK
acRB820IRhIFODxUSI/DQnw102GExQVnM/ggDXCdiSx2iK/MsE509VH/0rzKT+bV6PUP5DrxH0x3
vQf5JGr90bF+vL8nj481uoye880eraG7+yMaYxdses4FqnhEoBUf6qNMfb7KTBrVgBUyjpAXMse+
R0fetxhsBxiTnL+iHXMHGut39/Gy1I/JBqKbOpUqnKRe68qGDip5jDFggoG8L9gZu/4BeOVbf7+v
0QP2Ok1utNHd5seC6Dmz4rPHwF+GQeCgeThXWG1Dy8wkg/v83mNP4TNKyLcN8Af9xkET5Hdw0iB4
+o6+M8n/RhonYmtl4RtmEtk8kPn1DfwbT6IoZhkNy3V8Q7Q33Oj+BsS7RwX0S6qT+ula/7qg8pxt
83cqtOUMauIeW0Oa2zQPCJC50R59lwfg78E4CxzfF/0GfbCvRelqlWekrisVa2/BxGZgNtAWpwfg
S5gZyhHn2mYlU2NdzjV46QPIDV6AbuEd18Eq3PcA4O829+8Yb/eEWTbOguJzDhspZbSdAH2B17pw
I40hLSkmimg8fX9g7y+cZknzH9LV9i69Wpfvz1+zh+vdI97qxw1B69dl8XP34al08XYCc55Jwkl7
ZI/+7jFCNvPy7583oxP1BFOWlFImA4WA/ouyB6cReQZ5humym/sWSdw1XXjdzHSSYCNP5AlmW5mZ
mpUV5BX+4fDC2YsmZ6iQcwJ6cL+vttfXIFbz7k3qoIH8sq6zp/ZEtHAhSWSSmMLX8iqGxVz+3XNW
ApYV3DPgHUYvoPC77XGg4cR08ojm2GRnuundRlk4grNbdSpDOAPjVDSKEuPEJxxvCfwzpjn67GEH
wM+PYBFvyS8r0b3C5vnITyBzMUj1/MTloLBpgy7VwC+4Kq/kFajpf2yWWv1mkiO4NpCBQgSNAVqg
lTqX0pcTytZmrD3GtRu8r75VTh7Ap3yzr262IBOI7qzau3ZJ4jz2j4l3f3nTZuo3kG6pcCcy2toQ
JZ1LlwjJU6MhsAhODwUmgf6WIttWOd8e0JOKE645zl46Ws6wd1vXSADajYGql4C2B6KsW+SM/CgY
fVp0vPqRj+Nku2LXmRSGUgmKAR2no0EHhHQ/rSbiptuXA/ovSnQ6r97AZp5fYajYMX1Hu3vyAKxo
dotqfuyFq+jx8gJ9eHXxe9AHQTBGF48p8CGeLxAm6EZSm6rc+RFEcCYMD7Di8X6F9XHAOrD328r1
NxyGe/SeLgufydRhU06EC543yCRbCSMI9w6De+DMOgebuvVzepXt9V1koPF08Yzx3/lJYQuFaECk
0Goovhy1uJ8KzWJc4YNX39rPpuxGGE5CXbBpLDIKcK/wWZqJmjBHLamacMa6mOVNCUQl7vCnL8HH
XPQD5jZt34ZbzGAo9phddw0yA/fpd5ICnHgVNJaYhIbOZcFfhUZS6lNf6ZjCwvkjYerr27VbO+ie
R855aSc/eUecb3Boo7qBhBaesUIYPuhWrmO8Zv843iTXikc22cEgnHw4Wceufnhufc1rPLtfwi3O
ywWPOLLrQL2J2I2+QMqlLiPwZWhr1IXLK3Xhev5cIPrQ7JcE4X4ex5JZVYiBbhlzvPymRS7lKckQ
fFdXwevCefh0fwmyhKt6YFWu9wqX5TSpoxcbkvr68TpwMO4Yg1uGK8W9t7MFmOTSEgr3tZVErDcr
LKGyim5MRLUBug83H5r91/fxv8O34vYvi2/+9T/48/eiZHUcRq3wx3/9v65p69c0fs3/cLr67bX7
o3j/4759beOmjb83/8N/2c+//K/zP+J3/VsWOJxfz/7g523csmP3VrO7twYTuj6+Al/F/8v/9Id/
vH38lgdWvv3zz9cfWZx7+Ko6/t7++e8fbX/8809Me+D+/L9OJfz7x9evGf7m81vTvtX5Hz9Vnfnb
b69N+88/wTP5DwQTeLIbsslJ+7ArA/42fqKo/0AXNtwFprYgr6/BCPKibqN//ikp5B/IRiM3hGG6
aCLAzf3nH03RffyM6P/gbLY86Yrhwhj2ov35f995tj+/9uuPvMtuizhvm3/+yS3txG+ZMnByPHEL
JkrATQBHPr8WSmI3ZLAK6cpImLFmtjneT/oQeCer82+pp1LEw/UhBllp4CuQLEG9V7gAMMGpIY3a
SVd16JnBtBvN8oedSJMDllY3olHpDIoFCGQdH8KF0GBOQ5SILAu0clg2cVjiWCjJUIeTdGUpuxrD
zAfj5bJyguvnuvFOMh0pIAJwkFhFwMTfOmsS074yb9Lqq6I+WsljQxbub+H18EmIEN8UqalguLBt
X7U9UVwl1u81qV7FNaaCUBokm9BKlzq9BCclihTbq4YkCvu+MOyrUH4Z8ldd2Q7p8W8vHUqWKuoU
iBk5z+K59YFYvkkkLY72EhplaGi5tormtfDYk351WdKMFZxJEtZvaGiuqFMU7TslWBW6hSax8fmy
iJkt+qi/EhxmFIPFd3Vl9eqYVTTaDyVa9/up2lpJ2Ph5aFwlQckOTRQvZeXntMLMI5SuFBg2kkfn
69enrGursoXIEFwNbPhaG+ZCjWxBhFhk7euQVUUFETWrI4eYNQbyoqB8een4dwpe6GMIBrwDiA9x
Ts/1UKagq8ugi/aqegzCfmdJa4ZegRZmkNtXVnXfWsS7LHJWL3AgAfWDp9EniJtS2tTs9QEpl6Re
a4PSI7WTjQt6zbgG+NRfQvjPTzI7ncwqNSXQK1QPcqhy05aGY9wswYOEq50fVaQ0QKeA1ksAB8Xi
jJwGdaz3UEa5MXK/AJycpTc9ZWsLTQjo2bq8dLO7dSJN0CpLEnOKCxbtszBbq122U2r5RxYxB9l3
L6CKUzelqw+mf1msyAH8SUshxlaY0UsJ2rn3dXQnV+26sTF/uNqVmHOoql/6inlJqGMyEebCdp2b
JVdR+hZGm6wJ3Fh6GepDFn8fes2ZwvYQDuDeKnxqJKvMTtYN0ddj0Xo5gDKKtAlr9hue7nSHBE/X
ymZlZakc7csBI+HzYIMl9EZAxfTs9fIyzbmhU0mCTxj01uh0BluIumMtl9fVFP0I6+cwjoAx7pZm
qYrwj782BUEKuPUNdDqLSNXeBre+OZFo36MYMFmbpni3mxdlqjEbpPtKeushDOPdWH2RqIfu+iA9
UjDrRDXzisn0unxH+6NBmUvMwLHAy6+nC9Y6c42ZKFH/3weKL5aAdpFcWzY8f5HaK7kl03U3ypGr
TWzpxpw77igFof+aP/k/l7ww8AZUEiMMNH5tuvowSC8t03bIky3oNOe8TgUJb5VYHg2l7JRonxZp
7XXIszqdpmXby5Y0KwUAPRR78e4yxLY4mjZ6Eo84b4n8EJWF1y82ss7tDZbppwThVMQynQawI0T7
VgLxvI1pDPVxMXSaF4KEL1rENID/BSFd0bKpjqdoHyjHkJFNIYNlh5Sby4s1K0XnQTSG5yEeFK6w
Ii5zUrYBXDBMX+qfyullWGpgmJWBnD0SDKjNoNHk/DpRjUI2YmpEe5ofAmSTkmZN9WrhYhShxx8n
Go10P6UIDoSQCRpWUbzHNFOwALWa6jVGGG2nICz9mKp48JdfStDfNaH+VW/azA9JPS58xZwX+/UR
CBDPVR31kARosY7209hITpVqtsfGmDgxA12HJYW+XAxLIPBZmRj/A0QqEtsAtJzLDGImV0mHLdxm
DFSDAHgB6eFq6g27u2wrs37iRBDf55OwQB+Nru5N7pLQ9CqRV13bh7ikJjYsrOKSIOGmpvzV0o9W
tC/s+7ZH04fVuTrZWWXpX9Zo1jLRJw7gEV6RyDOfa4S7zSZDK0X7XHoMqenX7FGKlwKAWW0AdDX5
iFbUSwXz79SKDLVE4z1V381wchJ6bVupp2FUzmVtxPz8X0cAkBMFYBc8Tz6OyMkGjV0umXUTx/ue
GE7FWs/K1tVwyL8lUevk+WZ0ZepMtiejPQEdPtLCts09ly10y2HELgA3JjqTz5dTreU2H3VoamjS
GtGjuTNY7JerlqUbVjVrKf0hWerf38MzocIeJkNKY3Pky2s/tihG4tW35MD4CRLifAsAG/gumU9K
E+PUzlQHBKphvLeC4Ugr3QPicalLblYGwmCIQdcxBoedr11nSLQdSR7voyB1OhOVzclcsI8Za+ck
Jz9FCCsVmF0rNXkW74MOVK7qo0QSvw6qBSlzinA0JMq0+Ad2eK5IUfXRKNttvJ+sQ5dj9lRvLEiY
OVActayjQoFEEpJQ5xLsPkrDNm/ifS0/xephGIu7SD0QOV3IPPL1ELcdrgH9PBZazy1VvBubxFIo
oLN7LZq6XZiQyu0KrVxXaPHLSvOZ2k1ylK3qONBk6QkmNqTxs8z70X4KF5ZxsmJlHBsjBtthoxhr
fWMwZ+qdIKQOectY5ZjKWuswRbZ0zew3gs8z4eR8hdtJrqSuh+aNdWv3T1T/2trvl53VnDGe6ids
YkyCJkorHcfWeNOyO2nAXLQlNeYM5VQG/4YTf9iqZOiigcT7BNBylvuV/hxnsmMn3y/rMisH6EKO
hTAI2vrO5Ri5IkVkMnGNMBvMcU18Z9SAdjZ1QtwYQ/N+w/4x5hU3PtKMKoYBnYszE03KKhXuyIxS
pwlLz2h3aYWUsbq0gHM3CggAUbgAlJHnagQrVFgQVB2Fc51Qe3vOJEwVTY9gfW00J2quOkqcEsix
At7K9MMkdBjTFpSdiW7OvkAwxVHTqq428QW1EjkIhTHxwjXiztPGGtNT/l6B/q9Dx/n0QEJI0Jog
OGG7UpVW4cIkmzldbDqB9LiYPZx1KydCBDecj2USKCbc1xjiKY+vQB2RDZZTy73m1YqN9uiKTF7N
kmFdBGWzEMWJ2NQPJUG5hcwy3AvSb4L8KYssSe5qfvJaR5Juqj6GlR5o9iXG1WPXz+ajUmwRS3jZ
mPw9lMJfstH4gJGjwL8CmHtuup1sIGUVdfH+iRVAJcUFuKYjt0iuzJGsiPkbrxsUjX+JE5xMQWmY
pTXEySPqVeYxrd8m+nT58M85slMZgpMJNWk01REyyn5XFK9xd2T6wqrNBlaAQmDVPoqIvOZy6siC
QOmJxWAyTdS5CPCcIrwLS7TqdNKPLir3cj4Fbt5v2yRZghRy3yVegjASTkXF73SxQlwOKVEKfglm
ZUi2xgSeCXvoRi9WSgs9Q2nvhEGFRscmUPakboa1kWXhkv7cLD59BFrfwdmN8hIC6XP9qZTGlazI
0F89FgYrVnVnOmgo+JbF9YFg7Yk0bXkSjJSyn0rrftjGubzQIz670ScfIYQDclvXYayN8b5SDnZd
Y/TkcbEowx3MJ0UBcUOzDo/jTUGGpTdJn7YFQo5aSdw8sI2tboS536WTvk3KDnQQjF3Jeql9v2zF
c25WQ5cOmvE486N4MI1BywpQGsT7tkzlndJra6ook2vlRu+ZoQ4yq2pk28syZ2McvBZ0hNTwtmDW
Pd/WrmQ9TbsKnlCXDh0GsfYblfhF264UIFyQXeuspyDBlAkF7RCa7PdfL3/A7Gqj15+P10awKpL8
1FGEckiEmFvKyi8ItWhyP5qdkzXxsY+/p+nCGvNT+mlzT8QJnmJoraAzeh5/0+Bgthpm1KnuZY1m
bfREhBAaWDQ2jHqARnLxNJWVO8kHYlTOZSFz4Q6Mk7cxIkgFKdP5tk0BRtoxu4SQbDcxsDWmO+RO
o2zhopo1SfCqERmwA3Su8J+fRG+9MllVYMAkRwus6nbkmvpLqueeEi+fu1mVTLBocLZLIG8ES8Qw
7JqlI2TR0XIxVstti/dSZb4+LLmy2R0CvAoc+sDEA658rpU9pGVbNnDlRQo62eBHxFZqt7L0qykN
3K1toSHPvorb3NEMN0CYZeT9amA/Lu/g0kcIO5i3Ji4TBQeP0teojt023k3xt8syZq0drpq/N9Ep
LdYVEwPTD+IMvjlKMfnAPAagC7ssQWxU+yuaOBEhrGU3mrQegx75Dhq4KqA9SeXQ5qaItzwt36Fn
bSzQqS3fUT1b66TzIvSMhFjPxFjY1iVlhQUNcy1NYkxD3rdq5RrBS1guHbpZX/VLV7GRwCS0TIoG
y5mDYsK4C7PAj6Jplfajaz/VU7jgSJbECRdRZmGYXhtDnI14VLc2I1XcqLoNo5VZroJpwVbm7fGn
rXwQ1Jwc9TBIJr2qkTPQgVuqay9rFKdcorWdFYKOO8A5bF57FqwFz22TRDJUsvLGSYJ3VDUX7+9Z
P3IiQ7CDCi0nY2rAIsfkVckSN4WoKMucoG8WjH9BGzEkYlqG5uluwMvMfMwi4ufNNyXJ/MsnbEEd
EX2pBLVWDzHUySd9U6nFDoUOgAK8vHi9LGj2/PxaNzFpZOV5V5IW2oB3enBi4y2J66UTtLRi5Nzz
TpNkR2bKcNvH3XvTmdN2MvQv+UiKhZh5ftUA50W0zN9ZghHIVGsybYSgTEnXAxjKpOydyeO+jRcE
zWv0U5BoAyTMI1sLsWpmZVxl5M1ili/V1m9ZGmJvjDHlCGlBnSKthl7WEXx3/ausMB+7U45LzVqz
lz3Ypv8t5OMFdOIBynbAQF8VQsZQN6/AsWM6QKGhR1bR/TqNlSsrVJYwqLM+zkYWkWN4ONjt3CBK
GcMqVWXCq6J4T1LiGP1Gi9962a2N1ZjL28smPrdZOmhDgKZDbyFiznNpeUs7ao82kuNRLq+rQtK8
MqDDukmKdEGU2MT4cTECW4GmVxkQ20+UYU2X1J2mBDEANtOmsRXHwtWUpH4TgaSmXNvtij8ih6Tx
k5555nTUze6+7bRdI7duIsmJM7VsfVn/uVOB7h0C2BQmmoCY6Fx/1eonu0jwTTFmqCCUU/L3vJWc
sVvwWXOuBBNggV9BKRD9aYKbHygr29FK6T4N71j4jpLOZT3mrOb09wt60ChAskbK6L7IgVMBc46S
OEn4XLLOrRFi5Il3Wd7s498wAJpELyOfPiIYTpToWjW1XCF7qFZ1lWirKQF6mY6FuQlLNQEY1w7d
ykhspwzH7AuzqbbwEXPGy9FaADohG/j57jSTttANKK2ET2oouyixSMbTZUXnNs6w0FTIqVAxTUU4
jkk+de2EIab7PM0eG7z20bBdLfX+z/kZfL5B0AdpAqHKP+LEz1RxxVjBcrqvmlxzOzkCBTWwLV5f
lt+bsseNDTqt34ilUGAE6xtKjUj88cU9kYl8bc3kgtE9kw9h89jrqZsUX5Ugc7PswDBB4PI6cgMU
n5mgNEG1Ha8Z8MwIByBObRQOoo7uLWo+lcRRu69U3Yz5Jh6DW6W8xYNwwTpmJWIkvYoZyAqPrs4V
LIgcp1Jq0H3f+Ah8CgsUEQZr3UILkUk1nbAav1S6tbqs58dT6VxRDROlcSbATcqTfMKjrdHLrIzG
ENiF7+ZKw2iS7AqzMrpvwRsyNKPi2uO+YmuQ2vTyrk92k9G4EcAa4XKanJvmpy9BG4+BTl88i8X8
HIvkCm1ZAMwlAwL/NvamjVQHtwartrL+OIxvLMe8+bpyiRRcs85Y2PHPLgkLgWQqnuKcfO6jx+nE
wKrSNFg0NdEed4ETJrUzoP7bK7Xb+q32FYWWBXmfDxE4x3AFw7+CsAMP2fP9Ts0yrwHejvaV2bhx
/4I5bW4/fE+NVZQtMWbMycJMO0BUUHvlXCuCrFLKoiIE6ID0pa9m99ODZE4A3jqZ9rfzexqYvYBD
BAgKXJtEOKZ2F5mgUsAFLWnvCUX8ke6UJF7wBZ+PCpqY4N1QnueDe8SIOlNaKZ4yJGjaGBn/7LEa
qWu/MuNVyt/UZ3upTXsmxcblYZoAh/aijClsVR1Z42AxvPSlSNqY1ugUE6ZmmuWuiXc0CQ52p/tN
aW2CoV2pcuGVve4ibF0wmJmaw/lnCGsrARcR5+iz2CtGuioDxe1LfZtG5tpS+icCYGk4vk/ti7RN
49ZZykTMHI+zNRDcU52po96gKWRfDCkqOpJHgmctWKnJ1ipsRH0/FvwS9zuCN0C7D+hd0FMI0lvR
HZpyYBU6fzsb9rhVW0xJll8YfWIpaB3SxiXkK+swRBW9upcFf76kcSjBA4nMMVqdrI/O1xM3EGSy
EtpFGu1tI3EsG2RidYfi8JIJz6RdUBAAtI7D35H/E+NmhLaxzlJgqyf2Q15HsldGzE00TKPTFIdl
zqO+NdZTv8klp2gWKnQz7gBuFslx8NWigvXxbSc6wkHIFQtj5CXM78rYOCl9qOs3m95S+v3yas7Z
7JkowWy0yVRKFB5gNknjNNeRvomLKwoO429tfRfpmoP/aSAjqdcLgmfs50wwX4MTHS2z0yxpgOBq
eKXsrdCv4wzDP8I7c1prxi6wVkXx/BsyeUEObWroBfnE3BoGNZZ7hJ+I0r3Wv8nVa/LWyMQNk861
2gfNCleZtJRemCkvAwyngQ3JQncND/wETZNmUkOewMumzqX0QWqe81r18VIh9vdacQspdZl8FZXR
rapm68i+C9i4gPLg2yic1tNvEIv3QaHUHRvxiB5rn2d/A8sG1ffkqvnx8hrPHU+8M5E4NyycU/Ed
PTbBRGUuqJckxa0lUNwFJuAIBqHFwi0ze0TxZpA5VQEuaEMIjVjQTFGmsHgfjoWrkXaTljdhhhLo
ptK0xNGsJ0UDUbsZeCaYsnkVT02TfUQnv1aDx9/R+9e3CKlEG/04/OULd6gkj3ZpeUNurqzh7bKU
mYsV8e4vKUKcgOEylHQFpOTIM5e57QT2a2LWDppQnanLHBrF7mKOe1YoetnQBQTQ1qc5sU0J4lGW
2nARk7KprTXpbK9tDc/S6jdqeZNGXNrJm8uazhksZ47W0WeE3i2xM0wtpNCqBqQtVCldt5G66aoj
GfBkX6ps89hAPBmngsj56SzyvjPkSEHiJwX6vy810CkTcIP+hjoKHLfFeaWIOFQ2G/W+CzoJG4dE
lw/wWLkudPNdw0lfKU1oLUR5s0ohWAaNyAdTjHAy2km3hqrQ0LPDAGOZjqzovN9QiLfW8TZ69BcI
ljgSPaxbfkUZ04ZOqyq9LQvqKCCmuSxnJjGAqsqJIGF/Oibl0yhBkBLpezOL/CpSXTr2W9RBPKXp
DSeexpVs0+9IC3y9LHzWCE9k82U+uaOSrgFykMvOKtsl+kGRC18Kd4spztntwrsKKSPUaVGYPpdj
lehMC3T0aSCectEaQrLJv6zJTHTI6R9Ugz+egN4S3BNJ6yFF+wNw9mruoYgZIEg0lC8paMdK1GfN
ceF6n1058BTBQPB/YA0/1yizc1QFgVndgz3oYFG2K6K3sXpWaX13WbG5+wYtCj8FCXbIJNJTtA7G
e9be0R6z9UKMm2d0wQqX1BGMkOiYQSQVQJ8P70WLWZjmES0EU/l6WRce8nxyRSe6COZWIuQd2wm6
jGrtJGnlV+NVMl6PtHNLumAQs+uGGRIgRwPgBmHu+QYBMlTrIX+iNUqJeFbhDwZbf8H8ev13PPmJ
JMEUugSzlFsZh6iSmadVTwojh0b2xrBeiAdmbRytisAQ2XyoJ//5yWlVgFAcJwrkgak1082QB/I6
Y9ZNaypvdWPG6zxj3wx5KhZMfXbXTsQK4V2dlYqdJ9i1rI1dRnYJCsEPLUU9TCui98sWMmuHYJLg
QyuRqPykYqNmWtShgm/KLWa3hmgbKPLgPtd09GdHdFww+1m/ZCNXYCJR8NkvNZPMtEqHuNREolIv
ElyQ6Ob6DVNE2hdOAv3uaLoXjnCcWFlvcThHouxavUan4sEolgbrzNn7qRDhBGMAZ2mWZfoXSA7n
tyXH/+CymrMFDqLH6HYkWDAu7twEadhpLcsRnym2XWxyWmFuq5K+pDUFR35qU4BYFeaF9YSJnHZn
+IGayF4fSJGXY9ib308JKO5Tg2yUKLYRzU3hDlyyS0j/mS4iTkr+6zOFFQeDnvEXtqXGQC5jAJyg
9ccQff5E31jarguuiJ24eCS1i6mhOZM6FS3sQ1BWQLLbSFM0Jqnulb6qHF2iS6OF5/cBiCew+1ro
FuI/P3EFRE9lEk/IxCBYuAJ8zvJrLfdNvc+QB4putCleXz6Ys2EKj+1AVQdi309piYGhHBUyxKt6
Wdp+2UmFlw1y4Uj5kPiJWidO1YW5m1t4EJVtUX6t9SJfcICzNo6DiohF44dW0Dqlg9FFgYpLV3lB
lxuGVDhR8m1BUW7C4iWFVDQ66cCAgRSF4O4UuzDknOAgxaq8MgNXZgwxETui5uD3bbmS6peMMMQY
nW+pzfay9DkXfyJcF26tPEzUQQ0SCDc9Wd1VpPEkvNnzF9Tqw+ZvF55xSjAMFXMHeRe6WEXJZEm1
hgnCKFCfU1XfcK/UhfXC03zWVk/E8F09sdVWHyg40+D+qPY9HSXLsaPEK5PEa1j0RpXV5RXk2/Np
+06k8RvmRJo0gp3NHODStWpYJWq8UpWrhnUbKj8U5EkHYelSKDh74k8kClYZ9AwnVIJ+Y5B5ilo4
U7z0SJg1fB2vHfTYg01EFkUoVi/TD7B58lrRb5Tu/oMugTnDR3gOlDDPPX7CUXaoraeRjDROSrur
tihcmj1MBlCcreGkpuZYZEDHeIR3cdytWWYtZSTnlESpFyU9TGBFyUs8eBiRERcDnpC6+p4CnoLM
PSYrLtz4MwcMvx1riNsYxRwxu0pIFst5ASF1jzoOaZyyW6eUeHiPewXYvId84UTP2CMEoo0OEAW4
TpHRD1gCZgYKSpWA0bk0oDeajPtIlf2Q2U+6Hu86edeaS7W8mTgKSFx4aTDCqDYmQ5yfgloy6qoz
KrqvbSSMDEN6aOLk0EoVxpzJ5hJ39czOwYsoaLhA3IZIUdi5QktAlD0mH8X6FHWxUjkM1vHyuZ7x
IqcyRM+o0xzI8IDSfYuqGNOCXWJiiPJ4GLqnOra8y8JmrYQnx0HWCb5fsVwVDAgtSNjTvTZ9FHez
1ql0LVqpgZyuCnl4lSrQ8pqj8XZZ7txCQiams6LOg+HHwrYViLBlOx3o3h6sQxi0V0hf9uPfRjki
bsMcGvAt8eSTLHjIxsB8UDuEEFMFruKtMJc6WOdWD3BwgDY4FyIY086NzzZZ22B8Ct2HylYbwAci
FXv+nEyekqp20rJeOGKX5aFgcy4PeZKK1MyEQmwl9XXupLL8ZdTB0twrTm75KVnq3Zozxl8aguX8
XGJD8gAPFZTK4xTMHelKtbbqJq4zT6NfLlvE3EE+lSREsrmGBLMsa3RP7FfdPBix31eRgx6J/z8x
QtQ6Ko2OnjosIRhcLHT1g6wdWMc8uLssZta+f1oGHhDn60Z7ordmQGDfE4qUZtC4jaVt5C57vyxn
7gGAqhJKS2g1QYJGLG5NiW4nuRQAy5ADU2NmX1WibuWhvqZF+73qV738Vr/pEZJEUyH/zQnpwG3h
gKHWDdQg6JhkETlYB30dNEQCtsgCLKspc89QcvTo0tQpTdWvJnDIfL+s8OwR+CVSxBCCUCiYhgwi
B0W5STuMsc5LX6FgEmiarZaWfhQWv+GQT7QUa+BTp+VlrybJPjGoW0ZGuKozAgbnQZGcOkoxEKZP
FkTOmg9iIP64A5eGCMEpp7QhNcf+qqnfofBKkapqjIXU8qwQTJDk7SxolhRpwUapKdFagHy51oGM
eh11j4s1pNndwmOKd6yAsEWccJiWEU17Ge+YeFDdhKEdSP4WlHhLAYimbtSlYZWzGp2IExy+LVUy
2rkJUojKNtfQ22VYPoqyt5dNcP7MnYgRgtREKqI8r6BVGdNjWA3OVO6s6aDEq15tfDlQnYxsk/Rr
ufQ2ndcPYDB+ZSJuFO4bq82CJh4NoDGQGzWLXZ3WYKRZX1ZvJsrHpSzLvLcEV6cpeEgTkULcZhBC
dWWf1OlVry0xc87pwSFQyPBhQjpofM69o6FGA576EJEAb87yV81+BGHXZTVmZYDABShtfLEthqO5
nhWdHscIR9udhN6sjNUORSb2shRxaMOHCwRE9KcYwRaMMQ3CrGhxbUVhvZVSPXNGIH42bReNfh2X
YPgnrXmUJRCtVVpm3FI1PTbD8NUczMiRwmlcF0oIrmLNKryIYVy1PHUT5sbKsZvW1rNlhGhaLtCn
3JDQ3lY0RsNXnEZrc2y7fQsMNBj98Hjow2aJGWHuRj5VjR/ukwemFfbgATFC3GH1MSeTP2LamJLt
dElfCGvmt8oEWT4BAhCFjXNBQYkx6w2SnvuJUtdMWx9hdWwuXVYiN/NfW4WGSPRtgNn2U8qVBBMe
SyGAqXq6AkB1ZxOMoNQy3otg+Eylj2p6r2ocpwp8T32MDPqk0MrtjVuSf+to5GEu0LYZrm15m1lH
wKBX/0vamy1JjTTRuk8kM83DraQcKjOLooACmhsZ0LTmedbTn0919v7JVMlSBtva+goDz4hweXi4
L19LlF98QXa0bNck7wR4lhBVDvf3PWwFHA0ImSSWzilwc6g2bncnjZjVF4OCjKU4R336HHbgMaf8
QQsiVxynyxgFj00KqjcrA8vugmmn5mgU1rWdG6GLxsdpDOWdV47inxeprn/YsmkfK3pU1BogW70d
nCEq7PBUq97x/vJXoxGDnoBfZy6TZQ5flmPJYVak2MOHCDZrUfx+38Cql18ZWHh5UJf1KIQY6BMX
XkTOXpY/xv7n+1bWLkLYsf+3jMUhVpJpcQKECVl7ZwguuuI+LH6VYFFH/pdju29tLWtHCP4VvIHT
LIumYR+aSTw/UxXvSQRQIfDhMqeiWbuKtOy+rbV6qXJtbLGB7WTGhlbiBuQqijw5vcFI4pAChvlQ
125USWeeyB0/4b7deccW5a8bs4sdzT1ByqeeckMV7Ex47lQyTruYBkcKDLtWLEcfJLuVyi248mqw
YpAUX5zJIJcaepGhhZ1aUXCw/O8U/hlwfsnTjbtr9fyubCxeD2MNaH/U8JbOOCVN7NmxxIBz0h1r
L6TwtsULuprQgPc24BbkqSwt70qrSlUtH4Bgy96gO1IRnCbTkabvHoOlKfwOfnMoUuEzTJdZFb3c
P8f1/fxte3GBBp1QocIN2lwgmye9TvJDCyDwOYundAtxuL6vv20tXDWbyrQbetbZJ++9sT42au0A
3rAL85cV/k2tiIoKWRSDHfTEFo91vGfMIYuNLqlRfJGEcOdpxr8Qy7v39291TVdmpNvrYWphBUt7
KbrUYms3jemM6Xe9itweomc6QPeNrR7WlTH51pgqBXmV95SLzoVWOnIB9ak4bBTr1wMKo6PQuDBM
DW3MrRG9Lf0mqJi8KZTKHrXkqfC0c5Geujx/EOLpXZGdCstJf9xf2vpHYM4sTTPv3xuo89CKmZFO
mC292s0jw0mLF7X81HSfhiKxlS63FbpBh6ncQhStXnE0JcBI8RiDFe92vQK3PhLkpD+ylBqOEQ7D
Q++J9eH++raszPfgVTbnScx0VvJsBZJJRzCK0fViQst9K6u3KT17uGioCbxJVtQS7HI6kHUrUSDP
lWDNmRKRS2EMnIGxiL8yBwEO3TpqiUtAZtwOWqCM3D2i4QzKfxoEQ82nKEs39m7N7eeaLAKc9AWp
6N3unexHSizLNZmj8TOvaex6T2W5dWmvHdC1kcUBjbqKyGfPxZI0E43lhzFQd/cPZw2/yoseGjIq
r2zWEnQghIOQCD15QVWfmI4cfNeMYteSQlflkTE6Q/IopUdBRNnP/5Bm7zKv2jiw1Z0Eic2TjKoG
OoK3O6kmVmM1KQcmpOYDs6aO0haPQj4e7690LSgyYPM/M4s37BhPXVBNmFGhKIZ+GnakVt21uuZm
oe5OWvxy397a3AKjPciLQfA/S4QvspHST8IkHRgGa7vCrYxHqx/tojxRwnEko4P9DJVoFGp9JXOF
ATLeT+0W0/b6zv7vFywlBsJILLps5BeY2ee20vZTajlm9OcMlCrrBLLCSDo6wsv+XKzVmdJPc/YT
FkfPN91ikI5/g+S8sbK4pzu5E7S44cljesqPwNdNJyikaePiXN+w30tZHFnEcH3mzaN1FAjCUj6Z
2s/GyzYccdXIK4YERjIGzhZJgNmVUW6KZDe5XjJW30IbVXfJYE+CkO7v++CqzzOwSlsKHCejQbef
ViGhJOJHmAokfWd8FcbYHvKj1vs79a9WBR4Dh1fRelhOjCRBrlHpmOZWn+hk/rcZTVmnG+XJtatk
Bn38XyPzeq8uLEVtEMcRyZ8sOdRtaeqjQ9CPxl5R0wzeHWULR7c2n4eK9CwVwksbeO8coK8MqkFa
TE1FzX6qq5NcT44uiYdRgsElz3ZTZz0YY+fK39XO2g+h9S8g63eG5l/06P0URycF2StQEjN7wl+c
69XPml3s6meFhllxz4p8DLogUcJqIgdUfrAXpBg9Ukul6B726V+87cG+wIzKhBlzeou90JK6HrXS
IoCKpP60fKwXfdyqNK5+HFdGFiujbVvKk2WSIVOMiY1DpfqOuck8sepHtGtFaoCQOS9DVu9nYkp6
FV9y2XRhPPNEeIas0Zm6DYddX85vQ4uoxftFjOoOQ4U1uLJvHXU1dpO/ILskBF+tZxG3vJyxglEQ
otfiadypJ9Fo7DzNN8Lj/GuX7+srM69Z+pXbqXUkzPgBJo89eU9K9J6RVCsKnbZ5nAeMwGtv5P1r
2wdlG7PUTAK/HUMr+j4oJ5GgEvQfg+nX2D224VYNcNUG3VqqztYsJbOIKXJexCbEqCRyWXQMcvXI
BGOkBX+xdSC3GGOcU1Ie1rdfrCAYtd/GUXwJa2RWh2EX06qlcioJmSOUkx1FG1u3Fvo1hTfLPOVm
MO1/a1Bhjk6ZvCYGWd+GdtaO3r/+FBqOWXamU1hQRMuetBUv1xwE8Aq88jPQnQT81qjWZ9WQoal7
8bp+P89cBd6+MjvGqfmErbL3j6LyN7Hw2uYiffSGxDK7Po0vqvq1yPZcrwfhsxY4YVUc7kfd1Vco
O0m5mPlXQMiLm3vMvaHI4Le7jNXI3JzkA/sbH9tWQkPJAYkS2DLCGFX0AwzmRvBd39nfphc725W9
nCtTH1/aEkgnzbX8UDRK8jBZMfop8SDueEvuwjjSNwBsa58HqcNc1oKthKnJ2yPNEqbb5FyLIcSO
vwzZOD6oY/w1HHV/I1SuxWQGWiwYBnSJ1vH8Q66CS9rLkKRFpJEpjekaVEtZPdahT4/j5S+O8drS
/EuuLI1lYOZJSCqp9MUu97R9iGhlnO+1H7Win7vic9pbbm3+u2F2a4GLL1LwwLHFM/Skyu0sTHZl
CDxjSH8BrYk9KglGt4/FxFZHujle/7VND9FwyvvvU96967d8eS08XO/BIh7JI78mVcl0c+kxaM5Z
IYD1/Dj4JzQsN1x39pDlrQGfO5MItCfpsyw8qDX81AhyKmx6VbjolAxpsb+/tWs+em1h4TohLQZo
FLAA257bxrMq++PmA2T1658nbIBw0Oh9I8ohegaZVTiQ4QbaIWHMMheZOiDz8jy3h9c6VwbZbtr2
LCRbw5Crp3VlenFaZiWFuTeRx1fJXiJ++4NtpRVcwo3T65ukFHMYe3tgvxe6yCZMI9VItMkuA+sF
kJ6j++G+qWM0qGTxUKuHfoCwzRKfmkjYyGtXPxHGmOhAMUUHUOv2yyxC2P/jCsAPOgNFVT0Z2UEL
8h28pRuGVn3yytCiGCB5kSH72ozF8b+b3n++vxFj1hdiQUIKbyAdzIVHRmNsDclIBVaV892QTAgP
SYcp2wtgc//C98mP4EqZeZL0xZYFSh3TRWLLBOvRM+lpQ/esf7tvY9X9rmwsdktTI1LYGdPWpKJT
J6FjmsEurM1dqWhutQVCX907Uhe6DsyLgDa5dYJJtrK6gxfxokYfG9FVlG8RRA8bBzT78BsfvzKy
2DaeBHpQCLwzcAABAl44QGWd4elfNMWOghLZybDVaVgttQEtniG+QOylZdc28rKg6hVwWe3wqdfe
C0rlziS8oFj3yhTZsDEMyDMZxU7LFcMJGifNyl0B1d+pSLcUPVY/ACgWZoQiSgfi4kiLsW/jNuYx
F4nBoRYru5akw32vWT3HKxOLuO8JkRQ3NcsNIVxupvAxfw2WsHOZW+XyVQflTQobEg9TXnW3LgOT
a9DrA88spX6UA9OFwNku9clJwsjeJHlaNQYOCxw1lxlTv7fGLLPthKbAWFUHnwf91KjVXvDbgwAZ
R4Gcwf1dnP+1N476SoiBTzIGv9hFhbSgiRkaoDr67BmxU2WnBAGi+0ZWvYExX+C+gMtA7N8uqeqL
OkZBPGbKTfimRcb4XmQY9+m+kTV/AHABup15CyiaF5cYY5ylFitFfBGnzI7SR6asGjAq4M6zdsPU
2hFBVwWMWDdmyr+FP/RaWghRX8YXQ3LFSTlkSeCayXgqKEohtrK/v7DVzAAaXPoAOsgipE5vty8T
R1+gHUuZPrnAcGoHUNAZ9ZcSDA8UWXvJrOyh+FXHWxFlzTeu7S521CqTTstagtgg6naao+kaWU6X
bb2wVg+OFzhdAqaXoce6XV6XJClKl3zIWXeqexioyi9B+m8yRe79fVxdDnOo8G8xJwuL2q0dNDsB
xYa8keG+KuJqxwxEYG0p/Ky6xm8jS8LuLsjjUC5x9Tij2QXOIvkoxXoNTvvUN1t86/LGkpb6K16a
9X07zrFi3GcC6nsavK2+I/1T1Ac9ly/jZD4l4kc9mRy/fw4aIF11+cCM2RTIbuh/S6vntH0APWFJ
XLwfGDlr59LOUGof/mLvqbNooHa5aJYRwOxrNdRbAK1i5bmNVbgzvDQbN3rFa7cu8Ij/WVl8l2Em
eXqtcsJZ4ljCN1kXdlrzLzKGiDg88NDzt0Czq6d9ZXBxzdNiMYZQZFlN+yuDhF6Ij6L1SYvcpNhS
/FqLobTBoZ9RmMEHoHvrvQpAPWEYCW+d4f204mNXDz//5ox+W1h87pE3SI1ZUn7oi3xXVGkEC1Th
RI0W7u4bWt01hoJ1OLfmas7iQ6xKDRERBIIvsFwG0bHXjI+5UNtl2R78JtxC7ayi2eYZ5P9jbskL
LeZh72sCVSNqvkPXowJxHsIzHBeHoup2Y+J4yY9AfmnbzBmHs9UXj0bkP0NBfszGgYZGvbHPq/Hu
6vcsvDRIazOsZUpnVvTNo7wZ96feg9xno+CxGhsAQbPB9JBh07l1mBigvC50OR+DBTa+PFXdZPdb
08CzTyzTB3ALoPLRANff3OwoI1r9NEwxber+axmoz0pY7+kI6rlLJWkfgevdyCXWSKfghEA8jf+Y
zljyXUyxyYQdw84X31ScXjh26clDhNSg61qe9Tx3VRVCJgYsWkc3/rnvuWtHN6OwaUHxQmeG9XZP
EW2rhUpkT6WpPAWZsIftube09+Tjf5GXXVuaf8lVEcmK4zQMBBiHwgllc+FbZb4fsu//b6tZhBTK
YY2h66zGShqGtscnUFePQto6YhhvMXxu7dwiuOS9NaZCknFqwnth6h6snKnxpHUycUuhaBV0a84F
VJgHyGmXkAOtEgRflDvCy2g6VFQsUKk7y3MFZoikWv/X78fHZKgOVpq+HyPZSY3s2Ujy9zO3kzSJ
x/p73SYvcdTtfV+imm4c4v6foJ+Oo1hbNsN4D4HQTDZyaDw7xK2ka3Wjrn79IjhSKg3yFNn5S9Mf
VDU4+/VjnJdOMtUb6dD6h4TaIrPeIgRNSy3CPvMTxAfYp6yfXiJNQQ7gUI0/JTNwTM2phfiM/uw7
LTXPgd/YjHxuBKjVlSIpySAICZm2/JjavC16uOhxidSLD1Jk6g9dniqflUkq31XCX0hZwqI2C7nz
qoJcedlCRtliiGDq5JOi1eiqYqvvm4zpQwhJ5eP9L2vtsmZACk4eCKjQzZz//OrrbYJmKMZSii8J
I+8O1AFghTp5q8i6+jC4NrMIR50+0pMWWFHuve+E4jAZZu7kSfGRcvtJNMcX0692utftlbR+f3+F
a7cL01/UuOY3KkxOtyuUAY+R61G316BzJT7Ro9vuvax5CC9uUC54J13/RYCaPKQD69wjvc2ah8nI
HoK4OsZtW9vAjTYKXWtHNkMYoFdmDkVfZgl5rNSlkQk8hOX4o0H5Vc7r6C+C+rWNxc0vN0KmB/28
Hh9W2OGxmTJ3MwleOxlrznVMeHOYE10YKUrViwP0Ii6heKAGZMcAJjbv/dXdujKySHxHi1PQPJMY
q/yHNIEtdv/d96/Vo78yoNz6F0yzkcf8MGFQeFQSSh/V49jBv5rt/9/sLL5Us0TDW0ssFtIM+8T/
VtCpCMJ2H0Fve9/S6rkAbgAiz4A8HBu3K9J6VJvEgnNhtiWnRQ+Ke7OJsHosVzYWZw86Kh6TACdG
rberUa1B1fb+KlbPhfEpPAyaRjzsdhVd3TAilMbJpYzzXVU3h0Z5LuNm5zM9e9/Syn7x1IGs+XXu
7I30lSEMQ4QGD0/GrnL64dQkur05+b5GA3ljZbFjcDf7ZWa1xLE67G05IGsUhLh3Ja1DFKCV/fjc
+Z4In00luKrXfFVG77FFDOmsdXHo5iKUn4bW25Up6BufwPpvA50L3SjAQmtJay/4XdoOLXgIWGtd
H+hA5L/0aGYrvp17n+kR68NJMDpb9Qsn1KkvMKwj2sFfiLlzQUOtpM0KrxAqzid1dZuFhtSJRk6V
waiEfSPsrFh2lPzlz4/72sjseFdGxsw3X/sAl1n2MFQQ0TBjuzH+ghqSiSZGl5mmMBB3XNxbSTCE
5Ai084XIcFFwhObAFXBlWPP+/EuB8IN6xwzO5B22iGBeqtWVLmCJ37ErYWkK2mIvGWcNEp8/3zqL
eVqw6yYDS0s/sQo9bTSJ0gBYTLvwxg+JGrl+JLn3zaw829VrM4vbGNURpREa3q0UrpnyatSTkQFR
n4T6H2puudOFhb8RA1aizeu4JkLdMwmMsYg2cSX52SSNnFYv93aHLuax7I5B+6RpyZaM6krshGyA
/HAmfuLBJt86oJR1Sasx5XpJAj2zM03WnMGqtp6vK1HtxsrCK8SkQKaR9jwpzX5oBzuexaqGLQqr
VStsmoKCA0Qly1o4SlEl2oRRckEONmimDzSszabcSAFX3v6gqX8bWXxKchKEqYl66KXMjX4HeOQj
JACaG0SNaYdqnuwaoTXdaIq+3/fD9cXx8J9ZgmcFoduDioK2BRpJLVyUhtAVyxo9xL53jfbP3yes
77edxZM1ESw/1JFfvGRFdLSyz4HR21Y+OEa38VpY+bAwxLjO66wlg9a3C+qrEk6xqkou6BccPXhK
XFl9JyfysRMk6BXj4OEvNpDRglfJ0pko/NaeYrVVYFQZDG2pvOeB7AqoPSXGhnusropASwkBTBrP
vFsrUt6Z49jVyaXzXgZPPUo1ssRG7mTDPm3zjS1cK/JBuPLb2uLrZex/kpOaPewZMaBb4tuIZe+M
WHwMmFMdW+9db/7oI+Or33hOM50CHTgMpBHxJyh1oSV4MbOtbV4JXjc/afGpa1ageVRUkpk2u+N5
FKMvwp3WwbFw/zzXXvJQBqKWyNDua858u9WBXDestkgu+Sg0n9s0iR7KXgJ1BODKEdI0ezYLs/2Q
Qbuzm6I4ck0JUHGvRs9ll1lf7/+a1c9Thyh2ZnymrbM4CR1thDya8C5I4D4JYsmVZIiI/vgb19Ha
9gI9nOl8NIRVlsgxVanTWjE5cbFQdinV3DSqnTJ9oZ+0cb+uefK1pXnFV6nJDLNHEIftFeMvQm6r
qo34q6L98xe9WB6fv1e0SIGUqYuTQcZhopq3CK37YMh3m5Oer6OVi5rtjZlFXDMnuZksgQ/Tm5Le
ptLXErC1rLLV4hlu8z2Q4oOntocObm5PPKjxfym94fhjnDwPwUaQWCthkOES+WZdGJFe6u3eFkrP
DRP2NDYHD4KhU9/uJsXOh73evHawgPHYXZls+M6aj15bXZxo0VaJH5gtH0yk2wLg0Vl6c/txMbv6
m52+WtziQJtIt3xB5EC78tmoXVqbxKJJO0nRg1y7gfBRMHax5ETdxz//BKmYoAjDIw2s0+IT9Ot0
rLupJJWBCsivYQXst9kuVr8KWrbgj0Sgd8v3LKN9QqXHuBGEkYFSHWLeBDW8JAiWJVvArbVJSSYO
4NSa0U7oEC9iKejtVOjULL2YartrZOkBPMbRn/aN/hFuBK/vdn6508pvUfMXngKQkVcPU+2I4C2S
nJDk2jfCOr14xbvep0uDDH2yZWRtK2cL85jrDF1YuKNWSaleG1Z6qQz937YXP6GztR9S+VMBUmhA
U+O+e8wf+I1bEmLACcH0Q+cGdorFNzcOXNZC5A9nyOpo7gmitA9IRWvp7Cvqwa+HjT1cs8fSiPez
OBsCBLffuJkizTb0Q3+WWyv/mRlh5RCgfBc1oWjfZdp3Gj3mMY+Yf7m/0Lduw0rhFObpwHgo/OiL
lYql7g2V2PfnpmVmJtWC+MMQ619CdbKOWRw/iUr5b9uI8kXJou4SoBTxYCmZ/Kf3B7+C2MZs6vy5
vEHr9RkcmY0QDOe0VahcfssyzU6s8mAVZ5Fm9f01v7kWDXGmxdJ4dMJO+KZFVXVaXPixweEO76A3
38Wq9giC5Bhm+oYbrViidk8NiLoAVc1lGxdB+SGtEEw6jwCwxj53LDPeyUJsp8EWqmLN1Hx8zNLM
n+FSTmucarOFwG88D8DRrfKEtM5MhJjFn+9v3uwPiy+DCQrg4bNuF6zSi6vRSHNdGqN2PMvRF7/8
CvX8/X9/zSHhLgNyN1NliPqyi2/Rd0qV2BzPeRXuBeNzJGUOmCUnyrOLmcCun5GNFoYzyV9B3h7u
W19bHUDOOSujKmEsh0QUsZ3Qr7eGMy9gaBb8FAhgUm7xfq+clQ7kb6b3IitTliygzSCFVdzQSa9F
bac34nMVio95XUV2Rbnl/opWIgv8EdRycA1plqy4jSyyPEGwUPtsp150btOh29cVPTNquZz+CI1Q
vMC1QEcvrf+YdxwGOgq5ZNuqxGe2BFsGkxGOY6oN5wJlmEBqZncs/5gubTbC/Dfxg5KEsixWiYqQ
S4kcjGeRqfm61ByMyPLGc3r1vOBP5QnKtSAujYzw6ytxG47nNvkVx40tkbFbvWPu7h/VmzuOtYBK
VUz1tXO+5JfOZV+tWlj8z4n+0xD2Gp2cJDmpFmjfbgvyMV/Ki894Ziybn0N4OX5x6xaaIjRe2ITT
mWL4IS38T92Unkblv0iUHVl2pOql1Yfn++ubL7E3NjWgh7TDwK8sCXCGPhNKfspwbvTI9tTnzExc
CggbDr+2i4TbmQeWYbI3BHoWQJEgD43xXADqiIVdUSu/krF41xbGuU+yjTNbCRivrTAEG2c6vWXy
k4tqVcXVNJ2zsK1+mWnSdjZYMvPD/a1b80CIbeCbIrpzaosqXz0keh6p2ngOgxrJX90iZiia8tTF
RPtcauQNvPla1Jipe/mfqjY92lv3UBq1tzxDmc5Slh7F4qwEws+usisj3tfltIeucyMPWfFHbmUe
Aq/cIowe3Bqso9ZC4jQQz5PW7AJp2mWMM5bKZ70+pPJuUF06KhsmV/YUk0BzVKYECFELk00b1QI8
XiiDlcG+sdKdMMDW9UspN/ZyxSGh52PMFeYDEgF98amNk0GxRW/Fs1dLqHWNkfoth/V2X+iBeRAS
NXkSJ6/cuMhWDpDSvcHo4awWC6Xi7X6OuhbWmSFP53B4Nut27yXnWNJsy9N4OQY2w9r3HXRtkdf2
Fo+AcUzMysvV6dxpD0by3Df9zpIPevJYNMnG0lbCCF31uV9A9mHoy9sz0zQjy8d0PIPOOQg1KNW0
21W9tzG+ueIePDSIVDOMarZ2u4PNUDbZqBbjeRykyA696pkRv6jtzk2x1cZaM/UqbAD3hklaOm/u
VfUkjeMqzNKM+6Vw4iZ+EVQU3bRadk0m2e+f09rmXZta+EVujLLSSphKtA9SLNlEfW/aCFYrvgD+
i7aOximByV4sR+ORIzbRMJ71Nrcl9Un92XZ0jGF02ipwrURfwi4V7pmUlatsEabg10O1KiYswlZo
C0AV5enX/f16W33hYUXixOwzFwqusKjRCmijSYMqsRi/eM7D955/ZKy2EB+q/v8nQw6NUyx+um91
7ZQYUiEuzXJFJFG3DoFPQvwdyIR7TRhtxF6PihKHtu+3f34lM+9JXZ3zgqxn+UCJlEjxe4PV4Q6+
V0IMx3vX2hpKXt9EDRPzEw87i+hg6n016gLnhIiZOwr/xd73fh8+ZU770Anvxi0cwbw9i0SDAe+Z
/pNaIS/b5afrUy8zhGQ6Q2fq+iLgx9QWoDKI5FM1jqdAEXb3z2vlA57H42eRHWZg5CWQ1BPzKUjq
YjqriMQirJm/hAG9cQ+U976Y5J/3rb3ltWEKGciUySwkOcEb8gRL9gOjHerpXJZqf1IMdPsG2lyO
Eff9sWCEBYb6qLRDhHvPcTgoR7S1syfdSPTKDkerOcfptCWOsvIp0solQWG6CsIAffEpyhLCF3LT
kAi1gUj+CCtkVxZbU4NrG03+wyQ1eknk4vOfX0XKRjR9Vcx78pLIQjUphpMrEcHzN/GDMuQbX+FK
HEP1eOYrou7E6MXy02/5xHVjZEn6YHt15nYj/EuE6Hpy2+nHxqGuZEBYm6mCULiBNnzxjXhDyWnX
LK0ymnMhi0dmn46lp38a259J8qR5L8x7PKLIYkxuWZxLcSczyVympC6+k2ofUjEQj6ESb6TTqzvO
KxwU28yUYy7ONZj0iVnAdjorygdVfoz6yFand9GfE72hzY1ABeNjzChD5LjYbN+E40XW+Gb1/kW1
Phq0Y8vkMa/+06TmcxSqjmk9efpJ8P78JYThV/1YCJwpQi1irY9q7EyVybdb/yjRO/ZJ0szO0bVf
1bdAswOYxe6f9NuDZkqOXhT3CbQ2FGtufXgUoSdGiWA6a2L2jmhCu6vlBItLKwPw7x+iQurdRBud
+2bf3imzWRiccS6SpuVzvLfg5TQagoaefBGUQ2N9nMKNwPQ27mICvKMF3cVc9Z5/wtXXWbUJkz0B
JqDmGcfQHXsFkobPFiKZYpfvvS105+qSuJqZ+gKUAC3Erb3WSGpBU/lAxUSWj7lKU488PPgmFeFG
o/tt8xT35EK2ZrJfCvnLVlozTupA0J3Oxc+szA6p0LqtWl+qZrCbMnAhm9/XfsZoS3Ae6nd9Uz6n
E4QNiZO3fkdztXfURNo40TVHmh2W7wX4E55yu/yYkog00yOdpfQf0P72uG/pu8nH2r80lMs2Mse3
AZ7XGZ8o+N8Z0bAsiVNrr7xYldiB/ks3/VD+PK1nRoJhBRpdDECx17ergdxcz9DpFM+AgvcQufBd
BO1nwQg3Coxvozp2WAAIvXnkYwnVmkx0T5QyFM9yINuR1O4tK3QZlDiPfuB61sYZrbkoOBgmIXlp
yvCA3a6qGrVUa8x517LI9ZLCLWiNDOMWx/5KSsCqwPPzkgUGRP3y1g5ekHlcVQSVJtoLQX2Zvz/L
t05jvCdzTMTmM4Qb+9BzIQSOG2cQt2Bjb1vsfCLXP0G5/QlDoVXczTw5Bb5APUTtrkVib8ygTS/d
Pvg3s6qP0lA89bF/UAQIRra4Glf3GgVw9lmepaoWe+21tdp3DT9ALN6ZtLhz7SI0G3OtqzZgnJwH
zAh1y7lWTeiSoul45+r992z6wOjBZklz7bMGm8w65kk2bUmuLc6CTU3hcSHp8qMQTE+JF/9iCPWz
Ih89r/sEYs9AZ2CjSrFqFfLAV6rhueRze3qQTYAW0CLxPHTW58Jvd/nQ7RmrdQpTdsxYhqTa2Kd5
fPjzW4l34v/MLhK6SEi6uBdj8VzEtRNVj4L8hLDoxke4di9RhqY9Cmk7U8kLzwwRDwzyvqTSU33S
jfc6ZLGK+sTORuhrj9WXP18SEw0UcecGAsHkdiflpBjpoGDNaoavteCfhaG+II7y8Bdm5iyYbgX4
yeUjZyxVHUoi4pgmU88JfPRWvlgEmPtW3qZ/8zS6Tr4CJBQ48yI7stqsrIHYimczPI6g/TvlyaD6
3cV/XG3hET8vhbYcFYPlOEiVKWnZBr147p/b+pc0MyUe5C1k9trHe21k4eOVp/hRVXdcMVHlqAH0
X35gS9GP+1s2h5nb1ydLIVPmKYTyGVnD7fkLnEsxjorIbNC7jDWobe0MvmN14267jr9yK89SkSiC
8AlRzlzcmtkg8+QchO48wdJ2bqCXtyMowD7eX9Lr5btYEwZmgjbCEnf04jONMa70ndedq/whFB8U
76BllCNsWTpp9TGNvqhQqn4VIHkfvb2XOuGnXHhf7BlXr4TEtj5MOi9w/xIfJ3UnW78a+VDpl2p6
9PnLuS3vg5foQ+HbWVMea+GUmUyiTbaXbTjz22FwCrHXy1jcEByBWEUjyyjTc2l87bO9l8O8dDHl
fwTpc1W6XnQaf6nvYbVMs3PITHoyXsyPoXAKjij0qbHtOeoPpXXrZH9/h9cu8JuftvjQotjKPDPg
pzWM+E6PvR/ZSu4a1i5THgKo2/7p42dVOQYvuOx906/CLncO97V6c5W268FgWOXg92c1e09teIAj
CpE73T/O8/KT3Tn5S/AztasHw3Mnvpo2s+MnLXd0DrU8J7RIg2NovBOc2P8ymi6cnE0XuHH0ORed
Uj83T+Hz8OCf5J0KqYvV7rpKsTnl6iSlH/N9/l4YHHl8Up9N6zmNXmLh3QC9pd1/HD6Xkh3GT907
PbZz2R4YIpAvovdkpS4D+lbg3N+I1/fJvY1YvEFNo+endVZ3rhkoDU+w6pueZMv9SyPpdkxx1jDs
iId3G+yn3gkQr3us03zvCx/C6BADXIzyB3P4qhXBg3rW/K9S+T7LXE3N7KZQmZdwkyl2tBZRuJdI
+K/ufTtkoDvaWMZKBx0vpz8P6zHyHMA6bgNQMZpCPfDkOMP1AYRkTOudXpXTQ1rmUHkOmXyO8iS1
fUV/Ssa0/5TWLRxaw7g14vcKObrdT1ni/qPep9I1fYPqkJKubLs+7M8TuwSsx5G07lNHZahqZWeq
mrP5q0TZs6IdmJfSLrH0nSI+WOM39NPsqFd2g2aPvLEaW4DyKEHpF3aU41x+SQIEf0XI/wSnObR6
dTTnGhizUGZ6bmr9KG4RMG2uZREB5TaXy8IKwMkIJ2jTja/aUcAb8ifl7MeoO5tgunbDcIR+MERH
Kw2gfKSInz/E0lP0pBi2KhzDXdgd8tjxZLfL/833wYkCg6E8561NGLe3FHxWYgr7D4iC/IC6pLbs
lIRKQK6cpP3ZYxi3hEA8lQ+NCQo0d+bSnCC9s7pp14zpP61yqQv/cdKDrfLKaznjjRMg5wq3ODnt
mxlWM6oiMW2jntbl+CSIwnvITJBpC97nsXbKIBMt5Aq8Gh9YTpVtlF2xdDwvOeSy9aE1p49BN/7k
if0YVCbSil392JXekRLkBySe2HcnlBTXZ+JC2FuwXmdTv2uUvWKejfZDn4GAM3THFzY+sbdZERsL
5IBhD9kCcr4oPBSi0qWJmfVnhMcB20RunnZUCHcehcL7MekVC/xm+65MLWJSUUlqWflVz32lf6j8
jIkmmqO5/sxs9ouihW6SCUD90GtWxseuT752ceFmH5rgV1I3NgPlx84U7Vb53lcnJVUdWRsOcnrc
+JVv0xA2ZG6XkR9Q5V+yrXl+Z+Z1MPVnKNeN/Sh0+yyTajf1dd3NBDRTcsF7B0yQ2yWG8l1A47FR
u8gV6tGyyySTnKkWVL6Ntt2XdC73KvPBl8DPmAoesmwXlqZNIEt5wE46T5NG39ey2ny4v4y3ZNMG
yyBDpNZLBH1DkATIlnllq+7POYxShgyjVAsJmZBr/x9p57UbN7Zt7SciwBxuWUkllmTLSbZvCEfm
nPn051sCztkqin8R3r+77b5oQ5MrzzDmGGd97k+Ncbbt0zj90KWdEz5AxHy0HTdXIFpVpnPJKz0k
P9RqixL9bWQGpTvdPXS4KXR0LHuXVGpSYmoHb7D9D7lzaosnJdCPXZPdgX+qei+c2w1vZGU5MUkX
jgktL8zb2vULMlY0YzmJjMmk3s3xPdxUG67Y6qAQ/haM9ShkLiUHytYapDYF8JjjaoThqVUfLTXd
Nf0ppYDS3RfTBhRv5VVkGkn4iNZS8tnLtGvtSOOQjoxJse7iIr7jUX4wHgP5sflVf+lT/xhs6WC8
DTuFUJvgBQRB5VCHup7FLtATWGKVwbNL382m744vHaPsgxb25y773v97Au3anFjUV25cXo1OoVvT
QAroru8em9Hr43+vBlzZWF58k6pPVTIxiT3CbAXSzsFvS7pAWrGxAd9GathhjchoAVAiI3g9FmmM
cvRT2R6g5O7Tho2BblS+hXFf3xMC/ErgxJOhL5zulobKhJZBpozgpFfnu+6rYxQHK/fsBC16GdBm
+c1xjN2g+xsH4IV4anGxU54U/OdwUuv6klsindumbH2Dd7EKn/T01JjPVtqf9Pwyy+8MpEy74Get
u3pMA7yKjCVyIIHXNaeh/jSJj3O+yc4x0O82GZvW5p6+JzJKwC/flu/9qOihoUrB7UUfyuGvNH+f
hi+3L9pVE+I6o/meWsGyqI5cvRWUCiam8UejPo7FSbeebptYu2DAE/2ficUOMui25uFJRjB7Hy0n
cc1YOs0p9QjzVMvnpr3bbPhfcQpIPOLnUv+Af/tFlPLV+Wu0bLDiNgM7mg30ZlTvlPFnKPWPdF2d
bo9tdfpUcD1Ai0HeL68yNfb1Vk2wZMBf9phKhquU+YbjsToajU5ZSAkpMiw5FqegoA24q0ZvML/K
4ykMFTepR7hdNs7Blh3x/1/NWpLPaWQ6OXZgzhsOmgHbTPUp6d7fnrItM4uYKJPHvCtMzPT2nVR/
7Od3s/44bYVe4opdnmlAqGTLQIpQl1pcwZkF/41P8OWNTkzl8FExq41lEd/51gI/G60eoF1L3GYW
SKZeG+Xo2WAZzC9Z8LF6D2uLu5krW50wDpBFLo7M3zKZHqlKivrmMIK/v6tVV+lD10nu9a2bYKVq
IIA7/7GzuIIVX0dmCwkWL67O6ft6CsDxPJv1Meg/1crvKv3eKz1s60/tZt5jdbH+zzJEWdc7r3UM
OfIHefQCu1D2lYT8Y+lL2obfsXoPvbKy8N8rmg4LvWR8ff2sq5KrpYfZctVfefQUCMnQaWODrL5p
/5lQIofrYRlTkSRB13I5gPQ+q/23TH7XKSio+q5WmiKPUkjvNKS5bx+w1ffstd3FQYbsX616Ut7U
0UkgOcFF1vZac47fjZq8s9FEtqen3DkH6XNo/nRCsZ2O/nCO2l9JkD8H+ed47B/bSbubtuBAa9el
wF1SExKt68tXPvPrMEa+a/SKCSrt8dQjVDdMH26Pf203GSjUAAKin4wY4nra41JH7FdVOZj+Rz/+
KcF7e9vA6ij+Y2DpeoUF7RKGj4FU+xJ0tiub5zbfGMSWjcVmHVHvzONG411W751S2VXtk4p28u2B
vGVhtqj34PIAXSIjQPb6eqoGwC9DaykQCUaf6SYhYe3ft1a16zJjbzd0/DR/aF/Lp49lVZM6l2lc
rzt3Cr5tfMfKXUqlWXwFvo5DEer6O2o/0NvY0hltGqHx1xta+cO2o/A+VqcUgabUMCc3GmRS3Uoq
Zx/9sNTBQMeKMp6T2nLuehB16V7SKzmhzS6z7w0jHy8oJHUByetyq/a49r1grIRLzG6WX1jdXj2V
dmynUjuwA/QGQFveZdKvoqrSE6o20y73jdCzZk063Z6lVaNQoNGuTP5GWXo1ozrKEWCS0av6z+rw
w2nOVanztv0u9Y+3La1sPoF45PkUrj8MU9fL0UPrlg4plpJR0/d6FZp3sVojlNt2zoY3sDIoNKzg
i0FRAzTsy132aiYDrZQ6XabaBG2cXCXgqeYLdKS+9DCZ2afbw1qJAikCkSlCmpbEyJK6YHJq3Uce
gQpnLz/j9JLqdB4FJEYrHuV43gPH3nB9V55uUBRwIQt8tJDrXEwkQSlATEX28toJjtmcOHsbWt9z
R0tfA7Pbxg5ZNScmEl8eqOxLFvLVZIa5nRdDLlPvpLtcIzaUWv2UyPafwKq37o6VhROiW9TfNcCW
0LhfDy2yM9hkh1Tx9MKHl6HeheO8Q//uaOrzp7rdChDX1o5+HIhj2JLcr+JzXg2tKkPLbCnB0pEz
H6Pprm1qZx/F0sEOrPvGyr9WpvLn9nZZm03RJsBMUgmlb/7aZG8Fsuxntuwlf7VM+5u1FZRev+he
+Ptf2GHJyCgpoDbfAJqi2oILv1O8DNKoZPoxe0OruM2mXv3KqebqwFNFsENAzxbjUdTKyJO2p3G2
CL9aTnkcZmNPx/fGJnx5/haOMeg94G3QL2m4rIulKpqkMck2Kp4qlfOTYWTtPsPLOCqjMh5sp7cO
09g2f2wnliAP6INzb9hbXbwru1OIC4iWKog1GfD12nVqMgaRpCqeTZWrTfpjapdHOwgeWkc9hMnv
2yu45uldmVsMWdHRyoJTS/GsWEaj2TiVVrXXx59coU6anEweIBPxtjE3jyFM5e5t8yuOLdZhO6LC
QAF6idcaJ8WvckJ7r1AK1/J58mb/NDg2RdyHsjylsv47lcoNENrKgeS9piuD91qgrRdelg2lRcPs
s2vz8BNc/Plz3mtnSf5UGOlRM8sNUMzagsKCDrxOADkA/l0vqK3koe/0FMxoD9rnMSVvv7xEVXLM
mgBGecPfwKatDQ8nEpQdAGrwzYvDoiazKhdmpnpBuJtlEkLk+oPqoQ8gl6gvMQm322u4ctkA6wBL
Bx+4Ls7O9fjMeRjtympUr+sBkPRK5cU5YVAWReH7tt9idV6dzVfWFqNrp6kzi7ZXvWLuXMFI4lyM
NLrLKCVn6lZD2Yo/Tis5MC1AhabOc3c9tNBM1cTSK5XyPk1reM7UaeF52t+ewHUrgMPZlTzyy65r
OWn8Dr0c1WuGlrpKZP4182hL6Pgty50oRkBf82JB8PVejwVQx9y1esfEIeVWunUbz+9zuZ7eE2o1
ByIDIqnMOAQlMgelDzGuVEBbEo+w9YYjj3IYVNp9Kc+my9OyRVv8lizl5etgIRT0DHS5L77Ojsa5
rtRB9cJwpkNQhSLQOSWmcx5Q6cxSzzeyH13UeU39JNunvLLcYP5SZyfIgemD2wDqru0xGnWRPsSV
xL9bLLskyXEmGVwQlLq75oeT0VNdnHzEZcxkw9Ta2lPZRgoV2gKRI7telTCYjaZQJcUDhNzdJey1
XZqAb7y9w9bqpyZ5Pg7oS7z0Mv2vfJA0r8us7wK2WAbfVTGr+t3gh/2dMTK9kZ3LH2bCmH1hB8+F
zzoboKhOYC/PkJx+MnWzO3f2MB7ryVIOSltVx1Gdg1099NpO5ye7ce0DL8nhbrTbVD1Og1/sG19J
D7YN5AUJQ/OuN0rDzfNK2bcDyn5akp3DXvGZVvlr0436Memy8HB73GtXoU1pVRBUUydaYrsrq0j6
YdZVr/Lj8K6zZd/TyzL5pYfNtyEji2cqtb0f01rbcIxWDZP2FPhLalNLicEwcbSiDRzVmyXzWMNp
kof5sWyQwoIiQgum+yJVNiKftZ1EnQ34G64Lub3FxSjROjyGeqp5IR3bbhDdjw0Qg9vzuRZ1w8cu
RCHxTcBvL4w0uT6OoKHZR6hvgzCKoeYcDob8bMcHxK/dwiEi+RLLkpvGf0H2bJhfe2pAjuEyUOsA
oby4JcbC53UbfNWTJHsGgqDXz35aWfNOhyDvnBXlcOxlcz7MtkJBLpCqYxVYxX0R6PbecKqPuQRh
mam0yWGI8vrSbGLc1hxV3njaCGgroh1OLNKrcxY5Et35Uqx5SmnPHwpAMQdVa41ToQ1b+fu1pCck
2/9rC+Lma1tDMpm1mmCr08v7qeofpkw+DlL1iJ9/jIl5S9VTtPQomdMuHCokh37cXo61Tf7qA5YN
a8k05Y6WBpo3awcT8UVTPzuqD9ytOPNyXtR/1q0VgKQXULMg1aM+cj1gwCk9on6RRurCLuiYaL6W
srxXrfl7aUKoEM/BKY+2ipVrL5MIudFhpkoCJnMRCJuyP0pBTCwVaffJaJ98I9jpk/rozL/b5+Cp
aslQjg+BVXqoMu1nPqSyhtME2UK9xV+09oajqMM7wTNJn9cyNvADB/GxmcjVEigG45PfSF4Vmbvo
kPaPUye7ainfy+W7wLyrsw9m7r8P7O+yH2zcbivvI0tBRxs6kPT3L3G2oRU0qaYPiucXj+ys933o
H6bZB5z5J6EP4vYuW10AuDWBDxNovsX+5ONQDaUvAiLcZUOB1jCfTnaZPA+mAa4OHGm5j9r0kKod
3rRnWcE+z4KnsW7eR3l7kDaz1GsxE/4TBJJQqcE8u4RE9ZMZZoVE1FLL1ZdZ/Rzqvuun2Uenzw7G
BOX0aAeuE4znVntW8y1EwNrsa9SGuAYpEbEA18egS0yzc8iyer0kHbPpXmmSQ47YKgVWxfmwMfkr
rwpRGQ6ZxR9Uixa7PwbOa6dlonq61lO/mXb0jbrh76e4BpybuQP6sWY77aY23NE5XflPE+1Kt79h
7RMEjQ85cUqiyvJOdcwuTvTOYdMHdruH2t3fOVYaHG9beUFUL2J/oEc4C1wsIDuW/jHYuYjG0Ahf
v/dPSvBTsYxPGqljs6aWr4X3xVh7vb9Hxu0sV7nrk8zs5mNZln/DSTk53ArpEO2i4HeR97txzs5K
GZ76Sj7HwVa58+3FS+KK4rCImnXR33G9A1K9hKA4IeJq627AWT9UweeoPTTaWfaRm7I2skkr5uBK
oy2IdkNRxF08ahpVb6Ue8c3LoBdFD6dya+OuJuKKehQsWlFvM4ctMbsV4KG44fCguPEU6tOLfa44
Yc71o6heGgBgNn9mqCRlzt4xYrSa701IneZfafVbp2khQ446abcyMf+PLzCISOi+ooa9cM5BUjvS
QEcyOkZDvGvmgrZK/9LJ/t/J/pkpf0Mp/hgMcFVIzR8/Unn58l0/9qfbO3PluhETQcMlUEEHPJm4
EF45FXldBBkqvyoAkw5gaKJVR2uetQ9qGw8He7KyvR7r+e9G77JjnWrprs0i25W6cqs76613c/0h
YqO8+pAC6ZCIa0/1HCmWjmMaVu8nZ06Pet3LT7cHLZyX69N4bWrh3IxhmgdUMFTP/JwZ1iEEczhl
xw4Zmc4x7qrkadqKFVbeGUxSVaI3gcww/BLXowuCMGnrViVvUvi/daC3QXvUHJSrQJT6432ZflQV
/RjJz759zuAQLHaB8hg5s9spG2HLyl10/SmLANSUSC4WuPheHerHWNfBSOnRl9jZ572xk5p3kfME
X2eB/nzpA6EvgG+485fW3Jn+u2w82uMvi1oXjJeAggXsHcK428vzIuL3Zn1ArZJIxwmA/e96ssIy
dVrU41VP1prBHYZ3yJnPw6UubTc2lLNq/67i8k4pTqOBMGR7rJVPU1Sd2tDCcTtOgJCSnR1slMlf
6kjLr+JzBB0afIQ4i9dfVallVUglMVDT9ekndYqaQx70416e5gcad6R3sxEjYgpw80PcNw7XSS4f
glZ5UnwrBT5tfrO6dtg7vmnvqiJM9xGi9Heh0/zgL3lwVMpIUKlfldZKKDam+VORqNlj16bdfqRo
vNPnbDr3XbOlwbp2GkDiG8LZon1mmbEUD7DZ99JLHDv0Lkme6alQnHpn64W0K2zzveYEVu4WsuK4
FknpDR9s7QWgp0qko0lPvWl31aGWVLUZ+2av7ysKJuAt7TJy6eOQJtOtnWwL8b2CooUkjZw/9Rke
fX5fL6VpSZZfhbnmZWZHs0Mv1x9H8MH7LkrDX0ZuTRdN7yc4dRr4no1CTnblrF2CRKnv1DSa9nUd
OD+GslV2QVSlf5wCUrw8rcKLVPnaxml4G5YKQjdCb1hJRAPV4ltJ2KdxpfSaJwfzqdJVmOqqTt13
Y9LtVOAh/5wzghWH3Y1ONM1hzrKEm4+9Enf0j1Ij+6rqEbXAjRdnZbtRjSXdCXgP+p3lMeqjoNaD
dNA9P2/oTqj2lW27mvlkRv4uSLu7NHGb59sXirgvFicXsCCAQcGUg8XFfVJkRW+Vbax76EYbd5km
xw9pR4uPFtrKTu7i+FB25pbg/Eq9B90oG8op0fsuCC8Xm4xLrNXTyPDqufhqBvq50sJPfuTczV33
DlB0EIynZo7uESTZuKpWThSRHAVWoihSAkuQ1+jkTmX0tu45tUqrkz6Hh7gwxoPTj+YxSiQwX70U
/anzoN5YXDGmxUyLRw5xUIqSOHWLZ863zM72SXp6ae/QLpGxV7/U08bz/dZn1wiOaFYHusy5WLYv
2qVCqoZktJfUUnwIpshyHanS3NubZm0SqXOQNyf78RbHNmZSEceTYXhy23sDNNpW+GP0z2EQHkpa
CMtm/njb4MouxTWgzgEVJrC5JSyKC7rpyiIzBegkz45ycoqA9E9BtsuTcSNnu2aLPJulkBM3aBFZ
vGXqWAUdSXmTHhT1FCGxqlQK1K/SSUMZ2Am/3h7Z2lF4cXxMuMGhNVh6253SVJTc0U1BCEqf7yHQ
y6NTUWihqyZPfWdfHH1P5/ZGbPd2BeGpYUbB0tMgjKd/fQDrCqSMMfmWl/nDIciVHgANjrQDx5A8
DntTQ2vcqcctzaO32xOzBip1eDDklJaw6cYJ54JAzvbUOpmOpQI6MYmD88aUvj1p11YWPuwkgfEs
9Nz2uir8qgVQkivRB87D3reLo9b4wAWr98OzFtC0FnpgPiGr+N3H0aEcN8782weKLxHMChx7aivL
Or3vNFVvcpV6eRi/n+2RmJEuufRdiQb5xpl8u22vTS1W1JKqWJK7wPZKehyz6IFUcDnRmkajZRhs
7J6VTSuMkQvEN6F5eUkJRuuHXhl1bXuKmFKpj35ESTPu5KRM9l1QU9otavU+yMwRUg7LejCrZHi+
vcprW0mDl4NUDHhtiKCvd/CYFLQCD40NYUUPnq5tBxCSur6xgKsj1ei/A7QlROeWKTfaPHX01jvb
C+KPY1m6YQa3tfYuq3Kwbdkp9it3DlCB2WLjWds5os+F3mxizzfNDaoFbVMZMMNFlVVnSr3jkxHI
D1Y4yg+aOcgbZ2bNnG5wv76Q6hOKXc9mIjVO3iez/fI4SdK7of4ehcQRylZ2YW3Z/mMIWNW1IWfU
iqmqJtvrs3JH9BrbWyDrNQuslWiCgPEGv+baQmTXQzalpu1lid/ugBrVu1KBW/j29lu5YwDEwCwJ
QzjX9huYVmt2Y103locSXTHKuwllynSLTnvLiBjqq7i/TBwI0qLW8mJYIppeFiTM/99GFheHo3W5
7ZcdI0mDnVo+go7ZR1uV3ZWRkDQlqhBEOipNxdcjcRTCQXWCH2iKgrsh9embSXaVXu9vr8rKs4Zn
zpkhRSe6ghYBQa0OgxFJmeyZdNw4QfGuhLZA39ep/izaR8xm3IC0rJwbBkNfH1BYzs6yMDDlczZz
9YAPtE6m8cnaFVrtOvGG07o2e3Sn0EmF+wMPkRj2q32Qy8HYTdkse/hj/Z0dpfuEJpxjOG7hwNcM
UQ9HZE0gEK1lhGOh5iG3KvMXG8X32qx2eei87+th41ZdNQOci7I4Nwjzdj0eYEmmWviY0ZLCDa2H
MP7YGZ//fStwgYociQiplrnasEzkUnca2cuq1p1q2Cz6Q1/+6fNnu3W3aoIrjy9RDFBDTSROmb3r
AeU42kBx2AbBY+s/tFWxr0wTVrj7LfHnlcsNpnTBmsq1IxCG14ZiNZjl2GplTzJ/6v7fofjnEJcO
mFc/f/EONIoKj/PAz5+nR7v48d/9fBwGyrTC/1wmVDTYeFOzgsSlQ/mWS5Mex8Sp724v/epqUCYX
1GrE0std7KP+QQlexUgfIYzdv2OLBUb4Q5O/F9A23Da2dgMI0Nr/GlusiNoEQdK3AGiBXJ009Uc+
dm5iJntjC8u9dmheG1osTWVkYV3GAIOT4k+qVbsRJICS/7o9GvG110Eq60+Jiyf6hVh2cTK1yUSk
kqXzYEspaIr/Ms4fdMZlHrOteHh1KwsMK6x84sgs3mm/DYjAGoe7uqHmM7vmf8F+SWZB6E3xy+Y/
i9dANwZlNjs2c55lP9RW/yBP1T2KM2mw1fG6tglI2Ih82Yv4xWJtQsmYrZDt7pnaMdNdoyKucgt0
l/59dcTtTBEU+jDuzuvTbwOqCTM8H8/oHLd7bNHSIO+ooL4ty6E76Ofb5tZ2HPVOAUQndgFCfW2u
jJKw0IiFPcuX3sXUIvk7hyL5dtvKCp7iBelH3oLQXgjbX5vJYsAbhhWJumr1kCPbE0EKTV+JfWyN
e9Pp3DYKXKXuPrRFcBnldO9vSZmu7Xro+R2hJUm9c+nk+/RgRDV01N4EW4nefSns90IxWZ4gOtoX
6UaOZsva4ozNZmkik5wBPctCt9bLQxPIg0umxg6O8PAeQDYUG97q2o1IbgHlZJFiMJcbR86TtFZa
AzfFP+k0N9lDf4LJSRBG92COby/o2vjgNyYyZD8IZd/r9UQRL+lpnocNrGQZR8frSCbYwbSPKxdw
lmtEW2jm1eEJ6gdK1TyK8uJcmHGgKWPBRlVBDKoZGoR55WrZHZlMnMytuvhKXZC3HtQLrTxC6+Ol
RvPKHcvmqHCMhMLEiFsOBIazoe9a+9OgKPtJV10dIcTm0Ee/2m7jAlgbqHDMRMoUVbLlOvLcdWoz
1IpIFs0QMxbBr8GUduN0whc83l7GtdMvOG4tWDNEs+pimyphr3VTgC2z8g9+YnzJq3LXNtnG1lw3
g/YZBRwIKJePtZABmRKFVganeNI6t2H1hrTcMLJ2PxMNCNJt7k7SvtdbkmxXJeElKt4QVLshOQUQ
s9f2+3ncgICvvGmQJYEEFBxy9F8vtn5ulhChCEcdkuDZHanP3KlFox5ur8zKaDjDmkhJkJegFe96
NLOuTGORj9D6ddl4CDS9OWiz4vbBCBVqKW1cVysLROBBCgsgq8B/Lw5XMRSGFg54U3r8MbYe5uZD
OZ9uD2jdBEwR7GzR9S+2/asD5RPNdH7H85mCsHHlwHzIEfjbhVWzsT5bhsTV9crQaDdJWTFYzyz/
dpFXhk+TseFBr5og9S5SU8goLFPVLUVONRJjmeacrtl7Hhc335qw1X1Gvwz0ASSp6QK6HkcmRVIU
DqHiaYrfPmSTo58pkz3fXpXVbSYaYnSNawB3/drIACrdSJRS8VJ9aPelbyQ7STf8u3amgTByQDfe
trd2rwpXEIoXum/eoobnxhmMossVT56r7jxI0rzXjSrekYeRSeRI4cGKMuOkJBUbvY8BQytque+l
YQuAsjZyghT67KjooqK+OMatE+GQSDH+AILjgfrQOP6XPt+bUvfh9pBX7nOotYjkRGGRmv5iikdy
xr01VIoHFsY1yjt/4kFG2MMqy6Ouf75tbOVdFlVd8FwaQZGyRNeXwTCNcsP0FhkdOJ5kAxw0v89d
ube1L529cW2szSHuFO1UQvEI+Pv17mnbmFsyY2i94krWzzL7PhgIJOf/xXF7bUYcx1cnOh0cOvoG
nv7Gfu7NeieHPzJnYyhrq4Q7A/GQoATlbF/bmB276uE34yXUSmRdmjk/6Ig8nnF/ul2O/ta7GaGR
w+3VEj/0KhIDYSXorGDzZXuTO7s22kSxTGeY7XjqPLuqH5yHoP/adsfRcc69XrrR/HtIwi+3jb65
vEhhiFuFJ5JKFGnva6NyHel93auSJ2XFO6k6Q/72wTGaDbrYt0l1YQYknah0vwQzCzNpmUmO7kte
mlV7xflk/tYrtwKcT79HcOyi6jzmG4m6lZEJiRmBo6NqAJL32iTUy6qWQbaLCGbjmmRO2I/lv74u
BC+vbSz2Yp7MQKF1ObwkwDIQGW77GaW5jc24NnlUcEFF0x5FI621sNJHqSPnFlaG/JF8q2s8O9a3
dDwG431b/A2yCcG5f98WIqcKCo5+DnCI4qy/OmSVqZdFm83hRahgRk7t0pa1G/uNo/zmmDF9VDsg
vhTJB33Zryvntik1qhZe+tgnXnjOoosP3w/oQ3kLaPHmclqYWryfQxBSEWjN8II3t5PkxC0RLFPQ
0Ov//uuBAitHV4hAETKml9j31cyNUJIUZm1kl4gtUc2nNoU29J/vQPGDXxlZ7O2+0QleZ4xIoX8v
O1iQmiOa1v/FUCAREF4Nkg1LMml/MuK+j/XsMts/9LHZ5el9Hm5M11ugvRjKKyOLqxbq2YRUjpZd
rACARDYc+sza12XydbL7ByfOFHfwa1ft9EM4gTrSoJZQyuoCLmk31iXw/K3Q8u29gZstwp8XbTuU
Rq63vtC2LaM6ii5O8CGSy50ytXsjCv755ri2sngs9RnJn1AJo8vofK9lZydOcUVT7r+v4OuxLI6x
noQOOqWMpTY/G03pZsrHTt0S+Xlxjq4fLpKH1Eop8rMnUWC+nrFGjaKizuTs0vRIONrh3YTqS6K7
VEztLnmQu/JQIC1Gq+VFKZ4j84+W1se+yY4KWLIk/cPC3smNflaj0p3rYf/Pc2Aq6MHxheQd+ff6
65yhqIvOR1+jU07j7KBYeG8k0QaE5I17TmHwtRFx07069U2S4KyWaXHRCgPm4Ifekk+3hyE+czHJ
VxYWF5gjh0MJHqW4lHoDGhGRwmOnmFB3t/AFT1oXbdjbGtHiXCZpB0/lkBSXMQmgjv4TbTmnGwaW
6CgLUWclscLiUoHT0Odm73cbQ3jrUF0tytL97WV/Cg0DC5Sz+k5QwTAS6Y9iPtWFuScrdjDHDfd+
5fIg4UCtA0Ud0gJLprzJiMIgHcviMpGL3lHw+tqXnG4/r//c3g5rsyfeZqInkpgU7q43XBIh3WHN
VXHJwllwu0eR/kjfxBYaYmXXWTzN5AAgahDUctdmmhYC8Ahf4IIya1bKT1Uh/9WbM8jOrfL6yoCY
M5wbuDfJyi7rqvlAA11v5sXFmfPC881QPTpR8+X2rK0sjyjcwDlBTpQu8MWmlsFRl3qmF5dYDprz
qNTBT2hGY7cl57F1La5N3Stby8zQgAgH+TRsRfNnuarPhvFt5CXTIc+9PagV/1BUiUg+cMdRAH0B
+L66fNp+gjOzN7l8kCFOeUd3c9KdyrreaVq67+VsV1TBuzQ04VF8f9v2yhG7Mr2YUCJxdA9Vh/0u
VDfZleo+xasKi0Ob/nbi2kXX74IU81b+fnUhER2iwVKoaSy1l31NpaO5Z/vLg733y89dHMJkYfVb
afS1XUlES5qSPkDylYtjBpILicRuYsO0oX6vFcW4n7YFxsXrsLjbhfTIS5MRUubLva/atZHoflDi
DFCEkDJvtLpH0gi/IrqkXEdXN8Kx1dmjq47aFel6Y5nn0YpOzzWLVbMjpL+SaS4OUlrbx0JGY+n2
BlmbQHrZRFKZIsSb1tkm6Qyz1pLy4lT+qVEbuqh8o6Mgf9vM2ojAMHCuAW6Rzlu4IGSTM76gKC+N
/X5CMz0khmjQmb1tZWUwRJMCZwIog2hs8Qa3UWrPWtWWF10+QRaLhS1nZeXSIFLGj4JnDddzCTIK
WxR2wrqvLklUvreL1CvC+Y+uhn+MXNt4Hd9OGQ3NoMBxdUknwn55fbW3WTd0fRFnFyoLYx+5QHiV
/PPtCduwsXzjuzRLcsWJsksc/5CKZ9ShdWsjSHl7AzEMUMJkuaBuBuh8PYw5jPweRYLsgnrB2Te9
KvxcDQ928AHFMxmRIvmfdxrQTnoQYGIiM0Qa79qemvCLTGF2KRvIxAPTS6MHnb7Yf5043naDRlya
QIShhRU7LgJTysfsMo76YZw+9Hq+38xevN1sGEH3F9A4mQXEa6+H0k5qa3U98V1sSDtl+GKBm2HW
hq3E4NslurYjrr9X71NVcXlWJtHqUM27AsIaHfWHuf8bheOObqHi1BRbTGBvNx4mHVSQoKQWmMDF
5gZdEJmjrDK0QT9kQO8dGko3gXQrE0j5Udh56RA2FhM4lTwOiWllF7VMd8iA4ZtnRKfyx82lenvz
cHu+srSYwmnO5LI1sOR0z9H44AxbhA9vDQDL0GgloOkIVc8lckK1JYXMxeQjtXOHlvtxirYwOm8n
S4DrBQKMzCqC0+ILXu2CJA81pWwKx5O6+pBIX1DypHEuv8/VcuOIvu0vJPcCXIp2eVChsLMt12VW
ylrTKp9y7e+83TvyF/LFx9nyXRV55lm966V7uugke/pZEuGX7SWoz1obHRBb+Ndz/KJ1SXaVfPhb
TdoydrpZ62fIUCZ7uJRWD53sQD63duQtUYe3qArCAFEZgh1d4K2WvURhHQOAS1qfpHV7Ku0/bRgf
tLa4GyX1fszS9yYCJ9XUuH36Myrnz4UabwTBbw+dgI2IZDK6m4Qki2kfIGJpCAwkr9T6vapdouBz
jujU7RkVO/3aV2KYdB7itvAW88/1NhoLR9OGlpxhpftHByplbsdgco5T+B3VjNu2VgbERiVjLeqU
MG8p17Zso660sg+iC4xOP1Pre648Jbnx5baRlZPHBcITxi0P4cTyjUSvrU0qIwku0Vh1+7m3VFrb
9a16+Mq0gZjnnaQ0Y9F2uxiKmnbVPJFuBXLzQPP9o9Y8xvqTkvX3+vTz9oDeVJ3AK0DXgA4ALVca
vGjXs6ZmIRwFvkQCze73WQgD6XzyteaI6s0uLf9uCjC+XSXs0a0pVgltwqXgRhfiys6hE110f7rT
w/lilJLn0KF9e1jLGRRpUGJtEL9C7BHk7/WwIn2crSjpyKVFGYpkjVTtNTvLj3Ih4dPCKraLmY1/
PFI0kpBFwBj4Av5cUsdncZDqBG7xpcnvJeWzqGG0f2+Pa7n/MCF0DQQ/H+UuHILrcTV+ZOVqEiWX
0OoC6E2Dj4GRbfX/vZ08Sp2CUoKNLnQ4F5d/NNixk0xtcvGBytjUcH1LPUz98KuIfKSjtnb7ckuI
MQFcgLkFUIZFnHM9pqjXctmAsudiNeQbY5cMU2R9uz1vS6/mxQbaOUJYiK2+JBu0OjuKa2dMLjka
4xOE/qBnzfE9TbLu2H3Karevv/+7RfrUeEtw2QmqFpM4w7qXlXaSXspa+VV30fw+LvThnc3Fvq+a
Oj6HvjmdxmpoTknVbJGhLI+1GC+vCsQdRPwIBy1uEBj55bqW4/SiOzRGx619V3bG19Ye9t0wnrT5
ftPpWZthsEjwVXK6YdparOJYt3qkwvJysWe12dO/pu38oT3qMpx0qZTEOyPVikNWy8i10GS+cd7f
eBEMmPgYgCLXGOmvZSVH6qTOHo0UgY/Oxj+OqvpkoJGGEiU5XqsZypPcltUhUcvuTimdeHSDMXbO
+Th2mpub+XSAVrv/ULR+6kVZXXxIMznayL+sHF4aPy0B2XzBnpjXG70PDD/ONCW9jKn1P6Sd6W7c
yLKtn4gA5+EvWZPkkiXZlqc/RNstc55nPv390hfnuIoiinCfBjbQ6A0oKpORmTGsWCvZp5Jef08N
qd6oF7yh5/i9FaB1+Aq8ULCaX5uBLSa3lcpOz/5LUf6KH8FVFUfzEwxU/kOieuXola+adLrt7isO
J7C1gKsIJThiC3fXO6vIaCuk5yR/FxC2JKWrWJ8gJKmM1JW3mCDETl3GFf9/iX+sLZZoaC0aJ7GW
ntvMGL1BrQPoCgx576capJ5NG+xur27lRrxa3eLLOZpvq7OCc5fKr7p/Dd+r0n32MX65bWXlIqSp
j8IwR1ewCSyOUB8kCSAUNT1PBURZvPf3mf6XTVyxcfwPQg8xkA9c4to3jDTpGk5Qei66MvQQJnYe
SIrC+1xJradCTVGMq7cizTXX4EByGRJWizn2a5tUdqI2yfDHzn+a9o47u8r8M6x+xa+3t2/lBoLd
nPSRjAXU3bL8N9lhJVs1aXjTS0yWBYH+Ad2C5qH082o/DZJxR4UyfD8V0g/QeX/bvxA7C+6bxFwc
gzfWpYRZS/gWsnM1JgfI1ie3rL5ZFTjQet+jijI34fc82fDLtXNAcE1dEJwrqrgLvxz0oQIvZ1J5
8JGop5EH37lff7T3t3d2zTF5odEoJpgXDGfXXzCPDCTFasyk7X0Dy4EWPJRbveU1GyhIA6UR6QJx
/LWNruS/9nGTnzW48ug1urN2mJNsYyW/R3qXN8elmYUzRn2gD05W5uepfIoidCQD2YOeM26eNdmV
c0iVikPW0br+XvtIY5aPhQN1vbOvzcAdYoRnfA0oZ2t5+Rg9NsNXJTz5fXhfzlt58dtPS5IB0Ycl
xhaokS5OqtxV0zAlAG3U/iX5oJELz0p6glB067l4u/GCWJ5XAdI0ZuqX3JVt1QHSKuX8PKIWrEDS
ISk/qi525bnwxOS5MQAoacMXJfloyxL5dwIUDuXazjiE0r+3HW3lGRdc0EjM47XETUvi63xgUmMy
fQAZ9aHL9/77FE2++d8ou+fhPoTtcMpmNWHE9509/lsa0XOl1d5k/hqiw+1f8vbS4odAoMD2i1B+
WW6rxjquoD7Lz1WS1IdEm3EG26o9Je26o2zE2r4JTX+f5+1WOLzy4bEs0mWhpvzmJdXmNDbVOM7P
ySyhbXusOq9O3aa9u73ANTMwRIDjFHMA8pLYIJN4IeSxys+ykaYEwdAL68VDnYZetJWZr+2lSSBq
8N6AvF4ebWeiFeCUHO2xhhDIAHzV9WfNfwdbCziD6puxJXi+EgKR1vKQCnY84LFLibvZTidAG2F+
Tqs7Q64O0vBqsbD4O1IRGrLD6TGFFy44G8pp2BgGfQOT5R6+sr2IhPy5jJO4wDato4M1OLuseSrC
O+Xe4XsWmjd3cD1N3wvInG9/0U3L4qRfFu1gjGjBt+WIf/90wmOjUEUNvqVVu/Mjtyqeu/Fn0R+C
LfmvtQvEJuAXFU+dpS9eh1gt5ryfao6KVMdemOQxbUzKB0pTbLVB3pTNxObSQqO6AwCNf10s0dIj
zWLims117lVr1yinIAQDLOg4DsH05KAS7KEJOTobbds3CkxLw+I4XeztkFVzihBwfg5Mw9MS/cUx
v7fDQUGntNfbO6U1XVBPM1ReH51pR6YxjPeR+mWs0wffrI9T+0TJ9qQ+mRX5xu3vvna8Lvdksf+h
Pg1MFaFtGBmwHaLLIB07OBHQDRjmQ+G08T42rQ4eqLzauEPeRlx8AuoQlDAF5HHJgNjWrelIycBV
lR+7qPCK6XHODkWaH0O3ih23npuN7/DW1wSTPk4ADo06y1I5DXrtUe0ggDnH6Yy8cx288x0ZWbOw
Ot3e1LfX47UhsekX3zuutUbVkxbAS2+/8xPrSwBNR63bXi3vb1sS98F1RCIsCXwgZNx0kRaWYI0f
SF3pWjtd+IOUvvP6NAs3AsWVg3NtZRH3NJ3Zha3ZA0GxHF741lPLV6eqPID+3lTMbmjUe6WDzFfa
QyPcuKWhbxREVj8dpUbBmwps/zeH9sWOGvowS6PYUct5oTpWKw+y+nJ7K9+maSwSOk7RTxCSvouY
aUo0vYo7GROtgfN9UeKPTtN5UX1vwwJ329aqg1zYWlRYQr+t7DLAVguNgbaflNALqv1/SNiul7TA
9NiBXWfZpBRnM/plhzH1jA8pZQPJ3BySf3uYry0t3q2pS7K8TFVQGl1x7Kz8IbbG2kV1zVVB/PX5
wZ+Ux0kLNpDfW99MuM2FWzQDJPypyQLrWX9Iff1kxf3OGE6kNsi3bwA5148BwAawj6I2t8T5mD2v
VQjJyTmOzt1nQ7I/Te1+iL9PdX+ch5NDKOQk3R3Rdo8SyW2PecMSzxA67vnH+MJlzNRJFSLp8gw8
MHejsklcyUiok9XggNzAnL5aykQpEFCQtY8TB+IjrYq++KYZ78wszu/tVoIOSoKA8fYvW//0f37Y
ovDQKGMAJtHgG4y//OhfQ21dlOk4NkoWedbTqAwbh2f9o/8xuPDqfKZbP1X4mmL8QDuxsSuvufP1
R/PD7YW9QVv93nLGvACB/J6sXRgytKxxoolLJ7SPkf4V5V/NHz3zYzN4rfxNRfXeLo//ySbK1Aoz
54ykLD6zkyJn0RgjN8Nhko2973ztq4+qfTS1D9LwEsyvY7Vx7609IbC2oMdLFUAh6r0+Q6WiNH6f
cRfNZf4UOs5Dq0z726t6G2SQ+TNQS3GK8hFX+LUJJ6iiNtIlgLn6wWrvk8QI4VFo3MTK3pFT7+Yt
PoU1n/xjkD73tcFBTsduyG1OqnVquQuG7F3YDd4gP2V+6obt90rfaN+sXg6XJhcfTpvhqIwznw/X
fZXb0VNqnyhKgcHegec6kyGtbHa6A3Fr9MFuPoSTv0WQIy67ZSygguAk4bccwcFxvWhdpohp+vwC
PT11ve+F2YnK40YMtfZyIQFIZgnAWlD7XhsZ5zy3xx6M9Wj8ixylj5oL6jWBsXUOxHYtF/N7IaTR
jMEuM0y5D8KZNhKBTZDubPWr46VK4SkIKsOWflR/9MXHFjrh2366UkEgCyF15Wmm70JB6Xp18qSX
tTTrxTn4LEn39OIyN/4kQ5CR5zvtOCmjW/3rR4eqOlaTN+q7ptu45tdOCi1bqKcYZyKJXjxoWjdq
A3KL5TklK2nTx6jTXXRqvSw6qtpDGWyJ0q7ZgxqUJJ5aBZ914bXZ0Bi9FGjl2R7bl6J+0YvoIU+/
5mUIntM5jU37fHuL15yUqJ+nTBT6ScSud1gpjbJwirA6qygmvR/UqbtLB+s+rSfldNvS6sdEt0Wk
GLRM3gyGN7o9i8GWCmTVeNCzXZ/ZnuRAMv/C6hSokitUdIKvQXpQPkDCbxaPddB63dYnXX1GLn7H
Elug1HOS25DZMjHwrZBiz7e/xv5D7Fsoy0uHsjLu47wlZHi5vf6VZ5Igljk/2ocOzEWL16s3Y5RO
B8wmzrBjuDtGJFyBwEYTWhvFf4iNmIdGvAL0pxiSX9wLydRnUzNiTacYRNxMpT76Nht0Sa35To4h
LJwfJJvJ32TaT0Z6aitr4yesrFfwowIF4rUWJPbXnpXoaZ7ZQ9acu+GDcF+0Qqa7UHmMofa8vbMr
hwbf5cxQrhCsUItgN9JDeUbpqDkP9vtWGnda+tDIrZfP9/V4asO729be+o/g0QL5D8aNHikYgeuF
oWUVJk1Whuc0+K6m/S452bbnQI+dqpYboSVdlu99ZcN73rygwqiiEoMAtFDozF4bjaQkd4x2CM9y
Iif7uVfzszQB9rb6OnnIM7XwGOdLvE5rHptkjjbqYG++JZU3UaqBfk1wJC5viTD1zbkYxVBimsXn
galCL9Ezf+9UVn0fDIEQxuyyjUD2TSBEDITAHyMQBHxAq8TTd5FMxGOp22kO3qhQZa/ylW9j02+N
CqwsDLE4geDnSaPXvDiUWmLbs10ynMj3+xhplWtOT3SOpUp/UrY0o9ccB+gUnG8KgRdq8eLHXCyo
7+TJNnKFXYy/1J1J+vfeqo7puyDZpe+ydj6N5euGr4rff/Vsiz28MLnw1UDtJUZxxR6W4wemdWmJ
tF40Gjtzapn7JJ2O2kPnj8/yiL6F5c36a5Ykx9u/4k2MIn4ED7mYGkDUaqntUKjZIEE3zzyw+hra
KFeNujdEblZvEU6/ecwWhhar7Zt4LicVQ004uWk2e5H1PEMOcns5b0PLhZlF+DwlbZ5TIcdpmqNa
1PAjF66DnrQSPUe7B6Xb5cWHenZhHPpPhhnyBwpF73XJ3eHMctDmM0OFiY0iSFTCi04MFHnOXHxU
YiXyAH1/U8rpZ9FGmacVDvCYMP8Er5T5dPunrH1SijMWxLRQTGrL1k5Sh2M+VWwBGIx7I9rbdr93
htmVNuys3QEQFMKMpVk8nkv5rc5B+akp7PBsJGVz7Ar1izXo1cZF8+b94HteGlm8VHFWKLE2GSym
Tl7NwSt+lnqC8AVsGFG5M8su/tug/bdB+hnwscFkuIxAuibRolFlVY78lEzfHKv0LNNr1Y+3P9Lb
HgJ2fjPxQFPOS/z7Qrq4cGwjMEF/DdG56HehdaSu7cXxfS+jm/FxrtxJ9aQnlQGE22bXtpMEVmAe
mXJ4g3wI9CjPDfisz4l8CscDpWTrR+17cuEOxd8S0NLrpK/6x9bi/g78UZ3GCVsOQ1ASU09ptwGy
WPPASwvi/7/Yw6EL/STKsKAUpTdApLsJtlq3AGGYoNOCDELcahcWUt9J80mfovOcGG7UPW+WHdeu
RdF8/h8Di4c0RULCnoQbMAznjeZ3wyi9vNmoCG+tYnH3+rpZMDsxwyOgBlCZPjcIuN/2qy0Li2tX
q9uWjWKfOgvfdZgdjDba5xsbtSwoymptSLLEtw6DF70jqZQrl6Gh/e11rN2dqKASdIBu0Xkar7+3
pChhotpYqRTLq9Rpn8f23mm+V+WGodWDKDJn5i2BeyxhXL0BW0GVidlvW79DFOazoz022gdudbIq
5aFPptPtla3u34XBhaMN8mTFJinrWbFeAuAeVf0wmFuDgW94C8SZJyaE8Yt0FdbuhafB4Z+NamNG
53Q6DM/zz2xnVu8c/34un41UP0/aZ/rryaP0MwhLqs6722tcixgvrS+8sAlTuH3oW57l5h+tt5kC
l+HMeLCH12z6L7cbRRcCb+BA8NOIE3FxMzhhERq5r4szZTpukQzZjvk4c2NFa+cKsLjgazHxBHPx
/BmAYBSj1KIz+ksnx4nvJ0SAb2/amssz4sKEIDA13gT1eiF523QGwhLROZJlV0dg+qs5fYZm/baV
lRwJuIkGaFGH4ukN1fFga5HaBj5W0KjMXWKUA2LQHu0jdF7ceeo9LdwkKBSndRlhXxpd+DxCZUap
mxjNpu9UEwdfdkGrfjGVVzOYDjTq7vwtipjVREJwH5sgfKC+W3bfEgMlgKIJ47M1jkSfRyTZrCmC
1TWkefpMS8SNofEcNisnaxcKdRsYuKlikI0u1lo0TYUuOb6vcftGOi2PLlM9C/UrahhV8H76IimP
lV/dq0Ij0VN/ZHd9dahfY/MT3dINn1r72oKVB9IwJgIJQ699Sm2aJpIrNl4dXiohHaLZtAm9GhpA
6LqDRlDPbphcXT8MA5wVIUmrL26eMoiTCDRPfEZS4t5Eps3qHuAqq0LnEDxlP25782r0xuiSmEkV
y1zmv5HSdVLRpfG51yDyzEzPMNtfgd+7k45IeVI9iZdKc5KHwP8WNVvTPqtZDgVIRVSRwGAai/0N
mzKRxqCJz3U7nuThmdHOnxEiFwWye8NLW3vG7mWLcnt1gwkZoYCh6Eq2eP1NmcjMyz4e4rNhfHZm
/4Rwde6cdf0f6a6vN/XY146uQHDDswCNCt36a2vxaA9KQvH8nDfaaxxbx7zM7lr7yS9Mzzfu/PF9
oLlquvUsrz5gl3bFM3pxrcNi70DDiN0iS70xPFQQS3lVeIrsvXnXfx61I7DM4nNjPahUYmEuuO1Y
a6/0pfnFKVb7vpz7hk0OksiVpe99/1hXG9Hg6uG82NrFSUksx58NBCXP6oM+IXXDGGj+YFmfCHNK
03CrjbOy9oSJ+XPKVILUalk2n4fKzFMbc76edfvEsGpupu6v64y8g5dWFhsn64UQT53ic1IcM/15
BtfqNB+04cGYHoFbbySJa2sS2GfBPoZ/Lit+TRnSekB984wYnCem6jeZud7oz4lIirYGfATIPmNE
/IQLR0Q/AabWxscTbBSCutJDMPxQ+OmxDaZT6c/3UtecoqF9RuTt0XbC9/2A4lQ67qR5OmpKtQ8U
+2XuHqWtUH/NRS9+2PLuMZBf0fXI4aLVX7v0SSt/ZVtx3Bsdxd+LRx+M6gIMjTB4XC9e7/3GgDoo
OSv1XRT/UsbwZNknB3cdp/5phBEpNB1P7UsvzoHxaMMpVLzMn1AeLd10zj4NkuXmXXvU/OIwly3Z
gn5KKmkfxPW+tbRHR64f/Cr96CS+2zfV/u9PMcMn//vzF87YJI08SVmQwFdQ72rlmFmFF28N0Yo/
sghumD1huo+4kCRiyUdbKgOtoayFu62cAQvDoaKFnspw6V8z7fE1mBymx8d7bhDqLmqjWTvq4wgp
0Vluq1Nhp49NjUTc3oHuIXnptF3TI5iSWru/3kTcn0l8Zo2YWFsW1KZAT5oua0kl2vuwj3cC+NPC
ev5/s7K4DJsprVUza6JzQN287sODZgKQKOaNWtnKoaEpwS3IlBjHedmX4EN2SgzM+dzgpPtOft0s
JKy4w5WFxfNcSU7R6g0ZeDrn7+Aqvs/s8VDX0+e5kw+392wlEkC0EE5W8mNC3aV2oF/PTM2qlBPU
dJ/00c6eFG2fjvOui/ej2aTHHqWv2yZXMjtMklqKmULCrcVtGA0w7ikO+zeM+xykVJ0M+7gDm+Xk
J8pLG9f7lrXl9ZP56OxJanRurXk8+oHl7KTMAaGfja+dgYQskrhbqfPKqyzmkMHrEcBCZryoPDSl
XqpBQeZc1eqHfAgPSuB7UiudxlnZV6UUifKgNG4Rd6y6DROhQjmMmb4lRiFVs9o3GoMCVzz8HI35
6KjhbkjSwkvo5d/+iGthK5kfdpAOF8RBi2x2qHpQrDNrDPXuyBDjofgn7I+mfVa072l2zC0EfczQ
DZrJa7ZkNlZP4IXthQfJlD11OyHNNWL5GBf37Zzss2qjryr+yOJOhmRBMK6gi8qQk9jti0cb0RDJ
NCracNr8OgfPf48/4ia+/PuLm9jS/KbtB/5+EP0y5O+bl8ja7xdDk6SRsLUxX3j9+3u7sZwJ9e5z
U1b/ZCHjq6PqbBHqr7ncpZHFl2iNLC2MElxgpNxR8UxCnfP0ZHe/bnvb6logyYT5SLRGl+gwe64L
C/gfBa8okLyBOcBDUsv1hk+vXRUM8/yvlUWeMqHImacdOzbGZ7OejnIguSooKmYKpXgr9HoLbOT7
X1pbfJ8wsTrfTijixeEAW4ziF+1uCgOFecwWMdVO7feZnLSfCsasZqvuBW5jeN91ubEblKzZDfnw
Yicopt/e6rW7C2QMHM3cXGz24mf1XT62bVfxRUv9Y5EmB2n03UgdXLODo1l3S1W/b7eoGFcONF0T
ppeIs6DGWyqAW3Y2VlVFaYz9cEO6z1bwMFX/4X68srKID0IGDItQwUrpPOgjmsC/YDbqzI2UbMWL
rqwsHm+lDRmt0bAyo2LR9sm7pimfuo7RjlbAM8LgdPuDre4dVxRoJnZOWXZ9dVheE7mieInk3Sk1
4jvVle0Np3g7G6RAbo0YEMzWQEz4m9eXSQeLuJno3PZN3MWHPIjuGikMnpq22E9xpLhRkheHwip+
JX2SnGOzolKsBV+mWpvvmrHbgvz9Hp5cXM78HrghoRJjCGBZwDADI9KzlBcgcNJ3uVndy8E/ZeJ/
iaLk4ISma5baMdHyO2buGCtyybtcOz2gsH60kkSQ/3+TY3MjOV798NRwYQ4AwMZeXe8RspllK08O
L2JZ3PepepLn3q1C406Byr2Oi+Pt727y595sAbE0SBGOKuiDa3NKbLQ+ahxEbsjQMzgz7FLtq9Zv
1HpX4kOSH+I0QMHUiZZoKiAjdq6rUJ3Uzr1lD57eaEd/fmrk2DVgyGyjjVd3y97C0TKl1kmUKf3F
msowfOJGoMvlr13xmKiht5kPrTwsV8tbfLOq0fW4m6nwokreIexjWB7zo1sl1HXP+LOJ4lNehBKa
1cSE9BEFMKN9F5vlS5J+L9Mn2YRxOqw3Al5dRF5vHIM3kqcf6SmqqNfWet0ei7piC502iPZxZlVI
qISFN1WJ5E59Hn/q4A5BEypJ91UMYj+wq6+j1gzIakc67F6NDx0uH1hvq1/TSMUzCCGmmKM+83A6
x5vH4R8jbRCxUvLPYTglOyuL/Xe0JWy3CTUIkZLJpxo1R9Nnpyt9r1eC8HEeAmWHCHTilVUKlWXV
MzzjjIWnj+Z4VkIwrzok8HslGCQ312sTrKmmbVxkq4cGVAdFT2Ay0BFd7w2Hye6oRcQMcD4rwVmb
Tqnco960cTZX7+Q/ZpaRuBpok+armLHQ9xgjtJgfCqpY/+ECuDCyeKnNvq3NYsJIEPv7WnupB8sL
1Kcx/nzbzqr3QtRncLEBMFyCg/Vm6FoGein61R+cVEZgo2MEw3atV3MLTrlqymJmXuTVsB0tPk8K
DFCKkEc5w7migQPIG8vNLGTgyvvK3LjZVr8RqRJ5KDPjbxIYFOSz2pKJv/PxfWu8GsV9GYVbZ3Ht
KF7YWBxFde4zXx9oLXQdkXGT6BZS0v7Lf/g+QE+FxKXNQOli0wIybQIDYlYG1MK5dudUcRlJdgv5
PGzpvK21xBCdElk7nQPoKZbGSjhjZm4XJuxjHX6j+b01VPIxQINlF0xd5NEIf9DtSd9N3Vi6o62U
G+649t1EKRFYD7VUcwlVMu2wzJOafkkVtLs8MV0r/1FpG3u61jtg1IndRJIK/NCSFlqrQNWGEOad
y+FdKjPzR8J5btunsUvdTK1g4mXIp9A9jQ1Psue4sw+D0bqj8WShRXf7A6+tmAuX3jPAVM6GuNQu
no+uiE1/DPktClSQO0LJyivS9LFvtpgxVg0JyC3AaeMtHRHUhb7KFHh07mf1dfZzZ69FUreL8Nn9
7SWtZBk8ToJTwoGv7S3MtmjHsLSgGvOL5KUvu3M5PebyXTirXtN8LcInad4SZVuLLNjB36LGEIL+
fjYvdtEYu2Ssm5HEJgkO2al2cpfRwClQPX8KXH8LI7m6wgtzi2SyVwuwbj3m7OIzQDQ3HGCEcBBQ
g5biWQvnnbzV1Ft72y4XuHgPwqwt1FpRSKIi605xsk9I0lB0Vyq3lqO7299vrWkKuJYYg/oPUeHS
J/O2iuI5ksk6xoOhJEi600L7YCvj3nYyN413IXrVj1W0NQS35qIMTkMjSD8BrN3iLMC9Mw/9gF14
T06ltivD+DC3W2Rua2HhpRXxTl34Sk41qEf7hFC+ioJfFAxaTwgybdxkax/s0soigs9SSB46xNDP
ljp9VxtXU+d7RiO8SN/qL6zumkaswLg5iNklA0CDI4a6TADqE6Semiz7AWhJ9qCn3SofrO6cqNIA
cOG1Xr7g6hRYkqYTUEvaKzRinmVIG7fhloWFB4yVnfW+CHvM2W732ZyEu7SptvgBVjNMWhbAf2mU
UMJd1HDb3E8UraWyZVR7xz4G7aF4kaX3VQAdxTunfe3Gu+lf8HfG9DUOci+dvay4U5uNXsNaQAQx
O5ckzQZAKAtH1Gapa62qBAWV3EVDcAiLuyp635vTQQu38Elr7gjCgxtSsCQyhXXt9JJV121Z0wro
/ezYN963LA28qDc3vt/qkmCYBgjAhCkxxLWZumrNFDlrgDzU+mf5bBlfk5qKj/Gt9k+3b6k1t0dO
EuILml4iLb82laH4FSYCcZWP9QezMj6ERXsypNf/YIU6BBAOYFEww1xbmUL+agsq/Jy1sGqQWA0f
rWlLxX61AuMwFwsZGOTFTDZcW+mGRG7GlD7GWO8rShoaVKqG8ykxbS/LHTedTk52NMMj0Fc31+4l
2TrcXuaae8C+AgMpIEe8Y3EgErmO1X5iM6067gB9OQd0WqYdA/C1G0hBuDHi/tacoLUiFBGYPPry
C3NzJ/lZ6RCet2Pl9S0zXNWABO2DbJQbb9mqJe5huhlItVIsv97ZuXOsoKqBifQDlZS0A90sR/V+
BAjj/63aCNUhGUkTRmFAlb1l8Z/RJDWavqOpIAHqcn5p+S/8cRNgu76kP2YWzZnMlsq8MUgJkoH+
eqxo8SkvMhgGzchxbSuxj7d94+1BE8uCyI35AXKDJRl5W1dB0esgNjD8D238p7xJ30tBugV5X+k6
QVZHlZh3jCuENuH1t/JzO7PzgP1T0txVg9CzMtk1CYSrICZmhBrJiU9pA4ij+acr79rS2t9e6Urg
wy8QrEwW5UcaQ4vTLueNjqIb3pJG+7YukUMltIt3QZVxJEPX10OvR65Gr/bGZvN+bZuRZSDTE5tM
3+169YbFasuxpTjWSXujPtnfSsBxVHWAr+7C6ec47Sqj95gs19iJLmGuwr+PM/XLxh6Is3ddYaIK
DC4PXKSYO1y+jbKTFYOf8xWCvAUSp3sNJNVjshd9ONO/73qUqrtzOG9k06tfX1Q6SXYFm/+SpBPx
dtCSEm6tS4Yr1z8hf9mH4XhUnfHQhcVD3OZPaXRQlR7j6Xcjn7ZUON4+XqwcnjGBFaR//Xv29iIw
rMver+JQJvmchvewxR5Up/nBi/YFtuSHpte/bez021qeqLfDSIoSEoirJQa7m6FQctBgPNdysQNf
cR9JQ+BOpf3BeLFjr5G/1OOdwXigm8g/btteXaroUDJ+xLleXsAWV7rvWwpHLdzZKFjDOIIwuCtF
nVdttRHfxnRimX9sLQ5VZs5aMFk6g+ed/bN1dDdSpA+3lyNuhjc+C72E4ElkM5d9rSmve9JYvtzM
A6m10t4ej0XPIIjyGkkPttS5RfHX4QerYvuQymIsRFsyPWnmPMnhbPKwGJwP8zvwdUXtdrfXtfqZ
LoyIO+PCI+O6KGe9tAi4M6fYx44Z7HtHducmid3SakO3rjaJkdaeF64+5JOBrKogDa5t1jGid1Jm
xOdR/ZzLoWsnn63xe0Fn8u/XJkQEGd2CdY+Bh2s7EUMopVrj/SMr2dFM7c+Tb/RoqfWRpw7Jv0A8
lQ2bKxUuylvUhjEnXpql8NLsh/2UOWAcB6RWvozTkxmCUYkCT8sdb0zv7eo5szaGn9Y2VKcpCI83
9xrVz+uFwv7W95qtxmeoHSTJ82OKS9KTXmwJaa05y6WdxfM5JyZ0zxAlnvux/iEXH5skPDpfGL06
TJLvuLe/nvjRyxOHEgatZFHoYYb7elHoCqtjPmTJuZq/D4EPSe7oltLHTrpX29Cbxtfb5tY/3IW9
xeJyqR3HOqf9GBTHvD7FwWfGJ92emotUf2mbo2J8jWd9o4q8dq1cLNJehKmNg/BLWoueZ++Azn/y
h3SnjM/GuHPsfYLgp7yFS1n1lT/LtBexXckc25i1aUL+xDyA8sHi8VWUx7nb6i+sRRuXS1ucvpIg
A7hFDnBzMNxieLaZu9kcynvLViEkk53fY9qo4vGkXntJ16iJ385FwsjKsTYZrmhTNxicyuVxf5yk
6BgZ5n5Eo7dO7tA7PCjZvC8+GsxDzHLxTva7jSBjbdVMZqHXLkBxb7QWRiVtDcmok/MkP1j6CwH6
JvJn7Qv+zuapYiO7pi0Oho5OdDSmRnImf3KV/peYoA4a01WVrU+45p1UsalhI5ZCxLh4HCA1d6Rq
NpNzkbp6eBf0yrs2D5CoTt06v9fm5NMmhf/aUy4GicU/QtphYbK3tEluND0519roxkTomz3bFeSM
mN8UbzmJoYgDr12mrh1/iCrq8XbwaCIQGksPAj487BCPmN8pZevJGvW6FyCP+2Y4dOZGj3rNRQj9
4YcAiwRQcxGtBE3ltLZG+Js26l0wPlN7OG1/u9WNvLCyWGUVSmOZBbxDSWfnh7CUXnLH3wK/by1F
/IiL6EEPoylg1IiMws8PWp24tTV62yOlq2aACoiJesBoy6pgWTqDrWQaZmbgVbliQyiUK/9ITrc1
dLH26JBYA3BmylewlFwvqHQ6eg42oUkppd4AEXLo0IbSjZCUzFGOXRPIblCGGyxYqycaqgBGCGkh
v5FoCyKDGrQs3u/6bpIstFOe546NrLaWt7qRgkWDUTiZMYzFcyMDPEabgZCySqY7rTp2EywzxkY0
srqHF0YWV7KGf9e52ENwRadYs06Mzxgx+UekHbJigk9jK+hat0gGwHwAndhlmiNUiPy2xz8S8yuI
t+Zg+HfK8LkqeeHqp9txwuq5EkVdjWoaDQSxxRcu34ZpnVFxpe9rDe1TkKnSY5FV3f62lVWPAAeG
kAiuSMp6baU34FutQpvylVp5FPY9gPdQSz0VWxLmvykglmEWI7qI3EH6wRDL4gjLOPysEpCf7Waw
v7VSYuwmHy5fOrLhvS9QxvEckK8G8zmuYtVj5CN0db0z35W9tKfEZu7kNNNP1ai8hJJiMUGkpgfU
PtI7ZdIYDfDLeYf2Cjoz7WgcGFmRXTui1FLM6Yc+qwfXSrpwp4dq+djH/I5g7BT4XcroNKZD5BUm
AAi5MKc9PeXk2BdZ+C7gL7taTDvcYVh24wVfC3IF+xPJF4xIb+rYDEZXdmHMQmc0+Ti1+kdyaPM5
TVCKrcog/BZK9Za077pJIShA3iAQpNdfO8qURNZilHLKXeE096P1LahfJS24G4yX23615r2MwsNz
JypuzEldW0oMoOxNweL0yo5o7CWfar/a2MCVWjN3JKdRDDkwkLIMMSM5raTe4Q0PC6l0Bzl5mRGH
eSwNmMCzMcifgzyIIRccpt1gG9Kdrypf80DRduOUlXf0ZTYZWdYqTpe/aPEYUneplU6akCKy1dPY
fkmc+kmm3+6Mx8o5Zfng8pvdLvp0e7fXTjEVaPgN6byTmi1eE6lplBb1LXw6BrpZ36UZaPBs32Hr
vxiiXUxlwhEKc9efNQr1KXEaKznDDSRTRlTa1rX+CV9vW1mNnARKhMkfoSOmL7YxNawk7oc+OffW
z3pPISTVu29S3p5QZIBch/LOZD8YPYSfMCVYqdvnW6Q+azc9iTpkg9yxRE+LX9BrPe6m+txWKGXG
THjV8KKU1ecJEcvGJFgsNnZWXOfL65FXmcSawXgRCF/vLOF3pCsZok5KBO2HI0f/gl59nyVbqfWK
HYUX2aAVjjAck9vXdhq9t3LT6dNzVv4CS8TEQDlsvMsr3kiLidsFA+B9l9P9QZQktmQKQZ3UOkz9
gwC6NvLrJshn5Taj/weoFpCNmEkTS714IccO7kmzpKFllJ+40zLpgzx+gfHaed5wR/GxF9/mytDi
kaQK02thg6E4frGGe22YvBn0gAPjrBzucnOXRl5d7IcUqduf/yH0vTS+hLXBcjLHJffaOR38Y23s
B1k92vNhY4ni5l8uEU24/0famfXIbQRb+hcR4L68krV0t6qlbmuz9ULItsR93/nr50vdC7uKyimO
NbDhBwtQVCQjIzMjTpyDxiK3QpQJNxs7DtXByRWm52sAyoYP03uYgaLtP3X5MWr8Ovcdu3hXODsg
dFmoXJvdHEi6rXS5ldCGd1Ln1M+gwbJZv2j28NUe4z0COcmeFrMM9M5QMwC2t4kXm4WMDAsfM91+
TLszd22tjE75g2edOud8f0WlxgRxJ9BnQ6jB3wZnkTOhH45AGYx4eWs53XM0/GE74yFpGySzstNk
7vHIyLYDJ/s/Fjc720zC0KoFZrRDbz5F7oY39bGrXhN1Zjz5F/Y4DXhoAOHJQ/Vj454bcfOvSxCD
aUczcqmb/jzYAPrK1tT8FHDWw/3llAYKM07IFqrgyPXNFvRSJTe9ETxfpD1+eUxTUuS8J84iS41c
xqioAOpEf3GzB5YyWdY8rGEbQNXBBzWHysL6np7rb/d9kd1bqCb9a2gT9WoyR3rnVDz+tE9qXSMy
gcRF8l5vfo/Nx2l4jPTYz/OQC+u3xnwo2s/37cv9FPo3PD4RON98uwiwAU0TkIlglLoDM3ffzJ4m
ZGE3O47uGdpEpDoNnhbqfLT6gzXEQV29N62dBCKpHLGU//qyiYsmBd8zNnyzcoDcJ09ezaE7qOoL
g4tGlkN/8t2If6FadWUTJNLt1q5hHI3AUoAtNf5gjvyNkfYPbQEL+NdGe8nT4jj2e9IYkuv0jclN
xKyJEgL+FOHPXFli/ja4f9+PCVny+Hcdf64VGYWyagUhuaTtGeWPQ41IXe+iI2fYja9Af3HfnjQ0
eISoYLXhHNjic8NGzcJVEwWdzvlzCccsCLXweZ73Zq2lCwcfobjIAZRVN/c4q8ktt+xFK3b+aA8P
ivX+vh+yujAoO8FCj+QyCNxNMITqkin2RElA0S5THZ6KjLld8O3feXGcJ0enHdSYQd66f4DU6/2y
e7EygBv6fCnETCWg7vs/SLqwV79nEylJPFS8eugfTszFFRadKDr/6ljtXBikZuASpmwgJk+3d7wi
sqeeiScqIeURsGqAmFmQ53tt7D0rm6/nzOZSxhWLa0Bad0gU+3VIytHfnduUnS7A6//xRkTR1U1S
gRpTsVbspN7Hrv6z58JqTi9m9nr/20iTFaR+hArEBvr2UUyEhutKPoLoJfTepIvnBkYB+WqTIcVQ
DVN7br3Ofaz05qBo7a8sJmcOHUpgj4azxaR4M/MzjkKX0oE/yFSyoKJsZdc7h4sskVxZ2V5Xq7rT
SijtSI72jE/e89p57+y+fxq9+iHNXu6vqOyWdW1tE+1pTFfGKPApz5dj6/SPidUHUzeeivqD3p2r
vaFJWTqhqsEgORLUAtx7Gyhg97wl5d9La65qUBXRHBizth7ueyVrEVIXAkYB2z3sytuqXF1VdM5U
NnFjVajsPijVodWD1p3Oq10eljw/MFd/YFprZ1fL9sGV3e3MQg3HjAIcAMxq8dYbz33RnTyGQims
3XdQtq+v7Ww+m+JNZT8K//Qu91PlqxqpRzfTdp7U0lCEUFXw2YOj357T5K3YUVcoUSztkw1hTo+4
4JSrx2r51hkff8GjK1sbj6YaIvvZUuhYe/V50jvfLsz9LqTUI3hUebYzeOTY4s+v8xTQSnOhmHbh
ALf8GdnRwJvH9pCZdfvQtylzAnXWnf+7ayDYRNLioMPyrdGoDDUCAVlyzfxGlSnIR2bh9lKjLCJM
rvaCDxAyflX8+ZVnIe6iqE0Tdza1t6Olvo166+28eL9wI+XeSzcTXkAV1s1bM9FkzEPd1/T61UIg
a2CoRGPgv/fdRD2S4gqisVRBNr4Yo0nHUp3whdpV8zYtSrQ+kuD+V/mRSLcvdvjQOXyhTkCfbRML
6tKZnWMk+UVtkTzPx3UK2lX7Q1sqtfPX0A65hxSUku0uPs7h4AYgtOugMkEQqX34RIOkDgxnKc+p
OSlABG3Pj3iYHEZjhXVkHpmaWoz1w/1fLcvXzAGDE1M5Bule365/P6ZpNLZc+yL7zTB8ZBz8nd6N
vjcK6qRvk9Ee79uThRVDzkxRCrp6csCtvUaNqmrQaE4WSOUdRhRY3hhgL3yvTfckUWS5EyZ3MJ9M
DNFP1m9NtQadi9zEtU4vD24GDfaSB97wdbWHnTun3Kl/LW1uRWs+DRoYeA491PG6wgli2Ji8PRSn
1ApfymbxcGv7wu90DeZwwUrXJ18teNOj190Cnuw+BLcfAE36IKJkeLtkptdlir5y3BSDcbTqJDCV
JmgUmFhmN4gXNfDgX5rjneWTfqgrq5sno50PzZL3nOFW+nGBCNSBG9T2XnfvCtJTnDkWIBRMZpA8
xQpf5bQliaxumTjlFgiW4/zdBC1XVAfzOD3YZQKH21965ATQ/uzRq8puKcANHOCnXM9/loyq9BSd
GjJ2zonQhN8RdNk5WqXBcWVhc9xRWzPbuOMmO4cfmekPUd6Zhk/3967ssAPhQrsaYCc4hk2C66j/
L4kCYjCr3dNaTf5svgujs2OCZkV3/r4x6ZKBo+HtzgwGiPTbbxXbDIFHC+ePG0FJqxblS1XlO6MC
P27Y25QtWN6huuCo+4nCz5ntduKUpk1jvXroMELl2CVPp9n9qujHvvpkvk/NQM0/h+0xXXyro/dI
uMyHGt6VTC9P912WrS8QPgIUOnihqnHr8qD06zLn4N5GtTyWxas+VofFy3y3eJ12NVZlAQOfGyAi
2lMoRG4ScRVCqgI9KyH5iI6633jPjNXsfENZOhGbDT5hxjWpyt86tGheHc5Mml+GHnGoFKB7kR/r
VvWzUWtxKz8YBe1gS5l3DEtXksYbE7is4083pGyAak0JeQyrbgDPwXvNek6N9lSi7jw7RnD/s8mO
ULBS/xjbpC9lmLUuDQXqgVlUK18PdoIG1VQcnfBtl5fHXNeP9y3uuLd9FRRI02uKhUUjP2VTfWkj
32iTU2TOF0gcdtyTbcQr97xNZuntrNcamtQXdSrfl8T/NGeP9/35kXh/2ocU5akli5n6bc2mqLwW
FEBHy6jjGeeXS1ENQacU3I/UWFc+l3bZpn7uIivmq4MGyC/Vuv5QLZX+p1kw6OYn0CDWDHTEw19M
53cvxZIlKZMUS3KqV2bsqrCdvkVeWyS+04Xqh3h2klCMOoQvQ665IZt7bJNnJcvnnRexdKOh9U5v
FjQ3IJ/bTQBkKcsGVKovEYLyPKmi/mHSfqWUQBmB2VZEOATw/9ZIGK2RuiykDiXMfH0FoN74qvn1
/meSRgLgZlG94y69nWEolLy0rQzIqj6FyZvEWZdjNVt7BHFSK46KGZdh0J+ubSqyh2aZ8CLopgKO
36pU/CZxu8N9X6Rf5crKJjWlrpclCGHyFPU+ZulbJ279Pt45L2U2xLANIiIAAWB9vP0o2qCWadeD
hmjK6bSq9XNBTaRr5x1XZNng2oz486tbzbws8WLnYDXzpODvj4YuyJ1yfVTGtXqjTOpFtxjIv798
cpuMcDPtD+xq2xzXkq5rpwnYQWwah9BND01qHnS1fPEGFd2gHeJH2UJSeUFaHjQqrSYRMlceOnMZ
RXnPy6qpXkChU6Cwjkpa/YJPvKZpw4OI4gDerGOdGKVVjAqfy2I6kWEZxAxL782oFpe62hM0li0g
ABHG+hhL4r69MabYdshrUedorOYgHdFFSU6rweBg6B6M4fX+15Ku35WxzbUe0Q+eQCtolBC1Xw3V
9MnxB3tn+eRGXFGKg+2dceDbj5RWXjZBwwPfLUwX6Rqek9E6WGqyE+17ZjYbdyzWpYtaMNCTlQY1
czhu0Z2TvbmKPSubiKsWBiuaGGdGtRUQ9jlp/XHeKUuIv2R76jGS98+KiR9xFdZLZKEE3GDEtbpg
HDrY8XeacVI3BEcNm4fiyhZeZk2hVYWOCOkUuhPvzzTNYD7Zu+ZJrdjMRjFgTF9n23rQyqZHXQs/
LPV72T5HDHpxX9+50u0Z2Xz3OslhPcxd4P4C+249CzGP3aECkZF/+iIOuow80yj2bkkitMVN4niK
STTac3loU407x8u4R422Z2Wz91MEQ9yuAMpUxJ+N4XtpnJENbPYU4GWX7x+iJMwKUAExN9fSyE0g
8Kqz/CLEz3QvUGsUFybo7BykIYw/c2gcdk88uWcMeP2Pze09rh15wKC/kF86q3zQ46es905Gfvaq
nZuIbKBTsBoApKfTJcqUt1unLyBZRRg1v5TryyqQfZC+Kd1j3geGGGBV/c78Vq8fmrX1G8M83k+n
0joCT3keNKZgSd1ymNiZqnVeStW3NkPottX8bCbLW2fsjgWIo+XdYEU+UAzulOVO9pMsMHxaKBNx
RAGb2fq9xlq8zHOTX9LJeuCdbw7NKc8eyvR830XJ8YQdBOyYrQQ0Zm9ODL3JrKVy2vwyNuSmIulH
XzfSlzbPXrMZfE6zR7Ijd+wfg9vnaLMqddpoGHRN5eNsdl/HyXksl+ip4mK9k0okeVfMgfyQrhR5
cZPcC8Nousrk86nx59UZfDc93V89yda7MSBy2VViz928M+ae83aFgX44IiF1jopH9wWgx8luu7O5
p4Iu94giDwVcKndbaHrd9paW6+JQjOxvim69MID54b5PUhPMT1MVhF6NAZZbn+ZODRtFJZ2Uc/Ew
utYpnncQTHsWNmkR7UQvbGBtvLh0eylw9mG98+ElZwip8F8fNlEdJ7ZRgCjKL7b+2tAuzNu/qdjv
GJGUA7jWqQDbqKICr9dvFyrSxsHU6zq/tOG7Nf8wTpO/+sNSo+KLBmy4czWWhdq1tc2xqLbqaNI4
AD2qjmJcBXXxxXsQQrdCcMicXrVFfW/p8cP9aJClwBsvxce8CvGZok9q69hNBZlqWOpQ1vaMMI5W
8pJb7/JFe7ck3pdyMm3aHmGx47YsXVy7vdlh89LnUwnc7RKHz2r3TTGpXkFgF+0VbuV2KJDxfhNU
MBs3k7GL89rATRMirrXzdfOg5E+ltQfjlkUmCR3pJsDGYtb8djnz2OmcSOR15itISJnz2aGY5JZ7
iUJqR4CZxWytAHTf2lFrmthQluSX3v3oRu5h8B6nem8MQLaRhQQ94suMy9PrvTWiLUobKj3OGIpS
HoqG8pSSWnsqPbIjSugO8AIl2OiE3lpZ+lKvNBhBL51mH8LpNVRfGu2pLcaDvgfklDlE4qCq5qho
sWwh2oUylU7Ra/nFq6v2AL4dTuYqW4L7e0r2bcSnxw6DGmC1bx1SVt0akxCUdprks2+Ef6x6csg9
xuTv25EtHEh+40clB43DTcpYjNyOex1vCu2pbtMHAOF2dAZ+GXjZ3ptatnIMWwJ+4DtxT9vk9NxI
sma1xuLSNdGJ9q6ogNz3RrZqyBa7rBl0gOClb1ctHQxvakVOF8Q4ovPRMmW/84ySZYFrG+I3XCW7
oh5ny8gKOrvd1y4rnsrhu5p/jJx8J6tKV+vKl01I57rCrT3+X1+UevHLvU64zBMQkOCqqNmIgL71
xM2GZciYlL7ooXFWWmTBu/i09l/Cam/gUGoJki4A7LZQf9s8P5qiap1BI9MY6qeqefG4lydG4nuF
sxPOsgAAJA9E/geX+bajHHt9aGrmnF+c/qlLjEe+TLabN2Vf5trIZt2qts/qtGdvRrbF1f6p6/fY
zaRuoDQs6reIR2+ZfydzjLKO6e5LXUbVIR9dJ5jdpoPSIfV+IdFA5vCPqU0CMCJNsfUCU2aCXuXw
XUSaN02H/74xr61sN6Y5hOMwsmQT/FF9Q2fN+rY7cSrLZYzfWkL4S/DAbHeMGnpKuabFxWtXG03J
dvq7i2rXj2NVeV3K8utoD/pOwEkjG/wCjG1AfpCHvt1D0Ewz+pZnBXka0WSmddsMCsZyPNjTt/tL
KLNEU1LnU6HuBFDw1lKixEpTlcyOaRZiHCWcla8QusBKsTOFLLtE0thlABFELojZza0AKOdc1lZR
iAfRPL3JvlbTG1AhwWAIzdRgt8wi201g3cEZQEwnCJFu/YKJYSkNtykIwMVfbdMfhk/3V0784k0h
R5zT5B2aSnSUNh7pHYStUYtHWRP6Q9YcS/v35A9ol1xUuPZnuKTXYZpkontlC4TRxqNi5U5QFxX2
wu6lK+LXisJRpELantqKP+d/RuX3KTlpMODfd1QWIteGN8HYjoxQFh2Gu7g9o/rmL8l4CovX/BfQ
J4I5FWQxE+QwO23yOfxh69wBgwQhjSdJsAxPY/T9vjOyHMidFMooShzQHok/vzpnDSuNXWC2BTj+
aD1x79OC1nC+W4sWHe9bkkW84MwhQiikgP+9tQTxZq2VI5bcuZ/AhGkjN0cL3IfXzioUOlH/PIR2
87A2vfZlHfVfKJYD3RPyOio3V0B2t/b7SMldKqp8NrcOXDhKqjUwfwEAdWNkk4EVdyJnIpFySaLp
HEXzYRpfE1d/2Z0vlGVh+LSBtwh+b207SZ5nEO41VsiMa4y4bvvcuVAWq4p/3DlSZHbIGaKcCZUe
YX+7alZvd6U7muQpPTrE5cew+W7m46nv4AgaH+5HiITIW9fh36KVAdoFGtdNMI5FMiZoZYjB3eHi
jDbME20VuCUaIX18XMAQAWGYz5P3LeuyUzzpT/1g/e7pc9Bke8QhUsdhp3A5dBiw3kLZ1HCcBj2N
y8ugPk2xcRpQWnDKN731PpzMx/uOS2xxN6CuStaEqv1H6fVqEybWvLiNCn+tUnv2u2ZRYT2LigJN
WVCNTldUsGhV+c5+/NEw3CRsQ2BwRPJEZXDL2GUVTp8YUZtcQLgF4afKOhW2P3t+o79jlu3oGcmL
lj7nyuir+Zd5oqKifdaq4dgzT1Tu6ShLkio/hper0DpknG4TZ/bkKYM1Qp6re/2pPFld7NvKOWn2
RozldkQxFyYjcuvGTmlZsVrqkJnPYdqcAMF1Pqqa81E31ekBrGizs39EyP60yCRX/uFO8VNpirnB
xGE2ClHi5f2EkmicnEo734kfyeEOQca/RjapTVG6afX4mpdlYJxhzcLyMMyW/iuuwEgt+meAes1N
jWGqnS422wl1vrY8O/pLUcMmsMcaKv0+V0Y2t/66KLnnuyP1LUDJ6YfQ+IY4grHzuPxR2/npq4iN
xr2fh9m2XJIsFjqKIYTvURYHmfaU2e8SUznX1hJMvfkethoIS1+18uOiPnqMunvdfAib7mDqb+HN
9NujNzOt+xVNeORRW+OBXXZRsu6xmlJgMu+sR/ABx6FWjmH37O4Jb0iX6OrHb5YINr+11hy+w6gb
T5l6/LYugdtmO+U+WeBCBSdkaYBXU+65TfxFpUdjb0IhrAxnDvUgy7gz9mbw3zOfmA2mLw8qjl15
a2UuNOrbwkppBGH+5K2wa72E/WfT+XDfkNQdKi+clZRf6JbdGlpjZcq7AUMk1sAuvs7aU7LHIyNL
4xwW/9jYOKPNDgzgA7VZy1pBTbjR322f6Ic1LJSzBRXLwRVyPff9kgUDUwmgKSktWD9Rsln9POl6
zog1ZUa/L56ZJKycc3S6b0XW/DOALpKbeSqjCr5Jm8o8drkeikluOztT7DzZc++P6odcb45zYdDP
eWqtV3M8OE7ll+N/b1PcWBf57+p8HBdYDxOHCfmkDP28+zM2zvf9kyVQ3i4/xggAjOmbYI/MdlTT
nMlPp4mYI8jL+hBD6LLzrWTxwX2eQId5mVbfJj68Yg67KAKz7jB13wIQmrVg1p3ARIBpnXfOBImQ
tfDkH2tbxKIdlg0HUss8n3Ky0i/QsB2ZVXyoBz/zzS5BsMvxKeCWywHOgd/M6YGasZ2NJ2DMaEgd
lt1Sm/wXidkWQghm122H04rjQo2HkiBCaLQOs8PKjHcW/h67SCg+G8/ln7MOncl4grL5ND9rv6nL
KdIEDVOOnNX9Ly79Fle/ZfMtmnRRUH3li9v2wVn/mhQG+KuHyvbrbK87JUs9XGlpglG6IMUZt9Eb
0yIxC0FBt0TFQVDLWnawK7Mqo4sBPvyvFfErrvZIblBHtyamPEL1tUxdoHW9n2nPSvMULs4pjBJk
Uw6O96FOjnP9sIhp+2n870UNfoNAdlN/9hhjuv0NXtIuzbwyLgH7DhcRXX/qyqep+FM1LuP41Q73
mgSy5Ac4DTgAUocMNG3sWWtdeqWFz9Qhm4QicY7cJToWTFDcjxZZsQEqPIQDRH2Du+Am/0VpHSq0
fBmxz0Z04H5rNCcQtdwwqQNvBD5GNuRl8NuOWXGUb+8pdDQ5Hym3saybKC2MLHWQNhKkut6pWfMA
CdGw/Rt5Gu2Spd6zt37UyvUp3bkfSdcVejLGZLkBmNt2xRyWSdpZDG2ozmcauMHECAqQ3sd0l6Fd
xP5PDl5Z2mR2TY1rI58g4/P0v1L0pROjOloWGonVmzKODm1s0lxd/D6C/mhdfTvpHrjB77w7Zdnf
QY2TLjX/QTXhNmy12WbwX8gjh4n1rarbKYiV1NkJIfGXbD1lOB5xRl64oEg2njpp5aZulLI/HfVx
MUVJ259fo1lj9mb0w27HJ1nSgeDfEcBAAmhL6Ou4SSraZ2zFyUiCsgmfvTz/Hrbh3jEjS6QwywMa
pibMrt/sjMWOIi9TmSTqjfbB0sZDUbxZIUJpAi1+ky+XqCn9xH6re5/gK2mnUwRU2tNQj/oQaXvt
PNmHRH+FqjS/iFS7ybRzNaktpDcMoBp19ug6fXpMok7buRmLTbf9koQJ8m0w2wss1G24lNVqLPVs
wk4+huc4V45lAiIo7g7opPt9+dQ142vq1Du59ccdZGsWQDv6W8yBcgvb3FHClVeTVWE29t5V9nAI
gedbRfWkMkpSOqtfROIGXUDZHBfv0uxZ4VYBixaikee66CeQjqbPhR6GpuTJqpy36XSM8vVkGucO
yhqN2Vn95CR7KHlZeFz/6s3eypZWAVouFguW3uoYza4f5l+SPOizva6U7Otfm9okS02rTG0CMnVZ
29d6/WTGe3xosj11ZWB7o2LmEHkFKqaXeHQDhoWcOjvsHuRyIxAYwcUA6mf7NGWGxsoqj4zIFMNB
HNsK1Ylc27nQS9cKXJGgXEQwaTtXsDL7MWbhDxJUF0xOEih7rARSP64sbMJV6bR1nns+fKWBrpjs
wI0vFfIz909IuRWohZmmEhf4TU1iiMy8GDo+iTM7h5HZdvHonpfzfSuy3A3t9T9WNi/uIgmb2LOI
rGJ91kPr4E3fKE+PiCzo+qFUox36Etnxi+idAacK13fuUrcJppqW2Sw8RqmS8i0FiGLOngcIEGjG
RzvLJ7VEq5ZKGEUQKDhvLfEj1soR1BHxUB/zYXl1R1GJf1q7XwAsM8Lyr6VNHkjaMCu7EA4awXaw
cLp608d9HmZpthFqurDu0jTZ3peS0omUOCGsu2o8hLp+WjxEwNwxeqj6+HMb7tVQZUeBqI78r71t
+Dl21vZOSGDksKGX9LkaK7Dy30HR1WZ21MYjJaRfCEXE4RBeFdqe1ibJJVVWNJlgacnK1vPnuLUe
Zrt7LMus9ps8Sg4T0NJzPqd7V2DpTvvXsL3ZaTEUCHNScs7bYmRieNbNb0BTd+JRaoR5LajCDTHQ
v4n8hL51uIYQp4SecQbykfFg7ezX+0soDRKHQXgx80kPe3NjicK4A11LzqC34Q9G+jh/9saVs7E6
e9keRb2spwFPMpVf+G2BZGxff2YZjl2vkAfdOvFjbX2Ac8Hj/j7SHsp9VPfiZ/Wp8OEpzc+OfXT2
+MckWxz0CegmPOVdtq3cxJGhaFaOBEGq5Dyuo/r3Jm6gIUOAOIyqnUuK1BiQLcCqVNnU7QnpDO2c
ZwrjapO6lIe5zceg6gvj4DKIjbo1ymD3P6XUHoyNYGvF9/ypW5+51mRNPSM9swHsfNSeiqUL1LU8
6kn8131bktgEeo7knmAzZFh/c7nsliqNFWbxLlrIYy8ZfG1O/VbLjv9/ZjZboGhcvVbZ4zTcwO9F
+UxVgoGSg1mH6c6TRHIJQDSFYqiYLqemv8nJSr6MxeAAym6ncaGa556aePrjvjuSDEnWZxAK9RkG
MrfzyPEUlU5tAZM2G6RZuNW+UaPsuFZHo9OOVVL8wXRor3y/b1T2qehYQmIPsbxOIeL2WFtQcUa8
3OUmCBI4a7/kFCsV5fG+EcmlgKI1oGPeyOD6tp4VduukPe+MSx91QebpJzX6zXqK4QRWPq57FVBJ
zgJXIfYUA5qw426yb7EMtqKuGKvKTwVUnckXIw39KS0CgAf3/ZIuHjhSwGqCoWS7h/u6blWmyvAr
rQw/ChX1TFe/COp2WQ73TUm9ujK1uVcpa86DpmZLJbTh1P7LNP22uO/awfGbeu/8kgU7FSIhSAad
Atw0tzExjPWQFxNuedFvow0iBWrL+97IikRkeEHm4aLiDdzv1kSaTbEzGaRaRgb8yGu4Gi50sJcg
yxU/6dZzUvxtUZbz1F9A2dM7VUVWEk3GbRvFWN10rirGwZr4e118RyjENZ/ueycLiysT22mREfWJ
IbWZrI36tg60xEarMJz1wLVydScsZFn92tRmHeltxWhjMV3bLfmHfJhR+6qektQ7Jr/QSmPdOJ3Z
WNQtt7ep1i68vHJwSjXToIKz0Kmeyio6JcNOspBFH8PVggqJHs1P8mKtkQ1pVkLQPMK9Bd+Fkhbn
+9/nR77Z1Ad4oAAuQTJNMMFvrjVePSlwdYuBlNzvjO6oH6sqAOMSPTjr+yn5vpaPKQ0bJHkmBFjq
zz2ML2vQ5F9Q0PLTpzR6hBA/Bja+88NkgQN5DihuwIK0qTcbb1mUvu1cfpfjwuChfJv/H9i2Za0F
DhmhMs3wFJlrYySMdBTVELG89EX6EOnPSzoFNrpOZfEuTKOn0AhVXwNRMTcf+tb1m/dZdbAW51xp
2cGIf7OSN2291w6UffPr3ySOxquK/NQYszM6HtmtXGgraKCNduq0siNINP746rSUaMvdWliMesxQ
ygMi61TPuv0+Xv7W0uaNXhpvW8N8hL9vD8Qly9iMPAkoEKn0J52wXF31EaIAxnmqF01rTrXz9yCq
YMUbu/h4P6BlHQ1ecALPjNga0SMC62r9ZqXQ7Chj/DTUiVczfeC6ECB18JCo7jlbukNfU74anufF
DNwkeS27+cXt3c9ggk73f4osIeGuSVZnVB09h9tfYoZZrc8KCWkwXq148vX581jD+fPbfTMyvVKT
8h5aEUxykAE39xatNdFVcShED4353rPav72of2PmaCesyQfXPGTZsYz8JGydg9baD/ety/Ypt1su
GWJsnfx662Q3KIXeQNFxyYxzuDpB08enuSp2DklZAP1gzObeaYlX+q2VyFgMC8JiwAvZ6Ntpo4Cg
KMGoA5mrR/OvuFN2qrVSt2CEgHeH70fs3hqcY8WcE13gGJRDE9cnpEWOjb3ToN4zstmImj5F8KyY
oAsouo6MlTfeF93diUJZPgEr/I8nmxyXqiGaLFTzL6v7XEH8vcQ76WTHi2068ZQsJFVZCT3RN2rx
NNkPmvtyP8hkz4ErH7ZTk+YYA8MMifB18CkFV8mps/zxUC7fDfd9POw4tLNi28aOYq/DlAvQhzI+
Idjh74tlScP532+yvXitcRhTdMIfGwEOgyl5qKP+zoYnKJF3No60kECxgocGAEkd9v7bQG7jMraj
lP2pKtTQZ933Vh0lX+c8ehT62wVSp99RGYzz4jUZHJra+dmGftm1i9Hvsz14gXRp//01WxJDd9bj
fnGJFScZkYafnd/M2tjrnMsT4pWVTUIELxNb04DPivEpHcxjmD4u6QC/9JHyYTI9afF4qIo0cCE+
vx+oe/6JvXJ1+FRTpnmziuWq1I5L83EplOP/n4VNvh1Mq28KDwte+aWY3lTqXsn1/xIxP3pzorH5
48+vfGgTZNE9IcA96VmvBuXADSJIhmxIgnouSu3gqtVikYWzZfIhlp5eU82FEzmrGwsUkaq9DLpW
JuewhBb/6PUJdWivNPaG42TgIjDMNOwEzxHVgk1iU8fEcKMlot3c5UFqA0PxnlPlw/xbD77uo+n5
mk0IwwZnaO/vfwOxxts787XlzZ6ytVW3DQFrarMwAALkh8spnJrDqHy7b0h2U7Phu0bPGCAo/7kN
JwP9y3GYgZvEyfplmSLj0Sln8TCM1aAZ4dVYIN87uUu7d/uWenhleBNlVuflSmkIlnW98JPU0PzR
9RD+Np747FFw30tpdod2Fwg81R4K8LdeQjrbWnFB07kP//S4WSfTu0W/RNOpjd6l1KYpcd43KF3W
K4ObZc0tTUECGINLN51hAKD6/XZmuCXWeM5Z1iFef+EVTAHmB10gAKktW8naQFlEoZgt9T01yqdF
6z7ZGqih+25JKwnwG4uVBJvNa+52ISfaQotTYaYEA48OTaz/VSXnRcl9rX0BMOlXDX3fvQaqLFaY
hDbpCPJ+hCbp1mrY6mGRecQKQxlt/1rXT1oV+cP0acc7kbW3u+7KzrYAn66osrcpdpbyU0tx+NkM
6thPchigguRteVCdP6GGtznW7huW+geGR7xdLF4V4jC/yofemqips7KqXvsKDsubv0CB7Qw7d0HZ
lcABIm1CDQqv5PbZsoBAiMKipwdlIZw5BDY8jN5hjVC43KnUSRO80CuHTxIqdqr8tw5VDKiVhUFT
zXjvMJTvniYa627yada00+jqAY8nf6Ap6gwmswRBmD1bxdcCLPP9dZW+1ByG5SgXgkzghnr7O1K1
sOc0xGUN4vn678g+NfVxHILy90T90jIuYa+z7yEKUliX1Xjaq8RKDxDGNwXNBKccXdNb+7Rzctea
RduoNoMh+8tcZt9kiq6cHqbvRXqa4DecHrX5afb+3nFd+rWpNwhVR1Rut9PWqhujARTT3tHd0SeY
5+qPBE04oA6K+VAN6qkvELM2Bb6TjR705qvaN/661L4getljbJJemMCoCfZPxrOJjduVyPq6bZWa
BiiUU4e41T6Yxh9jdKEB/Lim5ttuaPy4iI7V93iPTkGW+68tb65qpWfkVp0LcERWun7eIh5eee+T
Hjo3L8umY5ojyzfREWKCJ/vj/leQbmye5SiS0puxtlmZG2JU9QMNc5hlevc5cRH+eDfvjcrJPBSd
XhT5qO4yOXO7tmWVtDaqMKTHdnwTJeWTXg+savOhiXUOnv7r2mq/K0bx133nZBF2bXazucJupfG/
YlY/93QMo7o4KmHph07z3C/DzlYWO2WbmummEckeU7DWliNvsQ2l7ldWMqu/w8FWQW3pJDv5X3Zo
M0HBEKrYs0yL3q5jZ+ZxrHDdJSqjoDL+4Kgxq/KQpccFhvas2pNAkMnTcIQCOabUKwbZRPhc5X1V
b6r/6ZnXVhMk3deogbCi6dDpevUehlw51TGvt+ZIQ9PvluSh0Xld9evRrd2vdazuPIGlS0yLGzg9
TB2AuW5/zaCouanEfE/DbH1F+5gZQOWcPWCMNBMwF4Dkj8GIIMjDWzPTktY6EoTsiYQm9+PQZ76a
OcCuxsOYHkG5m3WQlEhv7xyyUvdAuIs5Yzpj234z4i5WEfdwrxajKzhCrNk+TOFOmEq9EwBjaJHE
MPMWsK9rvZ4b9UA/LEmqN26JiHhmQPLvhWr62K96f+LtaLxZav5X5f5hTA1c+zyJ39/fmzJnAQaJ
TjckJVyabhcZglurpfMM65STPgyg2tf5Y6nsfktZCrg2s0kBfTumnsLD7TIuL1F2aJMJ0b7GN6wH
xzlW69FSjGfYrpq1O0Rl/IduPoTmswIHciVoePvo4b7XskTIRCjYUiDCgFk3Ebz2SjlNDam+6Jyj
431Z5vZN5YA9tBnU7KK3jt74TfUL8+ViDvUfq+btWue5nS8ZDJSX2vle6GPgAi5YPzmz8X9IO7Pe
uJFgS/8iAtyXV5JVpaUkS27L2wvh9sJ93/nr50tfzG0VxSnCHnQD/SCgozKZERkZceIcN88Xjwjp
XV/l1qUCAIpsBiYArpXVps/tZHehCvW6k74Yhn1ETc2uI6+3n6/b2TxDELUAWRUItvXrN4zbILRn
4oGk/4ok+IEgC+zUvWrDphWqyuBW0f2g2XW5eyGVw27oaH+WbfZg9D+pJB3D5ef1pWxu2X9G1rVW
iMcRWAKKdA7b4EdHwc2Ipx+LKd0vMkHuuq1Nn3hla/156ryue9ER163Wm+tfMkxf+tOS+8XY7ESb
zfP+ytQqqSraNO7lpETwd9Q+Kcxb52Z/mBr91srQNJD1WzuYDnGyH8M395PXGOhGCJfobl1+tIZx
LCsUgjBDd9CjZ3nyZPOpyI/28K4Iv9mQx9vLg2VFiAE/hPLnkEpfSZ4/ZXtVhM3T8+qHrDzeqBx1
1EXzvIoTT1FfVDN1q+V0/YturhYlWyR94CNnouNytfMyzKY0sM1hGz02puFbTXuMLP2HEBu+bmpz
Pa9MrQ5PUJf6OAwcnrj9JVeg9aKf1d5sg4hH61QKj/7f5aw+npOCsQqFDSUMfaY4qMyaOwdzexlM
+jMvTRd7fQsaFYBnWcCfGrnwbOlnY5cud/rf7NV/RlaPzMzp8qrHB8728iyozuXhYZj3piM2vdn8
z8gqPI35POsxUihn+rhosp0q6YNC+3pBZqkMv/zNgqDH4tFGhWVd5lDlYQbDwDlr4K+rm5fK0t0m
/ZtPY5PcCjYUAGqrXRvLTFGCkgUFxceiz/2xfp5B4//FSl4ZWe3aEOfjEIksCH790WUSarixpzI4
Iu7k7Kxn8zTTW6cNywQbNDIr52ziog+0EUxGY72Mi/1T2h1l3TzN0OIyGvmb9G21GtDAQxCZYCRa
0cwYnyEvqtKP13dss2Ti/GfkDZDKikw9b9HHyK2QSchoeFT0/L5AFyPs+mOcd08d0YYBxAepSinN
HkwkyEFsRH6qhefRDHaqRRtBj3a6xnMd4TQBLrzc16YY+A09n7Do+5tJtpMTFI+lH2XW7I7yHofj
luruhblVUKpUpxzCic+YV+OxaAgX47/KIr/Y8vhJ6D1E2W1q3Uotqit5foDu0Y+VnXiycZIYOGCA
Bc0EE/bF1YpTM5JnqKPAl8GeDSDDmg96UNg7l8lGQLmwslpoi+yJXuiDGDr5BVd+dVRQIqW1UO3h
NbeKTxeWVncjmU2fdPSLIF94H5nPVTz6vfaw3KTGE/x1vl4icfPQgYbthx3333hIX1he+aQ0BbpZ
zKyxTFBThTrfkHqvkZcDipBPyfQcTTub+v9Yqwa8l5crPMwri3Bw2XLawrIbm/+kXGdhxcgQ78pT
qsQHG/YEuM8f7Pn9ZKqPeb2H9t0IEKzXZNQMBKQDnOrSV4opAVWcQuC/DLmfdncp0DApe389Qogo
s7q2DeblBMLXgldKX31Ou8rAUts0zeJf0KE0z4F+nxlIUS9nlYQ2N39eN/d7WuyavdWWQoscNvLA
zGyUH8fiNjqnN9Fzn/n9+E5uUhc1eIs6tfphZl5QYYAK2H37QzHeBZlXGH44utV0UN5JJ2VvzG3T
T4ViJCR88Aytk/kJdCuSdDPvLf0X1fLS3ln5pocCABGdBmRUdBEZX1VlpKTnW0eiDDQp99H4MYbv
OvJD4xdI5R1Y+hY8DLAJOTToHaaq1kOKlRpSMIh5OyoKELRPY+4r+ke1W9y5gUcu/wB1i5/p1tku
Q28wj8X0LjKOddP7Etm2aX7dE6jZ/kEGoz2Cvknw/lwuPuaHRpPDD4JdCJFRs/LTRyZPmY782hfv
s+y+thw6dT6sirH+ovpV/3XRbyIIzp38L2S/RO8A8mS4gBx4ni5/iyVH6TLHDAFNwGIN44uzV/Db
9NtXBlZ+qyR8lGrgJBXZix7fhclAs0fzrzvSpt++MrLa0aXRlMKZMBK0H3t7Po31dKvZd0b9vdHt
L5P2MWPq4rrJrTYdrqE4FDMpLsKMf7lzhKhSSXJw5kWFNEpG4fSQOo51VGW0bWSn644AahY3lCd6
oboUnAYlHnZi8ua6IW+CqYoWv7mupubmWI/UU4lX1TftE6fowDOxkAG7aItnW8/Xl7wZFPAjWi2Q
DL+hHQvkMmq0iWLF0D2EC+mzsncaNy+1VxbEYXoVFgZZC8IceZszM9LvUqP3Edtx2/HGGIq79GmS
u37nK25uoCjoMyRDa3ddKE3jSjFSG6FAwWabZN/y3lNar/jXTA9BUXmIfv2VQWrrorTEW1f8oFcr
TKqEd4kYI7UMhGQr/ZxMy0FPskOYS15i+Lp8iPS91vxWxRSheZWaLBOfDAKt9rXukqhPwgj5IMEZ
XudK7FlTZfq9mgWnvIf3q1u0Bapt69QYTnKjWnPzfnbCeOe8bjoNGHXoY0Hqcr+slm/JWUsriP3m
VjVPSikfFO3XYIzHvHlu+q9KcI6yvax/69gKjn6eYqJfusZGd7PcN3bLoEE1uIlefFPHw3Qv98OX
ohxup+6dSl9l+hgWLyGDCIsMRHtv6GzvF6zSijFwOn2CwvQM0bgb1b9U88t1z9zMzZgYpSoOANxi
TOTyWOl1SywSsr5mV/1Mh6JyrVk5MgnjSd30LrMydDd9I2LUN7xpQ/VOLdSb6z9hK86DXKWlgeYa
QXG1RiVJjHqqRCjqvxWx5YvuUbgLhNvy19dWxE6/ch9EVFimTQiCCwXqnIqZy9pVfyhQRdAFkBtf
sxL/+sI2nee1zZXzzEk2VWFLLVhSoo8FqoqAZw7BInm5qd6ojezJcFcYBfStkO1MkDtct7+5ZDxX
aHMyPrDmjoiLrpRnJQDEs2RuJzNWGh2a8bMWfpXLc27UR1pJO+/STTdFglpQSkEjhLtebnOaOqkR
tTJuarXcJZ+7yaFF9znOAzh/F483TTAuz/kwetfXuuUoTFPpAgjNaNrvY/7q81rRoNazxShLmJqC
7DHW954RW4knNF2CyYrsC8jC5crySO0iKaSYWeiTn3VB7GmZRuaj9sthJkSSEKZ7XbGtZ/5rmyvn
HEZlRucX96+cB01K3Dz+2E+1u9uj3ro9X9tZBdduYXjLrqhtLenRrj9OP+zya++rzehmQ/sXX0qH
0gjiHRXMurOyBdevJo8Jza++/CUFtWvujTdsxRMSZP5B1IMpxVXe6ExTI1kL5c3ln6R9kNDljrt2
x7W2JMQB5YHgADWhcORW2W8iI3TnZDwqu7hTb+LAnv05Lju/cAYJPUxNuQGuB6dAETueNmS9b40d
HLlGbbiq3VRfswF9Hsf2yzAIPOa/xLU6N4epbGwvQE/Tc7JwT/50a2O4PEke+NV06leBNu21KIll
NMaYqPWgHbRt1xz2QGhbjshtQu9LjJmjWnvpJnEfAHKK4uycUSZVhl9F+RfT3qKYiJuLiR3qCZcW
9IKE3eZdCzbxucn141CO3m7Fb8sjXhn5HedexZOpbSs9ktGs4BXvSSSReRt6rfnAHSWgUbvEvJv3
MAkcBI0U5KGIWd1Pjsy8RhOMGUMcg3UymxHMrRyN905dh6eC3Bnm4W45VTKzZlJc8drU2Nk8ypRn
RN3kvxjyhWf8v5+ziuPGILUlYoeQ3IffqPz5MtTHfx6xX1tYvYKyJZN6y8BCRAItIGfjXot06xu+
trCK2JExGIVqtch0qKY7p8Rqhaa3PB0cuTn2ZXKjt+XN9UVtuRizenAQ8CJG5nX1FeEgDbJ8QIXG
GO5V9Vnp4UuTXq7b2LoU4CEAOedAeIAfX57/NDKaJlDESSkdbyhGNwGnoThIXe9c5lv5A1gbuE6Z
8+ZpsVpM32jVPBQ6YhoojizTctLlr4nxNSqMuyAq/Wa2DlG695DbdAQCK3Pq3LTQmaiXywMiLEkQ
lSJ8AeWHPBrPZTF6caajL/ZhHJaDNn/KrdSzEFsoo9EPHHBz1zd466Z3ALM61AwNITB6+QsI3EOg
LIFYN2RAovDNyGOReN1k381WcZB2xeI2TqoJE6/QSbLhbl8PTy/6WJbqhChwI4nZynur8gf93byk
ngnr0d4FubE+yDKY/wOyC/nBeoA/KHoG9jO+a6Se1fRTMX1vvlXl47LXNdmyYwnkhUKxynxDq5IW
qUWvyURXorjXg3NqGu/mtn0xehjZVOXb9Y+2lWyLAW2GyuFbeMvilTqxbQ3CWmvlqrsMSuVXLWJe
aZM4NOqcD5mTD3djZnVeCQoXuWp9PKUgDk/Xf8iGe0KzAowXCBUHeP0t60ppZKVH0EBqam+ovi+9
b5Mn9nsjcRveyWgARVZB+UTra+UnHbpGxTRV+bnRqR+Nndvat/Wt5njKAjf1zyLdS4A3F0bNEapx
tDTgw790iyqJ8ykW2hOJSbIr/yNVsa84YsRijzFryx1ESUUIs1FKV1Y3PLIno1UMRnYug4MkJ8c0
UQvXMKPjWDooKNY5VTJ17/yIxGRVUf9Na0VxAbgL6enl8tRCikI7QGjAUsbkERW9L0rA7GbgBJHj
jlkJ+3+V5scAzPBjHy7VSbWn4mVKiwjG6XE5VJrCw/X6Wdq4TpiJEFqt4EdpIKx+kz4i12YHCJgU
4ZAflzzrvTjCT61B3evXbzkrCdXvmEB6tS5KNikCU8zPI86z/DSb+W6Av97nVXAapL2m8BayktAK
uBL+eO7KdbOkUrRYGeICtZSmGR+HyAoOAQBx8DhReDBUJb4pi9I+xDSqvFkZabgSPA/TKNimxqY9
KCMaLlEmj/fTUkxHud3le9/cDVCCTPfDvfOG46TTihyV9ianvVKWp7SstJNRRM4xLc3ssBh6/KQH
QXF7/WtvORhAKwGYAZxI/Lg8gS28+ks3I7aC1OVjaGlP8/y5MeXSlYM9PvuNLN3kioP6T1DgkEhc
mlKyGKWJgsNeNXeG+ZyVey68sRaU60Ba/lahfDOFXWih3S0hn7gy3g/xewnWEUXxan0n39r4ThbV
K5P3OF23N0ynXcxcaKrMfKeIa8Z+zOzFNSbJndXutp6+X/8+G5sGwR7JDm0neJnW5UClyJ3QjBS8
sXiXdA958Rdyp6wBDSEuZdHdWWV2U1ukmZKwmras7EOqKZLbtZ21c0FtBBWsgJpRf7/P1hW/mS8/
Q9qWn/s2dbVp8ZTphQHvndC1tVl8fjFfQlHxrSjHXDPWVjCf7ei0nxrahQdKw+qOla1jZnDImPTH
TxlnuTzHbT71JT2okhnA4JsTPAWRdRxT+ybM/kKPkdYulR8SNHhRtZXHQFMaa/WCoolU1dZ9o7et
a0V6fhProXa4fs42FkVbDfEQAeykmLYyVTf2FBWSg+SNlPkMkULNosGsBz3LdTtbqTYdDBVKchiW
4CkW3vXqkWvkRWXBUZCfRY3kvaR/7M1/m+VcGLI7Sve2t8Dh2z1Jnb9jV2QKq6uW2SPq6dAUQoO3
7hFHUyAuMA11mLK7maP0oA/vnWK8HxWGOKfwoTQa3tr3lintWN7aWTCCACDxMBlU/+WCw94JqOdz
KMXbotPhKSq/TPBLqS/XV7jhYhS34PsCAExBew0CDltwd1UfF+dM/VWPD4yMKdGfjxRigvKZozO5
RMJ5uZR+IVeRrbw4T9LXwvoa0fTfnRTb3C6HnBooKQ66RqOVlTw1kC0U58Z5AF23oGFRNw+71Ufx
U98ch1dmVulelE92lJjl790y6Km0e5wgW+vgwYMwLCJmJiOml3sFn9LQmEpSnJXhvrIR203/HcLP
cfn5+lffksZhykckrrSmofwQx+KVP81WmjZSOfBNesfV7O4AegvR7/iZK7Yd7kWWGI+1mxkfksyP
j0tonu3WuVvgGRt+ys6H6z9nc9Wvfo34+6tfI82q3NR9XyDUrZ3yQxvy9dTOc/ZGuDYOO23d30kL
/ew39biw6sdSKeggZc545xyMFFmC6i/InV4bWdfjjEWp5i6iEl4UX/XhS2C+l8yneE+Ha6t9wVAe
gFIuEyHvuTop4O3V2NIpTtNlLGfLHU98s1qWBUeyYZyW2ERdvThf/1CbG0hN1hA6rwwErqJSkldK
nUCse47lU1TVbiI9Kd1OrN84DDBjQsrOTQ7J4jry0Y2xrKIHwKjrsz+MoTeX5TEFex6kkX99ORs5
2YWpVf090Aq5nToAmfb0AplZeW9Zptsai68wvnjd1MYb+MLU6n0UNYusShamKuMQfJzr8ikx74v+
a2M+1emXwKl2lrZnb5WhOw2Ax9pmF2f5wUyG+zjrSG1uqT14UvEzaoubcE+sYKuuAfccdQQSXYcz
ubZpm0EzKwAfl/Y5kVW3kZgTRWhr0TV/jiJXF7T3nmqFtIdqe4dTeOtovja+8gdeDrmiVixYRUtQ
VVxFezb7H9c/ovh/rML/xQJXUZMXRDiPBTaUofTh2/NDs95ZxrYJbmNya00ULy5DYQLZczXqvOYF
qdhjGwbtIVAka+f9tnU6eDjzbKR4iTrn6ktJ8tw0bW0ArKS8DGc9jXW3SY7t3N8wztrLP529EeY9
i6vPQ3lPK5oei6NQQHFGL4xsX2moy6if2+427d8X897TcdMmJMK8GwVl3DoSc1EPfKiA8xhP3jhW
3mTcL+19mL6ohQJoVZTa9x4TWyEF+PX/2lyFFDUmi5V0B5CC+kUpH5BLuIE4jHwnS57+9DDywKNf
blC5I0kzVielUMPYlgzaVy1tmKOijM9jI8f+dSMbPi2s8GCF1EM0ylYnxZyzetIy5KObekKiQjom
g1drxkkdFLcNv889sPwpvh8+BsbOGd1AsmOa4sLvJybV5lXIzKZYzhaV7llWyzdl+DmBA0eHISwF
AtF0n9T6RSE3Rqhs/gDZ4FBY9BcUlF+kaodh6+2NdPlD1nvQVjF3Hq0SXX0Ys0xklq32wgTi9b1+
6/qY4XlIaR0lG4p7l66v5U6D9HxJt8Sq3aD4muyhm/cMrDbUlhrNbHLWYeaPWhd5xvJyfQUbSQlL
EMOEAttAdXv1TEttrc8bi0+mRvpN2hrHqn0q5IeheErmHkWou2yCOHTeIwJ6W4XFrAA+USYgnq1n
/2YDCbtBQXxazQ4kJ80PVXrK4/zQyba/27Tf3EV0Y0TnR3jGahenREEiZxLGIsu1pCeqMO71bXx7
lbEcUSwCykuy9YZmNTDUaImwkEboZIIv6gFml+WfZ8OXZlYL4dEHvkGYyenJiiGxtniYjf6vFiMg
G4Jxl4rU5alOGmhY+mD5H8luhl7Ad8O/f33DNqY+4FbiyBniqUwHZ3XukowyrS7D2pg/6rk7ExVa
crjHpD/p6lej1bww6LxoThliDIEy7R37rQ/22vyqtpOCfomDHM+1Z4/s9TE3/1GRM7blBylT3Hzw
pYqZyv6rnRiHTq1vLGhIcwlCe3N3xvDt/SNYpij/8LSD+Gkdr+22tINcxwP1U918D+OG+ZafCaMu
+5v+tjZyaUo4yqtX2xRmhpTUrDpBLjOoj1H4OMfpEXUHL4/90s5dZfSK79c/9Zb3vV6f+BSvjFaB
2Q3znGeimGDpL+Wwd4G/TRrEqmzwfSJloG5xaaBu5FKWF5r9sswXtA51/D4MX0L9xjxNL5K04x1b
kYvpfuI9UkZC4PDSmtVohWGHWMtFDesmHP1M+T4ZJyP9JwLLcH3vtu6x18bWrpgB0GhzkCJDabuG
/hIaoYuePaP2x+uG9la18odskatCn1lVHA7RUakYcgxmCRFPq01vzd6CjKJneseysp0VbgcC1L4F
cEgoH6yWaDFRa8nTkJ1n3r9j9ysPu8cqemi/l9Kdqn2XNKQ+g4OMqNkAQdifYyo4O2j7Cv+TIcle
fU21tpJKq8A7TPlXJkri9qGIfl3f2s1QQ6mVi4dGAo//ywMjL9DMaLOanTXjNuke5fEo1/9cN7H5
9aD7QfJKoGzXJUEzkUM1rDWuHxgPogdt/NUwxlbcaPUP2tbedWOb63llbHUJLVNjL4FAbhhT6HYB
ugORN+7J4W6Uj/kwEM4iMg99DgzVl7sGMbISJypIDQvptbj3++BG08+j8WWwvmqWX3e2x/x+mr0X
wpB/s8D/TK/OhB7AT2f3LNCKXgQhiil9bJthx+HEsb58mLI+VCchWgLBQB/2cn1aiaCdFPDJYqWf
TuGi6e5sN4qv5A0UTLWt7XXYNxixhEUaMwpjGXjaKlmFeLkb48ImOdcXv6/Bz7nQm/W+oT2MKHBy
L3ioBznGcxpS40gplu8p624e01e/YLVmhXnqUOr5BbI3Gp+aNHST4pTdUaO3kr0wvb2//6125XWO
GY3c8QGvoIX5qujnlP4jBcwvJR+vH5aty4chJShQQZiTy6wun8Uy6BJ2SX42Pkf1bWn5rfWpiOcn
I3yndt1BraWdg/M7IK5PDhQgfExAkBo14cuTM6kGM5xZRJ/BafS7dtRyt9OErNwwjEwFpzmzq+Zy
JPmOb/u5jA7gSaUbp2v7d2NaaZ5SDtXd2AXSh9IJvhVW3lNK5mlv1OiUFECd3YKhlIPQ4TiZRW/f
pVEDwbU+OQ+2Ejv3NMTDnYfj1seC4dn6jbrkJb5aUhaWUkszOjtLdnu0NCCQXex1cnpo7L0Bqa3o
hQ4TLwExVsaT53L3BiMeUxPelrPRTq7awDpUu5K88402X1UMEAoadNhozLVStayjjBcKOMsSqoG3
jHPoV/bwRS+W2HPK8VuS9tlRaTJP13O4JIb5cP1Ubv8AGv1MLQEifqtapJtVW48Sx7/xGWRe7rv8
mOkPkfZsf0oLd/hy3d5WDitwBf/X3CpkJlMWAzrA2yiT/miyFyVAS0itDmae+F23MzopTsMbB4CR
QwGmKEPxt8pVpg5GOccCuKJJ3lIcpe9ZOz0m9q1hJ+/mPPg0lXtk65vLYxOpedHqoZJ+eWhmiM2G
Nhryc5p3fljfC6lDB5xS4UtR+hfXK0RVgqyRSXSEAy5tNX2qzkoKUKOsm2MtVQe5dO7Kau862F7S
f2ZWm2gtCDbkSS/MgO4qo9PAqBM9EF8Nlrt4sfdEF7diP/0bQXRpWdT2VrFfzSJqiWaZn4fQb43M
l3PfCKdT10p3fHuk156vn8jNMthrgytHl6MA8gkLCJtafpy6mwRKhaZobvQQEIfsNUV5osQX1Z+7
dk90ZSvEMNqrUqjlruWlcPkFlUxK1FoH36O0z4WJ0mn8EJd/zjVE8/4/I+tKqTlRl7ICjklm3UTw
0yVJ6Y+956SnPv9zeAK2AK4BOYY9lGmq1YLMptT7yAAzYOa6Nyhz4S0SJAwos+8ta3PvTLqbv8kY
qKxdmrKWVrH6YeRYaoN5nyjL7JeyfasWxt8kYGBtBHqUHBNPu7RUatAbz1UATsCuXKmf/D76KDMM
nFY7sXjr5HPqAfyLcVw0IS8NJak8MNgPsic2jtKS+uPwXtbd+sUOioPdDx+un/utq/S1tVX4iKDb
glQOKAnZ+XRYYg1waG95U2VFR90ikb5ubmNx7J+i8vYAIwWF4uXizGQ0ikQnFrdIac0LBP3/QlGg
dndF/ZinOz69sTYqJLSB6cvxzl9P9zhlX1ZjL2JIfTO3ZzDwkQlHtr3zwTbOIGUvbk3atHjxumWa
AjwKC5pTZxkEuGF7dX9n7Mp3b8RfEKiEQ5tTgZDH6qBrs7HMTsrxo/oZhfpBmr6acCn35lewBDsf
aQMTKeoj1KcRgBLzxKsj2Es1w0FNWpxzlWKu9sG2y2Pe6wR+qzw7rX7W2l8SmF6ZEnOo279SWT9F
p4BHf6Tca8W893tEsF/d4AxP0QLhBSQED1exuSvmrtABWlKHOkRT5No2vVypeRDczlH4pGee5vj9
8Dl0IBXNlJ/Xz+xvDPpb83SqaccDp16b16VunsIWKEWRxqcquBvH21q6byKJUt/wTOA5hu3ME7P1
mqmXPaN4GeUaGrOHyWQm4t6QfgbWsU9PY/9Y0OUelbtB+1nwZJLU+1g95d2tvTfYtjETBlRZNBlA
cEKCKq/CVZPLUh8tbXGuLT+LKQaZ4U3m6B4oscizfuSGW4XzQVIWxFIHl181yEhZPKbjg9AEbBfr
RDL8bmz38ml961Oi/wDkH62qN+mKPJkDGTWwBUktw8NEnnSq9LrbKxdvxBnqM/xEUkzSak38/VUR
sVeCVjcahhicf6Lxboi+W8UXBKLdUks8xL6acbmf2vCd8y1pfnb5zyge/unVxiW8IiZ4MzTBTpa2
EYpEvQhIM302gdm7/D2j4KkF9CAIu1Kvy/pf/aKelsR6P1Z7V+KWKfgewdNSIoPWc5U5DUG8BLUg
O8vj1LejW9VI3HJKPKfY62L8xr6vHIP5f5JOUF9EpXWApdwpFWOP0GOs2n4WOJ6U/SvZhWeExqM1
/WhPicGTZR6Ottb9EwWtHwU3nTYcQ6okbDUNTQmJvqfr7rq1/t+IVWTEBPZplU4lkm021QLBz9J8
VoIjEhtm9WXaww1uBH0cC+10asgahd3VLs8MdFFFZsaXQqC9VC7NSTd4/+crEYBVaGg1mzO8uixn
OcuDugnp5hGGdVKpJD1ywtx43kPBb67mlaXV8TQbcB3wXlJdUj8YyzkPc0iad6L4lksCQOTqp3eo
wl1/6QKBA7Qiz+mbz8uNPNFYc46MD2qyC3QEnYPrW7cRZuzXxsTfX/k//jZUZoSxuHzUY+iDoZ2+
bmFzOTTvqEJQWUEL4NKCVZAkWr1ohH6V6JO7JorJhvxBtt63e8F840QTyiHKFG0RmuWrr4PobZXF
FSdaDSe/1VVqLS2CIoary81OnNp4K1+YWjlPqRahvRSAOIqsfWfp7T9OKD9mJvU+OzE/KAhpgjoH
5JNPv65v59b7C1AFkYQdFRp4K4fS4ENAQgVOBDvXzpHzEtXxUxI4By24j+G0pkKV5KHfT7NrGzt5
4taiX5tencxQX9DcHqBGWEgrFuXWGX9U72BcU140ufUyUz3urHXj7FysdXU6eXH1adZxOwVlrTwZ
VhcekeJIH8OpQ2Cg6ZNjk6md26eK5M1ou3gaDQ/PmdDhjBn1dMchHo5z0EYf8jGLTWCURlEeVQbn
j3DKTn8OjoBEmLQLvCpnen2XpqAdUzXi1xppcegU1MGUf22ZOrcp7QQ8Vez06kIRbJPckDYsEVws
l04VFEVtVSp3F0TYx6k+2EnnTobtQ+Jwo7X3Wn4fQi1MYdhr7eIEG79iHYv6exHfdIHjy9XJMb1y
otADrc/cuYlTfdb6PdDRVq/h4leujmo3t2EWlBAetvlhaL/wtnXn+d2g9UcJWg8gNJ+icflcNLft
8Kj16c79tnl4eIkK/iI4aNbohKwaU2kZ2aMuPgeZ6mqIU4TObdXl7kBFVvr/NLdyDnWppDpKQaFm
Yhz02QwgXEc8FbXlMNB8QA5/ZY9mKRQ/FBHW9axYihBXsNhcqBNcyX6RtNY1Af5IkMRJ6oc+bHeu
it+R+s2h+z1HI6D4wHIuD11FFC2MGfZDY6T0P6TANxN0zrXurpFMv2KoWStu5uKlSZqbbJSPcWB5
dr285HNwGyjv8+WMbBg0Lsm7rjyWzjHU7I/XA8bWBYCqlLjQKCdCaHL5C22zDq0m1rkAhoEmnYSc
rGp1x0qdD+aizTsAxa1wyNaL7Se7A85/aS2qrF4t4fs6p2V50DMNVlacPf+Za+FTjSJM26o/l8K8
ub7GjRREfHPwI6Il/0YHvesKhvsAcDCH90GyCtRGbqzl83Ubm/vIeIIARTKYu04NS7lmhqAmabOS
b11nCpiXIFCI9yjGtuyQezJ4KzqSVNYudzDIw+Z/yC3U5K5CA0jWQqTLjma491LfigWvDa0OhqS2
WhGa5G1thKRcHX6Y7Gco+Aa9O01NcNDa8HR9B8X/cO0rzKSixUZdAHzUKhrQRi2H7jc4I3iZQv2h
0B/kwats6y5HnOsvbME/wUid0DpaD5yW8jiEnQKYzY51yK3G/lBCP1E5j10a38D0usejspmC0Nv/
X4OrxTVBl825CdwFketFOmaR/qLI/0I55pe9h+Yv8jN+gJvDknJ9pVugBtgp6fmjl8WxXGN6YG8x
2kQHqNVYTngzSAJQ1NYLCoi9To3Wlk6FGWT3RVqH9+mkKR5KigMSYSHyNLVqPCgMduyExS1/RBwB
BTQgi8Sd1VXcWkPk1NkIzKgFnub8shGcCvfSzc0tp+gt6gH8B0j5pafUnWUOvabQ4tXHxxHe53Ky
fGPI75TQ5L/dSY0dv5X0O6N/Trvl+Df7LgrjQNeIdOtGYrFohTWNFkl8mME9G6iDX89xdpDRTHH1
sR48wlLn6WkR+Ek/2aBSp8LrTN5HQ19JZ6ElvHMWNvcdJAPlABNe7DXCRM6nMosN0ejvMzdNLISW
vqb9HjPOlh/zZRFb57gL4ubLfbedou3LUdAutLW/0HA8yEnluEHcJ6e6zx/bfCfH3jJIPQLspiCy
MNd9b8eEGGYYQBm3ifmQj18U+Y4Cmb40d2ac3l7/rOLCXgep17ZE1Hz1+FscM5gWgVFtI0HyrwbS
IZx1a+fC2jy7lsycOtwqTBqtJxZL3c7G0MFpE6eujgyOJYcosoMj478Q/8/jdGPI/XzQJqU4mNni
KG5RBM15tnNzJypvXQMCTQrnGDXoNx0krWxmc8hAY+lLBROJEOUK4ZY5DmE6eZkWddCeOR/GuBt2
gsTWRceLlEFUkMAWL9TLnS7CGt2wgJ0etF8NNU9Hf2j7xLf/XAGZy0ZxMANlMhTj6xRNTdtJD1jg
0C0kILae3lBqrf1uDv/msc2tTd8K0hcIAVbZzzwwS9FW3DqGFrtG0z2kqIVG6S+e5jvRZ8vTeeIw
ByW4T2Hvutw8vdKDse05P3nznlkQN4bdVc3nv4gnsIJqcJ9wMt4METAC0hb1QMelJIN+4Onw0mmR
dbM4YbBzX2+uh0YIJXINWWxD/P2V281LMSBix5g9jRY1/hWOhuvs4YC3Dhw54v/aEH9/ZUMtIyc0
bFo6ibgyatcqH6fsuxH9xZMXfC01FwV1pjcaYlOppd1vgAkyi1FQ+bp9a0FaHOXfrkeqzS17ZWd9
BDSnaOyC6y9uGyFKEkEYWKU70WErHPKcpnskMCwgCy/3jMBUpVwkhENFY84z9wMO2/V1bH6WVyZW
1/g4S4XUFaBkquBUBLavq09gsOU9lN/2dv23kpVv2uRmjdqwkiy4LZSX3rltgp/XV7K3WauLcWqa
vgyBrZ6VyHaluvZC2doJmnurWAWzIIt6Sa8FOZBilV7cRL4NQBjmrL8JMA7JDVcukklklpcfHnig
E1oBhno9PWrqNy2tbhX71/UN2/r0tD0Z3oFZQVAqXxopzagI0xFgAV7vWF9bQ3KjqfKnpNs5xlvP
UjHJzMPUASWxDpexWc3B4jCob5IZZs/x8E1xaLLlXiR9aqbwoEx/nLIA1ANXAP6Ef6FauFxZndLz
tUacM53MW2t+WuzWlVGdq9X0dmy+/Ok2MlQDr9lv6ggKO6tvlU41o3MFLde2gEX911yeq/FrWO1N
hLzdRNh7yLSBkLKDb2iw5NLKHaehhzzqx9iUfVvOj81QcffMnhWaHoEXCYb5z1MlQRoE2QFMH5TK
121/QxvnMY8oK0MgksQnQ/uljUHigt7wJIYgUz11p7j00mU+y3tCe2/dDdvU6wgbEOgo652NM5ni
SUYrgHvvttIg6xknkPh7x/OtH1yYWQ8162Xc6XbFKCIsxm6S/x/Szmw5biTZtl8EM8zDK5ADmUxK
IiWxSnqBSVUS5nnG198VOve0MkGchFFt1m/qoqcHPCI83PfeztBU6lbKs2kfbgeKSKmuk9trO4uj
1jQqJZ+hlpztIdsnFfiy4XHQWm+cPg3yliL9+toJkWsChmt9cVQp1RzH0hCSDOXv0/S90rRwu97M
OBcOMWqbnEE8Axc2ql7yM1kO6HLx4Embx1J5Mq1/by/auh+/bSzy1Emu59JWsFHG8rNWOa7dVo/q
sFVKXIsBjlsUTXWAJ4DXrk+MDjTPEKKMdZbjO/lb89XpApj7P277smVk4UvbDHqfahjJtN41h2cl
Q5lPT7zNpuDaWcFDTVBDackY+vLD4E7ZC7biIEI5uR9BEfQ/BsU4WRK8v0z10izb3XZu7UOB+ONB
roL1oA90vYKaOaiDmjXUfJrUS3gjRv/SLNgwsraCl0YWZ61Sm9Y4C2FMK5ZdUonSDg5RH++QVP0D
b+gPW+jkkxUvQTuOMaP+IrxRQ2Tysx+tetzMiFdWjJHNFFDQL0bGZqlf02gMepEbGak4PaYXcgIl
5GY8km57srJkCk11ISMocwUvhTBrpnLDwQQmlg/SkzkWO7uxwfN9+QMGK6gjwo2ut8VglaU8it/b
XS5ZgKnabhTu0A/ayCPWFoxuHyxW3pO4s0hYxslM+lhmwfLU2Q/xvtX1bbnSlVNagKf+Y2Sxd9DD
qeOhBMQHpjOBl06C56XRY+UEh2ZLQnPdITGFRjQVkZ+63jNBGiq9X5IYNabVnpHiTQ9S3csU7vrg
cDsMVk1xUvMiEo2S5ZEQ51AD1D7NhTpI22Y7MvCo3npMrBnhlQLBXnSBwAhd+xPBh9faHIWcIHpq
K4Sb29ZFC+3N72IaKuiOCSUeBtgsK9mtFetTIvSEEFXR6dalJ7v7+fbVQjeLjj2NDaRUhKMXj9Uk
lmS51DARlbMnMc8kE1KfxsYhs7Y1KaiBqdCAfLFvrq3EuZL5KSUfnhOMKY40UGVPjMCx4mhjxdZi
GnEuYFWEtkkefm3I6ptKTxM1PzvBM9zCBo0AoUEjQ19GJXd/e+3WvBIukfHzgV4V11KL14tVO8gX
Rfl9rMceoaYwYjuct4C9K26pgh5DvRW3YPdduwXZG43wEurDnDIGuLtX8rtZju6y1EBs4M11BWgr
F7YWESFPpi2FEraGkz5Fu1b2GrTJtz7UygYSZw+TpTmwVfgH1x5lQRFnsUMhJuwfkFyah/fhVrdu
BV+oX9lYrNo8xWFiCXy+/LUJma7QPDdZfdApKrX1Ua8+GeO/dA21yc3igx3AVUY/rRnODp0wtsVO
nu6kLbdXQubqJy0Wt1YbqUAdnZ/U5oFbSUHkttU/M8+RnSVn/kaACgcXeTjWUISlWMg57yx2w5zW
mjPbgi8wZW4SPCv159s7YMvAYl9HcjvpPhMKztSO947RPHRMvrltYj1Q/tcHvLgOlApy8tRImOjs
j33webB9t8k2jqfbbqB8cW0jyALbSsQ62fbHfPpX6r/f9mGFpygi8bcTi6KQ0ul9DB+SD2GYnYdg
a/sRITMhCzEG3ghd5b1WBuhLmUwcmdOkQARdVg6R3ib37eikbhyqhtcxxPL59g/bWtzFLixSBgKF
wnGL6SPIouf1h8E53LaxurhUC0iXSDLpYF0vbg9SIpASISZHv0oNT2Oztam2LCzCvNei3PIn1AOL
rob0LzMa4njbh9VtS9kDtKTIX5dtlEkbmQBZzwRhiWpU6XXqQf44UWu5bWb1c1yYWTiizUEXmBJm
pPhbNJ7k/CsKWW83QQ0HYieFDqEheP01Jr8bFDkiSXb08igN3WNmyo9xkPy8bWbtk1yaEf9+kVbo
ctPHVScIIt03uf3abFJ/15bq0oD49wsDjZkE8cCM2bPeW25rPSqh5G0VQbecEFFxYWMadE0aZ5W1
YoatYn9S7X9vr9JaWCFhJyhIqpjCs/jeed8Zci8+Rj6od8y/+2FK70oLNlc7vx3ZqoNoF9qygK5h
cC6+u1Qazij0V8/+XP3MEV50YQgUVfPJ0v8ek8fZCre0uFdX78LiIgTqrJ87S2X1mpRp1unntPuD
U/vSpUUIKLluhaEsDJQvI3NZCmPLhZX2qVg1Tej56DS/nMXZ1WWxUmmDJRh+ab+rlfCHo9a7OWkY
3Gt6CagrtH3i2fibwVH3sr9VR1tfQtCM4ISZJ7fMZhFNp2Zucm30xue4/NH3b68e497vv7+4vvOp
nKcRziRpZTm4fhieql4/WfnLPOjHWgZGcDveVzetEPnn0cx4vKX6sNEhIUsxAP1c6WCgKzrJD+nm
uJu1XBlYGE9NpJ8EZON612oBCX9hBRCDpvh7lc7uDGnMbO5SVd9t1exWBowSIAB/LAhjlAaXRWMl
6YKhjXhsDmkPu0ifAgCOwXw321PvKYbkezLcq492C8Eh1Ir4EDfVUxnHX3pbaj04AHAPAwbXK07s
3CWAe6BmlYj2ON249YZYXXxexLb4xQAzF7GMFrguBWEO26b7PpWf+/pdV29ckxsmlqMcxrTQrTrD
hBL4jFUQbX7DHbfkCVat0PRmNjJoQy7l6w+s50UR22Gdn33bfwfpLEL/Sg4Re9hCrq0ezw6ZM3Lc
kGKW8Hmwo9Us5bxOBr0+KGPk5qECotjfA9+9vTHWNrp4BwlmO8/jZQKa2tMwlw3ixLYsuYnz4m8K
9IutvHwKXFpYZKB2Xw51JmFBAvNR9x8qtKBa81TZqtvUZ73dJ/GX2z5tWVzcOHLcQrNo2RpWCxw3
ONjDzvb/laZ/Bju+o0s9WVtdlLVVFL0bLlKaKUxGvA4MmBsIV856fi6tH1oMXSze33ZpLfJ4gAP8
59BkvPHCQNMpZmyVHC3ojWdfrLSqPdPKwnPcM6LltqkVtQMwfuDtGMj0S+ZtkRtYWuu30sxeMmZo
+cVTk8uHII72snouZeVpFkqqxo/M3kqm13zEOfqx1JyQPVz4WMWFVTYhPEarmvZlHHpO9COeN7hv
K0bgoUIWQXSKZMRcnNFWGA+jGgLftYzU/FiXwXjQRm08lW3vb2QJK5uY+xv4j6gIMdRxcVqYQ4/o
hkM3ka7bl5DxKxENSzOK72JrYxOvXQZXphZelVHdDYFQuy0i/1CF0XstBN+ktru5Oo7WyS9GrgR5
QNrkswrt0nL6J5CFbv5oozHdJkrmqk5EN8bvNtQlVrCb0FIvFmGx+9spt0KjA7CedNOBMQxViB7C
585GdVt7r2h3fnk2x3RnRvsxiU/zvAXUXP8IoIgYDM4GWnb5C6OXU5+X4DnJG3cKfqoJTE7jXk3/
vr1rVuOKGv//t7OEkVA0nxBhpIebDZP/vh2y7N6Ipk/wYre0H1YtoWYBTVyMTFsy4G1jloyhRGVY
AzBtMOSLUdTFaB5u+7PCcubDXZhZ7Ma+AlJbqoxNNGcPhl/EJFTZnXP/MCv996TXOQOqPTigxz7Q
38nFcGjK/tAPTODJ5HlvB50nD1uyvcLm4ioB6QYLQXBtgPKJj33xLGIOXTHRHyHMZTu6Q4Bilxrj
Z7OunjK5exntcUvLfNUgUH8ueyrUMJyvDY7+UIWmBLcsgLVSGDt5dosvXTLski2Gl/hLr1y7sLRI
iJkWTfW6wtI0fVKVT1KcuApjRE2bouB0kIZPG5935cYCUIyEFaAUSgvOYinjxInDKqZRPsTy7MlV
Fu+Ncgh3qSYHXjumvjtWSbtTQn90kdfp7/M+qO70EuHgOUy++2U77sK6tDcun9Xghsom+C0woJcw
FntQx94Qgy+b/AQ2163m2lW7j7edXzkTgG2zdRhppApZkeuvimpXX8YKRId4qp2dPj114pUdlE8h
1fr9bVsr6/xrIgOVUDFhZ+lQ7htATUvOBSPXvtZ1exd2zYfbJlaEgnly0CuFUYzuuGEsohSIO5Vd
24bOnWh/z9F8l9J10rMIoWJ3GD9mquHmSr/r23d13fBd5W+xWnzV2dOJHm1ceis75uq3LOK49WN1
kgOwBEGY6vfgbi1XTqbyZHWl76azlB3GbB6OGyuwYdVcXLVx0feylQMvaefqnlE2rt/z4DGRQU28
XKVXXr0UycucFS7Isi/qEHvBOO4s6puDUnj5RP293foqwuZiRzPriDnsaFtyeliLlRiixkntkpXI
hs/McHJVLmG5/mkHP33Z9mrIaKGl3UnVFl1iNeJ+211KseRRWA7twFpURtx4ZdiQ1yvyfL+x5Otm
bPCfJFOA6MROvjiLyyKs5llH11aKDJWu2tju0zQCeVy2CiMzemVmKoxT/xUzQfi+7EbpHe/RZC9J
VeApkh97dtx0bhH7/kYytHKEsO6/f9jiZDO7ZvLZ38BM5JxhBtVuGn/8AYeJLXdhZLHlBj3Rmtrm
43ZBsA8Cy+2mn00IpNcO334iXllahFHbJAMcG2TOx+5UQTs3/Xs73ZLJEn/kVayScjOkECgTbcXr
jxlkfRy3Me4owJIT5ZQxqTOzPsTyJ3EAC0EC+KK3A2h1y16YXPiVdBUFJgFsamPfM7oDZ1XcfHfS
U158u21pNVL/Y4nT6do5NWtnQoE7RbGG09w9x5G5sRnWfYEPBDcb/McSpGUWjG4PJ5AsM9zz49z4
wVOT+cfA8d2sG6Kjrnbx59tOrZCBiUCDhwVFNAdp6cX6zaY9jdlo8pAZwrM+ekW8G/LUHXUZTscI
Q1BvXGluPnbc54Ndh+6QNC5zKBFjGMuTkzV7hJzcwQg8vR53Gs3j1tjlnc+7svtoKfkWL3h1W/7+
vUsEYKHWOV+bfLLSvyToHpoxUMotcMRKFsWiiH4PmH7o2ItP3Y+96HOyKFEZuiayM0P4j6adUvnv
9tG0tt4Wqy6ZJBBo2Ansz2LXRG3MenUih7LrRznvhmPbqUzOG5yNxviWocW37q1RbrOCC55ek2dY
T1ZLdhhMGztyreasg0HltmKqggKJ+nqjMCzXduIaM1V+UqrcU/L7JO88FGA4CPLI3AXt/qOVbyXZ
q/uTR/8v/i59gkU6FutqKicWJ1xt5vdqm90V1cajfzXhu7CgXjsGGVJWLSHgUQ2a283BBziT71vd
dPV4Cz33fyzib28Wxacp96NyEmDKNJTuUNmAC9fvkcIgDwncJnTuzOE+VuTdHKZ/NZX/6faxsLoB
LjxdfMLUgrCnQzQ5d07hjprlqpH8NQoeGIWXunZ4HvWNNGfr44mj8SINKNKsbEg/IV+rT7oVPFq9
s3Gfr68o+EDkrKlTIst8baKPpGKYE1a0qDqvjvtjX5i7cJrvUaNgNJg2eJSvP9ZO9zGsw3PYbSHI
Vl1EkI0KCXo2vBmu7duDZEmKQHo2U9q4KtDI57yqx++3v9yaFaCKokQBWY3ZUtdWyjbP4miELCYz
1CNobJguL7ctrKFSqKz9NrEIDgeZCi2NMUFNxpvpgoyZspsN3gmB6hXlA93/ltkU+kkfPkXtvE96
mSG64V2baC6t9MOkVPd1rCA9EZ2H0Ny4psVnXOYgcNdkAUO3YeQsjgGtQ6q2rMCdZul9wOjYOKqo
J0APv+MOJJPv73I93t1ekrWL+9Lm4mBITDsvoNOzIsG3uNe9IOm8rPzk42zS/Lxt69eN/NpB2Gwy
LQRI4gsH7SIOMzuYkC7vXaRzkiMtCwDQ1bGv5Me2fQ6kcDeagH/qh4rSbj5AYq55TaGluAu7+gA8
4+BwZc7+7Om59CfbDJref37eYi16Pa1ji4kyZ0t7yUC9ZJVzXwTjl6Q3EIY1H/V+r9SIkoXG1ygp
ttLBtUIhXQLID7hu0z1bBKeSNvCLVRmy1zC7EazqcHiXtz/G8kc1/tC02ZVzutPVg0Qao/j6vtna
gGt176tfIG7hi6MsSUytLhxeNEWVeqkfen3zrBiFlwXyc2MrXu37e6TofBThNiJj7akI68Ric8Jt
eSVfKKsBwgHQMM6dXHpW9VTYucDheP00e7MKEs7JTkH7UEf93W3Lq/EPaVRIMdCdf1VQi2pTQY2U
R5yGJkzlPNbKNyU7ZQ5UKKSvbxtby2JQS/+PscVVkSrw0yIxbyUNnuFEHaXwyfkTGCYf8beRxWHd
ZsbQ98EgBpKr58zIjzrTT7qidi27OVbQ5W/7tJZZMP8XaQJyTlidi7upTEbObfEKDrP+IFkndBoO
YHm8lGC9bWn1U/22tCxx2MVQAf9mf6i140XDvjZiL5a/lhRY5uj7f2drcVJBkbbzWngV5fu44fnS
fJ8kt+NFYerV1mTA1fv9Yg2XYsZa1MuBLKm8BJE7rYuHRH3wDUjpceFN1neSlj4Ggledy7LfyAtX
IxLaNI9ehFyo8l7v+FlC2s3JOZEVO/Ra5jxElTeUG0ZWQ4QnAqBg8odXUEjLLNH/H1hMp77P1K/M
enAhqBzhgz3f/mqrF+iFoUUs2qlTKG2HIciZRzs4NXG2S3quFP/Q9p86tXZbRfZu21x1jqWjU2jR
4lreaaDEbSQgKi7QdJyOxdT3pBDljCRV4LhtV2xkm6sfjGG6oMdEU8leXBJhG9RVO3BHpWhMwAju
I7R3tvRpVuupCjNUyDh1kXEuzhBTjvuiFWNMBifdtXbT3fsWTRajVLyss1FbS1E7Ytj7/E/cpEiu
hG6vHJAAu5vRQpnsrZr46ho7XI3MghNpw+K71q2cdp1DlNbdu6rJZtcuOlfX570WkyHc/p5rC6xS
rOQEhddm/qo6XNyBgYFyl6+KaR3qTx1Tff+5/6Oj7NLI4isqQzyobQjzdihST+3+VfqjGWpuS/tG
BS5/2yPxx5ZZ16Ux4fGFR+h7tE00GhDownLHBLYMJMVtC2vfBwU4MfCGgWX0p64tTA5vrIDcjpZy
4VU5okbjdN+EiJuxG26bWv08sO415C7BZS3v68xCXSg0WTnD+Zz3jRtF+xTm/X9nZBH+uq8MVqRZ
0AH7ky0pnpk/SvVWUG95sgjqksYz6YwNfdiMvVrd5Y29Q0vstifil7769uDnxCA5EitDvf4ycxfH
hjNDKOjN6hNFOK+ek89dp59GVT42RflPQLvytsm1axq2GVUoNHOYZLIIhl7tpUTjoXWOoupsmHS0
tfuopBECPIt6221jq7EN1QTNKXpmxtK/UtP9qmlRr1DklstStoajHWvlxhm/+qmQsBWaO8Col2Ck
PtPyUBozCBOJk3tCjd/TzU7hwhzy422HVrcSXFohvAP/aOnQKMWOUcuQFBwY2KX+UofBYewS14o3
VNy2DC1e26hRk+zP8PINy0ev0/5e2x/CtNpnZrC/7dL66v12aXHYtaC4LL8A6F4yabzux70zfE42
FYvWIgE1Y5AtlNEEPfA60pOpSBsd4aVz0M4AHUy9S/4pTGkr4NaiW+fu/aVoIxC212bSXtO7zuR6
GKb+YZK4A8ug/BF2yrPOjCxoJB9vL94afQFbDpoGsLcAxC22U2YBaRzkBkUTu7A9dUJd1XIa46nR
bXTFZTvxyqlu7/Ug6cF0Oj860w+8TpMlD/GhcyxVptegzPcHYXr5q8QyXdwpUhRHTMAkTEvtxbL/
VeRv9C3CrNvYeGtBemlmcRBDYQ+CSoZFVNW1l9s/YpXKkNQc8q3xHmsxyhAroVMNdZGk59ofdcgz
Bjy1nCPMazDbk7hThjbYOK3WTmMoi2Jar8nsF0f8iotVM1Pb1kYVjoFaoAhsMz26K75abXVqVGkf
d5RHo62R3GsryJ5AgArtRBFE1yZrI2hzewKoXXSz5ob9B1WzPaVLZXfsto7JLVuLjQ5UpLUNgXOn
Uf93Hu27NN4FvNh9f97d3hVru5AqGcqJQApUErVrr0ieClmamCCiqeM5NpSzH0t71AeOaWoeyjTZ
aOmLs2N5i4ISQS0e7CEMvUW060qtl1kL9nDKnMw1O/NdMyIc6zyEhhhncOS/OjmjuXFCr+jIgtUW
cw0AbaNKaS7WUw9Tc5RC2DtGSNElbJ/8qHmfU5nIbO2oGZQj59zLivhRroYHc/bdaGg2jp/VTwq7
kskwMAZf5Q/qFEeTakHvcabqNFTWX1mseWXS31nVVpV73RRTmITklcMRe/1NicmkUAwwqzkqH6Mz
vLOA/fST8Wj/Sb4qRvnoiEaiw8C0jGtTOVJEjsPcy7Odv9j17NWMa6lyiw7s59txuuITlRGeUAJI
ivraYsOrSmmgWMwXrJRHpPw+5NnPfDpJpvX2VyG6EjyMKJsjyrrMio3GTqjygDDWJfk+ALCUyc1x
k4m1cnxdWVlsA21uwzIUsNi+l9734KBM6aMqtaKrkrfRzrfajeN/5VS+Mrj4TpU+ho3dF4CKKc7F
1lPEuNK42NIRXdtnmIEHBLxN3AGLM7KchsGISoE1t8zOZZgbkppPpvEyIXYjl/uiLtwi6N1K/isY
Ahco+f3tKFlzk+CgIg7BmP2+iPzCyaV+KGT2uT66ZfaT54ZebNRgNmws0ZmNSWNB7bCR6ejQW0+a
rbvG2+XKhHYQ7QSe6dw5y+QoSlNajCUM8Fj9aeXUCuqnGNG626u1tqdUJPU5kFEdpSl2vXm7uZL7
qkiL8xzpxbGbzNL1M+1HKVfvUXOoN26aVWuwUgV5kkLI8tt0qK4aCKwCyQ7m+xrR9aCqPnZauMvz
bsMxcZwvbhmoRhy0XME82JYgNtVuxtzQ4uI89CnTNH921Za601oQXFpYBFolq2Vp+lJ+Nqtin/vt
iXrqY9Jrz7e/kPgzrx1BAULoCvJqWtxb1tjacwQh5axAA2IaRV+7TjvT+t0n0fhgjfpOqsoHKTNf
bttdd++3XfHvF+lV14ToV3VJgXsvrJ/pfJb7n7dNrKXjFDLBszPXAdzXUpC2zEmoWsuA71rU2tEp
GY5WRlrnRn6bc+raHIokJ8eRsZovg2bBNSotL8ljDa16S7+n2yYmrU8I/9z+YWtxCucKXViErMj2
Fu+Ssh7CwaEUeVar6YhKPy+F+TBpj8W8VU76le0sPy+cdoaOkApxrS0+76j0DUk0UaTExv1kV4c5
udcqe28Njme3nkx7bIicO+jkXvDBaY2Dbw27qYg+DPboqfVHU9+CoaztHDiCTFnBfa70xcVUTxA5
g6goznllVK5d64EX6v7blXd5W15YWdxG9TCoRa8R1uPY1Jw5teGpjBBxbX8qD7e/5uqVxJ0E30XT
Gd24LMBqRaFGypwXFFB+WpXiDQB4ykj0/AYZsvhDqdyN6sOUA290rHuzGne3f8DaVuKdgnYrqsuk
SIutZIwZ5ESrLs4FeBtuXnuqXHSk/zsjIqYv9us05FXWdhWfrZF2UXqca38Xjn9ihLczA4h+NRjV
ayOO7Ddaao14Ej7xmPaq+jHv3z5XnetO8BG4voWG5uI94gzZXHCFl+cyaArXSh/LPv6hGtBN0j+5
/oC3ID/LYxG22iIKmzjozLatSmadMT8pl75P6j9KFj2wsW5/nZU3Fqe3DjeR8wSFw8WmmmI5kpqk
ZaCbzlRup5QOUhucbItUOR52RvbXbXMrEXdlbuGX1foZdZ2mONvd5PrFNyWhsbE55nLNCvm+6GzY
JCrL6r4/ZhWTPGVCDlRn3jbH4C4ykj+g/DA1nTcM30eHELNIKH05ZNuMZXluJPs4OPqHMPhcdtGj
CTdpbspdUXwDpejlce02fnYEysDk8XYj8FcORbz8NUYNzimH4yLwDSNPo64pz3ZR3hd1fcq3xHZX
IgQqCncNeDm0In8dYhf7l1p8l3ZxWp5rpj5U/rtQPwboX2pZ6PrM4bkdHyvuUHzVWEwhSv4KHGMx
HMG20qnkqa9o847or74aYciL4LadNafoTzNRC2VPGXnf62Ub9M6f50nlvHDalJkJan5vDnl86Jkw
6PoljBR7Drcmma84R25JSwPvEAZc8oMzGk1DjwrK2UjLfSJE/ZtY/QMGJUvHXaILIg9tvWvPWsU2
JGd0ShDbjn1sSyk5RaEjnfRibDZ2wMoiiq/E3DFyZotD5NpUXssdZTrq/xH/h8No9NpJr7rINWdT
O+Q5A5usotU2HsFri4hBqkJIeaLPvbizxtbppMzPK9R/629SKNC/jn+8HR0r5weEGXiTVJ7g6CzT
v8g35HoM9Qpd/Ecb0nPtlPBrtwQj1jyhx8vzhhTAISaul6/tJ7Wxh6jmOonv7Ln+kcV/QqJD2gDm
gs2Xovm/iHOtVYy608r6HPXmMbCknVIF+67z724v2Ou8FCfQ46YhRL78Sn6wjcuUyyosAGl/tOIv
mQ8NxHyfSF/+OzMLb/KibtD+DXgUmsG51r+azHKss9btoy1lq9ffBofYQHwaXmvQg6+/TYlsQMBE
4eIsJUyisHZ5Yu5u+/I6xshhUa2k+8yJx917bYEG8NSWJhZq/2gxsbRtX+xwY4OueQGak2cmOHFB
db62Yah1E1SjyXrZk5v3YlLxHzhxYWDhhFzllPECi+yhfrKjF9TZEPy+beJ1aFFhYLeL0OK0XiZd
QZ7ro0x34GwWvubZeuXfj5n0JZfBx2l1Vm9UULbMLUJMz+VwSnWlOCcNk6dCU+4Y1lnSUS3L2Bul
YfZuu/f6FS3cgzUFy4EREqoIk8vb1ZfCvNNmwkDShl3OYBFX505Qhnqv9v9WWrsblUJy/WnY2LKv
D29hWIj0c9Uy42CRlvf+HFmaT8YMKiFjcEUeMCH2kWlyXpQ8vd1HURsVCohQCJZNOxgacZerXLaO
VZ8z5EiY+OijU2pnBxX958K2XPPtF7wQOxeTIkigQTMvHgS5GlsMmJWb8zBGPODe+W4cvC8iN7E3
nHu9x64NLfZYkRQaNyuGNO1Hqz82bx9CwN8HCQGnEm6PulSoFKpGjjarDQnev0P6jlhgogvarluZ
10o8cFNgBr1A7rylqGeWNYY1j35zDk3jrrSgWn/qpMKbq/6UGhs9j9dnHz5ROSTcmZtiLMmiBTLg
sypHLed45BYw5fWQzHLjslg1guauqE/BgbUXEVAX0hzYOkYC1quIX/rukDYvb45sENy/bSw+vqQg
U8FQ0RaOuuzZaXyqQNYxvnE3RfI+LH9oA5LmrRptZK+rMcdoRBNRK5GnLI7dutd9c5qyFs70c54/
DcNWCXHlFESLSRy4ZCbMfFy8KlK7gPBQNO1Zrj6ko09RYNxxIo2qur+9gCue0PuyGHvFbQi/UkTl
xfFX55WsMSOnO0fw2fYas5bumzZyNg7ZFdA1rR6Bt4c/BrpjKYvUSm3oO53enad89lInfSlC+7FX
lMOQtAy1G56nLnvW5/xkREczOSn2i9l/ve3p64MeSAnQBaGnxRtgedBzf9C1MbUexref70O6podY
UqneqYMP/D1J92FA2xEZ33tjnLL729Zff1Csg6CBNK1QV1hmzW1JptNWdn+GI+T1zuym8pHb1i3N
jfR8BV1Oc4/7BKYRqmsUFq6/aBP5td2Y/XBuh7hKkCNMq5Os5fY+RwLMi+bWOThO5nsgUmu3HAPl
IMlN8eYEnh8Bwt7QheQuJaHrHxEpmRm3BNY5m/3dGMDbjUdXqvWNfbiyqpTOaCYRv/QpllWa0ffz
yRjQKrKHffyhCQTp6hyW+YaZ16EjnlfoSqEZS5q9LNM1lJ5TK6nls2JU8kOpdfNjKEGO0Pr0W2sh
/GdOcnOnp9NHwKnaRp6wMhiToRcg9hGTAShqLZ0s5362x8JSzgYqCJOOVPr8qUwf03+HeJc8OPPz
pMYu4//87mAkp/aZP3Sc/E/9z1z/mPj3shl5Wzowr9fdFvQ9xjjA87FZ/OvPm6m5ARkrVM/R2JT7
qZZr68nJ477yjNAooNKUFMQ3TqqVwEZGR8gOAKKmL7C8tPpOTfs2nVHUtnpXg6uSOR10IdtF9MvV
K2dXpNZ+muN9bb79lAQGiWIw8vHUKl6dkoESp0WTKspZyySmFiSmcW6itvr01jMCK2CQhBC2mLW4
2LlVWvdgYgNWNY+Ue7k3a8kt4O+4ncZba4CIu3FWvL6huVp+ZQI0+rAt/v3i8K/iebStclLP8KFU
ZINMhDm+p7VRZ4/xWET2RiSvRA1aZr+0R/5ncO61OTn2jXqwC+UX+bscPnS7wqg8pBNvL+MKzp8y
3IWdxeVZ1JTR46JRzrK5yypPtxgp4JbaDklTpgw47zIYAOPG+b5yRCChJqISZSlS7MWBl1Tk+hRj
lLOV6X3tzUarZF5a1DnPiTSpCo9SGwrFdtnOuyCcIaZkEtJJtz1/nUKScv8PoJxDCuXp6wVG1t6W
RqnnR0iKeqSaYe9GBFQOSlxb98YcHYZOjza25ZpNkRqj8MJLnZv12iaSn/Oo0RQ4j5N9nszwcaKB
4haaU6P6K58ZJb7h5NpK0492SCRA7ACFvjaYMolYb1EtOuf58E8YQmBC8UrNQHUhfXWXx4knFY1b
JfVG9K5sFm4BUaqkPyWK2td2lTpU62jkzAOYJO3tcWi/FWrmeG3c9NNGvrSyU2CWi8F3ikB664sP
6WQZ+R+6rGddDp7bHuJpUu07E3kJUobbMfM6AeRW08EsU0MXV+niDEgGqax75GtQTdXDb5VZ9wdV
quWNxVu3Qi0PHBmKOL/O9ouTJjCiYlY4gc5AOSM3m8ruLimHt0NgkXIgj+VFgO4v2c/1JxqGthhS
K9bOdso4aFnrfuph0HoV4K2N7b4WDLyboA+C9qPptfhAJTstiZNUY/S38X0cjI+T0b6T+q0xaKtm
uPVJPsicEaO6dojiKx2uNNPOzayikjEGzlEUMe7KSp43SlU2f+q63Yz2K4p/AgyNS8vwnkPZkJrA
VM9Gn57AYnha9VdVy17Wf9Ak6cj/bsfdims0TTg1FJgMDEVcfKvKstSwg0N87sYv+Zy6DoQXdUvP
4HXYMRyZgSk6chn0JpeKHB2ihV0mD+yjkHaCKynBiwXc6J/brqxaEVVKGl6cSUtuUpSohp+rlQrr
P0Z5L9fU+qhwHP64beb1iuHML+wUwrKctuIkvthDVam0QZkhjthaabqLHbCzqSRrXmUq4/62qVWP
wGFiBDAmW/baVBGpSj40LWedHjFXuh17OKqWvVHqW7ciJvIgLiceZddWkM2abTvsoU/GmfMMzSE+
mHlo72778mrZkJ4mdwdKDhaRosdi2XS7UhrgIQXZQHIXWS1wgk6R9o669WbfMiR22MX3MStb83MD
eERq9js1/1kMT1YZvfUgxRt6gbzWgYSAN17cfr4/NWEkqoaF2fKALYpPudxlb/0wwggJBEIZlB8g
fFx7UodSKvk2VeWuj5LUNYIuesfIvXxLLPlVAAg7NPL5NqIPsyw+GE6KFINjA/UIIv9+yBAKgxm9
NUp2maFQ8qQIqSHzRvEakcxFmIVtZtcdsNAHc/JKJfG6LnZ9XgnWdByDN94L2AIuRzfhl7gCBKrr
lRvMyTJKwzceUvmD3Y5etbPadiOgfz34Lo/qX0a43Tg1SfbQC7w2MqUT6ErISA9ybEqulobxy6wj
ad2nqnGqJif4u7Xq6DRXuX0MtDnybFKmv+TODJgZVafHToL2DXqnOeVlSpqW6f8UhaPB5oj1YEtt
4dcjYvFreb9yKwk9RY7HxfKX2jzVdpbaD0DYMs9H2/heoR/q8Z6qjzQSxx1zB6p9O1bojNtR8s5s
mvEotSbTQyal80+Fald73yrCd1bT+I+WFBWfWrlonx1keO5Ea+d+nkM/3tFskXdtSyLOg7z7f6R9
2XLbONftE7GKJDjekpTkQfIUJ3Z8w3KcGCDAGRwAPv1ZzLn4LEolVvrvi+6udsebADY29riWKzeO
jxYq8LPngCC9bFSWDhqOAAHG7O2DzRXV0MUR1KYGjBUs4u0w3VKQjxPgvRTZvRh+/N/kLKohZESi
VgGC6RbJhaiqd5Ytr43+TRThf1kQBtrnVwz0D97CeE122XUZEBNufRc8QpO3CcvsrXaaDSi8t5fX
dOY+wqn9n6iFCdNeX5kFC4JbVJIfUrQn+s2204fOBXeGPa6YsnMHFSLjBrcdntFJGcLO+4wMmoe3
+YAu/hHN29cSAeJVoPs7x9fWynktLdqsF+BORDIPu4iJgvlzvrwB5kBYalUQN7Yh8Cy9sk9aO1vL
R/1thz26U+gXQyiCeBMBEGL4xZ0SFW146DdsP9rA+o3RsJ3Wm4F1w4ukg4/ZOX+03yVecFggnTMV
K6l7AKUqu9OxqML+uQ/MkiUtOq3Raj0KF96RaZTIaelKOID+p3r6NXhF/khDCeJ2przWiTu0m04b
ydBCcWvWLclR+BVDeItlWuPGrKjtXKOBxTWvMGrhqm1m0yaI/1F7PARhwKFHYITMO1rnjne4QCnP
qrKR7jvjpjA5HvNml9s7fwyAkb42JnjSh4q5lyNpy6BP91nqW4ruQ15G4xA85mF25bQudqs0MOb+
NjQYxSbAspHFy4T/xHF9nH7YaGMt13lybf5+Cqo1aIcF/9cy7kVso10GpvV9lr9kxNgM+nNgz4AL
uh3U6+U9Xnoyf1eN1C0mMR20oJ7gcwGHp5fVRNF62iR2eqMKP9JrtfGTm4lseDg34aA3YnZoFlsb
uhVQWCo/27dFcOjTH6kldiNQrJx+pdh1AkeE5UDSHGSACcJDvutYZYYwTFNWKL53LOPW9atxQ1i4
7xpSfRsbondCVWqTW5j08aglHhQL5FYz5N1AHDTsUm7aj+ZoTPvKgmPX4N18SOFU3vcleaqG0H8a
5YiBhctHcNKaio9Gny1412BLUCA2F9ujM6PMGsL5vuG/GW0w26sTe3J2iA22IGaMGn2LVqakfMEd
zf1pJTN4VvzcVo5xF3wIHKjjPWsqVrXadDmaywEi1FRyg3mXm84dIlpYmNFQMDruAwjuaPvSSydh
fFgbGDmj8OHXT1i8E5UlgOPpesDk0O+UI3DrotRIBrC1kTVCuHk1C3sKN9dEPglhIupgC7PNlO+g
tRurTfXV2HyqdIro8FYA0cWm311gNV0+3FPVRyEKO4tnEJEJsr3HmzuWBA2rds/2VrYfAi9ugywp
Q3fjFr8uCzq9yIByQPUdU84mcD5OuuyM2gwqh7C9GO04bOyoML4XcgU08Nxq5sENUCyCohY2+Xg1
PC+7fshptm+qP4YR08cyvO3a939fiQPwg5mrxkfr2awsXx5W0WjX5r3McAllnNdJDpwMS6/WGE7e
byBRIEuFIbyZUA4e9rEYw6cEVO1utifqxSfFg0mrXeWzp6AV2xpsHxlawVvnNaS1Anlxez9p47Mx
m8jory6v99ym4tjQEOAhQQJOyeMPmZSuw4znfManru2/ADVt0wNleS1bfk5FoB1zoyJ0EiSZx4Ly
rGFNHox87xk8Lscs6l0VUb6SXTq3HADaIdRHzwEyCou4iDmVwSbH4Xtq9pEBa1lPfYQYZXBWjP05
QUilY6BzhvZGK/PxctAqaXmTavl+bln16u6+JhXoRh5pG6xIOqcqXyUtNs60BpvRtMIJ8e6hsoox
mm15clkNzgpBUhOJH2D6oOX9eDm206gwFD3fc7/gUWvwe9MYVyHR5mjl2PzNs1DI/IE6C6HaMpup
mqpu2xw6oO1B7VoGZ06Fk5u0QAGJWhJ8aIOYkU/dfNOVKtykY8hX3rtTY4/HDqAzc9MsEj9L7EXH
ThXaVUy+9zOXJUYY3LbSHjfMJJ9a1m6iHDzUl/f2nOYDSgUZ/b/o2UvGO+S7W5WKWSd5uEMEATjz
MBMxx8z9yuLOSIL9xWAveInQzUEWp0hZ39cON/jetfNNCz7tdHRBOBpuLi/ojO4fiVlopFebfTOW
FPjD7meFY4IdJqKNeeavvF+zRV/oy+y4hTP7LEr8y1wxFX43FJkA+u0YNps6LekY6Sn85fFCxkia
g6koSK0II/EjTex61Cu34gQ4CRX/ow9YWkcjA2BHUwG93zJfAWC36033PtfGVWp6Y6QC54575KUB
kYDuAQEAe0Q3DgfaXsFRN1Z5YUYopaxBsp47ZgR+MyALQmiUqY8va1m5eV5yfBVr3chXfJNPT37t
/mtEi7UTREDgGp9Lbsuh/IYTYDR22HxpyUPTvDPQm9jZVYhA5LI6nbmSIBNAlQM5ZwRby7l4syf+
mMpC7HtANeQRK79b8k/Vifj7ZTnntu2rnPnnX572rJZeZoY5to20G8vpIoCxyWYtC3jGks5JzTlk
REUAjXzHUkYyhHxsAVpm2ACXaYe6gic7bv59KZh3h4syd8wiE3gspKAtkdKtYa7lq53/4PZVyz8v
izh3yefiJ5B/0BsP5IJjEVZTpBhQbyCC3hXpkxLXfZp4a+1K53YrxCguKk9wik9AMpsepXrlwpSQ
aqr/8FDKGIMu3hpW90lf2HyRv8pZXJlW1pUxWkzs69dclJGBkRarBKlCGpko3LWNuUuL/CZHVQVo
BbnP7krLWblP59QcFai/VVCM9C/rAzKrMumOHFwvxl5nxb3KuxhceqNgaCBcw8E8o+uI3+H9z10X
c5L4+PT6FhOUPgexTKEAMup9UllGue+uqOEZHUHBECUVFDzm4HGxq4PRsDFtwdJUB79MsGiBmiwc
c2zrv3IG4PhAkYMyESoFCJ+WCA+cBn0jFbDWrb4F7wSNp+lGl2uzeGeUEVJwb4EeOm/e4laNTZlJ
7oNGhQUe9IPGpmz/w44hM4DaPoq5gCiYP+GLDcpHDPwBqgmI5O1HNj0OA5gbpyYSa9N+507Gg3FA
tR0ACDieYzkeTx2UYEMsBe4pGVnkYNNIvkPx8t99jvnqAiIMU4WYelqsyKWkVR1aY/cuyEh65yWs
KNCt/j30m40EniH4bBiCW6izGJohLQbAJLroI6bBJqT3Fjs0+Vpp7YzD4cKugkx9riBA1vG2uYU2
lCwgRwrAr2Ri07bZtfCapJP7oaI3rA9uMLO7u2xqT7MC8+4hMTA3yGIPF0l+JEXNohiAhzhZD0JF
GPauHzu5/e3UL5cFndMK2HMEz5jvQ/vXYnmlWTcGonhs40Bjr/iF0ZdoMGW8GqqfMz9z2zJavfCg
A93yeB8Hs2UzwCP4ZDv+u/Iw/zaZt64nk8vrWROzuLCGNBXTBoDcANl+VZbsesr1m+/wtefjnBw8
hRjIB6wHKKsXbyGqqykpJ8DSjWAciXpZFFsx0jmP4vYrmj7vzMLlBb8OUvpog57jk4UuoBqCmps1
A8YR7sVWSkAi4K9lvM7oAcAw4Tn6GOkJ0ftzfDyKtmE4TlA4CQJx5vqRIe0Y+VCUYVesw5nEto2R
J2Q4ZiDsOQd1LMoPmiDvA2Ak8/4GiA4R2lfs/KUB0keNssWHOdzo7FdB35Fvbiw31t2aUT+7VtRJ
UZgBauJJYYanbUXUSICfbF75cPpqdKelWUz/wxOF6QOguIbwl1BiXoQKllW54WACSS7Ni13V2Buk
wAy2ki6dL+hCO2aQWHgP81KspR3sPbAUmV0KkEmC3rdpN+VA8SaPXfrDWJv5PGOUUPVHLzBwuZCn
WsbqXYO6jyugiCVNg2goKI/CkBe7QjsK9EdwOQuXyEOms/zfbzVw8TAcPM+CISaYT/TLG4l4C1TX
+GvvO4Am+tODE/TfaxyAhkM8icI5bhkGlo5FkAEAhowytu+7X7VCkcWt0LN4U2gWhUhB/7OVQlJl
HmSdgSAx3LMQprQEE73O9hOr4xLocBRcg/rxspAzao7mlr9tVWg9wLjIsZDMB3/E6CCh6LtPXuon
vfHOq6dqXMufrMlZmI4BlU1buE6GOY7HYuoT0/0E4vR/qdrYMH/IkM5WY25AOF6PIy0CNNAwAwFt
Hjvw120OkgqgtZlr6LBn7tSRpEXAhpEs1SojyNBYyjcBfKUkcy2k/y0R6UK8TUO9BuJ35jk5krgw
FWGPUU0k4TIwEiDhSjjQF+BveivxxpqUheVlec1LC+QteyJT1BRHE4vz3lXv//uLhTceERww3kKk
DBZ3CXACqXCDEuWT1lW70BJXA8EI0WX1PmONIAQVb4A5wg1c8nmB2BucjRYCXmHKTe68k7KNW9O/
MqyDl5MEnuBK6unMO3wkcKHnYpSuiS47PifoMYT86Qv9+/KSzkmAa446w9+Y46RnEFQBMvUgAVn5
+5KMV+DJ+HFZxKkKEDgrFvq35iYBcKsfXyIkCFNlFbDhRh3EFROYPf4FVPPLQk6PZhYCpgAEZ1Db
Zcod/XpAOECqa1/V6TYP3TtOvmeec8uUumdFd4OH7OqyxFMbhDohHgiUWmEk4GceL6tNDSdE2w7w
e0cvGvAQqQcaPK9SVK+JWSh2VqcdqNEBdFt6YAIEN3omkR4owDvUhn8ur+jUBmFFc9YWqXEfU3gL
a2eHRh5wcyxQpbsH3dKPDvwOtZJ3U00jxdYm0s+dGIbkkJ2C9ze3xR7vX2r2Bpw2uH+MoxSTIY42
1I/GQQNz232yqViP304Ucb65PmB70IKHTM9ysMmgPrDQp7rfOzlvE4lmgkSIoboivVIrF/eMKLzq
QCdAoQle5zIn4aPeWWlmDXuRpc6hUPmr4tTeTr7bryj+bAKOnDFUMixvhkm35pbP5exZkeaebGtI
gpaDTKI3+43RNKC1KUV3hXI3jw2ztbeOK8NECWV9v6wzJ/ZjIf7kFng2xA3DHuWSxPDrhOXXlyWc
aOUsAeAbaAJFNQudRsd6MjQpc3RuD0DI2lIgcfn2M01acmevFYZObtosCLQECLyR5ochORZU1bx1
igA7Kb3bHPCMKQBouB/r6ePygs7qxhc5iwVVaWbqjDs4MfIwqF9jcKjI2/9NxMJoTF0jLGZhzzrz
hyAHh/7IyT8iASE+RKcpLDrS8vNg9cJYMJ5xogJj2JuZikwgcCiyRmFyTre+ilgciCX8UjICER1/
s7t7Pjz9+y59/f3zQX1x8fOOapn5dNznZZNUVhNXKAiXa4i7J3Zu3ijMNmNMao5jluQaWYFkJNDk
x335G3WHmLvPstiBvK4FgeVaH80Z1QLuBnwTzG3CeC67poLeHy1CsaK6fSz5c475JP58edPO3JKv
IpapAbuv0VDbhAP4xCT8uXcS/FSBGVv//KCDieTLUpaPUVXVtS8w+7i3rZ9V/hvn31T3EtAiD1a1
ogdnLAxEIWuInB6wV5b9hQjabUv7OKEOOIpCoimrNDaCxAYwb70VWee373+yFvYSE7d8HEiGEyJx
OAbAH0ewZ0JkuAZnfeb2YDoIkBTA+pvxPhYXlJra1kGdj/sMzQelM0UjYon/oAuYFJ3dH3AlmAsz
A9jWqRN1Ne5HE9y2dBswpHi9K0cVK77WuROaEw1gHPmb4F3c1KBR7ujkvULrPFAx1XVevwTlzzkS
s/qV5+bctgGxFz4dQYn+hJbQ5hUdTUeqefDNj3OQwcR9W/6z8wPtRpwCnxvjIJiwW+zcGBR+ZSgs
iBFx6/02bJpk+sWmG8vaoQ1ihYTunFn4Km3e3i+GTiO6C5UYFDKuPCkq4Hmkj0OfXFaGM44IlgTP
CphjuE1LCJTWQjpXdq3a6+YWU/kAAAIaffOzbSKS/g7yrdOvJbvOHBXSJkhp+PaMvrfM6kniDYaR
KbUfAUmKMny7hjN1Zt+OBCzUTo3NJHpjVHurwW11DwyOKoLkf963IyELVSBVkJtODyGeUJtR8Bg5
yZRuhEui3PYjPnNBrBzV6ZQCqpBIOOFZAkYFYjP7WCHSqmyBgQz1Qw8zGpSCgyPsBNOsXY8MB4YV
wEsz+UlaPDVsQ9TzVG5lHaEsmYexmSdND27FbTWk146oUQTbBdO2C++kpVa25mQIHk7G0XcuXCVu
ImCp4Z3vBb8eNI0m4iE8kJuh9yLBExPWwAcwgen9uHwmpwnjheDFoWDIjk9FCCsQyH0uEwv7MmZz
tPDW9K8kqzamcqMq/OUIN9JDEAU2iKDrzcpXnHQqzV+B0QFkjdEDgdj2+JgCi/YOGnLVPkOZWOV1
1CIxnSMZWbixr6IhvePdtgfw3Yrcs3r/Re5i2xmQLs3W0WpPwvcg3+UPxrDT34GANSsH+znQN5nU
A4mmzsY/s3hc+YB5dxcxzdG654v/xV4h0wEaBgb5yvwW0irKX6iToq678qqcsVjADQHuHvJgqHct
gzS7dinPPWxvkJl7khmbsf7EnPJ2MmRsZyAeVN+NdOV5+RuPnazti9CFLc77sWMA3lX70i4eA0Ae
uRhY4NUNxgtc95YOcWD/cPz82sSNY0BumaqVTNkJYMDfS4WLA3QYEE8gj3W8u2PLMblPLFx+z926
aZF04UPa74hK0vYwQuqTpa/rdK0t7LQxfdbmL3IXWmVNQTPaE+QKtyh3pHvuidh0qXyzmq1jDpve
19cNsIUoSZjo4rIFda71bWAGALWqa0Fv2+nNDw99nt4UdO3Cn1U5IBOjqIHHH87g8aawIBQAKMPH
AYwbA1b9FW1iwJBH7t7jO8YO0rHwox/ErOISfhQ1olZcDxP4rtq1xqozAQMU8n+fstD+sqiKdBrn
8wHpzkR3HYnzgh5aI3yflLsJAmOlt/PsdUcRDouHbqBIcLx2b/KNqqYgPan7nT0cXPu5JisiTq8a
mudQoMfQPf4FYeOxiElLkuna0kC8L5+NNpaI5cGDB/Dppqngnf606+H3ZSt2uipImhtwPZSawZSx
uGiNCCthFQFoP/BKAP4o9SSQ4OLLQk7V5ljIfJZfLFUIorDSyz29L4I4hUuF2T2LJ3K1b/lUJ47k
LCFoBBmnqXVcvefPpheV7c5Aq+pLaz726Ja+vKQzj+4sC224M9TXTNa4WNNUNbVnYOMc/lJi3mNX
FlsHJjEnb8AwCDHWSJS7IvT8Yf1P5vzzL/vYqCEndIRMz9l2NcY9wHWp1kZJT6MIDHcAW2jmkfib
mzsWgql4PYATGEootjz8GPnO7+7qMA4LsvKAnVkO5pYBWIC+zZngbb4OX5YDVFwdCimmfc1N7Fh/
X4dglmg2Kyc1G6XjtwTONqqT88VF79Ny1Kevu06NE5/2fnVfPQHZNRVRUSOfGWXmvQqizhhwamvT
oGeeMIgF/hSKosilnnj6KL4gIdRhdZPYpuzgtKC1ap+H8SZ9Epi39Y2NQzaGo680UwgDfl1e9elV
OJa+UBWvqKaxdiFdOhhur25LjKOp2CXPFHnkLru6LO1UZ46lzQbg60k2KJdWgB3dl1kdO+Zr473o
V9RY43H8/C+SUCRxZjQkJDyPJTmyz3HJDY3usm/c+G6mb6z9JOkfhGuXBZ0/PzTFoEUACIzectoi
CIce81VsQjeED9z1bCOaLIJtNhDoyGGLcmCd5smABkHLeKzfBrQdrXzBqWOLXQVcNCY+4H5hBOV4
rXbRd0UbQHG1eTCmb/K9iskrMRMvCzArca0wY3xZ4un7cyxwcSHtwuzMkEJptBd5XtTbO2vaOg5K
UXnc+Df202VxZ7UGwTAwDYFuedICH0yEd4w1E5qJi/opSJF+vbebRDhsd1nQrBQnFuCLoPlDvqhn
K8tAqrCa9mH6Mwt/CbWykNP3Dfv2v9/vLN5tX6OhUoAift9NGLx1mkhObYRKIdPXlxdy2uSOAsZX
SQsHDIjVAI+uIMkxwYxN0eQ7Je60FeZzlb+W6XPN3E077GyTxnVtXaNSEGt53fUr1uVv6LvcUVTB
gMQw48diEOV4R2tZ5jqXEwB1aH4A6lsRd0QGV4Zp5pvanoxDMfaAAi7lEFdevcn9qrku2p4jIqRk
e3lTzp0uOuHmKR5A1GB29PhbOnOwdJPZ0z5rPnx2X66VVk5NKeaGwBsIsBAHrvmy5x0caGla2166
p4VIAgPP7oNrPHARwcMd/xVVDrku3HT4zOgDRk/PsvM4ZJPwK0HTPSubyOmue72iq6eXDtiec0MS
sBdszA8tjEow1hh7DWC2FBBQ++au2BDx6AACo1u5dEtBQCRBrRkjgDbSqiD4WqgI0B4H1dTE2Bvw
LGn2u6yHKAcOINrh46pZEbY8o1kYOp/giAF7ASW+xXPX6ba1QT5IDyRNrzMVYKCsMbaNhBtGwdbN
7QnN42sB+LkVfhW6ePVS5I69auL00Mnr8gFqf1VQEGSjTMKmlQaRE3fz/y9wrrfNWAwYrTxWck/2
Du97w0CvoYp6+uxNu3G8oofsWtWfdLLQK/f78rVaPgZ/JYJNDB3WBArjzqv/YjR1Zae+NLA6q9vZ
btIoMzJfkfeN/PRJX/vZWsB9Vh4sCZIM0H/gKh7LqzCOmk8CRzhlOTAzq6QZysiSFE7LNfnOim92
9p2mGOS5RYmDzwPOdSyH3VCyiOloqP/Y01pH5NKuYwtQ50cynSAPfWrlKgcK3I8OPdByV/T3kj2q
9AFVkOjyTi8N2F8xCL3mZDp47JdjKCjpZiWMDPQoGH6mWXtNe7HmS5zRVdRs0JyFgAXT9Ussj7wM
mt6zeoTo7Y8heEM4GFV90umP9mfQfNcycVncjhuj/S33Ap3GTZQV3108ZZeXeuaeHn3GwsMIwgxQ
LfbADnkKYhuMVIfk0TES0d8QseNr/e4nSRzsrIs+FwwJwxLN/G7HOjWCtYQwb8wOofpmu0Dhuhtp
G/uoxbIrcQ8v6uCu4Red+I2zTJRg0CWOeTT0IS+eaCMv0G/sTdmB0PcRg8k1srCpvC8Aa/I6qtu+
frbrpC43ntPHhvtyeX9PcICW0hcrthTG51Wos0Mh92DVVKBE2rb+DXe22aMqr0i4dZrES5/z7Dfd
FhEL9maaVMHKMZ+5y5gCmSsOaFxBdWhxzAqTeKLGUMtBeC8B86PUjV0rjcRb5YOVzko3JZALLq98
GUzi7QdeFCJJDLcD3Gs5EDLVGIntkYs+DPVzBvDXukXO8OqyjJOLOssAzRRgsDBFAeTHY3XKGRsw
3TuoQ+/X0YgxHcHXwsaTnYMIQMTMAEJwiDEzdiwiaE17GDXVB72b5LNrJOaHAqe2NDESdB2Wa7Hx
iVlYiCPH4mQQAJa5gbiqfjCRw976kS0i3kUhA17SM/ttpLcV2qmkcUuRUUFkh4msvl573dZWPW/8
l7dmYF7GwxGf0bXXjEc5mlQ/+z/Gh9dvwDlasti+BsbMrXOfZ49GHZlJ+braFXB6dTAjh64AEDfB
rUXr00Jp02EIgVM65IfCRgrnWsrvsiqT5i0rX6wiqiSKgsAuBSqDPowp5o1Q4ZFRJyNUPkK+1ul6
5mswPQWMMni0YIqBBTveErgvpbRKcN1kZYUEd9XQA9RbJGmdmrvQTruN7dJmZ2nVbbp26j6c0g6v
y7Aq7sSMBZjrkm3LwM4w8quL3Sgr44B5HbqZMtNcuRendw/f6mC0aHaRZ5bt429VtjP5lc3loa5+
9kQmQ/GNq7VhTSBunGor3PuZqRVADHD2lwhbNhXK73tV3TW2Yt9FEYDqyuy6/qEq0d2FzrjJ5Jue
msFw1YVGI2IwRhbu1rRytEHVJDD++BoT5IkkE7/rdEqyaOqZdEAH1gA2BxY9jQZQDZYb1I60C78i
y9+6qQ5oVI1G+Sq8Ln03225oE12L8s0HRzLeUV0gk5nlgd0m5Wj6cWD44wvMPnC5C4Pz+6JMQ3Ft
kabccqsEzmDXyvygPMVeeOHJMXLricODq3T9whs+tFs46DhbJx+c5qfqQzcuDQds87VZkteJzkR3
gynIN98fAhZ7vGlEkhdeq658aRV/UrenLC68UYFACwoCqpm86K+aqW1V1FoqyPBD+hgWVg7ksNJx
XrQcyjz2ZTfcialy3gJ3ylkUcNCyR7wd2wI7FOZ5VKcNSIeNDqapBOzgB9StdCJeErOM3VBlOWrm
rfUJSl8MVSik95DdgjvbRGYv2y6ePO9bN/VC/u6BUYWHGJ+xwxwKKceImxNakmldA1mlAboFiX2B
9Mu2Kkhp3PntVP0oAd3GdjQdy5dceeUdDGNpxrweAg5rnGHc0HdY9tETp8egeZurcK9VYIEnxubh
DeaPiHs1YTHiyfE7Z4g58Gzg9fTgTI3MUIwHH0zOdjJl9VhEWWM4ZQSoQ5qBu52nbxIqZe05cLjr
uA/076HSnvqprHl8ZEiHelN6A3ADrJKEUZ/BcjBMcGVxjZq7umrV1DRXkvU6i1wuUNDybA6aFQ0C
Gjuean/M4sYtw98Wk+Qw+C7m1ycQUbkbwGXp9tbIJ/KeAQBKzMws5LsAg6QbpwpoRPeVNcrmSfod
8ZMi6GAYpYGyuC9gX/Y5KTuBolHpvnacghPW8KCRqaEBHsx0MLziT6XA7LLLiV4NRqZL1K61J6Jw
EIOxIRXNyw1XzK8igEtCf3Ch0FCSmwOAyBFlZsG+EB6NQQOaJnTqs6Sg6JNG0PUUgI++ExHz21Z8
KzA0Ht55/lhaNVBS+FCbMYYjDMu8C1JV5mRb8cZNg9gJgNL3aypQr2iTwlakc6MC3aOj2qIoOBj9
Y54Lq7EegNZGibdDd12hu02FmhPTmMgLeG+JCX0OU9gpAmNteG8dmoPtuLO9ltwEjigwDdZ6IwY8
MLR911ZWCEPpK5F0fWl8AgRN7L2gktOOhXb+UBe4MYChbQCBxkTT+ru07osPLUZnTJQewxx1LksH
uyL0+Z9QKK++dSc//wNwZd7HoT/kblRLnQkMoqV1G6lioB+WgSbLfV/qiW3cXgzmrRUo9DTkfi/x
a0GDEd71KGU4gGajIfoGO2tE4aTUQTEfTepHmCk3H6mqHGNToW77jdVBG8QNkt1g6s4G4O6z3qfN
oTTRE3DllIPKNz4ZJVB8PZa+58Wgsusp8Dq4oYJ4XRI4A3BRaB363VXIU4s8+4Sm7LqnNv2oW961
oOUQUzdENS+ITspWp+jp7n00s/bMUHY0UNK/0nK0gKSZlfzWKUy9CazJAT+O6aItomaZ9xiSsBpj
tNvOmIxG1dk7d7KmZ2nKPotL2rck4mEXDrEshgy/dOA+VLp10g+XNPkfoyWYK2HKJcXGzUU+RiPy
pOxKaQfz+0pWKP0ERuegFFNN7H1k0gVavuz8G8VbNCFUWsOhMYbOw/sQNlJHuTsBKdzymXHjKTsA
ciPrGUhX4Rn1ca3hbCKJxSae5K1qgC2eE2ZFjmi6J6P1FagJkVp8LnMLHe7axmTcpta+96BN1r6r
slavSnTOFAOnMvsJv9cPko7KYD/iLfiFruSijoiPN+RW8TS4sZVloisINVZ8qdnCjjuS+iwWQQYs
nor0KFTMrRAoZqDMGRELLSVuN+l3T1tISQHH1HViW7r4zq7RJZohaM3yuE2z4cMrff2N0tzuE8Pr
zIiNHBa74gZmcx0N6OUoyK3qe1GWKLODdYDROOOGz2MyNZWDKxAOxaZnZfZepIGuYikG0Go4qVvA
ta868610mqG57mibTolZhuASaUff/ykoDg8uv7IPHEYhoX7nPY14O2H/Gg4iIIVHd4ob9EI9557v
P4bUnn5PnspvYPYNtlHmmGFvG8f4DqwZtJngxREsKgB7EUYujgyAnoLV4Lkmgxm3uFlPU9E6zxPL
TRZVZT/cdUDh2HjCAqJ0x/v2TwZgHii76aCiXhMQyRVWWz/7eXdteqn1SbvGNjeVQzmmmVzBp8gJ
YEKdVHX72jCzrdMCxKPtbaJR0Sy1d207AzevjKniFUpltKsiw4GKRgCF93I8L1354GqWvyIB4oZJ
C5zQrTPRCsajNMQYNTRHdt8k4t5rbHHr1yrII7ufMH8GMAz5WVT29ClJI7LYzKzmW9FI8Si9AHzl
vmFj6WFfmsCDT/3pB5iaPcxc4/8iVMnwdmp6FTtWZyIgTKX6PhoMeTE83fIpFKK+D4MmS2NvkPpb
hlTouEsxcv3Tn4gJugIXH4EzbsifktvMjaRTCryOFoFpqkbAkMKeFdmVUtqONLGQtUzDoPvMNEoz
nsgDcBRVTj1GIc3Uh3L9VOysEZ3daJ1yjfdOuW4RmWM++tFk1t6T1Apveh9y+BzWyP2rHDv6p6Xm
cOjGLLA2JlH2t5E5v1QNK7gZrdHfWjoMgQzRaVAlC9WxFzML7Z8qdOq7Aa3/bdSPoSliambZlDQY
OPgJdzjEtK4D3sWwRvqosmtMC9dBaPfRNHpFG5vaFTQBVAxgLmqfN4fK0lTFAVq6gUFrV913e07Z
5NTh7cbHM+D/alDI6SLb14CkmzgBaDEyBZ2OGAvchwazptmNw+DSodpYDLh+IrOvDXg2Gs1RGGCB
11Ab16EC1QauOAek08BhqBs4LFUsgHsB6jvpqT94UABDUJWZwN8DI7upvcL+ZlUWKHsBe9rNXkBQ
PcJLM9HKqCVuboFaeC3r/LeZuz6L6nnuIwpHZV9zgBL8ocY0PTDSAxvfxbBbNJVBYW/gyPRdglC3
aCIGJ+1emhP6cPFI81/IUvuJbdb+Bxh9MQWgLQBQg8lCjVu8v9kUl1XWsQTGGGkzH55DLFK0ISZd
IfnHBE98jByf5AOyswBhNs0ZStMIRLsLbO18OG5XP85Io0jlUm3Hbk2Ke7jA4atdetN9A4fj52Dr
cIyIK8t605n2qKP/R9q1NUeKM8tfRAQghMQr0Dfb3W2P734hZjwzXARICCQuv/5k73lZtx3u2HNe
vi82NtZqQFJVZWVlTiGRQK7AlaFASEl9QIM5/wPDLPMb1HJ07ZrRm8GGg6pUrFVzwkFMIFdlCJ7R
tm8qe6iaLPsLba2DNBzmd36N3DIe29A48RJ0/bNr3Grrtxg4SyKeKbFChy56iPwRRlEsMI5F+GlC
CnWlqPwZWT98K3EpdLHnTzXSHYTEZz/IxX3GC3k7RkKumiWADG3eVNgDETEnYxAy3Po1Qm2HeOHH
fVl3Gx7k2BNouXCkXMy8+/hHOBrnXZNoxaZHHvbY/waz0kXiwYeniHHntHCI6CNdrnTYBF7iLtaF
Xldjuh+6crF10CtvX8eQ4goXs83CrW+4PRQao0xkEPwPRWC4J0vDbhkccUksxnb+G84cUhuSkzXG
6bNlEzgVb5Kp8us6UeFonU3bcTR9TDfP7yoQlYf4X3PcD1q5Kmbt7PexGTDodHBGMm2hiy1l4gzM
7zdqIKJ8dxwhXyN/gP9UTCNFonScIS6bGEwT3psMWtqrwh/xvjDZP10pDu3GRLSIz6BYolmr3Z4u
jwjGPuZPm16/dv5cQr14IARBtK6XJLf+lMH9ZaEHXxZBGduWdscIYlw7t3C8Jal6qHRjmweIcw3u
HZ4z/pxXQ+gjJQCfj7Qy/5FVerFJMxX9Fcg8uFx0K8SMSN51Bea0+v6+QOIfxMviobeiNZLcONCu
uIVNXPRj7t3sxTMTuZ3zAXdGlbXFcfQFgzdXlbOfwkOhnjuBgZgo5WDch1DSLJyonmLlCq3XLSPz
lix9jtR9HlqoeZRDCAlzUQI0r6qxeA+yOoiuFlm7D9SWxXUzTcsz6FsABCpmQ9xK1Yz80WuaKIWz
Lrk2LgGtbNDSbDGoEvppWZUEu2cmMJGyXY+vOqGLq+Kc5QFQebfpnbjWYrp3nAASwia3J267rG8I
b7KNI8yTo7njxPCnEbdqmFuxageiK7zA3FxpyHH7CSggKKr6gDOI2BHvD5divmuyuSXYwhpcTqaI
hv35pPPnoBOQt28QPh+Izvg7evIeScasg+5izXvz1jvt8ApTzum1owGuSN8f9LjVY+g/IS4OuwEK
xsnUFc1Pl+XlD7C5hm5XOLYRie8isie55xkQdOVp9R6jI2lfhjRPWDAW41p5mj3Xo9Fh3AzEeSJV
vlxZZ9Y3OnI1QLPcdfEnwoy3CWTIxJRkXQPOzLQsXblCCGgfpnlBzq3pQsOYNgG5WZZ2vFmgD81S
3F7IwYOZWhlHJfR+Y47weTME2IbKjk5s+2C8yVndvhva8hoVl5BOgmIlemPK479a408KQgMteXAa
3b8EneO2qeAUWHCJOIGZnczgM5ULvzO0rGXqCr849QAxO5aAbTm/1m5t7iF1KYH/EeSNK8AGfEkX
mFerYxEtHQKlyAt/VTbaMQnm8t2nuXWAthLWQwXa0wQNsLCSfrjJWp7TJGh5CF+KhsDqbdJzd8/G
EKxAV6maJFASdN9MYIvbChNMUJAlswNSTp/n+UrOS1DHS2ENFO39bj1NkE/ABBKyZd1UlZPOB290
Op1G7cD9dObLss10kx+HfNJP/gjvjQRz9tnDOGaeSnVRloj1WS7NCndKc50rYDtxXdusTqTV4asy
AaZFPUTZOoVJUf0MBZbhN2OFmPZSaHhGstEavoKzR4l6IA+dPi6xwf6I05BCPPKlsnFRN4qsC+A7
fmJQJ79DvCaXa1cJtrYGWcs2gztRsXKdPruplKDvoxHmp1+GeaooMes86LO/VHbVrdE0gC45OorA
6dEWPOqFD9syKCEfvoQOTJYJ129dZgB7mA4qeyk4M+Knyh3/6I7u9JaNCuU6cwJ3xxfsqoQtHYzK
BhmQ3dK74U8om8wkmdymutcWmMkqWAK1WlwbmdTAEhChnhSKJZ4AFApnX/HYDvXkpZEzdm8TkRFc
AitYd6W5zVyogvUlOTbKgmZUjAV5+qfTvdW6mpxdn0/GTStIvIMGDUlLkVbWqZb7Ja80oJCJzE+B
DSn4QosK3DSPStB924LN9WqxxYLsOC/KHTd9NlzBf9NbLZ5f7aZ6FE+oVpdD7kQoVuQil98yqLHX
JQQveEIG45YrrpqySvHGtI2Bw4wkbpUc2sT4frarRD72K8xFM7EdQ1ddZ8DY/NRzZ2cz9ehuJKE3
chQy1ZCNSVfIYl1EOVo60OMLG/xLOt3N6JIWK9ZCjib2s1KE0IvMA2+7IF0DUzkfy/YK0iYdWwV+
xxK99KNYF0Hf1dtysFxugfdArAPA5c8eHlVeXA896q2GZC5QQU+Vqdv7FtilNL90E3V/vdLwV1kp
wmLrLNUm92k5xDnE+dw44vnwI0Qm+7upuL4Giap7GguFC18B1BjXfBmbFNZLekMBIiMLDGv2bDt2
Kj8AsCpcE0WoAfOgYRjbJVSHiYzZK4za8sdQ6MCuSxHlr05tyKNqCgnEZqp7MP/lOM+4Np326C/E
6eJoCADPdnJC0HLwVEHcCst7HEJME66mofnfC1cM8UL6RiVTyXq45dhwCyBsMclAaffm2PZk2DZ0
5sbBKfg9OF6GXSNg/py7o/OGZmJ3j8PdvbRDDzmIQJFhLYIpKoHMY0wkHknQ/XQpqZ7k6Gaot2HX
C3Ow/KFfivaU3GXF73wKMhLnAynL/cRmh6VhmPXrol16u/NB0ftVBnP0y0rgrevSOtbEARg2Y9rR
AtkdMy1XaVBmzV8AnHbaZqHT3iIdcMSmZ+0Sxb2chiHJUGQA8chOKhmGioHvMosGwKouGnjRzRQO
o8nI/eLKuLDhTbPF92QywBwOWUTe1z+hDVQFiLtuMaYI2N28hkQZz25cFwaBMD3sqp2P6+pYeoru
T5cwTjSrC+wexyh/ixGE0sTo9sssgZMPDTfIfuh9B5eHbBU40mMb09Xzs9G2YUlRMvvmC11u0Uue
I9DNPT2loKbCyM6GizUJdQx/426l3n0hfSeBT2F0xUqOP8/rpiniGZ6u2brLnbqM1Uwclfp9T+78
YmrBJgVc3L45KrLyKcoLtDPcklN1RTviOpuwaHn1wpBWLsdoylrppMYbKEOOq2pWJtizVt6ZaIko
BnKkNpvRVNl9l+ko2lcoIcB5JKctnfdk/AuEDynCST/HJCjl5zfVTuUPRrPwOa8jo9cWDXgvxjkV
zqqEdlSYhkun3iFh6vwdcg8JGp5quc7GoDBbh+MDwq5sntv1gkCRlBCfYKd03Udgixrxu8wHWyRO
2LXopvkiapCaNhxeJJSVEPYe6xJtBrzKKVm8zgybtuRtmGCssvvNBM5CXI3d3G8KxKbnYkBWnEjc
q6ui64sl9SjK5nG0+pfqjfiDyNLOKNU64aSFa/Ig9cHL+iED0T7bkjvVq3I4AMhMzfqByd6FNBDL
GmcvM6Gg9TUYolI+OeA2zn2NAs0VgBhYnSuowxUoVWTEX2mBW7qNSvU2jnOGESztXy1qsg+t1c2D
jHqTbfo5NI/RlGPsSSrTvnQG5V2M2mPZ2GYYXfB+JrTgaRH1v+CYOoUA/kM1rSo4bryWbOrTtu2Q
jeuimILNErheg0jdgHtZjREyzXwEz63yBweR1YcrRTJ7orkjHO39mPa9eaGBMiKBDkSxDWx04wca
6KQHEGxCftu2FnVEUKMckRIAK+/yqw40aFRVC0d3bx4qdu3kuRw2gVr6k31GH4XHPMAmrTC7j0M0
suhtMsEAdh+C/dNcRPy2URU0x50RQFA6dDDNSYjl7QP1Z1auF5LZlPSLF+0oA7wUZ0XvljFzTVGt
SIBAkUyhqXnsFtjoqS119jy5cLm3ApB8gtRkeeTWRU7jDnVdQnO867s1daT/SzBTyJUzDKFJgiXU
oMKyTsddNeaYjEMj6LnwCgISZxGal1nMs33sc2goRy0FR5dQ9aS6DrNRA9Slb9w26G/DLFgeKuGW
T8UgmhYZWsE66B2GYE3lrYEVSOvR4gHcNWG31iPI3TOrZbPpSIjmNMl8WI+N+Pvj2rAQHYKi7xvk
fCF2ZFY7SDwzeBK9Dzyf3KtW+risLHWBC9Wu4yxbDvs/d2UW1v3NjYUoHICjnCQh6yH0kwnOX4e+
ah4GUeGpWuXIW5G51T0yigZoaasnb92LKMS0V2DhtgGO2/CG0azhRo4MkDvCaYPSdvCvm0iPmxCR
fUQxN9PXeVw6FDO8KeuNDiIUzRM4t3nKvL55YzznLGl87a0RDT0JXHqqYzQoZBhP3hxe2bCC6jVc
NMMhntqu6GOAcyO/8WyIWf85Z6bCvThOYKEJhM1tRNvhj69DV27QMoXUI9UYnFwTtB9fuK5shCSO
hXKNfJCMMbqEKM6BpnldqsKaqhs9j0G7LgHMYB6p68wbkB3DkLeTZjzmwCHK3ciqxWxct9VvlaIW
2RlsoDYd4EEVL5kH1ThWFd2fiU7hG6KXQlhrvSqpLBe3Mhs5ytKyemNOpf1Y5l7kpR7jPU1bIyeC
7qEUb3o0jncN5aVRoEiMSosmVdTvxDhQHmfLUtGbzhmr+nqAehJJKg2oAE5ILfPicgwynTKI+8rU
BA71EhURUP4rdIDsKihC71bn5AmwDlRVwtmeDPqy3OL4u4iHYAzNE9TvmMmmFR+9XxLcrRd8KhTA
VgwwjkUHH8C2cKmeU9U33vhqetKjG97IKd/yQAWYRIxwalFtTIghiePRsVjxTpJdLdnw4Jdc31Hk
w3s0aDDoCZeq4b1lC5tTBwEjegFZvG13C9H98qef7fQ0taVv8E0CIsBvDBYdrRbcVfI9ygYvh5tV
PaZ+WNToMQI/FTGy9MkkHB4yQNA72fppVmi7YLwHHDcZhYWKPTgg6WSwVQcM2rOOTCncBO/IXGHb
Rr51rwIPSm8I7F1xj+mKwLlefNwwaTUBITn0YdEA7NAqClJwBsEFntU4YOSGApGPyhARBkeSV4Al
vOEZ4319mBi2RA8Z2EM2lgGfnrPSFOPzyWfKgxF6WJrE6tNeH3MR/EHzCl+rcmcv27rGdF7iQHMR
33JaiJ/wYaH43rC83aCFOjcpA3APmHg8dVyy5VSZdTmhIumjSvUJkaV7PZdR1gCnLIMHKHR3WZzB
9YHGIXrdwBJzxzHpvBjzEEyqVSmrNbqySpZZljJfj9cDVOLBKsVLPaK9CQx9yECTRONONgmVZjQr
lGeuRRsoyHDo4PkO24audyHuJkP/GoWPebPCs9AJt9W8b4BYQuNCZNm0ae3JWSWAu+ady3tt08AA
x4fmGAXoPzTEop2JPvQ7zYEpxiUUkQ94jdWULkMLuc6a5e4jr0KlEg+AX4tJjwBpXTbXrE9ggKpv
e2RndQr4Hzi7E+H3rGig+U9CDA9SD/YuCu/SN4AzcvCcEXwXYIk4P023Citjh9XoQDkncXnrrtFk
BBAWIeQ8wz4g/NW6lcQ/u6R6HmrXha4iyv9E6il8yjPrzUkwLlKmymRoJuQKSRBHJQ1jI/Qu41Gh
u4hcDpcjUKcxfEdcgHyBmUqOy5PQiawnoL4eysR6xjWRRyCj91Ft2L5c3OE2L535toBrpJt6HD93
EzbR9Bc6aqicKzoYGWPoHzmDo9SjJD5yAU5qQbdeP6Ebpk1O3xuRzTZeBLFA/cJC/CAhAzVRdcQc
KCCl4KUuHEwPTH3X3AeTrv0VqJyyRCd6qq4yjJFa9Ipcscu4ytR2aWFkNYKN15bQ6vRgzdjioi9V
tGdT64BbmlEf1GHlOUh1gLlaULzYOPfVz7ICZpWA5xI0V17gdCOSORrV+yjH5Mud6wIwvg3graev
cP3ZvyDBQJ4AOJYpNl1D22foGjn0WiKy9Q+FdOcshic6mE5lW/NDKfoFBUDp4lPj0WQFdgcaDPEi
iYOmRBUACWl4AZbDXBknWvV5Foh9L33t7VCRB+Oqaaexfloamt+OwJsGaDF27g/h8lpfVxEUDVeV
QMM07iBoBfVE1lN9nbUE+WlgIg84zxR2ToweyfJeeN4AYqSCo3wC8C0b1r4r8leO6go1nZvRv8B6
JEo6t+7gIoj/Bhpbg/WrrV5GHiVt7WdHUCRLs7JT1N+NzuSRXSCz3Fn1tK+yTaYz8hDAKu/nEnhj
t1oio6CIUSu4OdT1DFI1UothHBMrGgE1QSMiDDUzeLDMO+3W7nJd45jwu8pBw4q0okWaUXVmTKPB
z4erXjEMVCGglMAakDHhTNcVd9JK6S4DuWMk2cp3GwSjHAd828EL7nHwW/JsKl5VqOYGiFkEPcS6
ITya6zf4kZIJl7E7u/GMzf9Tg1nwGrXCwXmdAErGE3jmv33kpsgNegEbpHyMJvs8AgLFZjO4T9eS
zySAOv/UgAsweQPEdNwahWGU4yJjixZpNMspgF5yM+epBYYtd42SZJ8jzyAHUFrcKUUzuQgxBIzK
+U5BHR+H3gqjN4yOmUwsG/MfDgmtPU7hGJk1VDmqHG1g5ZR8hbQ4G5LJaT0vbmpRDYnbSU22MALK
0V0q5MRSdKHwAU9mVg+toNaujRkoKrieZasIGwrgqRP4IUodQKdgzzD9qrTT90jw62aH2sjUqafL
MEQgyNruGOYYW0Yi6b4qzADTWxe4C9CeijRbD83ldzq4ulnlhtIeZ25amsRWvn8lTOAX2xFgX34F
HDoDxovCbHxpoxFwKm3GtjyIKIuGP0Bi2miJ66wBoxe9/ZohkSjmg8qb4AnxK5IpqbwJ2hq+P3b3
M5jCqEUBgEj8XE7rpxJTh+WuU8L+hs5Z3uOmnZD2KsXIK22d+SDcGXtTllIJYOBGPU7V1Nyzsl5Y
TFGlvRlkA78DASfBVCABvG6LEoUupIdmgEjEBTGM8Yne0ww26CnVnDzX4AWNqVNFMKrLQT+QeKtI
RZNRDRIJUjeAaAnUtwW0id8JkzXcZU/UKgE3SV3mT2oefATfcNbTisBkScYdbuf6/nuq6ydtB9Dr
AMxTUN9diAXSc66dsI3H0ZEd9u6M5sK9XzerpsYQIbdosbrx4uQP+VKvjfR2fDskSQiDuws/4UQb
/PeQ0T8/AZYWJ6ot9EPZGTnVwRoW8dPsx7qbV1Zj4EGj/7qS46i2oOXhupSYLYNXW2fWTshegcOM
O9cWPgo3lE8XSM2fpgEweeUHHjS5obYBmuPZuAc1VnuFlGbf+npl523V/IGtajFeGML7h0V89thY
BxOxaMJi/IKfjXpgqN34XqnNnt9NwwNUR6cd21OwBhPmPZTtXqcEaeU1NOskhuWOzaVBjC9Ylph2
4jCUwLjJSTXvI5tzYSXzpTuYfQQN3MUcFnNNbdzm7kblaSTWEVW7af4baDSS4fSyAPEfdjP564/O
WklxYRd85pbiJLqnWSIXQ7TsXNtYD1ELDZXI7pExHnM0ApjdV92P77fal4vA3wvWGYzBR/PskVFf
EgiHcLv3guYOHfBrYn5UwYUj9eUi/klxGtYpBF/443sVbU6GMMjsvqb2CRPYf6CadMcLcoFMfb4M
NickKzANB8UaWM7w07//F5c6dKIew6SqOsryWXs/fPbIu/++hOdCewGcexpgyOGMm1xYQgMJja5j
DSFKUIbQingJwrv/9k3wHB8WOTtuJXj2S62xSK9/+eVvHh1hJPH9Eucn+nyJsy9Slf4URBZLjNkt
zQ8i++tW6M3+x+9+vsoZr7wE6S+oclodScVj4fxBRw5d3v9opvZxEQjbffzqnq/owHlQHSv4EYgf
eBQ/+qXNhVXOByDOVzmbTlDOlBVTSaojKx/9/E8vL3zzr/8+QCRoUUBX4XzAAtW7gj1hWB1bhWoN
meiVOyyX9JK+/OqQvEBwgyE2LNM/vqomyiQq8VwcC3XkPhIZShOv/K0h6vLft5dPcRRhtejhmc52
sGMl1DSKoj7aaOP/bOG00nBkyZeW+TQbePoq/17nbCwFoFkELkhew2qaxQ1oFgVgkx40tDLaBH4a
dR5C9pqh+P/++U7H49+B6nzds+MzoTMxO5moj8Xir+oBvVFIwSxgTWlHgTg2xuL5+wU/hcbzFc+O
ErOt54LlWx/L4SaU12V/w41YlbVNF/U6U7IdkH2LnK0X/5ixF7G0DwSaI9Np4At98WgqLpxt76vN
9I/pN7YsBHrPFZUNF54L8kl9jFrn6CkP3NtbHxw4sWny2LkXP9ivIimhA3kV3jQBeqNucGmI58uf
EKD7A0MXD6O2Zxc+SJDUzGjdHCEra1aFA5BdJgG9ZDD9aZju9PI58gH4+niwAT73xps9nqFRNdRH
EF8xZxbTclWLu8V7zWJ2F6wXF7VGXl/Khj5dCSc2a8ghzMdAaYfB/cfTOvSN0wy98PZNg748aL4i
vKNVmr8s4x3Nr/rmznfWljz0gsdj5qDhHV74CV/8Anh/nn4EZKx9/JqPv6AvxeBHU+djPMAcmk4/
ilpsvt/Ynz4hChB4zEKj5CQ7haT74xKmnLUxngY/FvI7IV857itr/obs4jf8lBxgIcgAYkqOhzA+
js4WAmKXs0AE/t7xh8RaIDAYKLp2IWNl5Kq1BwzUavULNPidos+8SyGkxi6Mon71Ov/9E85uDQIo
1gklfkLZZqjt1z398/3L/HIBnEQoryBpBCXp48v0A4eVDa6iPRUSpNJDIKv0+xU+37in1whaMQyo
3JMM0NkSpK7BM6cV2TdVtrbFDUYVItuus0WmUfE7Kg/cHVKimvX3656PybHTsjh6FOcPxkDRaRv9
K7XrtZtBNKPBgEgDjmG7AikXkBsayXB9dyrMRT9/v96nCx5wGjJiCKC4Lkxozn3linERNYUR4H4a
eILmEPgyauUrTOHB3bZDn7O78ICfhmcxmQwXO7jlQcsvpBAp+PiEoqsU9xA39xRsdEcPqy7ju9Zj
8TibtAVFl7VXAjwO5yS/oG9NDiKQg67h98/9+ZR8/BVnJ145lcnl0mR75v+ZxUa2x45dOPGXljj7
lI7PMF4z19keYMe6qnfReDViIPj/8Bwn+iG+H8WrPdumCFizC8pitu8BbVh1O3Q3JrpQLn4+baeJ
PGzLk5CThzP38YvNUi8eRPKLQ07yKDENMGSnD/SFJ/m88z+uchb4MQjjeDUIngcuruiLBwfflVv9
7qNj3YZxry9cUZ+GL2Fm4nI4IUGJIEQeei4ZBf5SUylWYkhwaXeNvC8DgEwJyPpzNwNIfGo0jIQL
sQL4pJfdSECQBjESw2KQ31bAZuwqm/mFV3DaER+yrbPfdPYKOl850MfOq0MFXmfX3pMx2uX1nW0v
7f4vDiGE8hEmXOgrhQgUZ5+0NnCnCECeOXDQUDr2rFqZwITxmKOBfAfe+gHKIdOfiN5+v1v/yYfP
nhCiYwRD40iWSXReIC9RNVTc2vpQY+qnuF1kXAJSDdGSas219X55ok3a34RuKnRlwTLewP3dqbcg
6PvOCxo24q1sUm6uHWhUgt9cPdftfVOkHlDd/Ki7tOqOGOqs34jeCZFw9zlCU+77Z/h8GpCHkQiE
IihHQP7r7P6qFoEJIB3Wh66Wv7kn1wGb7r9f4vPN8XGJs8uJ2JJCs5rVBwyHC/e6L1cgB/7/lji7
nAqAy8FQY4kcOZ20uylMZ32h9v4ihuKEQTz6ZP0AX91zEKEHBtWq3MgDoFV4ZMMpsEM/5MSk3Ax7
MMmKS7HlVNedba8PC569OHfMc5r1vTw4ulv37NbT9wGGTQEux+2c1nSHoRMQ2MSmuFQ2n+7Z71Y+
e5/ZOBmyyEEeGn7/RqRegb572rijf2H7fXFHwLsjwIUFzwqco7PS1p2CBvP8Cu/UYLwViIP5yeQG
wGn6/Qb58oH+tY7/8dIHL6fBiJ7EAwWvDtR2LXNiX712bQRO7CWZwE9iU7iN8VTAoAMM6IN2fRbG
MHyDBonB6yvGLum9XVhcoRfGBhRY1R58wCm8Bf+6OG3VC4KcX29Sju15Ss8B3J19uWhpQftwOnnI
lp0unLR5rMFkkpuhf2Turc5upurCLfhV7DnpzYE5SnxkQ+fWAW5fcjNXTB1m8zP401g/KTCg64Ck
6twschuOq+zdrzYB34/HWUSPFvXt9MrsKsTMwPef+XP+ByjGh/Yt0EpA0e5ZyAHvmrusbdVBKsDQ
1CZizhNACZW/9XMMApBLSjhfLgglHA/O8ygwzyUYxnnIC6gfqUNPXyABkLjjHrzTtAoPvRwBbfz3
4wIYCLkmXKAjimv14zbu2OKgReurA8zkgP61GyfrQB1OKhNdCN5fxAV42EWw1AHvmIXnNbobwgPc
6ZruoBVgexgoYITo+2/11QoUCAC8ubFvgNx/fBZQSyt0eNvu0JeNdz0xXmDOw1y6RL9eJSIEVzZy
SnoGM8rIkaoFGeGgwIVA21l5t5ghmC/suy9XQdfptAWgMueffRfdoqHYi7mDGAGo+801hqovfPmv
DjaFuin+OsVXwaN8fF1lDkevIiq7AwV3CIpkKGqy1B020aaF4hXCHq8u2ZSd/uSHKAAiDlR9oVp5
Otzwm/i4JFXSQDcPe8BjYIBoBi5pSMFw1wGz6feb4TNW83Gt80uEQCUMpsmiOwzj32yLqbZmhp3h
cSEQv1jWlD3J5cnrogvf7R8o5JtHPLcjAQ8y9zqOZUPyMuVgju0K794pXqEPmmASF1rQUHliad4k
DvRtRjS0LgR5n3z/ks+PQZGBJN3m+AXN9NBUv//Mb4VNhtQZrmdM0fPgiImKRN1lLUjlMYVdzhv+
f/6lpyv7CM0XcKpz/8LJ/BQsT9ksxW5DTQEbkPOqnSh3KG1ozIGPoLSGd9a78lmbQOIMeNnv7z/8
pz1GCW5PiCFiU1MCu9iPewzi3BjnCUN96Jr6RYl83So/6Y15+u/L/GO+DUkx5BnnOL3o8cQNeKaH
kfoPlVQJb6L9EsgLT/MpncHT/HuZs0KkhZ8JrUFvPfQzJoLIfUnVZpT7ET3z75/ni4XganUqOtBy
Re1/dnlC90NRNNexkDqcPEZ58cjUWsIs8/t1vvg82AgnBzKMJQJRObs+TxOS/EQRPDAIpvTVbbla
UL9+v8bnsw/xK7T9gghWYNDKOW8FDRWYNNSr+oMXOhB2sh1p48UDc22ZVSorTNmIPoOajBXgS0Je
JJ56R6wsaL8XDuMXGx9CvQQIEfvnf86e1m3QslfQbDi4DNKPNNi45bsI2iRjZRpgQuP75/589PHc
sGKGRickEvEdz+7Xqq2gIMhzDSe+1yV/h68vwLiU+IDGkuWGjHLrqNtaFo+TWkdv4wDN+CadvUPh
bimkdIG+hMzEEhocFkMHoIFc+H2nx/1wOf7z+1AcIvyfYLWz3ye0wDDLyLuD0dF2aNskfC8gtEDI
m3cF9qJ4UCwuCDRUr2pRrjnZqWnfF2zDs9Uc7HWE6bILx/hTnD39IopCFaMPEcD902X6LzzRmEUM
E2eI5nP3jCZSMojgAjz0xY5naHWf0CFoqEbh2R5A1wTjHmM3HJS3pH55NYHdIsL/fk8wKHzDu5zA
zutTMK/BUw7bUA8HEGwS36Cx9w49yDJ8+/4LfrGfPyxzukX+9bpK0zNY3fTDQYorb/nbRVFaVRF8
F5YYs+wX6uNPqTA9qaciYEBBkEKO7Gy3AFOarC6kOYTDLwfUYo72nZfDasHf++4jBfj0/cP5/uft
ydEQRe0IqjLaiWdVFhlzBWG90RwKviFDtUJJjkGx/mUY/JhEB0ic1nHJVvO7fHCvxU4+RPYxElfY
qYfwug+23/+cz/sGSpgeptPAyjhZwp1tzbqpZ6cOSjRc2tsh/MObmwp6Hf99DdSUHrYMWPXBeTJb
BLJ2oC5lDhoDB2V+bGUNnt8FLOXzGQvQnMUJAC4EhZTzkrwgY6AAbMGwHbI7yeBNRx/aCBee5B8W
zMe7JfBRpXKYp5+8q+lZpCxZhCEoAgmDOmj240M4IpEZdpGGCFD52BR3i1Ev7tTs5j67wqDunO2z
KVj3YZAYssofCrUaIYb2P6S9147j2LK1+0QE6M0tKS+l0lZWVt0QWY6eFJ1onv58zB9nbYkiRKy9
Ud1ANwpQcLqYMSNGjBE/ZKmj5K/g3Q464C4LEhP35f6k31ZMcTiGSTEPPn5cjzH61FNRwAUA4dgx
6R9qz0lVh8YQp1c//Sc1gaL+0WsgEbGyp1ZM30//dH8V9ktPjmc22MS6XH3G6HzBHiURK+bno2uW
AjDac7CEAOXv/cFOGNG45aFxJJEMrmjk/c4Z3X6gw7tjCGwSQnl7rtY1cUw0+GEhwxquenoPrl2S
4EdNJJQymP+UjDSofynbQ3axuD+M2/CIwwHNETI4cCvzYL62oscZcgItnQVS2m7AbwJ9NJw0/Q6R
6X1DX6fheh9zdYM6IwcAeokc9LWl3uyNNG8y+QixVuSkRmC7wveQrin1ryZCtwFVBLRxLm1DL5n8
XpQrGNxWUdo8Bi66JTwTT3q/OUN41y3lOVLTYWOOvg2wE4tJzoAgcRy8FX4S6GDw1WMPGxvNxpK6
6Gns2MTtiUY3NdHBIIq1LdKitL4/LdOWuUchgkQOwBrNv2FmlqKWWC7IvDdkx+FnsUXY8rZZ+QEp
zkw0fLtrSftDp61TAdFQ6BgtgmmIIV3FoXoMCh3g4WlVCcGMV5y4bUxiNR7DXNom+3Y0JKkzEnJc
lnqs/OXpKQRCUEFGZsOi9jc+JofTkWbKCLmwQ5EsFNROIup9T9IqWEgO3UD3p3fCJV1/zOhiD10r
pdPAVI/ds0hzir6XVIfauxc4qCiW9cZcJflb/07vV4da8MqaU1O8xbVofACwQ00XQVlwBK63fYbm
E9xJzAadMpRxHUV6DvaukX47hbKt1zskSuV6F5k7TQItbtKUsQq1X2H90vy6PxVfHmm0yfkSvDPc
8EPqZdgbFzGOoOVGrtPBdTR+mzElbFutXiLvUXCCJy14hDmvFtZJ/pDv5Z2/U4/hs/5Y7OKX/i+k
vrItf5eMDQUpa0P3/YkzMuMfBqc8/jreNmRH0UGADWvk7iJ4FRAg5uu66ndNb1xlPSfKv3/qeVHQ
v5Cdvt+fjVvvCu85oqdMBEV+HtTXk1FFNDYYeqKRtz/bOp0EIBA19em+EUWeGtSFldGUe0ncwCkU
aUflsRk6COzqqe1X3guKI9qKVvx43QBtaV8or8K05O3zd5gX5IfzD4S+zg/CqleXcoVo9rOmb1Kh
dU5ev8xXwjpQ5wBfE0/LgQh+uAhgWiYrPwzlYnfIvtR6RtloR7ejvwzSMZWI5iWgr7elD1ali0OF
OiSKVvry/iTd1gA4ITASGSZYcMhwx1AEi4bALhHO2hGRB20vuItUWqQD06wNEU4VPHaw39TiSx/M
rM7kFvgfu+MYUetcqdbKCq4g4b0IYPlbN6e5ab19VzA2EwQQwyOhPoY4k930datttaMWa2utiXXH
6E6/CzIQ8cC4F8T1acbDT47qwuIo1i+qBgLQrNeO0AYde6gvzma1pqNr5vE3cW8BaKIeOqydTLb1
ervAn+jGlHS0Y3z6ERX7oKJJV4N+yrUbIdj4rTCzS6YmEkEpmQwALxlpLFmQ6ZGh9J6uHWG+tVXv
uyY3a2gB6PqCfCaZmcOpW3IAB/B4HkKicUo/CYo2EDVZO1Lb1G2ht4wlEkjGjMebyGqY+oDCIUeN
31PlYY4vjpxfC1qd6rJ61GldSc3G0aKXJH5XARGL6lJn2dqlBYXisjkv6VMllxmlq9xC84Ue05Wl
/AipjVUilGjJEj6Q+8dy8hrXUWkfio2WAvfA9ddptBPWcqSrxzSMd1VO+y8wPTrpGnohfQizaMVy
NFdwXJcOpR7S0Z4ezHUiOQpKVBb0X98t1XZfaSw914c4mHvU3iakcRu0MhhfKsUDoOH6+4qurxS6
0tSj1BX0KcKMaTdFuXEX9cn+dBfAOGrtJXhqBHPRifTIz0QWkxvywvxo8VqVpzbbnZCxhUSv8rtm
GYR5vii9AFFmTaczyeqUmVMwtTFBy0A2CL6P4vroZUPPjtEYHfeJC9/GmuJXCK2UFa/uL/2UCwGp
yGXM00Ci3Hw9s6T9lBIaTvWoxD9U2C6bAtKgmc0/NX2XNkbTdzKbcwWvBEFiT+9a+M3o9o2RQ9fx
KEEgeX88Nw1PBlvlwtj46eHCtFSancqAgO+cih31ZHonaLeXfglIb6rL5BvswbA27V16RO8bn4pr
aG5h1ah3DW0o15MZqbVC6yuO0ut+Zu3mPFw0nl31j0G5F7VVkSYzBqf2COk4wIS4L250+dpgXpm5
UATUVXNXtLVo5/kzubJh+ceRGgkPzh6YMCLJkQGza1W5Pw8GtH13dBVYJIKfVGZmdsikGRLplIqB
6JL7uB6HoFWF5culfmxZLpMCrmTSrYaC5ef9BZqcrws7o7pKaZAsqKpaP9ZeC3OUUYJJyqNu5kqZ
OlOkSP8zmtGk9blvwi6OlTN8RHW3OyubLJlTmJ02YgzgLpJ8pjq6lMXCpGfy3OpHePwJ4A50sknK
3JNqcl1YEri8DF6R4w0NnR5N7JDbHz3oZ3+L4eKUF45UzsUxUwEGqPv/mBnGenE50sh59vw01Y8d
bAbZO4Ce0zejhYaHF2P26/4WmDqjSNV9JfHxqtrI4UnweBS6n+vHE9ofoYI+BNpqfr5o22cuuZb0
rGW93Dc54f9YJ+o4ICyRBVNHwzNPaehBlKcfLa3r9qbk58sqkNb9SX8oeVM7eR/MWJxYN/pVoD9Q
0WGihDhyREaQyalYx/pRilSbPh+BHku1XyVJNnNwJw7UlaHR0KxONRJPwD8ohfRdCnl4n8u3+7M3
sdHpVKAVigHx77gU3FewPBoFY6minwylNjZS+/B/MzE6S3EP1VMkYSLP/1DO8wcWpXYGjDq5JKR+
VI0XqAbb1vUet/TuHMOUiIuL9RRGtu5N13l6oTUb2xFoqPsjmtpygBcBKWiDlNrXY/XiRMkewsol
DMhHAXLU5dnPFBtJ6gjOBF9ca0ngr+vMnzlZUwuFQfSvqN/I0ji9FRamLoE51I8mqNbiJZS3cTAD
5Joc1oWJ0eFNBFABgPZZKKt6q4LWhFC9RtyFJKZqoR6mnVT7/kRODoqTC+siW5B23utla9I2oRVT
0o9q/9h4rz3gxsac2eFTh4i69X9sjLaf5ZWFEFQqLqlvfsMq8FvIyuX9YUxNHJxDw6MKQgsSwNfD
gHS0a7vMYG00T13JXqyvvST7OA2M57WcPOpA5Bb3TU5teNIh5lAnlZSbrgPCpAhS79g4asa3Lt4S
kWVo1spZNHPbTg4N/AL3ID0MhF3XQ4tTrcg1TWCFSgi01PO72srfjUBC5cDrNNQT2vPq/sim9gQv
4f9YHNbz4nAlXd01hRQYRBEgsyCazBbxmRoMNH5z2oSTpgxSq0AnTaB7w+AvTKWQJ7axWhhHS9gJ
+rMo/oVvYGahJidw6AgDJM49/4VkvLAhGJHWnb3MOOaIIzjkk59KCLihcyATpDzBS/m/mD1o8URg
kbASGKPZo8zSy4FbGUc1gXOrQ5PH/Kz6b/eNTFTSwOeR/VTQXwe2MBbjMzpfRQWlRhfEhSO52Q80
7Nwc3b+2QiEL3r6VZYJAFZ9yRFIqdY1EROzuoYq0000gvLTnyM4Rgmghxe3c5sGDzgmZ4LJ+EudA
OLcYtkHUmq0LzIMCO+nQ6zVuWnhmIb03jq6fgKgaiGf3DYG2t5WrBdRaetmBl5Wt/8U6GCwCop7U
3PEK12aLRjHpC0I5RWoGNjGjehaENFm7pAhmqgRTm5g2cxFsAkXDmxVXFS3VYrp/jkGvv3H5vOmF
kaN6I4szO1md8jkGQRbXDzgIeC+uxyTlUKucPMs4olIPJ87C+uiyP0Kz1iqIjPd6cgx9mKp0XqEW
KMFfggSoKoOgbdtlS7WRnXPfroLShD8YSI+wt5QtmBdI2/ZduVHCvQm9vYnEKnI4Cu0r/i5pIV6O
Hst6VQoOLHhp7qCkIB4DnRxqUi4a3bUVb6udOgcK2ftbfDgno6cZd+3/jHV0FwphW7V9a7DDzxJK
MXSRzRWQpmeT9jvQOMQs47uvRFSC/eqZR6N9qqBti4M3U0mdrJ7xpxPhP6rxMFSQ6qNkZYzu2HMu
V4bih+YRqUWx+0xbCFy8zzz9tLR8qZrJ8v7E3TaocOAu7Y0OXJi3uVKdsGeYv0TvwVVWUPjqZXM0
fFDap9wWcydB2SBeWPsgbByrXbnp1odyTO+eK4T1yqJ14KBUOoWl3RPfOy7ND8lrmS9i6UcnOb3r
OYkAr8ZLfH43z6+RC7tgtImEOSTaVLoDpVVQ1qTGqMJZowvCNyLd8vPEPJ6hpu2z5LtmfYeZ0tEf
6R72rOeTmaMxgRZEgGzKM+zcrjbXLDPpwC6/YRTatnWTebnGN8Rbs/3heiGyPktrq27O0b5Xj+1M
Lv8LATbe+Zf2Rp5L8ukZGDBixxaKKt9x01dD7uwA3TBYra01mDxZfQZe6Sh0kCfQWLdLQ/wUg+Kl
8Dcn37WlWdj2YPLmkwaUHkUVUP/GKLFQib5YBBFbqmH9jwoknlb2G7I4Xd/F3iYPZ87+bW8XW5ib
GCQy0r5kTEb2Oh0S2dLLzKPWrqpS359hxtUTJI+ahQ7lbFc6VQlRBdDuPdQBJZIi98/QVMxwaX90
ZOsWIQWtwX5unXaK8GGi8yZuRdj6NN+fCcGnylVXgx2d17w8pULmncwjrFtKudSetP7YHT30ARyE
SOyeNqBse398k+tJfAIAn9wrpY/riyRUfa0z3YIt3Uk2XYSOVS6g1bcHeln9SVZyJ5rLkk4fo/+x
OZafj5WTUigATY6KslTXDdo+BgtKkp0aD9w830/fJPff/WFO3czUNQid6XIbKJquh2lqYa4IZgN3
nSYuqvRDpAiZRW/3jUzuFfItMhEOQfMYdkJPvKRmhWkcwzBxAnnjNvECKrIKaS/Bm4HbTa4bcSxP
HcyZ4uhc+IIul2mDK9L8FEU69mIX7SMU1wx9FXXtz6jI4cH9uD/AqfuLpDNcCsBKqCGNog64fmsy
+Bg1S0jpkVWCJ2JdW7TRZojeSd/uW5tcswtro3s/r4oozDW2Cboo9kn+pcp/OiLV+0Ym42duSUDO
gAeG9PL1zuggwE5lwcehCe8JAqmx/utcbuvmzfM+4moTI3MEQEAM8LEPYXpMpA2iULT2QD9g/Aqt
h25o+UB+wO5Oy0I5fa+8al0E65O5PjWb+986Nf1DYZ8+TbimyRBdf2riw+Ncnlvz2EU7d5eUwSFy
/+TeCyzdizQ4z1ibPKYX5r7+/uK55El9lZ+Es3mUvKWvLbNsnbzUqBTzmvHBNkkv5Zy3nxngl3+8
sFi7WR3GHae0i6IlZC0OyY82fsyA0ntxs4R/d+YUzRkcuQUjQTAtZFqPQcCLxOuFHx6qLxnaVoHx
u4iaj4Yr9f4iTh1c0rJEmtRN4A4YmdRqWSkLHnLHBDkGoUBGcYNYig4EIbMl86MW/vsLzOR1aGEK
KDdgsOtNEwunmLYhEiKx+xP+QnsI+ySzXsSo//jCzJ6ZCKSvjI2OrOSdOxClGGPvLA3vl3wqN5WB
MmBTzpzbSUsAfyzQxnj0r7jhYqt4Z99DedY3kOikIOSHKxVNgVLPHEmcS01MgfzMwTfQyTfQBoxD
zwg2SDh+SYNQ7QrCLXi23tjq2e9+cRZ+RO0SKb9F9A3RrepXJx2CsnPoyZGrXb1V2rdOX6M3MPP+
m7hp+CJKxbw1eU9/FeEvRh+R1tLbNDGOiJ5C6vmXovuiyv6iHmKTRp6Z6ilHcGVt5CLzyCpSIcFa
gs6s2n8rpBfVhN/250lItkb2pHjZu6J8v39OJhcYf0wmnAuHqu/1vq37AM3W/sRbWtp1CenOOkDp
0jUQtgm6uULW8GOjqNYcaov/v7HRIUHKSU+DmhGKQSI7cUx9H5HJuS63ySExmIHpjlKWMrqzEU8I
UXUsyXGFP8wKf6b+KsvvMjJs96duajQ6VzQ1RkgJyHxcTx1c/pCTJ+RZWvMt6I9m9ef+70/tvgEk
QqhjwdE2JnwsjLNbAbszjqZ0tjUUn9XYttJ3iFjtRvu8b2vCQ4NHgA0EOpDh5TfyKLnShGEoyiQ6
1GUvFwgfvsY94lLPJbmceMY3fxWoxvvg0tow8otzRXIQNuCYBE5amlslexAzyVHDH4WwldJPX1lF
rlNo+Bo/3oexvzgV0hJ+310bF0v4oOAS+96WSMWWW9N/N1poy61Ht3lG+uDsOvBcoQ5ot8E+yneS
uB1Q9X25o+lpCzWOeeYAv4C4pzvNTgUgielh0EdFCi55Qf3LlrvF/ZmduIiuZnaY+YuxwrTiBnRe
GUdEql+aam3qAtq9PRDdPVjSZltJc/nXqX0JRbY4NK5R6RJHV19jxQXKpaxlgkYrNNcPpnDa3h/U
1BFjS9L+Tq6P0Hh0xCzkpToa441jlKmqfY5lyzEUulDEhIfzyfOMmQvvtvudlCI9KKRe0UHV9HFn
oT9IRzWyS5J3YLe1E8Qs9X3kb/R6K/bbcxs5zbEqYbPZiVT8e/jAgEdQquxshDnuj33qWOJYuKk4
8kAOR2OPVKX3m47o3EMjGKlv1X2hiQ0dxKcCvZf7tqbe5eRg6NwYUI40h412Ty4hcKZ0vBv9+Gdm
rMqy3p4DqHS0laHZ5+Z5wOr1f09xZCfZtp0rj00hoK/Mj0LhyEJciu3Es5W0JXmYfOP7697YdMwt
6t8g8bkIo0VU21yQLYpE4JK98E1r3u7Pw3i/kQYh/hh6kIZ2fGgTR4eo99BIhEh2L8vPCQCIAinY
rajNlG0nrAwGyOWBTKE2MhqteoK2T/Q1/yB96O0nwDk1fxPFl/96KEMb4lDDGlh0xpkd2Lz1UG1N
yMGMjRqtA0cy9khh3Tcy3qPMl/nVImWJpONhs7yeL1Pw/Tw/18EBASoZYuJlLmzM7m85l9EduxoK
wkOsq4NO4WEnjgnPGr9L4pMHzZjVHVByk9KZqHoICC4vCn5f5omPJ2OigECNcDxKnEeSYvjBIayW
Ha0y/YZU+f2pmjIxIBXpoTBwMeNqlQQW1bICHnnlUud+6Fbpt/sGJuaIOsyASickHzh+r9fCQkjA
T9U0OKSQ6A2kHDMDuF1r0J8WBOs06SkyAcP17xNFRXXRVcGh9xdt9PmWmou8fGv/28I1SzGQF4mS
BDpoiBSvzVSqGfdcJOFBqBzVexDNTwiW7s/UxFIMDpWVGKpIePlrE1YbWkqMzsGhjANHeM/bv6k5
g5qYmCxMDJVPuAYB6A5/f3EbZyGyNmWYh4cW/rjzrml3xFTxMaxW/4uhWKwGBQh8yhhyrMvnOgZb
HB4MO7LqpVXXTtLPoGwnp+vCxmhjVaIa6joCxQfF3ZnNp7SgvjKzIhN7l1ZcBXSTIUmwiI5MZKgT
tQYKZAddWwWGbYoz+IupIVz8/hhGr5z6gsPB79cFWK2lpS+a2ZLGlA1VIooG16hT0Rj+/mLJEzcK
RaTUw4MvHtsXKUH0Z+YETlkAowkFkU6/KCyF1xZKq3fpPimig7qTXCf9Oce3OLUKX603NGV/XRzX
v1+g9FNpnhUe0uSxCB5Lf/lfb9ah7xznR7cgCi2jGUIaF92z0OX7u2+k4rS38Nt9AzdVJZwH1zes
m/Lg0aFwuR5B1pJU87Q8PhBqo2BUrP+i8IMyPH3u3atxsmt38c/9nDF6c53zngEzqZBxhDQJepVr
o3Hq+VFnGO2++lB3zYPgGE7wzfsWPahP4VHYFd+yX+Wv7uW+1QmjQ0MefnLok2JDXBs9JSWnKVX6
PUD8ZNmTll6HcyjKm/0GAgsVhoGRgmW7uVGSkK5OL6/7fbMTn7s/c4IGN/URFsoCSQHglNt3IKa/
HgN0LbKapOd+r+6Mj/ydmnS6Agj/YaLtu5V/3Z+w28FI5Oho3mFjSBJPz2tjpHxMPdRRb3EzcsP/
rHhXm8/3TQxe6iqKMOgY57dhLOV6JCK6NgGbWyB1Z+SkQmH3F4JbFOS0bnkS1v83M6Olr2roESMP
M77g+Pq6llfq9lQc6cfUZwZ04xCGAdEUiKtRuWHGXP6NmCLxp1r9XlmcN8XMYb3dwdc/PpotRKVK
rzf58UrYRdnLyX/odSedU/EYJuNmTQhNJR2CapJ+oz0me4LfngLUM9NiQw+IJuwbdPSI65vV/VWZ
Gg7xClk8EqJ4/2EuL9x/avko4gEj3PP6h6osCfdhukyj9/tWhiBrPBwue14OZAqhURoFYZ4VQVeg
FOLe28TSEaZvvVvB9iks0rU3V7+cGhGNvZzPoaMfh309IsgvY+RdRNTR5F3XrSvRces1lAj3R3ST
jkTJgdoa0BfSW+Cbx2UQsStLq9Xd8z77PG/jxUu/7lY/xIP2476d29EA7aSZmOiCTiYao65H45+y
c6PoSbP/qW6flJnS/u0uo1ecuNvSQbxxaEYRZXoKUy3LWuBapA0CyLvsVlt32vI8F4TfupjBEBwu
gIRAnIz7lt0YEvTeExvwHRsU535z0WxpOLg/VbebDCNQ/9GfMXjocWInVZP+lPkYibfNg6g75mO5
FUI73ZUzkeXEDXBtabQoka8VZZb2KOitimCVf0vWylo8ILq41UKkHGfGdZPlIPV8NbBhj1yc0VBp
O9dAJ2yvPPpP54oE//l7vfB34qreSjRwfr8/jxNb7srcyFH3eLeT0WKuc5IX2qCax2Y2mT/srGuH
cD2kUeQcyz0YJBUb4VPxpIi2sKxXaLGvih3aW3PdgBNn9drayP3UZawnhjlM4AeV4r/uj8RR/qmb
wLTLmVLeTSZutFbj4mFwrisrEKVmX8c2Sm/JJkUDtl/0ezl1GJxv+3thba5EewH3pP9zbmcOzu1m
XocXIn0PgN/HTLpWmCSBIHAGvH2vLLK/VQb9P6ZW52Y1iL13OafcX3aIT27u75phz9+zPDoTBmpc
aEhiWY2WZrj2tbXZd3MnYXJrck/BsICogvm10Bcn4YTae4hqHt4w3aprnnZ72KURjn8sgB/DQrWN
lyKlqOdZJu2blshhXVVxgOvS50GydbRhQznwq0IJ2314oGHc9J1VvPePIFY3woPyrL+SqlbW92d0
ymmSpSI4B2Zt0Ap8fewN5SzntRW3e/eb6pDasa1ju0Ok776VqSkF1kSbBJc/KOHxuiWpqfV92u71
9SC1cratnf7tvokbBNnX5F3YGDkw+dQkaS8zkvigL7ONtywhoj3mD9qO5vzNedfujKfgV78CJf+o
bO8bvw0GWThoGQikBkm2cZt4IqJrXyFdvkej2J4VkZn79ZGvTGIUqdSSXy8Wko0g8zZYV5tobTin
tfoirBJonu4P5wYp8jWXF+MZ+bIWgLXbnrEovK7yl9NbufQ+EWzYokqx7TfBDnGznb7Nt+063sgf
4dH44R67ffk05+imPA0prwFKDWaLYOt6d5p6X56UYV6tVfCtelV35pKG+E1wgA5wW8/1ANxwfXwN
+8LcKE5VQj3KsvTU7st/5cZ6RchmqayCpbQ/bZqn5sM/xp+vCAHPOLWbTu2x2dGx75A554mRtftz
vqFHGzjNlvZjO12YC30h7cpX1e4LO3rSlrmjPJ930s6c+4QhiTt2rHQ8kxowEJUgi3k90brh6VJc
le0+0W3PVn71h+7TXBcbwfZXxoP4Gy+r/w43O+UHt4uAuN/cnTL4mXsfMIoSs+CEuq9Z8QHPTW6n
P2iAjNOH9PwSrbS/umhbzQAGvb/Np26Ty0GPfF+HZLAYnLCJXI4JKUewhEDu/2ZitIH9niAyKzGR
9+uhpo8mhri8b+KGf+P/bZ//WbuRc1Wruo0s4Mv7pHtEomZXOvofegNL1FWBqgX2Z32aO5dTkRVb
cqCjMdibY5iI6OZN6ZZ5u4/emx0w6pW8PW3czckp1tHq/vAmLyhuKHqLSIFS5bjemRwLVezipt33
MA051tFdmRvEBfKZeHT67F/YGbk8t+x9ESZYDqG8eFRQNoZ7+KM59t/hptUPxq75o9eO+ztbUKpO
Pef+IG+Tc8PN/x/rZMavR4l0cOBDRdfuxWf3QX8uHWNpOTC/LUybNtZdYcszG/OmrPi1ay4sjnxd
FpCU7aUzS+gulXwh4e1yZ3veF/smtAGnppvDKVkEb9bMVTn50Lgc6mi7ei6VGMHA1YAcBdyd/YNu
1Nx6fyPZlmPHfKVdM7W1GavD6o3dC6gmOAupnfBGHLnYpmhIb0lyS+CIjrZTp0vhtNRz1HkIXSFd
nVnPqRsbVmFCY1KEPBVHxz48lRLk9Jg7bQVnTlRsym1d/vho5VpfC6Os5sejTbLRP4SZ9/pkFHr5
+6MFGuLiFk2tdi8/JPZz+9gu4pOdP4ef0rP3Vjn/+J+ZMz711oXpe+h4p+mBlurRkHJNPdF7r8j7
Ol135Spf++/lDxRcAuhK/ui/ZtdnahNeGRyNsapElFxdDPLutb1kCZFEZMef+msU2Mqn9+Qpi9q1
s7lxDus+2oaw00EDjWIZwx0TWainyIDt15D3qFqe/QWygA/64ayuxNqWjtraeq+fijmGwImtTy4E
ZjpwUpDbjmNTpch8syoEaS+Vu+69Au+i2mjQH/RqF5Qzr4mJR/BQvKeDCVpUeEbGRL99AelQz9/v
a8MxXs/dShKds7JtzpuY/hvgw+F/HzgMgBQqGyIDJMc4WsmzIOl1dTK1PaTm3otZ2Cf4kxFBhqOj
s/PEKX7+S/774w2mleYpsr70wNH/f+2ttYAuxCbpzL2o7mXrvfNnpvH2zkMBk/Za6kGk5cgvX/8+
zTeFKlSiuW8RMnf/nJ/rR6VfV6eVpi7uXzy3mwNLXyl53vPg3Eb3Dtx6WtLWgrm3sh9uaqO5UnuL
uFs6KLc3cxDkW8dFPYb8Io4RAgOyJdfDosbQF5VcEk4HLyd9JyMlFs5da7eBLCkJDhc7nn78m7qJ
3Ih6l5J5IFwoDmDOKmXjx/Y6eoPjvprBqkxMHs3jVBu/CoMIVVyPx2ubJirP2NIgR8xO69pYQofj
1H+aeMbSxIa4sjR6AUoQj+R+gaVCWnTJsl1RulP/5LwH55oEbtZokD8eChq4W/b42BN3dSqd80j2
D4G49YOlFy0QEL6/524ux5GJ0bQJuSWmUdP5B32XroqX+z9++/3UmYeQlGejOFxV12vi+1XGwzUI
DpZ/ONG9QOdUPtfVM3zglReHYwQmX4XWBPIm4lgtQioDtxHqODskL4qL3NVHU8Jg1cwE2VNWdFkB
8kzUQqA9cjJS5JZSVGTZobRb8xltG9/fGOft/ekaNs71UGAOANIF3htfg+ru9XTprjt0v4TJgX5I
T3yAOjD91phb0ZrxM2M7lLNk7gMel8Oj4YbOvFG0uulEPYFIzDY2hNSt5BhIOs29pb+KPJcDAqBG
Wyu3HMtDE/JYLjwoKgFRUis55Mt6Ka3Oh2qrLqU3a5XtEv5Ez8Gu35/31cZYPlH4hotR3xRrf3ci
K/Rvk7wWdmibm/M6W6TLZBWs5tLEX07uzgeOO8J6nUYTWXCTg27A/bUUHeGxXpI6XcVb/8ncnbfK
S3YeoHxljGT7sadnfQ5RcnNLjyZpDOU70ZYRFJ6QHKrFR7P0nWhp1x9wp2/ub66vist4rJZKPY6l
HxCjo9ul0avcylMz5aDACLp99Arbfadx4S986Q5t1zYS5UuZhNn3H55TONECDnW4SYOVtxr+O1pY
C3fpLu9/1e1WBGTBBUR6lZQSTRXXW96U8zQ0uiY7VNbQTi6c1md9pb2Jc7qIY58N9dGVndHgg9ws
U1fETvNsVLvcOWlgYh33I5qrRY6voS9DX/NLzx/p6pGhsC4E1TXb7NAZDhT+UGP4pu3xdvSqZSuv
7s/exN5hWDqVL0JYHlNjB5t41llwGwvndwz2uSMYtvAteqpf5cTu514iU0ulEi0A9RWJX8foezoX
T64iGEzh7hHecXv4V1lZ9kdmr+TQrnanz+BjLhNwk/wc5pO9oROAwbpP1Hy9QaQISElhBPlhMOZt
qq238TbFtsGdeKXtrtPtaWvuvH21jTaq424K/8GLD+ICnseDPwf5+3JY12foi0SCiJriLDitYY4u
qhGWZ1SqoJ/yw94YZuC9OpwXml2sso3G///8RUbY9he0ra3+35/I+Xt2eqdbSEvX9hzNARLqtMuO
8yTac7Xd8R3FVCGgPkgmqQN+YIwgCI1GPp3PfQla0JbXVKASO5lLf9+cI0DsoNth2wJqMUDgrifA
Vcu6pU3TP/j+MtWWYmQb1spdqfFP7zTjsG7228jUKHjI5DqpySH4wERt7/Qqf3h/3PPOrOz7Z2jS
zIBIBEZNAm1MmHsuq8LQBMk/ZMYiK1c84x8M4UmYiR/GYRaHkzt3QHLyzhwI/a/nzWRt5LjsgwNE
7QthJm64dQOjXx9tS6J8P9XPw68Xdv8dgv7Nb3MVL3V7ZklusptfwxhYyOEcIuIa+5teVmmM9YDu
+k8CR47+m9NrvO8WxHbQqMC6NSc4dNMDN1gcDpo+0P4OhNbXExcVaVnkpRgc5Gddt6U9LeLqN28J
mmgZ7ZOfGoLqsd28hZ/GLvTsbR6u9JlXzI1H5wvQBoYoFGwODnB0RVVuJOluaAUHGn8EXJC37A/m
U56s5iTcb6ORwRI9KqRXYTgnh3w9VsG04rIl+Xjolu2r+p4+m1TI6hfvuXnRt+rK2PTreBEdzs9F
4Hi/kBq8fxJuSh/DXF/aH400MI3eEhTsx5nNc3Ch/W6f2gVM+s8kKoKfEOrtraWwhLnj7B6pLO/T
LbQe3+5/xdR5ZG9BcQZXJQXt0V62goaqdRSGh24XbMLXWmbSZ6vKU26MBhL6yIYXPRW765nOTl7h
lrR5Hzqn56H9jPJ5+hp+0E3drGlb8VbBo+hYP7JX4Yfwo5mLv28ybF8TDYU9wbEBBcI4pWDItdR7
9DMf9Od2G0QL9x3a/vzDfXLtPP34c39CJ/fvkK5nNgc5htGEGqVM0c46Ayn+NDb1t8jJ0CV3aLZa
3Lcz6YVYt/8YGib94nLU5VrIghRccbX416rOG+TBh/54PsIMdd/S4PmvbuFhnwItQ2CCxA9b9trQ
WWpBHieMiMa4w26OQv3mGh39+shVp0LfuKcBHr1qfylrwJG/7n/99DG7+PzRgmRpEFKuwcB51S3d
z2oF/7y0Ld+FD4tyo7cjRcIDs/vt/jB+qpLNQ3AVa7acr+9/x03a9WsXUs0cgOxEDmO0wam2QlH1
+I7GSZbds7XyduXhT+/wHlyWW3fGu0xuwwtro0XLYAuGTezL2ukgOyq1+fM/zfl3f1CTi3dhZbR4
Sm14nVm04SHZmE/dQt3PPaNuSjXjWRuFJTA9p6mvYKH+JOlv1w+U+pZomS8Uqm3Vul606+4lmqUh
GjzSzZ6/GNho02hCcYYCowsPaKnY4dlOnlX4TRf5wYgc7fRUNDNJrpsi2Hico9MshD4+ajjN/cLb
/aDDzdH21ffAcffFc/CaL+dY6766kO+NcNhAF+6jT1LaqXxGqK4lFHR/qtTcy0VpR4TO0c5alpQ6
3rqFv/gurMWN8sN38nW2EfcEAhttge66063mkorKsF/GH4WqAY0SNHThqUcXRRAHteKKdBosxAfh
UdiqjrJVaF2JETe2+7dgE5HGVzbpp7CUdvre8Gzj2V8CBvmrU/Tl6nzzfiuO+CQegAke51LTX8IA
9z5v9Nrs5Y4PT/i8epkumk378Uda+cya/9h8Ko/isvrVf0d+dqetpY37eMKThA+0RqIXs0HV75s5
gJnWCc+X+6dw8pBcTtvosLddHVpl54YH6zXigdQtlU29TNaxnTmCc15SeP9Id3OiSJNb9tLq6GiW
faIJWYRVhcfYez78Yzg/ekLT3d9o7rYbhnBv6keBaScHJ0CGGDuvVAcBHN7Dv1M7IZMSr2menjM3
5dguxzY6/7UghmpkDuY4Ev4jnejkxvxVt/IWLbkaxQ7X7zO+dPJCv7Q5cgF10+R+07O7xHXw0m9q
J3hWF8kqX1Q/Z/bLsE/vTeb/R9p17EiOLMkfWgLU4kqRqpil9YWo6qqm1ppfvxa12NfJyEAGuh+m
Zy6NSWcoDw93NzPq7CuBHIfZBEvCTbORvcoFvZYde9EHyUCpm8vWWDfRybDOMFaaFEB/ClM5epoP
TIdtbRNvtKO7y2aYDu3UDuU78Kip1DTGoIwNpJjGLTA3h3o7fGXbzJ8ewqvCt/B2adEP1/rVtvtd
vkLx4VHxOq/f9251Hf6qtrzHDPMFd/pR1Mk0wZNdqwkGLx6gQW8r282rZAOm7H3wgmxGlGaC3IKU
AdFBeVaQkdBVAP3mMfbV0e30jzT4DHh+hmx6atsgXY5aNeYS2WWNnuGoaQWifuhLHWSTj5veQH1h
A1W8yyvJNIOnAmqpkFg8e5dBAqAre8mMfQ3SzIXXxgeTEBI+jQHnlJMDdTaeE0OUOxdUfVbaAg8w
GJLCJ6huyIqfeHN3VWwvD4lnidoGetnKY93pyBhIe/SxiU6tONWCXoKg4lhibQOApyCzgRctUniU
E1Hnbox1KUWXoHVM0+8GemWXh8I0gCY5mWhCIEFATVrT1nM36DVIqZTJwZTxLTCCABR+AMgCiu2H
rA7L9icyufy1DD8OwT50VSCNSshaqa9tDaPK5wh7CcJ0we1rajwHyu6yCcZ2XZmg1lYJrS4HGX7s
C4IbL552VQ+PueJGvCuQNxQybX+m5X9EtNhrY2/EvonydO4OgRsEh5pX3mdb+YF5YoHPUDd1ZETp
ACopH3DbqXVQS0y9modOYOwhsh4GsttA9iC/uR4KyhPGnEHnwx8rp61u27eRh/hkW0APuwg/gvQG
tSiRWadLlYSJX0WjW0WDy2XmY04UtFnwxgdcHDrC6zH0ZS9KuYLESfAECfXb+JFH4s+KBzBLfyyQ
LzhZcL3PjKQUkTXRD7nlZQFYNxxo9vT9If4lgLZmc3kfM3zUyhy1KIYwlFmNVBCCWym2oSJhhrvo
c+w8K3m+bIl5wE8GRvmocklMKzIwddGt3XMA9rxloUKbIlOUqqsxigDCT83WnLZxexTlp8sjYJ75
PyMwqNQhHk6KvOSwImUbNEv2pgdPqII/kJeV5wyHZusAmrmTA+A+/BJ5SRWahsvb5ZEwDwpw3ejn
QVEQhYb1JmuFsCiLqcAzUNxmJiIU0BnVvBwPc8HxqkNwAmbOMy8cj8OYCD0ScGhRQpNZxMn2M3fu
yc9Th92qgyAvS/x8m3sgjkYRsNSdMocMilfxHuqs+QLnEKhqUciH7gAVAyUaNHcMowQWfvlKwseJ
V1xgRMuQVNGhToQaHF7gZEOcHPppUDQQp8y4Xn83b31qQzv2fhE8PXB5+W/WrJ1aos57JJl5ZYgk
YHyCHX20zS/xLUhu0n/IH2JISL4SxDBp6VgPyYxbMpVS7N80D/1+5DTBnS8IdFSI/jlIymTSKL3+
9QXdpm2VIDuZP+sZqsy2Im8vH5HzM0jQ9GgJAokAIDxndYJcHvVlaRM/sZ4k7ZgCj+RxmzdYwyAk
EQh6kKNGwXM9jDJUzKAl2cEC+Z5sW4xPoGO/PA5GHpyAUaGRSUq7CK6pvVXXszRroB/xw+cQGGTV
AXdWVdnivpIPYuchi1bw2G3O4HoIvVY2qV2mZ9VYN22X+OnzN5rzD42r+Z/BW7Spnq0D5EAP+m3+
YDzyBLgYKRHYJQA9dN2BsIlG3uqQSF1yCXahFV7aN4O+jVz1tn6aRHvQ7e6+NiGnYUepPb7Mn5fn
mbVfYBUyRVAwQ9GBWkpoASxR0svIxtxgdosbpfB4PXHnDhUAJfBxQWEBJGg6zWRfA4ebCl2c+saL
hGz235edUTUFgZMJoR2UbegiraaXoK2I8fP9bwX1msmeR/saAok8sgrWpj+xQ6cGxNZI49mMUl/2
3kTbubwMjPwUOHYk0oOOowsCJyr2b0K90mNlIrQiNroF8e52rBfp0XhJv8Vf+ZdkuMD7t1zKNHL3
r1+VMIv1h20skUivjTkkai2oSurPKNf6xmcIVdxfw4do96ULFd1/GaQONCq6ZfHqozOmc9/0wKr1
KdwfAOb5XbdbnGqneF9ginYF10TC6rLF89AHwzsxSM1qO7daUTUwaNifqCk4h4zjbuXzK3BtgfLo
s1DnQdLCwkQwfxq6TkBnsI3t8B0H1960/mF0Y/cl9AYPh9ut9+HN4D19L9xuqfMbcv0h1MWVhb02
T2SoI+oNplvsQZf2GPHSHaxDYGmA7huIj1Bno6KXuckLC1d+5kvt3VQdVHNvtZyEH8MEZGhAaUUE
bxFUUDNqtEuW1eWIRh1PewGsduIcNcaeAIkK6QfFDQ9UFOXkcav0VVxOGRpnt2rtDLt6OOJsyTxm
GOY4gF1AvECwtHRyIzQzc2oSHfm8xmuLw5h4Ai+NyDNBvR+i0BLErIeJUdpq7REmDB7jBKPxAKyY
eNchYIGWPdzE+q4v9KZS8hYB0bPkit4EbKmMhLbh6HbjBO5LeSsiAfVs2TyepR+/TbmmlWEqAJhi
s1S1BYYlt7fr6/4gbSAa5CjwjKUDTtK9tEuvq83iGle6WzvS9Xt7aPYRighbxUUR2xVddVNu0Ob9
IJa2vMnuIA3iRDsAJPGxCpoWYyByeWnHM30TxBCrz6a2Vxz2hVD3+Gwhsi3ov9vzVXg9+OLTstFQ
4siuPqVd54JnyYs3vds/JE62q93yqd8WrnI1b9Rd4w2kZoBC68O8qXgnmJHlXX8g9aBdUr0TMvKB
wVa7CjbJBlKM6O+cd19PvICK7A16CZHIQl8BfD0YHKm5qKxgrmU1QlyDrtHdzGvvZp1kBIZgKgLz
EhAL1NYELDQRZAVPqep2wqYMnXTcpYrdVR+XbxFGjIQOH6SAELtopLlpfQQUYarndNRgJ/UjbY8W
MDT7mrzOD9ZkEaIG9KyjGeOMhD2d8zQIawNVHN/6VP5lKRT4bETTaJ0BJdZ6DFqWSnJZi8hiIUB6
4KkAsFYCIDp0XRASMdATrH99yPNhltMa9+y8SZsPQ/WhUouUncsFhLFc3qklai3GAY3CgoyFkFt7
D4UJNHX9/WKreNjglYfqgUy3ceqZIPZiX6Z+1XoBePfDg1Fsl4FTQmcNQ0MrP+BQ4CQDP9V6whqp
qkgLHW7rwZfqrbJ4kn779wM5NUHNVLqUAUrXMNFEnjodrcCx1LtU9i5bYe1aJKuRV0R2VEa/CDWQ
Rk2mJOmRzvAMj1cmYsQ04EVGsAE8HFp5aPhWFOv6qCc4ElAlhtpFINiK5FntJpmhZL29PBAyHbSv
QiEf6DTgEog0wXogibn0jSlh3evG7kc3AB+dduh40qCs6QJDPmhz8RYCGTp1DKOpLZDmx0FZwKbt
9I+Xx8B6RcAfwnugd4zg3qg1XzohWLSFbN5lg4j+1TxClzN05GXXgJk8vdd2IuR0xH6rPXEsk3Wm
p8+A2CS5W/DKo+mAC3Ec1CocMDDLlobrSHHrQ1N4unDo9W33urM4Q2UdIOQGoCCB9D/+UBMJ7tOy
w8sl9bvenqIt8hw8Ol3WhsC7GFuCgCTPejvTKiYlbiP1TelQf0CfUMo83vuEaYOQSYKZDMl/OkYs
e11XuzRHrPuOfE1/jR6RFIz1l9eGNVUWqE7I6x4deD9PmJMsnboU0P6x8LQE8g0p5ro5GvHzZROM
gwpGT3ASImOGZwjNiD+WopL1oYDVL9+QwQAxhIaMtgjVAvf3ZUuMwYD7AvubiFgCQEiFvKFY1hDH
6TIfUA2wQYCTNho4DxDGopCMAgxA3A1YK8rEBFysMM14E3e9U3xV3VVo7UJeQwrDEeCowBOgxRS5
Czqm0MdqVtOizHwF/bSKPfKEWVnzdPr7VOilJaivhxl+Pzeuqk8QgPPQOaxZgsgHXtdEBAEN7Gt/
qeuBFKlW8fO8WfqDVh6K7ID6298vN2IvIHd/6PlpKWXBUJMmXMCFChNQLRBgYry7bII9kD8mqIGk
hiWEotmAbrUgF34+OtA0sxTOIWRZQayKqQJXM7ptKX9VDZ1ZapmS+aqHSk+KBLbixAZnKKxFJ/TZ
pCseIlz00zmTyqYLASbwF2ze4bkVkcPhZLAZhT6QKEKCCZVKSO4BQ75e9yg0YlmFDjSJ8ILwMKO5
8U570mV7RrPT7DY8pRtGggW46v/T9YDSDb3P6lktot7EmIZX/Xf2UCD03oHHr21e/uFKIVyByL4R
CVNEseuRTWNTDRa0u1FTDGrnszHdyxuNtTqnv0/5laoYBLPJs9wXjau+9BFWhgMn5mOZgKIs8fPA
VCIIWA9Br5UknMQ8J+kZZAOy+GhMnDiJZ4KaJT2LAqsxYULotwiOwaaplpzcP88EFYp1saYVs4WF
gAmjJCaG6V9M4D2ExhNcWbhI1hNVZbGeaEYNcKf4jolCw86/TZQJcDsRCwICmYzy5NrNAmTR5lzL
iV8huqXwXQYvV8a6dwFLIrEDsH7YtWsbcbFYRisoPzYE2VZrO3owH4foOP41kxDyGngDIwdECgXg
O6a21ihrmQqhbJj6DZa9xW9lEOreguV4DuzsXefRhJMFoOJJPMCgxkCyZxL0NtcjA6tfXUaS8oM3
aYSrep++Dd9VwvHKrMoLsErkxQoQOqJIagKDMQ0LtUeGQr4zXg3oCS92+w5axPTJvBk+gtfuY4Iy
N/r/4HIuewOVEQGsTFP3jpRklRzm6CuBzO528IUdoHmFG+yr29IZt0UCei8gp0jKyM4BGUy9t6eX
xlEOT4On7cJbVAPQqrs3toWTIhWX7lP3GTUxJ9lm++H78rf+5ETp1cDK41WElC9YVclYTvayXsWh
JEioW5aLM4J4ycYl2R5DOy5tMM38tiZXek9syInPj+2jyUnYMm4AcplBhB0Id7ACUX4TRX7N7OUw
9S3ZNbvN8tFldjg48S8T9jjXG2vbAU9mEkAZWFFogYtEl9MqAT89cA/ls+RnDxWiP87KMw4twaz9
xwY1njYdlzzsYGPSPHm6i2pP+SgjvzftnlvfIfuXXrgTW3Q5WC2jJQVeBX2msvvej3YFfUwnWWw5
QZMit62VMXvIABB5TEwfoQJcb5NlmhIhFxF8zEjQGva3seX1lbEO7MoEdWrGMK5mDXLOfqXfx3bs
lG76mO5FO7gp/coZNtpBAO86r9GBcSOBfw5Oj/SegMGGsqoIejqGCZ4ElWK3bwOkbxPv8hFjWtDh
WUnbCTg9qBM2LHMR5Q1em0sFOJ9medbuvzNAPuDkCPd1lUE/AgbA7jyUhOWn+vt3EwK1P0OgbghT
qcIWCGg8mGfn0+o2wVXO28+8WaKu7WDp6z6E7LYfyG9RZTfDx8LbYaw9jF5RmSB+CRMqNU96NUfW
HOO1HKJjtK/soD6mwX40774urwfD/UNwExcbIIak9ErdPGagWaUxyUjPSa4Bpjzl+fLvM1rMwQ9D
elPxdAKJj0nt2SpYyrKSTSzHEfwtvrgzj4rbbbSrYSe72l0KYJf+EB+7m+UTaW0X3RXAogvbcAPJ
GnTyG1vR1nkNv6wE1eqjqG2OYkEXtCr2iHCT7wQUcPJDsJFegp3oy36y7ffxw+VpYDhb0LEjm06w
1USpYb3tc9J+DCVd1GeHB7l24tLD9k934b7q7i9bYm0cBBAAVBPCZYxybckA3iZedLTW5nBB2XPs
JvuIkzXmmKCbNUBJ3HUTMRHtzb2G8pXT3EEb9vI4WGfsZBw0Jd5oQp2pydC6WwDl+NLfXP51Vl8P
VLb+M020xMAiiWFT9+jLVxHskCqc9Nxt02N/I4y2ccPrZWedslNr1PIv0YBYVtdif8PFuxN3Rl2t
q4FQ7k6OmnKWasxTaVeuhf/4gN6FO/mtBd/uuLWuC90efa60FCMaWpmlXGBtTGD0LmC2cfGmeB12
6T50JIdXfuWNjtrNglh1ESiCYh/8ekcwsR/dy/uAAU+TT8ehU12pltjgPrWwMhZIMa6ir8jRXjVU
IyeEXpkXHBRf2uQ5xFTA1dFdTVsV+Ipb9Sp/m7zyJviV33TX6Sa1pycL0SDn436SChfWlsaAD9Ei
BlGI0cNBeUhlw3F4IXKz3gwS99A2D9Wb1dnoQLWceR/vJ+F6/EJBF0iTnbG/PFE/cj+XvoXy4xJ4
XcPBxLe4EH2Rnd9g/HxL3PRa9h7Dq/Epru1vkA7Lm/RWvprB1LlNX4enbMdTrztjm8QDcLVglOtW
9KhtQnJwu6/5WnCmh3SbIRqabdmpHsbMjndNdT2Wx5n3FOScYZrmIdag36EJ2Cmi5/H4XDkela5Q
F2owlhpZaH1xQBm7gISF93L+aRm9sIB0/3VfoXOsIj5o9jI3t9MrZZsAAPquup0vfrd3xe1yJb0q
mwQI0txBLRvIK2l66gAlkji+nVX8xzMKSqTo3kG5zqSiDkOdx0AMMN7gmLkLaCPEjeKbPnZyDGYr
Xq6I6atOrFHvgTLTE7El1vLf8SHfViDoFp5UEYj2y2eEZ4fampnRW5WyADjTwJeAIiy3FQ99Q/nL
fBX8/QNxNYGU+zVnZdKBOINfRAMbXtp7A5ANY3N5PKygBb2gqD3gvQstbWo80YDnFQIMjAf0ORPc
TVPZXijfTiNn4pjbH+VnUM9Alln7cdInj4IyRoXVnNBkuzFQXJ22suwlqh3y8tKs8aCFF/khZIgg
WE75+kHq5jqO0KjRubpnoe0F7sPj4XR4RqitvRRDnecVjPSetm9uiQninS+vzE/5nz7Mp0OhtvQQ
Lo2pF7Ci3NTALU+IqAOnelMPkDAor9U9GGAO01Z50JxxM7vxNits1Ss+k81yPbvTdeSjhRc80eBM
+4x2hcOjT2YQSBBBtT9TTd0WS6uC9HQkPTFueW2hP+Laah1fddMr+ba5r8H83QOun26kQ/AW7hvo
wYsvl6eIGeGdfgK1e6c21P8P4SA70J22E8cAjtZ0871smzx/xgpWT21RQVg3JmYaElnH2TE2lpcC
Xl9um6tkkz6pm/RGeUvuFl7mjnkTnhqlfECodsogEr3K4/R1m+4nG1LK3mAroMs7GnvrJufEzKxY
7NQe2fknp1QVKzO2BthbIGZ8vRxSbO3LaybzDg/xsCcm4j4qh5nMo3w3+fNOP0Tb8Ri+j/fGaPd3
+Z2+xw3xCXzmAomF4m7elHgs9g91b0MZ0IVMlH35gzjrSlO7tXm8yGOQIeHooQlecXg6s6wy1uk5
+Xk9nww4y9GzohOUT7bXXHWbHjobnIeImniBNINKZXUiaR8bZbMyAvNDUNXRNrn9DNzGE7aLI/m/
8lvee4fl0E+2yg9nxcmwjKbLjUb4Wcdi8w3eRptHas5qCF3NHFm6ExMaJLXhywHCQgUesXB1g5i4
PMie7mrP1Y0ItQ9nOBbX03OJgfZfHwbv/LHiQQtcvqgNoEkLl9f6A0AbWk/tVKBVXkaBE1LKpXt5
8/1w51JOXvuRaob2LZraVMrJy6hIdKmGpiYC0oHw5luwDSBrsYN080P1COH7fmveSZEnWLZYOyBd
1yJPFG+LIHd2hR2+can4iUH6g6DJKBFOKqB7aFb8aRmEAvX21D+SPv3X49K48+IVsTvedm1qtxH5
w5kEhtchOpD/b/PnBJ2sc6gIozSVwFXo6KfNP8BTuZVe852xiX51or19LJFH9mZf20b3mqModu2l
18k+RWR7k/19tW71KdTVrhQW4CM9hp/boCdFPxPvymJsKRgA5TkpbgGBQRkoG0HR04hgSJxoM4Fh
AQoWEkK8TQyiMQsMJW1gx3PMmWKGk0PJCYYtsBSDd5eyKqBtfIhT0twQIzG/KaZ3teMUhBmRMUrO
oCU2QIEsnzXTa+ao1kaJdpmuvKvtKXClBET2pU/QuRwuPIbrAXQZtbQf4CSepetjOZZtUUdSlftN
7SLNloJF9UXsDuiaurwxWSgtQiUGrwqFCNKZvjYUZ2owNAEq0G2yK2Jb/l3dBnhLRY4JKZr7EIv3
smyn33oMjtpdlrgTZ04ZAwXMCKUACD4iZNYpBxjIei2M6pz747xdRGjHVe/j7OoLZ3fwzFChjV6g
6FZPMAOgKKqBOVpTCgdyxiIPn8UzRP7+5KCL7TDnQQlDKLcD00HAwRCPKpEr5RxjhkdZTRy1cKkO
gckhgKH3snSs3A4TO+Px5DNsEAFT9ECgCQZSLZSNSmj0qZas3A/rxEavc9ke+ubITZKyzKA/WELf
HthFQEO7nrMqlKoiAXeeX0vHcrxTDBf7nMuPwXquozlQJiwmhFeW5tU1ukiLTBPVLngIOXH1DwFs
3JB9Em0T6AIQwQl2kW1rUGxePmOMcHBllzrLc7cEoRiIqd9GqEUjvaQDT9Hueb09DLe7MiOvZxGU
hFkShRJqUocNr8OD/dtgUAQyGcITtOxvaU0tGqDn1AciUPZ5vUKs+BGf/ufnqUOTW23WZDnKN60N
xIE72YS/SrUzj4d8ZtXeV5ao6L9s9UEKMljK9vOTus2/84PlZA/gdb5pvEMpOLNn7TuH1/5KdjAV
cmDHoaMXPNW4muhag1CInRSmaB8Pjm3hCkSnOW1dwFHNa94QmUt1YoraBqEcCTgD6OUFjCnttsLo
XN7NrKIxWhdAZIhbA1zYNHQTsrltUAQo3xqKY/n31VV6EDzjs9y29i+lBsBW3Kmb2L1slXG7r4xS
Z8gsID0wGDDagPT5vuOMieGAiLYtem6RCAJTPzVngRFJUpSg49YAeCie7M8ap1TNN5fHcG4F4gyy
8tNahC5VWmRClWO9NwtEKINkgckbqqVK4vKqWufLj4oS6X/WwDQJUTvqKJmNXEHPrwGKLf4y82Mw
cxbi3Jnh9yGWAX4eQF/QSbr2Mos6ljn0wtBqO9hxuIezlO5bt3Pq8fvybJ1fpGtDZKAnF2mSz1O/
dDCUADIezcC0xu7CO5c8I1T0MSQCxIk0wCOb6XtQHd2HQnfb2xleJZdH8/MwXXsADAcwSRKeooGN
Vs/oUzPKJQh1IqFmgGYXdLh2fgCZT145hBlNAAiw3OQ+7qPkufIaO8ZwAYK9iTfStvhYnuXP/FPy
JKR9eEeLtS1PvowWQTRLyKFbOb6s9QTQ6kkO74nJnOQ/Q6cJDgbkr9KJNNJWe8lFVQ8kfiInkXwm
g4q31en00lCQtCqbpC1ho/Hl2W6v6qv0I/ql/G4nQP8ar9oMjgaRpHvhwQRAkFeH/cmgXFhduqVL
EI1sKhWYLw+6/aSCRhMQusOt5VW778bOnMDu7dZrnK8CPtJxTAcVitqDTrLAmQjm8TSwyyyi0YTu
5fWp6fNUSXoBndGgpXQ1BO2+tNP3Rry7vJ1ZewbuH02SUJwBko9yx2WXqHEqmz9Y2aIm/eqatBc1
ToWeERf8qPH8xwzll8mTLmgjA23xv/p3vCLLbVUDNSvdL8/c7k9GphXGMCDApIG8AVxhPXUlusqX
QUpzJHvF2c786FEGa8DwGUL1eHQHHnT0/EYj5gC5wSWKWaS7i2WzVsuQdBfn2Q4R/EzalC4vEssC
Qg6oVqBqRGBf6wFVRYZeb0XK/Tk9lKrdiPv4H260UwvUlHV90aGGI+d+1B7L1BsaJw/2Rch56TD8
B3QQgLhRwKwNZAz1PAgzbdIUAa8Q9P72jTMPRxNl29oveKoTjF0NsBe6veGhyWuEOjxGpaVSuwhY
EumgFTYSMzIEAHkLz7NCXWyyPOdCEsAKAjRAJJLyMJguFxPJmDRo7aHFE8tPwITU4oeT2kRWhSRM
mR3EyRaUD9IGZ9z2nIuNMRr08KHHDvAFBLY00i9Ul9hUqyb1XztrO9bXlf468+owjJgG/Z3wN+jv
AsSTvqEKsdI6WUfwN2+rHSf0Y80T0JYgttRB2wIVrfUh0aShXboAD4KuPeDJDgZf66oxr35fPoqs
WdJAnYmeKWRBoU6xtqJMTR7UQwqahHvgrGbVlpsDLzfOGommAmWFpmJkjei6oJBWjTwHsCG9GuZn
fW/0T3XoA61/eSgMMxaoCwBWIcyKCDXXQykya2inPkDCuHAhEaGAa8vNrb+OMiE1SJBKWBqQJdAt
I0ImL4vcYFfJ2xjyzyF4vyUn+748kvNHGYwQNCI0Vkj2iToieZBNYhJGQBGhFWQhORThIxE8Qh/2
qPKSADxj1D7LG7M00UCc+QGICxZ7QbphtIPMQdqmQYt6yFkl8u3rgASkHMC+402j49jQUC81zHXo
X9aF7wrt7lNK95enjvnzyNmhcgD6DzRErjfBYI3o5oRoOIFDgxgL6Jt/wK1gBASMAdeCQINmFtEz
9Ne2oVT4c+lZKjExFB+XR3F+KnHe8SKzgOMnzPzU9RXr+aJGlVH4OJOCekQ6sM2PIBi5bOXce62t
UNdXLwnVEvZ64Uv2Gy/nw1gHGc2YOOwmWhzQEbBeh0VoU70Xk8Kfuu3wIEiHu8vfzpghNLcg4QPy
PrgvehFauV9KnUBiNvJv9fWN8+usrwdqA7TFMtoKz3D7uQ42obpLMf+DZrffidhDwPTvdyowlQC9
gKqTQC6oc5cAZDsDyleQAltnbeLxoUt+/cMknZigtpGoJwC+5EVB4hOkfAv1WKF5/h8262og1Day
ul7JgRUs/Cp0u3Ebq9dL82RyhsJekf/MFv1U0xJBMcaRDEW+g5eypMOyeJdn6/z+QJaFrAUI0ogA
CLUgWZhAB9PCgkyiL4GqCpAcECy9q8HjZTusrUu0s1CJAsXgWdCgjOViVHVT+Iu5q5Kb7KpfNmnK
McKYL8jAI7xG+ghjoSHnja4vtTEiLxoPnS3vA8BAEg4QgGkCvgkKw8i4gd9ifcSVue8hEIH7trWN
wFURNXIiIIYBBLwqRIBwPtBtRW/fcKrMPrSQ/Iq2VnKjt/sieP7rtYAJ5AxREQTsiNaRSXu5Kfox
xk0rbvUcIPOP7knk8Rcz/OzKCPn7k4RR1pZRMZYJyWMMt8Lv/24EZFef/LhYdFZUCLi+FyiGysdl
N4AFQuE8dJgrgfwg6n6IsLCx1kb0EDX6WcZKuIV4LQ23pf50eRTMKSKQVpRzAGqmQbmRXApDpiPP
mYq71NH77b/8PB4bIOVEH9xPq8/JJPUQb16yCctco2tr99/9NuU2+qifrFQKEUHDLR37h8u/zpp5
IOMJeZ+EmImmdJaiboxyrUXsjGac+Dp/THlQb9bUozqNEifoCBWAutZrW6SzGlQNMibi6CAFxWvr
Jf87Fe/h+YXiNMoL4Iek22JFDbFsrIalH1lPTWAv+T6BSMq4U3jJPMZMIRTAHAHua+HFRI1jSvDe
lJUU+ryLg2vIyG1r/OsOLcBiEdaQmAxkuHTQUYV5oudFU6IZ5TDLh/y9rSqbc54Zw4BmAho1EfwD
1kPfQqkWJEVpJI2vIII1lqdheGoE76831coGNVUAj8utkqQNVN4UZ1ujtV5KOR7jfFehooRz/FNW
gvQv5fPaxNC7WRlKkFxJs93xFpv382QWTw60WutxGPX4+dFrnZ4TmTESbgiaLKRtwXEDTdqz6vI0
5pOOe9pvBsfE0x5iJE9DDT5tcMPGxVH6W9VnoF1/Uu+g8iHU7SrlQqTBLIIwMAY/RatDthmrzag5
S3gUdM6NSm7M08MI96prhJbTRMMvIddeT1uViAEYkAr9Knw2Km8DTSBvOA5vl3cXfeJhBMlDCYcN
VwVkaandJRhp38ulYV6lEMEJ3aPQ3O86HtHG2UgA50Z4ThiQCKCbxqnnijotWqIJ0H5q66cBwuI7
UXKEZBtw6UxJ2/Jq0mAKrhEn/0eRkH7KVC0aGkwEIoQpvNvU17VdfM6Ne8hveGwxZxVMkGwTRnKg
1RCz4XVJrY+KppM8HgEWjwJbUvdSCPDwXlTt/NY6SJBR+mi/gsDdBHfFt5Ry+l1IuEYNE7bx4sSZ
RS6Ibo7SiyBqJRUY4j53hcBpS3+5KyXbSrbTaNecasBZAh1rRuItQvVhEF5xMuknB9gM4lBODOCh
geUFtKQ+ZnbtRDowVrz77ew0E1M4YITAHI1LeJCuTSXInDZjE8bwFZMfHHTnXldB8SSgisVjFzuf
Q3ID4dWIzY9mL5ogL9XmNhHaFkoVixd7m1yD6m9zZ32rHEWBs25TMqZTQ5TH0JO5jcsChuRtfa+8
il4S2XZjbO7qzww51VtuIy3Jm6x3B44zQnA4EAlMFHTapoYQY2Xk6Dg1bqQb/dn80l0AacRd44T4
57IDOeu8JqNDLhKeF+TpBigb1ivWj5oYFu1CgATmXXKrH0LUJO/z++FR8mvQkZagBZ93PW9PktoQ
PUY8+JGTArshktPK2qyREB59gmMBQk2f0QM93mYAqbV7xeM18NL3FxnhqSn6emxEuesI2qv1NI+X
eznrJ6J/nbodqyWZpEzAr4+ORUSpW/sFL1l0PncOzxYdrsAUdJ0Q2lkQOyAv2vWczVpXIbgTUZTK
HMWTCy5j9rn3RXcXiBqBOCe8nBY1lrLNekgCoCnUTO3iqzZd/dt8q5AJd6PS4zHtsmaOcOqR3mpk
d0GcuB5OlvfNvIwShkOoQnyrt8VtcWMWH7Lbfw2pPf8tnAXztzJIXZaVmDTqkBKDjzJwY8IT+n09
hRPQnN3IMAJEDpwfQlci4bAeVQW6qnyyUATWj1Xkg3H2C60E5ifn1DJWamWFOMcTl54kZlnrAyq8
pm7nnlncpxsIDRrPy3eYOiANuWyOMya6bxkInSUODVib2u178pG+oZUxuL9sg+VmT4f0c7WcDGkp
QynSBJXwkl0tRrab3kO0YI1eBy2P1BnSqzjZtJXb14d0wzHN8BA6ymSkTfkn90HN5pKGc6qOcQ4P
P2zEw+iJHlRKOvsWNIX7CXQwmsuxSPY25f5OLdLFrAi4kAX/5kA6KxA0XNzP/DDZ34BlhE7haZAY
5EkanltEeK2jyxfKs4QDnDrbam9lndCXoGeaHanzjP56qa71ntOxfH6okd1BLhePQryk4dmpMxaZ
pVRAt2Dwh1+qfKc6e8mww31xXw42KJjBsMM5buQ4rSbyxx4OHJ5ASOPT7ZxmXuppbUoDtqZTfoO9
1i7dqncXnuzZ2RGg7JD77GR3hmEc1YMIO8fl123kSoe/v4gpCyQqOLGg9GoiBxYslJlbP+eOuo+/
LQ8YGi92nn6Lbrp5urwJz3YEMQiBBBRvEFGgyLI2CEmrsB1refCXX2UMHu9Sdr3LFs64KXCFrExQ
syaWeJ3UmjL4UXyftG7c3EJypNv5wWBXmT08hy8TdHy1L4F3os/8I2WYuvNLxKF5TsaWRpBKy10r
ctTXCuq2bndvFdtA5nhI7kip41VpdbhkIUaq3cgWNFWAVYxq52XcKOJOO7w1H4Cb/sPkEvl6PCSQ
S9d+HOrJhokUSWhrNRr9YNpX1b6cvDq6Vj7GR7RGXItXT/ENiND/slhDFvTUJjWvbYTetiSMR1+G
CN1ev+K1oZFpoo8z+osVBduSvDmpEKeKCznPCvx+MDmyjRCn4cS7LH8BpAFaIpGIJkS09Kbv09FM
yhGOd/5t2fb0+4PnAs9uEzJHJyaoMURFFsgDstD+LL2Lim9pG8lp7Mj+naHlS33HonDGRK6n80n7
MyZqUaIhnbrGIAadCurHsWN8doa9AEW9oMrsXt52jAlEvxKRKUIjDnkyrCcwK5MxjpVywuNkeGzR
LC95Ve20kInJOa79/N1qoW3JQhwKqh2gU+i8lhAh6NDiYfI7qGWCqiAot6Kwm3R7QYP+vuSKfjN8
/MoedYbHQNLHUesnICSHTeskN+WTcV27ASB/Eh4Okf2Vo1OXxyLFHSYVMTbTNFqz0k2+3FxLEF9z
DMsZrsX8GLW2APVmztOLMUo88wgAAs9zHAHqBCx1k2Z9MWJW3fpY2R8H3nY8j+Twhji1QB2AOQRR
Y6Vi3dC6ulHQ5Nh9+tphfu0gLR445cvlDclwGbD2AxtADRzVxPWGDJB9qzU0I/uPtw6vr+mMaAL+
bvXj1NHqGrXL1RE/PjrR7bgd9jjM0O/Vti0SeqoLCpOrdtt4pX+9TNijwpW2z91y83V5iIwzt/oK
amPOmdik4YCvyPbV4+gFb71focH+shH2vsCRJjVMMFlQq9boidlU44xV24yCvT/0O14HF+uSxDj+
mKBmU5jkYUyjiWw92Ukwk9IGneNu9DFkIM6DcnnC8Yy8MVETh0LkMHcW9novbtvJBblqa9kdSIm5
LCBkl1E+GISKko4iApzjWRyqzJHcLL00+dqDsHsM8HIAI8Ft7Vr7mLPf2bN4Yoo6wHIeZ1E9wRRQ
bNL/kvZdPY4jSbe/iAC9eU1aOUqlst0vRFl670T++ntS+2FXSgnFu7PowUz3NFDBzIyMDHuO8xRY
GBN2fRtm0c387RIo9T3zdLUyRi+KOi4S+N6nLSdgQtYUZkvdcj9cblUPhRm5vyvhraajKx49AUjY
IIZG28/1ZS7b6iSFpTBt3zKns01Myi84ajc4RJj3BfYpJkSRdsXQMVvkE/lO5qdJmuijIprdRwhs
GG96kUA1Fa81QJnFq9b5bmxNJTXcD8s4jB+PS7zgd5d58RGMXgYTjzbjEB8hvWGg7pSYyN4f+n2y
RFFyX46uoJkVkHXAML7eTgNw5ielwXaKKgLLxpQ3nBUs3LEbVLzzjqJjFpyYyHcA/fdaCCdkcdXx
2rQ9ATxKtzuno9P/ZFzr5uST2VRs9JwCOKSxC8w3pMCsUcm6IOsGMwYaPmfpiO8smlaUkFoEkjp/
M5o0CbksVW2N/DNQXJ8CTERuAjCnGoffVfVmigzBLWqG6PpA1xW67Nl2Tm0UZy0t0hlogBzZF6vO
4e3SnmHWOPu7d6TInLbC8vAavW/XluZaLHOmYapyY9Hl87b71J9H1UxKj9McrzMbCjR4IjEHcoqF
WyPcxooQinCeVpbhI7Fh/ZzNYjV12QyYvNLuIquMvAperR08RkdjHZiP/WPxEH2nS7burlzIw4AB
2IiA/HytW5Um5aVWlTNKF4Oj2rtmn2JwBL9WMgnIF4g3FpHKbtXnPBn6b5H07y/CKr2XALcyVvOW
N4WNbGlr0BOBzul35bkBlTkrz8XCmEvTaGEKSDRI6e1iL5pPM4nM2dsfPwbyJ7QEs3AlM3NLzP9I
5oI3cQ7sWQ1CdzDYUlCrQU89Y2SLRgkwagnZJwdh8cvsnUjldV5mac6+INJaABOZ6hRrBZjwr0sW
/o4BRpv1hXTGXxvDvh24BNLVNVL/Zg2ArsiJd42nIdFxMvEBZmA2lrxLdtxK3gAYmSx4wDdzQnTz
JdQx8WwBdB/6fH3EOYAfyrCtcYUcjDvtT45uh45itXa1wtyQYKmjiQAKroKIAjEpkOy0fz/+e2qN
jkoUrwS0c6FF9/oD+jnTxDIfZqAvKNtuk2+zxSmGe2biUgSjxpqS6YXM9zOwsGsyuaLbAMHptAp+
hm37gEdctiqAooXm+5/KfFFgiHvzayKJ/ez6z886YIAN85iR99D84z6BFwqM4BhPa037fRsCK2fr
N77oKGbnPj6PG/W4ZMNvEAn+dUT/2SHmiFJFmtohwg6VL+AMSY/NU3EQ37XBKvzxVdx0pmQOeE+K
zbhfmgOlm399PQxMASABgSED1MVYW5eB2DOQI0XfdrJ5AH7Ftlgv4QPceTtQ/KXkrVAB+Dkshmos
tnKmjUmw1Z/rF96OAP7TmplzMnlHXAH5gNgRBp/HBXN65+ZDLJoS0NwkAHOZbSNUIn4oWrEJtk4V
2fNrXpPV8CE/wZRnrelWZFrJr1NH+MACxBN3WIJ5uGP1IB+t6Gi3B5MSUjzXes/loTT2eRdsN0YG
MmDxhfPTv8UXxslXxl9jN1rlU33o3MRrPQCgHHh/adTzzIfKHC566tDbRQuePMqs118gdJVglIoW
IKADeeg+fgdGm2PsRXe0FSc+tiRzUlfF8PlMYvJ0VK2QHPxXlbz6gpkfxhVA1izRGYDkm5DZFnFv
frcMt/VYtCcjxYbWJ8ztgoSAefFivsqC7sQZW9nlHOWtdcvnykZLzCtauvzysXCFQ7TkJt7x8a+F
MsYCyB8BJp7DYNseu83sQjdsioFfmEtdF/c0ENAO6PbBKBoYlFg0+KDsxg6D1tw2n0iwiw7DStpg
8n5X8URe8avAi3wA4DzLm3Af+Nx2qReCmo3L40fGD6EFiHmpeIA/MIb3NIVVA6i5cNc87fXEinfq
KoWmY7EfC+d4XxLS6rTIzd9gt1RomC+qiMMSkOjeAtDTyazEajZwfwHsiRcWE6kEw75749B6C7JZ
C3ZeJUYYkeOEJuks4V4mnBowDmCVQKuDc7oP1v0ufcaoibzCKNg28TO/X1W7mCdLyaUbu01Fo5vL
oOQPtKOOed3RQlkAVagKdwoRml3yWb0Gf6o9SEdM9NesZ8kBqhK3lZ4nh1stdYSc0X3Y070ULjKX
e6z7Sa8gvLZ7O7fBCLrP31E+NNNdvFUi0D68T5vB5h997jBwZFzqv2SfdSweeRN0sUlIXCIsYh4t
qRgBX9zL4a79GdazudDmdzNfTH88COIxbw8TCl+YUd4Ibe5w20BFkqx0t3L09Wzl63aneDvOVr8w
fAlCurVhzbvqIQF6fwDX0fMQAyEgy3YGUhG/q9mNJ4fvoURxBrrbAPQETpbr7W7ySKvD8hTvIvCT
mYB3eu3QK4JmjojEMrpPkTetbHl/suHJ/Uwb3gJ3crkJWnNB38/tplfnjmge+WjUGwHDCpPJ2ExB
EesqzerTLicl/BTwzJst8FVEtICr5vyG//334/BnslJ85ExeG5SBIvRnnGzgsyNAVck3Zw7kdUYR
DClKryeGNcK+mxYPI7gJrQpeKaBvyKLdvYFFwzNMPVCQh/Iaxu/Zjt2+48bMiKJpN5l/d5vB8sy3
xpo/ezv04JuLJii2X2PyFxC35E22yd4pLFddKUAO2D/tQQtIyOrv0+pzIJH1OqBU+PjwIBFrvR3M
Pz85WY+OTFRyyM0OD1hmejSj4gsufttYP4P5/tPbKRi2M6BK/qh7DCQ6Ev74RfvE1qPZOI86OZk6
SVcZ8eEkKnuEI+5Wcl9H609BnrcZsfuFdMLZ92UP83JLmEtcDEEAAplw2jkvBVa6e9uXKKdtUrIz
sOwnlGxME2XRN8c5dtCwrWsf1u728RUT9ZvnB3zW15Izeh4B++2TWLdlKMde1vBJm93fHW8CJfyl
JKvd19+Ve9xZu/2qsfHP1l6v393td+O+eQtewY1BZ9SEUXB1kuVQm/EBKTDh3jQgB/1+lc8jKr+t
kLnKeXxK8lGAAPVvZzVb1Vz93TvfjnOwLex1RR7tgbgqcYnt2f7WfPG2NiEHsibuu6UvZnBucDJw
LdA/gG4nyiJEeySvLYvGacmocHO2e+PIYFndKtwAMMfP9ier0IniAazbrC3BbTx9BR3oXD0kAS6J
1SAdUDs/ya57Lk4LMTt1gq73iFL94rt4UI0Cl43Rgloz0AJgJO1OTdHD/WRgfhOIXjpRl8ASb3xA
tKOiZ1xRwbIAwnYkXa6XX6uFVp2MqtshJJ1gBUI7NXUrsPJdvsKjaobOki2/JxJVZFhRSAUfEMsI
pFRzJGpc2e/yd2TMqg7ZFcWGUzZ9KbvRCQjvGQmJBCcyFnaVVW0UBNB/ADgcjIGBvYPtOVOiNDuN
nYjZLNls+72EAafJbkRHbRai/iVBjIoLYKLruAGCBjyend30pFe9JvO6fuEy3XjTGAVD2lGFdwkW
EryMzG3lJ/SD15I673qzt0eAPCIjtxKA5rLPF9bEOplUEu1/pYTHwPtgU5C5UuZaPIT8TiIn67Ti
/NjUHd5bqsqzfg0rRr7Wx8nQgDTNcVjQ+mSlXgrktIUn/OZwzgsxaGcS+IDgMl9LyILkJE38eSGj
DdjBrWgtTZPf9Cb/axX/kcF4Z2Om6G1ON6uzRuREFEe35E8igqRl6Q27v1//lsS+6pEhxUk5Q1Lq
RZZhitv/Fp2dWYrGeNllGOT9kCQ83IZwkwD7W3sQPQ4pnN+fhZtSEyuHMURGrOU8J8fYspXhJIiF
ddJan+HBXAOUefv1u7QFHWCVOazaKI7FiN+JoLqqNhL6xpcWdFPPZRfEaHLNG3M7jpChPXYlyWuT
siwcT1us7jXYgw8bxzVa8SHaRP74aTwE6HIBbZyjAcb099XetRK0def/VF5jnhMua+WiKfApmFS0
ZitCJlRcFe+Du6QsNzEZu2jGHqHldayUAZKCB+MMsJ56Agkf0udqY/jiSjJrR3wNeHi9S5Mji6IZ
ozsD7qLOT1DU2TGc/ORJH8EhNQtgXdGemMZUfeMgt6bRW+GicPa9ZpfN2JROCcU6HyG7BUA+PVhj
HVuL+Rp6BS69grMUGgMhZ4gAhG2nEMVgags95dEX0tuTnXqaF1iFF3mSXVqLQK1L0hjHqJHTtpbC
jN8NsMOxnUNlRutko1cqtBYLzWxNm10ae1kK4DspEYR1Fvhb15klrmpLc3Xg+i3pKFX233aRuQwF
khhzm0DU6ug9/JOLhs5X5JyQdgQOzvXbInMDN0dSze/o29WSwEKD1LpA0WpJ2+8q3L8FgdvuWlBQ
cT1owyoqiCqcuALyq7m0U3ef/AshjOmvAl7MwglCWjAlyCZ9X7R1Zy51TiyJYSx/n6lZEaTYtB6X
J4PvCQ/G7B744/90OKj5X++ZIQ05xxWQA+4lVKCA8bJJD9UuWFzQfXt7sXGMNg9FP5W6AkmDNaxO
q8RCV9ePCaLa/3VJjC4LSS7xNV3SaA+rlqBHaNdjZL9xywXvb3FJjGE3ToMhADIXm+eUpEbmw/CR
hTFlb6ml687TLGAQFxA8MHIqktPXp1TpA3oLDCzphHcqgS5M2/z1d024c3muRDCKUBmpAhT8hipc
i/E0Hs/S6C1p9T2H5koKowQhn03xHLf8rqYtumaHxKyAtGzhxeYkIsihLZq/r+umGw5W9Eokow59
2gCfosfCpL36QM02ZxZelpHe4q31zz/RiStxjE7MiayEvX7WvpYkFqJjQsk7F92XO48DINANxKcI
2hAXMyohBF2YlINGHwe0H2NK6ATN095jK1t0p++f2oUsRjfyvG0MKTzLohY8s9rdvwxS7Qy7xowQ
aP1+aDdlivOhXUhk9GQ0klSrurPE3B8GMzxioNFqkWZDB8tWfAz2gll+ARx9zW+C49JDci9UoTUK
hU6n0kFY5skCnpuQJYOOzY2JDF8YaVSkvSR08GTmUgx5kzWna0W0ii5bQG0hBmc15qRwhTQmAl4U
bm8Y6HmKkdOZt6MPA7YVXyg/mzuCldoK9t077dlpFzLbN+0l7CcwrpoQ1XEK+nABJlM0MwtEfx9i
RcY/lD2kMnUUgtA3+sHz/+SYFdoESxua4RowjynXZmHUpamwi9C331m7Ziuvu23sOY7guyczehdM
4WfGxi/NJN60IJxXfCGZuT6DIIJlYgLUeb9W9lVkRU/xMT5S46rZLSBgp5LEyOoeC59mqxftIP3x
jL9FWShQBUXeHqB3jPhuBjNNxvcCjFIHVqPW5JAiBjtrRtA1vuiz3EwFnVd7IY65wIZ2CmQuaOk+
D1buG04EJ+yESCsg3LpaONW75uJycczlbfrcCGa9odpE6aQCGPh8PUBefgiwmWivWf1uLu6f5sX6
GBuvh2IcNiok9uvuHMkFSFAO+9EFCazF7QSzPdTwmg2LW4wjb0oI7N4y1/fUSRPXax1k4+4Mq0Qn
hjNbncWR0AYYkReQ2uEeFLiilalZhhdaGeKgxS1Y0igm0kOQ16rcBI3q7aoiqSed8xKtNVkKRkUe
l7rmb4ph7LIZk8GrwxRKMZZdRqYKoaOpPdL9NvC6tgBwR5IH2TeBSJsTqENp+Bd4gPdTSfAZfILu
vHaWw92b/gb2oxi7nXBx1HEz9NzwlL3+0FjjQ7+eHRHNHZGV8QAzaD8na3Ar1JwGqD9VigVVpEHG
LzebzT1pjaSMElX+v9LmX7eMZrhQ/fN+F3STo2fWyuagVHQhGzk9cP0hWNc+dtmWiOqHrx26/itc
7D3i7j3SuZ5hYi5vWGcvKmpbZmfXA9HWvZWhDB2a1f9PUE5v+G+bwJg3QRlLkZ9wDth/W/HaXQRv
P/Coi4KpIlT0lhyGJQvHJq8QfWqgL6PqD62jiQC0Z5vasfAmCzSrS/74Tbqe3XzGxI1BnPSljAWe
rMyKYOLKXXAQV7MJUJMdh+ebe1q84fc8vguzyias8nrUDWWAzNJ+aQEFE1gHV3mgbHS/a9Zd7wdD
P6BKkA3w7Jx7eC46MBNVCuKiGHF6Jnwus9jHD/RxwkDwfsk7v+/8XMhiNKXh+lFt44E6P4MlPJ4c
OuQxQGqEoCA8dERDUz3VmwQvh7aYo7obHVyulXkZcV2FU4EpeMS/NAs4PAXWQI0D6tAikZcDoPuH
+J+9ZRSnAtJ9ghE4YadikFU7W4hhTaUl3lLC/V5Ed7k05lHU5rKP4xBb268N1OSRXIUBTpbQwe9d
dfC5AP8SJUMVv4MpuFCWTMqQQJgEKqWzEvRiz+jkD20c3mqAkdGdJYTdu7EBXEZAXGkAPYXMa4n5
qAHnceQEtGFMPydLfJG61ROtRtZbbrLjinjVrnSiXYloknOVJV+Zbhtr2870FGifQiWSdddxeknd
D4Cfa6zgofQHvHrKBgx4PxpmkqVvnnSoEP6DG3kpk3nc+ykwjLyKxJ0BjdFxK+icegxPCm75UlLj
Xq7hUhbzsItxfmrlBLKAfuK078OThnJvAFa67qd5L/zaAV4+5E7HhTXeezgv5TLHWvc6n3Uq9nVy
kYLYGeYJ/QVo/VwMuO7dC4A2YaJRURFysA+noJZdXM8dNtOjxcH4u10N7qIfcO+iX0ph7kUMo6Yr
KKziolNnLLSpYTmBg0DY1QupG7ozNxp5sSDGhnXiKGpzNornKmQGRi3wGp1wUEtrWpLD2K6ymFuM
AmBJABPa0micXnMsaUkD72rCxXoYw5XmXF0KIdbTWCdr9GM7Qoo98uBGW/9E5y4kMb67NARC10aQ
REuSPCLf3JzXk9WgA35B0l2rcSGJucElJuIx7w9J/Zq+M6knv08+9Ys7VPR6eOlz6RpfC0KXdJC5
ys1UiVpeDFQxhn37QLWwRF5vcOXXeAEu8K7TcKnvzPUNgkBIG6XHAkFgMuzLdYjGFcmdT4TfLOVn
FhSRBZ0YFMxUpTVk0UebugoIO1wFTvbv+7ckhm7vxdOmNO0YhOV5SSmKSsN6tEQS2Kr9u5h7RToM
Q4DQB4PdgNNisZhaDsx7vDKLu81bdRDtdIOxcXTKoYcMTSCAI0ns3MncJeWgus1YjSup8vXq2k4f
RAVzRTuN7AQr3FTOfnWwK789PHtfC1f6XpB8JYy50lo+91EmTyJqy6OfemiW2ErWZ4d6NjrZAvL+
jL2168fH0Hp4WJB9z8W7ks1c8k6rpUo8QTZmMUwxRXge4Ma12/xw8lV4XdLT7+d5z0G5EsjcdeN0
iju5wc6+1aT6w5sceh3m1eqbdh3/+SM6pXUGVgjQ3Pi75DsKeyWYue/JjAkuOcFKe1tGJitGqjQh
mCNeuBf3EjxACge+EmYJKHQfc9eVNpUKoWohxzwnDNHlnBDqltDYGoVQy+D+UVRyKZRF0YvRhiNg
KIVa0H9VQdJdtel8WjZfLCrfcRHA3qVjhhGzhXSo/fpuyEIlFp1Gb+TH7kOy6CSC6x6QCjy5j5iJ
XXoc7p3bpTjGVwhAh4eJQkFEb2OwTjcfqR3a/I6+RgMBT5I1WpEHovURHRlLKnPX+FzKZsyAksqF
jKsp7oR98JAfezR98rZkPQ3kPDH6kgGHt/Mle/T+e129lMtYBLkRtROqMvQ4gWtKEszd9MjHLNnw
xfUxt38Qex4ERpJ47klPfcw7gAKA8wGHBH7DE2U0Ux0JpFC4Jgt24F5W/UqLGDvQ532aCwm2VnYH
pANRLEYeanVMkYIRHeRBLB6vye+7ei+evpLJXE3AMZVyVUCVJlN1AWtVk/3fzAKhe4z3RIW1bWhc
uxnJ1/+oSTpbfo86SRsEEBFh9GDCiYJYfbV/cg80eH8HoToyPw9L6YO7lghQfJg3xpQFRkuY0z0J
U9dHtSLuogiZZmf3FJ7PVXzjP5U1Zy2Nz9zMjSHvI17KYyys1nBxXRaQV9tZSRKMxe6dfUy+MbDe
2KpA5/V+fj/R+1p0sUTmRI0BWHNl8H/bKpsywDZLE/LoUWbApPzpASS6IJMaHNY3uFgmCwMgdYKU
xCFkoriIan25rpE+6NbNUfUqc6n6dNfYCpgKE8AsBNRJxvq1bTjLaqyKu6o3TyKZUiJ/6Qal0q2W
dHRJFBMpcYij646DqOItBFnvYFWvaKasJVtdguy7a9IvFsWa1TjMFC3SaPgX56TdgWqmmogUmpMn
/q+yGFOa9uVoSDVWJQkkxziFgnA9hnX57L/iJZAeeqFuNeM/h8VcOF5tmkYsdHEXY1h1exwrDLos
KB89hBsRwA7A9CdGhNHYdf34qu1YGLmeSLu2RhVUrUkemnVMeEfHLyQK9+PrP1N4DE7xGkZ7gCDC
Hhc/ZpWQRtJunOzcG2EoZbx/7WcNHDgRIbvxZ0nkXQWRDbAMAPsNnAzM49AmdSP3SSrtjNrSM8LL
VqGQ+Gt6Sp5PSwjid2UB0hlIy3CSwBh1vaMBB+S8sCulXdkQ/UV4DTgSx4R7EEJT+AexmQiQgn/L
Ym4zHxsYBEoqacc9pscUUWBQkPIJWKLlwlN3L+K8ksRc5jJudQApQVL/Ex5zb/A4X/JPL+lT6sga
+V0p6Wnc6OTFqhj94EJQRWhjIe103VQATvV5+qlqkonO72KWDoq5yRFAWaoggxgcVNAQvnI0lJ8P
ybFZc4f/TRSjf+PQz8poQNSIScGSCE+qRMKn8Ku0FsFS6Vf/tnnMo5nKjSqmdPM4wu/iv4gVVNj2
HBW49DB5zXP7oa1GoJo//77COyVKSvNGO9spZh7YHa/VXkKjUQcIRAxb2pM7mblNUBCyEid0Q1uw
OLu1dAs1d9K4OZwxDM25qgOAQudZ+NKXQOlujRolawYfB/gmMSSnMt8ia0OoZq2W+byrfPbujCHv
xD4VnrSbbUMxexDXVPa0pLZ3CuMYZqbDHeCIO6cXrrdgnqpw4iu18pPVDDh3sAnhiUCFdjD5N2NX
bxPvxytM7qCD1Pb33b8T8l+Lprp+kT3pTmEnA4238jmPNyUncdJncRW7p41hp5nZJfAoZqRDI7s5
z/YBNBf9JbpdvsrtwuW947VdfQpr/7Q2rUY9wi7E77NTHD44czzImLSzdZy7uIHvnz1r1pKBuqd/
lMsQeMQY08ThM2Y3VCVwBiVx7Q9O9tQ9zUgHCCTZc3ZtDUA24Wwo4i7CGEQA4IH3iYSPka17uVO4
/Uf4aKyaBetyp18RL9vFBzG2eZb4HC1++CCgZKNDAgBqGCIM9+JCTehOGR6QR1B3TIQiDMBAyfXR
G2BxFZq6Aw/lCnD3QNhNPd6WbWVzIkCvUL3Zzo6V+Tyimfk5W5xxv1OcvRbPaJ6sjHnTNxAvrosn
7i1Gtz2HMqnlojVzi+7phJR/lpJM9AG4tnGQKdKxYE0BJwvLZqCESq136an2DU9cJ59TTYI/qtXY
LSCIgo36EVr5x+8X7K5WX4hkEyJoc5Djsp1qP1opn9IblvuCAfePYhOvppgY6+RIi2/oPHhaEHyb
n6eIVhShnCKtwZhdH69StJGewoHxATSFIV/nkCEzsl6a+ry/PhVt3IqMpnGRZc7NwG/JSRPYTNHW
4KI52eFstHBEoGvYSigH9xvpi4JC/iRLWMN3MoZY4IVkZoFNXkygCYdkBQOPDYJn5Zht5P1svhtW
v9EW9vPGt1AkcEHhooCxARDKPKOuQiyniTxOjT+9yODyNJtDLdu9sXD5b0If3HyA1FI6RwVFUzbK
Ahyb0spd1fv6BGvM23riJrk7zET/rwf9GEmMX1YVvNomPSTNDmZ8pIKEiFlRTo/++xXhacfwIgWK
uQVTaeswnNFZOfiF5dBseULkhVeb7vzVpQao2oUENgzu1dpIIgUS4CI5NXAM4pXuPCx5zLc5G7Ad
8wJgC6AA4MBkmWoGdH/yVT5MuMiFSKS39Jg89S9AaTy0Zg4wlIyEh/igo8wxg6BBJF9LFYgbBw0f
QClKgGmgglJKphf+4qmO87gveK6e/TfrYP5uLG5ACgBtffWzmUdwajQO5Dz42ZP5kbsJGmX0lbwq
vNlt31rrvfUm4KyoPt48YBigpG6X3u9fcJsBZL6AefXGrlD5rm3oF8zolZY21SPtzKPtj4U9bSYS
H5C1Sdz5cUEwXRqjPldLZy6CLCaYq22wdIPI7sew6ZBxVMyHFDB9C5JuXh/M1pwJlTAecAb3uj5A
Ti7qUc0TxT8NrrYetz4w4cjzu//4Zf0u6UyIfr0mjF4rPMibFATnIA+5lqRVgMVIR0n2u6f0RGz0
RR8Nc3sMifPXIM6nGxMksVf4o+Zzlmnb2/Wr/U3et+/Pj/0GaA9fEVl7j7a7/eN5D5739vTz8Ihh
fmtjhf7bBkNBm4dpYXfOb+9v38wY2DDgq6o7abK/eSuBNoRIAMMHs1US0c2ALVcT1NxAaK+jt/wQ
ErFbt1sckmYpi9n2M8AS+ymgZsMAMibsgajHqESrhtFUaJnq52Ra5+TtzSAf+w8MjpBm+/bhPK10
6zs3MUyPfsnD5/hWYA68IjBugON23iloRuo8bEq737z0i6wI0j01uvw6+vcXdmAywgKYAPg6Z7Xi
zBVA8b5VSyafmq2Z34H1fYgx9Q9sLEyik0dPW2VvLwBQI9Pxayl2O5scZqNgOShXgixRjEfmU/oq
iHoh51X/5OQEJUqNvCTuCxo6bTppg5yduQ/Jt2a7x8Phz0G3jmRyCrJFf6Fljkhxez/LcCHnruyb
jwJ0KeUyBRaMztiyTuKbPgYWi9+upzV68HpMq3T4PgUwqT0gQpq3DcAY1m8SMF+gak/fJWp/+Hgw
g1BimtI8fq8A6pauVMQesSkjKa+ZQYTeOhnYIekqeQEpFHkdzNYhPEHd7mHJUoi3zoau0Vl/ELlr
4AJle/vCTFeaOs41/42mdhuo/0uMokuGeS8EwahQZGgZRQEfmDU6enrfRLTwAgvAyxX7d0siU1Vn
NxNUcEBqR4AEf4sJEpqxr1oukTS/NwfnhF8KHoAJqGC4lwga0H9/LFYnC9SGOPA9TvtEUoAYDTaF
icnIIXS/Q5tsY7MVSYQW1/XDQ28aC+RT0q0N16GEALWBo4FcJM/Yu2jOqmzKDQ0ugEayVQo4DMGh
5Q2gooSeYNHk/0A+M7ItVxXK2bSVb4TPr5gRwfcs7NntQ42vkVCRBLw3oit2zwBNBB6MAl/TYF9K
8oYciqVB/XIiERwYkhwGoi3VxFcdg21of3/q5POTYtDU2DgA+vKfVMMmwMQ+pFYB4BCMNixVT2/D
P1DIAUOABy8euMiEc2bgwoyg76oK1LDUcXeByAp0ycg8eRwoXU7koJPXAl9AhyoAQOYj6LWWBmpu
EGywLwAI4WUAW2DeFC2Q12ZM5QZwjLaJ7leU9myVrHhgeLRAlAsBwMXBuj4Z2LxIxOaVZEZl7iME
KYa6PYBikXYjPL8HJF9tn1Eky0xgLOMuIh0HcJ7nr9/P8+5tpCCHCHJ4XUcu+PpLx2Ys8Dqpik9L
vzrq2iBr8aqD5CA9Rf7KQElQUR1Fdo48UdzVgTy15qxZfGcXi6PNdzQdEZ1uwJ0GeSlmkZhvkRKj
y/lS87O3jrc+5pBIAUJXtHQew5fs7+8rv+1ex50HJyPWBtgRtBIwDyFlucr7LtD83ZtCrBlGVHSB
cKSRt7+7j8T6KKHVb/h3SGAuTXqzZPxy1cwcnn//lNt0AT4F9NHACVFwEvim64UbeiyFgl5jyqn2
1C72uNpWg2M2HcuExIYr1WaR/AQY/sLk27eMOax04VqLNJ5kTCENYECgQ4GMQb9x/QV6nw1cOXS6
L8bw/wG+0ufzo1xGdpc9JtJeDHZiaIfJZ5f/KNJTMq6mzzlsiYJBvOQPH0/mqSKC1JJGVEg9tkQQ
v7o/+eNJW7DZt7VI6AdP3w5YRJ5OdF9/aC9z4RDWre4HxpsCXc3RFdXkll40O2XKTV1Gd02yyTuA
9UsG0AsDb5qtphstIV4Ize64Kug1FgDRiGwqBmMZ/2AIhTyuRkH3x3kmGtpE/1taAywOAmj7ByJm
tGWx16GP2zooZN03iifF+BhV0FBICxHsbQmDEcIcfBRKZaW2iu53utvT4SCuexCUXdKaaf1QqTKp
2028FJ/fpjeoVDCwYLYR840qOzoKLRkqveR0P+QT+HM5kJTkXK7xzJfPBe6kOUSnxDnBUySadko8
vW2aHZ/0+oOqcSoRKqNeuAF3vBIAhlOURnwW8hTMK9uKdZELHU6zw7BW7QYHTtlkhinlx9/v+m0S
RAfmOnAZNWAPo9bMXPW2qxO5TnGoad4SPqosMd30rVeg2gx7F41P/5s4xl80uLTq5wnikt7s8pLo
lSM0EhFrW9smg/W7sDu+wdXaGIWdhHIK2kbSfT3edeJ7Fe+UeMl9vGeo6KMO3nIKg8gzMnSxy9Je
Lg0/B3xjKjxJPdwJ7g0kUwsKcTvPAx29lMTcDBmIKWC+LAy/FavXTDnGU0aKRnbbwNHGdlMaRKvf
257gNewW8393l4nkJswxQEpBPnpt5oRSao0+rgHO4sqzm6aHDIWjoDclcZ8KBqnqldIfO2NdSU8g
/U2SZylN0Wf3+3ne+whq4JDgQp8UGBmuP0KeZCluldbwwdlhdn1ozkqBZF1otvrCSMO92weOTjhL
IEdEpYK5fUUpxl0yc4YfiIWlhNsp78FivRLiB318+X1R95T0UhSzqCLpkpMxhIGf8+s2wHC1bGqt
Tn4XcifjA7sG/F685/ADUc+/3roS01kTl0B54uyxVqwiM5X+TWiB9xrvwnGV6USIV2P+V+PQvlDb
BoY0exckhx3naQsBxO0pYoQKwGA8/oOX5PyiXvjC2ahl3aDixmQV/6cU6jeEPD3htNHJpHaJYPNs
v64dCeR/UICgXZmUAZB+zYU0vhbQeToKOEkB2OAYPGzcWfMUDYoTA2szc4DyWy04BbdHCplgieLh
aEMs6xOMKRKLpy4J/K6rSdg5vRiZS2T09xd2IYRx6dtOnPhYjwK/zX6S5Gg4BZBO3VldNfMnJ/FW
MQ8LSkR1hN1K5B0MTBkh44Vw5norkWab+ECFOY2kI4gB/5Sx6jchOvmir6zYttyCwbu3i+deWiQ9
RJgcRtwgVxHyDYnh89m6m2bwXvJ1slSkuincANX9Ughz0VtJw1i2FBm+rGA0VwLToddqQNnvRLdI
Hk7Gqxp8TVz1snAdbyMLiD1zUoIlnULzXW9lgfe4TWfcgbHwSzFZownLkoaYNKu+LymT8xgNLkir
rVFfeIDv+PbXopltNfKyM3SuMfwmReovfX5Ag5mA9vOoJ0HiFpb+ZWAWWR8crbS5xQbQ+wun5Jh4
Q+DdM3ZIk2O49hHdb6HoSTF+J73T7iTRK2a8ZuDyQWE8DJ/bWV7QpnvKi0oPOrQpogTGMq53PKlz
aQCrtOGrz8qIYlJoiqo9AG9ZEP/ISwn2Mx82e1UupTHnqypV18RUGtAyjk+RKSDT9amZKtorOJMi
uaM1xw7J35ngjwhj3eZoTRuK8VugHc5Mded3hbuTgEAUi2IsSt2gAEZJ9nr5Ydz2pap3uEw62Lpi
BESx4tb82xgYTtMA3rBxAhnGStDNBpOX6AI+STvtNKckVzC7Hlt8/8U3jpYhERZ+/j/mrmy5jSPZ
/opi3lvT+3JjxhG3FwLgguYqinzpoEioq/etev36e4qSbaDQRtvmwzVj/KChhERWVWZlZZ48WTQr
I7o+/RXZBhwtGUwRDyk0MFoit0HgDU9CnUwg2tD1ayKQ0K7r8Pa0jONrHavA5lOi5I9qLY+jK6SU
NiDEtrYWyqZNBUj+cNtgDmy16SJ54cDNXbloqGOZA/SxgM2Di9fQ3lKYYajB0BrFSaQNXoRhj/4O
E4TQ6HZAPdBWBF9MVpGAme0yWI31VVFON2RIvMY0bNW8D0FdfXoFZlcZPX7gyZExx51PdkZSkZVW
g1tD75IXkwDqOdDm4bQM5kGOdnJPhnx41lq5bqZKRPAktOpVE+Vri8jnKh6L8cKLd0kQt8JqWhPV
iALc7cjwoeO0CxwJgJpmafzGkhzuaEY10aS4hkLj4GmY1patCFnswZy90NW9ZeN8hopnUTKVkDIF
ToDR7eoqxLl5eDXActlej8aSS2Crc7RNpoH7HB27KLRy26QZsZhKYxZsE1u4E5EmJfdoHXYa+x7l
fYrUkrHSUZ67NM63Hcpmp88IU4YXjgovK2Wgnx74/MMzQptREjpMvdnSfmWoz1V2U2kLmJs5Y98X
wT01U3VQw0qDfoZG7BzhZRuh9P4osuR4tyBr7nZBuAeaYubAkL8/VCdqAgyYpJBFhjsDRLGxZLfD
RaBsJOVcX9q54xo84njwMAMni6wFYP6HwvQql0g5NUgVZ+IlghPHSA1XIMJOj3KvNuVLuX+t+4UX
0ZJQzgZoRKNSH8tg2465LVVkrVsXtYiXn5XbdEpRvMOMUCKTpaBzVi4IrpEU1XFz84CDACZRJHUd
IHMNIqQSxmdPoxNIYHzSlt6XM09srOyeMO7IKAo1rALDaLZ6MPgdvVJjwxbN0I6Gq7C4LZH/FC8S
Xboc+uyslsn6b9jEnnTuELVqXmaxiH0N8+9lcm+qb9XiMIy5eHdfQ+7sZEETCmoMDTW9sbNzGSTx
gP0N43OcXMWTV4SafVqpmdQaW1PgvzDsD81x7wm/vQdYkenlNGaQaMZxbEu6N2bfSulFCW+s8k7K
1hZVbFGx0+Q8GRU3vz0tftYJ7Enn1nSa4nTsSxpswY5gV2LhaYOxNnrwliM6cE7LmrtbwdiF/2Fu
AuIszoHHtZonUohnX0rc2HCXxpTNWoKOtwJwhJiGqnGHE5TXltZqcJkRojnHoI07RJrhFF2w6jpv
+EoLB/9odVqnmfw2to99NCZfYkk0zlFjHLtllpkEk4ioUwB7o9oJJh5PblpCXvWVmhjc5EThc0Qx
oS0unKp6bKWlGdnHXU34Dvtfg1NeRBUm0Xt8jaRV7CIDUfrdVKIncMTQ28GtMA8NJSFZQHbYHYSF
MzTn3A2UiJGswPhvU2Mbs3eCGzMKhyKCcx/jNU2e0LhgKw2mxdd2A8o9bWlky6zFvKNEMTyEUYhw
rjYmRh73IjYaeBNn0LOHTt1UlqMGmBuTX1IaOaKCp6KYeKWh2SKgQ+3CdTZ3O+ONjxARdCKYF8Ss
ak9jU+7aXpPg7PXpoe/tsL6iIVlwDLOruieD/X5PRl6OsShMTIaGsYbxmVWuSv0iqFxZvjTLhdtr
1rPva8TtoZlOY5gJ8K2IBYIazK7yc6q021p6jILMkfpwnZFStNt+OitzNx/SJTuai7ZweLCejCFF
4YESQas0KcmMYBsjd4nBAlNYuRqeVwXrF8ouaHfWpt/M8iqPAJeNzgzhy2lDnvMe+/I5RxgjDyEB
ZYMJVrWXNnj9Dult5YziWal1dyIe/4t9UbM2a6ooz+MMmYD2cK5jFOMY0w0s2E2vr7Jkq8mvU/1Y
Bxdika4CFePOOsMF8F2i36ow9sB6eKWjTfq03jMFJXgv/KBkBfAMGGMPz5lMRVqKQ4ZBBOHgWeMd
aTdmNdmj2SE1VzrFAOqvBuRrSrwFJcXdgvSZZQcTKZBNaDcAnFHn7gTZ7KsGPl3YxpcMaT+AFVdA
ugUbUDmgxl2Zm8gTMk/uz3KnWi/V/efeFOBTBBEuG2+Hdy+366TtmzqRVYEdez3FjKHoLFNvOy/x
LeA2vEC+XtB3Jr6AQED7gROF5+L1HQIjS5NUFraNITq0Ejyps9vxqkNxyQxWRvldtHpHWbQu5v65
58SBWPaC23MmUiapJXZP2Bbp3SBdyy0QhQYox2pbSvUzAYws27ZxaxItna5ZfTEZGiMv0HCLIJUT
TCKiTGWLO1+OkFOxsx79hh41Wc8mvWjRKadnC2HGzGsUbfjooECPHEr0PJYkgqkNZg2Ro1DZFnDf
JEUXpXbRFmRzejdnXDRGUusqXhuAwZo8cR8twEQWC7h0u8LcmMhSmNFFlplrU4/QJfdo9Itlijlz
wRBsC6MggVRReBqFMh6aalRluGkBZRAUlkbM3gjsQd9EJohoghtZ6pxRSD1MS7Vbo3aMHr2xyOAg
rHVj+Wse3snhg7IUAcxEkQCGgfsAHoQhPZlz3ztemhRiRGxLhK0RYIZY0+R2r2310q46DXPGFoft
MKvkT/O+OC4AIKEWyUoeoyU/JU+wIS3Hf5exAjeJF6aU283YrsJmJWeYGlJUC2d6dtcB6cP0bHAp
o/nzUNkoreXerEooO5zFJMaxztr1qEQIM5LMTktQW0iLefiZ2Bn4WSDw2BhEJMw4A85pK7TYTwF4
D3RqyHLr5r5Fz4rAz4PSLlrLNhvkzUCB1xQXcuXn2UUxLFyRs4rrgHKwHlvUyLj7Skn6tBWiXNgO
+sqs6JlRYTgDytKw5lp5k1EyOm1eM1EWkJEYCs7mKiFVyMW0jT4J6YCMz7ZMdNG1ShRwIkHK3c4o
lmbvzl4EaCbX0WtnGkhQcEeKDmIQJmEDWchVODhda4GIw6YD5gi9tsVVaAmhnaSFdt4XZHSIpC9d
xLOri1oHni4o4B5NIhRGko4tEYVtAMOxUmQNCEpWF62Frmn6RNLH04s7Z7IQ9j6Gjw2PYja2Z7KJ
KOqtImEzs9rWpxJj/9rOHtJvizRWczfAviDON0xWPw5BBkFNdhHEidt8V3VHo5qfV7ahJTbe2eJS
VXNuLTGPC5BzBMfYUeZG95Tr666jgmYJ21oPnvKqOCtTFY1Ok50+N7Gj0nChZDtnnSiGo/KOtycu
O846kygSg4LtXT9gCG2Lpr2/43T2JXBOp0gkuc0SSGgNJ6bRClStK6mVHbG6H7L16aMxd4Huy2Kr
u7d6FXhsclqOwvYLobKHwYyR4AnxEjBk7ioDWALXBRKcyNRxFqfXOpUyC6GXXulXg7kOh3sz2JQV
JrVJFVy6R27+hlpAoQFjaqLA9g5l31NLU4u4YaCFbT5ZbixYDg26baqIK3GpzWjWm6CijmZG5DkU
RAiHK6grArIBOnZLwQEX0wvJmGxlKwZrJD3rXfg4YZTZaeXmfOW+RC7OGkyaBlOHAM+Sv6ftd9Py
y+7pYyK4Q161EiiOMoSupfal1y9z4ysJvp8WMfcMhb//feG4Y16BAUOvkfreBumqD7zmy2SuDUzS
CzY5SOwjZWftzKXa35zxgrUWIFbgydD3zS2dVfU0ApNk6BtpL7qTomHAaJ4vAbHn6sos/kXjHlJ9
rA/y8ExkUSCHdVkCnONWNmh9gNCNbMMrvaeHEi0a4npJ4pwZ7wvkzbgJykBSAGmpcmuVSV5nfetq
TISRrAXDOm67xNsRkHwFA+0AnoGCh6ppBbEmgRgAP2W7NrwKzunX2npA4O/ExWB3mSeeCRjQXWwH
MMpitFruCe3llCxiTeeMYO978AGKWRJqmpGOGjamUyV6chZNL9U58Ml5jzm75XlSXxEwreMSGvEd
MFNdj5+y6fb0GZ5bdt0CIprFhgygeLgYKQbw6r08BFtwD4GOBhDN+KqaLLtL6ILNzyXCkCD6XRS3
w3o4mVlqToC4jKFnojcEuITzXI/XcaX5vdUhVXSb5KI9mNKVpt7W7QLvypzloH2MtWPg/XNEq9vE
ZaPlOd4/mM4yCsQmw4LLYWvFBfowTIYyA8YMTAicy+l0ozDMKQ/9xoodEPbDl+J+TZ4JJnQrzWIQ
OLN1FnvGwWUDenE80rCUmrBVUuJn31VMahb8dGOeZ15yNdwWkR3chei1Ag3FX6bwQAcv68IDcAhx
H5CShyemGqe8p4VBfCnKr2rrmcipLYy+1XwBg7Jb5+d1fH36jB7dvZxELvgLxzRWqg4SU9S3FZfh
HEChoFJbiy5L46zqF+Kjo32EPAPJPehnYW6JyjmIVqJh0Qdq6HdN6lW5uq77VZrcVJb6ECwxtB5t
IpMFpmegooD0xuPhcDXNIWvDODFDvw2uq16xA7yLaCbbVXJ/ehGXBHGBbVaVP5UC3AuYnFVVAANp
CKtFtMysILAMgQKE4ZD5SMlEhqrGiyH0h05x4yQAaP46nqxNIX87rdHcsUCF1lRxPYnIyLEvshch
iUiQFe2QEB94gSFINkJ33uhoYFYzN2nQL51mrhTuTss8dmJsv/aE8v4yFkOS94T4erat+9iT4tFF
YsVVs+J8UKKLNAWeDo03uuDADsTi+W9tJAbAG+CtR4oKqLNDtQ2lbFLFyogv4nFJ869qXzl6sFks
Ls7tI97NaIMFYA+2wEWFXRMUrTaUxFfTtRjuKHJ+RXJPrNvTKzpnbPtiuHgmrsKO6BRiunD0yqi1
tQR9cknjNBV6q5as4DjWxf7h2coS2DpS2e/zO/cOTVmVWoZXGMTR0ZHgUZ7iqLcDsg3NztMeRuFr
EkvuaRWPk9ZMKNgz8HZgPcX8TZ+PY0XTEZ668NSVsO5v4kuyIc1WWelLpTV2iR7cQUwUm7UEugWM
zzK45axK2g1E6okvqGhSuQxxKK+C6EGQV2TJFmZ3jh0NBcU81rJ3eBDTosSLgnbED7fqNbXrtWpP
S2mGd2rgI332hHC3TShoZjcyIRdfnw278XxfsjGX/u0MZL5naKoCO6F9692iIdu+vY3dsx0IElG1
xByt+513ff98vX3cUVAmXqIT73zrPG2968nZEu/t+80Xa3NzMTprA62t52isfVrf3byh6ffGubtx
vPOFQ8DM5ZQinKNPQNakdMWA1QpjxD56qyPcDJeCgqOYkm0/ml6AVcbb0eCp39FmAiSYUMM5nEtu
/rKArz0m/uU+nlOiQRtpnYQt7n4NHFfFS6dGNkmA7RtfBfF8UiNHzoZVB6InNDD3azphAGs4OmJy
X+u3eVs6vVDYXa+4QJWtThvZ7Ppi3hWeyyo849EjVhjSKJYm4if5hZ6kNikXHNWcAEwwAxcHC/CQ
qz887m2fqF1fWLCsVMPtUsFVkbGuFo7J3BIzjgyEAhglCWIr7oJJgggJN2oiqjNiZyKZbeaSZ1Af
GX1MutmVxr0puXr0RcjSLU3sQXVBu5iUG1H6TjD0L/gTWM6Zm+DgK/GBe5EAch+wr3RrXzOa07+8
cwcfz11oHW1BLTRiYbsuU32z1KSNEvQL/ZgzfhElCBQisHoYfGdyyxpnfQ+CMgE6VBdmKbox4GOt
WCN1+Vik4DKylsixZrzjgUBu0ZIsbMRMDXAebXpNrMBtxAsrIK5QLGj2nq7jPMuBJG79enOiIHaE
JCW5FE3wKKDHckJ6lBWUqlQH+PtKHWM3NVrbaM0LSSGrATQL0oVgvlGpcLTxWyk/kfC+H9CJuepi
t9VSOyaRA0OFj1mI5t+RiCe+L48B6wFnTqUA+z29Ajlt35vu/TcfQ5sTkAd/xVAxdFF3Nj1/vHzy
Bsd7M51z+2WtDAv+Yi4S2F82nryMdHkXoeqJ8DEh6FhDh/maxE6s3CgJ+AyQDBgXKn0z8SoEqugG
Rj8u8CfciVD6Ro5Im0T+KD5VHSCZuatI6BFv3EzRHUN70qavpy3ruGaPYjQiDkaMpKD1iW9dUfU6
j+sijXyl/iqZ8L0SBY0QkVeyAOaGwNoIwI9bwrDRowdVEMDSdz3JAAb1S2TYM84TbV6gvhVZUQja
HzrPBnNXmyKE7oMhYVCZNIL4PyuXePBmbW5PCmfkNBfHnDZh5Hfxs7qKtVVLvtDca+q70+s650ww
2RCLq+CuQUbjUJtADyIhE8bYx4CVGzSggvotbDEnTnNALXJa1Nyh2RfFPduiFu8f2kIUndBQti3C
86DLE7vpvuUZsS20tjp4Yp2WOaceoLbozZNMFLL4+oBejRGeokXsS9TpxrOUekBqVup1QK+ExbTQ
rDvQZOQx0JeHsix/4XVdJ1lBSyEtEz0Bs8y6mNUG+3uhXAWhdBV1lVN1dq3fCOSsAsaiRmeUFd0P
Mdah77dVt+sF5TX7pl42jVMPL7JpV9Fji0LjgPAkbjZEXxvSZUQ3sfwMIrKF62vu0AEkiPVC1I2n
A2fWkT61kxBXsR9NdIVCGIBsenaZSZVDlyr4c1akI3UFujj00eN1zZ07GiWpYKWxL0dvyM3HSwnt
ucOmM/ojeHWWJuNukqaKRs1KsBUWAlOhmzbxdFWllxUxbWASewreGVovLN9MxIpUHIiQkQVBUo4f
dhUbTRsUUxf7uY6WIaWz4/gc6dmFIz2r2e9S+LcK9Ml1yWpjXyy+D9mVZrlS/kU010RPbLN4ipca
o2d3ak8e92xR8QJDDarHTumxZWfUfENRJfFO2+ncyQNRyjucg5FscNtFB63B9FUsnWzciVrjSQZu
bT8ymrNcXQhL50LAPVH8nS31yojAFKKk0CXJZSpiSq/a2UI+LRyHWZ1QhUKoxlKoCrdwIBkdIgy4
hDXR2pW7W6tFAVZwrPpLLOxOL9/csxyzaTH8GHM10KXEI9rExDIKPcFrRg6162zM12Yt2kjo3ATJ
6CXB5CqarU2OKTxE0RKQekZPyGbEO4gJjvdODwfBQo6d+K0JcuISmFA9vlQGTGyY9NtE3ZxWdWb7
9qXx26emap8KMjTtlNuyXIOIW8Wlpa9OSzkuGjGyCqijopaN5jSe02qUIzVFZj3y21jG2OokrVwx
NUB5VOath9Hoqaf1/bQapAoEOaURXBhNFF8R3QjO0FoF5mKhKL6MPd6G1GijhSM84wIAV4dXg49+
B3gdOk8wk0kBImWEX1a4akBCgbT6G1Uze8jQCq4ErtTQZ0y8fDm9KDP+DUxGwCviFp+BketCbJTq
gMu0H8r7JMnuckO0FWXpuTEXziIHo7KeFUBCQIJ+qJ4mNyGNjST1gVoEGXRmVXY7xbWthVsBIAKZ
hgj4CjvPkPdFa4Kw4IuOa6GY76SyGhLsCEeATxcmk2EI1GpTvx/tagRhkyrY+Tar7BizMZpHeXFM
4szCHghkv9/L5GHiiZJVWZf6dZzbyeDoT1Of/nVvBBnosAVoGnGewdz8noxYzKMgQD+MX9dm4uGw
iFcNaLABmcvJV0NqqutQzZY4rXnXgPQk0IfoqAWxN0JM/q4iuhhkEag1/F7ugONdGeFWAyys0o1V
rCxkdI7y2UwY2nHAUgRSEkBLuZBCEYg+UQXCQvGpbMFnJQkg6k4RYeWO6VuG20lPLVjpMoxyMSQn
0ReKcvwuMvkaxoLpKsOYSgp3hw16YA15HaS+EqQ2stkDICmJ9neEsOImthGdm/y0+wxVFisBYtyv
tcbWtcehprYAluS/ZunvqvwuhadZCiewqIlJlPkjyipgnncKxt0xNguhzNGjjsnBf4Ce4+2BIgd3
RQ5q38Q9lVIfc+XPGnMQbJI/oMNIxTD7c0NaiVq+kTLzTBUoeOOarYmnZrig61E77PuXANsDcIWM
2ItndJKkWuhaE0sKAKXp0gADDBWHOkC/Y+D63dvb98zvgYE4vcJzlgFqX5BZoewILlnusKCsGmZm
isNSUHIrTudIReJ8BmdS6hXiEuJn1jTAygzdMC8DZIJcfttIZCIqNVNx8pu2dDvEPEj6sSJ5iuxR
kwybyBrsCm+SqUrXJfmegfX+b2gMqjJYKFjxVD5noKV5UNUByXwRd4hj9rhWQ4RHINJH73FQNoGd
FkO0Pi30qEsImwvuPTYNAlcKEsmcawUTxBSATz7zNbCxCMFzMa3loXhKZcfqwe2hn6eYzSPdKtY3
UctcewTXvYESt6L9SG39+3X4n3BXXP9ICjW//Ad/fi3KsY5CQrk//vK/bUPrlzR6yT/Zbb17aT8V
3z/d0ReKxt/otfkP+7Df/vEvh3/EZ/2U5b7Ql4M/eDl6HMebdlePt7umTenp3/74VvjS7IOuiyin
98XRR/ypv/Su7R9+0Kfd+/e6H8vdf//18pZFuQs96+iV/uvnrzZv//0X4lXGofzvo8961+fUZ6RY
N9q+4cNBGvIZI+6AgmZEeGmRhz9/ISnaZzD1oX9El1mnBWMXhKS9hfwj/Y++zswanf47B1/9tWhz
yrYnjIp8X30We/wZ3bkP2NNd1j6DhARQS/iQHz/cEqifVbzowUTJiAtRSft/WoI/PAF4ICET9GcW
gfuIvUXAPqtIxeFSAlrl/edwEVTrM1g4QXmgIuz5fzkB3Hf/YRvMABDfanBKH9Rf/gzALRvA9FN9
mNS+HagG9H8faoKX7z/xEOCRzC7/D66C/tkE6hiIOPDG/VTzYBXUz2yiC+PT+/WQ/MPOAmB8Hz4L
svxZA14FVIHgqZxfBWTuQdiGkOQfpj6I6j6svmR9BqwZY0BZt877z6EpKMpnMDvgqmAdYP8s/RUZ
6OiPGoEqfUZBF9E02GTef+BcD4xA/4ypEoDDskbPf5j+SJZ9+CrAfajqaD5DKmx2/2EeLCAA6vgv
XAV/ImL4LWJySJS+vQdUmEa/F5Ut/oVf44njD9iLlxAwHPw9Fl79+OTfw61fDi6b93Bn75e/hj/v
Yn7+85/6HUs+kPWrUr/+n+toV7/Ur2R8/8X481tuXzLEZHuxrgP+SvqSfrrf1XVEi3rcD4B+3P6/
f72jUBFH9EeMfUradtd/uitaSj49vqS75lDA+/36YQlFTcmuzv9Ii3fP9VEhOC27vElf8rcDDX7c
Ch/98B/r89u+7Ev4GYR/VML9S5O95NHLwUf/8Gkf/egveDYUNffRP2KGj370466hbGPnV+aHSzot
Y856fntlHNsU90j7o78Aq2Yf/JruXupf/g8AAP//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0</xdr:row>
      <xdr:rowOff>7620</xdr:rowOff>
    </xdr:from>
    <xdr:to>
      <xdr:col>3</xdr:col>
      <xdr:colOff>396240</xdr:colOff>
      <xdr:row>3</xdr:row>
      <xdr:rowOff>15240</xdr:rowOff>
    </xdr:to>
    <xdr:pic>
      <xdr:nvPicPr>
        <xdr:cNvPr id="2" name="Picture 1">
          <a:extLst>
            <a:ext uri="{FF2B5EF4-FFF2-40B4-BE49-F238E27FC236}">
              <a16:creationId xmlns:a16="http://schemas.microsoft.com/office/drawing/2014/main" id="{3194266C-B3CA-975D-8A2B-BDB10691E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 y="7620"/>
          <a:ext cx="182118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182880</xdr:colOff>
      <xdr:row>0</xdr:row>
      <xdr:rowOff>160020</xdr:rowOff>
    </xdr:from>
    <xdr:to>
      <xdr:col>12</xdr:col>
      <xdr:colOff>434340</xdr:colOff>
      <xdr:row>0</xdr:row>
      <xdr:rowOff>365760</xdr:rowOff>
    </xdr:to>
    <xdr:sp macro="" textlink="">
      <xdr:nvSpPr>
        <xdr:cNvPr id="3" name="Oval 2">
          <a:extLst>
            <a:ext uri="{FF2B5EF4-FFF2-40B4-BE49-F238E27FC236}">
              <a16:creationId xmlns:a16="http://schemas.microsoft.com/office/drawing/2014/main" id="{1C69DF55-B76F-2047-D19E-996BFFA817E2}"/>
            </a:ext>
          </a:extLst>
        </xdr:cNvPr>
        <xdr:cNvSpPr/>
      </xdr:nvSpPr>
      <xdr:spPr>
        <a:xfrm>
          <a:off x="7559040" y="160020"/>
          <a:ext cx="251460" cy="20574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274320</xdr:colOff>
      <xdr:row>0</xdr:row>
      <xdr:rowOff>144780</xdr:rowOff>
    </xdr:from>
    <xdr:to>
      <xdr:col>14</xdr:col>
      <xdr:colOff>525780</xdr:colOff>
      <xdr:row>0</xdr:row>
      <xdr:rowOff>350520</xdr:rowOff>
    </xdr:to>
    <xdr:sp macro="" textlink="">
      <xdr:nvSpPr>
        <xdr:cNvPr id="4" name="Oval 3">
          <a:extLst>
            <a:ext uri="{FF2B5EF4-FFF2-40B4-BE49-F238E27FC236}">
              <a16:creationId xmlns:a16="http://schemas.microsoft.com/office/drawing/2014/main" id="{F609238C-1444-4290-825E-57771DB3B3B7}"/>
            </a:ext>
          </a:extLst>
        </xdr:cNvPr>
        <xdr:cNvSpPr/>
      </xdr:nvSpPr>
      <xdr:spPr>
        <a:xfrm>
          <a:off x="8991600" y="144780"/>
          <a:ext cx="251460" cy="20574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426720</xdr:colOff>
      <xdr:row>0</xdr:row>
      <xdr:rowOff>144780</xdr:rowOff>
    </xdr:from>
    <xdr:to>
      <xdr:col>13</xdr:col>
      <xdr:colOff>556260</xdr:colOff>
      <xdr:row>0</xdr:row>
      <xdr:rowOff>411480</xdr:rowOff>
    </xdr:to>
    <xdr:sp macro="" textlink="">
      <xdr:nvSpPr>
        <xdr:cNvPr id="5" name="TextBox 4">
          <a:extLst>
            <a:ext uri="{FF2B5EF4-FFF2-40B4-BE49-F238E27FC236}">
              <a16:creationId xmlns:a16="http://schemas.microsoft.com/office/drawing/2014/main" id="{F4E12ECD-CA2C-3539-46CB-A75A7AF35B32}"/>
            </a:ext>
          </a:extLst>
        </xdr:cNvPr>
        <xdr:cNvSpPr txBox="1"/>
      </xdr:nvSpPr>
      <xdr:spPr>
        <a:xfrm>
          <a:off x="7802880" y="144780"/>
          <a:ext cx="800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ONLINE</a:t>
          </a:r>
        </a:p>
      </xdr:txBody>
    </xdr:sp>
    <xdr:clientData/>
  </xdr:twoCellAnchor>
  <xdr:twoCellAnchor>
    <xdr:from>
      <xdr:col>14</xdr:col>
      <xdr:colOff>495300</xdr:colOff>
      <xdr:row>0</xdr:row>
      <xdr:rowOff>114300</xdr:rowOff>
    </xdr:from>
    <xdr:to>
      <xdr:col>15</xdr:col>
      <xdr:colOff>624840</xdr:colOff>
      <xdr:row>0</xdr:row>
      <xdr:rowOff>381000</xdr:rowOff>
    </xdr:to>
    <xdr:sp macro="" textlink="">
      <xdr:nvSpPr>
        <xdr:cNvPr id="6" name="TextBox 5">
          <a:extLst>
            <a:ext uri="{FF2B5EF4-FFF2-40B4-BE49-F238E27FC236}">
              <a16:creationId xmlns:a16="http://schemas.microsoft.com/office/drawing/2014/main" id="{0DF54075-EBD9-4718-B105-96F274196682}"/>
            </a:ext>
          </a:extLst>
        </xdr:cNvPr>
        <xdr:cNvSpPr txBox="1"/>
      </xdr:nvSpPr>
      <xdr:spPr>
        <a:xfrm>
          <a:off x="9212580" y="114300"/>
          <a:ext cx="800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STORE</a:t>
          </a:r>
        </a:p>
      </xdr:txBody>
    </xdr:sp>
    <xdr:clientData/>
  </xdr:twoCellAnchor>
  <xdr:twoCellAnchor>
    <xdr:from>
      <xdr:col>4</xdr:col>
      <xdr:colOff>274320</xdr:colOff>
      <xdr:row>3</xdr:row>
      <xdr:rowOff>0</xdr:rowOff>
    </xdr:from>
    <xdr:to>
      <xdr:col>8</xdr:col>
      <xdr:colOff>121920</xdr:colOff>
      <xdr:row>7</xdr:row>
      <xdr:rowOff>76200</xdr:rowOff>
    </xdr:to>
    <xdr:sp macro="" textlink="">
      <xdr:nvSpPr>
        <xdr:cNvPr id="7" name="Rectangle: Rounded Corners 6">
          <a:extLst>
            <a:ext uri="{FF2B5EF4-FFF2-40B4-BE49-F238E27FC236}">
              <a16:creationId xmlns:a16="http://schemas.microsoft.com/office/drawing/2014/main" id="{FC08E07A-CF96-9662-65D2-5E1559924991}"/>
            </a:ext>
          </a:extLst>
        </xdr:cNvPr>
        <xdr:cNvSpPr/>
      </xdr:nvSpPr>
      <xdr:spPr>
        <a:xfrm>
          <a:off x="2956560" y="914400"/>
          <a:ext cx="2529840" cy="777240"/>
        </a:xfrm>
        <a:prstGeom prst="round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358140</xdr:colOff>
      <xdr:row>2</xdr:row>
      <xdr:rowOff>137160</xdr:rowOff>
    </xdr:from>
    <xdr:to>
      <xdr:col>5</xdr:col>
      <xdr:colOff>480060</xdr:colOff>
      <xdr:row>7</xdr:row>
      <xdr:rowOff>53340</xdr:rowOff>
    </xdr:to>
    <xdr:pic>
      <xdr:nvPicPr>
        <xdr:cNvPr id="9" name="Graphic 8" descr="Money">
          <a:extLst>
            <a:ext uri="{FF2B5EF4-FFF2-40B4-BE49-F238E27FC236}">
              <a16:creationId xmlns:a16="http://schemas.microsoft.com/office/drawing/2014/main" id="{06EC2F10-1555-0CC5-D6D5-6F8EEA14C2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9820" y="876300"/>
          <a:ext cx="792480" cy="792480"/>
        </a:xfrm>
        <a:prstGeom prst="rect">
          <a:avLst/>
        </a:prstGeom>
      </xdr:spPr>
    </xdr:pic>
    <xdr:clientData/>
  </xdr:twoCellAnchor>
  <xdr:twoCellAnchor>
    <xdr:from>
      <xdr:col>5</xdr:col>
      <xdr:colOff>617220</xdr:colOff>
      <xdr:row>3</xdr:row>
      <xdr:rowOff>15240</xdr:rowOff>
    </xdr:from>
    <xdr:to>
      <xdr:col>7</xdr:col>
      <xdr:colOff>609600</xdr:colOff>
      <xdr:row>4</xdr:row>
      <xdr:rowOff>129540</xdr:rowOff>
    </xdr:to>
    <xdr:sp macro="" textlink="">
      <xdr:nvSpPr>
        <xdr:cNvPr id="10" name="TextBox 9">
          <a:extLst>
            <a:ext uri="{FF2B5EF4-FFF2-40B4-BE49-F238E27FC236}">
              <a16:creationId xmlns:a16="http://schemas.microsoft.com/office/drawing/2014/main" id="{584D0550-F86E-FF6E-FCA6-13D075C64A9C}"/>
            </a:ext>
          </a:extLst>
        </xdr:cNvPr>
        <xdr:cNvSpPr txBox="1"/>
      </xdr:nvSpPr>
      <xdr:spPr>
        <a:xfrm>
          <a:off x="3299460" y="929640"/>
          <a:ext cx="1333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bg1"/>
              </a:solidFill>
            </a:rPr>
            <a:t>Total Sales</a:t>
          </a:r>
        </a:p>
      </xdr:txBody>
    </xdr:sp>
    <xdr:clientData/>
  </xdr:twoCellAnchor>
  <xdr:twoCellAnchor>
    <xdr:from>
      <xdr:col>5</xdr:col>
      <xdr:colOff>594360</xdr:colOff>
      <xdr:row>5</xdr:row>
      <xdr:rowOff>30480</xdr:rowOff>
    </xdr:from>
    <xdr:to>
      <xdr:col>7</xdr:col>
      <xdr:colOff>548640</xdr:colOff>
      <xdr:row>6</xdr:row>
      <xdr:rowOff>129540</xdr:rowOff>
    </xdr:to>
    <xdr:sp macro="" textlink="'Totals and average sales'!E4">
      <xdr:nvSpPr>
        <xdr:cNvPr id="11" name="TextBox 10">
          <a:extLst>
            <a:ext uri="{FF2B5EF4-FFF2-40B4-BE49-F238E27FC236}">
              <a16:creationId xmlns:a16="http://schemas.microsoft.com/office/drawing/2014/main" id="{46513FBA-5DE4-F369-6530-CE186EDB524E}"/>
            </a:ext>
          </a:extLst>
        </xdr:cNvPr>
        <xdr:cNvSpPr txBox="1"/>
      </xdr:nvSpPr>
      <xdr:spPr>
        <a:xfrm>
          <a:off x="3276600" y="1295400"/>
          <a:ext cx="1295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0E321C6-6BC6-4603-9662-1CFA8CEFB17C}" type="TxLink">
            <a:rPr lang="en-US" sz="1600" b="1" i="0" u="none" strike="noStrike">
              <a:solidFill>
                <a:schemeClr val="bg1"/>
              </a:solidFill>
              <a:latin typeface="Cambria"/>
              <a:ea typeface="Cambria"/>
            </a:rPr>
            <a:pPr/>
            <a:t>$31,86,258</a:t>
          </a:fld>
          <a:endParaRPr lang="en-IN" sz="1600" b="1">
            <a:solidFill>
              <a:schemeClr val="bg1"/>
            </a:solidFill>
          </a:endParaRPr>
        </a:p>
      </xdr:txBody>
    </xdr:sp>
    <xdr:clientData/>
  </xdr:twoCellAnchor>
  <xdr:twoCellAnchor>
    <xdr:from>
      <xdr:col>8</xdr:col>
      <xdr:colOff>281940</xdr:colOff>
      <xdr:row>2</xdr:row>
      <xdr:rowOff>167640</xdr:rowOff>
    </xdr:from>
    <xdr:to>
      <xdr:col>12</xdr:col>
      <xdr:colOff>289560</xdr:colOff>
      <xdr:row>7</xdr:row>
      <xdr:rowOff>68580</xdr:rowOff>
    </xdr:to>
    <xdr:sp macro="" textlink="">
      <xdr:nvSpPr>
        <xdr:cNvPr id="12" name="Rectangle: Rounded Corners 11">
          <a:extLst>
            <a:ext uri="{FF2B5EF4-FFF2-40B4-BE49-F238E27FC236}">
              <a16:creationId xmlns:a16="http://schemas.microsoft.com/office/drawing/2014/main" id="{35F34146-65EA-4B7B-8C13-A86BF9751AE7}"/>
            </a:ext>
          </a:extLst>
        </xdr:cNvPr>
        <xdr:cNvSpPr/>
      </xdr:nvSpPr>
      <xdr:spPr>
        <a:xfrm>
          <a:off x="4975860" y="906780"/>
          <a:ext cx="2689860" cy="777240"/>
        </a:xfrm>
        <a:prstGeom prst="round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259080</xdr:colOff>
      <xdr:row>3</xdr:row>
      <xdr:rowOff>7620</xdr:rowOff>
    </xdr:from>
    <xdr:to>
      <xdr:col>9</xdr:col>
      <xdr:colOff>327660</xdr:colOff>
      <xdr:row>7</xdr:row>
      <xdr:rowOff>45720</xdr:rowOff>
    </xdr:to>
    <xdr:pic>
      <xdr:nvPicPr>
        <xdr:cNvPr id="14" name="Graphic 13" descr="Shopping cart">
          <a:extLst>
            <a:ext uri="{FF2B5EF4-FFF2-40B4-BE49-F238E27FC236}">
              <a16:creationId xmlns:a16="http://schemas.microsoft.com/office/drawing/2014/main" id="{C0801805-69D9-FFC0-4AE8-146DFD3415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53000" y="922020"/>
          <a:ext cx="739140" cy="739140"/>
        </a:xfrm>
        <a:prstGeom prst="rect">
          <a:avLst/>
        </a:prstGeom>
      </xdr:spPr>
    </xdr:pic>
    <xdr:clientData/>
  </xdr:twoCellAnchor>
  <xdr:twoCellAnchor>
    <xdr:from>
      <xdr:col>9</xdr:col>
      <xdr:colOff>259080</xdr:colOff>
      <xdr:row>3</xdr:row>
      <xdr:rowOff>15240</xdr:rowOff>
    </xdr:from>
    <xdr:to>
      <xdr:col>12</xdr:col>
      <xdr:colOff>274320</xdr:colOff>
      <xdr:row>4</xdr:row>
      <xdr:rowOff>129540</xdr:rowOff>
    </xdr:to>
    <xdr:sp macro="" textlink="">
      <xdr:nvSpPr>
        <xdr:cNvPr id="15" name="TextBox 14">
          <a:extLst>
            <a:ext uri="{FF2B5EF4-FFF2-40B4-BE49-F238E27FC236}">
              <a16:creationId xmlns:a16="http://schemas.microsoft.com/office/drawing/2014/main" id="{9BE802D8-9CEA-4A22-ACAC-AC47B350ABB9}"/>
            </a:ext>
          </a:extLst>
        </xdr:cNvPr>
        <xdr:cNvSpPr txBox="1"/>
      </xdr:nvSpPr>
      <xdr:spPr>
        <a:xfrm>
          <a:off x="5623560" y="929640"/>
          <a:ext cx="2026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Avg sales per transaction</a:t>
          </a:r>
        </a:p>
      </xdr:txBody>
    </xdr:sp>
    <xdr:clientData/>
  </xdr:twoCellAnchor>
  <xdr:twoCellAnchor>
    <xdr:from>
      <xdr:col>10</xdr:col>
      <xdr:colOff>60960</xdr:colOff>
      <xdr:row>5</xdr:row>
      <xdr:rowOff>7620</xdr:rowOff>
    </xdr:from>
    <xdr:to>
      <xdr:col>11</xdr:col>
      <xdr:colOff>266700</xdr:colOff>
      <xdr:row>6</xdr:row>
      <xdr:rowOff>106680</xdr:rowOff>
    </xdr:to>
    <xdr:sp macro="" textlink="'Totals and average sales'!F4">
      <xdr:nvSpPr>
        <xdr:cNvPr id="16" name="TextBox 15">
          <a:extLst>
            <a:ext uri="{FF2B5EF4-FFF2-40B4-BE49-F238E27FC236}">
              <a16:creationId xmlns:a16="http://schemas.microsoft.com/office/drawing/2014/main" id="{103BB07D-B9CA-4AB0-AA52-792C8A5BF66C}"/>
            </a:ext>
          </a:extLst>
        </xdr:cNvPr>
        <xdr:cNvSpPr txBox="1"/>
      </xdr:nvSpPr>
      <xdr:spPr>
        <a:xfrm>
          <a:off x="6096000" y="1272540"/>
          <a:ext cx="8763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AC690BE-B9C4-4F89-8957-CFADEA735699}" type="TxLink">
            <a:rPr lang="en-US" sz="1600" b="1" i="0" u="none" strike="noStrike">
              <a:solidFill>
                <a:schemeClr val="bg1"/>
              </a:solidFill>
              <a:latin typeface="Cambria"/>
              <a:ea typeface="Cambria"/>
            </a:rPr>
            <a:pPr/>
            <a:t>$707</a:t>
          </a:fld>
          <a:endParaRPr lang="en-IN" sz="1600" b="1">
            <a:solidFill>
              <a:schemeClr val="bg1"/>
            </a:solidFill>
          </a:endParaRPr>
        </a:p>
      </xdr:txBody>
    </xdr:sp>
    <xdr:clientData/>
  </xdr:twoCellAnchor>
  <xdr:twoCellAnchor>
    <xdr:from>
      <xdr:col>12</xdr:col>
      <xdr:colOff>426720</xdr:colOff>
      <xdr:row>2</xdr:row>
      <xdr:rowOff>160020</xdr:rowOff>
    </xdr:from>
    <xdr:to>
      <xdr:col>16</xdr:col>
      <xdr:colOff>281940</xdr:colOff>
      <xdr:row>7</xdr:row>
      <xdr:rowOff>60960</xdr:rowOff>
    </xdr:to>
    <xdr:sp macro="" textlink="">
      <xdr:nvSpPr>
        <xdr:cNvPr id="17" name="Rectangle: Rounded Corners 16">
          <a:extLst>
            <a:ext uri="{FF2B5EF4-FFF2-40B4-BE49-F238E27FC236}">
              <a16:creationId xmlns:a16="http://schemas.microsoft.com/office/drawing/2014/main" id="{B5AA2788-1D17-457F-B9B3-E1CD9613FD4C}"/>
            </a:ext>
          </a:extLst>
        </xdr:cNvPr>
        <xdr:cNvSpPr/>
      </xdr:nvSpPr>
      <xdr:spPr>
        <a:xfrm>
          <a:off x="7802880" y="899160"/>
          <a:ext cx="2537460" cy="777240"/>
        </a:xfrm>
        <a:prstGeom prst="round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449580</xdr:colOff>
      <xdr:row>2</xdr:row>
      <xdr:rowOff>137160</xdr:rowOff>
    </xdr:from>
    <xdr:to>
      <xdr:col>13</xdr:col>
      <xdr:colOff>556260</xdr:colOff>
      <xdr:row>7</xdr:row>
      <xdr:rowOff>38100</xdr:rowOff>
    </xdr:to>
    <xdr:pic>
      <xdr:nvPicPr>
        <xdr:cNvPr id="19" name="Graphic 18" descr="Store">
          <a:extLst>
            <a:ext uri="{FF2B5EF4-FFF2-40B4-BE49-F238E27FC236}">
              <a16:creationId xmlns:a16="http://schemas.microsoft.com/office/drawing/2014/main" id="{AD2BE40A-A062-B98D-8939-FF637BB3D12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25740" y="876300"/>
          <a:ext cx="777240" cy="777240"/>
        </a:xfrm>
        <a:prstGeom prst="rect">
          <a:avLst/>
        </a:prstGeom>
      </xdr:spPr>
    </xdr:pic>
    <xdr:clientData/>
  </xdr:twoCellAnchor>
  <xdr:twoCellAnchor>
    <xdr:from>
      <xdr:col>14</xdr:col>
      <xdr:colOff>53340</xdr:colOff>
      <xdr:row>3</xdr:row>
      <xdr:rowOff>15240</xdr:rowOff>
    </xdr:from>
    <xdr:to>
      <xdr:col>16</xdr:col>
      <xdr:colOff>15240</xdr:colOff>
      <xdr:row>4</xdr:row>
      <xdr:rowOff>129540</xdr:rowOff>
    </xdr:to>
    <xdr:sp macro="" textlink="">
      <xdr:nvSpPr>
        <xdr:cNvPr id="20" name="TextBox 19">
          <a:extLst>
            <a:ext uri="{FF2B5EF4-FFF2-40B4-BE49-F238E27FC236}">
              <a16:creationId xmlns:a16="http://schemas.microsoft.com/office/drawing/2014/main" id="{7FCF7554-0AA2-4A58-88E9-F1D07F7266EC}"/>
            </a:ext>
          </a:extLst>
        </xdr:cNvPr>
        <xdr:cNvSpPr txBox="1"/>
      </xdr:nvSpPr>
      <xdr:spPr>
        <a:xfrm>
          <a:off x="8770620" y="929640"/>
          <a:ext cx="1303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bg1"/>
              </a:solidFill>
            </a:rPr>
            <a:t>Top Suburb</a:t>
          </a:r>
        </a:p>
      </xdr:txBody>
    </xdr:sp>
    <xdr:clientData/>
  </xdr:twoCellAnchor>
  <xdr:twoCellAnchor>
    <xdr:from>
      <xdr:col>14</xdr:col>
      <xdr:colOff>60960</xdr:colOff>
      <xdr:row>5</xdr:row>
      <xdr:rowOff>0</xdr:rowOff>
    </xdr:from>
    <xdr:to>
      <xdr:col>16</xdr:col>
      <xdr:colOff>83820</xdr:colOff>
      <xdr:row>6</xdr:row>
      <xdr:rowOff>99060</xdr:rowOff>
    </xdr:to>
    <xdr:sp macro="" textlink="'sales by suburb'!F5">
      <xdr:nvSpPr>
        <xdr:cNvPr id="21" name="TextBox 20">
          <a:extLst>
            <a:ext uri="{FF2B5EF4-FFF2-40B4-BE49-F238E27FC236}">
              <a16:creationId xmlns:a16="http://schemas.microsoft.com/office/drawing/2014/main" id="{123F8FBE-7B71-43DD-B296-19CCCC82EA53}"/>
            </a:ext>
          </a:extLst>
        </xdr:cNvPr>
        <xdr:cNvSpPr txBox="1"/>
      </xdr:nvSpPr>
      <xdr:spPr>
        <a:xfrm>
          <a:off x="8778240" y="1264920"/>
          <a:ext cx="1363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AC22DA-21C7-481E-9695-E30FAEDDD0D1}" type="TxLink">
            <a:rPr lang="en-US" sz="1800" b="1" i="0" u="none" strike="noStrike">
              <a:solidFill>
                <a:schemeClr val="bg1"/>
              </a:solidFill>
              <a:latin typeface="Cambria"/>
              <a:ea typeface="Cambria"/>
            </a:rPr>
            <a:pPr/>
            <a:t>Frankston</a:t>
          </a:fld>
          <a:endParaRPr lang="en-IN" sz="4400" b="1">
            <a:solidFill>
              <a:schemeClr val="bg1"/>
            </a:solidFill>
          </a:endParaRPr>
        </a:p>
      </xdr:txBody>
    </xdr:sp>
    <xdr:clientData/>
  </xdr:twoCellAnchor>
  <xdr:twoCellAnchor>
    <xdr:from>
      <xdr:col>16</xdr:col>
      <xdr:colOff>388620</xdr:colOff>
      <xdr:row>2</xdr:row>
      <xdr:rowOff>152400</xdr:rowOff>
    </xdr:from>
    <xdr:to>
      <xdr:col>20</xdr:col>
      <xdr:colOff>243840</xdr:colOff>
      <xdr:row>7</xdr:row>
      <xdr:rowOff>53340</xdr:rowOff>
    </xdr:to>
    <xdr:sp macro="" textlink="">
      <xdr:nvSpPr>
        <xdr:cNvPr id="22" name="Rectangle: Rounded Corners 21">
          <a:extLst>
            <a:ext uri="{FF2B5EF4-FFF2-40B4-BE49-F238E27FC236}">
              <a16:creationId xmlns:a16="http://schemas.microsoft.com/office/drawing/2014/main" id="{B7F3E291-7E2E-474A-97CB-77532ED2A7C2}"/>
            </a:ext>
          </a:extLst>
        </xdr:cNvPr>
        <xdr:cNvSpPr/>
      </xdr:nvSpPr>
      <xdr:spPr>
        <a:xfrm>
          <a:off x="10447020" y="891540"/>
          <a:ext cx="2537460" cy="777240"/>
        </a:xfrm>
        <a:prstGeom prst="round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464820</xdr:colOff>
      <xdr:row>3</xdr:row>
      <xdr:rowOff>0</xdr:rowOff>
    </xdr:from>
    <xdr:to>
      <xdr:col>17</xdr:col>
      <xdr:colOff>289560</xdr:colOff>
      <xdr:row>7</xdr:row>
      <xdr:rowOff>45720</xdr:rowOff>
    </xdr:to>
    <xdr:pic>
      <xdr:nvPicPr>
        <xdr:cNvPr id="24" name="Graphic 23" descr="Users">
          <a:extLst>
            <a:ext uri="{FF2B5EF4-FFF2-40B4-BE49-F238E27FC236}">
              <a16:creationId xmlns:a16="http://schemas.microsoft.com/office/drawing/2014/main" id="{2FA38BD4-E422-09A9-B406-F880BA666E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23220" y="914400"/>
          <a:ext cx="746760" cy="746760"/>
        </a:xfrm>
        <a:prstGeom prst="rect">
          <a:avLst/>
        </a:prstGeom>
      </xdr:spPr>
    </xdr:pic>
    <xdr:clientData/>
  </xdr:twoCellAnchor>
  <xdr:twoCellAnchor>
    <xdr:from>
      <xdr:col>17</xdr:col>
      <xdr:colOff>655320</xdr:colOff>
      <xdr:row>2</xdr:row>
      <xdr:rowOff>160020</xdr:rowOff>
    </xdr:from>
    <xdr:to>
      <xdr:col>19</xdr:col>
      <xdr:colOff>617220</xdr:colOff>
      <xdr:row>4</xdr:row>
      <xdr:rowOff>99060</xdr:rowOff>
    </xdr:to>
    <xdr:sp macro="" textlink="">
      <xdr:nvSpPr>
        <xdr:cNvPr id="25" name="TextBox 24">
          <a:extLst>
            <a:ext uri="{FF2B5EF4-FFF2-40B4-BE49-F238E27FC236}">
              <a16:creationId xmlns:a16="http://schemas.microsoft.com/office/drawing/2014/main" id="{66AB00E6-C6E1-463F-95FA-8B0735E05C86}"/>
            </a:ext>
          </a:extLst>
        </xdr:cNvPr>
        <xdr:cNvSpPr txBox="1"/>
      </xdr:nvSpPr>
      <xdr:spPr>
        <a:xfrm>
          <a:off x="11384280" y="899160"/>
          <a:ext cx="1303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bg1"/>
              </a:solidFill>
            </a:rPr>
            <a:t>Top Buyer</a:t>
          </a:r>
        </a:p>
      </xdr:txBody>
    </xdr:sp>
    <xdr:clientData/>
  </xdr:twoCellAnchor>
  <xdr:twoCellAnchor>
    <xdr:from>
      <xdr:col>17</xdr:col>
      <xdr:colOff>662940</xdr:colOff>
      <xdr:row>4</xdr:row>
      <xdr:rowOff>160020</xdr:rowOff>
    </xdr:from>
    <xdr:to>
      <xdr:col>20</xdr:col>
      <xdr:colOff>15240</xdr:colOff>
      <xdr:row>6</xdr:row>
      <xdr:rowOff>83820</xdr:rowOff>
    </xdr:to>
    <xdr:sp macro="" textlink="'sales by buyers'!F5">
      <xdr:nvSpPr>
        <xdr:cNvPr id="26" name="TextBox 25">
          <a:extLst>
            <a:ext uri="{FF2B5EF4-FFF2-40B4-BE49-F238E27FC236}">
              <a16:creationId xmlns:a16="http://schemas.microsoft.com/office/drawing/2014/main" id="{2528F554-6E75-4DE2-A67F-3F060E31AE39}"/>
            </a:ext>
          </a:extLst>
        </xdr:cNvPr>
        <xdr:cNvSpPr txBox="1"/>
      </xdr:nvSpPr>
      <xdr:spPr>
        <a:xfrm>
          <a:off x="11391900" y="1249680"/>
          <a:ext cx="1363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2111D43-03C0-48B7-A170-0950C3E153D7}" type="TxLink">
            <a:rPr lang="en-US" sz="1400" b="1" i="0" u="none" strike="noStrike">
              <a:solidFill>
                <a:schemeClr val="bg1"/>
              </a:solidFill>
              <a:latin typeface="Cambria"/>
              <a:ea typeface="Cambria"/>
            </a:rPr>
            <a:pPr/>
            <a:t>Bruce Curran</a:t>
          </a:fld>
          <a:endParaRPr lang="en-IN" sz="5400" b="1">
            <a:solidFill>
              <a:schemeClr val="bg1"/>
            </a:solidFill>
          </a:endParaRPr>
        </a:p>
      </xdr:txBody>
    </xdr:sp>
    <xdr:clientData/>
  </xdr:twoCellAnchor>
  <xdr:twoCellAnchor>
    <xdr:from>
      <xdr:col>20</xdr:col>
      <xdr:colOff>381000</xdr:colOff>
      <xdr:row>2</xdr:row>
      <xdr:rowOff>144780</xdr:rowOff>
    </xdr:from>
    <xdr:to>
      <xdr:col>24</xdr:col>
      <xdr:colOff>236220</xdr:colOff>
      <xdr:row>7</xdr:row>
      <xdr:rowOff>45720</xdr:rowOff>
    </xdr:to>
    <xdr:sp macro="" textlink="">
      <xdr:nvSpPr>
        <xdr:cNvPr id="27" name="Rectangle: Rounded Corners 26">
          <a:extLst>
            <a:ext uri="{FF2B5EF4-FFF2-40B4-BE49-F238E27FC236}">
              <a16:creationId xmlns:a16="http://schemas.microsoft.com/office/drawing/2014/main" id="{4F88413A-9F42-470C-9F76-D6EE51009244}"/>
            </a:ext>
          </a:extLst>
        </xdr:cNvPr>
        <xdr:cNvSpPr/>
      </xdr:nvSpPr>
      <xdr:spPr>
        <a:xfrm>
          <a:off x="13121640" y="883920"/>
          <a:ext cx="2537460" cy="777240"/>
        </a:xfrm>
        <a:prstGeom prst="round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396240</xdr:colOff>
      <xdr:row>2</xdr:row>
      <xdr:rowOff>106680</xdr:rowOff>
    </xdr:from>
    <xdr:to>
      <xdr:col>21</xdr:col>
      <xdr:colOff>487680</xdr:colOff>
      <xdr:row>6</xdr:row>
      <xdr:rowOff>167640</xdr:rowOff>
    </xdr:to>
    <xdr:pic>
      <xdr:nvPicPr>
        <xdr:cNvPr id="29" name="Graphic 28" descr="Office worker">
          <a:extLst>
            <a:ext uri="{FF2B5EF4-FFF2-40B4-BE49-F238E27FC236}">
              <a16:creationId xmlns:a16="http://schemas.microsoft.com/office/drawing/2014/main" id="{02323CB7-10CB-188A-54FE-B2F8730437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136880" y="845820"/>
          <a:ext cx="762000" cy="762000"/>
        </a:xfrm>
        <a:prstGeom prst="rect">
          <a:avLst/>
        </a:prstGeom>
      </xdr:spPr>
    </xdr:pic>
    <xdr:clientData/>
  </xdr:twoCellAnchor>
  <xdr:twoCellAnchor>
    <xdr:from>
      <xdr:col>21</xdr:col>
      <xdr:colOff>624840</xdr:colOff>
      <xdr:row>3</xdr:row>
      <xdr:rowOff>0</xdr:rowOff>
    </xdr:from>
    <xdr:to>
      <xdr:col>24</xdr:col>
      <xdr:colOff>160020</xdr:colOff>
      <xdr:row>4</xdr:row>
      <xdr:rowOff>114300</xdr:rowOff>
    </xdr:to>
    <xdr:sp macro="" textlink="">
      <xdr:nvSpPr>
        <xdr:cNvPr id="30" name="TextBox 29">
          <a:extLst>
            <a:ext uri="{FF2B5EF4-FFF2-40B4-BE49-F238E27FC236}">
              <a16:creationId xmlns:a16="http://schemas.microsoft.com/office/drawing/2014/main" id="{1DFDA98A-E44D-46AD-8462-68B5F4C312B2}"/>
            </a:ext>
          </a:extLst>
        </xdr:cNvPr>
        <xdr:cNvSpPr txBox="1"/>
      </xdr:nvSpPr>
      <xdr:spPr>
        <a:xfrm>
          <a:off x="14036040" y="9144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bg1"/>
              </a:solidFill>
            </a:rPr>
            <a:t>Top Manager</a:t>
          </a:r>
        </a:p>
      </xdr:txBody>
    </xdr:sp>
    <xdr:clientData/>
  </xdr:twoCellAnchor>
  <xdr:twoCellAnchor>
    <xdr:from>
      <xdr:col>22</xdr:col>
      <xdr:colOff>68580</xdr:colOff>
      <xdr:row>4</xdr:row>
      <xdr:rowOff>167640</xdr:rowOff>
    </xdr:from>
    <xdr:to>
      <xdr:col>24</xdr:col>
      <xdr:colOff>91440</xdr:colOff>
      <xdr:row>6</xdr:row>
      <xdr:rowOff>91440</xdr:rowOff>
    </xdr:to>
    <xdr:sp macro="" textlink="'sales by managers'!F5">
      <xdr:nvSpPr>
        <xdr:cNvPr id="31" name="TextBox 30">
          <a:extLst>
            <a:ext uri="{FF2B5EF4-FFF2-40B4-BE49-F238E27FC236}">
              <a16:creationId xmlns:a16="http://schemas.microsoft.com/office/drawing/2014/main" id="{5AD93058-3DA2-40ED-89E4-8B7DEE893324}"/>
            </a:ext>
          </a:extLst>
        </xdr:cNvPr>
        <xdr:cNvSpPr txBox="1"/>
      </xdr:nvSpPr>
      <xdr:spPr>
        <a:xfrm>
          <a:off x="14150340" y="1257300"/>
          <a:ext cx="1363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9F5B265-D124-4E8B-8EE4-D994B8A437F4}" type="TxLink">
            <a:rPr lang="en-US" sz="1400" b="1" i="0" u="none" strike="noStrike">
              <a:solidFill>
                <a:schemeClr val="bg1"/>
              </a:solidFill>
              <a:latin typeface="Cambria"/>
              <a:ea typeface="Cambria"/>
            </a:rPr>
            <a:pPr/>
            <a:t>Rachael Long</a:t>
          </a:fld>
          <a:endParaRPr lang="en-IN" sz="6600" b="1">
            <a:solidFill>
              <a:schemeClr val="bg1"/>
            </a:solidFill>
          </a:endParaRPr>
        </a:p>
      </xdr:txBody>
    </xdr:sp>
    <xdr:clientData/>
  </xdr:twoCellAnchor>
  <xdr:twoCellAnchor>
    <xdr:from>
      <xdr:col>3</xdr:col>
      <xdr:colOff>571500</xdr:colOff>
      <xdr:row>7</xdr:row>
      <xdr:rowOff>121920</xdr:rowOff>
    </xdr:from>
    <xdr:to>
      <xdr:col>10</xdr:col>
      <xdr:colOff>289560</xdr:colOff>
      <xdr:row>24</xdr:row>
      <xdr:rowOff>152400</xdr:rowOff>
    </xdr:to>
    <xdr:graphicFrame macro="">
      <xdr:nvGraphicFramePr>
        <xdr:cNvPr id="32" name="Chart 31">
          <a:extLst>
            <a:ext uri="{FF2B5EF4-FFF2-40B4-BE49-F238E27FC236}">
              <a16:creationId xmlns:a16="http://schemas.microsoft.com/office/drawing/2014/main" id="{FB9DA601-CF94-4B98-A352-7CAD3F982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601980</xdr:colOff>
      <xdr:row>25</xdr:row>
      <xdr:rowOff>99060</xdr:rowOff>
    </xdr:from>
    <xdr:to>
      <xdr:col>10</xdr:col>
      <xdr:colOff>304800</xdr:colOff>
      <xdr:row>41</xdr:row>
      <xdr:rowOff>91440</xdr:rowOff>
    </xdr:to>
    <xdr:graphicFrame macro="">
      <xdr:nvGraphicFramePr>
        <xdr:cNvPr id="33" name="Chart 32">
          <a:extLst>
            <a:ext uri="{FF2B5EF4-FFF2-40B4-BE49-F238E27FC236}">
              <a16:creationId xmlns:a16="http://schemas.microsoft.com/office/drawing/2014/main" id="{86B11A1D-8A92-4096-9BDF-F2690AE4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297180</xdr:colOff>
      <xdr:row>7</xdr:row>
      <xdr:rowOff>121920</xdr:rowOff>
    </xdr:from>
    <xdr:to>
      <xdr:col>15</xdr:col>
      <xdr:colOff>655319</xdr:colOff>
      <xdr:row>24</xdr:row>
      <xdr:rowOff>152400</xdr:rowOff>
    </xdr:to>
    <xdr:graphicFrame macro="">
      <xdr:nvGraphicFramePr>
        <xdr:cNvPr id="34" name="Chart 33">
          <a:extLst>
            <a:ext uri="{FF2B5EF4-FFF2-40B4-BE49-F238E27FC236}">
              <a16:creationId xmlns:a16="http://schemas.microsoft.com/office/drawing/2014/main" id="{DD8B2ADA-2C58-4B31-BA6E-C3F8F2075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297180</xdr:colOff>
      <xdr:row>25</xdr:row>
      <xdr:rowOff>114300</xdr:rowOff>
    </xdr:from>
    <xdr:to>
      <xdr:col>15</xdr:col>
      <xdr:colOff>670559</xdr:colOff>
      <xdr:row>41</xdr:row>
      <xdr:rowOff>106680</xdr:rowOff>
    </xdr:to>
    <xdr:graphicFrame macro="">
      <xdr:nvGraphicFramePr>
        <xdr:cNvPr id="35" name="Chart 34">
          <a:extLst>
            <a:ext uri="{FF2B5EF4-FFF2-40B4-BE49-F238E27FC236}">
              <a16:creationId xmlns:a16="http://schemas.microsoft.com/office/drawing/2014/main" id="{6A4170CC-19D7-4625-A40E-43E1B5E80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15240</xdr:colOff>
      <xdr:row>7</xdr:row>
      <xdr:rowOff>99060</xdr:rowOff>
    </xdr:from>
    <xdr:to>
      <xdr:col>21</xdr:col>
      <xdr:colOff>83820</xdr:colOff>
      <xdr:row>18</xdr:row>
      <xdr:rowOff>137160</xdr:rowOff>
    </xdr:to>
    <xdr:graphicFrame macro="">
      <xdr:nvGraphicFramePr>
        <xdr:cNvPr id="36" name="Chart 35">
          <a:extLst>
            <a:ext uri="{FF2B5EF4-FFF2-40B4-BE49-F238E27FC236}">
              <a16:creationId xmlns:a16="http://schemas.microsoft.com/office/drawing/2014/main" id="{7E41E0FF-42CC-4D8B-BFF3-9A3C2695E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15240</xdr:colOff>
      <xdr:row>30</xdr:row>
      <xdr:rowOff>0</xdr:rowOff>
    </xdr:from>
    <xdr:to>
      <xdr:col>21</xdr:col>
      <xdr:colOff>38100</xdr:colOff>
      <xdr:row>41</xdr:row>
      <xdr:rowOff>99060</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9D507227-8217-4E1F-9050-563E8C751C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302240" y="5730240"/>
              <a:ext cx="4137660" cy="202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91440</xdr:colOff>
      <xdr:row>8</xdr:row>
      <xdr:rowOff>68580</xdr:rowOff>
    </xdr:from>
    <xdr:to>
      <xdr:col>27</xdr:col>
      <xdr:colOff>167640</xdr:colOff>
      <xdr:row>24</xdr:row>
      <xdr:rowOff>152400</xdr:rowOff>
    </xdr:to>
    <xdr:graphicFrame macro="">
      <xdr:nvGraphicFramePr>
        <xdr:cNvPr id="38" name="Chart 37">
          <a:extLst>
            <a:ext uri="{FF2B5EF4-FFF2-40B4-BE49-F238E27FC236}">
              <a16:creationId xmlns:a16="http://schemas.microsoft.com/office/drawing/2014/main" id="{54484EE2-DCAB-4B61-8AC1-CB7BDEE5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60960</xdr:colOff>
      <xdr:row>25</xdr:row>
      <xdr:rowOff>68580</xdr:rowOff>
    </xdr:from>
    <xdr:to>
      <xdr:col>27</xdr:col>
      <xdr:colOff>213360</xdr:colOff>
      <xdr:row>41</xdr:row>
      <xdr:rowOff>95596</xdr:rowOff>
    </xdr:to>
    <xdr:graphicFrame macro="">
      <xdr:nvGraphicFramePr>
        <xdr:cNvPr id="39" name="Chart 38">
          <a:extLst>
            <a:ext uri="{FF2B5EF4-FFF2-40B4-BE49-F238E27FC236}">
              <a16:creationId xmlns:a16="http://schemas.microsoft.com/office/drawing/2014/main" id="{F97AC92B-4027-433A-A9DF-5996B1C7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53340</xdr:colOff>
      <xdr:row>7</xdr:row>
      <xdr:rowOff>144781</xdr:rowOff>
    </xdr:from>
    <xdr:to>
      <xdr:col>3</xdr:col>
      <xdr:colOff>495300</xdr:colOff>
      <xdr:row>13</xdr:row>
      <xdr:rowOff>30481</xdr:rowOff>
    </xdr:to>
    <mc:AlternateContent xmlns:mc="http://schemas.openxmlformats.org/markup-compatibility/2006" xmlns:a14="http://schemas.microsoft.com/office/drawing/2010/main">
      <mc:Choice Requires="a14">
        <xdr:graphicFrame macro="">
          <xdr:nvGraphicFramePr>
            <xdr:cNvPr id="40" name="Type">
              <a:extLst>
                <a:ext uri="{FF2B5EF4-FFF2-40B4-BE49-F238E27FC236}">
                  <a16:creationId xmlns:a16="http://schemas.microsoft.com/office/drawing/2014/main" id="{D43E6FD5-FF1D-DAB3-196F-463A50AFDF3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3340" y="1760221"/>
              <a:ext cx="201168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13</xdr:row>
      <xdr:rowOff>76200</xdr:rowOff>
    </xdr:from>
    <xdr:to>
      <xdr:col>3</xdr:col>
      <xdr:colOff>480060</xdr:colOff>
      <xdr:row>19</xdr:row>
      <xdr:rowOff>220979</xdr:rowOff>
    </xdr:to>
    <mc:AlternateContent xmlns:mc="http://schemas.openxmlformats.org/markup-compatibility/2006" xmlns:a14="http://schemas.microsoft.com/office/drawing/2010/main">
      <mc:Choice Requires="a14">
        <xdr:graphicFrame macro="">
          <xdr:nvGraphicFramePr>
            <xdr:cNvPr id="41" name="Financial Year">
              <a:extLst>
                <a:ext uri="{FF2B5EF4-FFF2-40B4-BE49-F238E27FC236}">
                  <a16:creationId xmlns:a16="http://schemas.microsoft.com/office/drawing/2014/main" id="{0210A379-6A98-BC68-C328-FB465739393D}"/>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60960" y="2743200"/>
              <a:ext cx="198882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19</xdr:row>
      <xdr:rowOff>251460</xdr:rowOff>
    </xdr:from>
    <xdr:to>
      <xdr:col>3</xdr:col>
      <xdr:colOff>464820</xdr:colOff>
      <xdr:row>30</xdr:row>
      <xdr:rowOff>7619</xdr:rowOff>
    </xdr:to>
    <mc:AlternateContent xmlns:mc="http://schemas.openxmlformats.org/markup-compatibility/2006" xmlns:a14="http://schemas.microsoft.com/office/drawing/2010/main">
      <mc:Choice Requires="a14">
        <xdr:graphicFrame macro="">
          <xdr:nvGraphicFramePr>
            <xdr:cNvPr id="42" name="State">
              <a:extLst>
                <a:ext uri="{FF2B5EF4-FFF2-40B4-BE49-F238E27FC236}">
                  <a16:creationId xmlns:a16="http://schemas.microsoft.com/office/drawing/2014/main" id="{08357E49-DB94-461E-8459-C12E31F459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3340" y="3970020"/>
              <a:ext cx="198120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30</xdr:row>
      <xdr:rowOff>38101</xdr:rowOff>
    </xdr:from>
    <xdr:to>
      <xdr:col>3</xdr:col>
      <xdr:colOff>472440</xdr:colOff>
      <xdr:row>41</xdr:row>
      <xdr:rowOff>60961</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D5050D72-B50E-32FB-C9DC-A3362789C0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5768341"/>
              <a:ext cx="199644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Dev" refreshedDate="46084.135832870372" createdVersion="8" refreshedVersion="8" minRefreshableVersion="3" recordCount="4505" xr:uid="{7A3CA9E3-2176-41AE-8048-8DC9B9B7FD4A}">
  <cacheSource type="worksheet">
    <worksheetSource name="Data"/>
  </cacheSource>
  <cacheFields count="17">
    <cacheField name="Date" numFmtId="14">
      <sharedItems containsSemiMixedTypes="0" containsNonDate="0" containsDate="1" containsString="0" minDate="2023-01-01T00:00:00" maxDate="2026-01-01T00:00:00" count="1094">
        <d v="2024-07-03T00:00:00"/>
        <d v="2024-12-03T00:00:00"/>
        <d v="2024-05-04T00:00:00"/>
        <d v="2025-05-24T00:00:00"/>
        <d v="2024-09-01T00:00:00"/>
        <d v="2024-10-09T00:00:00"/>
        <d v="2024-02-11T00:00:00"/>
        <d v="2024-10-29T00:00:00"/>
        <d v="2025-01-04T00:00:00"/>
        <d v="2025-05-02T00:00:00"/>
        <d v="2025-01-16T00:00:00"/>
        <d v="2024-10-13T00:00:00"/>
        <d v="2024-11-10T00:00:00"/>
        <d v="2024-10-01T00:00:00"/>
        <d v="2024-11-25T00:00:00"/>
        <d v="2024-12-08T00:00:00"/>
        <d v="2024-01-26T00:00:00"/>
        <d v="2024-10-03T00:00:00"/>
        <d v="2024-10-21T00:00:00"/>
        <d v="2024-07-31T00:00:00"/>
        <d v="2024-08-24T00:00:00"/>
        <d v="2024-05-22T00:00:00"/>
        <d v="2024-06-16T00:00:00"/>
        <d v="2025-11-13T00:00:00"/>
        <d v="2025-05-01T00:00:00"/>
        <d v="2024-03-18T00:00:00"/>
        <d v="2024-05-07T00:00:00"/>
        <d v="2024-07-15T00:00:00"/>
        <d v="2025-11-01T00:00:00"/>
        <d v="2025-04-21T00:00:00"/>
        <d v="2024-01-11T00:00:00"/>
        <d v="2024-02-15T00:00:00"/>
        <d v="2024-10-02T00:00:00"/>
        <d v="2025-08-26T00:00:00"/>
        <d v="2025-12-28T00:00:00"/>
        <d v="2024-10-18T00:00:00"/>
        <d v="2025-08-22T00:00:00"/>
        <d v="2025-12-03T00:00:00"/>
        <d v="2025-03-09T00:00:00"/>
        <d v="2025-05-03T00:00:00"/>
        <d v="2024-11-02T00:00:00"/>
        <d v="2024-02-10T00:00:00"/>
        <d v="2025-05-11T00:00:00"/>
        <d v="2024-06-20T00:00:00"/>
        <d v="2025-01-26T00:00:00"/>
        <d v="2025-02-05T00:00:00"/>
        <d v="2025-10-23T00:00:00"/>
        <d v="2025-09-01T00:00:00"/>
        <d v="2024-08-01T00:00:00"/>
        <d v="2025-10-10T00:00:00"/>
        <d v="2025-02-22T00:00:00"/>
        <d v="2024-10-04T00:00:00"/>
        <d v="2025-10-15T00:00:00"/>
        <d v="2024-12-07T00:00:00"/>
        <d v="2024-08-26T00:00:00"/>
        <d v="2024-10-26T00:00:00"/>
        <d v="2025-12-09T00:00:00"/>
        <d v="2024-09-10T00:00:00"/>
        <d v="2025-07-18T00:00:00"/>
        <d v="2024-12-15T00:00:00"/>
        <d v="2024-11-23T00:00:00"/>
        <d v="2024-06-25T00:00:00"/>
        <d v="2025-06-20T00:00:00"/>
        <d v="2024-03-12T00:00:00"/>
        <d v="2024-01-09T00:00:00"/>
        <d v="2025-07-04T00:00:00"/>
        <d v="2024-02-26T00:00:00"/>
        <d v="2025-10-21T00:00:00"/>
        <d v="2025-08-01T00:00:00"/>
        <d v="2024-08-31T00:00:00"/>
        <d v="2025-06-13T00:00:00"/>
        <d v="2025-04-15T00:00:00"/>
        <d v="2025-10-18T00:00:00"/>
        <d v="2024-04-27T00:00:00"/>
        <d v="2025-10-12T00:00:00"/>
        <d v="2025-11-24T00:00:00"/>
        <d v="2025-10-09T00:00:00"/>
        <d v="2024-01-25T00:00:00"/>
        <d v="2025-03-12T00:00:00"/>
        <d v="2024-09-03T00:00:00"/>
        <d v="2024-05-29T00:00:00"/>
        <d v="2025-03-22T00:00:00"/>
        <d v="2025-08-19T00:00:00"/>
        <d v="2024-01-12T00:00:00"/>
        <d v="2025-10-17T00:00:00"/>
        <d v="2025-11-05T00:00:00"/>
        <d v="2024-03-08T00:00:00"/>
        <d v="2025-02-27T00:00:00"/>
        <d v="2025-06-17T00:00:00"/>
        <d v="2025-05-04T00:00:00"/>
        <d v="2025-10-24T00:00:00"/>
        <d v="2025-03-13T00:00:00"/>
        <d v="2025-01-09T00:00:00"/>
        <d v="2025-11-19T00:00:00"/>
        <d v="2025-03-29T00:00:00"/>
        <d v="2024-02-14T00:00:00"/>
        <d v="2025-01-22T00:00:00"/>
        <d v="2025-01-29T00:00:00"/>
        <d v="2025-07-27T00:00:00"/>
        <d v="2024-10-08T00:00:00"/>
        <d v="2024-09-14T00:00:00"/>
        <d v="2025-11-20T00:00:00"/>
        <d v="2025-01-10T00:00:00"/>
        <d v="2024-03-01T00:00:00"/>
        <d v="2024-11-03T00:00:00"/>
        <d v="2025-03-16T00:00:00"/>
        <d v="2025-01-18T00:00:00"/>
        <d v="2024-05-06T00:00:00"/>
        <d v="2024-03-30T00:00:00"/>
        <d v="2025-02-10T00:00:00"/>
        <d v="2025-08-11T00:00:00"/>
        <d v="2024-08-04T00:00:00"/>
        <d v="2025-05-08T00:00:00"/>
        <d v="2025-10-27T00:00:00"/>
        <d v="2025-02-19T00:00:00"/>
        <d v="2024-11-14T00:00:00"/>
        <d v="2025-10-04T00:00:00"/>
        <d v="2025-08-02T00:00:00"/>
        <d v="2024-04-02T00:00:00"/>
        <d v="2024-12-05T00:00:00"/>
        <d v="2025-12-11T00:00:00"/>
        <d v="2024-09-18T00:00:00"/>
        <d v="2024-04-14T00:00:00"/>
        <d v="2025-10-28T00:00:00"/>
        <d v="2025-12-30T00:00:00"/>
        <d v="2025-10-19T00:00:00"/>
        <d v="2024-12-24T00:00:00"/>
        <d v="2024-01-24T00:00:00"/>
        <d v="2025-07-17T00:00:00"/>
        <d v="2024-12-25T00:00:00"/>
        <d v="2024-05-28T00:00:00"/>
        <d v="2024-02-09T00:00:00"/>
        <d v="2024-09-15T00:00:00"/>
        <d v="2024-01-18T00:00:00"/>
        <d v="2025-04-04T00:00:00"/>
        <d v="2024-09-05T00:00:00"/>
        <d v="2025-06-03T00:00:00"/>
        <d v="2025-07-13T00:00:00"/>
        <d v="2025-07-10T00:00:00"/>
        <d v="2025-12-18T00:00:00"/>
        <d v="2025-04-03T00:00:00"/>
        <d v="2025-05-15T00:00:00"/>
        <d v="2024-04-26T00:00:00"/>
        <d v="2025-11-03T00:00:00"/>
        <d v="2024-05-03T00:00:00"/>
        <d v="2024-11-12T00:00:00"/>
        <d v="2025-12-02T00:00:00"/>
        <d v="2024-11-28T00:00:00"/>
        <d v="2024-02-03T00:00:00"/>
        <d v="2025-09-16T00:00:00"/>
        <d v="2024-07-25T00:00:00"/>
        <d v="2025-11-23T00:00:00"/>
        <d v="2024-11-18T00:00:00"/>
        <d v="2024-01-22T00:00:00"/>
        <d v="2024-02-02T00:00:00"/>
        <d v="2025-12-14T00:00:00"/>
        <d v="2025-12-26T00:00:00"/>
        <d v="2025-07-06T00:00:00"/>
        <d v="2024-07-19T00:00:00"/>
        <d v="2024-09-07T00:00:00"/>
        <d v="2025-06-01T00:00:00"/>
        <d v="2024-08-20T00:00:00"/>
        <d v="2024-04-17T00:00:00"/>
        <d v="2025-04-24T00:00:00"/>
        <d v="2024-01-06T00:00:00"/>
        <d v="2025-06-25T00:00:00"/>
        <d v="2025-06-10T00:00:00"/>
        <d v="2025-09-18T00:00:00"/>
        <d v="2024-07-29T00:00:00"/>
        <d v="2025-03-02T00:00:00"/>
        <d v="2025-01-19T00:00:00"/>
        <d v="2024-05-15T00:00:00"/>
        <d v="2024-01-19T00:00:00"/>
        <d v="2024-08-10T00:00:00"/>
        <d v="2025-06-08T00:00:00"/>
        <d v="2024-04-06T00:00:00"/>
        <d v="2025-07-08T00:00:00"/>
        <d v="2024-02-07T00:00:00"/>
        <d v="2025-06-21T00:00:00"/>
        <d v="2025-05-31T00:00:00"/>
        <d v="2024-06-03T00:00:00"/>
        <d v="2025-05-13T00:00:00"/>
        <d v="2024-04-22T00:00:00"/>
        <d v="2024-09-17T00:00:00"/>
        <d v="2025-11-30T00:00:00"/>
        <d v="2025-01-01T00:00:00"/>
        <d v="2025-07-14T00:00:00"/>
        <d v="2024-05-11T00:00:00"/>
        <d v="2025-05-28T00:00:00"/>
        <d v="2025-08-30T00:00:00"/>
        <d v="2024-02-19T00:00:00"/>
        <d v="2024-09-21T00:00:00"/>
        <d v="2024-03-23T00:00:00"/>
        <d v="2025-12-19T00:00:00"/>
        <d v="2025-11-21T00:00:00"/>
        <d v="2024-12-09T00:00:00"/>
        <d v="2025-04-20T00:00:00"/>
        <d v="2024-08-28T00:00:00"/>
        <d v="2025-08-21T00:00:00"/>
        <d v="2025-01-27T00:00:00"/>
        <d v="2025-08-18T00:00:00"/>
        <d v="2024-02-22T00:00:00"/>
        <d v="2025-07-20T00:00:00"/>
        <d v="2024-11-22T00:00:00"/>
        <d v="2024-10-25T00:00:00"/>
        <d v="2024-08-12T00:00:00"/>
        <d v="2025-09-30T00:00:00"/>
        <d v="2025-02-03T00:00:00"/>
        <d v="2024-08-18T00:00:00"/>
        <d v="2025-09-22T00:00:00"/>
        <d v="2024-07-01T00:00:00"/>
        <d v="2025-12-29T00:00:00"/>
        <d v="2024-11-01T00:00:00"/>
        <d v="2024-01-10T00:00:00"/>
        <d v="2025-12-07T00:00:00"/>
        <d v="2025-10-31T00:00:00"/>
        <d v="2024-08-17T00:00:00"/>
        <d v="2025-04-01T00:00:00"/>
        <d v="2024-03-11T00:00:00"/>
        <d v="2024-03-25T00:00:00"/>
        <d v="2024-09-25T00:00:00"/>
        <d v="2024-08-14T00:00:00"/>
        <d v="2025-10-29T00:00:00"/>
        <d v="2024-01-08T00:00:00"/>
        <d v="2024-06-01T00:00:00"/>
        <d v="2024-08-21T00:00:00"/>
        <d v="2024-12-30T00:00:00"/>
        <d v="2024-10-24T00:00:00"/>
        <d v="2025-05-21T00:00:00"/>
        <d v="2024-03-02T00:00:00"/>
        <d v="2024-04-16T00:00:00"/>
        <d v="2024-07-11T00:00:00"/>
        <d v="2024-01-03T00:00:00"/>
        <d v="2024-04-12T00:00:00"/>
        <d v="2025-08-10T00:00:00"/>
        <d v="2024-03-19T00:00:00"/>
        <d v="2024-10-07T00:00:00"/>
        <d v="2025-02-23T00:00:00"/>
        <d v="2025-08-27T00:00:00"/>
        <d v="2024-10-15T00:00:00"/>
        <d v="2025-12-31T00:00:00"/>
        <d v="2025-02-11T00:00:00"/>
        <d v="2024-04-08T00:00:00"/>
        <d v="2025-10-11T00:00:00"/>
        <d v="2025-06-28T00:00:00"/>
        <d v="2024-08-29T00:00:00"/>
        <d v="2025-10-02T00:00:00"/>
        <d v="2025-12-23T00:00:00"/>
        <d v="2024-12-17T00:00:00"/>
        <d v="2024-03-20T00:00:00"/>
        <d v="2025-01-30T00:00:00"/>
        <d v="2025-12-04T00:00:00"/>
        <d v="2024-04-19T00:00:00"/>
        <d v="2025-04-27T00:00:00"/>
        <d v="2025-10-26T00:00:00"/>
        <d v="2024-08-08T00:00:00"/>
        <d v="2024-12-23T00:00:00"/>
        <d v="2024-04-28T00:00:00"/>
        <d v="2024-08-23T00:00:00"/>
        <d v="2025-07-19T00:00:00"/>
        <d v="2024-04-25T00:00:00"/>
        <d v="2024-02-25T00:00:00"/>
        <d v="2025-07-30T00:00:00"/>
        <d v="2024-12-11T00:00:00"/>
        <d v="2024-07-10T00:00:00"/>
        <d v="2024-03-13T00:00:00"/>
        <d v="2024-05-05T00:00:00"/>
        <d v="2025-09-24T00:00:00"/>
        <d v="2024-08-27T00:00:00"/>
        <d v="2024-05-18T00:00:00"/>
        <d v="2025-05-06T00:00:00"/>
        <d v="2024-06-27T00:00:00"/>
        <d v="2024-04-05T00:00:00"/>
        <d v="2024-04-09T00:00:00"/>
        <d v="2025-06-14T00:00:00"/>
        <d v="2025-09-11T00:00:00"/>
        <d v="2024-11-24T00:00:00"/>
        <d v="2025-12-21T00:00:00"/>
        <d v="2025-04-11T00:00:00"/>
        <d v="2025-09-13T00:00:00"/>
        <d v="2025-09-03T00:00:00"/>
        <d v="2025-01-06T00:00:00"/>
        <d v="2025-09-04T00:00:00"/>
        <d v="2024-07-05T00:00:00"/>
        <d v="2025-09-10T00:00:00"/>
        <d v="2024-03-05T00:00:00"/>
        <d v="2025-06-16T00:00:00"/>
        <d v="2025-01-25T00:00:00"/>
        <d v="2024-02-28T00:00:00"/>
        <d v="2024-06-29T00:00:00"/>
        <d v="2025-02-13T00:00:00"/>
        <d v="2025-07-03T00:00:00"/>
        <d v="2025-04-18T00:00:00"/>
        <d v="2024-10-16T00:00:00"/>
        <d v="2024-01-21T00:00:00"/>
        <d v="2024-11-06T00:00:00"/>
        <d v="2024-12-27T00:00:00"/>
        <d v="2025-10-30T00:00:00"/>
        <d v="2024-05-24T00:00:00"/>
        <d v="2024-02-13T00:00:00"/>
        <d v="2025-12-10T00:00:00"/>
        <d v="2024-03-04T00:00:00"/>
        <d v="2025-06-18T00:00:00"/>
        <d v="2024-05-01T00:00:00"/>
        <d v="2024-04-20T00:00:00"/>
        <d v="2025-02-24T00:00:00"/>
        <d v="2025-08-03T00:00:00"/>
        <d v="2025-01-12T00:00:00"/>
        <d v="2024-05-31T00:00:00"/>
        <d v="2024-08-16T00:00:00"/>
        <d v="2025-04-16T00:00:00"/>
        <d v="2025-04-13T00:00:00"/>
        <d v="2024-03-15T00:00:00"/>
        <d v="2024-07-23T00:00:00"/>
        <d v="2024-09-12T00:00:00"/>
        <d v="2024-08-05T00:00:00"/>
        <d v="2024-07-06T00:00:00"/>
        <d v="2025-06-09T00:00:00"/>
        <d v="2024-11-08T00:00:00"/>
        <d v="2025-05-17T00:00:00"/>
        <d v="2025-08-05T00:00:00"/>
        <d v="2025-04-30T00:00:00"/>
        <d v="2025-06-05T00:00:00"/>
        <d v="2025-03-28T00:00:00"/>
        <d v="2025-05-14T00:00:00"/>
        <d v="2024-06-15T00:00:00"/>
        <d v="2025-03-03T00:00:00"/>
        <d v="2025-05-09T00:00:00"/>
        <d v="2025-07-22T00:00:00"/>
        <d v="2025-03-27T00:00:00"/>
        <d v="2025-02-15T00:00:00"/>
        <d v="2025-06-02T00:00:00"/>
        <d v="2025-05-19T00:00:00"/>
        <d v="2024-01-01T00:00:00"/>
        <d v="2025-10-25T00:00:00"/>
        <d v="2024-02-05T00:00:00"/>
        <d v="2024-11-17T00:00:00"/>
        <d v="2024-10-10T00:00:00"/>
        <d v="2025-02-26T00:00:00"/>
        <d v="2025-08-24T00:00:00"/>
        <d v="2025-08-28T00:00:00"/>
        <d v="2024-06-05T00:00:00"/>
        <d v="2025-04-07T00:00:00"/>
        <d v="2025-05-30T00:00:00"/>
        <d v="2024-03-16T00:00:00"/>
        <d v="2024-04-10T00:00:00"/>
        <d v="2024-12-13T00:00:00"/>
        <d v="2024-12-02T00:00:00"/>
        <d v="2024-04-13T00:00:00"/>
        <d v="2024-06-21T00:00:00"/>
        <d v="2024-03-28T00:00:00"/>
        <d v="2025-05-26T00:00:00"/>
        <d v="2025-03-01T00:00:00"/>
        <d v="2024-01-16T00:00:00"/>
        <d v="2024-06-07T00:00:00"/>
        <d v="2024-12-12T00:00:00"/>
        <d v="2025-01-08T00:00:00"/>
        <d v="2025-04-23T00:00:00"/>
        <d v="2024-04-30T00:00:00"/>
        <d v="2025-03-23T00:00:00"/>
        <d v="2025-10-16T00:00:00"/>
        <d v="2025-07-29T00:00:00"/>
        <d v="2024-07-27T00:00:00"/>
        <d v="2025-11-15T00:00:00"/>
        <d v="2025-10-22T00:00:00"/>
        <d v="2025-04-02T00:00:00"/>
        <d v="2024-02-16T00:00:00"/>
        <d v="2024-11-21T00:00:00"/>
        <d v="2025-09-19T00:00:00"/>
        <d v="2025-05-29T00:00:00"/>
        <d v="2025-08-16T00:00:00"/>
        <d v="2025-11-26T00:00:00"/>
        <d v="2024-10-20T00:00:00"/>
        <d v="2025-02-17T00:00:00"/>
        <d v="2024-05-12T00:00:00"/>
        <d v="2025-01-21T00:00:00"/>
        <d v="2024-02-18T00:00:00"/>
        <d v="2025-04-25T00:00:00"/>
        <d v="2024-05-26T00:00:00"/>
        <d v="2025-10-05T00:00:00"/>
        <d v="2025-04-12T00:00:00"/>
        <d v="2024-09-28T00:00:00"/>
        <d v="2024-04-11T00:00:00"/>
        <d v="2025-01-05T00:00:00"/>
        <d v="2024-02-08T00:00:00"/>
        <d v="2024-01-14T00:00:00"/>
        <d v="2024-01-02T00:00:00"/>
        <d v="2025-07-12T00:00:00"/>
        <d v="2024-10-11T00:00:00"/>
        <d v="2025-09-12T00:00:00"/>
        <d v="2025-02-07T00:00:00"/>
        <d v="2025-08-09T00:00:00"/>
        <d v="2025-08-04T00:00:00"/>
        <d v="2024-08-02T00:00:00"/>
        <d v="2025-05-10T00:00:00"/>
        <d v="2024-06-28T00:00:00"/>
        <d v="2025-03-18T00:00:00"/>
        <d v="2024-08-07T00:00:00"/>
        <d v="2025-01-23T00:00:00"/>
        <d v="2025-02-08T00:00:00"/>
        <d v="2025-03-08T00:00:00"/>
        <d v="2025-09-15T00:00:00"/>
        <d v="2025-01-14T00:00:00"/>
        <d v="2025-06-23T00:00:00"/>
        <d v="2024-01-07T00:00:00"/>
        <d v="2025-09-27T00:00:00"/>
        <d v="2025-11-16T00:00:00"/>
        <d v="2024-05-09T00:00:00"/>
        <d v="2024-02-04T00:00:00"/>
        <d v="2024-07-14T00:00:00"/>
        <d v="2024-02-23T00:00:00"/>
        <d v="2024-06-22T00:00:00"/>
        <d v="2025-03-04T00:00:00"/>
        <d v="2025-12-15T00:00:00"/>
        <d v="2025-02-06T00:00:00"/>
        <d v="2025-12-25T00:00:00"/>
        <d v="2025-01-17T00:00:00"/>
        <d v="2025-09-21T00:00:00"/>
        <d v="2025-11-10T00:00:00"/>
        <d v="2025-07-28T00:00:00"/>
        <d v="2024-03-09T00:00:00"/>
        <d v="2025-03-30T00:00:00"/>
        <d v="2025-06-04T00:00:00"/>
        <d v="2024-05-02T00:00:00"/>
        <d v="2024-08-13T00:00:00"/>
        <d v="2025-09-20T00:00:00"/>
        <d v="2025-11-25T00:00:00"/>
        <d v="2024-11-20T00:00:00"/>
        <d v="2025-05-25T00:00:00"/>
        <d v="2024-06-24T00:00:00"/>
        <d v="2024-12-28T00:00:00"/>
        <d v="2024-12-04T00:00:00"/>
        <d v="2024-10-27T00:00:00"/>
        <d v="2024-12-06T00:00:00"/>
        <d v="2025-03-19T00:00:00"/>
        <d v="2024-10-28T00:00:00"/>
        <d v="2025-09-17T00:00:00"/>
        <d v="2024-06-23T00:00:00"/>
        <d v="2024-03-24T00:00:00"/>
        <d v="2024-11-29T00:00:00"/>
        <d v="2025-06-26T00:00:00"/>
        <d v="2024-12-20T00:00:00"/>
        <d v="2024-01-20T00:00:00"/>
        <d v="2024-04-03T00:00:00"/>
        <d v="2025-02-21T00:00:00"/>
        <d v="2024-12-26T00:00:00"/>
        <d v="2025-07-02T00:00:00"/>
        <d v="2024-08-15T00:00:00"/>
        <d v="2024-08-19T00:00:00"/>
        <d v="2025-05-22T00:00:00"/>
        <d v="2024-06-18T00:00:00"/>
        <d v="2025-09-29T00:00:00"/>
        <d v="2024-07-09T00:00:00"/>
        <d v="2024-11-19T00:00:00"/>
        <d v="2025-04-19T00:00:00"/>
        <d v="2025-03-10T00:00:00"/>
        <d v="2025-02-09T00:00:00"/>
        <d v="2024-05-14T00:00:00"/>
        <d v="2025-07-23T00:00:00"/>
        <d v="2024-10-19T00:00:00"/>
        <d v="2024-04-07T00:00:00"/>
        <d v="2025-10-03T00:00:00"/>
        <d v="2024-05-10T00:00:00"/>
        <d v="2024-11-30T00:00:00"/>
        <d v="2025-09-07T00:00:00"/>
        <d v="2024-06-09T00:00:00"/>
        <d v="2025-09-23T00:00:00"/>
        <d v="2024-11-09T00:00:00"/>
        <d v="2025-12-22T00:00:00"/>
        <d v="2024-05-23T00:00:00"/>
        <d v="2025-04-26T00:00:00"/>
        <d v="2025-09-26T00:00:00"/>
        <d v="2025-03-31T00:00:00"/>
        <d v="2024-05-19T00:00:00"/>
        <d v="2025-02-16T00:00:00"/>
        <d v="2024-12-29T00:00:00"/>
        <d v="2024-02-21T00:00:00"/>
        <d v="2024-03-03T00:00:00"/>
        <d v="2025-07-31T00:00:00"/>
        <d v="2025-10-07T00:00:00"/>
        <d v="2025-04-05T00:00:00"/>
        <d v="2025-11-02T00:00:00"/>
        <d v="2025-07-07T00:00:00"/>
        <d v="2025-04-14T00:00:00"/>
        <d v="2024-09-19T00:00:00"/>
        <d v="2025-07-25T00:00:00"/>
        <d v="2024-03-10T00:00:00"/>
        <d v="2024-12-19T00:00:00"/>
        <d v="2025-07-11T00:00:00"/>
        <d v="2025-02-28T00:00:00"/>
        <d v="2024-10-14T00:00:00"/>
        <d v="2025-05-16T00:00:00"/>
        <d v="2024-06-13T00:00:00"/>
        <d v="2024-01-31T00:00:00"/>
        <d v="2025-11-17T00:00:00"/>
        <d v="2025-12-05T00:00:00"/>
        <d v="2025-12-13T00:00:00"/>
        <d v="2024-12-01T00:00:00"/>
        <d v="2024-12-16T00:00:00"/>
        <d v="2025-06-12T00:00:00"/>
        <d v="2024-03-21T00:00:00"/>
        <d v="2024-03-22T00:00:00"/>
        <d v="2024-09-02T00:00:00"/>
        <d v="2024-09-09T00:00:00"/>
        <d v="2025-12-20T00:00:00"/>
        <d v="2024-04-21T00:00:00"/>
        <d v="2024-08-11T00:00:00"/>
        <d v="2025-03-07T00:00:00"/>
        <d v="2025-04-08T00:00:00"/>
        <d v="2024-11-16T00:00:00"/>
        <d v="2024-05-21T00:00:00"/>
        <d v="2025-08-08T00:00:00"/>
        <d v="2024-12-14T00:00:00"/>
        <d v="2025-11-07T00:00:00"/>
        <d v="2024-03-31T00:00:00"/>
        <d v="2025-03-17T00:00:00"/>
        <d v="2025-08-25T00:00:00"/>
        <d v="2024-01-30T00:00:00"/>
        <d v="2025-06-24T00:00:00"/>
        <d v="2025-10-13T00:00:00"/>
        <d v="2024-08-30T00:00:00"/>
        <d v="2024-08-22T00:00:00"/>
        <d v="2024-09-13T00:00:00"/>
        <d v="2024-02-17T00:00:00"/>
        <d v="2024-07-16T00:00:00"/>
        <d v="2025-11-29T00:00:00"/>
        <d v="2025-09-05T00:00:00"/>
        <d v="2024-03-07T00:00:00"/>
        <d v="2024-02-24T00:00:00"/>
        <d v="2025-03-05T00:00:00"/>
        <d v="2024-06-12T00:00:00"/>
        <d v="2024-11-15T00:00:00"/>
        <d v="2024-01-28T00:00:00"/>
        <d v="2024-04-23T00:00:00"/>
        <d v="2025-01-02T00:00:00"/>
        <d v="2024-06-08T00:00:00"/>
        <d v="2024-02-06T00:00:00"/>
        <d v="2024-01-15T00:00:00"/>
        <d v="2025-07-26T00:00:00"/>
        <d v="2025-08-23T00:00:00"/>
        <d v="2025-11-18T00:00:00"/>
        <d v="2024-08-06T00:00:00"/>
        <d v="2025-11-22T00:00:00"/>
        <d v="2024-11-11T00:00:00"/>
        <d v="2024-11-07T00:00:00"/>
        <d v="2025-07-05T00:00:00"/>
        <d v="2025-09-08T00:00:00"/>
        <d v="2025-01-13T00:00:00"/>
        <d v="2024-02-01T00:00:00"/>
        <d v="2024-04-29T00:00:00"/>
        <d v="2025-03-21T00:00:00"/>
        <d v="2024-09-26T00:00:00"/>
        <d v="2025-08-12T00:00:00"/>
        <d v="2025-08-17T00:00:00"/>
        <d v="2024-10-31T00:00:00"/>
        <d v="2025-07-21T00:00:00"/>
        <d v="2024-12-31T00:00:00"/>
        <d v="2024-07-21T00:00:00"/>
        <d v="2025-06-07T00:00:00"/>
        <d v="2024-11-27T00:00:00"/>
        <d v="2024-07-04T00:00:00"/>
        <d v="2024-10-17T00:00:00"/>
        <d v="2024-01-17T00:00:00"/>
        <d v="2024-12-18T00:00:00"/>
        <d v="2025-02-20T00:00:00"/>
        <d v="2024-06-06T00:00:00"/>
        <d v="2025-06-27T00:00:00"/>
        <d v="2025-05-07T00:00:00"/>
        <d v="2025-12-16T00:00:00"/>
        <d v="2024-04-24T00:00:00"/>
        <d v="2024-07-08T00:00:00"/>
        <d v="2024-04-15T00:00:00"/>
        <d v="2024-07-26T00:00:00"/>
        <d v="2024-03-26T00:00:00"/>
        <d v="2025-12-08T00:00:00"/>
        <d v="2024-11-13T00:00:00"/>
        <d v="2024-09-30T00:00:00"/>
        <d v="2025-05-12T00:00:00"/>
        <d v="2025-07-09T00:00:00"/>
        <d v="2024-10-05T00:00:00"/>
        <d v="2024-10-06T00:00:00"/>
        <d v="2025-01-11T00:00:00"/>
        <d v="2025-03-06T00:00:00"/>
        <d v="2025-11-28T00:00:00"/>
        <d v="2024-03-29T00:00:00"/>
        <d v="2024-08-03T00:00:00"/>
        <d v="2024-12-10T00:00:00"/>
        <d v="2025-06-06T00:00:00"/>
        <d v="2025-01-15T00:00:00"/>
        <d v="2024-07-07T00:00:00"/>
        <d v="2025-06-19T00:00:00"/>
        <d v="2025-08-15T00:00:00"/>
        <d v="2024-05-30T00:00:00"/>
        <d v="2024-09-27T00:00:00"/>
        <d v="2024-02-27T00:00:00"/>
        <d v="2025-03-15T00:00:00"/>
        <d v="2025-01-24T00:00:00"/>
        <d v="2025-01-31T00:00:00"/>
        <d v="2024-01-27T00:00:00"/>
        <d v="2025-07-16T00:00:00"/>
        <d v="2024-07-20T00:00:00"/>
        <d v="2025-06-15T00:00:00"/>
        <d v="2025-02-25T00:00:00"/>
        <d v="2025-11-04T00:00:00"/>
        <d v="2025-08-14T00:00:00"/>
        <d v="2025-02-12T00:00:00"/>
        <d v="2024-09-29T00:00:00"/>
        <d v="2025-03-24T00:00:00"/>
        <d v="2025-11-12T00:00:00"/>
        <d v="2024-07-30T00:00:00"/>
        <d v="2025-02-04T00:00:00"/>
        <d v="2025-03-11T00:00:00"/>
        <d v="2025-04-17T00:00:00"/>
        <d v="2025-10-08T00:00:00"/>
        <d v="2024-05-25T00:00:00"/>
        <d v="2024-06-19T00:00:00"/>
        <d v="2024-12-21T00:00:00"/>
        <d v="2025-12-01T00:00:00"/>
        <d v="2024-06-26T00:00:00"/>
        <d v="2025-02-01T00:00:00"/>
        <d v="2024-05-16T00:00:00"/>
        <d v="2024-10-23T00:00:00"/>
        <d v="2024-09-23T00:00:00"/>
        <d v="2024-05-13T00:00:00"/>
        <d v="2025-07-15T00:00:00"/>
        <d v="2025-04-29T00:00:00"/>
        <d v="2025-07-01T00:00:00"/>
        <d v="2025-12-12T00:00:00"/>
        <d v="2025-06-30T00:00:00"/>
        <d v="2024-02-20T00:00:00"/>
        <d v="2024-10-30T00:00:00"/>
        <d v="2025-11-06T00:00:00"/>
        <d v="2025-09-28T00:00:00"/>
        <d v="2024-04-18T00:00:00"/>
        <d v="2024-06-30T00:00:00"/>
        <d v="2025-04-06T00:00:00"/>
        <d v="2024-12-22T00:00:00"/>
        <d v="2024-06-02T00:00:00"/>
        <d v="2025-03-20T00:00:00"/>
        <d v="2024-02-12T00:00:00"/>
        <d v="2025-04-10T00:00:00"/>
        <d v="2024-09-20T00:00:00"/>
        <d v="2025-08-31T00:00:00"/>
        <d v="2025-01-28T00:00:00"/>
        <d v="2025-05-23T00:00:00"/>
        <d v="2025-04-09T00:00:00"/>
        <d v="2024-07-17T00:00:00"/>
        <d v="2024-07-13T00:00:00"/>
        <d v="2024-05-08T00:00:00"/>
        <d v="2024-01-05T00:00:00"/>
        <d v="2025-01-03T00:00:00"/>
        <d v="2025-05-27T00:00:00"/>
        <d v="2025-09-14T00:00:00"/>
        <d v="2025-04-22T00:00:00"/>
        <d v="2025-09-02T00:00:00"/>
        <d v="2025-02-18T00:00:00"/>
        <d v="2024-06-14T00:00:00"/>
        <d v="2024-08-09T00:00:00"/>
        <d v="2025-09-06T00:00:00"/>
        <d v="2025-08-13T00:00:00"/>
        <d v="2025-05-05T00:00:00"/>
        <d v="2024-09-11T00:00:00"/>
        <d v="2025-11-27T00:00:00"/>
        <d v="2024-07-18T00:00:00"/>
        <d v="2025-01-07T00:00:00"/>
        <d v="2024-07-24T00:00:00"/>
        <d v="2025-09-25T00:00:00"/>
        <d v="2025-01-20T00:00:00"/>
        <d v="2025-10-20T00:00:00"/>
        <d v="2024-06-11T00:00:00"/>
        <d v="2025-06-22T00:00:00"/>
        <d v="2024-05-20T00:00:00"/>
        <d v="2024-11-26T00:00:00"/>
        <d v="2025-11-14T00:00:00"/>
        <d v="2025-10-06T00:00:00"/>
        <d v="2025-12-06T00:00:00"/>
        <d v="2024-06-10T00:00:00"/>
        <d v="2024-11-04T00:00:00"/>
        <d v="2024-05-27T00:00:00"/>
        <d v="2024-07-02T00:00:00"/>
        <d v="2024-08-25T00:00:00"/>
        <d v="2025-12-27T00:00:00"/>
        <d v="2024-01-23T00:00:00"/>
        <d v="2025-03-25T00:00:00"/>
        <d v="2025-08-07T00:00:00"/>
        <d v="2025-03-14T00:00:00"/>
        <d v="2024-01-13T00:00:00"/>
        <d v="2024-09-06T00:00:00"/>
        <d v="2025-02-14T00:00:00"/>
        <d v="2024-04-01T00:00:00"/>
        <d v="2024-03-14T00:00:00"/>
        <d v="2025-08-06T00:00:00"/>
        <d v="2025-03-26T00:00:00"/>
        <d v="2024-10-22T00:00:00"/>
        <d v="2025-12-24T00:00:00"/>
        <d v="2025-05-20T00:00:00"/>
        <d v="2024-03-06T00:00:00"/>
        <d v="2024-06-17T00:00:00"/>
        <d v="2025-11-11T00:00:00"/>
        <d v="2025-12-17T00:00:00"/>
        <d v="2025-07-24T00:00:00"/>
        <d v="2025-10-01T00:00:00"/>
        <d v="2024-09-04T00:00:00"/>
        <d v="2024-11-05T00:00:00"/>
        <d v="2025-02-02T00:00:00"/>
        <d v="2025-06-29T00:00:00"/>
        <d v="2024-03-27T00:00:00"/>
        <d v="2024-05-17T00:00:00"/>
        <d v="2024-03-17T00:00:00"/>
        <d v="2024-07-12T00:00:00"/>
        <d v="2024-01-29T00:00:00"/>
        <d v="2025-09-09T00:00:00"/>
        <d v="2024-09-22T00:00:00"/>
        <d v="2025-08-29T00:00:00"/>
        <d v="2024-07-22T00:00:00"/>
        <d v="2025-08-20T00:00:00"/>
        <d v="2024-10-12T00:00:00"/>
        <d v="2025-10-14T00:00:00"/>
        <d v="2024-09-24T00:00:00"/>
        <d v="2025-06-11T00:00:00"/>
        <d v="2024-09-08T00:00:00"/>
        <d v="2024-07-28T00:00:00"/>
        <d v="2025-05-18T00:00:00"/>
        <d v="2024-06-04T00:00:00"/>
        <d v="2024-09-16T00:00:00"/>
        <d v="2024-04-04T00:00:00"/>
        <d v="2025-11-09T00:00:00"/>
        <d v="2025-11-08T00:00:00"/>
        <d v="2023-07-03T00:00:00" u="1"/>
        <d v="2023-12-03T00:00:00" u="1"/>
        <d v="2023-05-04T00:00:00" u="1"/>
        <d v="2023-09-01T00:00:00" u="1"/>
        <d v="2023-10-09T00:00:00" u="1"/>
        <d v="2023-02-11T00:00:00" u="1"/>
        <d v="2023-10-29T00:00:00" u="1"/>
        <d v="2024-01-04T00:00:00" u="1"/>
        <d v="2023-10-13T00:00:00" u="1"/>
        <d v="2023-11-10T00:00:00" u="1"/>
        <d v="2023-10-01T00:00:00" u="1"/>
        <d v="2023-11-25T00:00:00" u="1"/>
        <d v="2023-12-08T00:00:00" u="1"/>
        <d v="2023-01-26T00:00:00" u="1"/>
        <d v="2023-10-03T00:00:00" u="1"/>
        <d v="2023-10-21T00:00:00" u="1"/>
        <d v="2023-07-31T00:00:00" u="1"/>
        <d v="2023-08-24T00:00:00" u="1"/>
        <d v="2023-05-22T00:00:00" u="1"/>
        <d v="2023-06-16T00:00:00" u="1"/>
        <d v="2023-03-18T00:00:00" u="1"/>
        <d v="2023-05-07T00:00:00" u="1"/>
        <d v="2023-07-15T00:00:00" u="1"/>
        <d v="2023-01-11T00:00:00" u="1"/>
        <d v="2023-02-15T00:00:00" u="1"/>
        <d v="2023-10-02T00:00:00" u="1"/>
        <d v="2023-10-18T00:00:00" u="1"/>
        <d v="2023-11-02T00:00:00" u="1"/>
        <d v="2023-02-10T00:00:00" u="1"/>
        <d v="2023-06-20T00:00:00" u="1"/>
        <d v="2023-08-01T00:00:00" u="1"/>
        <d v="2023-10-04T00:00:00" u="1"/>
        <d v="2023-12-07T00:00:00" u="1"/>
        <d v="2023-08-26T00:00:00" u="1"/>
        <d v="2023-10-26T00:00:00" u="1"/>
        <d v="2023-09-10T00:00:00" u="1"/>
        <d v="2023-12-15T00:00:00" u="1"/>
        <d v="2023-11-23T00:00:00" u="1"/>
        <d v="2023-06-25T00:00:00" u="1"/>
        <d v="2023-03-12T00:00:00" u="1"/>
        <d v="2023-01-09T00:00:00" u="1"/>
        <d v="2023-02-26T00:00:00" u="1"/>
        <d v="2023-08-31T00:00:00" u="1"/>
        <d v="2023-04-27T00:00:00" u="1"/>
        <d v="2023-01-25T00:00:00" u="1"/>
        <d v="2023-09-03T00:00:00" u="1"/>
        <d v="2023-05-29T00:00:00" u="1"/>
        <d v="2023-01-12T00:00:00" u="1"/>
        <d v="2023-03-08T00:00:00" u="1"/>
        <d v="2023-02-14T00:00:00" u="1"/>
        <d v="2023-10-08T00:00:00" u="1"/>
        <d v="2023-09-14T00:00:00" u="1"/>
        <d v="2023-03-01T00:00:00" u="1"/>
        <d v="2023-11-03T00:00:00" u="1"/>
        <d v="2023-05-06T00:00:00" u="1"/>
        <d v="2023-03-30T00:00:00" u="1"/>
        <d v="2023-08-04T00:00:00" u="1"/>
        <d v="2023-11-14T00:00:00" u="1"/>
        <d v="2023-04-02T00:00:00" u="1"/>
        <d v="2023-12-05T00:00:00" u="1"/>
        <d v="2023-09-18T00:00:00" u="1"/>
        <d v="2023-04-14T00:00:00" u="1"/>
        <d v="2023-12-24T00:00:00" u="1"/>
        <d v="2023-01-24T00:00:00" u="1"/>
        <d v="2023-12-25T00:00:00" u="1"/>
        <d v="2023-05-28T00:00:00" u="1"/>
        <d v="2023-02-09T00:00:00" u="1"/>
        <d v="2023-09-15T00:00:00" u="1"/>
        <d v="2023-01-18T00:00:00" u="1"/>
        <d v="2023-09-05T00:00:00" u="1"/>
        <d v="2023-04-26T00:00:00" u="1"/>
        <d v="2023-05-03T00:00:00" u="1"/>
        <d v="2023-11-12T00:00:00" u="1"/>
        <d v="2023-11-28T00:00:00" u="1"/>
        <d v="2023-02-03T00:00:00" u="1"/>
        <d v="2023-07-25T00:00:00" u="1"/>
        <d v="2023-11-18T00:00:00" u="1"/>
        <d v="2023-01-22T00:00:00" u="1"/>
        <d v="2023-02-02T00:00:00" u="1"/>
        <d v="2023-07-19T00:00:00" u="1"/>
        <d v="2023-09-07T00:00:00" u="1"/>
        <d v="2023-08-20T00:00:00" u="1"/>
        <d v="2023-04-17T00:00:00" u="1"/>
        <d v="2023-01-06T00:00:00" u="1"/>
        <d v="2023-07-29T00:00:00" u="1"/>
        <d v="2023-05-15T00:00:00" u="1"/>
        <d v="2023-01-19T00:00:00" u="1"/>
        <d v="2023-08-10T00:00:00" u="1"/>
        <d v="2023-04-06T00:00:00" u="1"/>
        <d v="2023-02-07T00:00:00" u="1"/>
        <d v="2023-06-03T00:00:00" u="1"/>
        <d v="2023-04-22T00:00:00" u="1"/>
        <d v="2023-09-17T00:00:00" u="1"/>
        <d v="2023-05-11T00:00:00" u="1"/>
        <d v="2023-02-19T00:00:00" u="1"/>
        <d v="2023-09-21T00:00:00" u="1"/>
        <d v="2023-03-23T00:00:00" u="1"/>
        <d v="2023-12-09T00:00:00" u="1"/>
        <d v="2023-08-28T00:00:00" u="1"/>
        <d v="2023-02-22T00:00:00" u="1"/>
        <d v="2023-11-22T00:00:00" u="1"/>
        <d v="2023-10-25T00:00:00" u="1"/>
        <d v="2023-08-12T00:00:00" u="1"/>
        <d v="2023-08-18T00:00:00" u="1"/>
        <d v="2023-07-01T00:00:00" u="1"/>
        <d v="2023-11-01T00:00:00" u="1"/>
        <d v="2023-01-10T00:00:00" u="1"/>
        <d v="2023-08-17T00:00:00" u="1"/>
        <d v="2023-03-11T00:00:00" u="1"/>
        <d v="2023-03-25T00:00:00" u="1"/>
        <d v="2023-09-25T00:00:00" u="1"/>
        <d v="2023-08-14T00:00:00" u="1"/>
        <d v="2023-01-08T00:00:00" u="1"/>
        <d v="2023-06-01T00:00:00" u="1"/>
        <d v="2023-08-21T00:00:00" u="1"/>
        <d v="2023-12-30T00:00:00" u="1"/>
        <d v="2023-10-24T00:00:00" u="1"/>
        <d v="2023-03-02T00:00:00" u="1"/>
        <d v="2023-04-16T00:00:00" u="1"/>
        <d v="2023-07-11T00:00:00" u="1"/>
        <d v="2023-01-03T00:00:00" u="1"/>
        <d v="2023-04-12T00:00:00" u="1"/>
        <d v="2023-03-19T00:00:00" u="1"/>
        <d v="2023-10-07T00:00:00" u="1"/>
        <d v="2023-10-15T00:00:00" u="1"/>
        <d v="2023-04-08T00:00:00" u="1"/>
        <d v="2023-08-29T00:00:00" u="1"/>
        <d v="2023-12-17T00:00:00" u="1"/>
        <d v="2023-03-20T00:00:00" u="1"/>
        <d v="2023-04-19T00:00:00" u="1"/>
        <d v="2023-08-08T00:00:00" u="1"/>
        <d v="2023-12-23T00:00:00" u="1"/>
        <d v="2023-04-28T00:00:00" u="1"/>
        <d v="2023-08-23T00:00:00" u="1"/>
        <d v="2023-04-25T00:00:00" u="1"/>
        <d v="2023-02-25T00:00:00" u="1"/>
        <d v="2023-12-11T00:00:00" u="1"/>
        <d v="2023-07-10T00:00:00" u="1"/>
        <d v="2023-03-13T00:00:00" u="1"/>
        <d v="2023-05-05T00:00:00" u="1"/>
        <d v="2023-08-27T00:00:00" u="1"/>
        <d v="2023-05-18T00:00:00" u="1"/>
        <d v="2023-06-27T00:00:00" u="1"/>
        <d v="2023-04-05T00:00:00" u="1"/>
        <d v="2023-04-09T00:00:00" u="1"/>
        <d v="2023-11-24T00:00:00" u="1"/>
        <d v="2023-07-05T00:00:00" u="1"/>
        <d v="2023-03-05T00:00:00" u="1"/>
        <d v="2023-02-28T00:00:00" u="1"/>
        <d v="2023-06-29T00:00:00" u="1"/>
        <d v="2023-10-16T00:00:00" u="1"/>
        <d v="2023-01-21T00:00:00" u="1"/>
        <d v="2023-11-06T00:00:00" u="1"/>
        <d v="2023-12-27T00:00:00" u="1"/>
        <d v="2023-05-24T00:00:00" u="1"/>
        <d v="2023-02-13T00:00:00" u="1"/>
        <d v="2023-03-04T00:00:00" u="1"/>
        <d v="2023-05-01T00:00:00" u="1"/>
        <d v="2023-04-20T00:00:00" u="1"/>
        <d v="2023-05-31T00:00:00" u="1"/>
        <d v="2023-08-16T00:00:00" u="1"/>
        <d v="2023-03-15T00:00:00" u="1"/>
        <d v="2023-07-23T00:00:00" u="1"/>
        <d v="2023-09-12T00:00:00" u="1"/>
        <d v="2023-08-05T00:00:00" u="1"/>
        <d v="2023-07-06T00:00:00" u="1"/>
        <d v="2023-11-08T00:00:00" u="1"/>
        <d v="2023-06-15T00:00:00" u="1"/>
        <d v="2023-01-01T00:00:00" u="1"/>
        <d v="2023-02-05T00:00:00" u="1"/>
        <d v="2023-11-17T00:00:00" u="1"/>
        <d v="2023-10-10T00:00:00" u="1"/>
        <d v="2023-06-05T00:00:00" u="1"/>
        <d v="2023-03-16T00:00:00" u="1"/>
        <d v="2023-04-10T00:00:00" u="1"/>
        <d v="2023-12-13T00:00:00" u="1"/>
        <d v="2023-12-02T00:00:00" u="1"/>
        <d v="2023-04-13T00:00:00" u="1"/>
        <d v="2023-06-21T00:00:00" u="1"/>
        <d v="2023-03-28T00:00:00" u="1"/>
        <d v="2023-01-16T00:00:00" u="1"/>
        <d v="2023-06-07T00:00:00" u="1"/>
        <d v="2023-12-12T00:00:00" u="1"/>
        <d v="2023-04-30T00:00:00" u="1"/>
        <d v="2023-07-27T00:00:00" u="1"/>
        <d v="2023-02-16T00:00:00" u="1"/>
        <d v="2023-11-21T00:00:00" u="1"/>
        <d v="2023-10-20T00:00:00" u="1"/>
        <d v="2023-05-12T00:00:00" u="1"/>
        <d v="2023-02-18T00:00:00" u="1"/>
        <d v="2023-05-26T00:00:00" u="1"/>
        <d v="2023-09-28T00:00:00" u="1"/>
        <d v="2023-04-11T00:00:00" u="1"/>
        <d v="2023-02-08T00:00:00" u="1"/>
        <d v="2023-01-14T00:00:00" u="1"/>
        <d v="2023-01-02T00:00:00" u="1"/>
        <d v="2023-10-11T00:00:00" u="1"/>
        <d v="2023-08-02T00:00:00" u="1"/>
        <d v="2023-06-28T00:00:00" u="1"/>
        <d v="2023-08-07T00:00:00" u="1"/>
        <d v="2023-01-07T00:00:00" u="1"/>
        <d v="2023-05-09T00:00:00" u="1"/>
        <d v="2023-02-04T00:00:00" u="1"/>
        <d v="2023-07-14T00:00:00" u="1"/>
        <d v="2023-02-23T00:00:00" u="1"/>
        <d v="2023-06-22T00:00:00" u="1"/>
        <d v="2023-03-09T00:00:00" u="1"/>
        <d v="2023-05-02T00:00:00" u="1"/>
        <d v="2023-08-13T00:00:00" u="1"/>
        <d v="2023-11-20T00:00:00" u="1"/>
        <d v="2023-06-24T00:00:00" u="1"/>
        <d v="2023-12-28T00:00:00" u="1"/>
        <d v="2023-12-04T00:00:00" u="1"/>
        <d v="2023-10-27T00:00:00" u="1"/>
        <d v="2023-12-06T00:00:00" u="1"/>
        <d v="2023-10-28T00:00:00" u="1"/>
        <d v="2023-06-23T00:00:00" u="1"/>
        <d v="2023-03-24T00:00:00" u="1"/>
        <d v="2023-11-29T00:00:00" u="1"/>
        <d v="2023-12-20T00:00:00" u="1"/>
        <d v="2023-01-20T00:00:00" u="1"/>
        <d v="2023-04-03T00:00:00" u="1"/>
        <d v="2023-12-26T00:00:00" u="1"/>
        <d v="2023-08-15T00:00:00" u="1"/>
        <d v="2023-08-19T00:00:00" u="1"/>
        <d v="2023-06-18T00:00:00" u="1"/>
        <d v="2023-07-09T00:00:00" u="1"/>
        <d v="2023-11-19T00:00:00" u="1"/>
        <d v="2023-05-14T00:00:00" u="1"/>
        <d v="2023-10-19T00:00:00" u="1"/>
        <d v="2023-04-07T00:00:00" u="1"/>
        <d v="2023-05-10T00:00:00" u="1"/>
        <d v="2023-11-30T00:00:00" u="1"/>
        <d v="2023-06-09T00:00:00" u="1"/>
        <d v="2023-11-09T00:00:00" u="1"/>
        <d v="2023-05-23T00:00:00" u="1"/>
        <d v="2023-05-19T00:00:00" u="1"/>
        <d v="2023-12-29T00:00:00" u="1"/>
        <d v="2023-02-21T00:00:00" u="1"/>
        <d v="2023-03-03T00:00:00" u="1"/>
        <d v="2023-09-19T00:00:00" u="1"/>
        <d v="2023-03-10T00:00:00" u="1"/>
        <d v="2023-12-19T00:00:00" u="1"/>
        <d v="2023-10-14T00:00:00" u="1"/>
        <d v="2023-06-13T00:00:00" u="1"/>
        <d v="2023-01-31T00:00:00" u="1"/>
        <d v="2023-12-01T00:00:00" u="1"/>
        <d v="2023-12-16T00:00:00" u="1"/>
        <d v="2023-03-21T00:00:00" u="1"/>
        <d v="2023-03-22T00:00:00" u="1"/>
        <d v="2023-09-02T00:00:00" u="1"/>
        <d v="2023-09-09T00:00:00" u="1"/>
        <d v="2023-04-21T00:00:00" u="1"/>
        <d v="2023-08-11T00:00:00" u="1"/>
        <d v="2023-11-16T00:00:00" u="1"/>
        <d v="2023-05-21T00:00:00" u="1"/>
        <d v="2023-12-14T00:00:00" u="1"/>
        <d v="2023-03-31T00:00:00" u="1"/>
        <d v="2023-01-30T00:00:00" u="1"/>
        <d v="2023-08-30T00:00:00" u="1"/>
        <d v="2023-08-22T00:00:00" u="1"/>
        <d v="2023-09-13T00:00:00" u="1"/>
        <d v="2023-02-17T00:00:00" u="1"/>
        <d v="2023-07-16T00:00:00" u="1"/>
        <d v="2023-03-07T00:00:00" u="1"/>
        <d v="2023-02-24T00:00:00" u="1"/>
        <d v="2023-06-12T00:00:00" u="1"/>
        <d v="2023-11-15T00:00:00" u="1"/>
        <d v="2023-01-28T00:00:00" u="1"/>
        <d v="2023-04-23T00:00:00" u="1"/>
        <d v="2023-06-08T00:00:00" u="1"/>
        <d v="2023-02-06T00:00:00" u="1"/>
        <d v="2023-01-15T00:00:00" u="1"/>
        <d v="2023-08-06T00:00:00" u="1"/>
        <d v="2023-11-11T00:00:00" u="1"/>
        <d v="2023-11-07T00:00:00" u="1"/>
        <d v="2023-02-01T00:00:00" u="1"/>
        <d v="2023-04-29T00:00:00" u="1"/>
        <d v="2023-09-26T00:00:00" u="1"/>
        <d v="2023-10-31T00:00:00" u="1"/>
        <d v="2023-12-31T00:00:00" u="1"/>
        <d v="2023-07-21T00:00:00" u="1"/>
        <d v="2023-11-27T00:00:00" u="1"/>
        <d v="2023-07-04T00:00:00" u="1"/>
        <d v="2023-10-17T00:00:00" u="1"/>
        <d v="2023-01-17T00:00:00" u="1"/>
        <d v="2023-12-18T00:00:00" u="1"/>
        <d v="2023-06-06T00:00:00" u="1"/>
        <d v="2023-04-24T00:00:00" u="1"/>
        <d v="2023-07-08T00:00:00" u="1"/>
        <d v="2023-04-15T00:00:00" u="1"/>
        <d v="2023-07-26T00:00:00" u="1"/>
        <d v="2023-03-26T00:00:00" u="1"/>
        <d v="2023-11-13T00:00:00" u="1"/>
        <d v="2023-09-30T00:00:00" u="1"/>
        <d v="2023-10-05T00:00:00" u="1"/>
        <d v="2023-10-06T00:00:00" u="1"/>
        <d v="2023-03-29T00:00:00" u="1"/>
        <d v="2023-08-03T00:00:00" u="1"/>
        <d v="2023-12-10T00:00:00" u="1"/>
        <d v="2023-07-07T00:00:00" u="1"/>
        <d v="2023-05-30T00:00:00" u="1"/>
        <d v="2023-09-27T00:00:00" u="1"/>
        <d v="2023-02-27T00:00:00" u="1"/>
        <d v="2023-01-27T00:00:00" u="1"/>
        <d v="2023-07-20T00:00:00" u="1"/>
        <d v="2023-09-29T00:00:00" u="1"/>
        <d v="2023-07-30T00:00:00" u="1"/>
        <d v="2023-05-25T00:00:00" u="1"/>
        <d v="2023-06-19T00:00:00" u="1"/>
        <d v="2023-12-21T00:00:00" u="1"/>
        <d v="2023-06-26T00:00:00" u="1"/>
        <d v="2023-05-16T00:00:00" u="1"/>
        <d v="2023-10-23T00:00:00" u="1"/>
        <d v="2023-09-23T00:00:00" u="1"/>
        <d v="2023-05-13T00:00:00" u="1"/>
        <d v="2023-02-20T00:00:00" u="1"/>
        <d v="2023-10-30T00:00:00" u="1"/>
        <d v="2023-04-18T00:00:00" u="1"/>
        <d v="2023-06-30T00:00:00" u="1"/>
        <d v="2023-12-22T00:00:00" u="1"/>
        <d v="2023-06-02T00:00:00" u="1"/>
        <d v="2023-02-12T00:00:00" u="1"/>
        <d v="2023-09-20T00:00:00" u="1"/>
        <d v="2023-07-17T00:00:00" u="1"/>
        <d v="2023-07-13T00:00:00" u="1"/>
        <d v="2023-05-08T00:00:00" u="1"/>
        <d v="2023-01-05T00:00:00" u="1"/>
        <d v="2023-06-14T00:00:00" u="1"/>
        <d v="2023-08-09T00:00:00" u="1"/>
        <d v="2023-09-11T00:00:00" u="1"/>
        <d v="2023-07-18T00:00:00" u="1"/>
        <d v="2023-07-24T00:00:00" u="1"/>
        <d v="2023-06-11T00:00:00" u="1"/>
        <d v="2023-05-20T00:00:00" u="1"/>
        <d v="2023-11-26T00:00:00" u="1"/>
        <d v="2023-06-10T00:00:00" u="1"/>
        <d v="2023-11-04T00:00:00" u="1"/>
        <d v="2023-05-27T00:00:00" u="1"/>
        <d v="2023-07-02T00:00:00" u="1"/>
        <d v="2023-08-25T00:00:00" u="1"/>
        <d v="2023-01-23T00:00:00" u="1"/>
        <d v="2023-01-13T00:00:00" u="1"/>
        <d v="2023-09-06T00:00:00" u="1"/>
        <d v="2023-04-01T00:00:00" u="1"/>
        <d v="2023-03-14T00:00:00" u="1"/>
        <d v="2023-10-22T00:00:00" u="1"/>
        <d v="2023-03-06T00:00:00" u="1"/>
        <d v="2023-06-17T00:00:00" u="1"/>
        <d v="2023-09-04T00:00:00" u="1"/>
        <d v="2023-11-05T00:00:00" u="1"/>
        <d v="2023-03-27T00:00:00" u="1"/>
        <d v="2023-05-17T00:00:00" u="1"/>
        <d v="2023-03-17T00:00:00" u="1"/>
        <d v="2023-07-12T00:00:00" u="1"/>
        <d v="2023-01-29T00:00:00" u="1"/>
        <d v="2023-09-22T00:00:00" u="1"/>
        <d v="2023-07-22T00:00:00" u="1"/>
        <d v="2023-10-12T00:00:00" u="1"/>
        <d v="2023-09-24T00:00:00" u="1"/>
        <d v="2023-09-08T00:00:00" u="1"/>
        <d v="2023-07-28T00:00:00" u="1"/>
        <d v="2024-02-29T00:00:00" u="1"/>
        <d v="2023-06-04T00:00:00" u="1"/>
        <d v="2023-09-16T00:00:00" u="1"/>
        <d v="2023-04-04T00:00:00" u="1"/>
      </sharedItems>
      <fieldGroup par="16"/>
    </cacheField>
    <cacheField name="Financial Year" numFmtId="1">
      <sharedItems containsSemiMixedTypes="0" containsString="0" containsNumber="1" containsInteger="1" minValue="2023" maxValue="2026" count="4">
        <n v="2025"/>
        <n v="2024"/>
        <n v="2026"/>
        <n v="2023" u="1"/>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acheField>
    <cacheField name="Column1" numFmtId="0">
      <sharedItems containsSemiMixedTypes="0" containsString="0" containsNumber="1" containsInteger="1" minValue="1" maxValue="1"/>
    </cacheField>
    <cacheField name="Months (Date)" numFmtId="0" databaseField="0">
      <fieldGroup base="0">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0">
        <rangePr groupBy="quarters" startDate="2024-01-01T00:00:00" endDate="2026-01-01T00:00:00"/>
        <groupItems count="6">
          <s v="&lt;01-01-2024"/>
          <s v="Qtr1"/>
          <s v="Qtr2"/>
          <s v="Qtr3"/>
          <s v="Qtr4"/>
          <s v="&gt;01-01-2026"/>
        </groupItems>
      </fieldGroup>
    </cacheField>
    <cacheField name="Years (Date)" numFmtId="0" databaseField="0">
      <fieldGroup base="0">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241203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4-2025"/>
    <x v="0"/>
    <x v="0"/>
    <x v="0"/>
    <x v="0"/>
    <n v="6021"/>
    <x v="0"/>
    <x v="0"/>
    <x v="0"/>
    <x v="0"/>
    <n v="1"/>
    <n v="1"/>
  </r>
  <r>
    <x v="1"/>
    <x v="0"/>
    <s v="2024-2025"/>
    <x v="0"/>
    <x v="1"/>
    <x v="1"/>
    <x v="1"/>
    <n v="2478"/>
    <x v="0"/>
    <x v="1"/>
    <x v="1"/>
    <x v="1"/>
    <n v="1"/>
    <n v="1"/>
  </r>
  <r>
    <x v="2"/>
    <x v="1"/>
    <s v="2023-2024"/>
    <x v="1"/>
    <x v="2"/>
    <x v="2"/>
    <x v="2"/>
    <n v="2617"/>
    <x v="0"/>
    <x v="2"/>
    <x v="1"/>
    <x v="1"/>
    <n v="1"/>
    <n v="1"/>
  </r>
  <r>
    <x v="3"/>
    <x v="0"/>
    <s v="2024-2025"/>
    <x v="0"/>
    <x v="3"/>
    <x v="3"/>
    <x v="3"/>
    <n v="4220"/>
    <x v="0"/>
    <x v="3"/>
    <x v="2"/>
    <x v="2"/>
    <n v="1"/>
    <n v="1"/>
  </r>
  <r>
    <x v="4"/>
    <x v="0"/>
    <s v="2024-2025"/>
    <x v="0"/>
    <x v="4"/>
    <x v="1"/>
    <x v="1"/>
    <n v="2154"/>
    <x v="0"/>
    <x v="4"/>
    <x v="3"/>
    <x v="3"/>
    <n v="1"/>
    <n v="1"/>
  </r>
  <r>
    <x v="5"/>
    <x v="0"/>
    <s v="2024-2025"/>
    <x v="0"/>
    <x v="5"/>
    <x v="1"/>
    <x v="1"/>
    <n v="2067"/>
    <x v="0"/>
    <x v="5"/>
    <x v="0"/>
    <x v="0"/>
    <n v="1"/>
    <n v="1"/>
  </r>
  <r>
    <x v="6"/>
    <x v="1"/>
    <s v="2023-2024"/>
    <x v="0"/>
    <x v="6"/>
    <x v="0"/>
    <x v="0"/>
    <n v="6010"/>
    <x v="0"/>
    <x v="0"/>
    <x v="4"/>
    <x v="4"/>
    <n v="1"/>
    <n v="1"/>
  </r>
  <r>
    <x v="7"/>
    <x v="0"/>
    <s v="2024-2025"/>
    <x v="0"/>
    <x v="7"/>
    <x v="4"/>
    <x v="4"/>
    <n v="3175"/>
    <x v="0"/>
    <x v="6"/>
    <x v="1"/>
    <x v="1"/>
    <n v="1"/>
    <n v="1"/>
  </r>
  <r>
    <x v="8"/>
    <x v="0"/>
    <s v="2024-2025"/>
    <x v="0"/>
    <x v="8"/>
    <x v="1"/>
    <x v="1"/>
    <n v="2158"/>
    <x v="0"/>
    <x v="4"/>
    <x v="3"/>
    <x v="3"/>
    <n v="1"/>
    <n v="1"/>
  </r>
  <r>
    <x v="9"/>
    <x v="0"/>
    <s v="2024-2025"/>
    <x v="0"/>
    <x v="9"/>
    <x v="4"/>
    <x v="4"/>
    <n v="3076"/>
    <x v="0"/>
    <x v="7"/>
    <x v="5"/>
    <x v="5"/>
    <n v="1"/>
    <n v="1"/>
  </r>
  <r>
    <x v="10"/>
    <x v="0"/>
    <s v="2024-2025"/>
    <x v="0"/>
    <x v="9"/>
    <x v="4"/>
    <x v="4"/>
    <n v="3076"/>
    <x v="0"/>
    <x v="7"/>
    <x v="0"/>
    <x v="0"/>
    <n v="1"/>
    <n v="1"/>
  </r>
  <r>
    <x v="11"/>
    <x v="0"/>
    <s v="2024-2025"/>
    <x v="0"/>
    <x v="10"/>
    <x v="4"/>
    <x v="4"/>
    <n v="3551"/>
    <x v="0"/>
    <x v="8"/>
    <x v="6"/>
    <x v="6"/>
    <n v="1"/>
    <n v="1"/>
  </r>
  <r>
    <x v="12"/>
    <x v="0"/>
    <s v="2024-2025"/>
    <x v="0"/>
    <x v="11"/>
    <x v="5"/>
    <x v="5"/>
    <n v="7010"/>
    <x v="0"/>
    <x v="9"/>
    <x v="0"/>
    <x v="0"/>
    <n v="1"/>
    <n v="1"/>
  </r>
  <r>
    <x v="13"/>
    <x v="0"/>
    <s v="2024-2025"/>
    <x v="0"/>
    <x v="12"/>
    <x v="3"/>
    <x v="3"/>
    <n v="4068"/>
    <x v="0"/>
    <x v="10"/>
    <x v="1"/>
    <x v="1"/>
    <n v="1"/>
    <n v="1"/>
  </r>
  <r>
    <x v="14"/>
    <x v="0"/>
    <s v="2024-2025"/>
    <x v="0"/>
    <x v="13"/>
    <x v="1"/>
    <x v="1"/>
    <n v="2480"/>
    <x v="0"/>
    <x v="1"/>
    <x v="1"/>
    <x v="1"/>
    <n v="1"/>
    <n v="1"/>
  </r>
  <r>
    <x v="15"/>
    <x v="0"/>
    <s v="2024-2025"/>
    <x v="0"/>
    <x v="14"/>
    <x v="1"/>
    <x v="1"/>
    <n v="2790"/>
    <x v="0"/>
    <x v="11"/>
    <x v="1"/>
    <x v="1"/>
    <n v="1"/>
    <n v="1"/>
  </r>
  <r>
    <x v="16"/>
    <x v="1"/>
    <s v="2023-2024"/>
    <x v="0"/>
    <x v="15"/>
    <x v="1"/>
    <x v="1"/>
    <n v="2020"/>
    <x v="0"/>
    <x v="5"/>
    <x v="5"/>
    <x v="5"/>
    <n v="1"/>
    <n v="1"/>
  </r>
  <r>
    <x v="17"/>
    <x v="0"/>
    <s v="2024-2025"/>
    <x v="1"/>
    <x v="16"/>
    <x v="0"/>
    <x v="0"/>
    <n v="6030"/>
    <x v="0"/>
    <x v="0"/>
    <x v="3"/>
    <x v="3"/>
    <n v="1"/>
    <n v="1"/>
  </r>
  <r>
    <x v="18"/>
    <x v="0"/>
    <s v="2024-2025"/>
    <x v="1"/>
    <x v="16"/>
    <x v="0"/>
    <x v="0"/>
    <n v="6030"/>
    <x v="0"/>
    <x v="0"/>
    <x v="3"/>
    <x v="3"/>
    <n v="1"/>
    <n v="1"/>
  </r>
  <r>
    <x v="19"/>
    <x v="0"/>
    <s v="2024-2025"/>
    <x v="0"/>
    <x v="17"/>
    <x v="3"/>
    <x v="3"/>
    <n v="4825"/>
    <x v="0"/>
    <x v="12"/>
    <x v="7"/>
    <x v="7"/>
    <n v="1"/>
    <n v="1"/>
  </r>
  <r>
    <x v="20"/>
    <x v="0"/>
    <s v="2024-2025"/>
    <x v="0"/>
    <x v="18"/>
    <x v="6"/>
    <x v="6"/>
    <n v="5168"/>
    <x v="0"/>
    <x v="13"/>
    <x v="3"/>
    <x v="3"/>
    <n v="1"/>
    <n v="1"/>
  </r>
  <r>
    <x v="21"/>
    <x v="1"/>
    <s v="2023-2024"/>
    <x v="0"/>
    <x v="19"/>
    <x v="1"/>
    <x v="1"/>
    <n v="2800"/>
    <x v="0"/>
    <x v="11"/>
    <x v="5"/>
    <x v="5"/>
    <n v="1"/>
    <n v="1"/>
  </r>
  <r>
    <x v="22"/>
    <x v="1"/>
    <s v="2023-2024"/>
    <x v="0"/>
    <x v="20"/>
    <x v="4"/>
    <x v="4"/>
    <n v="3429"/>
    <x v="0"/>
    <x v="8"/>
    <x v="3"/>
    <x v="3"/>
    <n v="1"/>
    <n v="1"/>
  </r>
  <r>
    <x v="23"/>
    <x v="2"/>
    <s v="2025-2026"/>
    <x v="0"/>
    <x v="21"/>
    <x v="3"/>
    <x v="3"/>
    <n v="4012"/>
    <x v="0"/>
    <x v="10"/>
    <x v="3"/>
    <x v="3"/>
    <n v="1"/>
    <n v="1"/>
  </r>
  <r>
    <x v="24"/>
    <x v="0"/>
    <s v="2024-2025"/>
    <x v="0"/>
    <x v="22"/>
    <x v="1"/>
    <x v="1"/>
    <n v="2539"/>
    <x v="0"/>
    <x v="2"/>
    <x v="4"/>
    <x v="4"/>
    <n v="1"/>
    <n v="1"/>
  </r>
  <r>
    <x v="25"/>
    <x v="1"/>
    <s v="2023-2024"/>
    <x v="1"/>
    <x v="23"/>
    <x v="1"/>
    <x v="1"/>
    <n v="2650"/>
    <x v="0"/>
    <x v="11"/>
    <x v="4"/>
    <x v="4"/>
    <n v="1"/>
    <n v="1"/>
  </r>
  <r>
    <x v="26"/>
    <x v="1"/>
    <s v="2023-2024"/>
    <x v="0"/>
    <x v="24"/>
    <x v="1"/>
    <x v="1"/>
    <n v="2120"/>
    <x v="0"/>
    <x v="4"/>
    <x v="6"/>
    <x v="6"/>
    <n v="1.47"/>
    <n v="1"/>
  </r>
  <r>
    <x v="27"/>
    <x v="0"/>
    <s v="2024-2025"/>
    <x v="0"/>
    <x v="25"/>
    <x v="4"/>
    <x v="4"/>
    <n v="3550"/>
    <x v="0"/>
    <x v="8"/>
    <x v="3"/>
    <x v="3"/>
    <n v="1.5"/>
    <n v="1"/>
  </r>
  <r>
    <x v="28"/>
    <x v="2"/>
    <s v="2025-2026"/>
    <x v="0"/>
    <x v="26"/>
    <x v="0"/>
    <x v="0"/>
    <n v="6280"/>
    <x v="0"/>
    <x v="14"/>
    <x v="1"/>
    <x v="1"/>
    <n v="1.5"/>
    <n v="1"/>
  </r>
  <r>
    <x v="29"/>
    <x v="0"/>
    <s v="2024-2025"/>
    <x v="0"/>
    <x v="27"/>
    <x v="4"/>
    <x v="4"/>
    <n v="3066"/>
    <x v="0"/>
    <x v="7"/>
    <x v="0"/>
    <x v="0"/>
    <n v="1.5"/>
    <n v="1"/>
  </r>
  <r>
    <x v="30"/>
    <x v="1"/>
    <s v="2023-2024"/>
    <x v="0"/>
    <x v="28"/>
    <x v="1"/>
    <x v="1"/>
    <n v="2830"/>
    <x v="0"/>
    <x v="11"/>
    <x v="0"/>
    <x v="0"/>
    <n v="1.5"/>
    <n v="1"/>
  </r>
  <r>
    <x v="31"/>
    <x v="1"/>
    <s v="2023-2024"/>
    <x v="0"/>
    <x v="12"/>
    <x v="3"/>
    <x v="3"/>
    <n v="4068"/>
    <x v="0"/>
    <x v="10"/>
    <x v="3"/>
    <x v="3"/>
    <n v="1.5"/>
    <n v="1"/>
  </r>
  <r>
    <x v="32"/>
    <x v="0"/>
    <s v="2024-2025"/>
    <x v="0"/>
    <x v="29"/>
    <x v="4"/>
    <x v="4"/>
    <n v="3500"/>
    <x v="0"/>
    <x v="8"/>
    <x v="0"/>
    <x v="0"/>
    <n v="1.5"/>
    <n v="1"/>
  </r>
  <r>
    <x v="33"/>
    <x v="2"/>
    <s v="2025-2026"/>
    <x v="0"/>
    <x v="30"/>
    <x v="4"/>
    <x v="4"/>
    <n v="3131"/>
    <x v="0"/>
    <x v="6"/>
    <x v="3"/>
    <x v="3"/>
    <n v="1.5"/>
    <n v="1"/>
  </r>
  <r>
    <x v="34"/>
    <x v="2"/>
    <s v="2025-2026"/>
    <x v="0"/>
    <x v="31"/>
    <x v="1"/>
    <x v="1"/>
    <n v="2116"/>
    <x v="0"/>
    <x v="4"/>
    <x v="1"/>
    <x v="1"/>
    <n v="1.5"/>
    <n v="1"/>
  </r>
  <r>
    <x v="35"/>
    <x v="0"/>
    <s v="2024-2025"/>
    <x v="0"/>
    <x v="32"/>
    <x v="6"/>
    <x v="6"/>
    <n v="5169"/>
    <x v="0"/>
    <x v="13"/>
    <x v="3"/>
    <x v="3"/>
    <n v="1.5"/>
    <n v="1"/>
  </r>
  <r>
    <x v="36"/>
    <x v="2"/>
    <s v="2025-2026"/>
    <x v="0"/>
    <x v="33"/>
    <x v="4"/>
    <x v="4"/>
    <n v="3280"/>
    <x v="0"/>
    <x v="8"/>
    <x v="1"/>
    <x v="1"/>
    <n v="1.5"/>
    <n v="1"/>
  </r>
  <r>
    <x v="37"/>
    <x v="2"/>
    <s v="2025-2026"/>
    <x v="0"/>
    <x v="34"/>
    <x v="4"/>
    <x v="4"/>
    <n v="3018"/>
    <x v="0"/>
    <x v="7"/>
    <x v="3"/>
    <x v="3"/>
    <n v="1.57"/>
    <n v="1"/>
  </r>
  <r>
    <x v="38"/>
    <x v="0"/>
    <s v="2024-2025"/>
    <x v="0"/>
    <x v="35"/>
    <x v="3"/>
    <x v="3"/>
    <n v="4558"/>
    <x v="0"/>
    <x v="15"/>
    <x v="1"/>
    <x v="1"/>
    <n v="1.6"/>
    <n v="1"/>
  </r>
  <r>
    <x v="39"/>
    <x v="0"/>
    <s v="2024-2025"/>
    <x v="0"/>
    <x v="36"/>
    <x v="4"/>
    <x v="4"/>
    <n v="3148"/>
    <x v="0"/>
    <x v="6"/>
    <x v="0"/>
    <x v="0"/>
    <n v="1.71"/>
    <n v="1"/>
  </r>
  <r>
    <x v="40"/>
    <x v="0"/>
    <s v="2024-2025"/>
    <x v="1"/>
    <x v="10"/>
    <x v="4"/>
    <x v="4"/>
    <n v="3551"/>
    <x v="0"/>
    <x v="8"/>
    <x v="1"/>
    <x v="1"/>
    <n v="1.79"/>
    <n v="1"/>
  </r>
  <r>
    <x v="41"/>
    <x v="1"/>
    <s v="2023-2024"/>
    <x v="0"/>
    <x v="20"/>
    <x v="4"/>
    <x v="4"/>
    <n v="3429"/>
    <x v="0"/>
    <x v="8"/>
    <x v="3"/>
    <x v="3"/>
    <n v="1.8"/>
    <n v="1"/>
  </r>
  <r>
    <x v="42"/>
    <x v="0"/>
    <s v="2024-2025"/>
    <x v="1"/>
    <x v="23"/>
    <x v="1"/>
    <x v="1"/>
    <n v="2650"/>
    <x v="0"/>
    <x v="11"/>
    <x v="1"/>
    <x v="1"/>
    <n v="1.8"/>
    <n v="1"/>
  </r>
  <r>
    <x v="43"/>
    <x v="1"/>
    <s v="2023-2024"/>
    <x v="0"/>
    <x v="15"/>
    <x v="1"/>
    <x v="1"/>
    <n v="2020"/>
    <x v="0"/>
    <x v="5"/>
    <x v="8"/>
    <x v="8"/>
    <n v="1.89"/>
    <n v="1"/>
  </r>
  <r>
    <x v="44"/>
    <x v="0"/>
    <s v="2024-2025"/>
    <x v="0"/>
    <x v="19"/>
    <x v="1"/>
    <x v="1"/>
    <n v="2800"/>
    <x v="0"/>
    <x v="11"/>
    <x v="6"/>
    <x v="6"/>
    <n v="1.9"/>
    <n v="1"/>
  </r>
  <r>
    <x v="45"/>
    <x v="0"/>
    <s v="2024-2025"/>
    <x v="0"/>
    <x v="36"/>
    <x v="4"/>
    <x v="4"/>
    <n v="3148"/>
    <x v="0"/>
    <x v="6"/>
    <x v="1"/>
    <x v="1"/>
    <n v="1.99"/>
    <n v="1"/>
  </r>
  <r>
    <x v="46"/>
    <x v="2"/>
    <s v="2025-2026"/>
    <x v="0"/>
    <x v="18"/>
    <x v="6"/>
    <x v="6"/>
    <n v="5168"/>
    <x v="0"/>
    <x v="13"/>
    <x v="5"/>
    <x v="5"/>
    <n v="1.99"/>
    <n v="1"/>
  </r>
  <r>
    <x v="47"/>
    <x v="2"/>
    <s v="2025-2026"/>
    <x v="0"/>
    <x v="37"/>
    <x v="1"/>
    <x v="1"/>
    <n v="2750"/>
    <x v="0"/>
    <x v="11"/>
    <x v="2"/>
    <x v="2"/>
    <n v="1.99"/>
    <n v="1"/>
  </r>
  <r>
    <x v="16"/>
    <x v="1"/>
    <s v="2023-2024"/>
    <x v="0"/>
    <x v="38"/>
    <x v="3"/>
    <x v="3"/>
    <n v="4802"/>
    <x v="0"/>
    <x v="12"/>
    <x v="4"/>
    <x v="4"/>
    <n v="2"/>
    <n v="1"/>
  </r>
  <r>
    <x v="48"/>
    <x v="0"/>
    <s v="2024-2025"/>
    <x v="0"/>
    <x v="39"/>
    <x v="0"/>
    <x v="0"/>
    <n v="6330"/>
    <x v="0"/>
    <x v="14"/>
    <x v="3"/>
    <x v="3"/>
    <n v="2"/>
    <n v="1"/>
  </r>
  <r>
    <x v="35"/>
    <x v="0"/>
    <s v="2024-2025"/>
    <x v="0"/>
    <x v="40"/>
    <x v="4"/>
    <x v="4"/>
    <n v="3353"/>
    <x v="0"/>
    <x v="8"/>
    <x v="3"/>
    <x v="3"/>
    <n v="2"/>
    <n v="1"/>
  </r>
  <r>
    <x v="49"/>
    <x v="2"/>
    <s v="2025-2026"/>
    <x v="0"/>
    <x v="3"/>
    <x v="3"/>
    <x v="3"/>
    <n v="4220"/>
    <x v="0"/>
    <x v="3"/>
    <x v="4"/>
    <x v="4"/>
    <n v="2"/>
    <n v="1"/>
  </r>
  <r>
    <x v="50"/>
    <x v="0"/>
    <s v="2024-2025"/>
    <x v="0"/>
    <x v="41"/>
    <x v="5"/>
    <x v="5"/>
    <n v="7320"/>
    <x v="0"/>
    <x v="9"/>
    <x v="1"/>
    <x v="1"/>
    <n v="2"/>
    <n v="1"/>
  </r>
  <r>
    <x v="51"/>
    <x v="0"/>
    <s v="2024-2025"/>
    <x v="0"/>
    <x v="42"/>
    <x v="3"/>
    <x v="3"/>
    <n v="4870"/>
    <x v="0"/>
    <x v="12"/>
    <x v="0"/>
    <x v="0"/>
    <n v="2"/>
    <n v="1"/>
  </r>
  <r>
    <x v="52"/>
    <x v="2"/>
    <s v="2025-2026"/>
    <x v="0"/>
    <x v="43"/>
    <x v="1"/>
    <x v="1"/>
    <n v="2560"/>
    <x v="0"/>
    <x v="2"/>
    <x v="0"/>
    <x v="0"/>
    <n v="2"/>
    <n v="1"/>
  </r>
  <r>
    <x v="53"/>
    <x v="0"/>
    <s v="2024-2025"/>
    <x v="0"/>
    <x v="36"/>
    <x v="4"/>
    <x v="4"/>
    <n v="3148"/>
    <x v="0"/>
    <x v="6"/>
    <x v="0"/>
    <x v="0"/>
    <n v="2"/>
    <n v="1"/>
  </r>
  <r>
    <x v="54"/>
    <x v="0"/>
    <s v="2024-2025"/>
    <x v="0"/>
    <x v="5"/>
    <x v="1"/>
    <x v="1"/>
    <n v="2067"/>
    <x v="0"/>
    <x v="5"/>
    <x v="3"/>
    <x v="3"/>
    <n v="2"/>
    <n v="1"/>
  </r>
  <r>
    <x v="55"/>
    <x v="0"/>
    <s v="2024-2025"/>
    <x v="1"/>
    <x v="44"/>
    <x v="4"/>
    <x v="4"/>
    <n v="3977"/>
    <x v="0"/>
    <x v="16"/>
    <x v="2"/>
    <x v="2"/>
    <n v="2"/>
    <n v="1"/>
  </r>
  <r>
    <x v="56"/>
    <x v="2"/>
    <s v="2025-2026"/>
    <x v="0"/>
    <x v="28"/>
    <x v="1"/>
    <x v="1"/>
    <n v="2830"/>
    <x v="0"/>
    <x v="11"/>
    <x v="9"/>
    <x v="9"/>
    <n v="2"/>
    <n v="1"/>
  </r>
  <r>
    <x v="57"/>
    <x v="0"/>
    <s v="2024-2025"/>
    <x v="0"/>
    <x v="28"/>
    <x v="1"/>
    <x v="1"/>
    <n v="2830"/>
    <x v="0"/>
    <x v="11"/>
    <x v="1"/>
    <x v="1"/>
    <n v="2"/>
    <n v="1"/>
  </r>
  <r>
    <x v="58"/>
    <x v="2"/>
    <s v="2025-2026"/>
    <x v="0"/>
    <x v="28"/>
    <x v="1"/>
    <x v="1"/>
    <n v="2830"/>
    <x v="0"/>
    <x v="11"/>
    <x v="1"/>
    <x v="1"/>
    <n v="2"/>
    <n v="1"/>
  </r>
  <r>
    <x v="59"/>
    <x v="0"/>
    <s v="2024-2025"/>
    <x v="1"/>
    <x v="10"/>
    <x v="4"/>
    <x v="4"/>
    <n v="3551"/>
    <x v="0"/>
    <x v="8"/>
    <x v="5"/>
    <x v="5"/>
    <n v="2"/>
    <n v="1"/>
  </r>
  <r>
    <x v="60"/>
    <x v="0"/>
    <s v="2024-2025"/>
    <x v="0"/>
    <x v="45"/>
    <x v="3"/>
    <x v="3"/>
    <n v="4570"/>
    <x v="0"/>
    <x v="15"/>
    <x v="3"/>
    <x v="3"/>
    <n v="2"/>
    <n v="1"/>
  </r>
  <r>
    <x v="61"/>
    <x v="1"/>
    <s v="2023-2024"/>
    <x v="0"/>
    <x v="46"/>
    <x v="3"/>
    <x v="3"/>
    <n v="4740"/>
    <x v="0"/>
    <x v="17"/>
    <x v="3"/>
    <x v="3"/>
    <n v="2"/>
    <n v="1"/>
  </r>
  <r>
    <x v="62"/>
    <x v="0"/>
    <s v="2024-2025"/>
    <x v="0"/>
    <x v="47"/>
    <x v="1"/>
    <x v="1"/>
    <n v="2101"/>
    <x v="0"/>
    <x v="4"/>
    <x v="4"/>
    <x v="4"/>
    <n v="2"/>
    <n v="1"/>
  </r>
  <r>
    <x v="37"/>
    <x v="2"/>
    <s v="2025-2026"/>
    <x v="0"/>
    <x v="47"/>
    <x v="1"/>
    <x v="1"/>
    <n v="2101"/>
    <x v="0"/>
    <x v="4"/>
    <x v="5"/>
    <x v="5"/>
    <n v="2"/>
    <n v="1"/>
  </r>
  <r>
    <x v="63"/>
    <x v="1"/>
    <s v="2023-2024"/>
    <x v="0"/>
    <x v="48"/>
    <x v="3"/>
    <x v="3"/>
    <n v="4566"/>
    <x v="0"/>
    <x v="15"/>
    <x v="2"/>
    <x v="2"/>
    <n v="2"/>
    <n v="1"/>
  </r>
  <r>
    <x v="64"/>
    <x v="1"/>
    <s v="2023-2024"/>
    <x v="0"/>
    <x v="49"/>
    <x v="4"/>
    <x v="4"/>
    <n v="3134"/>
    <x v="0"/>
    <x v="6"/>
    <x v="4"/>
    <x v="4"/>
    <n v="2"/>
    <n v="1"/>
  </r>
  <r>
    <x v="65"/>
    <x v="2"/>
    <s v="2025-2026"/>
    <x v="0"/>
    <x v="31"/>
    <x v="1"/>
    <x v="1"/>
    <n v="2116"/>
    <x v="0"/>
    <x v="4"/>
    <x v="3"/>
    <x v="3"/>
    <n v="2"/>
    <n v="1"/>
  </r>
  <r>
    <x v="66"/>
    <x v="1"/>
    <s v="2023-2024"/>
    <x v="0"/>
    <x v="31"/>
    <x v="1"/>
    <x v="1"/>
    <n v="2116"/>
    <x v="0"/>
    <x v="4"/>
    <x v="4"/>
    <x v="4"/>
    <n v="2"/>
    <n v="1"/>
  </r>
  <r>
    <x v="67"/>
    <x v="2"/>
    <s v="2025-2026"/>
    <x v="0"/>
    <x v="50"/>
    <x v="4"/>
    <x v="4"/>
    <n v="3179"/>
    <x v="0"/>
    <x v="6"/>
    <x v="4"/>
    <x v="4"/>
    <n v="2"/>
    <n v="1"/>
  </r>
  <r>
    <x v="68"/>
    <x v="2"/>
    <s v="2025-2026"/>
    <x v="0"/>
    <x v="51"/>
    <x v="4"/>
    <x v="4"/>
    <n v="3630"/>
    <x v="0"/>
    <x v="16"/>
    <x v="9"/>
    <x v="9"/>
    <n v="2"/>
    <n v="1"/>
  </r>
  <r>
    <x v="69"/>
    <x v="0"/>
    <s v="2024-2025"/>
    <x v="0"/>
    <x v="52"/>
    <x v="3"/>
    <x v="3"/>
    <n v="4053"/>
    <x v="0"/>
    <x v="10"/>
    <x v="1"/>
    <x v="1"/>
    <n v="2"/>
    <n v="1"/>
  </r>
  <r>
    <x v="70"/>
    <x v="0"/>
    <s v="2024-2025"/>
    <x v="0"/>
    <x v="53"/>
    <x v="3"/>
    <x v="3"/>
    <n v="4119"/>
    <x v="0"/>
    <x v="10"/>
    <x v="4"/>
    <x v="4"/>
    <n v="2"/>
    <n v="1"/>
  </r>
  <r>
    <x v="71"/>
    <x v="0"/>
    <s v="2024-2025"/>
    <x v="0"/>
    <x v="54"/>
    <x v="4"/>
    <x v="4"/>
    <n v="3030"/>
    <x v="0"/>
    <x v="7"/>
    <x v="2"/>
    <x v="2"/>
    <n v="2"/>
    <n v="1"/>
  </r>
  <r>
    <x v="72"/>
    <x v="2"/>
    <s v="2025-2026"/>
    <x v="0"/>
    <x v="55"/>
    <x v="3"/>
    <x v="3"/>
    <n v="4703"/>
    <x v="0"/>
    <x v="17"/>
    <x v="3"/>
    <x v="3"/>
    <n v="2"/>
    <n v="1"/>
  </r>
  <r>
    <x v="73"/>
    <x v="1"/>
    <s v="2023-2024"/>
    <x v="0"/>
    <x v="10"/>
    <x v="4"/>
    <x v="4"/>
    <n v="3551"/>
    <x v="0"/>
    <x v="8"/>
    <x v="1"/>
    <x v="1"/>
    <n v="2.25"/>
    <n v="1"/>
  </r>
  <r>
    <x v="74"/>
    <x v="2"/>
    <s v="2025-2026"/>
    <x v="0"/>
    <x v="9"/>
    <x v="4"/>
    <x v="4"/>
    <n v="3076"/>
    <x v="0"/>
    <x v="7"/>
    <x v="2"/>
    <x v="2"/>
    <n v="2.2999999999999998"/>
    <n v="1"/>
  </r>
  <r>
    <x v="75"/>
    <x v="2"/>
    <s v="2025-2026"/>
    <x v="0"/>
    <x v="56"/>
    <x v="1"/>
    <x v="1"/>
    <n v="2795"/>
    <x v="0"/>
    <x v="11"/>
    <x v="0"/>
    <x v="0"/>
    <n v="2.36"/>
    <n v="1"/>
  </r>
  <r>
    <x v="76"/>
    <x v="2"/>
    <s v="2025-2026"/>
    <x v="1"/>
    <x v="10"/>
    <x v="4"/>
    <x v="4"/>
    <n v="3551"/>
    <x v="0"/>
    <x v="8"/>
    <x v="0"/>
    <x v="0"/>
    <n v="2.44"/>
    <n v="1"/>
  </r>
  <r>
    <x v="77"/>
    <x v="1"/>
    <s v="2023-2024"/>
    <x v="0"/>
    <x v="47"/>
    <x v="1"/>
    <x v="1"/>
    <n v="2101"/>
    <x v="0"/>
    <x v="4"/>
    <x v="6"/>
    <x v="6"/>
    <n v="2.4500000000000002"/>
    <n v="1"/>
  </r>
  <r>
    <x v="78"/>
    <x v="0"/>
    <s v="2024-2025"/>
    <x v="1"/>
    <x v="2"/>
    <x v="2"/>
    <x v="2"/>
    <n v="2617"/>
    <x v="0"/>
    <x v="2"/>
    <x v="1"/>
    <x v="1"/>
    <n v="2.4900000000000002"/>
    <n v="1"/>
  </r>
  <r>
    <x v="79"/>
    <x v="0"/>
    <s v="2024-2025"/>
    <x v="0"/>
    <x v="39"/>
    <x v="0"/>
    <x v="0"/>
    <n v="6330"/>
    <x v="0"/>
    <x v="14"/>
    <x v="5"/>
    <x v="5"/>
    <n v="2.5"/>
    <n v="1"/>
  </r>
  <r>
    <x v="80"/>
    <x v="1"/>
    <s v="2023-2024"/>
    <x v="0"/>
    <x v="18"/>
    <x v="6"/>
    <x v="6"/>
    <n v="5168"/>
    <x v="0"/>
    <x v="13"/>
    <x v="0"/>
    <x v="0"/>
    <n v="2.5"/>
    <n v="1"/>
  </r>
  <r>
    <x v="81"/>
    <x v="0"/>
    <s v="2024-2025"/>
    <x v="0"/>
    <x v="57"/>
    <x v="6"/>
    <x v="6"/>
    <n v="5082"/>
    <x v="0"/>
    <x v="13"/>
    <x v="0"/>
    <x v="0"/>
    <n v="2.5"/>
    <n v="1"/>
  </r>
  <r>
    <x v="82"/>
    <x v="2"/>
    <s v="2025-2026"/>
    <x v="0"/>
    <x v="10"/>
    <x v="4"/>
    <x v="4"/>
    <n v="3551"/>
    <x v="0"/>
    <x v="8"/>
    <x v="1"/>
    <x v="1"/>
    <n v="2.52"/>
    <n v="1"/>
  </r>
  <r>
    <x v="83"/>
    <x v="1"/>
    <s v="2023-2024"/>
    <x v="0"/>
    <x v="4"/>
    <x v="1"/>
    <x v="1"/>
    <n v="2154"/>
    <x v="0"/>
    <x v="4"/>
    <x v="3"/>
    <x v="3"/>
    <n v="2.6"/>
    <n v="1"/>
  </r>
  <r>
    <x v="84"/>
    <x v="2"/>
    <s v="2025-2026"/>
    <x v="0"/>
    <x v="52"/>
    <x v="3"/>
    <x v="3"/>
    <n v="4053"/>
    <x v="0"/>
    <x v="10"/>
    <x v="7"/>
    <x v="7"/>
    <n v="2.67"/>
    <n v="1"/>
  </r>
  <r>
    <x v="85"/>
    <x v="2"/>
    <s v="2025-2026"/>
    <x v="0"/>
    <x v="34"/>
    <x v="4"/>
    <x v="4"/>
    <n v="3018"/>
    <x v="0"/>
    <x v="7"/>
    <x v="3"/>
    <x v="3"/>
    <n v="2.7800000000000002"/>
    <n v="1"/>
  </r>
  <r>
    <x v="69"/>
    <x v="0"/>
    <s v="2024-2025"/>
    <x v="0"/>
    <x v="58"/>
    <x v="0"/>
    <x v="0"/>
    <n v="6027"/>
    <x v="0"/>
    <x v="0"/>
    <x v="7"/>
    <x v="7"/>
    <n v="2.97"/>
    <n v="1"/>
  </r>
  <r>
    <x v="86"/>
    <x v="1"/>
    <s v="2023-2024"/>
    <x v="1"/>
    <x v="5"/>
    <x v="1"/>
    <x v="1"/>
    <n v="2067"/>
    <x v="0"/>
    <x v="5"/>
    <x v="1"/>
    <x v="1"/>
    <n v="2.98"/>
    <n v="1"/>
  </r>
  <r>
    <x v="87"/>
    <x v="0"/>
    <s v="2024-2025"/>
    <x v="0"/>
    <x v="13"/>
    <x v="1"/>
    <x v="1"/>
    <n v="2480"/>
    <x v="0"/>
    <x v="1"/>
    <x v="7"/>
    <x v="7"/>
    <n v="2.98"/>
    <n v="1"/>
  </r>
  <r>
    <x v="88"/>
    <x v="0"/>
    <s v="2024-2025"/>
    <x v="1"/>
    <x v="59"/>
    <x v="3"/>
    <x v="3"/>
    <n v="4509"/>
    <x v="0"/>
    <x v="3"/>
    <x v="8"/>
    <x v="8"/>
    <n v="2.98"/>
    <n v="1"/>
  </r>
  <r>
    <x v="89"/>
    <x v="0"/>
    <s v="2024-2025"/>
    <x v="0"/>
    <x v="60"/>
    <x v="1"/>
    <x v="1"/>
    <n v="2541"/>
    <x v="0"/>
    <x v="2"/>
    <x v="8"/>
    <x v="8"/>
    <n v="2.98"/>
    <n v="1"/>
  </r>
  <r>
    <x v="90"/>
    <x v="2"/>
    <s v="2025-2026"/>
    <x v="0"/>
    <x v="61"/>
    <x v="6"/>
    <x v="6"/>
    <n v="5343"/>
    <x v="0"/>
    <x v="18"/>
    <x v="6"/>
    <x v="6"/>
    <n v="2.99"/>
    <n v="1"/>
  </r>
  <r>
    <x v="91"/>
    <x v="0"/>
    <s v="2024-2025"/>
    <x v="0"/>
    <x v="4"/>
    <x v="1"/>
    <x v="1"/>
    <n v="2154"/>
    <x v="0"/>
    <x v="4"/>
    <x v="1"/>
    <x v="1"/>
    <n v="2.99"/>
    <n v="1"/>
  </r>
  <r>
    <x v="92"/>
    <x v="0"/>
    <s v="2024-2025"/>
    <x v="0"/>
    <x v="7"/>
    <x v="4"/>
    <x v="4"/>
    <n v="3175"/>
    <x v="0"/>
    <x v="6"/>
    <x v="5"/>
    <x v="5"/>
    <n v="2.99"/>
    <n v="1"/>
  </r>
  <r>
    <x v="93"/>
    <x v="2"/>
    <s v="2025-2026"/>
    <x v="0"/>
    <x v="28"/>
    <x v="1"/>
    <x v="1"/>
    <n v="2830"/>
    <x v="0"/>
    <x v="11"/>
    <x v="2"/>
    <x v="2"/>
    <n v="2.99"/>
    <n v="1"/>
  </r>
  <r>
    <x v="94"/>
    <x v="0"/>
    <s v="2024-2025"/>
    <x v="0"/>
    <x v="9"/>
    <x v="4"/>
    <x v="4"/>
    <n v="3076"/>
    <x v="0"/>
    <x v="7"/>
    <x v="5"/>
    <x v="5"/>
    <n v="2.99"/>
    <n v="1"/>
  </r>
  <r>
    <x v="95"/>
    <x v="1"/>
    <s v="2023-2024"/>
    <x v="0"/>
    <x v="62"/>
    <x v="0"/>
    <x v="0"/>
    <n v="6112"/>
    <x v="0"/>
    <x v="14"/>
    <x v="5"/>
    <x v="5"/>
    <n v="2.99"/>
    <n v="1"/>
  </r>
  <r>
    <x v="96"/>
    <x v="0"/>
    <s v="2024-2025"/>
    <x v="0"/>
    <x v="47"/>
    <x v="1"/>
    <x v="1"/>
    <n v="2101"/>
    <x v="0"/>
    <x v="4"/>
    <x v="3"/>
    <x v="3"/>
    <n v="2.99"/>
    <n v="1"/>
  </r>
  <r>
    <x v="97"/>
    <x v="0"/>
    <s v="2024-2025"/>
    <x v="0"/>
    <x v="39"/>
    <x v="0"/>
    <x v="0"/>
    <n v="6330"/>
    <x v="0"/>
    <x v="14"/>
    <x v="4"/>
    <x v="4"/>
    <n v="3"/>
    <n v="1"/>
  </r>
  <r>
    <x v="98"/>
    <x v="2"/>
    <s v="2025-2026"/>
    <x v="0"/>
    <x v="63"/>
    <x v="1"/>
    <x v="1"/>
    <n v="2015"/>
    <x v="0"/>
    <x v="5"/>
    <x v="0"/>
    <x v="0"/>
    <n v="3"/>
    <n v="1"/>
  </r>
  <r>
    <x v="99"/>
    <x v="0"/>
    <s v="2024-2025"/>
    <x v="0"/>
    <x v="63"/>
    <x v="1"/>
    <x v="1"/>
    <n v="2015"/>
    <x v="0"/>
    <x v="5"/>
    <x v="4"/>
    <x v="4"/>
    <n v="3"/>
    <n v="1"/>
  </r>
  <r>
    <x v="100"/>
    <x v="0"/>
    <s v="2024-2025"/>
    <x v="0"/>
    <x v="63"/>
    <x v="1"/>
    <x v="1"/>
    <n v="2015"/>
    <x v="0"/>
    <x v="5"/>
    <x v="5"/>
    <x v="5"/>
    <n v="3"/>
    <n v="1"/>
  </r>
  <r>
    <x v="101"/>
    <x v="2"/>
    <s v="2025-2026"/>
    <x v="0"/>
    <x v="64"/>
    <x v="1"/>
    <x v="1"/>
    <n v="2350"/>
    <x v="0"/>
    <x v="1"/>
    <x v="4"/>
    <x v="4"/>
    <n v="3"/>
    <n v="1"/>
  </r>
  <r>
    <x v="102"/>
    <x v="0"/>
    <s v="2024-2025"/>
    <x v="0"/>
    <x v="65"/>
    <x v="1"/>
    <x v="1"/>
    <n v="2131"/>
    <x v="0"/>
    <x v="4"/>
    <x v="0"/>
    <x v="0"/>
    <n v="3"/>
    <n v="1"/>
  </r>
  <r>
    <x v="103"/>
    <x v="1"/>
    <s v="2023-2024"/>
    <x v="0"/>
    <x v="65"/>
    <x v="1"/>
    <x v="1"/>
    <n v="2131"/>
    <x v="0"/>
    <x v="4"/>
    <x v="3"/>
    <x v="3"/>
    <n v="3"/>
    <n v="1"/>
  </r>
  <r>
    <x v="104"/>
    <x v="0"/>
    <s v="2024-2025"/>
    <x v="0"/>
    <x v="65"/>
    <x v="1"/>
    <x v="1"/>
    <n v="2131"/>
    <x v="0"/>
    <x v="4"/>
    <x v="1"/>
    <x v="1"/>
    <n v="3"/>
    <n v="1"/>
  </r>
  <r>
    <x v="105"/>
    <x v="0"/>
    <s v="2024-2025"/>
    <x v="0"/>
    <x v="65"/>
    <x v="1"/>
    <x v="1"/>
    <n v="2131"/>
    <x v="0"/>
    <x v="4"/>
    <x v="4"/>
    <x v="4"/>
    <n v="3"/>
    <n v="1"/>
  </r>
  <r>
    <x v="106"/>
    <x v="0"/>
    <s v="2024-2025"/>
    <x v="0"/>
    <x v="66"/>
    <x v="3"/>
    <x v="3"/>
    <n v="4883"/>
    <x v="0"/>
    <x v="12"/>
    <x v="1"/>
    <x v="1"/>
    <n v="3"/>
    <n v="1"/>
  </r>
  <r>
    <x v="107"/>
    <x v="1"/>
    <s v="2023-2024"/>
    <x v="0"/>
    <x v="3"/>
    <x v="3"/>
    <x v="3"/>
    <n v="4220"/>
    <x v="0"/>
    <x v="3"/>
    <x v="2"/>
    <x v="2"/>
    <n v="3"/>
    <n v="1"/>
  </r>
  <r>
    <x v="108"/>
    <x v="1"/>
    <s v="2023-2024"/>
    <x v="0"/>
    <x v="26"/>
    <x v="0"/>
    <x v="0"/>
    <n v="6280"/>
    <x v="0"/>
    <x v="14"/>
    <x v="3"/>
    <x v="3"/>
    <n v="3"/>
    <n v="1"/>
  </r>
  <r>
    <x v="109"/>
    <x v="0"/>
    <s v="2024-2025"/>
    <x v="0"/>
    <x v="42"/>
    <x v="3"/>
    <x v="3"/>
    <n v="4870"/>
    <x v="0"/>
    <x v="12"/>
    <x v="6"/>
    <x v="6"/>
    <n v="3"/>
    <n v="1"/>
  </r>
  <r>
    <x v="110"/>
    <x v="2"/>
    <s v="2025-2026"/>
    <x v="0"/>
    <x v="67"/>
    <x v="3"/>
    <x v="3"/>
    <n v="4551"/>
    <x v="0"/>
    <x v="15"/>
    <x v="3"/>
    <x v="3"/>
    <n v="3"/>
    <n v="1"/>
  </r>
  <r>
    <x v="111"/>
    <x v="0"/>
    <s v="2024-2025"/>
    <x v="0"/>
    <x v="68"/>
    <x v="7"/>
    <x v="7"/>
    <n v="800"/>
    <x v="0"/>
    <x v="19"/>
    <x v="3"/>
    <x v="3"/>
    <n v="3"/>
    <n v="1"/>
  </r>
  <r>
    <x v="112"/>
    <x v="0"/>
    <s v="2024-2025"/>
    <x v="0"/>
    <x v="68"/>
    <x v="7"/>
    <x v="7"/>
    <n v="800"/>
    <x v="0"/>
    <x v="19"/>
    <x v="4"/>
    <x v="4"/>
    <n v="3"/>
    <n v="1"/>
  </r>
  <r>
    <x v="113"/>
    <x v="2"/>
    <s v="2025-2026"/>
    <x v="0"/>
    <x v="28"/>
    <x v="1"/>
    <x v="1"/>
    <n v="2830"/>
    <x v="0"/>
    <x v="11"/>
    <x v="3"/>
    <x v="3"/>
    <n v="3"/>
    <n v="1"/>
  </r>
  <r>
    <x v="114"/>
    <x v="0"/>
    <s v="2024-2025"/>
    <x v="0"/>
    <x v="8"/>
    <x v="1"/>
    <x v="1"/>
    <n v="2158"/>
    <x v="0"/>
    <x v="4"/>
    <x v="3"/>
    <x v="3"/>
    <n v="3"/>
    <n v="1"/>
  </r>
  <r>
    <x v="115"/>
    <x v="0"/>
    <s v="2024-2025"/>
    <x v="1"/>
    <x v="10"/>
    <x v="4"/>
    <x v="4"/>
    <n v="3551"/>
    <x v="0"/>
    <x v="8"/>
    <x v="0"/>
    <x v="0"/>
    <n v="3"/>
    <n v="1"/>
  </r>
  <r>
    <x v="116"/>
    <x v="2"/>
    <s v="2025-2026"/>
    <x v="0"/>
    <x v="69"/>
    <x v="4"/>
    <x v="4"/>
    <n v="3199"/>
    <x v="0"/>
    <x v="6"/>
    <x v="3"/>
    <x v="3"/>
    <n v="3"/>
    <n v="1"/>
  </r>
  <r>
    <x v="117"/>
    <x v="2"/>
    <s v="2025-2026"/>
    <x v="0"/>
    <x v="69"/>
    <x v="4"/>
    <x v="4"/>
    <n v="3199"/>
    <x v="0"/>
    <x v="6"/>
    <x v="4"/>
    <x v="4"/>
    <n v="3"/>
    <n v="1"/>
  </r>
  <r>
    <x v="118"/>
    <x v="1"/>
    <s v="2023-2024"/>
    <x v="0"/>
    <x v="70"/>
    <x v="4"/>
    <x v="4"/>
    <n v="3400"/>
    <x v="0"/>
    <x v="8"/>
    <x v="2"/>
    <x v="2"/>
    <n v="3"/>
    <n v="1"/>
  </r>
  <r>
    <x v="119"/>
    <x v="0"/>
    <s v="2024-2025"/>
    <x v="0"/>
    <x v="12"/>
    <x v="3"/>
    <x v="3"/>
    <n v="4068"/>
    <x v="0"/>
    <x v="10"/>
    <x v="0"/>
    <x v="0"/>
    <n v="3"/>
    <n v="1"/>
  </r>
  <r>
    <x v="120"/>
    <x v="2"/>
    <s v="2025-2026"/>
    <x v="0"/>
    <x v="58"/>
    <x v="0"/>
    <x v="0"/>
    <n v="6027"/>
    <x v="0"/>
    <x v="0"/>
    <x v="3"/>
    <x v="3"/>
    <n v="3"/>
    <n v="1"/>
  </r>
  <r>
    <x v="121"/>
    <x v="0"/>
    <s v="2024-2025"/>
    <x v="0"/>
    <x v="46"/>
    <x v="3"/>
    <x v="3"/>
    <n v="4740"/>
    <x v="0"/>
    <x v="17"/>
    <x v="1"/>
    <x v="1"/>
    <n v="3"/>
    <n v="1"/>
  </r>
  <r>
    <x v="122"/>
    <x v="1"/>
    <s v="2023-2024"/>
    <x v="0"/>
    <x v="71"/>
    <x v="6"/>
    <x v="6"/>
    <n v="5043"/>
    <x v="0"/>
    <x v="13"/>
    <x v="4"/>
    <x v="4"/>
    <n v="3"/>
    <n v="1"/>
  </r>
  <r>
    <x v="123"/>
    <x v="2"/>
    <s v="2025-2026"/>
    <x v="0"/>
    <x v="16"/>
    <x v="0"/>
    <x v="0"/>
    <n v="6030"/>
    <x v="0"/>
    <x v="0"/>
    <x v="0"/>
    <x v="0"/>
    <n v="3"/>
    <n v="1"/>
  </r>
  <r>
    <x v="124"/>
    <x v="2"/>
    <s v="2025-2026"/>
    <x v="1"/>
    <x v="16"/>
    <x v="0"/>
    <x v="0"/>
    <n v="6030"/>
    <x v="0"/>
    <x v="0"/>
    <x v="2"/>
    <x v="2"/>
    <n v="3"/>
    <n v="1"/>
  </r>
  <r>
    <x v="125"/>
    <x v="2"/>
    <s v="2025-2026"/>
    <x v="0"/>
    <x v="72"/>
    <x v="4"/>
    <x v="4"/>
    <n v="3931"/>
    <x v="0"/>
    <x v="16"/>
    <x v="3"/>
    <x v="3"/>
    <n v="3"/>
    <n v="1"/>
  </r>
  <r>
    <x v="126"/>
    <x v="0"/>
    <s v="2024-2025"/>
    <x v="0"/>
    <x v="72"/>
    <x v="4"/>
    <x v="4"/>
    <n v="3931"/>
    <x v="0"/>
    <x v="16"/>
    <x v="1"/>
    <x v="1"/>
    <n v="3"/>
    <n v="1"/>
  </r>
  <r>
    <x v="127"/>
    <x v="1"/>
    <s v="2023-2024"/>
    <x v="0"/>
    <x v="17"/>
    <x v="3"/>
    <x v="3"/>
    <n v="4825"/>
    <x v="0"/>
    <x v="12"/>
    <x v="5"/>
    <x v="5"/>
    <n v="3"/>
    <n v="1"/>
  </r>
  <r>
    <x v="128"/>
    <x v="2"/>
    <s v="2025-2026"/>
    <x v="0"/>
    <x v="17"/>
    <x v="3"/>
    <x v="3"/>
    <n v="4825"/>
    <x v="0"/>
    <x v="12"/>
    <x v="3"/>
    <x v="3"/>
    <n v="3"/>
    <n v="1"/>
  </r>
  <r>
    <x v="66"/>
    <x v="1"/>
    <s v="2023-2024"/>
    <x v="1"/>
    <x v="59"/>
    <x v="3"/>
    <x v="3"/>
    <n v="4509"/>
    <x v="0"/>
    <x v="3"/>
    <x v="0"/>
    <x v="0"/>
    <n v="3"/>
    <n v="1"/>
  </r>
  <r>
    <x v="129"/>
    <x v="0"/>
    <s v="2024-2025"/>
    <x v="0"/>
    <x v="37"/>
    <x v="1"/>
    <x v="1"/>
    <n v="2750"/>
    <x v="0"/>
    <x v="11"/>
    <x v="3"/>
    <x v="3"/>
    <n v="3"/>
    <n v="1"/>
  </r>
  <r>
    <x v="130"/>
    <x v="1"/>
    <s v="2023-2024"/>
    <x v="1"/>
    <x v="73"/>
    <x v="6"/>
    <x v="6"/>
    <n v="5607"/>
    <x v="0"/>
    <x v="18"/>
    <x v="7"/>
    <x v="7"/>
    <n v="3"/>
    <n v="1"/>
  </r>
  <r>
    <x v="16"/>
    <x v="1"/>
    <s v="2023-2024"/>
    <x v="0"/>
    <x v="49"/>
    <x v="4"/>
    <x v="4"/>
    <n v="3134"/>
    <x v="0"/>
    <x v="6"/>
    <x v="3"/>
    <x v="3"/>
    <n v="3"/>
    <n v="1"/>
  </r>
  <r>
    <x v="131"/>
    <x v="1"/>
    <s v="2023-2024"/>
    <x v="0"/>
    <x v="52"/>
    <x v="3"/>
    <x v="3"/>
    <n v="4053"/>
    <x v="0"/>
    <x v="10"/>
    <x v="4"/>
    <x v="4"/>
    <n v="3"/>
    <n v="1"/>
  </r>
  <r>
    <x v="132"/>
    <x v="0"/>
    <s v="2024-2025"/>
    <x v="0"/>
    <x v="20"/>
    <x v="4"/>
    <x v="4"/>
    <n v="3429"/>
    <x v="0"/>
    <x v="8"/>
    <x v="3"/>
    <x v="3"/>
    <n v="3"/>
    <n v="1"/>
  </r>
  <r>
    <x v="133"/>
    <x v="1"/>
    <s v="2023-2024"/>
    <x v="0"/>
    <x v="24"/>
    <x v="1"/>
    <x v="1"/>
    <n v="2120"/>
    <x v="0"/>
    <x v="4"/>
    <x v="3"/>
    <x v="3"/>
    <n v="3"/>
    <n v="1"/>
  </r>
  <r>
    <x v="134"/>
    <x v="0"/>
    <s v="2024-2025"/>
    <x v="0"/>
    <x v="21"/>
    <x v="3"/>
    <x v="3"/>
    <n v="4012"/>
    <x v="0"/>
    <x v="10"/>
    <x v="5"/>
    <x v="5"/>
    <n v="3"/>
    <n v="1"/>
  </r>
  <r>
    <x v="135"/>
    <x v="0"/>
    <s v="2024-2025"/>
    <x v="0"/>
    <x v="74"/>
    <x v="1"/>
    <x v="1"/>
    <n v="2485"/>
    <x v="0"/>
    <x v="1"/>
    <x v="4"/>
    <x v="4"/>
    <n v="3"/>
    <n v="1"/>
  </r>
  <r>
    <x v="136"/>
    <x v="0"/>
    <s v="2024-2025"/>
    <x v="0"/>
    <x v="74"/>
    <x v="1"/>
    <x v="1"/>
    <n v="2485"/>
    <x v="0"/>
    <x v="1"/>
    <x v="2"/>
    <x v="2"/>
    <n v="3"/>
    <n v="1"/>
  </r>
  <r>
    <x v="137"/>
    <x v="2"/>
    <s v="2025-2026"/>
    <x v="0"/>
    <x v="5"/>
    <x v="1"/>
    <x v="1"/>
    <n v="2067"/>
    <x v="0"/>
    <x v="5"/>
    <x v="1"/>
    <x v="1"/>
    <n v="3.49"/>
    <n v="1"/>
  </r>
  <r>
    <x v="138"/>
    <x v="2"/>
    <s v="2025-2026"/>
    <x v="0"/>
    <x v="0"/>
    <x v="0"/>
    <x v="0"/>
    <n v="6021"/>
    <x v="0"/>
    <x v="0"/>
    <x v="0"/>
    <x v="0"/>
    <n v="3.5"/>
    <n v="1"/>
  </r>
  <r>
    <x v="139"/>
    <x v="2"/>
    <s v="2025-2026"/>
    <x v="0"/>
    <x v="4"/>
    <x v="1"/>
    <x v="1"/>
    <n v="2154"/>
    <x v="0"/>
    <x v="4"/>
    <x v="1"/>
    <x v="1"/>
    <n v="3.5"/>
    <n v="1"/>
  </r>
  <r>
    <x v="140"/>
    <x v="0"/>
    <s v="2024-2025"/>
    <x v="0"/>
    <x v="11"/>
    <x v="5"/>
    <x v="5"/>
    <n v="7010"/>
    <x v="0"/>
    <x v="9"/>
    <x v="1"/>
    <x v="1"/>
    <n v="3.5"/>
    <n v="1"/>
  </r>
  <r>
    <x v="77"/>
    <x v="1"/>
    <s v="2023-2024"/>
    <x v="1"/>
    <x v="23"/>
    <x v="1"/>
    <x v="1"/>
    <n v="2650"/>
    <x v="0"/>
    <x v="11"/>
    <x v="3"/>
    <x v="3"/>
    <n v="3.5"/>
    <n v="1"/>
  </r>
  <r>
    <x v="141"/>
    <x v="0"/>
    <s v="2024-2025"/>
    <x v="0"/>
    <x v="10"/>
    <x v="4"/>
    <x v="4"/>
    <n v="3551"/>
    <x v="0"/>
    <x v="8"/>
    <x v="4"/>
    <x v="4"/>
    <n v="3.53"/>
    <n v="1"/>
  </r>
  <r>
    <x v="142"/>
    <x v="1"/>
    <s v="2023-2024"/>
    <x v="0"/>
    <x v="75"/>
    <x v="0"/>
    <x v="0"/>
    <n v="6450"/>
    <x v="0"/>
    <x v="20"/>
    <x v="6"/>
    <x v="6"/>
    <n v="3.59"/>
    <n v="1"/>
  </r>
  <r>
    <x v="143"/>
    <x v="2"/>
    <s v="2025-2026"/>
    <x v="0"/>
    <x v="0"/>
    <x v="0"/>
    <x v="0"/>
    <n v="6021"/>
    <x v="0"/>
    <x v="0"/>
    <x v="1"/>
    <x v="1"/>
    <n v="3.66"/>
    <n v="1"/>
  </r>
  <r>
    <x v="144"/>
    <x v="1"/>
    <s v="2023-2024"/>
    <x v="1"/>
    <x v="76"/>
    <x v="1"/>
    <x v="1"/>
    <n v="2031"/>
    <x v="0"/>
    <x v="5"/>
    <x v="1"/>
    <x v="1"/>
    <n v="3.75"/>
    <n v="1"/>
  </r>
  <r>
    <x v="145"/>
    <x v="0"/>
    <s v="2024-2025"/>
    <x v="1"/>
    <x v="23"/>
    <x v="1"/>
    <x v="1"/>
    <n v="2650"/>
    <x v="0"/>
    <x v="11"/>
    <x v="4"/>
    <x v="4"/>
    <n v="3.75"/>
    <n v="1"/>
  </r>
  <r>
    <x v="8"/>
    <x v="0"/>
    <s v="2024-2025"/>
    <x v="0"/>
    <x v="63"/>
    <x v="1"/>
    <x v="1"/>
    <n v="2015"/>
    <x v="0"/>
    <x v="5"/>
    <x v="4"/>
    <x v="4"/>
    <n v="3.88"/>
    <n v="1"/>
  </r>
  <r>
    <x v="146"/>
    <x v="2"/>
    <s v="2025-2026"/>
    <x v="0"/>
    <x v="37"/>
    <x v="1"/>
    <x v="1"/>
    <n v="2750"/>
    <x v="0"/>
    <x v="11"/>
    <x v="6"/>
    <x v="6"/>
    <n v="3.95"/>
    <n v="1"/>
  </r>
  <r>
    <x v="147"/>
    <x v="0"/>
    <s v="2024-2025"/>
    <x v="0"/>
    <x v="42"/>
    <x v="3"/>
    <x v="3"/>
    <n v="4870"/>
    <x v="0"/>
    <x v="12"/>
    <x v="7"/>
    <x v="7"/>
    <n v="3.96"/>
    <n v="1"/>
  </r>
  <r>
    <x v="70"/>
    <x v="0"/>
    <s v="2024-2025"/>
    <x v="0"/>
    <x v="77"/>
    <x v="5"/>
    <x v="5"/>
    <n v="7018"/>
    <x v="0"/>
    <x v="9"/>
    <x v="5"/>
    <x v="5"/>
    <n v="3.98"/>
    <n v="1"/>
  </r>
  <r>
    <x v="9"/>
    <x v="0"/>
    <s v="2024-2025"/>
    <x v="0"/>
    <x v="63"/>
    <x v="1"/>
    <x v="1"/>
    <n v="2015"/>
    <x v="0"/>
    <x v="5"/>
    <x v="6"/>
    <x v="6"/>
    <n v="3.99"/>
    <n v="1"/>
  </r>
  <r>
    <x v="148"/>
    <x v="1"/>
    <s v="2023-2024"/>
    <x v="0"/>
    <x v="63"/>
    <x v="1"/>
    <x v="1"/>
    <n v="2015"/>
    <x v="0"/>
    <x v="5"/>
    <x v="2"/>
    <x v="2"/>
    <n v="3.99"/>
    <n v="1"/>
  </r>
  <r>
    <x v="149"/>
    <x v="2"/>
    <s v="2025-2026"/>
    <x v="0"/>
    <x v="1"/>
    <x v="1"/>
    <x v="1"/>
    <n v="2478"/>
    <x v="0"/>
    <x v="1"/>
    <x v="1"/>
    <x v="1"/>
    <n v="3.99"/>
    <n v="1"/>
  </r>
  <r>
    <x v="150"/>
    <x v="0"/>
    <s v="2024-2025"/>
    <x v="0"/>
    <x v="61"/>
    <x v="6"/>
    <x v="6"/>
    <n v="5343"/>
    <x v="0"/>
    <x v="18"/>
    <x v="5"/>
    <x v="5"/>
    <n v="3.99"/>
    <n v="1"/>
  </r>
  <r>
    <x v="151"/>
    <x v="2"/>
    <s v="2025-2026"/>
    <x v="0"/>
    <x v="36"/>
    <x v="4"/>
    <x v="4"/>
    <n v="3148"/>
    <x v="0"/>
    <x v="6"/>
    <x v="0"/>
    <x v="0"/>
    <n v="3.99"/>
    <n v="1"/>
  </r>
  <r>
    <x v="51"/>
    <x v="0"/>
    <s v="2024-2025"/>
    <x v="1"/>
    <x v="5"/>
    <x v="1"/>
    <x v="1"/>
    <n v="2067"/>
    <x v="0"/>
    <x v="5"/>
    <x v="0"/>
    <x v="0"/>
    <n v="3.99"/>
    <n v="1"/>
  </r>
  <r>
    <x v="152"/>
    <x v="0"/>
    <s v="2024-2025"/>
    <x v="0"/>
    <x v="68"/>
    <x v="7"/>
    <x v="7"/>
    <n v="800"/>
    <x v="0"/>
    <x v="19"/>
    <x v="8"/>
    <x v="8"/>
    <n v="3.99"/>
    <n v="1"/>
  </r>
  <r>
    <x v="47"/>
    <x v="2"/>
    <s v="2025-2026"/>
    <x v="0"/>
    <x v="78"/>
    <x v="1"/>
    <x v="1"/>
    <n v="2141"/>
    <x v="0"/>
    <x v="4"/>
    <x v="5"/>
    <x v="5"/>
    <n v="3.99"/>
    <n v="1"/>
  </r>
  <r>
    <x v="153"/>
    <x v="1"/>
    <s v="2023-2024"/>
    <x v="0"/>
    <x v="15"/>
    <x v="1"/>
    <x v="1"/>
    <n v="2020"/>
    <x v="0"/>
    <x v="5"/>
    <x v="6"/>
    <x v="6"/>
    <n v="3.99"/>
    <n v="1"/>
  </r>
  <r>
    <x v="154"/>
    <x v="1"/>
    <s v="2023-2024"/>
    <x v="1"/>
    <x v="79"/>
    <x v="6"/>
    <x v="6"/>
    <n v="5290"/>
    <x v="0"/>
    <x v="18"/>
    <x v="6"/>
    <x v="6"/>
    <n v="3.99"/>
    <n v="1"/>
  </r>
  <r>
    <x v="155"/>
    <x v="2"/>
    <s v="2025-2026"/>
    <x v="0"/>
    <x v="17"/>
    <x v="3"/>
    <x v="3"/>
    <n v="4825"/>
    <x v="0"/>
    <x v="12"/>
    <x v="5"/>
    <x v="5"/>
    <n v="3.99"/>
    <n v="1"/>
  </r>
  <r>
    <x v="45"/>
    <x v="0"/>
    <s v="2024-2025"/>
    <x v="0"/>
    <x v="60"/>
    <x v="1"/>
    <x v="1"/>
    <n v="2541"/>
    <x v="0"/>
    <x v="2"/>
    <x v="1"/>
    <x v="1"/>
    <n v="3.99"/>
    <n v="1"/>
  </r>
  <r>
    <x v="156"/>
    <x v="2"/>
    <s v="2025-2026"/>
    <x v="0"/>
    <x v="38"/>
    <x v="3"/>
    <x v="3"/>
    <n v="4802"/>
    <x v="0"/>
    <x v="12"/>
    <x v="1"/>
    <x v="1"/>
    <n v="4"/>
    <n v="1"/>
  </r>
  <r>
    <x v="157"/>
    <x v="2"/>
    <s v="2025-2026"/>
    <x v="0"/>
    <x v="39"/>
    <x v="0"/>
    <x v="0"/>
    <n v="6330"/>
    <x v="0"/>
    <x v="14"/>
    <x v="6"/>
    <x v="6"/>
    <n v="4"/>
    <n v="1"/>
  </r>
  <r>
    <x v="0"/>
    <x v="0"/>
    <s v="2024-2025"/>
    <x v="0"/>
    <x v="39"/>
    <x v="0"/>
    <x v="0"/>
    <n v="6330"/>
    <x v="0"/>
    <x v="14"/>
    <x v="4"/>
    <x v="4"/>
    <n v="4"/>
    <n v="1"/>
  </r>
  <r>
    <x v="158"/>
    <x v="0"/>
    <s v="2024-2025"/>
    <x v="0"/>
    <x v="39"/>
    <x v="0"/>
    <x v="0"/>
    <n v="6330"/>
    <x v="0"/>
    <x v="14"/>
    <x v="9"/>
    <x v="9"/>
    <n v="4"/>
    <n v="1"/>
  </r>
  <r>
    <x v="81"/>
    <x v="0"/>
    <s v="2024-2025"/>
    <x v="0"/>
    <x v="65"/>
    <x v="1"/>
    <x v="1"/>
    <n v="2131"/>
    <x v="0"/>
    <x v="4"/>
    <x v="2"/>
    <x v="2"/>
    <n v="4"/>
    <n v="1"/>
  </r>
  <r>
    <x v="159"/>
    <x v="0"/>
    <s v="2024-2025"/>
    <x v="0"/>
    <x v="40"/>
    <x v="4"/>
    <x v="4"/>
    <n v="3353"/>
    <x v="0"/>
    <x v="8"/>
    <x v="1"/>
    <x v="1"/>
    <n v="4"/>
    <n v="1"/>
  </r>
  <r>
    <x v="160"/>
    <x v="0"/>
    <s v="2024-2025"/>
    <x v="0"/>
    <x v="61"/>
    <x v="6"/>
    <x v="6"/>
    <n v="5343"/>
    <x v="0"/>
    <x v="18"/>
    <x v="3"/>
    <x v="3"/>
    <n v="4"/>
    <n v="1"/>
  </r>
  <r>
    <x v="39"/>
    <x v="0"/>
    <s v="2024-2025"/>
    <x v="0"/>
    <x v="7"/>
    <x v="4"/>
    <x v="4"/>
    <n v="3175"/>
    <x v="0"/>
    <x v="6"/>
    <x v="1"/>
    <x v="1"/>
    <n v="4"/>
    <n v="1"/>
  </r>
  <r>
    <x v="161"/>
    <x v="0"/>
    <s v="2024-2025"/>
    <x v="0"/>
    <x v="9"/>
    <x v="4"/>
    <x v="4"/>
    <n v="3076"/>
    <x v="0"/>
    <x v="7"/>
    <x v="5"/>
    <x v="5"/>
    <n v="4"/>
    <n v="1"/>
  </r>
  <r>
    <x v="162"/>
    <x v="1"/>
    <s v="2023-2024"/>
    <x v="1"/>
    <x v="10"/>
    <x v="4"/>
    <x v="4"/>
    <n v="3551"/>
    <x v="0"/>
    <x v="8"/>
    <x v="2"/>
    <x v="2"/>
    <n v="4"/>
    <n v="1"/>
  </r>
  <r>
    <x v="163"/>
    <x v="0"/>
    <s v="2024-2025"/>
    <x v="0"/>
    <x v="47"/>
    <x v="1"/>
    <x v="1"/>
    <n v="2101"/>
    <x v="0"/>
    <x v="4"/>
    <x v="0"/>
    <x v="0"/>
    <n v="4"/>
    <n v="1"/>
  </r>
  <r>
    <x v="164"/>
    <x v="1"/>
    <s v="2023-2024"/>
    <x v="0"/>
    <x v="21"/>
    <x v="3"/>
    <x v="3"/>
    <n v="4012"/>
    <x v="0"/>
    <x v="10"/>
    <x v="3"/>
    <x v="3"/>
    <n v="4"/>
    <n v="1"/>
  </r>
  <r>
    <x v="165"/>
    <x v="0"/>
    <s v="2024-2025"/>
    <x v="0"/>
    <x v="69"/>
    <x v="4"/>
    <x v="4"/>
    <n v="3199"/>
    <x v="0"/>
    <x v="6"/>
    <x v="1"/>
    <x v="1"/>
    <n v="4.3"/>
    <n v="1"/>
  </r>
  <r>
    <x v="166"/>
    <x v="0"/>
    <s v="2024-2025"/>
    <x v="0"/>
    <x v="34"/>
    <x v="4"/>
    <x v="4"/>
    <n v="3018"/>
    <x v="0"/>
    <x v="7"/>
    <x v="1"/>
    <x v="1"/>
    <n v="4.3099999999999996"/>
    <n v="1"/>
  </r>
  <r>
    <x v="167"/>
    <x v="2"/>
    <s v="2025-2026"/>
    <x v="0"/>
    <x v="66"/>
    <x v="3"/>
    <x v="3"/>
    <n v="4883"/>
    <x v="0"/>
    <x v="12"/>
    <x v="6"/>
    <x v="6"/>
    <n v="4.49"/>
    <n v="1"/>
  </r>
  <r>
    <x v="4"/>
    <x v="0"/>
    <s v="2024-2025"/>
    <x v="0"/>
    <x v="80"/>
    <x v="0"/>
    <x v="0"/>
    <n v="6109"/>
    <x v="0"/>
    <x v="14"/>
    <x v="3"/>
    <x v="3"/>
    <n v="4.49"/>
    <n v="1"/>
  </r>
  <r>
    <x v="9"/>
    <x v="0"/>
    <s v="2024-2025"/>
    <x v="0"/>
    <x v="6"/>
    <x v="0"/>
    <x v="0"/>
    <n v="6010"/>
    <x v="0"/>
    <x v="0"/>
    <x v="0"/>
    <x v="0"/>
    <n v="4.5"/>
    <n v="1"/>
  </r>
  <r>
    <x v="168"/>
    <x v="0"/>
    <s v="2024-2025"/>
    <x v="0"/>
    <x v="81"/>
    <x v="3"/>
    <x v="3"/>
    <n v="4680"/>
    <x v="0"/>
    <x v="17"/>
    <x v="1"/>
    <x v="1"/>
    <n v="4.5"/>
    <n v="1"/>
  </r>
  <r>
    <x v="137"/>
    <x v="2"/>
    <s v="2025-2026"/>
    <x v="0"/>
    <x v="82"/>
    <x v="3"/>
    <x v="3"/>
    <n v="4655"/>
    <x v="0"/>
    <x v="17"/>
    <x v="0"/>
    <x v="0"/>
    <n v="4.5"/>
    <n v="1"/>
  </r>
  <r>
    <x v="169"/>
    <x v="0"/>
    <s v="2024-2025"/>
    <x v="0"/>
    <x v="83"/>
    <x v="0"/>
    <x v="0"/>
    <n v="6052"/>
    <x v="0"/>
    <x v="0"/>
    <x v="3"/>
    <x v="3"/>
    <n v="4.5"/>
    <n v="1"/>
  </r>
  <r>
    <x v="20"/>
    <x v="0"/>
    <s v="2024-2025"/>
    <x v="0"/>
    <x v="57"/>
    <x v="6"/>
    <x v="6"/>
    <n v="5082"/>
    <x v="0"/>
    <x v="13"/>
    <x v="1"/>
    <x v="1"/>
    <n v="4.5"/>
    <n v="1"/>
  </r>
  <r>
    <x v="170"/>
    <x v="0"/>
    <s v="2024-2025"/>
    <x v="0"/>
    <x v="20"/>
    <x v="4"/>
    <x v="4"/>
    <n v="3429"/>
    <x v="0"/>
    <x v="8"/>
    <x v="7"/>
    <x v="7"/>
    <n v="4.5"/>
    <n v="1"/>
  </r>
  <r>
    <x v="171"/>
    <x v="1"/>
    <s v="2023-2024"/>
    <x v="0"/>
    <x v="24"/>
    <x v="1"/>
    <x v="1"/>
    <n v="2120"/>
    <x v="0"/>
    <x v="4"/>
    <x v="3"/>
    <x v="3"/>
    <n v="4.5"/>
    <n v="1"/>
  </r>
  <r>
    <x v="172"/>
    <x v="1"/>
    <s v="2023-2024"/>
    <x v="0"/>
    <x v="54"/>
    <x v="4"/>
    <x v="4"/>
    <n v="3030"/>
    <x v="0"/>
    <x v="7"/>
    <x v="3"/>
    <x v="3"/>
    <n v="4.5"/>
    <n v="1"/>
  </r>
  <r>
    <x v="173"/>
    <x v="0"/>
    <s v="2024-2025"/>
    <x v="0"/>
    <x v="67"/>
    <x v="3"/>
    <x v="3"/>
    <n v="4551"/>
    <x v="0"/>
    <x v="15"/>
    <x v="2"/>
    <x v="2"/>
    <n v="4.5599999999999996"/>
    <n v="1"/>
  </r>
  <r>
    <x v="143"/>
    <x v="2"/>
    <s v="2025-2026"/>
    <x v="0"/>
    <x v="9"/>
    <x v="4"/>
    <x v="4"/>
    <n v="3076"/>
    <x v="0"/>
    <x v="7"/>
    <x v="3"/>
    <x v="3"/>
    <n v="4.5999999999999996"/>
    <n v="1"/>
  </r>
  <r>
    <x v="174"/>
    <x v="0"/>
    <s v="2024-2025"/>
    <x v="0"/>
    <x v="13"/>
    <x v="1"/>
    <x v="1"/>
    <n v="2480"/>
    <x v="0"/>
    <x v="1"/>
    <x v="3"/>
    <x v="3"/>
    <n v="4.63"/>
    <n v="1"/>
  </r>
  <r>
    <x v="175"/>
    <x v="1"/>
    <s v="2023-2024"/>
    <x v="0"/>
    <x v="63"/>
    <x v="1"/>
    <x v="1"/>
    <n v="2015"/>
    <x v="0"/>
    <x v="5"/>
    <x v="1"/>
    <x v="1"/>
    <n v="4.6500000000000004"/>
    <n v="1"/>
  </r>
  <r>
    <x v="176"/>
    <x v="2"/>
    <s v="2025-2026"/>
    <x v="0"/>
    <x v="66"/>
    <x v="3"/>
    <x v="3"/>
    <n v="4883"/>
    <x v="0"/>
    <x v="12"/>
    <x v="6"/>
    <x v="6"/>
    <n v="4.75"/>
    <n v="1"/>
  </r>
  <r>
    <x v="155"/>
    <x v="2"/>
    <s v="2025-2026"/>
    <x v="0"/>
    <x v="52"/>
    <x v="3"/>
    <x v="3"/>
    <n v="4053"/>
    <x v="0"/>
    <x v="10"/>
    <x v="3"/>
    <x v="3"/>
    <n v="4.75"/>
    <n v="1"/>
  </r>
  <r>
    <x v="177"/>
    <x v="1"/>
    <s v="2023-2024"/>
    <x v="0"/>
    <x v="27"/>
    <x v="4"/>
    <x v="4"/>
    <n v="3066"/>
    <x v="0"/>
    <x v="7"/>
    <x v="2"/>
    <x v="2"/>
    <n v="4.79"/>
    <n v="1"/>
  </r>
  <r>
    <x v="178"/>
    <x v="0"/>
    <s v="2024-2025"/>
    <x v="0"/>
    <x v="69"/>
    <x v="4"/>
    <x v="4"/>
    <n v="3199"/>
    <x v="0"/>
    <x v="6"/>
    <x v="1"/>
    <x v="1"/>
    <n v="4.96"/>
    <n v="1"/>
  </r>
  <r>
    <x v="179"/>
    <x v="0"/>
    <s v="2024-2025"/>
    <x v="0"/>
    <x v="0"/>
    <x v="0"/>
    <x v="0"/>
    <n v="6021"/>
    <x v="0"/>
    <x v="0"/>
    <x v="7"/>
    <x v="7"/>
    <n v="4.99"/>
    <n v="1"/>
  </r>
  <r>
    <x v="180"/>
    <x v="1"/>
    <s v="2023-2024"/>
    <x v="0"/>
    <x v="26"/>
    <x v="0"/>
    <x v="0"/>
    <n v="6280"/>
    <x v="0"/>
    <x v="14"/>
    <x v="5"/>
    <x v="5"/>
    <n v="4.99"/>
    <n v="1"/>
  </r>
  <r>
    <x v="28"/>
    <x v="2"/>
    <s v="2025-2026"/>
    <x v="0"/>
    <x v="6"/>
    <x v="0"/>
    <x v="0"/>
    <n v="6010"/>
    <x v="0"/>
    <x v="0"/>
    <x v="5"/>
    <x v="5"/>
    <n v="4.99"/>
    <n v="1"/>
  </r>
  <r>
    <x v="181"/>
    <x v="0"/>
    <s v="2024-2025"/>
    <x v="0"/>
    <x v="44"/>
    <x v="4"/>
    <x v="4"/>
    <n v="3977"/>
    <x v="0"/>
    <x v="16"/>
    <x v="7"/>
    <x v="7"/>
    <n v="4.99"/>
    <n v="1"/>
  </r>
  <r>
    <x v="182"/>
    <x v="1"/>
    <s v="2023-2024"/>
    <x v="0"/>
    <x v="28"/>
    <x v="1"/>
    <x v="1"/>
    <n v="2830"/>
    <x v="0"/>
    <x v="11"/>
    <x v="5"/>
    <x v="5"/>
    <n v="4.99"/>
    <n v="1"/>
  </r>
  <r>
    <x v="183"/>
    <x v="0"/>
    <s v="2024-2025"/>
    <x v="0"/>
    <x v="8"/>
    <x v="1"/>
    <x v="1"/>
    <n v="2158"/>
    <x v="0"/>
    <x v="4"/>
    <x v="5"/>
    <x v="5"/>
    <n v="4.99"/>
    <n v="1"/>
  </r>
  <r>
    <x v="88"/>
    <x v="0"/>
    <s v="2024-2025"/>
    <x v="0"/>
    <x v="8"/>
    <x v="1"/>
    <x v="1"/>
    <n v="2158"/>
    <x v="0"/>
    <x v="4"/>
    <x v="4"/>
    <x v="4"/>
    <n v="4.99"/>
    <n v="1"/>
  </r>
  <r>
    <x v="19"/>
    <x v="0"/>
    <s v="2024-2025"/>
    <x v="0"/>
    <x v="82"/>
    <x v="3"/>
    <x v="3"/>
    <n v="4655"/>
    <x v="0"/>
    <x v="17"/>
    <x v="5"/>
    <x v="5"/>
    <n v="4.99"/>
    <n v="1"/>
  </r>
  <r>
    <x v="86"/>
    <x v="1"/>
    <s v="2023-2024"/>
    <x v="0"/>
    <x v="35"/>
    <x v="3"/>
    <x v="3"/>
    <n v="4558"/>
    <x v="0"/>
    <x v="15"/>
    <x v="4"/>
    <x v="4"/>
    <n v="4.99"/>
    <n v="1"/>
  </r>
  <r>
    <x v="184"/>
    <x v="2"/>
    <s v="2025-2026"/>
    <x v="1"/>
    <x v="84"/>
    <x v="3"/>
    <x v="3"/>
    <n v="4215"/>
    <x v="0"/>
    <x v="3"/>
    <x v="4"/>
    <x v="4"/>
    <n v="4.99"/>
    <n v="1"/>
  </r>
  <r>
    <x v="12"/>
    <x v="0"/>
    <s v="2024-2025"/>
    <x v="0"/>
    <x v="52"/>
    <x v="3"/>
    <x v="3"/>
    <n v="4053"/>
    <x v="0"/>
    <x v="10"/>
    <x v="4"/>
    <x v="4"/>
    <n v="4.99"/>
    <n v="1"/>
  </r>
  <r>
    <x v="185"/>
    <x v="0"/>
    <s v="2024-2025"/>
    <x v="0"/>
    <x v="38"/>
    <x v="3"/>
    <x v="3"/>
    <n v="4802"/>
    <x v="0"/>
    <x v="12"/>
    <x v="5"/>
    <x v="5"/>
    <n v="5"/>
    <n v="1"/>
  </r>
  <r>
    <x v="186"/>
    <x v="2"/>
    <s v="2025-2026"/>
    <x v="1"/>
    <x v="67"/>
    <x v="3"/>
    <x v="3"/>
    <n v="4551"/>
    <x v="0"/>
    <x v="15"/>
    <x v="9"/>
    <x v="9"/>
    <n v="5"/>
    <n v="1"/>
  </r>
  <r>
    <x v="61"/>
    <x v="1"/>
    <s v="2023-2024"/>
    <x v="0"/>
    <x v="43"/>
    <x v="1"/>
    <x v="1"/>
    <n v="2560"/>
    <x v="0"/>
    <x v="2"/>
    <x v="0"/>
    <x v="0"/>
    <n v="5"/>
    <n v="1"/>
  </r>
  <r>
    <x v="187"/>
    <x v="1"/>
    <s v="2023-2024"/>
    <x v="0"/>
    <x v="8"/>
    <x v="1"/>
    <x v="1"/>
    <n v="2158"/>
    <x v="0"/>
    <x v="4"/>
    <x v="0"/>
    <x v="0"/>
    <n v="5"/>
    <n v="1"/>
  </r>
  <r>
    <x v="188"/>
    <x v="0"/>
    <s v="2024-2025"/>
    <x v="0"/>
    <x v="70"/>
    <x v="4"/>
    <x v="4"/>
    <n v="3400"/>
    <x v="0"/>
    <x v="8"/>
    <x v="2"/>
    <x v="2"/>
    <n v="5"/>
    <n v="1"/>
  </r>
  <r>
    <x v="189"/>
    <x v="2"/>
    <s v="2025-2026"/>
    <x v="0"/>
    <x v="12"/>
    <x v="3"/>
    <x v="3"/>
    <n v="4068"/>
    <x v="0"/>
    <x v="10"/>
    <x v="0"/>
    <x v="0"/>
    <n v="5"/>
    <n v="1"/>
  </r>
  <r>
    <x v="190"/>
    <x v="1"/>
    <s v="2023-2024"/>
    <x v="1"/>
    <x v="83"/>
    <x v="0"/>
    <x v="0"/>
    <n v="6052"/>
    <x v="0"/>
    <x v="0"/>
    <x v="3"/>
    <x v="3"/>
    <n v="5"/>
    <n v="1"/>
  </r>
  <r>
    <x v="136"/>
    <x v="0"/>
    <s v="2024-2025"/>
    <x v="0"/>
    <x v="46"/>
    <x v="3"/>
    <x v="3"/>
    <n v="4740"/>
    <x v="0"/>
    <x v="17"/>
    <x v="3"/>
    <x v="3"/>
    <n v="5"/>
    <n v="1"/>
  </r>
  <r>
    <x v="191"/>
    <x v="0"/>
    <s v="2024-2025"/>
    <x v="0"/>
    <x v="18"/>
    <x v="6"/>
    <x v="6"/>
    <n v="5168"/>
    <x v="0"/>
    <x v="13"/>
    <x v="0"/>
    <x v="0"/>
    <n v="5"/>
    <n v="1"/>
  </r>
  <r>
    <x v="192"/>
    <x v="1"/>
    <s v="2023-2024"/>
    <x v="0"/>
    <x v="60"/>
    <x v="1"/>
    <x v="1"/>
    <n v="2541"/>
    <x v="0"/>
    <x v="2"/>
    <x v="4"/>
    <x v="4"/>
    <n v="5"/>
    <n v="1"/>
  </r>
  <r>
    <x v="159"/>
    <x v="0"/>
    <s v="2024-2025"/>
    <x v="0"/>
    <x v="51"/>
    <x v="4"/>
    <x v="4"/>
    <n v="3630"/>
    <x v="0"/>
    <x v="16"/>
    <x v="3"/>
    <x v="3"/>
    <n v="5"/>
    <n v="1"/>
  </r>
  <r>
    <x v="193"/>
    <x v="2"/>
    <s v="2025-2026"/>
    <x v="0"/>
    <x v="33"/>
    <x v="4"/>
    <x v="4"/>
    <n v="3280"/>
    <x v="0"/>
    <x v="8"/>
    <x v="3"/>
    <x v="3"/>
    <n v="5"/>
    <n v="1"/>
  </r>
  <r>
    <x v="194"/>
    <x v="2"/>
    <s v="2025-2026"/>
    <x v="0"/>
    <x v="33"/>
    <x v="4"/>
    <x v="4"/>
    <n v="3280"/>
    <x v="0"/>
    <x v="8"/>
    <x v="3"/>
    <x v="3"/>
    <n v="5"/>
    <n v="1"/>
  </r>
  <r>
    <x v="104"/>
    <x v="0"/>
    <s v="2024-2025"/>
    <x v="0"/>
    <x v="63"/>
    <x v="1"/>
    <x v="1"/>
    <n v="2015"/>
    <x v="0"/>
    <x v="5"/>
    <x v="3"/>
    <x v="3"/>
    <n v="5.0299999999999994"/>
    <n v="1"/>
  </r>
  <r>
    <x v="195"/>
    <x v="0"/>
    <s v="2024-2025"/>
    <x v="0"/>
    <x v="64"/>
    <x v="1"/>
    <x v="1"/>
    <n v="2350"/>
    <x v="0"/>
    <x v="1"/>
    <x v="0"/>
    <x v="0"/>
    <n v="5.0999999999999996"/>
    <n v="1"/>
  </r>
  <r>
    <x v="196"/>
    <x v="0"/>
    <s v="2024-2025"/>
    <x v="0"/>
    <x v="68"/>
    <x v="7"/>
    <x v="7"/>
    <n v="800"/>
    <x v="0"/>
    <x v="19"/>
    <x v="0"/>
    <x v="0"/>
    <n v="5.1100000000000003"/>
    <n v="1"/>
  </r>
  <r>
    <x v="9"/>
    <x v="0"/>
    <s v="2024-2025"/>
    <x v="1"/>
    <x v="2"/>
    <x v="2"/>
    <x v="2"/>
    <n v="2617"/>
    <x v="0"/>
    <x v="2"/>
    <x v="4"/>
    <x v="4"/>
    <n v="5.25"/>
    <n v="1"/>
  </r>
  <r>
    <x v="170"/>
    <x v="0"/>
    <s v="2024-2025"/>
    <x v="0"/>
    <x v="60"/>
    <x v="1"/>
    <x v="1"/>
    <n v="2541"/>
    <x v="0"/>
    <x v="2"/>
    <x v="1"/>
    <x v="1"/>
    <n v="5.4"/>
    <n v="1"/>
  </r>
  <r>
    <x v="197"/>
    <x v="0"/>
    <s v="2024-2025"/>
    <x v="0"/>
    <x v="85"/>
    <x v="0"/>
    <x v="0"/>
    <n v="6530"/>
    <x v="0"/>
    <x v="20"/>
    <x v="5"/>
    <x v="5"/>
    <n v="5.44"/>
    <n v="1"/>
  </r>
  <r>
    <x v="7"/>
    <x v="0"/>
    <s v="2024-2025"/>
    <x v="0"/>
    <x v="28"/>
    <x v="1"/>
    <x v="1"/>
    <n v="2830"/>
    <x v="0"/>
    <x v="11"/>
    <x v="0"/>
    <x v="0"/>
    <n v="5.5"/>
    <n v="1"/>
  </r>
  <r>
    <x v="198"/>
    <x v="2"/>
    <s v="2025-2026"/>
    <x v="0"/>
    <x v="86"/>
    <x v="0"/>
    <x v="0"/>
    <n v="6725"/>
    <x v="0"/>
    <x v="20"/>
    <x v="6"/>
    <x v="6"/>
    <n v="5.53"/>
    <n v="1"/>
  </r>
  <r>
    <x v="199"/>
    <x v="0"/>
    <s v="2024-2025"/>
    <x v="1"/>
    <x v="13"/>
    <x v="1"/>
    <x v="1"/>
    <n v="2480"/>
    <x v="0"/>
    <x v="1"/>
    <x v="4"/>
    <x v="4"/>
    <n v="5.54"/>
    <n v="1"/>
  </r>
  <r>
    <x v="146"/>
    <x v="2"/>
    <s v="2025-2026"/>
    <x v="0"/>
    <x v="19"/>
    <x v="1"/>
    <x v="1"/>
    <n v="2800"/>
    <x v="0"/>
    <x v="11"/>
    <x v="2"/>
    <x v="2"/>
    <n v="5.57"/>
    <n v="1"/>
  </r>
  <r>
    <x v="200"/>
    <x v="2"/>
    <s v="2025-2026"/>
    <x v="0"/>
    <x v="23"/>
    <x v="1"/>
    <x v="1"/>
    <n v="2650"/>
    <x v="0"/>
    <x v="11"/>
    <x v="0"/>
    <x v="0"/>
    <n v="5.79"/>
    <n v="1"/>
  </r>
  <r>
    <x v="201"/>
    <x v="1"/>
    <s v="2023-2024"/>
    <x v="0"/>
    <x v="61"/>
    <x v="6"/>
    <x v="6"/>
    <n v="5343"/>
    <x v="0"/>
    <x v="18"/>
    <x v="5"/>
    <x v="5"/>
    <n v="5.97"/>
    <n v="1"/>
  </r>
  <r>
    <x v="202"/>
    <x v="2"/>
    <s v="2025-2026"/>
    <x v="0"/>
    <x v="26"/>
    <x v="0"/>
    <x v="0"/>
    <n v="6280"/>
    <x v="0"/>
    <x v="14"/>
    <x v="5"/>
    <x v="5"/>
    <n v="5.98"/>
    <n v="1"/>
  </r>
  <r>
    <x v="203"/>
    <x v="0"/>
    <s v="2024-2025"/>
    <x v="1"/>
    <x v="5"/>
    <x v="1"/>
    <x v="1"/>
    <n v="2067"/>
    <x v="0"/>
    <x v="5"/>
    <x v="3"/>
    <x v="3"/>
    <n v="5.98"/>
    <n v="1"/>
  </r>
  <r>
    <x v="156"/>
    <x v="2"/>
    <s v="2025-2026"/>
    <x v="0"/>
    <x v="69"/>
    <x v="4"/>
    <x v="4"/>
    <n v="3199"/>
    <x v="0"/>
    <x v="6"/>
    <x v="5"/>
    <x v="5"/>
    <n v="5.98"/>
    <n v="1"/>
  </r>
  <r>
    <x v="204"/>
    <x v="0"/>
    <s v="2024-2025"/>
    <x v="0"/>
    <x v="87"/>
    <x v="2"/>
    <x v="2"/>
    <n v="2609"/>
    <x v="0"/>
    <x v="2"/>
    <x v="6"/>
    <x v="6"/>
    <n v="5.98"/>
    <n v="1"/>
  </r>
  <r>
    <x v="205"/>
    <x v="0"/>
    <s v="2024-2025"/>
    <x v="1"/>
    <x v="84"/>
    <x v="3"/>
    <x v="3"/>
    <n v="4215"/>
    <x v="0"/>
    <x v="3"/>
    <x v="5"/>
    <x v="5"/>
    <n v="5.98"/>
    <n v="1"/>
  </r>
  <r>
    <x v="14"/>
    <x v="0"/>
    <s v="2024-2025"/>
    <x v="0"/>
    <x v="88"/>
    <x v="6"/>
    <x v="6"/>
    <n v="5011"/>
    <x v="0"/>
    <x v="13"/>
    <x v="7"/>
    <x v="7"/>
    <n v="5.98"/>
    <n v="1"/>
  </r>
  <r>
    <x v="206"/>
    <x v="2"/>
    <s v="2025-2026"/>
    <x v="0"/>
    <x v="64"/>
    <x v="1"/>
    <x v="1"/>
    <n v="2350"/>
    <x v="0"/>
    <x v="1"/>
    <x v="3"/>
    <x v="3"/>
    <n v="5.99"/>
    <n v="1"/>
  </r>
  <r>
    <x v="207"/>
    <x v="0"/>
    <s v="2024-2025"/>
    <x v="0"/>
    <x v="66"/>
    <x v="3"/>
    <x v="3"/>
    <n v="4883"/>
    <x v="0"/>
    <x v="12"/>
    <x v="2"/>
    <x v="2"/>
    <n v="5.99"/>
    <n v="1"/>
  </r>
  <r>
    <x v="208"/>
    <x v="0"/>
    <s v="2024-2025"/>
    <x v="1"/>
    <x v="5"/>
    <x v="1"/>
    <x v="1"/>
    <n v="2067"/>
    <x v="0"/>
    <x v="5"/>
    <x v="9"/>
    <x v="9"/>
    <n v="5.99"/>
    <n v="1"/>
  </r>
  <r>
    <x v="209"/>
    <x v="2"/>
    <s v="2025-2026"/>
    <x v="1"/>
    <x v="5"/>
    <x v="1"/>
    <x v="1"/>
    <n v="2067"/>
    <x v="0"/>
    <x v="5"/>
    <x v="0"/>
    <x v="0"/>
    <n v="5.99"/>
    <n v="1"/>
  </r>
  <r>
    <x v="210"/>
    <x v="0"/>
    <s v="2024-2025"/>
    <x v="0"/>
    <x v="27"/>
    <x v="4"/>
    <x v="4"/>
    <n v="3066"/>
    <x v="0"/>
    <x v="7"/>
    <x v="9"/>
    <x v="9"/>
    <n v="5.99"/>
    <n v="1"/>
  </r>
  <r>
    <x v="211"/>
    <x v="2"/>
    <s v="2025-2026"/>
    <x v="0"/>
    <x v="89"/>
    <x v="4"/>
    <x v="4"/>
    <n v="3136"/>
    <x v="0"/>
    <x v="6"/>
    <x v="7"/>
    <x v="7"/>
    <n v="5.99"/>
    <n v="1"/>
  </r>
  <r>
    <x v="212"/>
    <x v="0"/>
    <s v="2024-2025"/>
    <x v="0"/>
    <x v="87"/>
    <x v="2"/>
    <x v="2"/>
    <n v="2609"/>
    <x v="0"/>
    <x v="2"/>
    <x v="0"/>
    <x v="0"/>
    <n v="5.99"/>
    <n v="1"/>
  </r>
  <r>
    <x v="213"/>
    <x v="1"/>
    <s v="2023-2024"/>
    <x v="0"/>
    <x v="14"/>
    <x v="1"/>
    <x v="1"/>
    <n v="2790"/>
    <x v="0"/>
    <x v="11"/>
    <x v="3"/>
    <x v="3"/>
    <n v="5.99"/>
    <n v="1"/>
  </r>
  <r>
    <x v="214"/>
    <x v="2"/>
    <s v="2025-2026"/>
    <x v="1"/>
    <x v="72"/>
    <x v="4"/>
    <x v="4"/>
    <n v="3931"/>
    <x v="0"/>
    <x v="16"/>
    <x v="2"/>
    <x v="2"/>
    <n v="5.99"/>
    <n v="1"/>
  </r>
  <r>
    <x v="215"/>
    <x v="2"/>
    <s v="2025-2026"/>
    <x v="0"/>
    <x v="18"/>
    <x v="6"/>
    <x v="6"/>
    <n v="5168"/>
    <x v="0"/>
    <x v="13"/>
    <x v="4"/>
    <x v="4"/>
    <n v="5.99"/>
    <n v="1"/>
  </r>
  <r>
    <x v="216"/>
    <x v="0"/>
    <s v="2024-2025"/>
    <x v="1"/>
    <x v="59"/>
    <x v="3"/>
    <x v="3"/>
    <n v="4509"/>
    <x v="0"/>
    <x v="3"/>
    <x v="2"/>
    <x v="2"/>
    <n v="5.99"/>
    <n v="1"/>
  </r>
  <r>
    <x v="182"/>
    <x v="1"/>
    <s v="2023-2024"/>
    <x v="1"/>
    <x v="60"/>
    <x v="1"/>
    <x v="1"/>
    <n v="2541"/>
    <x v="0"/>
    <x v="2"/>
    <x v="2"/>
    <x v="2"/>
    <n v="5.99"/>
    <n v="1"/>
  </r>
  <r>
    <x v="22"/>
    <x v="1"/>
    <s v="2023-2024"/>
    <x v="0"/>
    <x v="90"/>
    <x v="3"/>
    <x v="3"/>
    <n v="4700"/>
    <x v="0"/>
    <x v="17"/>
    <x v="6"/>
    <x v="6"/>
    <n v="5.99"/>
    <n v="1"/>
  </r>
  <r>
    <x v="217"/>
    <x v="0"/>
    <s v="2024-2025"/>
    <x v="0"/>
    <x v="50"/>
    <x v="4"/>
    <x v="4"/>
    <n v="3179"/>
    <x v="0"/>
    <x v="6"/>
    <x v="9"/>
    <x v="9"/>
    <n v="5.99"/>
    <n v="1"/>
  </r>
  <r>
    <x v="218"/>
    <x v="1"/>
    <s v="2023-2024"/>
    <x v="1"/>
    <x v="84"/>
    <x v="3"/>
    <x v="3"/>
    <n v="4215"/>
    <x v="0"/>
    <x v="3"/>
    <x v="2"/>
    <x v="2"/>
    <n v="5.99"/>
    <n v="1"/>
  </r>
  <r>
    <x v="219"/>
    <x v="1"/>
    <s v="2023-2024"/>
    <x v="0"/>
    <x v="52"/>
    <x v="3"/>
    <x v="3"/>
    <n v="4053"/>
    <x v="0"/>
    <x v="10"/>
    <x v="3"/>
    <x v="3"/>
    <n v="5.99"/>
    <n v="1"/>
  </r>
  <r>
    <x v="220"/>
    <x v="0"/>
    <s v="2024-2025"/>
    <x v="0"/>
    <x v="22"/>
    <x v="1"/>
    <x v="1"/>
    <n v="2539"/>
    <x v="0"/>
    <x v="2"/>
    <x v="9"/>
    <x v="9"/>
    <n v="5.99"/>
    <n v="1"/>
  </r>
  <r>
    <x v="191"/>
    <x v="0"/>
    <s v="2024-2025"/>
    <x v="1"/>
    <x v="23"/>
    <x v="1"/>
    <x v="1"/>
    <n v="2650"/>
    <x v="0"/>
    <x v="11"/>
    <x v="2"/>
    <x v="2"/>
    <n v="5.99"/>
    <n v="1"/>
  </r>
  <r>
    <x v="221"/>
    <x v="0"/>
    <s v="2024-2025"/>
    <x v="0"/>
    <x v="33"/>
    <x v="4"/>
    <x v="4"/>
    <n v="3280"/>
    <x v="0"/>
    <x v="8"/>
    <x v="1"/>
    <x v="1"/>
    <n v="5.99"/>
    <n v="1"/>
  </r>
  <r>
    <x v="222"/>
    <x v="2"/>
    <s v="2025-2026"/>
    <x v="0"/>
    <x v="54"/>
    <x v="4"/>
    <x v="4"/>
    <n v="3030"/>
    <x v="0"/>
    <x v="7"/>
    <x v="6"/>
    <x v="6"/>
    <n v="5.99"/>
    <n v="1"/>
  </r>
  <r>
    <x v="223"/>
    <x v="1"/>
    <s v="2023-2024"/>
    <x v="0"/>
    <x v="38"/>
    <x v="3"/>
    <x v="3"/>
    <n v="4802"/>
    <x v="0"/>
    <x v="12"/>
    <x v="3"/>
    <x v="3"/>
    <n v="6"/>
    <n v="1"/>
  </r>
  <r>
    <x v="224"/>
    <x v="1"/>
    <s v="2023-2024"/>
    <x v="0"/>
    <x v="39"/>
    <x v="0"/>
    <x v="0"/>
    <n v="6330"/>
    <x v="0"/>
    <x v="14"/>
    <x v="5"/>
    <x v="5"/>
    <n v="6"/>
    <n v="1"/>
  </r>
  <r>
    <x v="225"/>
    <x v="0"/>
    <s v="2024-2025"/>
    <x v="0"/>
    <x v="91"/>
    <x v="1"/>
    <x v="1"/>
    <n v="2064"/>
    <x v="0"/>
    <x v="5"/>
    <x v="4"/>
    <x v="4"/>
    <n v="6"/>
    <n v="1"/>
  </r>
  <r>
    <x v="134"/>
    <x v="0"/>
    <s v="2024-2025"/>
    <x v="0"/>
    <x v="67"/>
    <x v="3"/>
    <x v="3"/>
    <n v="4551"/>
    <x v="0"/>
    <x v="15"/>
    <x v="3"/>
    <x v="3"/>
    <n v="6"/>
    <n v="1"/>
  </r>
  <r>
    <x v="226"/>
    <x v="0"/>
    <s v="2024-2025"/>
    <x v="0"/>
    <x v="36"/>
    <x v="4"/>
    <x v="4"/>
    <n v="3148"/>
    <x v="0"/>
    <x v="6"/>
    <x v="3"/>
    <x v="3"/>
    <n v="6"/>
    <n v="1"/>
  </r>
  <r>
    <x v="137"/>
    <x v="2"/>
    <s v="2025-2026"/>
    <x v="1"/>
    <x v="36"/>
    <x v="4"/>
    <x v="4"/>
    <n v="3148"/>
    <x v="0"/>
    <x v="6"/>
    <x v="2"/>
    <x v="2"/>
    <n v="6"/>
    <n v="1"/>
  </r>
  <r>
    <x v="227"/>
    <x v="0"/>
    <s v="2024-2025"/>
    <x v="1"/>
    <x v="5"/>
    <x v="1"/>
    <x v="1"/>
    <n v="2067"/>
    <x v="0"/>
    <x v="5"/>
    <x v="1"/>
    <x v="1"/>
    <n v="6"/>
    <n v="1"/>
  </r>
  <r>
    <x v="228"/>
    <x v="0"/>
    <s v="2024-2025"/>
    <x v="1"/>
    <x v="5"/>
    <x v="1"/>
    <x v="1"/>
    <n v="2067"/>
    <x v="0"/>
    <x v="5"/>
    <x v="4"/>
    <x v="4"/>
    <n v="6"/>
    <n v="1"/>
  </r>
  <r>
    <x v="229"/>
    <x v="1"/>
    <s v="2023-2024"/>
    <x v="1"/>
    <x v="44"/>
    <x v="4"/>
    <x v="4"/>
    <n v="3977"/>
    <x v="0"/>
    <x v="16"/>
    <x v="7"/>
    <x v="7"/>
    <n v="6"/>
    <n v="1"/>
  </r>
  <r>
    <x v="230"/>
    <x v="1"/>
    <s v="2023-2024"/>
    <x v="0"/>
    <x v="87"/>
    <x v="2"/>
    <x v="2"/>
    <n v="2609"/>
    <x v="0"/>
    <x v="2"/>
    <x v="7"/>
    <x v="7"/>
    <n v="6"/>
    <n v="1"/>
  </r>
  <r>
    <x v="231"/>
    <x v="0"/>
    <s v="2024-2025"/>
    <x v="0"/>
    <x v="81"/>
    <x v="3"/>
    <x v="3"/>
    <n v="4680"/>
    <x v="0"/>
    <x v="17"/>
    <x v="4"/>
    <x v="4"/>
    <n v="6"/>
    <n v="1"/>
  </r>
  <r>
    <x v="136"/>
    <x v="0"/>
    <s v="2024-2025"/>
    <x v="0"/>
    <x v="92"/>
    <x v="3"/>
    <x v="3"/>
    <n v="4305"/>
    <x v="0"/>
    <x v="3"/>
    <x v="0"/>
    <x v="0"/>
    <n v="6"/>
    <n v="1"/>
  </r>
  <r>
    <x v="232"/>
    <x v="1"/>
    <s v="2023-2024"/>
    <x v="0"/>
    <x v="78"/>
    <x v="1"/>
    <x v="1"/>
    <n v="2141"/>
    <x v="0"/>
    <x v="4"/>
    <x v="2"/>
    <x v="2"/>
    <n v="6"/>
    <n v="1"/>
  </r>
  <r>
    <x v="233"/>
    <x v="1"/>
    <s v="2023-2024"/>
    <x v="0"/>
    <x v="60"/>
    <x v="1"/>
    <x v="1"/>
    <n v="2541"/>
    <x v="0"/>
    <x v="2"/>
    <x v="4"/>
    <x v="4"/>
    <n v="6"/>
    <n v="1"/>
  </r>
  <r>
    <x v="234"/>
    <x v="2"/>
    <s v="2025-2026"/>
    <x v="0"/>
    <x v="60"/>
    <x v="1"/>
    <x v="1"/>
    <n v="2541"/>
    <x v="0"/>
    <x v="2"/>
    <x v="4"/>
    <x v="4"/>
    <n v="6"/>
    <n v="1"/>
  </r>
  <r>
    <x v="235"/>
    <x v="1"/>
    <s v="2023-2024"/>
    <x v="0"/>
    <x v="37"/>
    <x v="1"/>
    <x v="1"/>
    <n v="2750"/>
    <x v="0"/>
    <x v="11"/>
    <x v="3"/>
    <x v="3"/>
    <n v="6"/>
    <n v="1"/>
  </r>
  <r>
    <x v="236"/>
    <x v="0"/>
    <s v="2024-2025"/>
    <x v="0"/>
    <x v="49"/>
    <x v="4"/>
    <x v="4"/>
    <n v="3134"/>
    <x v="0"/>
    <x v="6"/>
    <x v="5"/>
    <x v="5"/>
    <n v="6"/>
    <n v="1"/>
  </r>
  <r>
    <x v="237"/>
    <x v="0"/>
    <s v="2024-2025"/>
    <x v="0"/>
    <x v="31"/>
    <x v="1"/>
    <x v="1"/>
    <n v="2116"/>
    <x v="0"/>
    <x v="4"/>
    <x v="0"/>
    <x v="0"/>
    <n v="6"/>
    <n v="1"/>
  </r>
  <r>
    <x v="206"/>
    <x v="2"/>
    <s v="2025-2026"/>
    <x v="0"/>
    <x v="50"/>
    <x v="4"/>
    <x v="4"/>
    <n v="3179"/>
    <x v="0"/>
    <x v="6"/>
    <x v="3"/>
    <x v="3"/>
    <n v="6"/>
    <n v="1"/>
  </r>
  <r>
    <x v="238"/>
    <x v="2"/>
    <s v="2025-2026"/>
    <x v="0"/>
    <x v="22"/>
    <x v="1"/>
    <x v="1"/>
    <n v="2539"/>
    <x v="0"/>
    <x v="2"/>
    <x v="3"/>
    <x v="3"/>
    <n v="6"/>
    <n v="1"/>
  </r>
  <r>
    <x v="239"/>
    <x v="0"/>
    <s v="2024-2025"/>
    <x v="0"/>
    <x v="88"/>
    <x v="6"/>
    <x v="6"/>
    <n v="5011"/>
    <x v="0"/>
    <x v="13"/>
    <x v="3"/>
    <x v="3"/>
    <n v="6"/>
    <n v="1"/>
  </r>
  <r>
    <x v="42"/>
    <x v="0"/>
    <s v="2024-2025"/>
    <x v="0"/>
    <x v="66"/>
    <x v="3"/>
    <x v="3"/>
    <n v="4883"/>
    <x v="0"/>
    <x v="12"/>
    <x v="3"/>
    <x v="3"/>
    <n v="6.5"/>
    <n v="1"/>
  </r>
  <r>
    <x v="240"/>
    <x v="2"/>
    <s v="2025-2026"/>
    <x v="0"/>
    <x v="81"/>
    <x v="3"/>
    <x v="3"/>
    <n v="4680"/>
    <x v="0"/>
    <x v="17"/>
    <x v="1"/>
    <x v="1"/>
    <n v="6.5"/>
    <n v="1"/>
  </r>
  <r>
    <x v="241"/>
    <x v="0"/>
    <s v="2024-2025"/>
    <x v="0"/>
    <x v="17"/>
    <x v="3"/>
    <x v="3"/>
    <n v="4825"/>
    <x v="0"/>
    <x v="12"/>
    <x v="4"/>
    <x v="4"/>
    <n v="6.5"/>
    <n v="1"/>
  </r>
  <r>
    <x v="242"/>
    <x v="1"/>
    <s v="2023-2024"/>
    <x v="1"/>
    <x v="2"/>
    <x v="2"/>
    <x v="2"/>
    <n v="2617"/>
    <x v="0"/>
    <x v="2"/>
    <x v="0"/>
    <x v="0"/>
    <n v="6.56"/>
    <n v="1"/>
  </r>
  <r>
    <x v="243"/>
    <x v="2"/>
    <s v="2025-2026"/>
    <x v="0"/>
    <x v="27"/>
    <x v="4"/>
    <x v="4"/>
    <n v="3066"/>
    <x v="0"/>
    <x v="7"/>
    <x v="5"/>
    <x v="5"/>
    <n v="6.6"/>
    <n v="1"/>
  </r>
  <r>
    <x v="244"/>
    <x v="0"/>
    <s v="2024-2025"/>
    <x v="0"/>
    <x v="53"/>
    <x v="3"/>
    <x v="3"/>
    <n v="4119"/>
    <x v="0"/>
    <x v="10"/>
    <x v="3"/>
    <x v="3"/>
    <n v="6.6"/>
    <n v="1"/>
  </r>
  <r>
    <x v="245"/>
    <x v="0"/>
    <s v="2024-2025"/>
    <x v="0"/>
    <x v="84"/>
    <x v="3"/>
    <x v="3"/>
    <n v="4215"/>
    <x v="0"/>
    <x v="3"/>
    <x v="3"/>
    <x v="3"/>
    <n v="6.69"/>
    <n v="1"/>
  </r>
  <r>
    <x v="246"/>
    <x v="2"/>
    <s v="2025-2026"/>
    <x v="1"/>
    <x v="23"/>
    <x v="1"/>
    <x v="1"/>
    <n v="2650"/>
    <x v="0"/>
    <x v="11"/>
    <x v="6"/>
    <x v="6"/>
    <n v="6.81"/>
    <n v="1"/>
  </r>
  <r>
    <x v="247"/>
    <x v="2"/>
    <s v="2025-2026"/>
    <x v="0"/>
    <x v="35"/>
    <x v="3"/>
    <x v="3"/>
    <n v="4558"/>
    <x v="0"/>
    <x v="15"/>
    <x v="0"/>
    <x v="0"/>
    <n v="6.82"/>
    <n v="1"/>
  </r>
  <r>
    <x v="248"/>
    <x v="0"/>
    <s v="2024-2025"/>
    <x v="0"/>
    <x v="64"/>
    <x v="1"/>
    <x v="1"/>
    <n v="2350"/>
    <x v="0"/>
    <x v="1"/>
    <x v="5"/>
    <x v="5"/>
    <n v="6.96"/>
    <n v="1"/>
  </r>
  <r>
    <x v="249"/>
    <x v="1"/>
    <s v="2023-2024"/>
    <x v="0"/>
    <x v="39"/>
    <x v="0"/>
    <x v="0"/>
    <n v="6330"/>
    <x v="0"/>
    <x v="14"/>
    <x v="5"/>
    <x v="5"/>
    <n v="6.98"/>
    <n v="1"/>
  </r>
  <r>
    <x v="206"/>
    <x v="2"/>
    <s v="2025-2026"/>
    <x v="0"/>
    <x v="63"/>
    <x v="1"/>
    <x v="1"/>
    <n v="2015"/>
    <x v="0"/>
    <x v="5"/>
    <x v="2"/>
    <x v="2"/>
    <n v="6.99"/>
    <n v="1"/>
  </r>
  <r>
    <x v="228"/>
    <x v="0"/>
    <s v="2024-2025"/>
    <x v="0"/>
    <x v="34"/>
    <x v="4"/>
    <x v="4"/>
    <n v="3018"/>
    <x v="0"/>
    <x v="7"/>
    <x v="2"/>
    <x v="2"/>
    <n v="6.99"/>
    <n v="1"/>
  </r>
  <r>
    <x v="83"/>
    <x v="1"/>
    <s v="2023-2024"/>
    <x v="0"/>
    <x v="91"/>
    <x v="1"/>
    <x v="1"/>
    <n v="2064"/>
    <x v="0"/>
    <x v="5"/>
    <x v="1"/>
    <x v="1"/>
    <n v="6.99"/>
    <n v="1"/>
  </r>
  <r>
    <x v="250"/>
    <x v="0"/>
    <s v="2024-2025"/>
    <x v="0"/>
    <x v="1"/>
    <x v="1"/>
    <x v="1"/>
    <n v="2478"/>
    <x v="0"/>
    <x v="1"/>
    <x v="2"/>
    <x v="2"/>
    <n v="6.99"/>
    <n v="1"/>
  </r>
  <r>
    <x v="251"/>
    <x v="2"/>
    <s v="2025-2026"/>
    <x v="1"/>
    <x v="42"/>
    <x v="3"/>
    <x v="3"/>
    <n v="4870"/>
    <x v="0"/>
    <x v="12"/>
    <x v="4"/>
    <x v="4"/>
    <n v="6.99"/>
    <n v="1"/>
  </r>
  <r>
    <x v="252"/>
    <x v="1"/>
    <s v="2023-2024"/>
    <x v="0"/>
    <x v="43"/>
    <x v="1"/>
    <x v="1"/>
    <n v="2560"/>
    <x v="0"/>
    <x v="2"/>
    <x v="1"/>
    <x v="1"/>
    <n v="6.99"/>
    <n v="1"/>
  </r>
  <r>
    <x v="253"/>
    <x v="0"/>
    <s v="2024-2025"/>
    <x v="0"/>
    <x v="28"/>
    <x v="1"/>
    <x v="1"/>
    <n v="2830"/>
    <x v="0"/>
    <x v="11"/>
    <x v="2"/>
    <x v="2"/>
    <n v="6.99"/>
    <n v="1"/>
  </r>
  <r>
    <x v="254"/>
    <x v="2"/>
    <s v="2025-2026"/>
    <x v="1"/>
    <x v="13"/>
    <x v="1"/>
    <x v="1"/>
    <n v="2480"/>
    <x v="0"/>
    <x v="1"/>
    <x v="6"/>
    <x v="6"/>
    <n v="6.99"/>
    <n v="1"/>
  </r>
  <r>
    <x v="255"/>
    <x v="0"/>
    <s v="2024-2025"/>
    <x v="0"/>
    <x v="35"/>
    <x v="3"/>
    <x v="3"/>
    <n v="4558"/>
    <x v="0"/>
    <x v="15"/>
    <x v="3"/>
    <x v="3"/>
    <n v="6.99"/>
    <n v="1"/>
  </r>
  <r>
    <x v="256"/>
    <x v="0"/>
    <s v="2024-2025"/>
    <x v="1"/>
    <x v="72"/>
    <x v="4"/>
    <x v="4"/>
    <n v="3931"/>
    <x v="0"/>
    <x v="16"/>
    <x v="3"/>
    <x v="3"/>
    <n v="6.99"/>
    <n v="1"/>
  </r>
  <r>
    <x v="124"/>
    <x v="2"/>
    <s v="2025-2026"/>
    <x v="0"/>
    <x v="52"/>
    <x v="3"/>
    <x v="3"/>
    <n v="4053"/>
    <x v="0"/>
    <x v="10"/>
    <x v="9"/>
    <x v="9"/>
    <n v="6.99"/>
    <n v="1"/>
  </r>
  <r>
    <x v="81"/>
    <x v="0"/>
    <s v="2024-2025"/>
    <x v="0"/>
    <x v="91"/>
    <x v="1"/>
    <x v="1"/>
    <n v="2064"/>
    <x v="0"/>
    <x v="5"/>
    <x v="3"/>
    <x v="3"/>
    <n v="7"/>
    <n v="1"/>
  </r>
  <r>
    <x v="257"/>
    <x v="1"/>
    <s v="2023-2024"/>
    <x v="0"/>
    <x v="41"/>
    <x v="5"/>
    <x v="5"/>
    <n v="7320"/>
    <x v="0"/>
    <x v="9"/>
    <x v="4"/>
    <x v="4"/>
    <n v="7"/>
    <n v="1"/>
  </r>
  <r>
    <x v="258"/>
    <x v="0"/>
    <s v="2024-2025"/>
    <x v="0"/>
    <x v="43"/>
    <x v="1"/>
    <x v="1"/>
    <n v="2560"/>
    <x v="0"/>
    <x v="2"/>
    <x v="0"/>
    <x v="0"/>
    <n v="7"/>
    <n v="1"/>
  </r>
  <r>
    <x v="259"/>
    <x v="2"/>
    <s v="2025-2026"/>
    <x v="0"/>
    <x v="7"/>
    <x v="4"/>
    <x v="4"/>
    <n v="3175"/>
    <x v="0"/>
    <x v="6"/>
    <x v="3"/>
    <x v="3"/>
    <n v="7"/>
    <n v="1"/>
  </r>
  <r>
    <x v="260"/>
    <x v="1"/>
    <s v="2023-2024"/>
    <x v="0"/>
    <x v="93"/>
    <x v="4"/>
    <x v="4"/>
    <n v="3915"/>
    <x v="0"/>
    <x v="16"/>
    <x v="3"/>
    <x v="3"/>
    <n v="7"/>
    <n v="1"/>
  </r>
  <r>
    <x v="261"/>
    <x v="1"/>
    <s v="2023-2024"/>
    <x v="0"/>
    <x v="12"/>
    <x v="3"/>
    <x v="3"/>
    <n v="4068"/>
    <x v="0"/>
    <x v="10"/>
    <x v="4"/>
    <x v="4"/>
    <n v="7"/>
    <n v="1"/>
  </r>
  <r>
    <x v="262"/>
    <x v="2"/>
    <s v="2025-2026"/>
    <x v="1"/>
    <x v="94"/>
    <x v="5"/>
    <x v="5"/>
    <n v="7250"/>
    <x v="0"/>
    <x v="9"/>
    <x v="1"/>
    <x v="1"/>
    <n v="7"/>
    <n v="1"/>
  </r>
  <r>
    <x v="263"/>
    <x v="0"/>
    <s v="2024-2025"/>
    <x v="0"/>
    <x v="14"/>
    <x v="1"/>
    <x v="1"/>
    <n v="2790"/>
    <x v="0"/>
    <x v="11"/>
    <x v="4"/>
    <x v="4"/>
    <n v="7"/>
    <n v="1"/>
  </r>
  <r>
    <x v="101"/>
    <x v="2"/>
    <s v="2025-2026"/>
    <x v="0"/>
    <x v="72"/>
    <x v="4"/>
    <x v="4"/>
    <n v="3931"/>
    <x v="0"/>
    <x v="16"/>
    <x v="0"/>
    <x v="0"/>
    <n v="7"/>
    <n v="1"/>
  </r>
  <r>
    <x v="264"/>
    <x v="0"/>
    <s v="2024-2025"/>
    <x v="0"/>
    <x v="19"/>
    <x v="1"/>
    <x v="1"/>
    <n v="2800"/>
    <x v="0"/>
    <x v="11"/>
    <x v="0"/>
    <x v="0"/>
    <n v="7"/>
    <n v="1"/>
  </r>
  <r>
    <x v="265"/>
    <x v="1"/>
    <s v="2023-2024"/>
    <x v="0"/>
    <x v="32"/>
    <x v="6"/>
    <x v="6"/>
    <n v="5169"/>
    <x v="0"/>
    <x v="13"/>
    <x v="0"/>
    <x v="0"/>
    <n v="7"/>
    <n v="1"/>
  </r>
  <r>
    <x v="266"/>
    <x v="1"/>
    <s v="2023-2024"/>
    <x v="0"/>
    <x v="21"/>
    <x v="3"/>
    <x v="3"/>
    <n v="4012"/>
    <x v="0"/>
    <x v="10"/>
    <x v="0"/>
    <x v="0"/>
    <n v="7"/>
    <n v="1"/>
  </r>
  <r>
    <x v="267"/>
    <x v="2"/>
    <s v="2025-2026"/>
    <x v="0"/>
    <x v="21"/>
    <x v="3"/>
    <x v="3"/>
    <n v="4012"/>
    <x v="0"/>
    <x v="10"/>
    <x v="3"/>
    <x v="3"/>
    <n v="7"/>
    <n v="1"/>
  </r>
  <r>
    <x v="268"/>
    <x v="0"/>
    <s v="2024-2025"/>
    <x v="0"/>
    <x v="53"/>
    <x v="3"/>
    <x v="3"/>
    <n v="4119"/>
    <x v="0"/>
    <x v="10"/>
    <x v="0"/>
    <x v="0"/>
    <n v="7"/>
    <n v="1"/>
  </r>
  <r>
    <x v="269"/>
    <x v="1"/>
    <s v="2023-2024"/>
    <x v="0"/>
    <x v="36"/>
    <x v="4"/>
    <x v="4"/>
    <n v="3148"/>
    <x v="0"/>
    <x v="6"/>
    <x v="1"/>
    <x v="1"/>
    <n v="7.09"/>
    <n v="1"/>
  </r>
  <r>
    <x v="270"/>
    <x v="0"/>
    <s v="2024-2025"/>
    <x v="0"/>
    <x v="2"/>
    <x v="2"/>
    <x v="2"/>
    <n v="2617"/>
    <x v="0"/>
    <x v="2"/>
    <x v="1"/>
    <x v="1"/>
    <n v="7.22"/>
    <n v="1"/>
  </r>
  <r>
    <x v="271"/>
    <x v="1"/>
    <s v="2023-2024"/>
    <x v="0"/>
    <x v="93"/>
    <x v="4"/>
    <x v="4"/>
    <n v="3915"/>
    <x v="0"/>
    <x v="16"/>
    <x v="3"/>
    <x v="3"/>
    <n v="7.29"/>
    <n v="1"/>
  </r>
  <r>
    <x v="62"/>
    <x v="0"/>
    <s v="2024-2025"/>
    <x v="0"/>
    <x v="90"/>
    <x v="3"/>
    <x v="3"/>
    <n v="4700"/>
    <x v="0"/>
    <x v="17"/>
    <x v="1"/>
    <x v="1"/>
    <n v="7.41"/>
    <n v="1"/>
  </r>
  <r>
    <x v="272"/>
    <x v="1"/>
    <s v="2023-2024"/>
    <x v="1"/>
    <x v="44"/>
    <x v="4"/>
    <x v="4"/>
    <n v="3977"/>
    <x v="0"/>
    <x v="16"/>
    <x v="3"/>
    <x v="3"/>
    <n v="7.5"/>
    <n v="1"/>
  </r>
  <r>
    <x v="273"/>
    <x v="1"/>
    <s v="2023-2024"/>
    <x v="0"/>
    <x v="82"/>
    <x v="3"/>
    <x v="3"/>
    <n v="4655"/>
    <x v="0"/>
    <x v="17"/>
    <x v="3"/>
    <x v="3"/>
    <n v="7.5"/>
    <n v="1"/>
  </r>
  <r>
    <x v="274"/>
    <x v="0"/>
    <s v="2024-2025"/>
    <x v="1"/>
    <x v="84"/>
    <x v="3"/>
    <x v="3"/>
    <n v="4215"/>
    <x v="0"/>
    <x v="3"/>
    <x v="1"/>
    <x v="1"/>
    <n v="7.57"/>
    <n v="1"/>
  </r>
  <r>
    <x v="84"/>
    <x v="2"/>
    <s v="2025-2026"/>
    <x v="1"/>
    <x v="84"/>
    <x v="3"/>
    <x v="3"/>
    <n v="4215"/>
    <x v="0"/>
    <x v="3"/>
    <x v="1"/>
    <x v="1"/>
    <n v="7.76"/>
    <n v="1"/>
  </r>
  <r>
    <x v="178"/>
    <x v="0"/>
    <s v="2024-2025"/>
    <x v="0"/>
    <x v="33"/>
    <x v="4"/>
    <x v="4"/>
    <n v="3280"/>
    <x v="0"/>
    <x v="8"/>
    <x v="6"/>
    <x v="6"/>
    <n v="7.96"/>
    <n v="1"/>
  </r>
  <r>
    <x v="275"/>
    <x v="2"/>
    <s v="2025-2026"/>
    <x v="0"/>
    <x v="64"/>
    <x v="1"/>
    <x v="1"/>
    <n v="2350"/>
    <x v="0"/>
    <x v="1"/>
    <x v="5"/>
    <x v="5"/>
    <n v="7.98"/>
    <n v="1"/>
  </r>
  <r>
    <x v="276"/>
    <x v="0"/>
    <s v="2024-2025"/>
    <x v="0"/>
    <x v="40"/>
    <x v="4"/>
    <x v="4"/>
    <n v="3353"/>
    <x v="0"/>
    <x v="8"/>
    <x v="6"/>
    <x v="6"/>
    <n v="7.98"/>
    <n v="1"/>
  </r>
  <r>
    <x v="277"/>
    <x v="2"/>
    <s v="2025-2026"/>
    <x v="1"/>
    <x v="26"/>
    <x v="0"/>
    <x v="0"/>
    <n v="6280"/>
    <x v="0"/>
    <x v="14"/>
    <x v="6"/>
    <x v="6"/>
    <n v="7.98"/>
    <n v="1"/>
  </r>
  <r>
    <x v="278"/>
    <x v="0"/>
    <s v="2024-2025"/>
    <x v="0"/>
    <x v="36"/>
    <x v="4"/>
    <x v="4"/>
    <n v="3148"/>
    <x v="0"/>
    <x v="6"/>
    <x v="5"/>
    <x v="5"/>
    <n v="7.98"/>
    <n v="1"/>
  </r>
  <r>
    <x v="279"/>
    <x v="2"/>
    <s v="2025-2026"/>
    <x v="0"/>
    <x v="69"/>
    <x v="4"/>
    <x v="4"/>
    <n v="3199"/>
    <x v="0"/>
    <x v="6"/>
    <x v="6"/>
    <x v="6"/>
    <n v="7.98"/>
    <n v="1"/>
  </r>
  <r>
    <x v="280"/>
    <x v="2"/>
    <s v="2025-2026"/>
    <x v="0"/>
    <x v="11"/>
    <x v="5"/>
    <x v="5"/>
    <n v="7010"/>
    <x v="0"/>
    <x v="9"/>
    <x v="5"/>
    <x v="5"/>
    <n v="7.98"/>
    <n v="1"/>
  </r>
  <r>
    <x v="111"/>
    <x v="0"/>
    <s v="2024-2025"/>
    <x v="0"/>
    <x v="58"/>
    <x v="0"/>
    <x v="0"/>
    <n v="6027"/>
    <x v="0"/>
    <x v="0"/>
    <x v="5"/>
    <x v="5"/>
    <n v="7.98"/>
    <n v="1"/>
  </r>
  <r>
    <x v="281"/>
    <x v="0"/>
    <s v="2024-2025"/>
    <x v="1"/>
    <x v="60"/>
    <x v="1"/>
    <x v="1"/>
    <n v="2541"/>
    <x v="0"/>
    <x v="2"/>
    <x v="4"/>
    <x v="4"/>
    <n v="7.98"/>
    <n v="1"/>
  </r>
  <r>
    <x v="282"/>
    <x v="2"/>
    <s v="2025-2026"/>
    <x v="0"/>
    <x v="30"/>
    <x v="4"/>
    <x v="4"/>
    <n v="3131"/>
    <x v="0"/>
    <x v="6"/>
    <x v="5"/>
    <x v="5"/>
    <n v="7.98"/>
    <n v="1"/>
  </r>
  <r>
    <x v="283"/>
    <x v="0"/>
    <s v="2024-2025"/>
    <x v="1"/>
    <x v="73"/>
    <x v="6"/>
    <x v="6"/>
    <n v="5607"/>
    <x v="0"/>
    <x v="18"/>
    <x v="5"/>
    <x v="5"/>
    <n v="7.98"/>
    <n v="1"/>
  </r>
  <r>
    <x v="188"/>
    <x v="0"/>
    <s v="2024-2025"/>
    <x v="0"/>
    <x v="24"/>
    <x v="1"/>
    <x v="1"/>
    <n v="2120"/>
    <x v="0"/>
    <x v="4"/>
    <x v="5"/>
    <x v="5"/>
    <n v="7.98"/>
    <n v="1"/>
  </r>
  <r>
    <x v="284"/>
    <x v="2"/>
    <s v="2025-2026"/>
    <x v="0"/>
    <x v="22"/>
    <x v="1"/>
    <x v="1"/>
    <n v="2539"/>
    <x v="0"/>
    <x v="2"/>
    <x v="5"/>
    <x v="5"/>
    <n v="7.98"/>
    <n v="1"/>
  </r>
  <r>
    <x v="285"/>
    <x v="1"/>
    <s v="2023-2024"/>
    <x v="1"/>
    <x v="53"/>
    <x v="3"/>
    <x v="3"/>
    <n v="4119"/>
    <x v="0"/>
    <x v="10"/>
    <x v="3"/>
    <x v="3"/>
    <n v="7.98"/>
    <n v="1"/>
  </r>
  <r>
    <x v="286"/>
    <x v="0"/>
    <s v="2024-2025"/>
    <x v="0"/>
    <x v="39"/>
    <x v="0"/>
    <x v="0"/>
    <n v="6330"/>
    <x v="0"/>
    <x v="14"/>
    <x v="3"/>
    <x v="3"/>
    <n v="7.99"/>
    <n v="1"/>
  </r>
  <r>
    <x v="287"/>
    <x v="0"/>
    <s v="2024-2025"/>
    <x v="0"/>
    <x v="34"/>
    <x v="4"/>
    <x v="4"/>
    <n v="3018"/>
    <x v="0"/>
    <x v="7"/>
    <x v="3"/>
    <x v="3"/>
    <n v="7.99"/>
    <n v="1"/>
  </r>
  <r>
    <x v="288"/>
    <x v="1"/>
    <s v="2023-2024"/>
    <x v="0"/>
    <x v="25"/>
    <x v="4"/>
    <x v="4"/>
    <n v="3550"/>
    <x v="0"/>
    <x v="8"/>
    <x v="3"/>
    <x v="3"/>
    <n v="7.99"/>
    <n v="1"/>
  </r>
  <r>
    <x v="273"/>
    <x v="1"/>
    <s v="2023-2024"/>
    <x v="0"/>
    <x v="41"/>
    <x v="5"/>
    <x v="5"/>
    <n v="7320"/>
    <x v="0"/>
    <x v="9"/>
    <x v="5"/>
    <x v="5"/>
    <n v="7.99"/>
    <n v="1"/>
  </r>
  <r>
    <x v="289"/>
    <x v="1"/>
    <s v="2023-2024"/>
    <x v="0"/>
    <x v="44"/>
    <x v="4"/>
    <x v="4"/>
    <n v="3977"/>
    <x v="0"/>
    <x v="16"/>
    <x v="2"/>
    <x v="2"/>
    <n v="7.99"/>
    <n v="1"/>
  </r>
  <r>
    <x v="36"/>
    <x v="2"/>
    <s v="2025-2026"/>
    <x v="0"/>
    <x v="7"/>
    <x v="4"/>
    <x v="4"/>
    <n v="3175"/>
    <x v="0"/>
    <x v="6"/>
    <x v="9"/>
    <x v="9"/>
    <n v="7.99"/>
    <n v="1"/>
  </r>
  <r>
    <x v="290"/>
    <x v="0"/>
    <s v="2024-2025"/>
    <x v="0"/>
    <x v="70"/>
    <x v="4"/>
    <x v="4"/>
    <n v="3400"/>
    <x v="0"/>
    <x v="8"/>
    <x v="4"/>
    <x v="4"/>
    <n v="7.99"/>
    <n v="1"/>
  </r>
  <r>
    <x v="291"/>
    <x v="2"/>
    <s v="2025-2026"/>
    <x v="1"/>
    <x v="13"/>
    <x v="1"/>
    <x v="1"/>
    <n v="2480"/>
    <x v="0"/>
    <x v="1"/>
    <x v="3"/>
    <x v="3"/>
    <n v="7.99"/>
    <n v="1"/>
  </r>
  <r>
    <x v="292"/>
    <x v="0"/>
    <s v="2024-2025"/>
    <x v="0"/>
    <x v="29"/>
    <x v="4"/>
    <x v="4"/>
    <n v="3500"/>
    <x v="0"/>
    <x v="8"/>
    <x v="7"/>
    <x v="7"/>
    <n v="7.99"/>
    <n v="1"/>
  </r>
  <r>
    <x v="218"/>
    <x v="1"/>
    <s v="2023-2024"/>
    <x v="0"/>
    <x v="47"/>
    <x v="1"/>
    <x v="1"/>
    <n v="2101"/>
    <x v="0"/>
    <x v="4"/>
    <x v="0"/>
    <x v="0"/>
    <n v="7.99"/>
    <n v="1"/>
  </r>
  <r>
    <x v="293"/>
    <x v="0"/>
    <s v="2024-2025"/>
    <x v="1"/>
    <x v="47"/>
    <x v="1"/>
    <x v="1"/>
    <n v="2101"/>
    <x v="0"/>
    <x v="4"/>
    <x v="9"/>
    <x v="9"/>
    <n v="7.99"/>
    <n v="1"/>
  </r>
  <r>
    <x v="222"/>
    <x v="2"/>
    <s v="2025-2026"/>
    <x v="0"/>
    <x v="90"/>
    <x v="3"/>
    <x v="3"/>
    <n v="4700"/>
    <x v="0"/>
    <x v="17"/>
    <x v="6"/>
    <x v="6"/>
    <n v="7.99"/>
    <n v="1"/>
  </r>
  <r>
    <x v="294"/>
    <x v="1"/>
    <s v="2023-2024"/>
    <x v="0"/>
    <x v="32"/>
    <x v="6"/>
    <x v="6"/>
    <n v="5169"/>
    <x v="0"/>
    <x v="13"/>
    <x v="7"/>
    <x v="7"/>
    <n v="7.99"/>
    <n v="1"/>
  </r>
  <r>
    <x v="295"/>
    <x v="0"/>
    <s v="2024-2025"/>
    <x v="1"/>
    <x v="84"/>
    <x v="3"/>
    <x v="3"/>
    <n v="4215"/>
    <x v="0"/>
    <x v="3"/>
    <x v="0"/>
    <x v="0"/>
    <n v="7.99"/>
    <n v="1"/>
  </r>
  <r>
    <x v="49"/>
    <x v="2"/>
    <s v="2025-2026"/>
    <x v="0"/>
    <x v="22"/>
    <x v="1"/>
    <x v="1"/>
    <n v="2539"/>
    <x v="0"/>
    <x v="2"/>
    <x v="0"/>
    <x v="0"/>
    <n v="7.99"/>
    <n v="1"/>
  </r>
  <r>
    <x v="296"/>
    <x v="0"/>
    <s v="2024-2025"/>
    <x v="0"/>
    <x v="45"/>
    <x v="3"/>
    <x v="3"/>
    <n v="4570"/>
    <x v="0"/>
    <x v="15"/>
    <x v="0"/>
    <x v="0"/>
    <n v="8"/>
    <n v="1"/>
  </r>
  <r>
    <x v="297"/>
    <x v="2"/>
    <s v="2025-2026"/>
    <x v="0"/>
    <x v="92"/>
    <x v="3"/>
    <x v="3"/>
    <n v="4305"/>
    <x v="0"/>
    <x v="3"/>
    <x v="0"/>
    <x v="0"/>
    <n v="8"/>
    <n v="1"/>
  </r>
  <r>
    <x v="298"/>
    <x v="1"/>
    <s v="2023-2024"/>
    <x v="0"/>
    <x v="14"/>
    <x v="1"/>
    <x v="1"/>
    <n v="2790"/>
    <x v="0"/>
    <x v="11"/>
    <x v="3"/>
    <x v="3"/>
    <n v="8"/>
    <n v="1"/>
  </r>
  <r>
    <x v="299"/>
    <x v="1"/>
    <s v="2023-2024"/>
    <x v="0"/>
    <x v="80"/>
    <x v="0"/>
    <x v="0"/>
    <n v="6109"/>
    <x v="0"/>
    <x v="14"/>
    <x v="3"/>
    <x v="3"/>
    <n v="8"/>
    <n v="1"/>
  </r>
  <r>
    <x v="113"/>
    <x v="2"/>
    <s v="2025-2026"/>
    <x v="1"/>
    <x v="16"/>
    <x v="0"/>
    <x v="0"/>
    <n v="6030"/>
    <x v="0"/>
    <x v="0"/>
    <x v="1"/>
    <x v="1"/>
    <n v="8"/>
    <n v="1"/>
  </r>
  <r>
    <x v="202"/>
    <x v="2"/>
    <s v="2025-2026"/>
    <x v="1"/>
    <x v="76"/>
    <x v="1"/>
    <x v="1"/>
    <n v="2031"/>
    <x v="0"/>
    <x v="5"/>
    <x v="4"/>
    <x v="4"/>
    <n v="8"/>
    <n v="1"/>
  </r>
  <r>
    <x v="300"/>
    <x v="2"/>
    <s v="2025-2026"/>
    <x v="1"/>
    <x v="53"/>
    <x v="3"/>
    <x v="3"/>
    <n v="4119"/>
    <x v="0"/>
    <x v="10"/>
    <x v="2"/>
    <x v="2"/>
    <n v="8"/>
    <n v="1"/>
  </r>
  <r>
    <x v="301"/>
    <x v="1"/>
    <s v="2023-2024"/>
    <x v="0"/>
    <x v="36"/>
    <x v="4"/>
    <x v="4"/>
    <n v="3148"/>
    <x v="0"/>
    <x v="6"/>
    <x v="3"/>
    <x v="3"/>
    <n v="8.1"/>
    <n v="1"/>
  </r>
  <r>
    <x v="19"/>
    <x v="0"/>
    <s v="2024-2025"/>
    <x v="0"/>
    <x v="10"/>
    <x v="4"/>
    <x v="4"/>
    <n v="3551"/>
    <x v="0"/>
    <x v="8"/>
    <x v="5"/>
    <x v="5"/>
    <n v="8.23"/>
    <n v="1"/>
  </r>
  <r>
    <x v="302"/>
    <x v="0"/>
    <s v="2024-2025"/>
    <x v="0"/>
    <x v="31"/>
    <x v="1"/>
    <x v="1"/>
    <n v="2116"/>
    <x v="0"/>
    <x v="4"/>
    <x v="9"/>
    <x v="9"/>
    <n v="8.26"/>
    <n v="1"/>
  </r>
  <r>
    <x v="94"/>
    <x v="0"/>
    <s v="2024-2025"/>
    <x v="0"/>
    <x v="31"/>
    <x v="1"/>
    <x v="1"/>
    <n v="2116"/>
    <x v="0"/>
    <x v="4"/>
    <x v="8"/>
    <x v="8"/>
    <n v="8.2799999999999994"/>
    <n v="1"/>
  </r>
  <r>
    <x v="303"/>
    <x v="1"/>
    <s v="2023-2024"/>
    <x v="0"/>
    <x v="31"/>
    <x v="1"/>
    <x v="1"/>
    <n v="2116"/>
    <x v="0"/>
    <x v="4"/>
    <x v="4"/>
    <x v="4"/>
    <n v="8.4400000000000013"/>
    <n v="1"/>
  </r>
  <r>
    <x v="304"/>
    <x v="1"/>
    <s v="2023-2024"/>
    <x v="0"/>
    <x v="75"/>
    <x v="0"/>
    <x v="0"/>
    <n v="6450"/>
    <x v="0"/>
    <x v="20"/>
    <x v="3"/>
    <x v="3"/>
    <n v="8.5"/>
    <n v="1"/>
  </r>
  <r>
    <x v="5"/>
    <x v="0"/>
    <s v="2024-2025"/>
    <x v="0"/>
    <x v="80"/>
    <x v="0"/>
    <x v="0"/>
    <n v="6109"/>
    <x v="0"/>
    <x v="14"/>
    <x v="3"/>
    <x v="3"/>
    <n v="8.5"/>
    <n v="1"/>
  </r>
  <r>
    <x v="305"/>
    <x v="0"/>
    <s v="2024-2025"/>
    <x v="0"/>
    <x v="76"/>
    <x v="1"/>
    <x v="1"/>
    <n v="2031"/>
    <x v="0"/>
    <x v="5"/>
    <x v="3"/>
    <x v="3"/>
    <n v="8.5"/>
    <n v="1"/>
  </r>
  <r>
    <x v="282"/>
    <x v="2"/>
    <s v="2025-2026"/>
    <x v="1"/>
    <x v="67"/>
    <x v="3"/>
    <x v="3"/>
    <n v="4551"/>
    <x v="0"/>
    <x v="15"/>
    <x v="2"/>
    <x v="2"/>
    <n v="8.629999999999999"/>
    <n v="1"/>
  </r>
  <r>
    <x v="4"/>
    <x v="0"/>
    <s v="2024-2025"/>
    <x v="0"/>
    <x v="64"/>
    <x v="1"/>
    <x v="1"/>
    <n v="2350"/>
    <x v="0"/>
    <x v="1"/>
    <x v="3"/>
    <x v="3"/>
    <n v="8.84"/>
    <n v="1"/>
  </r>
  <r>
    <x v="306"/>
    <x v="2"/>
    <s v="2025-2026"/>
    <x v="1"/>
    <x v="56"/>
    <x v="1"/>
    <x v="1"/>
    <n v="2795"/>
    <x v="0"/>
    <x v="11"/>
    <x v="1"/>
    <x v="1"/>
    <n v="8.9400000000000013"/>
    <n v="1"/>
  </r>
  <r>
    <x v="307"/>
    <x v="0"/>
    <s v="2024-2025"/>
    <x v="0"/>
    <x v="24"/>
    <x v="1"/>
    <x v="1"/>
    <n v="2120"/>
    <x v="0"/>
    <x v="4"/>
    <x v="1"/>
    <x v="1"/>
    <n v="8.9400000000000013"/>
    <n v="1"/>
  </r>
  <r>
    <x v="308"/>
    <x v="1"/>
    <s v="2023-2024"/>
    <x v="0"/>
    <x v="27"/>
    <x v="4"/>
    <x v="4"/>
    <n v="3066"/>
    <x v="0"/>
    <x v="7"/>
    <x v="3"/>
    <x v="3"/>
    <n v="8.9700000000000006"/>
    <n v="1"/>
  </r>
  <r>
    <x v="309"/>
    <x v="0"/>
    <s v="2024-2025"/>
    <x v="0"/>
    <x v="68"/>
    <x v="7"/>
    <x v="7"/>
    <n v="800"/>
    <x v="0"/>
    <x v="19"/>
    <x v="2"/>
    <x v="2"/>
    <n v="8.98"/>
    <n v="1"/>
  </r>
  <r>
    <x v="287"/>
    <x v="0"/>
    <s v="2024-2025"/>
    <x v="1"/>
    <x v="26"/>
    <x v="0"/>
    <x v="0"/>
    <n v="6280"/>
    <x v="0"/>
    <x v="14"/>
    <x v="0"/>
    <x v="0"/>
    <n v="8.99"/>
    <n v="1"/>
  </r>
  <r>
    <x v="310"/>
    <x v="0"/>
    <s v="2024-2025"/>
    <x v="0"/>
    <x v="43"/>
    <x v="1"/>
    <x v="1"/>
    <n v="2560"/>
    <x v="0"/>
    <x v="2"/>
    <x v="2"/>
    <x v="2"/>
    <n v="8.99"/>
    <n v="1"/>
  </r>
  <r>
    <x v="311"/>
    <x v="0"/>
    <s v="2024-2025"/>
    <x v="0"/>
    <x v="60"/>
    <x v="1"/>
    <x v="1"/>
    <n v="2541"/>
    <x v="0"/>
    <x v="2"/>
    <x v="9"/>
    <x v="9"/>
    <n v="8.99"/>
    <n v="1"/>
  </r>
  <r>
    <x v="142"/>
    <x v="1"/>
    <s v="2023-2024"/>
    <x v="0"/>
    <x v="95"/>
    <x v="7"/>
    <x v="7"/>
    <n v="870"/>
    <x v="0"/>
    <x v="19"/>
    <x v="3"/>
    <x v="3"/>
    <n v="9"/>
    <n v="1"/>
  </r>
  <r>
    <x v="312"/>
    <x v="1"/>
    <s v="2023-2024"/>
    <x v="0"/>
    <x v="0"/>
    <x v="0"/>
    <x v="0"/>
    <n v="6021"/>
    <x v="0"/>
    <x v="0"/>
    <x v="3"/>
    <x v="3"/>
    <n v="9"/>
    <n v="1"/>
  </r>
  <r>
    <x v="313"/>
    <x v="0"/>
    <s v="2024-2025"/>
    <x v="0"/>
    <x v="86"/>
    <x v="0"/>
    <x v="0"/>
    <n v="6725"/>
    <x v="0"/>
    <x v="20"/>
    <x v="3"/>
    <x v="3"/>
    <n v="9"/>
    <n v="1"/>
  </r>
  <r>
    <x v="314"/>
    <x v="0"/>
    <s v="2024-2025"/>
    <x v="0"/>
    <x v="6"/>
    <x v="0"/>
    <x v="0"/>
    <n v="6010"/>
    <x v="0"/>
    <x v="0"/>
    <x v="3"/>
    <x v="3"/>
    <n v="9"/>
    <n v="1"/>
  </r>
  <r>
    <x v="49"/>
    <x v="2"/>
    <s v="2025-2026"/>
    <x v="0"/>
    <x v="62"/>
    <x v="0"/>
    <x v="0"/>
    <n v="6112"/>
    <x v="0"/>
    <x v="14"/>
    <x v="1"/>
    <x v="1"/>
    <n v="9"/>
    <n v="1"/>
  </r>
  <r>
    <x v="315"/>
    <x v="0"/>
    <s v="2024-2025"/>
    <x v="0"/>
    <x v="72"/>
    <x v="4"/>
    <x v="4"/>
    <n v="3931"/>
    <x v="0"/>
    <x v="16"/>
    <x v="3"/>
    <x v="3"/>
    <n v="9"/>
    <n v="1"/>
  </r>
  <r>
    <x v="316"/>
    <x v="0"/>
    <s v="2024-2025"/>
    <x v="0"/>
    <x v="77"/>
    <x v="5"/>
    <x v="5"/>
    <n v="7018"/>
    <x v="0"/>
    <x v="9"/>
    <x v="3"/>
    <x v="3"/>
    <n v="9"/>
    <n v="1"/>
  </r>
  <r>
    <x v="317"/>
    <x v="0"/>
    <s v="2024-2025"/>
    <x v="0"/>
    <x v="34"/>
    <x v="4"/>
    <x v="4"/>
    <n v="3018"/>
    <x v="0"/>
    <x v="7"/>
    <x v="0"/>
    <x v="0"/>
    <n v="9.02"/>
    <n v="1"/>
  </r>
  <r>
    <x v="318"/>
    <x v="0"/>
    <s v="2024-2025"/>
    <x v="0"/>
    <x v="10"/>
    <x v="4"/>
    <x v="4"/>
    <n v="3551"/>
    <x v="0"/>
    <x v="8"/>
    <x v="3"/>
    <x v="3"/>
    <n v="9.11"/>
    <n v="1"/>
  </r>
  <r>
    <x v="238"/>
    <x v="2"/>
    <s v="2025-2026"/>
    <x v="0"/>
    <x v="23"/>
    <x v="1"/>
    <x v="1"/>
    <n v="2650"/>
    <x v="0"/>
    <x v="11"/>
    <x v="7"/>
    <x v="7"/>
    <n v="9.2899999999999991"/>
    <n v="1"/>
  </r>
  <r>
    <x v="90"/>
    <x v="2"/>
    <s v="2025-2026"/>
    <x v="0"/>
    <x v="34"/>
    <x v="4"/>
    <x v="4"/>
    <n v="3018"/>
    <x v="0"/>
    <x v="7"/>
    <x v="1"/>
    <x v="1"/>
    <n v="9.36"/>
    <n v="1"/>
  </r>
  <r>
    <x v="319"/>
    <x v="0"/>
    <s v="2024-2025"/>
    <x v="0"/>
    <x v="82"/>
    <x v="3"/>
    <x v="3"/>
    <n v="4655"/>
    <x v="0"/>
    <x v="17"/>
    <x v="1"/>
    <x v="1"/>
    <n v="9.5"/>
    <n v="1"/>
  </r>
  <r>
    <x v="244"/>
    <x v="0"/>
    <s v="2024-2025"/>
    <x v="0"/>
    <x v="12"/>
    <x v="3"/>
    <x v="3"/>
    <n v="4068"/>
    <x v="0"/>
    <x v="10"/>
    <x v="0"/>
    <x v="0"/>
    <n v="9.5"/>
    <n v="1"/>
  </r>
  <r>
    <x v="320"/>
    <x v="2"/>
    <s v="2025-2026"/>
    <x v="0"/>
    <x v="26"/>
    <x v="0"/>
    <x v="0"/>
    <n v="6280"/>
    <x v="0"/>
    <x v="14"/>
    <x v="3"/>
    <x v="3"/>
    <n v="9.52"/>
    <n v="1"/>
  </r>
  <r>
    <x v="321"/>
    <x v="0"/>
    <s v="2024-2025"/>
    <x v="0"/>
    <x v="75"/>
    <x v="0"/>
    <x v="0"/>
    <n v="6450"/>
    <x v="0"/>
    <x v="20"/>
    <x v="3"/>
    <x v="3"/>
    <n v="9.6"/>
    <n v="1"/>
  </r>
  <r>
    <x v="322"/>
    <x v="0"/>
    <s v="2024-2025"/>
    <x v="0"/>
    <x v="27"/>
    <x v="4"/>
    <x v="4"/>
    <n v="3066"/>
    <x v="0"/>
    <x v="7"/>
    <x v="1"/>
    <x v="1"/>
    <n v="9.85"/>
    <n v="1"/>
  </r>
  <r>
    <x v="323"/>
    <x v="0"/>
    <s v="2024-2025"/>
    <x v="0"/>
    <x v="5"/>
    <x v="1"/>
    <x v="1"/>
    <n v="2067"/>
    <x v="0"/>
    <x v="5"/>
    <x v="6"/>
    <x v="6"/>
    <n v="9.9499999999999993"/>
    <n v="1"/>
  </r>
  <r>
    <x v="324"/>
    <x v="0"/>
    <s v="2024-2025"/>
    <x v="1"/>
    <x v="37"/>
    <x v="1"/>
    <x v="1"/>
    <n v="2750"/>
    <x v="0"/>
    <x v="11"/>
    <x v="6"/>
    <x v="6"/>
    <n v="9.9499999999999993"/>
    <n v="1"/>
  </r>
  <r>
    <x v="143"/>
    <x v="2"/>
    <s v="2025-2026"/>
    <x v="0"/>
    <x v="35"/>
    <x v="3"/>
    <x v="3"/>
    <n v="4558"/>
    <x v="0"/>
    <x v="15"/>
    <x v="5"/>
    <x v="5"/>
    <n v="9.9700000000000006"/>
    <n v="1"/>
  </r>
  <r>
    <x v="269"/>
    <x v="1"/>
    <s v="2023-2024"/>
    <x v="0"/>
    <x v="31"/>
    <x v="1"/>
    <x v="1"/>
    <n v="2116"/>
    <x v="0"/>
    <x v="4"/>
    <x v="5"/>
    <x v="5"/>
    <n v="9.9700000000000006"/>
    <n v="1"/>
  </r>
  <r>
    <x v="325"/>
    <x v="1"/>
    <s v="2023-2024"/>
    <x v="0"/>
    <x v="66"/>
    <x v="3"/>
    <x v="3"/>
    <n v="4883"/>
    <x v="0"/>
    <x v="12"/>
    <x v="6"/>
    <x v="6"/>
    <n v="9.98"/>
    <n v="1"/>
  </r>
  <r>
    <x v="242"/>
    <x v="1"/>
    <s v="2023-2024"/>
    <x v="0"/>
    <x v="25"/>
    <x v="4"/>
    <x v="4"/>
    <n v="3550"/>
    <x v="0"/>
    <x v="8"/>
    <x v="5"/>
    <x v="5"/>
    <n v="9.98"/>
    <n v="1"/>
  </r>
  <r>
    <x v="326"/>
    <x v="0"/>
    <s v="2024-2025"/>
    <x v="0"/>
    <x v="25"/>
    <x v="4"/>
    <x v="4"/>
    <n v="3550"/>
    <x v="0"/>
    <x v="8"/>
    <x v="4"/>
    <x v="4"/>
    <n v="9.98"/>
    <n v="1"/>
  </r>
  <r>
    <x v="327"/>
    <x v="0"/>
    <s v="2024-2025"/>
    <x v="0"/>
    <x v="41"/>
    <x v="5"/>
    <x v="5"/>
    <n v="7320"/>
    <x v="0"/>
    <x v="9"/>
    <x v="7"/>
    <x v="7"/>
    <n v="9.98"/>
    <n v="1"/>
  </r>
  <r>
    <x v="247"/>
    <x v="2"/>
    <s v="2025-2026"/>
    <x v="1"/>
    <x v="36"/>
    <x v="4"/>
    <x v="4"/>
    <n v="3148"/>
    <x v="0"/>
    <x v="6"/>
    <x v="5"/>
    <x v="5"/>
    <n v="9.98"/>
    <n v="1"/>
  </r>
  <r>
    <x v="328"/>
    <x v="2"/>
    <s v="2025-2026"/>
    <x v="1"/>
    <x v="5"/>
    <x v="1"/>
    <x v="1"/>
    <n v="2067"/>
    <x v="0"/>
    <x v="5"/>
    <x v="5"/>
    <x v="5"/>
    <n v="9.98"/>
    <n v="1"/>
  </r>
  <r>
    <x v="329"/>
    <x v="0"/>
    <s v="2024-2025"/>
    <x v="0"/>
    <x v="8"/>
    <x v="1"/>
    <x v="1"/>
    <n v="2158"/>
    <x v="0"/>
    <x v="4"/>
    <x v="3"/>
    <x v="3"/>
    <n v="9.98"/>
    <n v="1"/>
  </r>
  <r>
    <x v="330"/>
    <x v="0"/>
    <s v="2024-2025"/>
    <x v="0"/>
    <x v="85"/>
    <x v="0"/>
    <x v="0"/>
    <n v="6530"/>
    <x v="0"/>
    <x v="20"/>
    <x v="2"/>
    <x v="2"/>
    <n v="9.98"/>
    <n v="1"/>
  </r>
  <r>
    <x v="32"/>
    <x v="0"/>
    <s v="2024-2025"/>
    <x v="0"/>
    <x v="45"/>
    <x v="3"/>
    <x v="3"/>
    <n v="4570"/>
    <x v="0"/>
    <x v="15"/>
    <x v="6"/>
    <x v="6"/>
    <n v="9.98"/>
    <n v="1"/>
  </r>
  <r>
    <x v="79"/>
    <x v="0"/>
    <s v="2024-2025"/>
    <x v="0"/>
    <x v="71"/>
    <x v="6"/>
    <x v="6"/>
    <n v="5043"/>
    <x v="0"/>
    <x v="13"/>
    <x v="1"/>
    <x v="1"/>
    <n v="9.98"/>
    <n v="1"/>
  </r>
  <r>
    <x v="331"/>
    <x v="0"/>
    <s v="2024-2025"/>
    <x v="0"/>
    <x v="71"/>
    <x v="6"/>
    <x v="6"/>
    <n v="5043"/>
    <x v="0"/>
    <x v="13"/>
    <x v="5"/>
    <x v="5"/>
    <n v="9.98"/>
    <n v="1"/>
  </r>
  <r>
    <x v="332"/>
    <x v="0"/>
    <s v="2024-2025"/>
    <x v="1"/>
    <x v="73"/>
    <x v="6"/>
    <x v="6"/>
    <n v="5607"/>
    <x v="0"/>
    <x v="18"/>
    <x v="5"/>
    <x v="5"/>
    <n v="9.98"/>
    <n v="1"/>
  </r>
  <r>
    <x v="49"/>
    <x v="2"/>
    <s v="2025-2026"/>
    <x v="0"/>
    <x v="90"/>
    <x v="3"/>
    <x v="3"/>
    <n v="4700"/>
    <x v="0"/>
    <x v="17"/>
    <x v="5"/>
    <x v="5"/>
    <n v="9.98"/>
    <n v="1"/>
  </r>
  <r>
    <x v="211"/>
    <x v="2"/>
    <s v="2025-2026"/>
    <x v="0"/>
    <x v="50"/>
    <x v="4"/>
    <x v="4"/>
    <n v="3179"/>
    <x v="0"/>
    <x v="6"/>
    <x v="1"/>
    <x v="1"/>
    <n v="9.98"/>
    <n v="1"/>
  </r>
  <r>
    <x v="194"/>
    <x v="2"/>
    <s v="2025-2026"/>
    <x v="1"/>
    <x v="84"/>
    <x v="3"/>
    <x v="3"/>
    <n v="4215"/>
    <x v="0"/>
    <x v="3"/>
    <x v="5"/>
    <x v="5"/>
    <n v="9.98"/>
    <n v="1"/>
  </r>
  <r>
    <x v="333"/>
    <x v="1"/>
    <s v="2023-2024"/>
    <x v="0"/>
    <x v="55"/>
    <x v="3"/>
    <x v="3"/>
    <n v="4703"/>
    <x v="0"/>
    <x v="17"/>
    <x v="5"/>
    <x v="5"/>
    <n v="9.98"/>
    <n v="1"/>
  </r>
  <r>
    <x v="18"/>
    <x v="0"/>
    <s v="2024-2025"/>
    <x v="0"/>
    <x v="39"/>
    <x v="0"/>
    <x v="0"/>
    <n v="6330"/>
    <x v="0"/>
    <x v="14"/>
    <x v="4"/>
    <x v="4"/>
    <n v="9.99"/>
    <n v="1"/>
  </r>
  <r>
    <x v="58"/>
    <x v="2"/>
    <s v="2025-2026"/>
    <x v="0"/>
    <x v="39"/>
    <x v="0"/>
    <x v="0"/>
    <n v="6330"/>
    <x v="0"/>
    <x v="14"/>
    <x v="9"/>
    <x v="9"/>
    <n v="9.99"/>
    <n v="1"/>
  </r>
  <r>
    <x v="334"/>
    <x v="2"/>
    <s v="2025-2026"/>
    <x v="0"/>
    <x v="40"/>
    <x v="4"/>
    <x v="4"/>
    <n v="3353"/>
    <x v="0"/>
    <x v="8"/>
    <x v="4"/>
    <x v="4"/>
    <n v="9.99"/>
    <n v="1"/>
  </r>
  <r>
    <x v="335"/>
    <x v="1"/>
    <s v="2023-2024"/>
    <x v="1"/>
    <x v="56"/>
    <x v="1"/>
    <x v="1"/>
    <n v="2795"/>
    <x v="0"/>
    <x v="11"/>
    <x v="3"/>
    <x v="3"/>
    <n v="9.99"/>
    <n v="1"/>
  </r>
  <r>
    <x v="54"/>
    <x v="0"/>
    <s v="2024-2025"/>
    <x v="0"/>
    <x v="86"/>
    <x v="0"/>
    <x v="0"/>
    <n v="6725"/>
    <x v="0"/>
    <x v="20"/>
    <x v="7"/>
    <x v="7"/>
    <n v="9.99"/>
    <n v="1"/>
  </r>
  <r>
    <x v="302"/>
    <x v="0"/>
    <s v="2024-2025"/>
    <x v="1"/>
    <x v="42"/>
    <x v="3"/>
    <x v="3"/>
    <n v="4870"/>
    <x v="0"/>
    <x v="12"/>
    <x v="0"/>
    <x v="0"/>
    <n v="9.99"/>
    <n v="1"/>
  </r>
  <r>
    <x v="336"/>
    <x v="0"/>
    <s v="2024-2025"/>
    <x v="1"/>
    <x v="67"/>
    <x v="3"/>
    <x v="3"/>
    <n v="4551"/>
    <x v="0"/>
    <x v="15"/>
    <x v="2"/>
    <x v="2"/>
    <n v="9.99"/>
    <n v="1"/>
  </r>
  <r>
    <x v="337"/>
    <x v="0"/>
    <s v="2024-2025"/>
    <x v="0"/>
    <x v="43"/>
    <x v="1"/>
    <x v="1"/>
    <n v="2560"/>
    <x v="0"/>
    <x v="2"/>
    <x v="2"/>
    <x v="2"/>
    <n v="9.99"/>
    <n v="1"/>
  </r>
  <r>
    <x v="41"/>
    <x v="1"/>
    <s v="2023-2024"/>
    <x v="0"/>
    <x v="4"/>
    <x v="1"/>
    <x v="1"/>
    <n v="2154"/>
    <x v="0"/>
    <x v="4"/>
    <x v="4"/>
    <x v="4"/>
    <n v="9.99"/>
    <n v="1"/>
  </r>
  <r>
    <x v="244"/>
    <x v="0"/>
    <s v="2024-2025"/>
    <x v="0"/>
    <x v="68"/>
    <x v="7"/>
    <x v="7"/>
    <n v="800"/>
    <x v="0"/>
    <x v="19"/>
    <x v="3"/>
    <x v="3"/>
    <n v="9.99"/>
    <n v="1"/>
  </r>
  <r>
    <x v="82"/>
    <x v="2"/>
    <s v="2025-2026"/>
    <x v="0"/>
    <x v="8"/>
    <x v="1"/>
    <x v="1"/>
    <n v="2158"/>
    <x v="0"/>
    <x v="4"/>
    <x v="3"/>
    <x v="3"/>
    <n v="9.99"/>
    <n v="1"/>
  </r>
  <r>
    <x v="338"/>
    <x v="0"/>
    <s v="2024-2025"/>
    <x v="1"/>
    <x v="10"/>
    <x v="4"/>
    <x v="4"/>
    <n v="3551"/>
    <x v="0"/>
    <x v="8"/>
    <x v="9"/>
    <x v="9"/>
    <n v="9.99"/>
    <n v="1"/>
  </r>
  <r>
    <x v="98"/>
    <x v="2"/>
    <s v="2025-2026"/>
    <x v="1"/>
    <x v="62"/>
    <x v="0"/>
    <x v="0"/>
    <n v="6112"/>
    <x v="0"/>
    <x v="14"/>
    <x v="4"/>
    <x v="4"/>
    <n v="9.99"/>
    <n v="1"/>
  </r>
  <r>
    <x v="99"/>
    <x v="0"/>
    <s v="2024-2025"/>
    <x v="0"/>
    <x v="70"/>
    <x v="4"/>
    <x v="4"/>
    <n v="3400"/>
    <x v="0"/>
    <x v="8"/>
    <x v="3"/>
    <x v="3"/>
    <n v="9.99"/>
    <n v="1"/>
  </r>
  <r>
    <x v="339"/>
    <x v="2"/>
    <s v="2025-2026"/>
    <x v="0"/>
    <x v="94"/>
    <x v="5"/>
    <x v="5"/>
    <n v="7250"/>
    <x v="0"/>
    <x v="9"/>
    <x v="5"/>
    <x v="5"/>
    <n v="9.99"/>
    <n v="1"/>
  </r>
  <r>
    <x v="340"/>
    <x v="2"/>
    <s v="2025-2026"/>
    <x v="1"/>
    <x v="16"/>
    <x v="0"/>
    <x v="0"/>
    <n v="6030"/>
    <x v="0"/>
    <x v="0"/>
    <x v="3"/>
    <x v="3"/>
    <n v="9.99"/>
    <n v="1"/>
  </r>
  <r>
    <x v="80"/>
    <x v="1"/>
    <s v="2023-2024"/>
    <x v="0"/>
    <x v="50"/>
    <x v="4"/>
    <x v="4"/>
    <n v="3179"/>
    <x v="0"/>
    <x v="6"/>
    <x v="5"/>
    <x v="5"/>
    <n v="9.99"/>
    <n v="1"/>
  </r>
  <r>
    <x v="204"/>
    <x v="0"/>
    <s v="2024-2025"/>
    <x v="0"/>
    <x v="32"/>
    <x v="6"/>
    <x v="6"/>
    <n v="5169"/>
    <x v="0"/>
    <x v="13"/>
    <x v="1"/>
    <x v="1"/>
    <n v="9.99"/>
    <n v="1"/>
  </r>
  <r>
    <x v="270"/>
    <x v="0"/>
    <s v="2024-2025"/>
    <x v="1"/>
    <x v="53"/>
    <x v="3"/>
    <x v="3"/>
    <n v="4119"/>
    <x v="0"/>
    <x v="10"/>
    <x v="1"/>
    <x v="1"/>
    <n v="9.99"/>
    <n v="1"/>
  </r>
  <r>
    <x v="341"/>
    <x v="1"/>
    <s v="2023-2024"/>
    <x v="0"/>
    <x v="33"/>
    <x v="4"/>
    <x v="4"/>
    <n v="3280"/>
    <x v="0"/>
    <x v="8"/>
    <x v="5"/>
    <x v="5"/>
    <n v="9.99"/>
    <n v="1"/>
  </r>
  <r>
    <x v="342"/>
    <x v="0"/>
    <s v="2024-2025"/>
    <x v="0"/>
    <x v="54"/>
    <x v="4"/>
    <x v="4"/>
    <n v="3030"/>
    <x v="0"/>
    <x v="7"/>
    <x v="7"/>
    <x v="7"/>
    <n v="9.99"/>
    <n v="1"/>
  </r>
  <r>
    <x v="343"/>
    <x v="0"/>
    <s v="2024-2025"/>
    <x v="0"/>
    <x v="38"/>
    <x v="3"/>
    <x v="3"/>
    <n v="4802"/>
    <x v="0"/>
    <x v="12"/>
    <x v="3"/>
    <x v="3"/>
    <n v="10"/>
    <n v="1"/>
  </r>
  <r>
    <x v="344"/>
    <x v="1"/>
    <s v="2023-2024"/>
    <x v="0"/>
    <x v="0"/>
    <x v="0"/>
    <x v="0"/>
    <n v="6021"/>
    <x v="0"/>
    <x v="0"/>
    <x v="4"/>
    <x v="4"/>
    <n v="10"/>
    <n v="1"/>
  </r>
  <r>
    <x v="131"/>
    <x v="1"/>
    <s v="2023-2024"/>
    <x v="0"/>
    <x v="7"/>
    <x v="4"/>
    <x v="4"/>
    <n v="3175"/>
    <x v="0"/>
    <x v="6"/>
    <x v="0"/>
    <x v="0"/>
    <n v="10"/>
    <n v="1"/>
  </r>
  <r>
    <x v="345"/>
    <x v="1"/>
    <s v="2023-2024"/>
    <x v="0"/>
    <x v="11"/>
    <x v="5"/>
    <x v="5"/>
    <n v="7010"/>
    <x v="0"/>
    <x v="9"/>
    <x v="3"/>
    <x v="3"/>
    <n v="10"/>
    <n v="1"/>
  </r>
  <r>
    <x v="346"/>
    <x v="0"/>
    <s v="2024-2025"/>
    <x v="0"/>
    <x v="58"/>
    <x v="0"/>
    <x v="0"/>
    <n v="6027"/>
    <x v="0"/>
    <x v="0"/>
    <x v="3"/>
    <x v="3"/>
    <n v="10"/>
    <n v="1"/>
  </r>
  <r>
    <x v="301"/>
    <x v="1"/>
    <s v="2023-2024"/>
    <x v="0"/>
    <x v="78"/>
    <x v="1"/>
    <x v="1"/>
    <n v="2141"/>
    <x v="0"/>
    <x v="4"/>
    <x v="3"/>
    <x v="3"/>
    <n v="10"/>
    <n v="1"/>
  </r>
  <r>
    <x v="163"/>
    <x v="0"/>
    <s v="2024-2025"/>
    <x v="0"/>
    <x v="29"/>
    <x v="4"/>
    <x v="4"/>
    <n v="3500"/>
    <x v="0"/>
    <x v="8"/>
    <x v="3"/>
    <x v="3"/>
    <n v="10"/>
    <n v="1"/>
  </r>
  <r>
    <x v="347"/>
    <x v="0"/>
    <s v="2024-2025"/>
    <x v="0"/>
    <x v="18"/>
    <x v="6"/>
    <x v="6"/>
    <n v="5168"/>
    <x v="0"/>
    <x v="13"/>
    <x v="3"/>
    <x v="3"/>
    <n v="10"/>
    <n v="1"/>
  </r>
  <r>
    <x v="133"/>
    <x v="1"/>
    <s v="2023-2024"/>
    <x v="1"/>
    <x v="60"/>
    <x v="1"/>
    <x v="1"/>
    <n v="2541"/>
    <x v="0"/>
    <x v="2"/>
    <x v="2"/>
    <x v="2"/>
    <n v="10"/>
    <n v="1"/>
  </r>
  <r>
    <x v="348"/>
    <x v="1"/>
    <s v="2023-2024"/>
    <x v="0"/>
    <x v="50"/>
    <x v="4"/>
    <x v="4"/>
    <n v="3179"/>
    <x v="0"/>
    <x v="6"/>
    <x v="1"/>
    <x v="1"/>
    <n v="10"/>
    <n v="1"/>
  </r>
  <r>
    <x v="110"/>
    <x v="2"/>
    <s v="2025-2026"/>
    <x v="0"/>
    <x v="74"/>
    <x v="1"/>
    <x v="1"/>
    <n v="2485"/>
    <x v="0"/>
    <x v="1"/>
    <x v="4"/>
    <x v="4"/>
    <n v="10"/>
    <n v="1"/>
  </r>
  <r>
    <x v="176"/>
    <x v="2"/>
    <s v="2025-2026"/>
    <x v="1"/>
    <x v="84"/>
    <x v="3"/>
    <x v="3"/>
    <n v="4215"/>
    <x v="0"/>
    <x v="3"/>
    <x v="3"/>
    <x v="3"/>
    <n v="10.050000000000001"/>
    <n v="1"/>
  </r>
  <r>
    <x v="258"/>
    <x v="0"/>
    <s v="2024-2025"/>
    <x v="0"/>
    <x v="28"/>
    <x v="1"/>
    <x v="1"/>
    <n v="2830"/>
    <x v="0"/>
    <x v="11"/>
    <x v="3"/>
    <x v="3"/>
    <n v="10.09"/>
    <n v="1"/>
  </r>
  <r>
    <x v="349"/>
    <x v="1"/>
    <s v="2023-2024"/>
    <x v="0"/>
    <x v="35"/>
    <x v="3"/>
    <x v="3"/>
    <n v="4558"/>
    <x v="0"/>
    <x v="15"/>
    <x v="3"/>
    <x v="3"/>
    <n v="10.25"/>
    <n v="1"/>
  </r>
  <r>
    <x v="350"/>
    <x v="1"/>
    <s v="2023-2024"/>
    <x v="0"/>
    <x v="93"/>
    <x v="4"/>
    <x v="4"/>
    <n v="3915"/>
    <x v="0"/>
    <x v="16"/>
    <x v="2"/>
    <x v="2"/>
    <n v="10.5"/>
    <n v="1"/>
  </r>
  <r>
    <x v="351"/>
    <x v="0"/>
    <s v="2024-2025"/>
    <x v="0"/>
    <x v="60"/>
    <x v="1"/>
    <x v="1"/>
    <n v="2541"/>
    <x v="0"/>
    <x v="2"/>
    <x v="7"/>
    <x v="7"/>
    <n v="10.5"/>
    <n v="1"/>
  </r>
  <r>
    <x v="17"/>
    <x v="0"/>
    <s v="2024-2025"/>
    <x v="0"/>
    <x v="13"/>
    <x v="1"/>
    <x v="1"/>
    <n v="2480"/>
    <x v="0"/>
    <x v="1"/>
    <x v="1"/>
    <x v="1"/>
    <n v="10.65"/>
    <n v="1"/>
  </r>
  <r>
    <x v="129"/>
    <x v="0"/>
    <s v="2024-2025"/>
    <x v="0"/>
    <x v="82"/>
    <x v="3"/>
    <x v="3"/>
    <n v="4655"/>
    <x v="0"/>
    <x v="17"/>
    <x v="4"/>
    <x v="4"/>
    <n v="10.7"/>
    <n v="1"/>
  </r>
  <r>
    <x v="352"/>
    <x v="0"/>
    <s v="2024-2025"/>
    <x v="1"/>
    <x v="56"/>
    <x v="1"/>
    <x v="1"/>
    <n v="2795"/>
    <x v="0"/>
    <x v="11"/>
    <x v="5"/>
    <x v="5"/>
    <n v="10.78"/>
    <n v="1"/>
  </r>
  <r>
    <x v="353"/>
    <x v="1"/>
    <s v="2023-2024"/>
    <x v="1"/>
    <x v="13"/>
    <x v="1"/>
    <x v="1"/>
    <n v="2480"/>
    <x v="0"/>
    <x v="1"/>
    <x v="3"/>
    <x v="3"/>
    <n v="10.8"/>
    <n v="1"/>
  </r>
  <r>
    <x v="354"/>
    <x v="1"/>
    <s v="2023-2024"/>
    <x v="0"/>
    <x v="60"/>
    <x v="1"/>
    <x v="1"/>
    <n v="2541"/>
    <x v="0"/>
    <x v="2"/>
    <x v="3"/>
    <x v="3"/>
    <n v="10.9"/>
    <n v="1"/>
  </r>
  <r>
    <x v="207"/>
    <x v="0"/>
    <s v="2024-2025"/>
    <x v="0"/>
    <x v="91"/>
    <x v="1"/>
    <x v="1"/>
    <n v="2064"/>
    <x v="0"/>
    <x v="5"/>
    <x v="7"/>
    <x v="7"/>
    <n v="10.98"/>
    <n v="1"/>
  </r>
  <r>
    <x v="355"/>
    <x v="0"/>
    <s v="2024-2025"/>
    <x v="1"/>
    <x v="86"/>
    <x v="0"/>
    <x v="0"/>
    <n v="6725"/>
    <x v="0"/>
    <x v="20"/>
    <x v="4"/>
    <x v="4"/>
    <n v="10.98"/>
    <n v="1"/>
  </r>
  <r>
    <x v="356"/>
    <x v="0"/>
    <s v="2024-2025"/>
    <x v="0"/>
    <x v="14"/>
    <x v="1"/>
    <x v="1"/>
    <n v="2790"/>
    <x v="0"/>
    <x v="11"/>
    <x v="2"/>
    <x v="2"/>
    <n v="10.98"/>
    <n v="1"/>
  </r>
  <r>
    <x v="357"/>
    <x v="0"/>
    <s v="2024-2025"/>
    <x v="1"/>
    <x v="73"/>
    <x v="6"/>
    <x v="6"/>
    <n v="5607"/>
    <x v="0"/>
    <x v="18"/>
    <x v="5"/>
    <x v="5"/>
    <n v="10.98"/>
    <n v="1"/>
  </r>
  <r>
    <x v="271"/>
    <x v="1"/>
    <s v="2023-2024"/>
    <x v="0"/>
    <x v="90"/>
    <x v="3"/>
    <x v="3"/>
    <n v="4700"/>
    <x v="0"/>
    <x v="17"/>
    <x v="1"/>
    <x v="1"/>
    <n v="10.98"/>
    <n v="1"/>
  </r>
  <r>
    <x v="37"/>
    <x v="2"/>
    <s v="2025-2026"/>
    <x v="1"/>
    <x v="5"/>
    <x v="1"/>
    <x v="1"/>
    <n v="2067"/>
    <x v="0"/>
    <x v="5"/>
    <x v="1"/>
    <x v="1"/>
    <n v="10.99"/>
    <n v="1"/>
  </r>
  <r>
    <x v="6"/>
    <x v="1"/>
    <s v="2023-2024"/>
    <x v="0"/>
    <x v="85"/>
    <x v="0"/>
    <x v="0"/>
    <n v="6530"/>
    <x v="0"/>
    <x v="20"/>
    <x v="9"/>
    <x v="9"/>
    <n v="10.99"/>
    <n v="1"/>
  </r>
  <r>
    <x v="264"/>
    <x v="0"/>
    <s v="2024-2025"/>
    <x v="0"/>
    <x v="91"/>
    <x v="1"/>
    <x v="1"/>
    <n v="2064"/>
    <x v="0"/>
    <x v="5"/>
    <x v="2"/>
    <x v="2"/>
    <n v="11"/>
    <n v="1"/>
  </r>
  <r>
    <x v="358"/>
    <x v="1"/>
    <s v="2023-2024"/>
    <x v="0"/>
    <x v="70"/>
    <x v="4"/>
    <x v="4"/>
    <n v="3400"/>
    <x v="0"/>
    <x v="8"/>
    <x v="3"/>
    <x v="3"/>
    <n v="11"/>
    <n v="1"/>
  </r>
  <r>
    <x v="287"/>
    <x v="0"/>
    <s v="2024-2025"/>
    <x v="1"/>
    <x v="83"/>
    <x v="0"/>
    <x v="0"/>
    <n v="6052"/>
    <x v="0"/>
    <x v="0"/>
    <x v="4"/>
    <x v="4"/>
    <n v="11"/>
    <n v="1"/>
  </r>
  <r>
    <x v="359"/>
    <x v="0"/>
    <s v="2024-2025"/>
    <x v="0"/>
    <x v="32"/>
    <x v="6"/>
    <x v="6"/>
    <n v="5169"/>
    <x v="0"/>
    <x v="13"/>
    <x v="3"/>
    <x v="3"/>
    <n v="11"/>
    <n v="1"/>
  </r>
  <r>
    <x v="224"/>
    <x v="1"/>
    <s v="2023-2024"/>
    <x v="0"/>
    <x v="19"/>
    <x v="1"/>
    <x v="1"/>
    <n v="2800"/>
    <x v="0"/>
    <x v="11"/>
    <x v="4"/>
    <x v="4"/>
    <n v="11.000000000000002"/>
    <n v="1"/>
  </r>
  <r>
    <x v="360"/>
    <x v="2"/>
    <s v="2025-2026"/>
    <x v="1"/>
    <x v="10"/>
    <x v="4"/>
    <x v="4"/>
    <n v="3551"/>
    <x v="0"/>
    <x v="8"/>
    <x v="3"/>
    <x v="3"/>
    <n v="11.32"/>
    <n v="1"/>
  </r>
  <r>
    <x v="126"/>
    <x v="0"/>
    <s v="2024-2025"/>
    <x v="0"/>
    <x v="41"/>
    <x v="5"/>
    <x v="5"/>
    <n v="7320"/>
    <x v="0"/>
    <x v="9"/>
    <x v="3"/>
    <x v="3"/>
    <n v="11.5"/>
    <n v="1"/>
  </r>
  <r>
    <x v="361"/>
    <x v="2"/>
    <s v="2025-2026"/>
    <x v="0"/>
    <x v="50"/>
    <x v="4"/>
    <x v="4"/>
    <n v="3179"/>
    <x v="0"/>
    <x v="6"/>
    <x v="3"/>
    <x v="3"/>
    <n v="11.5"/>
    <n v="1"/>
  </r>
  <r>
    <x v="362"/>
    <x v="0"/>
    <s v="2024-2025"/>
    <x v="0"/>
    <x v="89"/>
    <x v="4"/>
    <x v="4"/>
    <n v="3136"/>
    <x v="0"/>
    <x v="6"/>
    <x v="3"/>
    <x v="3"/>
    <n v="11.6"/>
    <n v="1"/>
  </r>
  <r>
    <x v="363"/>
    <x v="2"/>
    <s v="2025-2026"/>
    <x v="0"/>
    <x v="7"/>
    <x v="4"/>
    <x v="4"/>
    <n v="3175"/>
    <x v="0"/>
    <x v="6"/>
    <x v="8"/>
    <x v="8"/>
    <n v="11.61"/>
    <n v="1"/>
  </r>
  <r>
    <x v="276"/>
    <x v="0"/>
    <s v="2024-2025"/>
    <x v="1"/>
    <x v="76"/>
    <x v="1"/>
    <x v="1"/>
    <n v="2031"/>
    <x v="0"/>
    <x v="5"/>
    <x v="1"/>
    <x v="1"/>
    <n v="11.76"/>
    <n v="1"/>
  </r>
  <r>
    <x v="364"/>
    <x v="2"/>
    <s v="2025-2026"/>
    <x v="1"/>
    <x v="5"/>
    <x v="1"/>
    <x v="1"/>
    <n v="2067"/>
    <x v="0"/>
    <x v="5"/>
    <x v="7"/>
    <x v="7"/>
    <n v="11.92"/>
    <n v="1"/>
  </r>
  <r>
    <x v="365"/>
    <x v="0"/>
    <s v="2024-2025"/>
    <x v="1"/>
    <x v="2"/>
    <x v="2"/>
    <x v="2"/>
    <n v="2617"/>
    <x v="0"/>
    <x v="2"/>
    <x v="3"/>
    <x v="3"/>
    <n v="11.96"/>
    <n v="1"/>
  </r>
  <r>
    <x v="188"/>
    <x v="0"/>
    <s v="2024-2025"/>
    <x v="0"/>
    <x v="4"/>
    <x v="1"/>
    <x v="1"/>
    <n v="2154"/>
    <x v="0"/>
    <x v="4"/>
    <x v="3"/>
    <x v="3"/>
    <n v="11.96"/>
    <n v="1"/>
  </r>
  <r>
    <x v="229"/>
    <x v="1"/>
    <s v="2023-2024"/>
    <x v="1"/>
    <x v="59"/>
    <x v="3"/>
    <x v="3"/>
    <n v="4509"/>
    <x v="0"/>
    <x v="3"/>
    <x v="5"/>
    <x v="5"/>
    <n v="11.96"/>
    <n v="1"/>
  </r>
  <r>
    <x v="256"/>
    <x v="0"/>
    <s v="2024-2025"/>
    <x v="1"/>
    <x v="73"/>
    <x v="6"/>
    <x v="6"/>
    <n v="5607"/>
    <x v="0"/>
    <x v="18"/>
    <x v="6"/>
    <x v="6"/>
    <n v="11.96"/>
    <n v="1"/>
  </r>
  <r>
    <x v="366"/>
    <x v="1"/>
    <s v="2023-2024"/>
    <x v="0"/>
    <x v="39"/>
    <x v="0"/>
    <x v="0"/>
    <n v="6330"/>
    <x v="0"/>
    <x v="14"/>
    <x v="6"/>
    <x v="6"/>
    <n v="11.97"/>
    <n v="1"/>
  </r>
  <r>
    <x v="145"/>
    <x v="0"/>
    <s v="2024-2025"/>
    <x v="0"/>
    <x v="2"/>
    <x v="2"/>
    <x v="2"/>
    <n v="2617"/>
    <x v="0"/>
    <x v="2"/>
    <x v="5"/>
    <x v="5"/>
    <n v="11.97"/>
    <n v="1"/>
  </r>
  <r>
    <x v="367"/>
    <x v="0"/>
    <s v="2024-2025"/>
    <x v="0"/>
    <x v="2"/>
    <x v="2"/>
    <x v="2"/>
    <n v="2617"/>
    <x v="0"/>
    <x v="2"/>
    <x v="1"/>
    <x v="1"/>
    <n v="11.97"/>
    <n v="1"/>
  </r>
  <r>
    <x v="87"/>
    <x v="0"/>
    <s v="2024-2025"/>
    <x v="0"/>
    <x v="25"/>
    <x v="4"/>
    <x v="4"/>
    <n v="3550"/>
    <x v="0"/>
    <x v="8"/>
    <x v="6"/>
    <x v="6"/>
    <n v="11.97"/>
    <n v="1"/>
  </r>
  <r>
    <x v="330"/>
    <x v="0"/>
    <s v="2024-2025"/>
    <x v="1"/>
    <x v="42"/>
    <x v="3"/>
    <x v="3"/>
    <n v="4870"/>
    <x v="0"/>
    <x v="12"/>
    <x v="5"/>
    <x v="5"/>
    <n v="11.97"/>
    <n v="1"/>
  </r>
  <r>
    <x v="368"/>
    <x v="2"/>
    <s v="2025-2026"/>
    <x v="0"/>
    <x v="44"/>
    <x v="4"/>
    <x v="4"/>
    <n v="3977"/>
    <x v="0"/>
    <x v="16"/>
    <x v="4"/>
    <x v="4"/>
    <n v="11.97"/>
    <n v="1"/>
  </r>
  <r>
    <x v="283"/>
    <x v="0"/>
    <s v="2024-2025"/>
    <x v="0"/>
    <x v="81"/>
    <x v="3"/>
    <x v="3"/>
    <n v="4680"/>
    <x v="0"/>
    <x v="17"/>
    <x v="4"/>
    <x v="4"/>
    <n v="11.97"/>
    <n v="1"/>
  </r>
  <r>
    <x v="224"/>
    <x v="1"/>
    <s v="2023-2024"/>
    <x v="1"/>
    <x v="62"/>
    <x v="0"/>
    <x v="0"/>
    <n v="6112"/>
    <x v="0"/>
    <x v="14"/>
    <x v="2"/>
    <x v="2"/>
    <n v="11.97"/>
    <n v="1"/>
  </r>
  <r>
    <x v="369"/>
    <x v="0"/>
    <s v="2024-2025"/>
    <x v="0"/>
    <x v="82"/>
    <x v="3"/>
    <x v="3"/>
    <n v="4655"/>
    <x v="0"/>
    <x v="17"/>
    <x v="5"/>
    <x v="5"/>
    <n v="11.97"/>
    <n v="1"/>
  </r>
  <r>
    <x v="132"/>
    <x v="0"/>
    <s v="2024-2025"/>
    <x v="0"/>
    <x v="12"/>
    <x v="3"/>
    <x v="3"/>
    <n v="4068"/>
    <x v="0"/>
    <x v="10"/>
    <x v="5"/>
    <x v="5"/>
    <n v="11.97"/>
    <n v="1"/>
  </r>
  <r>
    <x v="370"/>
    <x v="2"/>
    <s v="2025-2026"/>
    <x v="1"/>
    <x v="37"/>
    <x v="1"/>
    <x v="1"/>
    <n v="2750"/>
    <x v="0"/>
    <x v="11"/>
    <x v="5"/>
    <x v="5"/>
    <n v="11.97"/>
    <n v="1"/>
  </r>
  <r>
    <x v="371"/>
    <x v="2"/>
    <s v="2025-2026"/>
    <x v="0"/>
    <x v="20"/>
    <x v="4"/>
    <x v="4"/>
    <n v="3429"/>
    <x v="0"/>
    <x v="8"/>
    <x v="5"/>
    <x v="5"/>
    <n v="11.97"/>
    <n v="1"/>
  </r>
  <r>
    <x v="350"/>
    <x v="1"/>
    <s v="2023-2024"/>
    <x v="0"/>
    <x v="55"/>
    <x v="3"/>
    <x v="3"/>
    <n v="4703"/>
    <x v="0"/>
    <x v="17"/>
    <x v="5"/>
    <x v="5"/>
    <n v="11.97"/>
    <n v="1"/>
  </r>
  <r>
    <x v="372"/>
    <x v="0"/>
    <s v="2024-2025"/>
    <x v="0"/>
    <x v="38"/>
    <x v="3"/>
    <x v="3"/>
    <n v="4802"/>
    <x v="0"/>
    <x v="12"/>
    <x v="0"/>
    <x v="0"/>
    <n v="11.98"/>
    <n v="1"/>
  </r>
  <r>
    <x v="373"/>
    <x v="0"/>
    <s v="2024-2025"/>
    <x v="0"/>
    <x v="61"/>
    <x v="6"/>
    <x v="6"/>
    <n v="5343"/>
    <x v="0"/>
    <x v="18"/>
    <x v="4"/>
    <x v="4"/>
    <n v="11.98"/>
    <n v="1"/>
  </r>
  <r>
    <x v="374"/>
    <x v="1"/>
    <s v="2023-2024"/>
    <x v="1"/>
    <x v="86"/>
    <x v="0"/>
    <x v="0"/>
    <n v="6725"/>
    <x v="0"/>
    <x v="20"/>
    <x v="6"/>
    <x v="6"/>
    <n v="11.98"/>
    <n v="1"/>
  </r>
  <r>
    <x v="26"/>
    <x v="1"/>
    <s v="2023-2024"/>
    <x v="0"/>
    <x v="41"/>
    <x v="5"/>
    <x v="5"/>
    <n v="7320"/>
    <x v="0"/>
    <x v="9"/>
    <x v="9"/>
    <x v="9"/>
    <n v="11.98"/>
    <n v="1"/>
  </r>
  <r>
    <x v="375"/>
    <x v="0"/>
    <s v="2024-2025"/>
    <x v="0"/>
    <x v="11"/>
    <x v="5"/>
    <x v="5"/>
    <n v="7010"/>
    <x v="0"/>
    <x v="9"/>
    <x v="6"/>
    <x v="6"/>
    <n v="11.98"/>
    <n v="1"/>
  </r>
  <r>
    <x v="57"/>
    <x v="0"/>
    <s v="2024-2025"/>
    <x v="0"/>
    <x v="70"/>
    <x v="4"/>
    <x v="4"/>
    <n v="3400"/>
    <x v="0"/>
    <x v="8"/>
    <x v="1"/>
    <x v="1"/>
    <n v="11.98"/>
    <n v="1"/>
  </r>
  <r>
    <x v="344"/>
    <x v="1"/>
    <s v="2023-2024"/>
    <x v="0"/>
    <x v="12"/>
    <x v="3"/>
    <x v="3"/>
    <n v="4068"/>
    <x v="0"/>
    <x v="10"/>
    <x v="3"/>
    <x v="3"/>
    <n v="11.98"/>
    <n v="1"/>
  </r>
  <r>
    <x v="376"/>
    <x v="1"/>
    <s v="2023-2024"/>
    <x v="0"/>
    <x v="92"/>
    <x v="3"/>
    <x v="3"/>
    <n v="4305"/>
    <x v="0"/>
    <x v="3"/>
    <x v="7"/>
    <x v="7"/>
    <n v="11.98"/>
    <n v="1"/>
  </r>
  <r>
    <x v="356"/>
    <x v="0"/>
    <s v="2024-2025"/>
    <x v="0"/>
    <x v="50"/>
    <x v="4"/>
    <x v="4"/>
    <n v="3179"/>
    <x v="0"/>
    <x v="6"/>
    <x v="4"/>
    <x v="4"/>
    <n v="11.98"/>
    <n v="1"/>
  </r>
  <r>
    <x v="377"/>
    <x v="0"/>
    <s v="2024-2025"/>
    <x v="0"/>
    <x v="22"/>
    <x v="1"/>
    <x v="1"/>
    <n v="2539"/>
    <x v="0"/>
    <x v="2"/>
    <x v="1"/>
    <x v="1"/>
    <n v="11.98"/>
    <n v="1"/>
  </r>
  <r>
    <x v="357"/>
    <x v="0"/>
    <s v="2024-2025"/>
    <x v="0"/>
    <x v="95"/>
    <x v="7"/>
    <x v="7"/>
    <n v="870"/>
    <x v="0"/>
    <x v="19"/>
    <x v="3"/>
    <x v="3"/>
    <n v="11.99"/>
    <n v="1"/>
  </r>
  <r>
    <x v="378"/>
    <x v="1"/>
    <s v="2023-2024"/>
    <x v="0"/>
    <x v="34"/>
    <x v="4"/>
    <x v="4"/>
    <n v="3018"/>
    <x v="0"/>
    <x v="7"/>
    <x v="1"/>
    <x v="1"/>
    <n v="11.99"/>
    <n v="1"/>
  </r>
  <r>
    <x v="379"/>
    <x v="2"/>
    <s v="2025-2026"/>
    <x v="0"/>
    <x v="30"/>
    <x v="4"/>
    <x v="4"/>
    <n v="3131"/>
    <x v="0"/>
    <x v="6"/>
    <x v="3"/>
    <x v="3"/>
    <n v="11.99"/>
    <n v="1"/>
  </r>
  <r>
    <x v="54"/>
    <x v="0"/>
    <s v="2024-2025"/>
    <x v="1"/>
    <x v="23"/>
    <x v="1"/>
    <x v="1"/>
    <n v="2650"/>
    <x v="0"/>
    <x v="11"/>
    <x v="0"/>
    <x v="0"/>
    <n v="12"/>
    <n v="1"/>
  </r>
  <r>
    <x v="380"/>
    <x v="0"/>
    <s v="2024-2025"/>
    <x v="0"/>
    <x v="12"/>
    <x v="3"/>
    <x v="3"/>
    <n v="4068"/>
    <x v="0"/>
    <x v="10"/>
    <x v="7"/>
    <x v="7"/>
    <n v="12.43"/>
    <n v="1"/>
  </r>
  <r>
    <x v="381"/>
    <x v="0"/>
    <s v="2024-2025"/>
    <x v="0"/>
    <x v="85"/>
    <x v="0"/>
    <x v="0"/>
    <n v="6530"/>
    <x v="0"/>
    <x v="20"/>
    <x v="3"/>
    <x v="3"/>
    <n v="12.52"/>
    <n v="1"/>
  </r>
  <r>
    <x v="81"/>
    <x v="0"/>
    <s v="2024-2025"/>
    <x v="1"/>
    <x v="2"/>
    <x v="2"/>
    <x v="2"/>
    <n v="2617"/>
    <x v="0"/>
    <x v="2"/>
    <x v="4"/>
    <x v="4"/>
    <n v="12.77"/>
    <n v="1"/>
  </r>
  <r>
    <x v="94"/>
    <x v="0"/>
    <s v="2024-2025"/>
    <x v="1"/>
    <x v="0"/>
    <x v="0"/>
    <x v="0"/>
    <n v="6021"/>
    <x v="0"/>
    <x v="0"/>
    <x v="5"/>
    <x v="5"/>
    <n v="12.98"/>
    <n v="1"/>
  </r>
  <r>
    <x v="311"/>
    <x v="0"/>
    <s v="2024-2025"/>
    <x v="0"/>
    <x v="43"/>
    <x v="1"/>
    <x v="1"/>
    <n v="2560"/>
    <x v="0"/>
    <x v="2"/>
    <x v="1"/>
    <x v="1"/>
    <n v="12.98"/>
    <n v="1"/>
  </r>
  <r>
    <x v="274"/>
    <x v="0"/>
    <s v="2024-2025"/>
    <x v="0"/>
    <x v="0"/>
    <x v="0"/>
    <x v="0"/>
    <n v="6021"/>
    <x v="0"/>
    <x v="0"/>
    <x v="3"/>
    <x v="3"/>
    <n v="12.99"/>
    <n v="1"/>
  </r>
  <r>
    <x v="382"/>
    <x v="1"/>
    <s v="2023-2024"/>
    <x v="0"/>
    <x v="41"/>
    <x v="5"/>
    <x v="5"/>
    <n v="7320"/>
    <x v="0"/>
    <x v="9"/>
    <x v="0"/>
    <x v="0"/>
    <n v="12.99"/>
    <n v="1"/>
  </r>
  <r>
    <x v="383"/>
    <x v="0"/>
    <s v="2024-2025"/>
    <x v="0"/>
    <x v="89"/>
    <x v="4"/>
    <x v="4"/>
    <n v="3136"/>
    <x v="0"/>
    <x v="6"/>
    <x v="0"/>
    <x v="0"/>
    <n v="12.99"/>
    <n v="1"/>
  </r>
  <r>
    <x v="384"/>
    <x v="1"/>
    <s v="2023-2024"/>
    <x v="0"/>
    <x v="68"/>
    <x v="7"/>
    <x v="7"/>
    <n v="800"/>
    <x v="0"/>
    <x v="19"/>
    <x v="3"/>
    <x v="3"/>
    <n v="12.99"/>
    <n v="1"/>
  </r>
  <r>
    <x v="385"/>
    <x v="1"/>
    <s v="2023-2024"/>
    <x v="0"/>
    <x v="9"/>
    <x v="4"/>
    <x v="4"/>
    <n v="3076"/>
    <x v="0"/>
    <x v="7"/>
    <x v="0"/>
    <x v="0"/>
    <n v="12.99"/>
    <n v="1"/>
  </r>
  <r>
    <x v="386"/>
    <x v="1"/>
    <s v="2023-2024"/>
    <x v="0"/>
    <x v="85"/>
    <x v="0"/>
    <x v="0"/>
    <n v="6530"/>
    <x v="0"/>
    <x v="20"/>
    <x v="0"/>
    <x v="0"/>
    <n v="12.99"/>
    <n v="1"/>
  </r>
  <r>
    <x v="387"/>
    <x v="2"/>
    <s v="2025-2026"/>
    <x v="0"/>
    <x v="45"/>
    <x v="3"/>
    <x v="3"/>
    <n v="4570"/>
    <x v="0"/>
    <x v="15"/>
    <x v="5"/>
    <x v="5"/>
    <n v="12.99"/>
    <n v="1"/>
  </r>
  <r>
    <x v="388"/>
    <x v="0"/>
    <s v="2024-2025"/>
    <x v="0"/>
    <x v="78"/>
    <x v="1"/>
    <x v="1"/>
    <n v="2141"/>
    <x v="0"/>
    <x v="4"/>
    <x v="4"/>
    <x v="4"/>
    <n v="12.99"/>
    <n v="1"/>
  </r>
  <r>
    <x v="389"/>
    <x v="2"/>
    <s v="2025-2026"/>
    <x v="1"/>
    <x v="13"/>
    <x v="1"/>
    <x v="1"/>
    <n v="2480"/>
    <x v="0"/>
    <x v="1"/>
    <x v="0"/>
    <x v="0"/>
    <n v="12.99"/>
    <n v="1"/>
  </r>
  <r>
    <x v="48"/>
    <x v="0"/>
    <s v="2024-2025"/>
    <x v="1"/>
    <x v="15"/>
    <x v="1"/>
    <x v="1"/>
    <n v="2020"/>
    <x v="0"/>
    <x v="5"/>
    <x v="0"/>
    <x v="0"/>
    <n v="12.99"/>
    <n v="1"/>
  </r>
  <r>
    <x v="4"/>
    <x v="0"/>
    <s v="2024-2025"/>
    <x v="0"/>
    <x v="29"/>
    <x v="4"/>
    <x v="4"/>
    <n v="3500"/>
    <x v="0"/>
    <x v="8"/>
    <x v="0"/>
    <x v="0"/>
    <n v="12.99"/>
    <n v="1"/>
  </r>
  <r>
    <x v="95"/>
    <x v="1"/>
    <s v="2023-2024"/>
    <x v="1"/>
    <x v="72"/>
    <x v="4"/>
    <x v="4"/>
    <n v="3931"/>
    <x v="0"/>
    <x v="16"/>
    <x v="0"/>
    <x v="0"/>
    <n v="12.99"/>
    <n v="1"/>
  </r>
  <r>
    <x v="165"/>
    <x v="0"/>
    <s v="2024-2025"/>
    <x v="1"/>
    <x v="37"/>
    <x v="1"/>
    <x v="1"/>
    <n v="2750"/>
    <x v="0"/>
    <x v="11"/>
    <x v="2"/>
    <x v="2"/>
    <n v="12.99"/>
    <n v="1"/>
  </r>
  <r>
    <x v="175"/>
    <x v="1"/>
    <s v="2023-2024"/>
    <x v="1"/>
    <x v="76"/>
    <x v="1"/>
    <x v="1"/>
    <n v="2031"/>
    <x v="0"/>
    <x v="5"/>
    <x v="0"/>
    <x v="0"/>
    <n v="12.99"/>
    <n v="1"/>
  </r>
  <r>
    <x v="89"/>
    <x v="0"/>
    <s v="2024-2025"/>
    <x v="1"/>
    <x v="23"/>
    <x v="1"/>
    <x v="1"/>
    <n v="2650"/>
    <x v="0"/>
    <x v="11"/>
    <x v="1"/>
    <x v="1"/>
    <n v="12.99"/>
    <n v="1"/>
  </r>
  <r>
    <x v="390"/>
    <x v="0"/>
    <s v="2024-2025"/>
    <x v="0"/>
    <x v="33"/>
    <x v="4"/>
    <x v="4"/>
    <n v="3280"/>
    <x v="0"/>
    <x v="8"/>
    <x v="0"/>
    <x v="0"/>
    <n v="12.99"/>
    <n v="1"/>
  </r>
  <r>
    <x v="391"/>
    <x v="2"/>
    <s v="2025-2026"/>
    <x v="0"/>
    <x v="33"/>
    <x v="4"/>
    <x v="4"/>
    <n v="3280"/>
    <x v="0"/>
    <x v="8"/>
    <x v="9"/>
    <x v="9"/>
    <n v="12.99"/>
    <n v="1"/>
  </r>
  <r>
    <x v="392"/>
    <x v="2"/>
    <s v="2025-2026"/>
    <x v="0"/>
    <x v="96"/>
    <x v="4"/>
    <x v="4"/>
    <n v="3690"/>
    <x v="0"/>
    <x v="16"/>
    <x v="3"/>
    <x v="3"/>
    <n v="12.99"/>
    <n v="1"/>
  </r>
  <r>
    <x v="133"/>
    <x v="1"/>
    <s v="2023-2024"/>
    <x v="0"/>
    <x v="28"/>
    <x v="1"/>
    <x v="1"/>
    <n v="2830"/>
    <x v="0"/>
    <x v="11"/>
    <x v="2"/>
    <x v="2"/>
    <n v="13"/>
    <n v="1"/>
  </r>
  <r>
    <x v="393"/>
    <x v="0"/>
    <s v="2024-2025"/>
    <x v="0"/>
    <x v="92"/>
    <x v="3"/>
    <x v="3"/>
    <n v="4305"/>
    <x v="0"/>
    <x v="3"/>
    <x v="2"/>
    <x v="2"/>
    <n v="13"/>
    <n v="1"/>
  </r>
  <r>
    <x v="394"/>
    <x v="0"/>
    <s v="2024-2025"/>
    <x v="0"/>
    <x v="22"/>
    <x v="1"/>
    <x v="1"/>
    <n v="2539"/>
    <x v="0"/>
    <x v="2"/>
    <x v="3"/>
    <x v="3"/>
    <n v="13"/>
    <n v="1"/>
  </r>
  <r>
    <x v="395"/>
    <x v="1"/>
    <s v="2023-2024"/>
    <x v="0"/>
    <x v="65"/>
    <x v="1"/>
    <x v="1"/>
    <n v="2131"/>
    <x v="0"/>
    <x v="4"/>
    <x v="0"/>
    <x v="0"/>
    <n v="13.01"/>
    <n v="1"/>
  </r>
  <r>
    <x v="284"/>
    <x v="2"/>
    <s v="2025-2026"/>
    <x v="0"/>
    <x v="34"/>
    <x v="4"/>
    <x v="4"/>
    <n v="3018"/>
    <x v="0"/>
    <x v="7"/>
    <x v="3"/>
    <x v="3"/>
    <n v="13.08"/>
    <n v="1"/>
  </r>
  <r>
    <x v="396"/>
    <x v="0"/>
    <s v="2024-2025"/>
    <x v="0"/>
    <x v="95"/>
    <x v="7"/>
    <x v="7"/>
    <n v="870"/>
    <x v="0"/>
    <x v="19"/>
    <x v="5"/>
    <x v="5"/>
    <n v="13.27"/>
    <n v="1"/>
  </r>
  <r>
    <x v="239"/>
    <x v="0"/>
    <s v="2024-2025"/>
    <x v="0"/>
    <x v="20"/>
    <x v="4"/>
    <x v="4"/>
    <n v="3429"/>
    <x v="0"/>
    <x v="8"/>
    <x v="1"/>
    <x v="1"/>
    <n v="13.440000000000001"/>
    <n v="1"/>
  </r>
  <r>
    <x v="360"/>
    <x v="2"/>
    <s v="2025-2026"/>
    <x v="0"/>
    <x v="2"/>
    <x v="2"/>
    <x v="2"/>
    <n v="2617"/>
    <x v="0"/>
    <x v="2"/>
    <x v="1"/>
    <x v="1"/>
    <n v="13.47"/>
    <n v="1"/>
  </r>
  <r>
    <x v="79"/>
    <x v="0"/>
    <s v="2024-2025"/>
    <x v="0"/>
    <x v="72"/>
    <x v="4"/>
    <x v="4"/>
    <n v="3931"/>
    <x v="0"/>
    <x v="16"/>
    <x v="2"/>
    <x v="2"/>
    <n v="13.5"/>
    <n v="1"/>
  </r>
  <r>
    <x v="300"/>
    <x v="2"/>
    <s v="2025-2026"/>
    <x v="0"/>
    <x v="52"/>
    <x v="3"/>
    <x v="3"/>
    <n v="4053"/>
    <x v="0"/>
    <x v="10"/>
    <x v="3"/>
    <x v="3"/>
    <n v="13.64"/>
    <n v="1"/>
  </r>
  <r>
    <x v="397"/>
    <x v="0"/>
    <s v="2024-2025"/>
    <x v="0"/>
    <x v="69"/>
    <x v="4"/>
    <x v="4"/>
    <n v="3199"/>
    <x v="0"/>
    <x v="6"/>
    <x v="6"/>
    <x v="6"/>
    <n v="13.86"/>
    <n v="1"/>
  </r>
  <r>
    <x v="194"/>
    <x v="2"/>
    <s v="2025-2026"/>
    <x v="0"/>
    <x v="27"/>
    <x v="4"/>
    <x v="4"/>
    <n v="3066"/>
    <x v="0"/>
    <x v="7"/>
    <x v="0"/>
    <x v="0"/>
    <n v="13.93"/>
    <n v="1"/>
  </r>
  <r>
    <x v="398"/>
    <x v="0"/>
    <s v="2024-2025"/>
    <x v="1"/>
    <x v="73"/>
    <x v="6"/>
    <x v="6"/>
    <n v="5607"/>
    <x v="0"/>
    <x v="18"/>
    <x v="7"/>
    <x v="7"/>
    <n v="13.95"/>
    <n v="1"/>
  </r>
  <r>
    <x v="17"/>
    <x v="0"/>
    <s v="2024-2025"/>
    <x v="0"/>
    <x v="75"/>
    <x v="0"/>
    <x v="0"/>
    <n v="6450"/>
    <x v="0"/>
    <x v="20"/>
    <x v="5"/>
    <x v="5"/>
    <n v="13.96"/>
    <n v="1"/>
  </r>
  <r>
    <x v="399"/>
    <x v="0"/>
    <s v="2024-2025"/>
    <x v="0"/>
    <x v="22"/>
    <x v="1"/>
    <x v="1"/>
    <n v="2539"/>
    <x v="0"/>
    <x v="2"/>
    <x v="6"/>
    <x v="6"/>
    <n v="13.97"/>
    <n v="1"/>
  </r>
  <r>
    <x v="180"/>
    <x v="1"/>
    <s v="2023-2024"/>
    <x v="0"/>
    <x v="91"/>
    <x v="1"/>
    <x v="1"/>
    <n v="2064"/>
    <x v="0"/>
    <x v="5"/>
    <x v="1"/>
    <x v="1"/>
    <n v="13.98"/>
    <n v="1"/>
  </r>
  <r>
    <x v="387"/>
    <x v="2"/>
    <s v="2025-2026"/>
    <x v="0"/>
    <x v="2"/>
    <x v="2"/>
    <x v="2"/>
    <n v="2617"/>
    <x v="0"/>
    <x v="2"/>
    <x v="4"/>
    <x v="4"/>
    <n v="13.98"/>
    <n v="1"/>
  </r>
  <r>
    <x v="326"/>
    <x v="0"/>
    <s v="2024-2025"/>
    <x v="0"/>
    <x v="95"/>
    <x v="7"/>
    <x v="7"/>
    <n v="870"/>
    <x v="0"/>
    <x v="19"/>
    <x v="2"/>
    <x v="2"/>
    <n v="13.99"/>
    <n v="1"/>
  </r>
  <r>
    <x v="37"/>
    <x v="2"/>
    <s v="2025-2026"/>
    <x v="0"/>
    <x v="28"/>
    <x v="1"/>
    <x v="1"/>
    <n v="2830"/>
    <x v="0"/>
    <x v="11"/>
    <x v="5"/>
    <x v="5"/>
    <n v="13.99"/>
    <n v="1"/>
  </r>
  <r>
    <x v="63"/>
    <x v="1"/>
    <s v="2023-2024"/>
    <x v="0"/>
    <x v="69"/>
    <x v="4"/>
    <x v="4"/>
    <n v="3199"/>
    <x v="0"/>
    <x v="6"/>
    <x v="0"/>
    <x v="0"/>
    <n v="13.99"/>
    <n v="1"/>
  </r>
  <r>
    <x v="400"/>
    <x v="0"/>
    <s v="2024-2025"/>
    <x v="0"/>
    <x v="81"/>
    <x v="3"/>
    <x v="3"/>
    <n v="4680"/>
    <x v="0"/>
    <x v="17"/>
    <x v="7"/>
    <x v="7"/>
    <n v="13.99"/>
    <n v="1"/>
  </r>
  <r>
    <x v="350"/>
    <x v="1"/>
    <s v="2023-2024"/>
    <x v="0"/>
    <x v="88"/>
    <x v="6"/>
    <x v="6"/>
    <n v="5011"/>
    <x v="0"/>
    <x v="13"/>
    <x v="5"/>
    <x v="5"/>
    <n v="14"/>
    <n v="1"/>
  </r>
  <r>
    <x v="401"/>
    <x v="2"/>
    <s v="2025-2026"/>
    <x v="0"/>
    <x v="4"/>
    <x v="1"/>
    <x v="1"/>
    <n v="2154"/>
    <x v="0"/>
    <x v="4"/>
    <x v="0"/>
    <x v="0"/>
    <n v="14"/>
    <n v="1"/>
  </r>
  <r>
    <x v="402"/>
    <x v="0"/>
    <s v="2024-2025"/>
    <x v="1"/>
    <x v="56"/>
    <x v="1"/>
    <x v="1"/>
    <n v="2795"/>
    <x v="0"/>
    <x v="11"/>
    <x v="2"/>
    <x v="2"/>
    <n v="14.11"/>
    <n v="1"/>
  </r>
  <r>
    <x v="237"/>
    <x v="0"/>
    <s v="2024-2025"/>
    <x v="0"/>
    <x v="2"/>
    <x v="2"/>
    <x v="2"/>
    <n v="2617"/>
    <x v="0"/>
    <x v="2"/>
    <x v="3"/>
    <x v="3"/>
    <n v="14.12"/>
    <n v="1"/>
  </r>
  <r>
    <x v="176"/>
    <x v="2"/>
    <s v="2025-2026"/>
    <x v="0"/>
    <x v="34"/>
    <x v="4"/>
    <x v="4"/>
    <n v="3018"/>
    <x v="0"/>
    <x v="7"/>
    <x v="8"/>
    <x v="8"/>
    <n v="14.21"/>
    <n v="1"/>
  </r>
  <r>
    <x v="203"/>
    <x v="0"/>
    <s v="2024-2025"/>
    <x v="1"/>
    <x v="59"/>
    <x v="3"/>
    <x v="3"/>
    <n v="4509"/>
    <x v="0"/>
    <x v="3"/>
    <x v="5"/>
    <x v="5"/>
    <n v="14.370000000000001"/>
    <n v="1"/>
  </r>
  <r>
    <x v="403"/>
    <x v="0"/>
    <s v="2024-2025"/>
    <x v="0"/>
    <x v="56"/>
    <x v="1"/>
    <x v="1"/>
    <n v="2795"/>
    <x v="0"/>
    <x v="11"/>
    <x v="3"/>
    <x v="3"/>
    <n v="14.55"/>
    <n v="1"/>
  </r>
  <r>
    <x v="404"/>
    <x v="1"/>
    <s v="2023-2024"/>
    <x v="0"/>
    <x v="60"/>
    <x v="1"/>
    <x v="1"/>
    <n v="2541"/>
    <x v="0"/>
    <x v="2"/>
    <x v="3"/>
    <x v="3"/>
    <n v="14.57"/>
    <n v="1"/>
  </r>
  <r>
    <x v="44"/>
    <x v="0"/>
    <s v="2024-2025"/>
    <x v="0"/>
    <x v="39"/>
    <x v="0"/>
    <x v="0"/>
    <n v="6330"/>
    <x v="0"/>
    <x v="14"/>
    <x v="7"/>
    <x v="7"/>
    <n v="14.73"/>
    <n v="1"/>
  </r>
  <r>
    <x v="23"/>
    <x v="2"/>
    <s v="2025-2026"/>
    <x v="0"/>
    <x v="56"/>
    <x v="1"/>
    <x v="1"/>
    <n v="2795"/>
    <x v="0"/>
    <x v="11"/>
    <x v="5"/>
    <x v="5"/>
    <n v="14.75"/>
    <n v="1"/>
  </r>
  <r>
    <x v="405"/>
    <x v="2"/>
    <s v="2025-2026"/>
    <x v="0"/>
    <x v="56"/>
    <x v="1"/>
    <x v="1"/>
    <n v="2795"/>
    <x v="0"/>
    <x v="11"/>
    <x v="3"/>
    <x v="3"/>
    <n v="14.9"/>
    <n v="1"/>
  </r>
  <r>
    <x v="114"/>
    <x v="0"/>
    <s v="2024-2025"/>
    <x v="0"/>
    <x v="81"/>
    <x v="3"/>
    <x v="3"/>
    <n v="4680"/>
    <x v="0"/>
    <x v="17"/>
    <x v="2"/>
    <x v="2"/>
    <n v="14.95"/>
    <n v="1"/>
  </r>
  <r>
    <x v="183"/>
    <x v="0"/>
    <s v="2024-2025"/>
    <x v="0"/>
    <x v="50"/>
    <x v="4"/>
    <x v="4"/>
    <n v="3179"/>
    <x v="0"/>
    <x v="6"/>
    <x v="2"/>
    <x v="2"/>
    <n v="14.95"/>
    <n v="1"/>
  </r>
  <r>
    <x v="230"/>
    <x v="1"/>
    <s v="2023-2024"/>
    <x v="0"/>
    <x v="34"/>
    <x v="4"/>
    <x v="4"/>
    <n v="3018"/>
    <x v="0"/>
    <x v="7"/>
    <x v="4"/>
    <x v="4"/>
    <n v="14.97"/>
    <n v="1"/>
  </r>
  <r>
    <x v="404"/>
    <x v="1"/>
    <s v="2023-2024"/>
    <x v="1"/>
    <x v="56"/>
    <x v="1"/>
    <x v="1"/>
    <n v="2795"/>
    <x v="0"/>
    <x v="11"/>
    <x v="0"/>
    <x v="0"/>
    <n v="14.97"/>
    <n v="1"/>
  </r>
  <r>
    <x v="406"/>
    <x v="2"/>
    <s v="2025-2026"/>
    <x v="1"/>
    <x v="76"/>
    <x v="1"/>
    <x v="1"/>
    <n v="2031"/>
    <x v="0"/>
    <x v="5"/>
    <x v="5"/>
    <x v="5"/>
    <n v="14.97"/>
    <n v="1"/>
  </r>
  <r>
    <x v="407"/>
    <x v="1"/>
    <s v="2023-2024"/>
    <x v="1"/>
    <x v="50"/>
    <x v="4"/>
    <x v="4"/>
    <n v="3179"/>
    <x v="0"/>
    <x v="6"/>
    <x v="5"/>
    <x v="5"/>
    <n v="14.97"/>
    <n v="1"/>
  </r>
  <r>
    <x v="56"/>
    <x v="2"/>
    <s v="2025-2026"/>
    <x v="0"/>
    <x v="74"/>
    <x v="1"/>
    <x v="1"/>
    <n v="2485"/>
    <x v="0"/>
    <x v="1"/>
    <x v="7"/>
    <x v="7"/>
    <n v="14.97"/>
    <n v="1"/>
  </r>
  <r>
    <x v="408"/>
    <x v="1"/>
    <s v="2023-2024"/>
    <x v="1"/>
    <x v="53"/>
    <x v="3"/>
    <x v="3"/>
    <n v="4119"/>
    <x v="0"/>
    <x v="10"/>
    <x v="1"/>
    <x v="1"/>
    <n v="14.97"/>
    <n v="1"/>
  </r>
  <r>
    <x v="32"/>
    <x v="0"/>
    <s v="2024-2025"/>
    <x v="1"/>
    <x v="83"/>
    <x v="0"/>
    <x v="0"/>
    <n v="6052"/>
    <x v="0"/>
    <x v="0"/>
    <x v="6"/>
    <x v="6"/>
    <n v="14.98"/>
    <n v="1"/>
  </r>
  <r>
    <x v="409"/>
    <x v="0"/>
    <s v="2024-2025"/>
    <x v="0"/>
    <x v="38"/>
    <x v="3"/>
    <x v="3"/>
    <n v="4802"/>
    <x v="0"/>
    <x v="12"/>
    <x v="3"/>
    <x v="3"/>
    <n v="14.99"/>
    <n v="1"/>
  </r>
  <r>
    <x v="37"/>
    <x v="2"/>
    <s v="2025-2026"/>
    <x v="0"/>
    <x v="64"/>
    <x v="1"/>
    <x v="1"/>
    <n v="2350"/>
    <x v="0"/>
    <x v="1"/>
    <x v="3"/>
    <x v="3"/>
    <n v="14.99"/>
    <n v="1"/>
  </r>
  <r>
    <x v="410"/>
    <x v="1"/>
    <s v="2023-2024"/>
    <x v="1"/>
    <x v="42"/>
    <x v="3"/>
    <x v="3"/>
    <n v="4870"/>
    <x v="0"/>
    <x v="12"/>
    <x v="4"/>
    <x v="4"/>
    <n v="14.99"/>
    <n v="1"/>
  </r>
  <r>
    <x v="411"/>
    <x v="1"/>
    <s v="2023-2024"/>
    <x v="1"/>
    <x v="5"/>
    <x v="1"/>
    <x v="1"/>
    <n v="2067"/>
    <x v="0"/>
    <x v="5"/>
    <x v="5"/>
    <x v="5"/>
    <n v="14.99"/>
    <n v="1"/>
  </r>
  <r>
    <x v="412"/>
    <x v="0"/>
    <s v="2024-2025"/>
    <x v="0"/>
    <x v="87"/>
    <x v="2"/>
    <x v="2"/>
    <n v="2609"/>
    <x v="0"/>
    <x v="2"/>
    <x v="3"/>
    <x v="3"/>
    <n v="14.99"/>
    <n v="1"/>
  </r>
  <r>
    <x v="413"/>
    <x v="2"/>
    <s v="2025-2026"/>
    <x v="1"/>
    <x v="62"/>
    <x v="0"/>
    <x v="0"/>
    <n v="6112"/>
    <x v="0"/>
    <x v="14"/>
    <x v="7"/>
    <x v="7"/>
    <n v="14.99"/>
    <n v="1"/>
  </r>
  <r>
    <x v="62"/>
    <x v="0"/>
    <s v="2024-2025"/>
    <x v="1"/>
    <x v="94"/>
    <x v="5"/>
    <x v="5"/>
    <n v="7250"/>
    <x v="0"/>
    <x v="9"/>
    <x v="0"/>
    <x v="0"/>
    <n v="14.99"/>
    <n v="1"/>
  </r>
  <r>
    <x v="414"/>
    <x v="0"/>
    <s v="2024-2025"/>
    <x v="0"/>
    <x v="46"/>
    <x v="3"/>
    <x v="3"/>
    <n v="4740"/>
    <x v="0"/>
    <x v="17"/>
    <x v="3"/>
    <x v="3"/>
    <n v="14.99"/>
    <n v="1"/>
  </r>
  <r>
    <x v="324"/>
    <x v="0"/>
    <s v="2024-2025"/>
    <x v="1"/>
    <x v="80"/>
    <x v="0"/>
    <x v="0"/>
    <n v="6109"/>
    <x v="0"/>
    <x v="14"/>
    <x v="4"/>
    <x v="4"/>
    <n v="14.99"/>
    <n v="1"/>
  </r>
  <r>
    <x v="6"/>
    <x v="1"/>
    <s v="2023-2024"/>
    <x v="1"/>
    <x v="15"/>
    <x v="1"/>
    <x v="1"/>
    <n v="2020"/>
    <x v="0"/>
    <x v="5"/>
    <x v="0"/>
    <x v="0"/>
    <n v="14.99"/>
    <n v="1"/>
  </r>
  <r>
    <x v="415"/>
    <x v="2"/>
    <s v="2025-2026"/>
    <x v="1"/>
    <x v="37"/>
    <x v="1"/>
    <x v="1"/>
    <n v="2750"/>
    <x v="0"/>
    <x v="11"/>
    <x v="1"/>
    <x v="1"/>
    <n v="14.99"/>
    <n v="1"/>
  </r>
  <r>
    <x v="416"/>
    <x v="0"/>
    <s v="2024-2025"/>
    <x v="1"/>
    <x v="37"/>
    <x v="1"/>
    <x v="1"/>
    <n v="2750"/>
    <x v="0"/>
    <x v="11"/>
    <x v="4"/>
    <x v="4"/>
    <n v="14.99"/>
    <n v="1"/>
  </r>
  <r>
    <x v="184"/>
    <x v="2"/>
    <s v="2025-2026"/>
    <x v="1"/>
    <x v="37"/>
    <x v="1"/>
    <x v="1"/>
    <n v="2750"/>
    <x v="0"/>
    <x v="11"/>
    <x v="0"/>
    <x v="0"/>
    <n v="14.99"/>
    <n v="1"/>
  </r>
  <r>
    <x v="68"/>
    <x v="2"/>
    <s v="2025-2026"/>
    <x v="0"/>
    <x v="57"/>
    <x v="6"/>
    <x v="6"/>
    <n v="5082"/>
    <x v="0"/>
    <x v="13"/>
    <x v="3"/>
    <x v="3"/>
    <n v="14.99"/>
    <n v="1"/>
  </r>
  <r>
    <x v="46"/>
    <x v="2"/>
    <s v="2025-2026"/>
    <x v="0"/>
    <x v="36"/>
    <x v="4"/>
    <x v="4"/>
    <n v="3148"/>
    <x v="0"/>
    <x v="6"/>
    <x v="4"/>
    <x v="4"/>
    <n v="15"/>
    <n v="1"/>
  </r>
  <r>
    <x v="417"/>
    <x v="2"/>
    <s v="2025-2026"/>
    <x v="0"/>
    <x v="46"/>
    <x v="3"/>
    <x v="3"/>
    <n v="4740"/>
    <x v="0"/>
    <x v="17"/>
    <x v="3"/>
    <x v="3"/>
    <n v="15"/>
    <n v="1"/>
  </r>
  <r>
    <x v="270"/>
    <x v="0"/>
    <s v="2024-2025"/>
    <x v="1"/>
    <x v="49"/>
    <x v="4"/>
    <x v="4"/>
    <n v="3134"/>
    <x v="0"/>
    <x v="6"/>
    <x v="3"/>
    <x v="3"/>
    <n v="15"/>
    <n v="1"/>
  </r>
  <r>
    <x v="418"/>
    <x v="2"/>
    <s v="2025-2026"/>
    <x v="0"/>
    <x v="74"/>
    <x v="1"/>
    <x v="1"/>
    <n v="2485"/>
    <x v="0"/>
    <x v="1"/>
    <x v="3"/>
    <x v="3"/>
    <n v="15"/>
    <n v="1"/>
  </r>
  <r>
    <x v="406"/>
    <x v="2"/>
    <s v="2025-2026"/>
    <x v="0"/>
    <x v="64"/>
    <x v="1"/>
    <x v="1"/>
    <n v="2350"/>
    <x v="0"/>
    <x v="1"/>
    <x v="1"/>
    <x v="1"/>
    <n v="15.059999999999999"/>
    <n v="1"/>
  </r>
  <r>
    <x v="419"/>
    <x v="2"/>
    <s v="2025-2026"/>
    <x v="0"/>
    <x v="36"/>
    <x v="4"/>
    <x v="4"/>
    <n v="3148"/>
    <x v="0"/>
    <x v="6"/>
    <x v="1"/>
    <x v="1"/>
    <n v="15.39"/>
    <n v="1"/>
  </r>
  <r>
    <x v="59"/>
    <x v="0"/>
    <s v="2024-2025"/>
    <x v="0"/>
    <x v="16"/>
    <x v="0"/>
    <x v="0"/>
    <n v="6030"/>
    <x v="0"/>
    <x v="0"/>
    <x v="3"/>
    <x v="3"/>
    <n v="15.5"/>
    <n v="1"/>
  </r>
  <r>
    <x v="420"/>
    <x v="1"/>
    <s v="2023-2024"/>
    <x v="1"/>
    <x v="36"/>
    <x v="4"/>
    <x v="4"/>
    <n v="3148"/>
    <x v="0"/>
    <x v="6"/>
    <x v="2"/>
    <x v="2"/>
    <n v="15.53"/>
    <n v="1"/>
  </r>
  <r>
    <x v="240"/>
    <x v="2"/>
    <s v="2025-2026"/>
    <x v="0"/>
    <x v="5"/>
    <x v="1"/>
    <x v="1"/>
    <n v="2067"/>
    <x v="0"/>
    <x v="5"/>
    <x v="7"/>
    <x v="7"/>
    <n v="15.84"/>
    <n v="1"/>
  </r>
  <r>
    <x v="421"/>
    <x v="0"/>
    <s v="2024-2025"/>
    <x v="1"/>
    <x v="23"/>
    <x v="1"/>
    <x v="1"/>
    <n v="2650"/>
    <x v="0"/>
    <x v="11"/>
    <x v="2"/>
    <x v="2"/>
    <n v="15.84"/>
    <n v="1"/>
  </r>
  <r>
    <x v="145"/>
    <x v="0"/>
    <s v="2024-2025"/>
    <x v="1"/>
    <x v="10"/>
    <x v="4"/>
    <x v="4"/>
    <n v="3551"/>
    <x v="0"/>
    <x v="8"/>
    <x v="2"/>
    <x v="2"/>
    <n v="15.9"/>
    <n v="1"/>
  </r>
  <r>
    <x v="243"/>
    <x v="2"/>
    <s v="2025-2026"/>
    <x v="0"/>
    <x v="39"/>
    <x v="0"/>
    <x v="0"/>
    <n v="6330"/>
    <x v="0"/>
    <x v="14"/>
    <x v="1"/>
    <x v="1"/>
    <n v="15.92"/>
    <n v="1"/>
  </r>
  <r>
    <x v="118"/>
    <x v="1"/>
    <s v="2023-2024"/>
    <x v="0"/>
    <x v="95"/>
    <x v="7"/>
    <x v="7"/>
    <n v="870"/>
    <x v="0"/>
    <x v="19"/>
    <x v="5"/>
    <x v="5"/>
    <n v="15.96"/>
    <n v="1"/>
  </r>
  <r>
    <x v="376"/>
    <x v="1"/>
    <s v="2023-2024"/>
    <x v="1"/>
    <x v="36"/>
    <x v="4"/>
    <x v="4"/>
    <n v="3148"/>
    <x v="0"/>
    <x v="6"/>
    <x v="7"/>
    <x v="7"/>
    <n v="15.96"/>
    <n v="1"/>
  </r>
  <r>
    <x v="377"/>
    <x v="0"/>
    <s v="2024-2025"/>
    <x v="0"/>
    <x v="44"/>
    <x v="4"/>
    <x v="4"/>
    <n v="3977"/>
    <x v="0"/>
    <x v="16"/>
    <x v="6"/>
    <x v="6"/>
    <n v="15.96"/>
    <n v="1"/>
  </r>
  <r>
    <x v="304"/>
    <x v="1"/>
    <s v="2023-2024"/>
    <x v="1"/>
    <x v="10"/>
    <x v="4"/>
    <x v="4"/>
    <n v="3551"/>
    <x v="0"/>
    <x v="8"/>
    <x v="1"/>
    <x v="1"/>
    <n v="15.96"/>
    <n v="1"/>
  </r>
  <r>
    <x v="422"/>
    <x v="0"/>
    <s v="2024-2025"/>
    <x v="0"/>
    <x v="78"/>
    <x v="1"/>
    <x v="1"/>
    <n v="2141"/>
    <x v="0"/>
    <x v="4"/>
    <x v="1"/>
    <x v="1"/>
    <n v="15.96"/>
    <n v="1"/>
  </r>
  <r>
    <x v="362"/>
    <x v="0"/>
    <s v="2024-2025"/>
    <x v="1"/>
    <x v="76"/>
    <x v="1"/>
    <x v="1"/>
    <n v="2031"/>
    <x v="0"/>
    <x v="5"/>
    <x v="6"/>
    <x v="6"/>
    <n v="15.96"/>
    <n v="1"/>
  </r>
  <r>
    <x v="206"/>
    <x v="2"/>
    <s v="2025-2026"/>
    <x v="1"/>
    <x v="36"/>
    <x v="4"/>
    <x v="4"/>
    <n v="3148"/>
    <x v="0"/>
    <x v="6"/>
    <x v="2"/>
    <x v="2"/>
    <n v="15.97"/>
    <n v="1"/>
  </r>
  <r>
    <x v="423"/>
    <x v="1"/>
    <s v="2023-2024"/>
    <x v="0"/>
    <x v="63"/>
    <x v="1"/>
    <x v="1"/>
    <n v="2015"/>
    <x v="0"/>
    <x v="5"/>
    <x v="0"/>
    <x v="0"/>
    <n v="15.98"/>
    <n v="1"/>
  </r>
  <r>
    <x v="115"/>
    <x v="0"/>
    <s v="2024-2025"/>
    <x v="0"/>
    <x v="34"/>
    <x v="4"/>
    <x v="4"/>
    <n v="3018"/>
    <x v="0"/>
    <x v="7"/>
    <x v="5"/>
    <x v="5"/>
    <n v="15.98"/>
    <n v="1"/>
  </r>
  <r>
    <x v="424"/>
    <x v="0"/>
    <s v="2024-2025"/>
    <x v="1"/>
    <x v="86"/>
    <x v="0"/>
    <x v="0"/>
    <n v="6725"/>
    <x v="0"/>
    <x v="20"/>
    <x v="9"/>
    <x v="9"/>
    <n v="15.98"/>
    <n v="1"/>
  </r>
  <r>
    <x v="413"/>
    <x v="2"/>
    <s v="2025-2026"/>
    <x v="1"/>
    <x v="67"/>
    <x v="3"/>
    <x v="3"/>
    <n v="4551"/>
    <x v="0"/>
    <x v="15"/>
    <x v="0"/>
    <x v="0"/>
    <n v="15.98"/>
    <n v="1"/>
  </r>
  <r>
    <x v="425"/>
    <x v="2"/>
    <s v="2025-2026"/>
    <x v="1"/>
    <x v="36"/>
    <x v="4"/>
    <x v="4"/>
    <n v="3148"/>
    <x v="0"/>
    <x v="6"/>
    <x v="1"/>
    <x v="1"/>
    <n v="15.98"/>
    <n v="1"/>
  </r>
  <r>
    <x v="365"/>
    <x v="0"/>
    <s v="2024-2025"/>
    <x v="0"/>
    <x v="44"/>
    <x v="4"/>
    <x v="4"/>
    <n v="3977"/>
    <x v="0"/>
    <x v="16"/>
    <x v="2"/>
    <x v="2"/>
    <n v="15.98"/>
    <n v="1"/>
  </r>
  <r>
    <x v="261"/>
    <x v="1"/>
    <s v="2023-2024"/>
    <x v="0"/>
    <x v="7"/>
    <x v="4"/>
    <x v="4"/>
    <n v="3175"/>
    <x v="0"/>
    <x v="6"/>
    <x v="9"/>
    <x v="9"/>
    <n v="15.98"/>
    <n v="1"/>
  </r>
  <r>
    <x v="184"/>
    <x v="2"/>
    <s v="2025-2026"/>
    <x v="0"/>
    <x v="75"/>
    <x v="0"/>
    <x v="0"/>
    <n v="6450"/>
    <x v="0"/>
    <x v="20"/>
    <x v="7"/>
    <x v="7"/>
    <n v="15.98"/>
    <n v="1"/>
  </r>
  <r>
    <x v="103"/>
    <x v="1"/>
    <s v="2023-2024"/>
    <x v="0"/>
    <x v="92"/>
    <x v="3"/>
    <x v="3"/>
    <n v="4305"/>
    <x v="0"/>
    <x v="3"/>
    <x v="3"/>
    <x v="3"/>
    <n v="15.98"/>
    <n v="1"/>
  </r>
  <r>
    <x v="87"/>
    <x v="0"/>
    <s v="2024-2025"/>
    <x v="0"/>
    <x v="71"/>
    <x v="6"/>
    <x v="6"/>
    <n v="5043"/>
    <x v="0"/>
    <x v="13"/>
    <x v="2"/>
    <x v="2"/>
    <n v="15.98"/>
    <n v="1"/>
  </r>
  <r>
    <x v="426"/>
    <x v="2"/>
    <s v="2025-2026"/>
    <x v="1"/>
    <x v="49"/>
    <x v="4"/>
    <x v="4"/>
    <n v="3134"/>
    <x v="0"/>
    <x v="6"/>
    <x v="2"/>
    <x v="2"/>
    <n v="15.98"/>
    <n v="1"/>
  </r>
  <r>
    <x v="183"/>
    <x v="0"/>
    <s v="2024-2025"/>
    <x v="0"/>
    <x v="84"/>
    <x v="3"/>
    <x v="3"/>
    <n v="4215"/>
    <x v="0"/>
    <x v="3"/>
    <x v="1"/>
    <x v="1"/>
    <n v="15.98"/>
    <n v="1"/>
  </r>
  <r>
    <x v="6"/>
    <x v="1"/>
    <s v="2023-2024"/>
    <x v="0"/>
    <x v="54"/>
    <x v="4"/>
    <x v="4"/>
    <n v="3030"/>
    <x v="0"/>
    <x v="7"/>
    <x v="3"/>
    <x v="3"/>
    <n v="15.99"/>
    <n v="1"/>
  </r>
  <r>
    <x v="233"/>
    <x v="1"/>
    <s v="2023-2024"/>
    <x v="0"/>
    <x v="39"/>
    <x v="0"/>
    <x v="0"/>
    <n v="6330"/>
    <x v="0"/>
    <x v="14"/>
    <x v="3"/>
    <x v="3"/>
    <n v="16"/>
    <n v="1"/>
  </r>
  <r>
    <x v="248"/>
    <x v="0"/>
    <s v="2024-2025"/>
    <x v="0"/>
    <x v="8"/>
    <x v="1"/>
    <x v="1"/>
    <n v="2158"/>
    <x v="0"/>
    <x v="4"/>
    <x v="0"/>
    <x v="0"/>
    <n v="16"/>
    <n v="1"/>
  </r>
  <r>
    <x v="427"/>
    <x v="0"/>
    <s v="2024-2025"/>
    <x v="0"/>
    <x v="82"/>
    <x v="3"/>
    <x v="3"/>
    <n v="4655"/>
    <x v="0"/>
    <x v="17"/>
    <x v="3"/>
    <x v="3"/>
    <n v="16"/>
    <n v="1"/>
  </r>
  <r>
    <x v="428"/>
    <x v="0"/>
    <s v="2024-2025"/>
    <x v="0"/>
    <x v="14"/>
    <x v="1"/>
    <x v="1"/>
    <n v="2790"/>
    <x v="0"/>
    <x v="11"/>
    <x v="3"/>
    <x v="3"/>
    <n v="16"/>
    <n v="1"/>
  </r>
  <r>
    <x v="429"/>
    <x v="1"/>
    <s v="2023-2024"/>
    <x v="0"/>
    <x v="15"/>
    <x v="1"/>
    <x v="1"/>
    <n v="2020"/>
    <x v="0"/>
    <x v="5"/>
    <x v="3"/>
    <x v="3"/>
    <n v="16.02"/>
    <n v="1"/>
  </r>
  <r>
    <x v="430"/>
    <x v="0"/>
    <s v="2024-2025"/>
    <x v="0"/>
    <x v="82"/>
    <x v="3"/>
    <x v="3"/>
    <n v="4655"/>
    <x v="0"/>
    <x v="17"/>
    <x v="3"/>
    <x v="3"/>
    <n v="16.39"/>
    <n v="1"/>
  </r>
  <r>
    <x v="431"/>
    <x v="0"/>
    <s v="2024-2025"/>
    <x v="1"/>
    <x v="23"/>
    <x v="1"/>
    <x v="1"/>
    <n v="2650"/>
    <x v="0"/>
    <x v="11"/>
    <x v="1"/>
    <x v="1"/>
    <n v="16.45"/>
    <n v="1"/>
  </r>
  <r>
    <x v="432"/>
    <x v="0"/>
    <s v="2024-2025"/>
    <x v="0"/>
    <x v="75"/>
    <x v="0"/>
    <x v="0"/>
    <n v="6450"/>
    <x v="0"/>
    <x v="20"/>
    <x v="7"/>
    <x v="7"/>
    <n v="16.490000000000002"/>
    <n v="1"/>
  </r>
  <r>
    <x v="433"/>
    <x v="0"/>
    <s v="2024-2025"/>
    <x v="0"/>
    <x v="43"/>
    <x v="1"/>
    <x v="1"/>
    <n v="2560"/>
    <x v="0"/>
    <x v="2"/>
    <x v="3"/>
    <x v="3"/>
    <n v="16.5"/>
    <n v="1"/>
  </r>
  <r>
    <x v="127"/>
    <x v="1"/>
    <s v="2023-2024"/>
    <x v="0"/>
    <x v="47"/>
    <x v="1"/>
    <x v="1"/>
    <n v="2101"/>
    <x v="0"/>
    <x v="4"/>
    <x v="3"/>
    <x v="3"/>
    <n v="16.5"/>
    <n v="1"/>
  </r>
  <r>
    <x v="114"/>
    <x v="0"/>
    <s v="2024-2025"/>
    <x v="0"/>
    <x v="50"/>
    <x v="4"/>
    <x v="4"/>
    <n v="3179"/>
    <x v="0"/>
    <x v="6"/>
    <x v="2"/>
    <x v="2"/>
    <n v="16.5"/>
    <n v="1"/>
  </r>
  <r>
    <x v="101"/>
    <x v="2"/>
    <s v="2025-2026"/>
    <x v="0"/>
    <x v="74"/>
    <x v="1"/>
    <x v="1"/>
    <n v="2485"/>
    <x v="0"/>
    <x v="1"/>
    <x v="6"/>
    <x v="6"/>
    <n v="16.899999999999999"/>
    <n v="1"/>
  </r>
  <r>
    <x v="434"/>
    <x v="0"/>
    <s v="2024-2025"/>
    <x v="0"/>
    <x v="89"/>
    <x v="4"/>
    <x v="4"/>
    <n v="3136"/>
    <x v="0"/>
    <x v="6"/>
    <x v="6"/>
    <x v="6"/>
    <n v="16.91"/>
    <n v="1"/>
  </r>
  <r>
    <x v="435"/>
    <x v="0"/>
    <s v="2024-2025"/>
    <x v="0"/>
    <x v="2"/>
    <x v="2"/>
    <x v="2"/>
    <n v="2617"/>
    <x v="0"/>
    <x v="2"/>
    <x v="3"/>
    <x v="3"/>
    <n v="16.98"/>
    <n v="1"/>
  </r>
  <r>
    <x v="425"/>
    <x v="2"/>
    <s v="2025-2026"/>
    <x v="0"/>
    <x v="66"/>
    <x v="3"/>
    <x v="3"/>
    <n v="4883"/>
    <x v="0"/>
    <x v="12"/>
    <x v="3"/>
    <x v="3"/>
    <n v="16.989999999999998"/>
    <n v="1"/>
  </r>
  <r>
    <x v="104"/>
    <x v="0"/>
    <s v="2024-2025"/>
    <x v="0"/>
    <x v="30"/>
    <x v="4"/>
    <x v="4"/>
    <n v="3131"/>
    <x v="0"/>
    <x v="6"/>
    <x v="4"/>
    <x v="4"/>
    <n v="16.989999999999998"/>
    <n v="1"/>
  </r>
  <r>
    <x v="4"/>
    <x v="0"/>
    <s v="2024-2025"/>
    <x v="0"/>
    <x v="32"/>
    <x v="6"/>
    <x v="6"/>
    <n v="5169"/>
    <x v="0"/>
    <x v="13"/>
    <x v="7"/>
    <x v="7"/>
    <n v="16.989999999999998"/>
    <n v="1"/>
  </r>
  <r>
    <x v="348"/>
    <x v="1"/>
    <s v="2023-2024"/>
    <x v="1"/>
    <x v="52"/>
    <x v="3"/>
    <x v="3"/>
    <n v="4053"/>
    <x v="0"/>
    <x v="10"/>
    <x v="0"/>
    <x v="0"/>
    <n v="16.990000000000002"/>
    <n v="1"/>
  </r>
  <r>
    <x v="64"/>
    <x v="1"/>
    <s v="2023-2024"/>
    <x v="0"/>
    <x v="69"/>
    <x v="4"/>
    <x v="4"/>
    <n v="3199"/>
    <x v="0"/>
    <x v="6"/>
    <x v="2"/>
    <x v="2"/>
    <n v="17"/>
    <n v="1"/>
  </r>
  <r>
    <x v="365"/>
    <x v="0"/>
    <s v="2024-2025"/>
    <x v="0"/>
    <x v="9"/>
    <x v="4"/>
    <x v="4"/>
    <n v="3076"/>
    <x v="0"/>
    <x v="7"/>
    <x v="6"/>
    <x v="6"/>
    <n v="17"/>
    <n v="1"/>
  </r>
  <r>
    <x v="436"/>
    <x v="2"/>
    <s v="2025-2026"/>
    <x v="0"/>
    <x v="50"/>
    <x v="4"/>
    <x v="4"/>
    <n v="3179"/>
    <x v="0"/>
    <x v="6"/>
    <x v="3"/>
    <x v="3"/>
    <n v="17"/>
    <n v="1"/>
  </r>
  <r>
    <x v="82"/>
    <x v="2"/>
    <s v="2025-2026"/>
    <x v="1"/>
    <x v="16"/>
    <x v="0"/>
    <x v="0"/>
    <n v="6030"/>
    <x v="0"/>
    <x v="0"/>
    <x v="6"/>
    <x v="6"/>
    <n v="17.37"/>
    <n v="1"/>
  </r>
  <r>
    <x v="43"/>
    <x v="1"/>
    <s v="2023-2024"/>
    <x v="1"/>
    <x v="79"/>
    <x v="6"/>
    <x v="6"/>
    <n v="5290"/>
    <x v="0"/>
    <x v="18"/>
    <x v="4"/>
    <x v="4"/>
    <n v="17.46"/>
    <n v="1"/>
  </r>
  <r>
    <x v="437"/>
    <x v="1"/>
    <s v="2023-2024"/>
    <x v="0"/>
    <x v="52"/>
    <x v="3"/>
    <x v="3"/>
    <n v="4053"/>
    <x v="0"/>
    <x v="10"/>
    <x v="1"/>
    <x v="1"/>
    <n v="17.490000000000002"/>
    <n v="1"/>
  </r>
  <r>
    <x v="410"/>
    <x v="1"/>
    <s v="2023-2024"/>
    <x v="1"/>
    <x v="59"/>
    <x v="3"/>
    <x v="3"/>
    <n v="4509"/>
    <x v="0"/>
    <x v="3"/>
    <x v="1"/>
    <x v="1"/>
    <n v="17.54"/>
    <n v="1"/>
  </r>
  <r>
    <x v="5"/>
    <x v="0"/>
    <s v="2024-2025"/>
    <x v="0"/>
    <x v="1"/>
    <x v="1"/>
    <x v="1"/>
    <n v="2478"/>
    <x v="0"/>
    <x v="1"/>
    <x v="5"/>
    <x v="5"/>
    <n v="17.829999999999998"/>
    <n v="1"/>
  </r>
  <r>
    <x v="438"/>
    <x v="1"/>
    <s v="2023-2024"/>
    <x v="0"/>
    <x v="53"/>
    <x v="3"/>
    <x v="3"/>
    <n v="4119"/>
    <x v="0"/>
    <x v="10"/>
    <x v="3"/>
    <x v="3"/>
    <n v="17.829999999999998"/>
    <n v="1"/>
  </r>
  <r>
    <x v="156"/>
    <x v="2"/>
    <s v="2025-2026"/>
    <x v="1"/>
    <x v="37"/>
    <x v="1"/>
    <x v="1"/>
    <n v="2750"/>
    <x v="0"/>
    <x v="11"/>
    <x v="6"/>
    <x v="6"/>
    <n v="17.91"/>
    <n v="1"/>
  </r>
  <r>
    <x v="236"/>
    <x v="0"/>
    <s v="2024-2025"/>
    <x v="1"/>
    <x v="0"/>
    <x v="0"/>
    <x v="0"/>
    <n v="6021"/>
    <x v="0"/>
    <x v="0"/>
    <x v="2"/>
    <x v="2"/>
    <n v="17.940000000000001"/>
    <n v="1"/>
  </r>
  <r>
    <x v="385"/>
    <x v="1"/>
    <s v="2023-2024"/>
    <x v="0"/>
    <x v="96"/>
    <x v="4"/>
    <x v="4"/>
    <n v="3690"/>
    <x v="0"/>
    <x v="16"/>
    <x v="6"/>
    <x v="6"/>
    <n v="17.940000000000001"/>
    <n v="1"/>
  </r>
  <r>
    <x v="95"/>
    <x v="1"/>
    <s v="2023-2024"/>
    <x v="1"/>
    <x v="47"/>
    <x v="1"/>
    <x v="1"/>
    <n v="2101"/>
    <x v="0"/>
    <x v="4"/>
    <x v="3"/>
    <x v="3"/>
    <n v="17.96"/>
    <n v="1"/>
  </r>
  <r>
    <x v="160"/>
    <x v="0"/>
    <s v="2024-2025"/>
    <x v="0"/>
    <x v="2"/>
    <x v="2"/>
    <x v="2"/>
    <n v="2617"/>
    <x v="0"/>
    <x v="2"/>
    <x v="2"/>
    <x v="2"/>
    <n v="17.97"/>
    <n v="1"/>
  </r>
  <r>
    <x v="100"/>
    <x v="0"/>
    <s v="2024-2025"/>
    <x v="1"/>
    <x v="61"/>
    <x v="6"/>
    <x v="6"/>
    <n v="5343"/>
    <x v="0"/>
    <x v="18"/>
    <x v="4"/>
    <x v="4"/>
    <n v="17.97"/>
    <n v="1"/>
  </r>
  <r>
    <x v="18"/>
    <x v="0"/>
    <s v="2024-2025"/>
    <x v="0"/>
    <x v="41"/>
    <x v="5"/>
    <x v="5"/>
    <n v="7320"/>
    <x v="0"/>
    <x v="9"/>
    <x v="0"/>
    <x v="0"/>
    <n v="17.97"/>
    <n v="1"/>
  </r>
  <r>
    <x v="439"/>
    <x v="0"/>
    <s v="2024-2025"/>
    <x v="0"/>
    <x v="68"/>
    <x v="7"/>
    <x v="7"/>
    <n v="800"/>
    <x v="0"/>
    <x v="19"/>
    <x v="5"/>
    <x v="5"/>
    <n v="17.97"/>
    <n v="1"/>
  </r>
  <r>
    <x v="365"/>
    <x v="0"/>
    <s v="2024-2025"/>
    <x v="1"/>
    <x v="62"/>
    <x v="0"/>
    <x v="0"/>
    <n v="6112"/>
    <x v="0"/>
    <x v="14"/>
    <x v="1"/>
    <x v="1"/>
    <n v="17.97"/>
    <n v="1"/>
  </r>
  <r>
    <x v="440"/>
    <x v="0"/>
    <s v="2024-2025"/>
    <x v="0"/>
    <x v="93"/>
    <x v="4"/>
    <x v="4"/>
    <n v="3915"/>
    <x v="0"/>
    <x v="16"/>
    <x v="3"/>
    <x v="3"/>
    <n v="17.97"/>
    <n v="1"/>
  </r>
  <r>
    <x v="441"/>
    <x v="0"/>
    <s v="2024-2025"/>
    <x v="0"/>
    <x v="12"/>
    <x v="3"/>
    <x v="3"/>
    <n v="4068"/>
    <x v="0"/>
    <x v="10"/>
    <x v="5"/>
    <x v="5"/>
    <n v="17.97"/>
    <n v="1"/>
  </r>
  <r>
    <x v="442"/>
    <x v="1"/>
    <s v="2023-2024"/>
    <x v="0"/>
    <x v="20"/>
    <x v="4"/>
    <x v="4"/>
    <n v="3429"/>
    <x v="0"/>
    <x v="8"/>
    <x v="6"/>
    <x v="6"/>
    <n v="17.97"/>
    <n v="1"/>
  </r>
  <r>
    <x v="396"/>
    <x v="0"/>
    <s v="2024-2025"/>
    <x v="1"/>
    <x v="23"/>
    <x v="1"/>
    <x v="1"/>
    <n v="2650"/>
    <x v="0"/>
    <x v="11"/>
    <x v="2"/>
    <x v="2"/>
    <n v="17.97"/>
    <n v="1"/>
  </r>
  <r>
    <x v="286"/>
    <x v="0"/>
    <s v="2024-2025"/>
    <x v="0"/>
    <x v="45"/>
    <x v="3"/>
    <x v="3"/>
    <n v="4570"/>
    <x v="0"/>
    <x v="15"/>
    <x v="6"/>
    <x v="6"/>
    <n v="17.98"/>
    <n v="1"/>
  </r>
  <r>
    <x v="280"/>
    <x v="2"/>
    <s v="2025-2026"/>
    <x v="0"/>
    <x v="58"/>
    <x v="0"/>
    <x v="0"/>
    <n v="6027"/>
    <x v="0"/>
    <x v="0"/>
    <x v="4"/>
    <x v="4"/>
    <n v="17.98"/>
    <n v="1"/>
  </r>
  <r>
    <x v="134"/>
    <x v="0"/>
    <s v="2024-2025"/>
    <x v="1"/>
    <x v="13"/>
    <x v="1"/>
    <x v="1"/>
    <n v="2480"/>
    <x v="0"/>
    <x v="1"/>
    <x v="1"/>
    <x v="1"/>
    <n v="17.98"/>
    <n v="1"/>
  </r>
  <r>
    <x v="443"/>
    <x v="1"/>
    <s v="2023-2024"/>
    <x v="0"/>
    <x v="73"/>
    <x v="6"/>
    <x v="6"/>
    <n v="5607"/>
    <x v="0"/>
    <x v="18"/>
    <x v="1"/>
    <x v="1"/>
    <n v="17.98"/>
    <n v="1"/>
  </r>
  <r>
    <x v="430"/>
    <x v="0"/>
    <s v="2024-2025"/>
    <x v="1"/>
    <x v="76"/>
    <x v="1"/>
    <x v="1"/>
    <n v="2031"/>
    <x v="0"/>
    <x v="5"/>
    <x v="0"/>
    <x v="0"/>
    <n v="17.98"/>
    <n v="1"/>
  </r>
  <r>
    <x v="34"/>
    <x v="2"/>
    <s v="2025-2026"/>
    <x v="0"/>
    <x v="95"/>
    <x v="7"/>
    <x v="7"/>
    <n v="870"/>
    <x v="0"/>
    <x v="19"/>
    <x v="4"/>
    <x v="4"/>
    <n v="17.990000000000002"/>
    <n v="1"/>
  </r>
  <r>
    <x v="391"/>
    <x v="2"/>
    <s v="2025-2026"/>
    <x v="0"/>
    <x v="25"/>
    <x v="4"/>
    <x v="4"/>
    <n v="3550"/>
    <x v="0"/>
    <x v="8"/>
    <x v="0"/>
    <x v="0"/>
    <n v="17.990000000000002"/>
    <n v="1"/>
  </r>
  <r>
    <x v="148"/>
    <x v="1"/>
    <s v="2023-2024"/>
    <x v="0"/>
    <x v="19"/>
    <x v="1"/>
    <x v="1"/>
    <n v="2800"/>
    <x v="0"/>
    <x v="11"/>
    <x v="3"/>
    <x v="3"/>
    <n v="17.990000000000002"/>
    <n v="1"/>
  </r>
  <r>
    <x v="444"/>
    <x v="0"/>
    <s v="2024-2025"/>
    <x v="0"/>
    <x v="54"/>
    <x v="4"/>
    <x v="4"/>
    <n v="3030"/>
    <x v="0"/>
    <x v="7"/>
    <x v="3"/>
    <x v="3"/>
    <n v="17.990000000000002"/>
    <n v="1"/>
  </r>
  <r>
    <x v="393"/>
    <x v="0"/>
    <s v="2024-2025"/>
    <x v="0"/>
    <x v="7"/>
    <x v="4"/>
    <x v="4"/>
    <n v="3175"/>
    <x v="0"/>
    <x v="6"/>
    <x v="5"/>
    <x v="5"/>
    <n v="18"/>
    <n v="1"/>
  </r>
  <r>
    <x v="445"/>
    <x v="0"/>
    <s v="2024-2025"/>
    <x v="0"/>
    <x v="81"/>
    <x v="3"/>
    <x v="3"/>
    <n v="4680"/>
    <x v="0"/>
    <x v="17"/>
    <x v="3"/>
    <x v="3"/>
    <n v="18"/>
    <n v="1"/>
  </r>
  <r>
    <x v="64"/>
    <x v="1"/>
    <s v="2023-2024"/>
    <x v="0"/>
    <x v="60"/>
    <x v="1"/>
    <x v="1"/>
    <n v="2541"/>
    <x v="0"/>
    <x v="2"/>
    <x v="4"/>
    <x v="4"/>
    <n v="18"/>
    <n v="1"/>
  </r>
  <r>
    <x v="370"/>
    <x v="2"/>
    <s v="2025-2026"/>
    <x v="0"/>
    <x v="24"/>
    <x v="1"/>
    <x v="1"/>
    <n v="2120"/>
    <x v="0"/>
    <x v="4"/>
    <x v="3"/>
    <x v="3"/>
    <n v="18.010000000000002"/>
    <n v="1"/>
  </r>
  <r>
    <x v="446"/>
    <x v="2"/>
    <s v="2025-2026"/>
    <x v="0"/>
    <x v="9"/>
    <x v="4"/>
    <x v="4"/>
    <n v="3076"/>
    <x v="0"/>
    <x v="7"/>
    <x v="3"/>
    <x v="3"/>
    <n v="18.309999999999999"/>
    <n v="1"/>
  </r>
  <r>
    <x v="447"/>
    <x v="0"/>
    <s v="2024-2025"/>
    <x v="0"/>
    <x v="41"/>
    <x v="5"/>
    <x v="5"/>
    <n v="7320"/>
    <x v="0"/>
    <x v="9"/>
    <x v="3"/>
    <x v="3"/>
    <n v="18.5"/>
    <n v="1"/>
  </r>
  <r>
    <x v="448"/>
    <x v="0"/>
    <s v="2024-2025"/>
    <x v="0"/>
    <x v="19"/>
    <x v="1"/>
    <x v="1"/>
    <n v="2800"/>
    <x v="0"/>
    <x v="11"/>
    <x v="0"/>
    <x v="0"/>
    <n v="18.57"/>
    <n v="1"/>
  </r>
  <r>
    <x v="111"/>
    <x v="0"/>
    <s v="2024-2025"/>
    <x v="0"/>
    <x v="96"/>
    <x v="4"/>
    <x v="4"/>
    <n v="3690"/>
    <x v="0"/>
    <x v="16"/>
    <x v="6"/>
    <x v="6"/>
    <n v="18.579999999999998"/>
    <n v="1"/>
  </r>
  <r>
    <x v="83"/>
    <x v="1"/>
    <s v="2023-2024"/>
    <x v="1"/>
    <x v="47"/>
    <x v="1"/>
    <x v="1"/>
    <n v="2101"/>
    <x v="0"/>
    <x v="4"/>
    <x v="7"/>
    <x v="7"/>
    <n v="18.89"/>
    <n v="1"/>
  </r>
  <r>
    <x v="331"/>
    <x v="0"/>
    <s v="2024-2025"/>
    <x v="0"/>
    <x v="65"/>
    <x v="1"/>
    <x v="1"/>
    <n v="2131"/>
    <x v="0"/>
    <x v="4"/>
    <x v="5"/>
    <x v="5"/>
    <n v="18.950000000000003"/>
    <n v="1"/>
  </r>
  <r>
    <x v="449"/>
    <x v="0"/>
    <s v="2024-2025"/>
    <x v="0"/>
    <x v="11"/>
    <x v="5"/>
    <x v="5"/>
    <n v="7010"/>
    <x v="0"/>
    <x v="9"/>
    <x v="6"/>
    <x v="6"/>
    <n v="18.950000000000003"/>
    <n v="1"/>
  </r>
  <r>
    <x v="416"/>
    <x v="0"/>
    <s v="2024-2025"/>
    <x v="0"/>
    <x v="39"/>
    <x v="0"/>
    <x v="0"/>
    <n v="6330"/>
    <x v="0"/>
    <x v="14"/>
    <x v="2"/>
    <x v="2"/>
    <n v="18.97"/>
    <n v="1"/>
  </r>
  <r>
    <x v="49"/>
    <x v="2"/>
    <s v="2025-2026"/>
    <x v="1"/>
    <x v="26"/>
    <x v="0"/>
    <x v="0"/>
    <n v="6280"/>
    <x v="0"/>
    <x v="14"/>
    <x v="4"/>
    <x v="4"/>
    <n v="18.98"/>
    <n v="1"/>
  </r>
  <r>
    <x v="150"/>
    <x v="0"/>
    <s v="2024-2025"/>
    <x v="0"/>
    <x v="42"/>
    <x v="3"/>
    <x v="3"/>
    <n v="4870"/>
    <x v="0"/>
    <x v="12"/>
    <x v="2"/>
    <x v="2"/>
    <n v="18.990000000000002"/>
    <n v="1"/>
  </r>
  <r>
    <x v="311"/>
    <x v="0"/>
    <s v="2024-2025"/>
    <x v="0"/>
    <x v="61"/>
    <x v="6"/>
    <x v="6"/>
    <n v="5343"/>
    <x v="0"/>
    <x v="18"/>
    <x v="1"/>
    <x v="1"/>
    <n v="19"/>
    <n v="1"/>
  </r>
  <r>
    <x v="450"/>
    <x v="1"/>
    <s v="2023-2024"/>
    <x v="0"/>
    <x v="39"/>
    <x v="0"/>
    <x v="0"/>
    <n v="6330"/>
    <x v="0"/>
    <x v="14"/>
    <x v="0"/>
    <x v="0"/>
    <n v="19"/>
    <n v="1"/>
  </r>
  <r>
    <x v="80"/>
    <x v="1"/>
    <s v="2023-2024"/>
    <x v="0"/>
    <x v="49"/>
    <x v="4"/>
    <x v="4"/>
    <n v="3134"/>
    <x v="0"/>
    <x v="6"/>
    <x v="2"/>
    <x v="2"/>
    <n v="19"/>
    <n v="1"/>
  </r>
  <r>
    <x v="277"/>
    <x v="2"/>
    <s v="2025-2026"/>
    <x v="1"/>
    <x v="60"/>
    <x v="1"/>
    <x v="1"/>
    <n v="2541"/>
    <x v="0"/>
    <x v="2"/>
    <x v="3"/>
    <x v="3"/>
    <n v="19.18"/>
    <n v="1"/>
  </r>
  <r>
    <x v="451"/>
    <x v="2"/>
    <s v="2025-2026"/>
    <x v="0"/>
    <x v="61"/>
    <x v="6"/>
    <x v="6"/>
    <n v="5343"/>
    <x v="0"/>
    <x v="18"/>
    <x v="3"/>
    <x v="3"/>
    <n v="19.2"/>
    <n v="1"/>
  </r>
  <r>
    <x v="239"/>
    <x v="0"/>
    <s v="2024-2025"/>
    <x v="1"/>
    <x v="67"/>
    <x v="3"/>
    <x v="3"/>
    <n v="4551"/>
    <x v="0"/>
    <x v="15"/>
    <x v="5"/>
    <x v="5"/>
    <n v="19.34"/>
    <n v="1"/>
  </r>
  <r>
    <x v="74"/>
    <x v="2"/>
    <s v="2025-2026"/>
    <x v="0"/>
    <x v="11"/>
    <x v="5"/>
    <x v="5"/>
    <n v="7010"/>
    <x v="0"/>
    <x v="9"/>
    <x v="7"/>
    <x v="7"/>
    <n v="19.39"/>
    <n v="1"/>
  </r>
  <r>
    <x v="452"/>
    <x v="0"/>
    <s v="2024-2025"/>
    <x v="0"/>
    <x v="89"/>
    <x v="4"/>
    <x v="4"/>
    <n v="3136"/>
    <x v="0"/>
    <x v="6"/>
    <x v="1"/>
    <x v="1"/>
    <n v="19.48"/>
    <n v="1"/>
  </r>
  <r>
    <x v="270"/>
    <x v="0"/>
    <s v="2024-2025"/>
    <x v="0"/>
    <x v="82"/>
    <x v="3"/>
    <x v="3"/>
    <n v="4655"/>
    <x v="0"/>
    <x v="17"/>
    <x v="4"/>
    <x v="4"/>
    <n v="19.490000000000002"/>
    <n v="1"/>
  </r>
  <r>
    <x v="453"/>
    <x v="0"/>
    <s v="2024-2025"/>
    <x v="0"/>
    <x v="46"/>
    <x v="3"/>
    <x v="3"/>
    <n v="4740"/>
    <x v="0"/>
    <x v="17"/>
    <x v="5"/>
    <x v="5"/>
    <n v="19.55"/>
    <n v="1"/>
  </r>
  <r>
    <x v="219"/>
    <x v="1"/>
    <s v="2023-2024"/>
    <x v="0"/>
    <x v="38"/>
    <x v="3"/>
    <x v="3"/>
    <n v="4802"/>
    <x v="0"/>
    <x v="12"/>
    <x v="6"/>
    <x v="6"/>
    <n v="19.899999999999999"/>
    <n v="1"/>
  </r>
  <r>
    <x v="454"/>
    <x v="0"/>
    <s v="2024-2025"/>
    <x v="0"/>
    <x v="34"/>
    <x v="4"/>
    <x v="4"/>
    <n v="3018"/>
    <x v="0"/>
    <x v="7"/>
    <x v="6"/>
    <x v="6"/>
    <n v="19.95"/>
    <n v="1"/>
  </r>
  <r>
    <x v="455"/>
    <x v="0"/>
    <s v="2024-2025"/>
    <x v="0"/>
    <x v="8"/>
    <x v="1"/>
    <x v="1"/>
    <n v="2158"/>
    <x v="0"/>
    <x v="4"/>
    <x v="5"/>
    <x v="5"/>
    <n v="19.95"/>
    <n v="1"/>
  </r>
  <r>
    <x v="128"/>
    <x v="2"/>
    <s v="2025-2026"/>
    <x v="1"/>
    <x v="76"/>
    <x v="1"/>
    <x v="1"/>
    <n v="2031"/>
    <x v="0"/>
    <x v="5"/>
    <x v="1"/>
    <x v="1"/>
    <n v="19.95"/>
    <n v="1"/>
  </r>
  <r>
    <x v="254"/>
    <x v="2"/>
    <s v="2025-2026"/>
    <x v="0"/>
    <x v="74"/>
    <x v="1"/>
    <x v="1"/>
    <n v="2485"/>
    <x v="0"/>
    <x v="1"/>
    <x v="5"/>
    <x v="5"/>
    <n v="19.95"/>
    <n v="1"/>
  </r>
  <r>
    <x v="179"/>
    <x v="0"/>
    <s v="2024-2025"/>
    <x v="0"/>
    <x v="91"/>
    <x v="1"/>
    <x v="1"/>
    <n v="2064"/>
    <x v="0"/>
    <x v="5"/>
    <x v="6"/>
    <x v="6"/>
    <n v="19.96"/>
    <n v="1"/>
  </r>
  <r>
    <x v="382"/>
    <x v="1"/>
    <s v="2023-2024"/>
    <x v="0"/>
    <x v="87"/>
    <x v="2"/>
    <x v="2"/>
    <n v="2609"/>
    <x v="0"/>
    <x v="2"/>
    <x v="1"/>
    <x v="1"/>
    <n v="19.96"/>
    <n v="1"/>
  </r>
  <r>
    <x v="371"/>
    <x v="2"/>
    <s v="2025-2026"/>
    <x v="0"/>
    <x v="29"/>
    <x v="4"/>
    <x v="4"/>
    <n v="3500"/>
    <x v="0"/>
    <x v="8"/>
    <x v="5"/>
    <x v="5"/>
    <n v="19.96"/>
    <n v="1"/>
  </r>
  <r>
    <x v="265"/>
    <x v="1"/>
    <s v="2023-2024"/>
    <x v="1"/>
    <x v="47"/>
    <x v="1"/>
    <x v="1"/>
    <n v="2101"/>
    <x v="0"/>
    <x v="4"/>
    <x v="5"/>
    <x v="5"/>
    <n v="19.96"/>
    <n v="1"/>
  </r>
  <r>
    <x v="456"/>
    <x v="0"/>
    <s v="2024-2025"/>
    <x v="0"/>
    <x v="57"/>
    <x v="6"/>
    <x v="6"/>
    <n v="5082"/>
    <x v="0"/>
    <x v="13"/>
    <x v="6"/>
    <x v="6"/>
    <n v="19.96"/>
    <n v="1"/>
  </r>
  <r>
    <x v="151"/>
    <x v="2"/>
    <s v="2025-2026"/>
    <x v="1"/>
    <x v="84"/>
    <x v="3"/>
    <x v="3"/>
    <n v="4215"/>
    <x v="0"/>
    <x v="3"/>
    <x v="5"/>
    <x v="5"/>
    <n v="19.96"/>
    <n v="1"/>
  </r>
  <r>
    <x v="338"/>
    <x v="0"/>
    <s v="2024-2025"/>
    <x v="1"/>
    <x v="86"/>
    <x v="0"/>
    <x v="0"/>
    <n v="6725"/>
    <x v="0"/>
    <x v="20"/>
    <x v="2"/>
    <x v="2"/>
    <n v="19.98"/>
    <n v="1"/>
  </r>
  <r>
    <x v="361"/>
    <x v="2"/>
    <s v="2025-2026"/>
    <x v="0"/>
    <x v="43"/>
    <x v="1"/>
    <x v="1"/>
    <n v="2560"/>
    <x v="0"/>
    <x v="2"/>
    <x v="4"/>
    <x v="4"/>
    <n v="19.98"/>
    <n v="1"/>
  </r>
  <r>
    <x v="427"/>
    <x v="0"/>
    <s v="2024-2025"/>
    <x v="0"/>
    <x v="11"/>
    <x v="5"/>
    <x v="5"/>
    <n v="7010"/>
    <x v="0"/>
    <x v="9"/>
    <x v="3"/>
    <x v="3"/>
    <n v="19.98"/>
    <n v="1"/>
  </r>
  <r>
    <x v="367"/>
    <x v="0"/>
    <s v="2024-2025"/>
    <x v="1"/>
    <x v="47"/>
    <x v="1"/>
    <x v="1"/>
    <n v="2101"/>
    <x v="0"/>
    <x v="4"/>
    <x v="4"/>
    <x v="4"/>
    <n v="19.98"/>
    <n v="1"/>
  </r>
  <r>
    <x v="166"/>
    <x v="0"/>
    <s v="2024-2025"/>
    <x v="0"/>
    <x v="51"/>
    <x v="4"/>
    <x v="4"/>
    <n v="3630"/>
    <x v="0"/>
    <x v="16"/>
    <x v="9"/>
    <x v="9"/>
    <n v="19.98"/>
    <n v="1"/>
  </r>
  <r>
    <x v="117"/>
    <x v="2"/>
    <s v="2025-2026"/>
    <x v="0"/>
    <x v="55"/>
    <x v="3"/>
    <x v="3"/>
    <n v="4703"/>
    <x v="0"/>
    <x v="17"/>
    <x v="4"/>
    <x v="4"/>
    <n v="19.98"/>
    <n v="1"/>
  </r>
  <r>
    <x v="249"/>
    <x v="1"/>
    <s v="2023-2024"/>
    <x v="0"/>
    <x v="38"/>
    <x v="3"/>
    <x v="3"/>
    <n v="4802"/>
    <x v="0"/>
    <x v="12"/>
    <x v="3"/>
    <x v="3"/>
    <n v="19.989999999999998"/>
    <n v="1"/>
  </r>
  <r>
    <x v="457"/>
    <x v="1"/>
    <s v="2023-2024"/>
    <x v="0"/>
    <x v="11"/>
    <x v="5"/>
    <x v="5"/>
    <n v="7010"/>
    <x v="0"/>
    <x v="9"/>
    <x v="7"/>
    <x v="7"/>
    <n v="19.989999999999998"/>
    <n v="1"/>
  </r>
  <r>
    <x v="453"/>
    <x v="0"/>
    <s v="2024-2025"/>
    <x v="0"/>
    <x v="30"/>
    <x v="4"/>
    <x v="4"/>
    <n v="3131"/>
    <x v="0"/>
    <x v="6"/>
    <x v="3"/>
    <x v="3"/>
    <n v="19.989999999999998"/>
    <n v="1"/>
  </r>
  <r>
    <x v="108"/>
    <x v="1"/>
    <s v="2023-2024"/>
    <x v="0"/>
    <x v="90"/>
    <x v="3"/>
    <x v="3"/>
    <n v="4700"/>
    <x v="0"/>
    <x v="17"/>
    <x v="1"/>
    <x v="1"/>
    <n v="19.989999999999998"/>
    <n v="1"/>
  </r>
  <r>
    <x v="458"/>
    <x v="2"/>
    <s v="2025-2026"/>
    <x v="0"/>
    <x v="24"/>
    <x v="1"/>
    <x v="1"/>
    <n v="2120"/>
    <x v="0"/>
    <x v="4"/>
    <x v="3"/>
    <x v="3"/>
    <n v="19.989999999999998"/>
    <n v="1"/>
  </r>
  <r>
    <x v="53"/>
    <x v="0"/>
    <s v="2024-2025"/>
    <x v="0"/>
    <x v="66"/>
    <x v="3"/>
    <x v="3"/>
    <n v="4883"/>
    <x v="0"/>
    <x v="12"/>
    <x v="7"/>
    <x v="7"/>
    <n v="19.990000000000002"/>
    <n v="1"/>
  </r>
  <r>
    <x v="459"/>
    <x v="0"/>
    <s v="2024-2025"/>
    <x v="0"/>
    <x v="63"/>
    <x v="1"/>
    <x v="1"/>
    <n v="2015"/>
    <x v="0"/>
    <x v="5"/>
    <x v="3"/>
    <x v="3"/>
    <n v="20"/>
    <n v="1"/>
  </r>
  <r>
    <x v="460"/>
    <x v="1"/>
    <s v="2023-2024"/>
    <x v="0"/>
    <x v="87"/>
    <x v="2"/>
    <x v="2"/>
    <n v="2609"/>
    <x v="0"/>
    <x v="2"/>
    <x v="3"/>
    <x v="3"/>
    <n v="20"/>
    <n v="1"/>
  </r>
  <r>
    <x v="116"/>
    <x v="2"/>
    <s v="2025-2026"/>
    <x v="0"/>
    <x v="18"/>
    <x v="6"/>
    <x v="6"/>
    <n v="5168"/>
    <x v="0"/>
    <x v="13"/>
    <x v="1"/>
    <x v="1"/>
    <n v="20"/>
    <n v="1"/>
  </r>
  <r>
    <x v="461"/>
    <x v="2"/>
    <s v="2025-2026"/>
    <x v="1"/>
    <x v="26"/>
    <x v="0"/>
    <x v="0"/>
    <n v="6280"/>
    <x v="0"/>
    <x v="14"/>
    <x v="3"/>
    <x v="3"/>
    <n v="20.010000000000002"/>
    <n v="1"/>
  </r>
  <r>
    <x v="281"/>
    <x v="0"/>
    <s v="2024-2025"/>
    <x v="1"/>
    <x v="59"/>
    <x v="3"/>
    <x v="3"/>
    <n v="4509"/>
    <x v="0"/>
    <x v="3"/>
    <x v="8"/>
    <x v="8"/>
    <n v="20.18"/>
    <n v="1"/>
  </r>
  <r>
    <x v="286"/>
    <x v="0"/>
    <s v="2024-2025"/>
    <x v="1"/>
    <x v="23"/>
    <x v="1"/>
    <x v="1"/>
    <n v="2650"/>
    <x v="0"/>
    <x v="11"/>
    <x v="8"/>
    <x v="8"/>
    <n v="20.32"/>
    <n v="1"/>
  </r>
  <r>
    <x v="151"/>
    <x v="2"/>
    <s v="2025-2026"/>
    <x v="0"/>
    <x v="43"/>
    <x v="1"/>
    <x v="1"/>
    <n v="2560"/>
    <x v="0"/>
    <x v="2"/>
    <x v="4"/>
    <x v="4"/>
    <n v="20.5"/>
    <n v="1"/>
  </r>
  <r>
    <x v="462"/>
    <x v="1"/>
    <s v="2023-2024"/>
    <x v="1"/>
    <x v="52"/>
    <x v="3"/>
    <x v="3"/>
    <n v="4053"/>
    <x v="0"/>
    <x v="10"/>
    <x v="8"/>
    <x v="8"/>
    <n v="20.58"/>
    <n v="1"/>
  </r>
  <r>
    <x v="326"/>
    <x v="0"/>
    <s v="2024-2025"/>
    <x v="0"/>
    <x v="2"/>
    <x v="2"/>
    <x v="2"/>
    <n v="2617"/>
    <x v="0"/>
    <x v="2"/>
    <x v="3"/>
    <x v="3"/>
    <n v="20.59"/>
    <n v="1"/>
  </r>
  <r>
    <x v="54"/>
    <x v="0"/>
    <s v="2024-2025"/>
    <x v="0"/>
    <x v="15"/>
    <x v="1"/>
    <x v="1"/>
    <n v="2020"/>
    <x v="0"/>
    <x v="5"/>
    <x v="3"/>
    <x v="3"/>
    <n v="20.75"/>
    <n v="1"/>
  </r>
  <r>
    <x v="463"/>
    <x v="0"/>
    <s v="2024-2025"/>
    <x v="0"/>
    <x v="95"/>
    <x v="7"/>
    <x v="7"/>
    <n v="870"/>
    <x v="0"/>
    <x v="19"/>
    <x v="7"/>
    <x v="7"/>
    <n v="20.87"/>
    <n v="1"/>
  </r>
  <r>
    <x v="329"/>
    <x v="0"/>
    <s v="2024-2025"/>
    <x v="0"/>
    <x v="9"/>
    <x v="4"/>
    <x v="4"/>
    <n v="3076"/>
    <x v="0"/>
    <x v="7"/>
    <x v="7"/>
    <x v="7"/>
    <n v="20.9"/>
    <n v="1"/>
  </r>
  <r>
    <x v="464"/>
    <x v="2"/>
    <s v="2025-2026"/>
    <x v="0"/>
    <x v="40"/>
    <x v="4"/>
    <x v="4"/>
    <n v="3353"/>
    <x v="0"/>
    <x v="8"/>
    <x v="5"/>
    <x v="5"/>
    <n v="20.93"/>
    <n v="1"/>
  </r>
  <r>
    <x v="166"/>
    <x v="0"/>
    <s v="2024-2025"/>
    <x v="0"/>
    <x v="78"/>
    <x v="1"/>
    <x v="1"/>
    <n v="2141"/>
    <x v="0"/>
    <x v="4"/>
    <x v="6"/>
    <x v="6"/>
    <n v="20.94"/>
    <n v="1"/>
  </r>
  <r>
    <x v="465"/>
    <x v="1"/>
    <s v="2023-2024"/>
    <x v="0"/>
    <x v="69"/>
    <x v="4"/>
    <x v="4"/>
    <n v="3199"/>
    <x v="0"/>
    <x v="6"/>
    <x v="5"/>
    <x v="5"/>
    <n v="20.950000000000003"/>
    <n v="1"/>
  </r>
  <r>
    <x v="466"/>
    <x v="2"/>
    <s v="2025-2026"/>
    <x v="0"/>
    <x v="91"/>
    <x v="1"/>
    <x v="1"/>
    <n v="2064"/>
    <x v="0"/>
    <x v="5"/>
    <x v="7"/>
    <x v="7"/>
    <n v="20.96"/>
    <n v="1"/>
  </r>
  <r>
    <x v="360"/>
    <x v="2"/>
    <s v="2025-2026"/>
    <x v="0"/>
    <x v="44"/>
    <x v="4"/>
    <x v="4"/>
    <n v="3977"/>
    <x v="0"/>
    <x v="16"/>
    <x v="1"/>
    <x v="1"/>
    <n v="20.97"/>
    <n v="1"/>
  </r>
  <r>
    <x v="467"/>
    <x v="0"/>
    <s v="2024-2025"/>
    <x v="0"/>
    <x v="45"/>
    <x v="3"/>
    <x v="3"/>
    <n v="4570"/>
    <x v="0"/>
    <x v="15"/>
    <x v="7"/>
    <x v="7"/>
    <n v="20.97"/>
    <n v="1"/>
  </r>
  <r>
    <x v="468"/>
    <x v="2"/>
    <s v="2025-2026"/>
    <x v="0"/>
    <x v="18"/>
    <x v="6"/>
    <x v="6"/>
    <n v="5168"/>
    <x v="0"/>
    <x v="13"/>
    <x v="1"/>
    <x v="1"/>
    <n v="20.97"/>
    <n v="1"/>
  </r>
  <r>
    <x v="384"/>
    <x v="1"/>
    <s v="2023-2024"/>
    <x v="0"/>
    <x v="11"/>
    <x v="5"/>
    <x v="5"/>
    <n v="7010"/>
    <x v="0"/>
    <x v="9"/>
    <x v="3"/>
    <x v="3"/>
    <n v="20.98"/>
    <n v="1"/>
  </r>
  <r>
    <x v="469"/>
    <x v="1"/>
    <s v="2023-2024"/>
    <x v="0"/>
    <x v="24"/>
    <x v="1"/>
    <x v="1"/>
    <n v="2120"/>
    <x v="0"/>
    <x v="4"/>
    <x v="0"/>
    <x v="0"/>
    <n v="20.98"/>
    <n v="1"/>
  </r>
  <r>
    <x v="470"/>
    <x v="0"/>
    <s v="2024-2025"/>
    <x v="0"/>
    <x v="65"/>
    <x v="1"/>
    <x v="1"/>
    <n v="2131"/>
    <x v="0"/>
    <x v="4"/>
    <x v="4"/>
    <x v="4"/>
    <n v="20.990000000000002"/>
    <n v="1"/>
  </r>
  <r>
    <x v="471"/>
    <x v="2"/>
    <s v="2025-2026"/>
    <x v="0"/>
    <x v="63"/>
    <x v="1"/>
    <x v="1"/>
    <n v="2015"/>
    <x v="0"/>
    <x v="5"/>
    <x v="1"/>
    <x v="1"/>
    <n v="21"/>
    <n v="1"/>
  </r>
  <r>
    <x v="354"/>
    <x v="1"/>
    <s v="2023-2024"/>
    <x v="0"/>
    <x v="61"/>
    <x v="6"/>
    <x v="6"/>
    <n v="5343"/>
    <x v="0"/>
    <x v="18"/>
    <x v="0"/>
    <x v="0"/>
    <n v="21"/>
    <n v="1"/>
  </r>
  <r>
    <x v="472"/>
    <x v="0"/>
    <s v="2024-2025"/>
    <x v="0"/>
    <x v="61"/>
    <x v="6"/>
    <x v="6"/>
    <n v="5343"/>
    <x v="0"/>
    <x v="18"/>
    <x v="2"/>
    <x v="2"/>
    <n v="21"/>
    <n v="1"/>
  </r>
  <r>
    <x v="473"/>
    <x v="1"/>
    <s v="2023-2024"/>
    <x v="0"/>
    <x v="71"/>
    <x v="6"/>
    <x v="6"/>
    <n v="5043"/>
    <x v="0"/>
    <x v="13"/>
    <x v="3"/>
    <x v="3"/>
    <n v="21"/>
    <n v="1"/>
  </r>
  <r>
    <x v="113"/>
    <x v="2"/>
    <s v="2025-2026"/>
    <x v="0"/>
    <x v="72"/>
    <x v="4"/>
    <x v="4"/>
    <n v="3931"/>
    <x v="0"/>
    <x v="16"/>
    <x v="9"/>
    <x v="9"/>
    <n v="21"/>
    <n v="1"/>
  </r>
  <r>
    <x v="474"/>
    <x v="0"/>
    <s v="2024-2025"/>
    <x v="1"/>
    <x v="30"/>
    <x v="4"/>
    <x v="4"/>
    <n v="3131"/>
    <x v="0"/>
    <x v="6"/>
    <x v="3"/>
    <x v="3"/>
    <n v="21"/>
    <n v="1"/>
  </r>
  <r>
    <x v="142"/>
    <x v="1"/>
    <s v="2023-2024"/>
    <x v="1"/>
    <x v="56"/>
    <x v="1"/>
    <x v="1"/>
    <n v="2795"/>
    <x v="0"/>
    <x v="11"/>
    <x v="4"/>
    <x v="4"/>
    <n v="21.310000000000002"/>
    <n v="1"/>
  </r>
  <r>
    <x v="475"/>
    <x v="0"/>
    <s v="2024-2025"/>
    <x v="1"/>
    <x v="36"/>
    <x v="4"/>
    <x v="4"/>
    <n v="3148"/>
    <x v="0"/>
    <x v="6"/>
    <x v="0"/>
    <x v="0"/>
    <n v="21.48"/>
    <n v="1"/>
  </r>
  <r>
    <x v="476"/>
    <x v="1"/>
    <s v="2023-2024"/>
    <x v="0"/>
    <x v="4"/>
    <x v="1"/>
    <x v="1"/>
    <n v="2154"/>
    <x v="0"/>
    <x v="4"/>
    <x v="4"/>
    <x v="4"/>
    <n v="21.490000000000002"/>
    <n v="1"/>
  </r>
  <r>
    <x v="461"/>
    <x v="2"/>
    <s v="2025-2026"/>
    <x v="0"/>
    <x v="43"/>
    <x v="1"/>
    <x v="1"/>
    <n v="2560"/>
    <x v="0"/>
    <x v="2"/>
    <x v="3"/>
    <x v="3"/>
    <n v="21.5"/>
    <n v="1"/>
  </r>
  <r>
    <x v="477"/>
    <x v="1"/>
    <s v="2023-2024"/>
    <x v="0"/>
    <x v="36"/>
    <x v="4"/>
    <x v="4"/>
    <n v="3148"/>
    <x v="0"/>
    <x v="6"/>
    <x v="3"/>
    <x v="3"/>
    <n v="21.75"/>
    <n v="1"/>
  </r>
  <r>
    <x v="478"/>
    <x v="2"/>
    <s v="2025-2026"/>
    <x v="0"/>
    <x v="7"/>
    <x v="4"/>
    <x v="4"/>
    <n v="3175"/>
    <x v="0"/>
    <x v="6"/>
    <x v="2"/>
    <x v="2"/>
    <n v="21.81"/>
    <n v="1"/>
  </r>
  <r>
    <x v="250"/>
    <x v="0"/>
    <s v="2024-2025"/>
    <x v="1"/>
    <x v="60"/>
    <x v="1"/>
    <x v="1"/>
    <n v="2541"/>
    <x v="0"/>
    <x v="2"/>
    <x v="6"/>
    <x v="6"/>
    <n v="21.94"/>
    <n v="1"/>
  </r>
  <r>
    <x v="233"/>
    <x v="1"/>
    <s v="2023-2024"/>
    <x v="0"/>
    <x v="22"/>
    <x v="1"/>
    <x v="1"/>
    <n v="2539"/>
    <x v="0"/>
    <x v="2"/>
    <x v="5"/>
    <x v="5"/>
    <n v="21.95"/>
    <n v="1"/>
  </r>
  <r>
    <x v="12"/>
    <x v="0"/>
    <s v="2024-2025"/>
    <x v="0"/>
    <x v="54"/>
    <x v="4"/>
    <x v="4"/>
    <n v="3030"/>
    <x v="0"/>
    <x v="7"/>
    <x v="5"/>
    <x v="5"/>
    <n v="21.96"/>
    <n v="1"/>
  </r>
  <r>
    <x v="288"/>
    <x v="1"/>
    <s v="2023-2024"/>
    <x v="0"/>
    <x v="7"/>
    <x v="4"/>
    <x v="4"/>
    <n v="3175"/>
    <x v="0"/>
    <x v="6"/>
    <x v="1"/>
    <x v="1"/>
    <n v="21.97"/>
    <n v="1"/>
  </r>
  <r>
    <x v="56"/>
    <x v="2"/>
    <s v="2025-2026"/>
    <x v="1"/>
    <x v="84"/>
    <x v="3"/>
    <x v="3"/>
    <n v="4215"/>
    <x v="0"/>
    <x v="3"/>
    <x v="2"/>
    <x v="2"/>
    <n v="21.97"/>
    <n v="1"/>
  </r>
  <r>
    <x v="189"/>
    <x v="2"/>
    <s v="2025-2026"/>
    <x v="1"/>
    <x v="16"/>
    <x v="0"/>
    <x v="0"/>
    <n v="6030"/>
    <x v="0"/>
    <x v="0"/>
    <x v="5"/>
    <x v="5"/>
    <n v="21.98"/>
    <n v="1"/>
  </r>
  <r>
    <x v="479"/>
    <x v="2"/>
    <s v="2025-2026"/>
    <x v="0"/>
    <x v="6"/>
    <x v="0"/>
    <x v="0"/>
    <n v="6010"/>
    <x v="0"/>
    <x v="0"/>
    <x v="7"/>
    <x v="7"/>
    <n v="21.99"/>
    <n v="1"/>
  </r>
  <r>
    <x v="480"/>
    <x v="0"/>
    <s v="2024-2025"/>
    <x v="0"/>
    <x v="92"/>
    <x v="3"/>
    <x v="3"/>
    <n v="4305"/>
    <x v="0"/>
    <x v="3"/>
    <x v="2"/>
    <x v="2"/>
    <n v="21.990000000000002"/>
    <n v="1"/>
  </r>
  <r>
    <x v="31"/>
    <x v="1"/>
    <s v="2023-2024"/>
    <x v="0"/>
    <x v="7"/>
    <x v="4"/>
    <x v="4"/>
    <n v="3175"/>
    <x v="0"/>
    <x v="6"/>
    <x v="3"/>
    <x v="3"/>
    <n v="22"/>
    <n v="1"/>
  </r>
  <r>
    <x v="136"/>
    <x v="0"/>
    <s v="2024-2025"/>
    <x v="0"/>
    <x v="51"/>
    <x v="4"/>
    <x v="4"/>
    <n v="3630"/>
    <x v="0"/>
    <x v="16"/>
    <x v="4"/>
    <x v="4"/>
    <n v="22"/>
    <n v="1"/>
  </r>
  <r>
    <x v="442"/>
    <x v="1"/>
    <s v="2023-2024"/>
    <x v="0"/>
    <x v="43"/>
    <x v="1"/>
    <x v="1"/>
    <n v="2560"/>
    <x v="0"/>
    <x v="2"/>
    <x v="0"/>
    <x v="0"/>
    <n v="22.25"/>
    <n v="1"/>
  </r>
  <r>
    <x v="481"/>
    <x v="2"/>
    <s v="2025-2026"/>
    <x v="0"/>
    <x v="73"/>
    <x v="6"/>
    <x v="6"/>
    <n v="5607"/>
    <x v="0"/>
    <x v="18"/>
    <x v="2"/>
    <x v="2"/>
    <n v="22.29"/>
    <n v="1"/>
  </r>
  <r>
    <x v="123"/>
    <x v="2"/>
    <s v="2025-2026"/>
    <x v="1"/>
    <x v="56"/>
    <x v="1"/>
    <x v="1"/>
    <n v="2795"/>
    <x v="0"/>
    <x v="11"/>
    <x v="3"/>
    <x v="3"/>
    <n v="22.41"/>
    <n v="1"/>
  </r>
  <r>
    <x v="482"/>
    <x v="2"/>
    <s v="2025-2026"/>
    <x v="0"/>
    <x v="28"/>
    <x v="1"/>
    <x v="1"/>
    <n v="2830"/>
    <x v="0"/>
    <x v="11"/>
    <x v="5"/>
    <x v="5"/>
    <n v="22.93"/>
    <n v="1"/>
  </r>
  <r>
    <x v="483"/>
    <x v="0"/>
    <s v="2024-2025"/>
    <x v="1"/>
    <x v="16"/>
    <x v="0"/>
    <x v="0"/>
    <n v="6030"/>
    <x v="0"/>
    <x v="0"/>
    <x v="6"/>
    <x v="6"/>
    <n v="22.939999999999998"/>
    <n v="1"/>
  </r>
  <r>
    <x v="354"/>
    <x v="1"/>
    <s v="2023-2024"/>
    <x v="1"/>
    <x v="49"/>
    <x v="4"/>
    <x v="4"/>
    <n v="3134"/>
    <x v="0"/>
    <x v="6"/>
    <x v="5"/>
    <x v="5"/>
    <n v="22.939999999999998"/>
    <n v="1"/>
  </r>
  <r>
    <x v="484"/>
    <x v="0"/>
    <s v="2024-2025"/>
    <x v="0"/>
    <x v="1"/>
    <x v="1"/>
    <x v="1"/>
    <n v="2478"/>
    <x v="0"/>
    <x v="1"/>
    <x v="7"/>
    <x v="7"/>
    <n v="22.97"/>
    <n v="1"/>
  </r>
  <r>
    <x v="189"/>
    <x v="2"/>
    <s v="2025-2026"/>
    <x v="0"/>
    <x v="12"/>
    <x v="3"/>
    <x v="3"/>
    <n v="4068"/>
    <x v="0"/>
    <x v="10"/>
    <x v="1"/>
    <x v="1"/>
    <n v="22.990000000000002"/>
    <n v="1"/>
  </r>
  <r>
    <x v="330"/>
    <x v="0"/>
    <s v="2024-2025"/>
    <x v="0"/>
    <x v="31"/>
    <x v="1"/>
    <x v="1"/>
    <n v="2116"/>
    <x v="0"/>
    <x v="4"/>
    <x v="5"/>
    <x v="5"/>
    <n v="23"/>
    <n v="1"/>
  </r>
  <r>
    <x v="279"/>
    <x v="2"/>
    <s v="2025-2026"/>
    <x v="0"/>
    <x v="6"/>
    <x v="0"/>
    <x v="0"/>
    <n v="6010"/>
    <x v="0"/>
    <x v="0"/>
    <x v="3"/>
    <x v="3"/>
    <n v="23"/>
    <n v="1"/>
  </r>
  <r>
    <x v="201"/>
    <x v="1"/>
    <s v="2023-2024"/>
    <x v="0"/>
    <x v="64"/>
    <x v="1"/>
    <x v="1"/>
    <n v="2350"/>
    <x v="0"/>
    <x v="1"/>
    <x v="3"/>
    <x v="3"/>
    <n v="23.16"/>
    <n v="1"/>
  </r>
  <r>
    <x v="56"/>
    <x v="2"/>
    <s v="2025-2026"/>
    <x v="0"/>
    <x v="38"/>
    <x v="3"/>
    <x v="3"/>
    <n v="4802"/>
    <x v="0"/>
    <x v="12"/>
    <x v="2"/>
    <x v="2"/>
    <n v="23.18"/>
    <n v="1"/>
  </r>
  <r>
    <x v="314"/>
    <x v="0"/>
    <s v="2024-2025"/>
    <x v="1"/>
    <x v="94"/>
    <x v="5"/>
    <x v="5"/>
    <n v="7250"/>
    <x v="0"/>
    <x v="9"/>
    <x v="0"/>
    <x v="0"/>
    <n v="23.38"/>
    <n v="1"/>
  </r>
  <r>
    <x v="233"/>
    <x v="1"/>
    <s v="2023-2024"/>
    <x v="1"/>
    <x v="47"/>
    <x v="1"/>
    <x v="1"/>
    <n v="2101"/>
    <x v="0"/>
    <x v="4"/>
    <x v="4"/>
    <x v="4"/>
    <n v="23.39"/>
    <n v="1"/>
  </r>
  <r>
    <x v="178"/>
    <x v="0"/>
    <s v="2024-2025"/>
    <x v="0"/>
    <x v="80"/>
    <x v="0"/>
    <x v="0"/>
    <n v="6109"/>
    <x v="0"/>
    <x v="14"/>
    <x v="2"/>
    <x v="2"/>
    <n v="23.490000000000002"/>
    <n v="1"/>
  </r>
  <r>
    <x v="485"/>
    <x v="2"/>
    <s v="2025-2026"/>
    <x v="1"/>
    <x v="10"/>
    <x v="4"/>
    <x v="4"/>
    <n v="3551"/>
    <x v="0"/>
    <x v="8"/>
    <x v="6"/>
    <x v="6"/>
    <n v="23.76"/>
    <n v="1"/>
  </r>
  <r>
    <x v="258"/>
    <x v="0"/>
    <s v="2024-2025"/>
    <x v="0"/>
    <x v="80"/>
    <x v="0"/>
    <x v="0"/>
    <n v="6109"/>
    <x v="0"/>
    <x v="14"/>
    <x v="6"/>
    <x v="6"/>
    <n v="23.89"/>
    <n v="1"/>
  </r>
  <r>
    <x v="363"/>
    <x v="2"/>
    <s v="2025-2026"/>
    <x v="0"/>
    <x v="64"/>
    <x v="1"/>
    <x v="1"/>
    <n v="2350"/>
    <x v="0"/>
    <x v="1"/>
    <x v="8"/>
    <x v="8"/>
    <n v="23.9"/>
    <n v="1"/>
  </r>
  <r>
    <x v="148"/>
    <x v="1"/>
    <s v="2023-2024"/>
    <x v="0"/>
    <x v="8"/>
    <x v="1"/>
    <x v="1"/>
    <n v="2158"/>
    <x v="0"/>
    <x v="4"/>
    <x v="6"/>
    <x v="6"/>
    <n v="23.92"/>
    <n v="1"/>
  </r>
  <r>
    <x v="192"/>
    <x v="1"/>
    <s v="2023-2024"/>
    <x v="0"/>
    <x v="24"/>
    <x v="1"/>
    <x v="1"/>
    <n v="2120"/>
    <x v="0"/>
    <x v="4"/>
    <x v="6"/>
    <x v="6"/>
    <n v="23.92"/>
    <n v="1"/>
  </r>
  <r>
    <x v="333"/>
    <x v="1"/>
    <s v="2023-2024"/>
    <x v="0"/>
    <x v="33"/>
    <x v="4"/>
    <x v="4"/>
    <n v="3280"/>
    <x v="0"/>
    <x v="8"/>
    <x v="2"/>
    <x v="2"/>
    <n v="23.92"/>
    <n v="1"/>
  </r>
  <r>
    <x v="228"/>
    <x v="0"/>
    <s v="2024-2025"/>
    <x v="0"/>
    <x v="2"/>
    <x v="2"/>
    <x v="2"/>
    <n v="2617"/>
    <x v="0"/>
    <x v="2"/>
    <x v="8"/>
    <x v="8"/>
    <n v="23.94"/>
    <n v="1"/>
  </r>
  <r>
    <x v="189"/>
    <x v="2"/>
    <s v="2025-2026"/>
    <x v="0"/>
    <x v="41"/>
    <x v="5"/>
    <x v="5"/>
    <n v="7320"/>
    <x v="0"/>
    <x v="9"/>
    <x v="4"/>
    <x v="4"/>
    <n v="23.94"/>
    <n v="1"/>
  </r>
  <r>
    <x v="486"/>
    <x v="1"/>
    <s v="2023-2024"/>
    <x v="1"/>
    <x v="67"/>
    <x v="3"/>
    <x v="3"/>
    <n v="4551"/>
    <x v="0"/>
    <x v="15"/>
    <x v="6"/>
    <x v="6"/>
    <n v="23.94"/>
    <n v="1"/>
  </r>
  <r>
    <x v="487"/>
    <x v="0"/>
    <s v="2024-2025"/>
    <x v="1"/>
    <x v="36"/>
    <x v="4"/>
    <x v="4"/>
    <n v="3148"/>
    <x v="0"/>
    <x v="6"/>
    <x v="2"/>
    <x v="2"/>
    <n v="23.94"/>
    <n v="1"/>
  </r>
  <r>
    <x v="488"/>
    <x v="2"/>
    <s v="2025-2026"/>
    <x v="0"/>
    <x v="58"/>
    <x v="0"/>
    <x v="0"/>
    <n v="6027"/>
    <x v="0"/>
    <x v="0"/>
    <x v="4"/>
    <x v="4"/>
    <n v="23.94"/>
    <n v="1"/>
  </r>
  <r>
    <x v="489"/>
    <x v="0"/>
    <s v="2024-2025"/>
    <x v="1"/>
    <x v="13"/>
    <x v="1"/>
    <x v="1"/>
    <n v="2480"/>
    <x v="0"/>
    <x v="1"/>
    <x v="4"/>
    <x v="4"/>
    <n v="23.94"/>
    <n v="1"/>
  </r>
  <r>
    <x v="298"/>
    <x v="1"/>
    <s v="2023-2024"/>
    <x v="1"/>
    <x v="80"/>
    <x v="0"/>
    <x v="0"/>
    <n v="6109"/>
    <x v="0"/>
    <x v="14"/>
    <x v="5"/>
    <x v="5"/>
    <n v="23.94"/>
    <n v="1"/>
  </r>
  <r>
    <x v="163"/>
    <x v="0"/>
    <s v="2024-2025"/>
    <x v="0"/>
    <x v="5"/>
    <x v="1"/>
    <x v="1"/>
    <n v="2067"/>
    <x v="0"/>
    <x v="5"/>
    <x v="3"/>
    <x v="3"/>
    <n v="23.96"/>
    <n v="1"/>
  </r>
  <r>
    <x v="457"/>
    <x v="1"/>
    <s v="2023-2024"/>
    <x v="0"/>
    <x v="68"/>
    <x v="7"/>
    <x v="7"/>
    <n v="800"/>
    <x v="0"/>
    <x v="19"/>
    <x v="2"/>
    <x v="2"/>
    <n v="23.96"/>
    <n v="1"/>
  </r>
  <r>
    <x v="173"/>
    <x v="0"/>
    <s v="2024-2025"/>
    <x v="1"/>
    <x v="10"/>
    <x v="4"/>
    <x v="4"/>
    <n v="3551"/>
    <x v="0"/>
    <x v="8"/>
    <x v="5"/>
    <x v="5"/>
    <n v="23.96"/>
    <n v="1"/>
  </r>
  <r>
    <x v="406"/>
    <x v="2"/>
    <s v="2025-2026"/>
    <x v="0"/>
    <x v="82"/>
    <x v="3"/>
    <x v="3"/>
    <n v="4655"/>
    <x v="0"/>
    <x v="17"/>
    <x v="4"/>
    <x v="4"/>
    <n v="23.96"/>
    <n v="1"/>
  </r>
  <r>
    <x v="167"/>
    <x v="2"/>
    <s v="2025-2026"/>
    <x v="0"/>
    <x v="17"/>
    <x v="3"/>
    <x v="3"/>
    <n v="4825"/>
    <x v="0"/>
    <x v="12"/>
    <x v="1"/>
    <x v="1"/>
    <n v="23.96"/>
    <n v="1"/>
  </r>
  <r>
    <x v="467"/>
    <x v="0"/>
    <s v="2024-2025"/>
    <x v="0"/>
    <x v="18"/>
    <x v="6"/>
    <x v="6"/>
    <n v="5168"/>
    <x v="0"/>
    <x v="13"/>
    <x v="6"/>
    <x v="6"/>
    <n v="23.96"/>
    <n v="1"/>
  </r>
  <r>
    <x v="35"/>
    <x v="0"/>
    <s v="2024-2025"/>
    <x v="1"/>
    <x v="50"/>
    <x v="4"/>
    <x v="4"/>
    <n v="3179"/>
    <x v="0"/>
    <x v="6"/>
    <x v="0"/>
    <x v="0"/>
    <n v="23.96"/>
    <n v="1"/>
  </r>
  <r>
    <x v="325"/>
    <x v="1"/>
    <s v="2023-2024"/>
    <x v="0"/>
    <x v="20"/>
    <x v="4"/>
    <x v="4"/>
    <n v="3429"/>
    <x v="0"/>
    <x v="8"/>
    <x v="0"/>
    <x v="0"/>
    <n v="23.96"/>
    <n v="1"/>
  </r>
  <r>
    <x v="490"/>
    <x v="0"/>
    <s v="2024-2025"/>
    <x v="0"/>
    <x v="21"/>
    <x v="3"/>
    <x v="3"/>
    <n v="4012"/>
    <x v="0"/>
    <x v="10"/>
    <x v="2"/>
    <x v="2"/>
    <n v="23.96"/>
    <n v="1"/>
  </r>
  <r>
    <x v="418"/>
    <x v="2"/>
    <s v="2025-2026"/>
    <x v="0"/>
    <x v="88"/>
    <x v="6"/>
    <x v="6"/>
    <n v="5011"/>
    <x v="0"/>
    <x v="13"/>
    <x v="2"/>
    <x v="2"/>
    <n v="23.96"/>
    <n v="1"/>
  </r>
  <r>
    <x v="491"/>
    <x v="0"/>
    <s v="2024-2025"/>
    <x v="0"/>
    <x v="40"/>
    <x v="4"/>
    <x v="4"/>
    <n v="3353"/>
    <x v="0"/>
    <x v="8"/>
    <x v="9"/>
    <x v="9"/>
    <n v="23.97"/>
    <n v="1"/>
  </r>
  <r>
    <x v="97"/>
    <x v="0"/>
    <s v="2024-2025"/>
    <x v="1"/>
    <x v="30"/>
    <x v="4"/>
    <x v="4"/>
    <n v="3131"/>
    <x v="0"/>
    <x v="6"/>
    <x v="0"/>
    <x v="0"/>
    <n v="23.97"/>
    <n v="1"/>
  </r>
  <r>
    <x v="319"/>
    <x v="0"/>
    <s v="2024-2025"/>
    <x v="0"/>
    <x v="95"/>
    <x v="7"/>
    <x v="7"/>
    <n v="870"/>
    <x v="0"/>
    <x v="19"/>
    <x v="3"/>
    <x v="3"/>
    <n v="23.98"/>
    <n v="1"/>
  </r>
  <r>
    <x v="37"/>
    <x v="2"/>
    <s v="2025-2026"/>
    <x v="0"/>
    <x v="48"/>
    <x v="3"/>
    <x v="3"/>
    <n v="4566"/>
    <x v="0"/>
    <x v="15"/>
    <x v="7"/>
    <x v="7"/>
    <n v="23.990000000000002"/>
    <n v="1"/>
  </r>
  <r>
    <x v="95"/>
    <x v="1"/>
    <s v="2023-2024"/>
    <x v="0"/>
    <x v="90"/>
    <x v="3"/>
    <x v="3"/>
    <n v="4700"/>
    <x v="0"/>
    <x v="17"/>
    <x v="3"/>
    <x v="3"/>
    <n v="23.990000000000002"/>
    <n v="1"/>
  </r>
  <r>
    <x v="492"/>
    <x v="1"/>
    <s v="2023-2024"/>
    <x v="1"/>
    <x v="10"/>
    <x v="4"/>
    <x v="4"/>
    <n v="3551"/>
    <x v="0"/>
    <x v="8"/>
    <x v="9"/>
    <x v="9"/>
    <n v="24.04"/>
    <n v="1"/>
  </r>
  <r>
    <x v="225"/>
    <x v="0"/>
    <s v="2024-2025"/>
    <x v="1"/>
    <x v="83"/>
    <x v="0"/>
    <x v="0"/>
    <n v="6052"/>
    <x v="0"/>
    <x v="0"/>
    <x v="5"/>
    <x v="5"/>
    <n v="24.08"/>
    <n v="1"/>
  </r>
  <r>
    <x v="397"/>
    <x v="0"/>
    <s v="2024-2025"/>
    <x v="1"/>
    <x v="62"/>
    <x v="0"/>
    <x v="0"/>
    <n v="6112"/>
    <x v="0"/>
    <x v="14"/>
    <x v="3"/>
    <x v="3"/>
    <n v="24.42"/>
    <n v="1"/>
  </r>
  <r>
    <x v="124"/>
    <x v="2"/>
    <s v="2025-2026"/>
    <x v="0"/>
    <x v="58"/>
    <x v="0"/>
    <x v="0"/>
    <n v="6027"/>
    <x v="0"/>
    <x v="0"/>
    <x v="7"/>
    <x v="7"/>
    <n v="24.439999999999998"/>
    <n v="1"/>
  </r>
  <r>
    <x v="95"/>
    <x v="1"/>
    <s v="2023-2024"/>
    <x v="0"/>
    <x v="54"/>
    <x v="4"/>
    <x v="4"/>
    <n v="3030"/>
    <x v="0"/>
    <x v="7"/>
    <x v="4"/>
    <x v="4"/>
    <n v="24.45"/>
    <n v="1"/>
  </r>
  <r>
    <x v="250"/>
    <x v="0"/>
    <s v="2024-2025"/>
    <x v="0"/>
    <x v="73"/>
    <x v="6"/>
    <x v="6"/>
    <n v="5607"/>
    <x v="0"/>
    <x v="18"/>
    <x v="3"/>
    <x v="3"/>
    <n v="24.46"/>
    <n v="1"/>
  </r>
  <r>
    <x v="493"/>
    <x v="1"/>
    <s v="2023-2024"/>
    <x v="0"/>
    <x v="90"/>
    <x v="3"/>
    <x v="3"/>
    <n v="4700"/>
    <x v="0"/>
    <x v="17"/>
    <x v="7"/>
    <x v="7"/>
    <n v="24.490000000000002"/>
    <n v="1"/>
  </r>
  <r>
    <x v="494"/>
    <x v="2"/>
    <s v="2025-2026"/>
    <x v="1"/>
    <x v="56"/>
    <x v="1"/>
    <x v="1"/>
    <n v="2795"/>
    <x v="0"/>
    <x v="11"/>
    <x v="0"/>
    <x v="0"/>
    <n v="24.58"/>
    <n v="1"/>
  </r>
  <r>
    <x v="162"/>
    <x v="1"/>
    <s v="2023-2024"/>
    <x v="1"/>
    <x v="56"/>
    <x v="1"/>
    <x v="1"/>
    <n v="2795"/>
    <x v="0"/>
    <x v="11"/>
    <x v="7"/>
    <x v="7"/>
    <n v="24.880000000000003"/>
    <n v="1"/>
  </r>
  <r>
    <x v="379"/>
    <x v="2"/>
    <s v="2025-2026"/>
    <x v="1"/>
    <x v="35"/>
    <x v="3"/>
    <x v="3"/>
    <n v="4558"/>
    <x v="0"/>
    <x v="15"/>
    <x v="2"/>
    <x v="2"/>
    <n v="24.93"/>
    <n v="1"/>
  </r>
  <r>
    <x v="338"/>
    <x v="0"/>
    <s v="2024-2025"/>
    <x v="0"/>
    <x v="89"/>
    <x v="4"/>
    <x v="4"/>
    <n v="3136"/>
    <x v="0"/>
    <x v="6"/>
    <x v="6"/>
    <x v="6"/>
    <n v="24.95"/>
    <n v="1"/>
  </r>
  <r>
    <x v="33"/>
    <x v="2"/>
    <s v="2025-2026"/>
    <x v="1"/>
    <x v="10"/>
    <x v="4"/>
    <x v="4"/>
    <n v="3551"/>
    <x v="0"/>
    <x v="8"/>
    <x v="6"/>
    <x v="6"/>
    <n v="24.95"/>
    <n v="1"/>
  </r>
  <r>
    <x v="424"/>
    <x v="0"/>
    <s v="2024-2025"/>
    <x v="0"/>
    <x v="35"/>
    <x v="3"/>
    <x v="3"/>
    <n v="4558"/>
    <x v="0"/>
    <x v="15"/>
    <x v="4"/>
    <x v="4"/>
    <n v="24.95"/>
    <n v="1"/>
  </r>
  <r>
    <x v="143"/>
    <x v="2"/>
    <s v="2025-2026"/>
    <x v="1"/>
    <x v="60"/>
    <x v="1"/>
    <x v="1"/>
    <n v="2541"/>
    <x v="0"/>
    <x v="2"/>
    <x v="5"/>
    <x v="5"/>
    <n v="24.97"/>
    <n v="1"/>
  </r>
  <r>
    <x v="458"/>
    <x v="2"/>
    <s v="2025-2026"/>
    <x v="1"/>
    <x v="56"/>
    <x v="1"/>
    <x v="1"/>
    <n v="2795"/>
    <x v="0"/>
    <x v="11"/>
    <x v="9"/>
    <x v="9"/>
    <n v="24.99"/>
    <n v="1"/>
  </r>
  <r>
    <x v="351"/>
    <x v="0"/>
    <s v="2024-2025"/>
    <x v="0"/>
    <x v="45"/>
    <x v="3"/>
    <x v="3"/>
    <n v="4570"/>
    <x v="0"/>
    <x v="15"/>
    <x v="7"/>
    <x v="7"/>
    <n v="24.99"/>
    <n v="1"/>
  </r>
  <r>
    <x v="361"/>
    <x v="2"/>
    <s v="2025-2026"/>
    <x v="0"/>
    <x v="14"/>
    <x v="1"/>
    <x v="1"/>
    <n v="2790"/>
    <x v="0"/>
    <x v="11"/>
    <x v="7"/>
    <x v="7"/>
    <n v="24.99"/>
    <n v="1"/>
  </r>
  <r>
    <x v="302"/>
    <x v="0"/>
    <s v="2024-2025"/>
    <x v="0"/>
    <x v="14"/>
    <x v="1"/>
    <x v="1"/>
    <n v="2790"/>
    <x v="0"/>
    <x v="11"/>
    <x v="3"/>
    <x v="3"/>
    <n v="24.99"/>
    <n v="1"/>
  </r>
  <r>
    <x v="173"/>
    <x v="0"/>
    <s v="2024-2025"/>
    <x v="0"/>
    <x v="70"/>
    <x v="4"/>
    <x v="4"/>
    <n v="3400"/>
    <x v="0"/>
    <x v="8"/>
    <x v="0"/>
    <x v="0"/>
    <n v="24.990000000000002"/>
    <n v="1"/>
  </r>
  <r>
    <x v="495"/>
    <x v="2"/>
    <s v="2025-2026"/>
    <x v="0"/>
    <x v="33"/>
    <x v="4"/>
    <x v="4"/>
    <n v="3280"/>
    <x v="0"/>
    <x v="8"/>
    <x v="4"/>
    <x v="4"/>
    <n v="25"/>
    <n v="1"/>
  </r>
  <r>
    <x v="496"/>
    <x v="2"/>
    <s v="2025-2026"/>
    <x v="0"/>
    <x v="13"/>
    <x v="1"/>
    <x v="1"/>
    <n v="2480"/>
    <x v="0"/>
    <x v="1"/>
    <x v="5"/>
    <x v="5"/>
    <n v="25"/>
    <n v="1"/>
  </r>
  <r>
    <x v="82"/>
    <x v="2"/>
    <s v="2025-2026"/>
    <x v="0"/>
    <x v="57"/>
    <x v="6"/>
    <x v="6"/>
    <n v="5082"/>
    <x v="0"/>
    <x v="13"/>
    <x v="3"/>
    <x v="3"/>
    <n v="25"/>
    <n v="1"/>
  </r>
  <r>
    <x v="497"/>
    <x v="0"/>
    <s v="2024-2025"/>
    <x v="0"/>
    <x v="33"/>
    <x v="4"/>
    <x v="4"/>
    <n v="3280"/>
    <x v="0"/>
    <x v="8"/>
    <x v="1"/>
    <x v="1"/>
    <n v="25"/>
    <n v="1"/>
  </r>
  <r>
    <x v="498"/>
    <x v="0"/>
    <s v="2024-2025"/>
    <x v="0"/>
    <x v="35"/>
    <x v="3"/>
    <x v="3"/>
    <n v="4558"/>
    <x v="0"/>
    <x v="15"/>
    <x v="3"/>
    <x v="3"/>
    <n v="25.19"/>
    <n v="1"/>
  </r>
  <r>
    <x v="188"/>
    <x v="0"/>
    <s v="2024-2025"/>
    <x v="0"/>
    <x v="28"/>
    <x v="1"/>
    <x v="1"/>
    <n v="2830"/>
    <x v="0"/>
    <x v="11"/>
    <x v="1"/>
    <x v="1"/>
    <n v="25.2"/>
    <n v="1"/>
  </r>
  <r>
    <x v="55"/>
    <x v="0"/>
    <s v="2024-2025"/>
    <x v="0"/>
    <x v="4"/>
    <x v="1"/>
    <x v="1"/>
    <n v="2154"/>
    <x v="0"/>
    <x v="4"/>
    <x v="0"/>
    <x v="0"/>
    <n v="25.5"/>
    <n v="1"/>
  </r>
  <r>
    <x v="499"/>
    <x v="0"/>
    <s v="2024-2025"/>
    <x v="0"/>
    <x v="69"/>
    <x v="4"/>
    <x v="4"/>
    <n v="3199"/>
    <x v="0"/>
    <x v="6"/>
    <x v="1"/>
    <x v="1"/>
    <n v="25.52"/>
    <n v="1"/>
  </r>
  <r>
    <x v="361"/>
    <x v="2"/>
    <s v="2025-2026"/>
    <x v="0"/>
    <x v="39"/>
    <x v="0"/>
    <x v="0"/>
    <n v="6330"/>
    <x v="0"/>
    <x v="14"/>
    <x v="3"/>
    <x v="3"/>
    <n v="25.6"/>
    <n v="1"/>
  </r>
  <r>
    <x v="139"/>
    <x v="2"/>
    <s v="2025-2026"/>
    <x v="0"/>
    <x v="19"/>
    <x v="1"/>
    <x v="1"/>
    <n v="2800"/>
    <x v="0"/>
    <x v="11"/>
    <x v="7"/>
    <x v="7"/>
    <n v="25.77"/>
    <n v="1"/>
  </r>
  <r>
    <x v="399"/>
    <x v="0"/>
    <s v="2024-2025"/>
    <x v="0"/>
    <x v="52"/>
    <x v="3"/>
    <x v="3"/>
    <n v="4053"/>
    <x v="0"/>
    <x v="10"/>
    <x v="8"/>
    <x v="8"/>
    <n v="25.79"/>
    <n v="1"/>
  </r>
  <r>
    <x v="500"/>
    <x v="1"/>
    <s v="2023-2024"/>
    <x v="0"/>
    <x v="93"/>
    <x v="4"/>
    <x v="4"/>
    <n v="3915"/>
    <x v="0"/>
    <x v="16"/>
    <x v="1"/>
    <x v="1"/>
    <n v="25.84"/>
    <n v="1"/>
  </r>
  <r>
    <x v="65"/>
    <x v="2"/>
    <s v="2025-2026"/>
    <x v="1"/>
    <x v="0"/>
    <x v="0"/>
    <x v="0"/>
    <n v="6021"/>
    <x v="0"/>
    <x v="0"/>
    <x v="5"/>
    <x v="5"/>
    <n v="25.92"/>
    <n v="1"/>
  </r>
  <r>
    <x v="128"/>
    <x v="2"/>
    <s v="2025-2026"/>
    <x v="1"/>
    <x v="23"/>
    <x v="1"/>
    <x v="1"/>
    <n v="2650"/>
    <x v="0"/>
    <x v="11"/>
    <x v="6"/>
    <x v="6"/>
    <n v="25.93"/>
    <n v="1"/>
  </r>
  <r>
    <x v="501"/>
    <x v="1"/>
    <s v="2023-2024"/>
    <x v="1"/>
    <x v="48"/>
    <x v="3"/>
    <x v="3"/>
    <n v="4566"/>
    <x v="0"/>
    <x v="15"/>
    <x v="5"/>
    <x v="5"/>
    <n v="25.95"/>
    <n v="1"/>
  </r>
  <r>
    <x v="411"/>
    <x v="1"/>
    <s v="2023-2024"/>
    <x v="0"/>
    <x v="77"/>
    <x v="5"/>
    <x v="5"/>
    <n v="7018"/>
    <x v="0"/>
    <x v="9"/>
    <x v="1"/>
    <x v="1"/>
    <n v="25.95"/>
    <n v="1"/>
  </r>
  <r>
    <x v="366"/>
    <x v="1"/>
    <s v="2023-2024"/>
    <x v="0"/>
    <x v="51"/>
    <x v="4"/>
    <x v="4"/>
    <n v="3630"/>
    <x v="0"/>
    <x v="16"/>
    <x v="5"/>
    <x v="5"/>
    <n v="25.95"/>
    <n v="1"/>
  </r>
  <r>
    <x v="303"/>
    <x v="1"/>
    <s v="2023-2024"/>
    <x v="0"/>
    <x v="88"/>
    <x v="6"/>
    <x v="6"/>
    <n v="5011"/>
    <x v="0"/>
    <x v="13"/>
    <x v="7"/>
    <x v="7"/>
    <n v="25.95"/>
    <n v="1"/>
  </r>
  <r>
    <x v="325"/>
    <x v="1"/>
    <s v="2023-2024"/>
    <x v="0"/>
    <x v="17"/>
    <x v="3"/>
    <x v="3"/>
    <n v="4825"/>
    <x v="0"/>
    <x v="12"/>
    <x v="4"/>
    <x v="4"/>
    <n v="25.96"/>
    <n v="1"/>
  </r>
  <r>
    <x v="384"/>
    <x v="1"/>
    <s v="2023-2024"/>
    <x v="0"/>
    <x v="91"/>
    <x v="1"/>
    <x v="1"/>
    <n v="2064"/>
    <x v="0"/>
    <x v="5"/>
    <x v="0"/>
    <x v="0"/>
    <n v="25.98"/>
    <n v="1"/>
  </r>
  <r>
    <x v="502"/>
    <x v="0"/>
    <s v="2024-2025"/>
    <x v="1"/>
    <x v="1"/>
    <x v="1"/>
    <x v="1"/>
    <n v="2478"/>
    <x v="0"/>
    <x v="1"/>
    <x v="0"/>
    <x v="0"/>
    <n v="25.98"/>
    <n v="1"/>
  </r>
  <r>
    <x v="503"/>
    <x v="0"/>
    <s v="2024-2025"/>
    <x v="1"/>
    <x v="42"/>
    <x v="3"/>
    <x v="3"/>
    <n v="4870"/>
    <x v="0"/>
    <x v="12"/>
    <x v="0"/>
    <x v="0"/>
    <n v="25.98"/>
    <n v="1"/>
  </r>
  <r>
    <x v="504"/>
    <x v="2"/>
    <s v="2025-2026"/>
    <x v="1"/>
    <x v="36"/>
    <x v="4"/>
    <x v="4"/>
    <n v="3148"/>
    <x v="0"/>
    <x v="6"/>
    <x v="0"/>
    <x v="0"/>
    <n v="25.98"/>
    <n v="1"/>
  </r>
  <r>
    <x v="41"/>
    <x v="1"/>
    <s v="2023-2024"/>
    <x v="0"/>
    <x v="5"/>
    <x v="1"/>
    <x v="1"/>
    <n v="2067"/>
    <x v="0"/>
    <x v="5"/>
    <x v="9"/>
    <x v="9"/>
    <n v="25.98"/>
    <n v="1"/>
  </r>
  <r>
    <x v="505"/>
    <x v="1"/>
    <s v="2023-2024"/>
    <x v="0"/>
    <x v="44"/>
    <x v="4"/>
    <x v="4"/>
    <n v="3977"/>
    <x v="0"/>
    <x v="16"/>
    <x v="0"/>
    <x v="0"/>
    <n v="25.98"/>
    <n v="1"/>
  </r>
  <r>
    <x v="506"/>
    <x v="0"/>
    <s v="2024-2025"/>
    <x v="0"/>
    <x v="8"/>
    <x v="1"/>
    <x v="1"/>
    <n v="2158"/>
    <x v="0"/>
    <x v="4"/>
    <x v="3"/>
    <x v="3"/>
    <n v="25.98"/>
    <n v="1"/>
  </r>
  <r>
    <x v="235"/>
    <x v="1"/>
    <s v="2023-2024"/>
    <x v="0"/>
    <x v="87"/>
    <x v="2"/>
    <x v="2"/>
    <n v="2609"/>
    <x v="0"/>
    <x v="2"/>
    <x v="3"/>
    <x v="3"/>
    <n v="25.98"/>
    <n v="1"/>
  </r>
  <r>
    <x v="507"/>
    <x v="0"/>
    <s v="2024-2025"/>
    <x v="0"/>
    <x v="45"/>
    <x v="3"/>
    <x v="3"/>
    <n v="4570"/>
    <x v="0"/>
    <x v="15"/>
    <x v="9"/>
    <x v="9"/>
    <n v="25.98"/>
    <n v="1"/>
  </r>
  <r>
    <x v="182"/>
    <x v="1"/>
    <s v="2023-2024"/>
    <x v="1"/>
    <x v="62"/>
    <x v="0"/>
    <x v="0"/>
    <n v="6112"/>
    <x v="0"/>
    <x v="14"/>
    <x v="0"/>
    <x v="0"/>
    <n v="25.98"/>
    <n v="1"/>
  </r>
  <r>
    <x v="342"/>
    <x v="0"/>
    <s v="2024-2025"/>
    <x v="0"/>
    <x v="93"/>
    <x v="4"/>
    <x v="4"/>
    <n v="3915"/>
    <x v="0"/>
    <x v="16"/>
    <x v="0"/>
    <x v="0"/>
    <n v="25.98"/>
    <n v="1"/>
  </r>
  <r>
    <x v="508"/>
    <x v="0"/>
    <s v="2024-2025"/>
    <x v="0"/>
    <x v="35"/>
    <x v="3"/>
    <x v="3"/>
    <n v="4558"/>
    <x v="0"/>
    <x v="15"/>
    <x v="0"/>
    <x v="0"/>
    <n v="25.98"/>
    <n v="1"/>
  </r>
  <r>
    <x v="509"/>
    <x v="0"/>
    <s v="2024-2025"/>
    <x v="1"/>
    <x v="72"/>
    <x v="4"/>
    <x v="4"/>
    <n v="3931"/>
    <x v="0"/>
    <x v="16"/>
    <x v="0"/>
    <x v="0"/>
    <n v="25.98"/>
    <n v="1"/>
  </r>
  <r>
    <x v="241"/>
    <x v="0"/>
    <s v="2024-2025"/>
    <x v="0"/>
    <x v="37"/>
    <x v="1"/>
    <x v="1"/>
    <n v="2750"/>
    <x v="0"/>
    <x v="11"/>
    <x v="3"/>
    <x v="3"/>
    <n v="25.98"/>
    <n v="1"/>
  </r>
  <r>
    <x v="157"/>
    <x v="2"/>
    <s v="2025-2026"/>
    <x v="0"/>
    <x v="31"/>
    <x v="1"/>
    <x v="1"/>
    <n v="2116"/>
    <x v="0"/>
    <x v="4"/>
    <x v="0"/>
    <x v="0"/>
    <n v="25.98"/>
    <n v="1"/>
  </r>
  <r>
    <x v="358"/>
    <x v="1"/>
    <s v="2023-2024"/>
    <x v="1"/>
    <x v="50"/>
    <x v="4"/>
    <x v="4"/>
    <n v="3179"/>
    <x v="0"/>
    <x v="6"/>
    <x v="0"/>
    <x v="0"/>
    <n v="25.98"/>
    <n v="1"/>
  </r>
  <r>
    <x v="510"/>
    <x v="1"/>
    <s v="2023-2024"/>
    <x v="0"/>
    <x v="84"/>
    <x v="3"/>
    <x v="3"/>
    <n v="4215"/>
    <x v="0"/>
    <x v="3"/>
    <x v="0"/>
    <x v="0"/>
    <n v="25.98"/>
    <n v="1"/>
  </r>
  <r>
    <x v="137"/>
    <x v="2"/>
    <s v="2025-2026"/>
    <x v="0"/>
    <x v="20"/>
    <x v="4"/>
    <x v="4"/>
    <n v="3429"/>
    <x v="0"/>
    <x v="8"/>
    <x v="4"/>
    <x v="4"/>
    <n v="25.98"/>
    <n v="1"/>
  </r>
  <r>
    <x v="469"/>
    <x v="1"/>
    <s v="2023-2024"/>
    <x v="0"/>
    <x v="22"/>
    <x v="1"/>
    <x v="1"/>
    <n v="2539"/>
    <x v="0"/>
    <x v="2"/>
    <x v="3"/>
    <x v="3"/>
    <n v="25.98"/>
    <n v="1"/>
  </r>
  <r>
    <x v="24"/>
    <x v="0"/>
    <s v="2024-2025"/>
    <x v="0"/>
    <x v="46"/>
    <x v="3"/>
    <x v="3"/>
    <n v="4740"/>
    <x v="0"/>
    <x v="17"/>
    <x v="9"/>
    <x v="9"/>
    <n v="26"/>
    <n v="1"/>
  </r>
  <r>
    <x v="320"/>
    <x v="2"/>
    <s v="2025-2026"/>
    <x v="0"/>
    <x v="65"/>
    <x v="1"/>
    <x v="1"/>
    <n v="2131"/>
    <x v="0"/>
    <x v="4"/>
    <x v="3"/>
    <x v="3"/>
    <n v="26"/>
    <n v="1"/>
  </r>
  <r>
    <x v="511"/>
    <x v="2"/>
    <s v="2025-2026"/>
    <x v="1"/>
    <x v="2"/>
    <x v="2"/>
    <x v="2"/>
    <n v="2617"/>
    <x v="0"/>
    <x v="2"/>
    <x v="3"/>
    <x v="3"/>
    <n v="26.28"/>
    <n v="1"/>
  </r>
  <r>
    <x v="512"/>
    <x v="0"/>
    <s v="2024-2025"/>
    <x v="1"/>
    <x v="59"/>
    <x v="3"/>
    <x v="3"/>
    <n v="4509"/>
    <x v="0"/>
    <x v="3"/>
    <x v="8"/>
    <x v="8"/>
    <n v="26.41"/>
    <n v="1"/>
  </r>
  <r>
    <x v="433"/>
    <x v="0"/>
    <s v="2024-2025"/>
    <x v="0"/>
    <x v="63"/>
    <x v="1"/>
    <x v="1"/>
    <n v="2015"/>
    <x v="0"/>
    <x v="5"/>
    <x v="3"/>
    <x v="3"/>
    <n v="26.810000000000002"/>
    <n v="1"/>
  </r>
  <r>
    <x v="70"/>
    <x v="0"/>
    <s v="2024-2025"/>
    <x v="0"/>
    <x v="18"/>
    <x v="6"/>
    <x v="6"/>
    <n v="5168"/>
    <x v="0"/>
    <x v="13"/>
    <x v="7"/>
    <x v="7"/>
    <n v="26.9"/>
    <n v="1"/>
  </r>
  <r>
    <x v="513"/>
    <x v="2"/>
    <s v="2025-2026"/>
    <x v="1"/>
    <x v="18"/>
    <x v="6"/>
    <x v="6"/>
    <n v="5168"/>
    <x v="0"/>
    <x v="13"/>
    <x v="2"/>
    <x v="2"/>
    <n v="26.91"/>
    <n v="1"/>
  </r>
  <r>
    <x v="514"/>
    <x v="1"/>
    <s v="2023-2024"/>
    <x v="0"/>
    <x v="69"/>
    <x v="4"/>
    <x v="4"/>
    <n v="3199"/>
    <x v="0"/>
    <x v="6"/>
    <x v="4"/>
    <x v="4"/>
    <n v="26.95"/>
    <n v="1"/>
  </r>
  <r>
    <x v="84"/>
    <x v="2"/>
    <s v="2025-2026"/>
    <x v="1"/>
    <x v="37"/>
    <x v="1"/>
    <x v="1"/>
    <n v="2750"/>
    <x v="0"/>
    <x v="11"/>
    <x v="1"/>
    <x v="1"/>
    <n v="26.950000000000003"/>
    <n v="1"/>
  </r>
  <r>
    <x v="515"/>
    <x v="0"/>
    <s v="2024-2025"/>
    <x v="1"/>
    <x v="94"/>
    <x v="5"/>
    <x v="5"/>
    <n v="7250"/>
    <x v="0"/>
    <x v="9"/>
    <x v="4"/>
    <x v="4"/>
    <n v="26.97"/>
    <n v="1"/>
  </r>
  <r>
    <x v="219"/>
    <x v="1"/>
    <s v="2023-2024"/>
    <x v="0"/>
    <x v="24"/>
    <x v="1"/>
    <x v="1"/>
    <n v="2120"/>
    <x v="0"/>
    <x v="4"/>
    <x v="7"/>
    <x v="7"/>
    <n v="26.979999999999997"/>
    <n v="1"/>
  </r>
  <r>
    <x v="58"/>
    <x v="2"/>
    <s v="2025-2026"/>
    <x v="0"/>
    <x v="66"/>
    <x v="3"/>
    <x v="3"/>
    <n v="4883"/>
    <x v="0"/>
    <x v="12"/>
    <x v="2"/>
    <x v="2"/>
    <n v="26.98"/>
    <n v="1"/>
  </r>
  <r>
    <x v="435"/>
    <x v="0"/>
    <s v="2024-2025"/>
    <x v="0"/>
    <x v="66"/>
    <x v="3"/>
    <x v="3"/>
    <n v="4883"/>
    <x v="0"/>
    <x v="12"/>
    <x v="3"/>
    <x v="3"/>
    <n v="26.98"/>
    <n v="1"/>
  </r>
  <r>
    <x v="97"/>
    <x v="0"/>
    <s v="2024-2025"/>
    <x v="0"/>
    <x v="30"/>
    <x v="4"/>
    <x v="4"/>
    <n v="3131"/>
    <x v="0"/>
    <x v="6"/>
    <x v="3"/>
    <x v="3"/>
    <n v="26.98"/>
    <n v="1"/>
  </r>
  <r>
    <x v="19"/>
    <x v="0"/>
    <s v="2024-2025"/>
    <x v="0"/>
    <x v="41"/>
    <x v="5"/>
    <x v="5"/>
    <n v="7320"/>
    <x v="0"/>
    <x v="9"/>
    <x v="2"/>
    <x v="2"/>
    <n v="26.990000000000002"/>
    <n v="1"/>
  </r>
  <r>
    <x v="172"/>
    <x v="1"/>
    <s v="2023-2024"/>
    <x v="0"/>
    <x v="27"/>
    <x v="4"/>
    <x v="4"/>
    <n v="3066"/>
    <x v="0"/>
    <x v="7"/>
    <x v="2"/>
    <x v="2"/>
    <n v="27"/>
    <n v="1"/>
  </r>
  <r>
    <x v="89"/>
    <x v="0"/>
    <s v="2024-2025"/>
    <x v="0"/>
    <x v="87"/>
    <x v="2"/>
    <x v="2"/>
    <n v="2609"/>
    <x v="0"/>
    <x v="2"/>
    <x v="5"/>
    <x v="5"/>
    <n v="27.18"/>
    <n v="1"/>
  </r>
  <r>
    <x v="6"/>
    <x v="1"/>
    <s v="2023-2024"/>
    <x v="0"/>
    <x v="35"/>
    <x v="3"/>
    <x v="3"/>
    <n v="4558"/>
    <x v="0"/>
    <x v="15"/>
    <x v="1"/>
    <x v="1"/>
    <n v="27.27"/>
    <n v="1"/>
  </r>
  <r>
    <x v="351"/>
    <x v="0"/>
    <s v="2024-2025"/>
    <x v="0"/>
    <x v="2"/>
    <x v="2"/>
    <x v="2"/>
    <n v="2617"/>
    <x v="0"/>
    <x v="2"/>
    <x v="4"/>
    <x v="4"/>
    <n v="27.36"/>
    <n v="1"/>
  </r>
  <r>
    <x v="516"/>
    <x v="2"/>
    <s v="2025-2026"/>
    <x v="0"/>
    <x v="74"/>
    <x v="1"/>
    <x v="1"/>
    <n v="2485"/>
    <x v="0"/>
    <x v="1"/>
    <x v="2"/>
    <x v="2"/>
    <n v="27.38"/>
    <n v="1"/>
  </r>
  <r>
    <x v="189"/>
    <x v="2"/>
    <s v="2025-2026"/>
    <x v="1"/>
    <x v="2"/>
    <x v="2"/>
    <x v="2"/>
    <n v="2617"/>
    <x v="0"/>
    <x v="2"/>
    <x v="0"/>
    <x v="0"/>
    <n v="27.48"/>
    <n v="1"/>
  </r>
  <r>
    <x v="517"/>
    <x v="1"/>
    <s v="2023-2024"/>
    <x v="0"/>
    <x v="81"/>
    <x v="3"/>
    <x v="3"/>
    <n v="4680"/>
    <x v="0"/>
    <x v="17"/>
    <x v="3"/>
    <x v="3"/>
    <n v="27.5"/>
    <n v="1"/>
  </r>
  <r>
    <x v="428"/>
    <x v="0"/>
    <s v="2024-2025"/>
    <x v="1"/>
    <x v="18"/>
    <x v="6"/>
    <x v="6"/>
    <n v="5168"/>
    <x v="0"/>
    <x v="13"/>
    <x v="2"/>
    <x v="2"/>
    <n v="27.53"/>
    <n v="1"/>
  </r>
  <r>
    <x v="427"/>
    <x v="0"/>
    <s v="2024-2025"/>
    <x v="0"/>
    <x v="9"/>
    <x v="4"/>
    <x v="4"/>
    <n v="3076"/>
    <x v="0"/>
    <x v="7"/>
    <x v="8"/>
    <x v="8"/>
    <n v="27.62"/>
    <n v="1"/>
  </r>
  <r>
    <x v="51"/>
    <x v="0"/>
    <s v="2024-2025"/>
    <x v="0"/>
    <x v="60"/>
    <x v="1"/>
    <x v="1"/>
    <n v="2541"/>
    <x v="0"/>
    <x v="2"/>
    <x v="1"/>
    <x v="1"/>
    <n v="27.72"/>
    <n v="1"/>
  </r>
  <r>
    <x v="244"/>
    <x v="0"/>
    <s v="2024-2025"/>
    <x v="0"/>
    <x v="94"/>
    <x v="5"/>
    <x v="5"/>
    <n v="7250"/>
    <x v="0"/>
    <x v="9"/>
    <x v="3"/>
    <x v="3"/>
    <n v="27.86"/>
    <n v="1"/>
  </r>
  <r>
    <x v="518"/>
    <x v="0"/>
    <s v="2024-2025"/>
    <x v="0"/>
    <x v="29"/>
    <x v="4"/>
    <x v="4"/>
    <n v="3500"/>
    <x v="0"/>
    <x v="8"/>
    <x v="4"/>
    <x v="4"/>
    <n v="27.93"/>
    <n v="1"/>
  </r>
  <r>
    <x v="468"/>
    <x v="2"/>
    <s v="2025-2026"/>
    <x v="1"/>
    <x v="79"/>
    <x v="6"/>
    <x v="6"/>
    <n v="5290"/>
    <x v="0"/>
    <x v="18"/>
    <x v="5"/>
    <x v="5"/>
    <n v="27.94"/>
    <n v="1"/>
  </r>
  <r>
    <x v="269"/>
    <x v="1"/>
    <s v="2023-2024"/>
    <x v="0"/>
    <x v="57"/>
    <x v="6"/>
    <x v="6"/>
    <n v="5082"/>
    <x v="0"/>
    <x v="13"/>
    <x v="5"/>
    <x v="5"/>
    <n v="27.94"/>
    <n v="1"/>
  </r>
  <r>
    <x v="178"/>
    <x v="0"/>
    <s v="2024-2025"/>
    <x v="0"/>
    <x v="84"/>
    <x v="3"/>
    <x v="3"/>
    <n v="4215"/>
    <x v="0"/>
    <x v="3"/>
    <x v="6"/>
    <x v="6"/>
    <n v="27.94"/>
    <n v="1"/>
  </r>
  <r>
    <x v="519"/>
    <x v="2"/>
    <s v="2025-2026"/>
    <x v="0"/>
    <x v="3"/>
    <x v="3"/>
    <x v="3"/>
    <n v="4220"/>
    <x v="0"/>
    <x v="3"/>
    <x v="6"/>
    <x v="6"/>
    <n v="27.96"/>
    <n v="1"/>
  </r>
  <r>
    <x v="257"/>
    <x v="1"/>
    <s v="2023-2024"/>
    <x v="0"/>
    <x v="96"/>
    <x v="4"/>
    <x v="4"/>
    <n v="3690"/>
    <x v="0"/>
    <x v="16"/>
    <x v="4"/>
    <x v="4"/>
    <n v="27.96"/>
    <n v="1"/>
  </r>
  <r>
    <x v="236"/>
    <x v="0"/>
    <s v="2024-2025"/>
    <x v="1"/>
    <x v="53"/>
    <x v="3"/>
    <x v="3"/>
    <n v="4119"/>
    <x v="0"/>
    <x v="10"/>
    <x v="0"/>
    <x v="0"/>
    <n v="27.97"/>
    <n v="1"/>
  </r>
  <r>
    <x v="263"/>
    <x v="0"/>
    <s v="2024-2025"/>
    <x v="1"/>
    <x v="53"/>
    <x v="3"/>
    <x v="3"/>
    <n v="4119"/>
    <x v="0"/>
    <x v="10"/>
    <x v="4"/>
    <x v="4"/>
    <n v="27.97"/>
    <n v="1"/>
  </r>
  <r>
    <x v="318"/>
    <x v="0"/>
    <s v="2024-2025"/>
    <x v="0"/>
    <x v="8"/>
    <x v="1"/>
    <x v="1"/>
    <n v="2158"/>
    <x v="0"/>
    <x v="4"/>
    <x v="2"/>
    <x v="2"/>
    <n v="27.98"/>
    <n v="1"/>
  </r>
  <r>
    <x v="455"/>
    <x v="0"/>
    <s v="2024-2025"/>
    <x v="0"/>
    <x v="81"/>
    <x v="3"/>
    <x v="3"/>
    <n v="4680"/>
    <x v="0"/>
    <x v="17"/>
    <x v="3"/>
    <x v="3"/>
    <n v="27.98"/>
    <n v="1"/>
  </r>
  <r>
    <x v="12"/>
    <x v="0"/>
    <s v="2024-2025"/>
    <x v="0"/>
    <x v="70"/>
    <x v="4"/>
    <x v="4"/>
    <n v="3400"/>
    <x v="0"/>
    <x v="8"/>
    <x v="3"/>
    <x v="3"/>
    <n v="27.98"/>
    <n v="1"/>
  </r>
  <r>
    <x v="418"/>
    <x v="2"/>
    <s v="2025-2026"/>
    <x v="0"/>
    <x v="44"/>
    <x v="4"/>
    <x v="4"/>
    <n v="3977"/>
    <x v="0"/>
    <x v="16"/>
    <x v="0"/>
    <x v="0"/>
    <n v="27.990000000000002"/>
    <n v="1"/>
  </r>
  <r>
    <x v="202"/>
    <x v="2"/>
    <s v="2025-2026"/>
    <x v="0"/>
    <x v="1"/>
    <x v="1"/>
    <x v="1"/>
    <n v="2478"/>
    <x v="0"/>
    <x v="1"/>
    <x v="2"/>
    <x v="2"/>
    <n v="28"/>
    <n v="1"/>
  </r>
  <r>
    <x v="514"/>
    <x v="1"/>
    <s v="2023-2024"/>
    <x v="1"/>
    <x v="26"/>
    <x v="0"/>
    <x v="0"/>
    <n v="6280"/>
    <x v="0"/>
    <x v="14"/>
    <x v="0"/>
    <x v="0"/>
    <n v="28.04"/>
    <n v="1"/>
  </r>
  <r>
    <x v="520"/>
    <x v="0"/>
    <s v="2024-2025"/>
    <x v="0"/>
    <x v="31"/>
    <x v="1"/>
    <x v="1"/>
    <n v="2116"/>
    <x v="0"/>
    <x v="4"/>
    <x v="5"/>
    <x v="5"/>
    <n v="28.13"/>
    <n v="1"/>
  </r>
  <r>
    <x v="281"/>
    <x v="0"/>
    <s v="2024-2025"/>
    <x v="0"/>
    <x v="76"/>
    <x v="1"/>
    <x v="1"/>
    <n v="2031"/>
    <x v="0"/>
    <x v="5"/>
    <x v="3"/>
    <x v="3"/>
    <n v="28.18"/>
    <n v="1"/>
  </r>
  <r>
    <x v="410"/>
    <x v="1"/>
    <s v="2023-2024"/>
    <x v="0"/>
    <x v="45"/>
    <x v="3"/>
    <x v="3"/>
    <n v="4570"/>
    <x v="0"/>
    <x v="15"/>
    <x v="2"/>
    <x v="2"/>
    <n v="28.47"/>
    <n v="1"/>
  </r>
  <r>
    <x v="4"/>
    <x v="0"/>
    <s v="2024-2025"/>
    <x v="0"/>
    <x v="82"/>
    <x v="3"/>
    <x v="3"/>
    <n v="4655"/>
    <x v="0"/>
    <x v="17"/>
    <x v="2"/>
    <x v="2"/>
    <n v="28.48"/>
    <n v="1"/>
  </r>
  <r>
    <x v="75"/>
    <x v="2"/>
    <s v="2025-2026"/>
    <x v="1"/>
    <x v="94"/>
    <x v="5"/>
    <x v="5"/>
    <n v="7250"/>
    <x v="0"/>
    <x v="9"/>
    <x v="5"/>
    <x v="5"/>
    <n v="28.53"/>
    <n v="1"/>
  </r>
  <r>
    <x v="215"/>
    <x v="2"/>
    <s v="2025-2026"/>
    <x v="1"/>
    <x v="17"/>
    <x v="3"/>
    <x v="3"/>
    <n v="4825"/>
    <x v="0"/>
    <x v="12"/>
    <x v="2"/>
    <x v="2"/>
    <n v="28.92"/>
    <n v="1"/>
  </r>
  <r>
    <x v="159"/>
    <x v="0"/>
    <s v="2024-2025"/>
    <x v="0"/>
    <x v="96"/>
    <x v="4"/>
    <x v="4"/>
    <n v="3690"/>
    <x v="0"/>
    <x v="16"/>
    <x v="6"/>
    <x v="6"/>
    <n v="28.92"/>
    <n v="1"/>
  </r>
  <r>
    <x v="521"/>
    <x v="0"/>
    <s v="2024-2025"/>
    <x v="1"/>
    <x v="74"/>
    <x v="1"/>
    <x v="1"/>
    <n v="2485"/>
    <x v="0"/>
    <x v="1"/>
    <x v="2"/>
    <x v="2"/>
    <n v="28.93"/>
    <n v="1"/>
  </r>
  <r>
    <x v="168"/>
    <x v="0"/>
    <s v="2024-2025"/>
    <x v="0"/>
    <x v="93"/>
    <x v="4"/>
    <x v="4"/>
    <n v="3915"/>
    <x v="0"/>
    <x v="16"/>
    <x v="1"/>
    <x v="1"/>
    <n v="28.939999999999998"/>
    <n v="1"/>
  </r>
  <r>
    <x v="31"/>
    <x v="1"/>
    <s v="2023-2024"/>
    <x v="1"/>
    <x v="62"/>
    <x v="0"/>
    <x v="0"/>
    <n v="6112"/>
    <x v="0"/>
    <x v="14"/>
    <x v="6"/>
    <x v="6"/>
    <n v="28.95"/>
    <n v="1"/>
  </r>
  <r>
    <x v="130"/>
    <x v="1"/>
    <s v="2023-2024"/>
    <x v="0"/>
    <x v="58"/>
    <x v="0"/>
    <x v="0"/>
    <n v="6027"/>
    <x v="0"/>
    <x v="0"/>
    <x v="6"/>
    <x v="6"/>
    <n v="28.96"/>
    <n v="1"/>
  </r>
  <r>
    <x v="218"/>
    <x v="1"/>
    <s v="2023-2024"/>
    <x v="1"/>
    <x v="60"/>
    <x v="1"/>
    <x v="1"/>
    <n v="2541"/>
    <x v="0"/>
    <x v="2"/>
    <x v="3"/>
    <x v="3"/>
    <n v="28.97"/>
    <n v="1"/>
  </r>
  <r>
    <x v="436"/>
    <x v="2"/>
    <s v="2025-2026"/>
    <x v="1"/>
    <x v="12"/>
    <x v="3"/>
    <x v="3"/>
    <n v="4068"/>
    <x v="0"/>
    <x v="10"/>
    <x v="1"/>
    <x v="1"/>
    <n v="28.979999999999997"/>
    <n v="1"/>
  </r>
  <r>
    <x v="522"/>
    <x v="0"/>
    <s v="2024-2025"/>
    <x v="1"/>
    <x v="73"/>
    <x v="6"/>
    <x v="6"/>
    <n v="5607"/>
    <x v="0"/>
    <x v="18"/>
    <x v="1"/>
    <x v="1"/>
    <n v="28.98"/>
    <n v="1"/>
  </r>
  <r>
    <x v="165"/>
    <x v="0"/>
    <s v="2024-2025"/>
    <x v="0"/>
    <x v="32"/>
    <x v="6"/>
    <x v="6"/>
    <n v="5169"/>
    <x v="0"/>
    <x v="13"/>
    <x v="3"/>
    <x v="3"/>
    <n v="29"/>
    <n v="1"/>
  </r>
  <r>
    <x v="508"/>
    <x v="0"/>
    <s v="2024-2025"/>
    <x v="0"/>
    <x v="39"/>
    <x v="0"/>
    <x v="0"/>
    <n v="6330"/>
    <x v="0"/>
    <x v="14"/>
    <x v="0"/>
    <x v="0"/>
    <n v="29"/>
    <n v="1"/>
  </r>
  <r>
    <x v="134"/>
    <x v="0"/>
    <s v="2024-2025"/>
    <x v="1"/>
    <x v="5"/>
    <x v="1"/>
    <x v="1"/>
    <n v="2067"/>
    <x v="0"/>
    <x v="5"/>
    <x v="3"/>
    <x v="3"/>
    <n v="29"/>
    <n v="1"/>
  </r>
  <r>
    <x v="523"/>
    <x v="1"/>
    <s v="2023-2024"/>
    <x v="0"/>
    <x v="62"/>
    <x v="0"/>
    <x v="0"/>
    <n v="6112"/>
    <x v="0"/>
    <x v="14"/>
    <x v="3"/>
    <x v="3"/>
    <n v="29"/>
    <n v="1"/>
  </r>
  <r>
    <x v="50"/>
    <x v="0"/>
    <s v="2024-2025"/>
    <x v="0"/>
    <x v="71"/>
    <x v="6"/>
    <x v="6"/>
    <n v="5043"/>
    <x v="0"/>
    <x v="13"/>
    <x v="3"/>
    <x v="3"/>
    <n v="29.009999999999998"/>
    <n v="1"/>
  </r>
  <r>
    <x v="487"/>
    <x v="0"/>
    <s v="2024-2025"/>
    <x v="1"/>
    <x v="59"/>
    <x v="3"/>
    <x v="3"/>
    <n v="4509"/>
    <x v="0"/>
    <x v="3"/>
    <x v="3"/>
    <x v="3"/>
    <n v="29.39"/>
    <n v="1"/>
  </r>
  <r>
    <x v="347"/>
    <x v="0"/>
    <s v="2024-2025"/>
    <x v="1"/>
    <x v="44"/>
    <x v="4"/>
    <x v="4"/>
    <n v="3977"/>
    <x v="0"/>
    <x v="16"/>
    <x v="3"/>
    <x v="3"/>
    <n v="29.5"/>
    <n v="1"/>
  </r>
  <r>
    <x v="47"/>
    <x v="2"/>
    <s v="2025-2026"/>
    <x v="0"/>
    <x v="3"/>
    <x v="3"/>
    <x v="3"/>
    <n v="4220"/>
    <x v="0"/>
    <x v="3"/>
    <x v="6"/>
    <x v="6"/>
    <n v="29.6"/>
    <n v="1"/>
  </r>
  <r>
    <x v="460"/>
    <x v="1"/>
    <s v="2023-2024"/>
    <x v="0"/>
    <x v="4"/>
    <x v="1"/>
    <x v="1"/>
    <n v="2154"/>
    <x v="0"/>
    <x v="4"/>
    <x v="8"/>
    <x v="8"/>
    <n v="29.65"/>
    <n v="1"/>
  </r>
  <r>
    <x v="369"/>
    <x v="0"/>
    <s v="2024-2025"/>
    <x v="1"/>
    <x v="30"/>
    <x v="4"/>
    <x v="4"/>
    <n v="3131"/>
    <x v="0"/>
    <x v="6"/>
    <x v="6"/>
    <x v="6"/>
    <n v="29.85"/>
    <n v="1"/>
  </r>
  <r>
    <x v="9"/>
    <x v="0"/>
    <s v="2024-2025"/>
    <x v="1"/>
    <x v="47"/>
    <x v="1"/>
    <x v="1"/>
    <n v="2101"/>
    <x v="0"/>
    <x v="4"/>
    <x v="5"/>
    <x v="5"/>
    <n v="29.9"/>
    <n v="1"/>
  </r>
  <r>
    <x v="524"/>
    <x v="0"/>
    <s v="2024-2025"/>
    <x v="0"/>
    <x v="70"/>
    <x v="4"/>
    <x v="4"/>
    <n v="3400"/>
    <x v="0"/>
    <x v="8"/>
    <x v="6"/>
    <x v="6"/>
    <n v="29.91"/>
    <n v="1"/>
  </r>
  <r>
    <x v="525"/>
    <x v="2"/>
    <s v="2025-2026"/>
    <x v="0"/>
    <x v="93"/>
    <x v="4"/>
    <x v="4"/>
    <n v="3915"/>
    <x v="0"/>
    <x v="16"/>
    <x v="5"/>
    <x v="5"/>
    <n v="29.910000000000004"/>
    <n v="1"/>
  </r>
  <r>
    <x v="280"/>
    <x v="2"/>
    <s v="2025-2026"/>
    <x v="0"/>
    <x v="66"/>
    <x v="3"/>
    <x v="3"/>
    <n v="4883"/>
    <x v="0"/>
    <x v="12"/>
    <x v="5"/>
    <x v="5"/>
    <n v="29.92"/>
    <n v="1"/>
  </r>
  <r>
    <x v="78"/>
    <x v="0"/>
    <s v="2024-2025"/>
    <x v="0"/>
    <x v="40"/>
    <x v="4"/>
    <x v="4"/>
    <n v="3353"/>
    <x v="0"/>
    <x v="8"/>
    <x v="0"/>
    <x v="0"/>
    <n v="29.95"/>
    <n v="1"/>
  </r>
  <r>
    <x v="526"/>
    <x v="2"/>
    <s v="2025-2026"/>
    <x v="0"/>
    <x v="28"/>
    <x v="1"/>
    <x v="1"/>
    <n v="2830"/>
    <x v="0"/>
    <x v="11"/>
    <x v="2"/>
    <x v="2"/>
    <n v="29.95"/>
    <n v="1"/>
  </r>
  <r>
    <x v="527"/>
    <x v="1"/>
    <s v="2023-2024"/>
    <x v="1"/>
    <x v="9"/>
    <x v="4"/>
    <x v="4"/>
    <n v="3076"/>
    <x v="0"/>
    <x v="7"/>
    <x v="0"/>
    <x v="0"/>
    <n v="29.95"/>
    <n v="1"/>
  </r>
  <r>
    <x v="528"/>
    <x v="1"/>
    <s v="2023-2024"/>
    <x v="0"/>
    <x v="11"/>
    <x v="5"/>
    <x v="5"/>
    <n v="7010"/>
    <x v="0"/>
    <x v="9"/>
    <x v="2"/>
    <x v="2"/>
    <n v="29.95"/>
    <n v="1"/>
  </r>
  <r>
    <x v="360"/>
    <x v="2"/>
    <s v="2025-2026"/>
    <x v="1"/>
    <x v="80"/>
    <x v="0"/>
    <x v="0"/>
    <n v="6109"/>
    <x v="0"/>
    <x v="14"/>
    <x v="2"/>
    <x v="2"/>
    <n v="29.95"/>
    <n v="1"/>
  </r>
  <r>
    <x v="529"/>
    <x v="0"/>
    <s v="2024-2025"/>
    <x v="0"/>
    <x v="37"/>
    <x v="1"/>
    <x v="1"/>
    <n v="2750"/>
    <x v="0"/>
    <x v="11"/>
    <x v="0"/>
    <x v="0"/>
    <n v="29.95"/>
    <n v="1"/>
  </r>
  <r>
    <x v="302"/>
    <x v="0"/>
    <s v="2024-2025"/>
    <x v="0"/>
    <x v="49"/>
    <x v="4"/>
    <x v="4"/>
    <n v="3134"/>
    <x v="0"/>
    <x v="6"/>
    <x v="0"/>
    <x v="0"/>
    <n v="29.95"/>
    <n v="1"/>
  </r>
  <r>
    <x v="117"/>
    <x v="2"/>
    <s v="2025-2026"/>
    <x v="0"/>
    <x v="21"/>
    <x v="3"/>
    <x v="3"/>
    <n v="4012"/>
    <x v="0"/>
    <x v="10"/>
    <x v="1"/>
    <x v="1"/>
    <n v="29.95"/>
    <n v="1"/>
  </r>
  <r>
    <x v="530"/>
    <x v="1"/>
    <s v="2023-2024"/>
    <x v="1"/>
    <x v="30"/>
    <x v="4"/>
    <x v="4"/>
    <n v="3131"/>
    <x v="0"/>
    <x v="6"/>
    <x v="6"/>
    <x v="6"/>
    <n v="29.950000000000003"/>
    <n v="1"/>
  </r>
  <r>
    <x v="103"/>
    <x v="1"/>
    <s v="2023-2024"/>
    <x v="0"/>
    <x v="95"/>
    <x v="7"/>
    <x v="7"/>
    <n v="870"/>
    <x v="0"/>
    <x v="19"/>
    <x v="4"/>
    <x v="4"/>
    <n v="29.97"/>
    <n v="1"/>
  </r>
  <r>
    <x v="363"/>
    <x v="2"/>
    <s v="2025-2026"/>
    <x v="1"/>
    <x v="1"/>
    <x v="1"/>
    <x v="1"/>
    <n v="2478"/>
    <x v="0"/>
    <x v="1"/>
    <x v="5"/>
    <x v="5"/>
    <n v="29.97"/>
    <n v="1"/>
  </r>
  <r>
    <x v="531"/>
    <x v="0"/>
    <s v="2024-2025"/>
    <x v="1"/>
    <x v="9"/>
    <x v="4"/>
    <x v="4"/>
    <n v="3076"/>
    <x v="0"/>
    <x v="7"/>
    <x v="4"/>
    <x v="4"/>
    <n v="29.97"/>
    <n v="1"/>
  </r>
  <r>
    <x v="192"/>
    <x v="1"/>
    <s v="2023-2024"/>
    <x v="0"/>
    <x v="82"/>
    <x v="3"/>
    <x v="3"/>
    <n v="4655"/>
    <x v="0"/>
    <x v="17"/>
    <x v="7"/>
    <x v="7"/>
    <n v="29.97"/>
    <n v="1"/>
  </r>
  <r>
    <x v="423"/>
    <x v="1"/>
    <s v="2023-2024"/>
    <x v="0"/>
    <x v="92"/>
    <x v="3"/>
    <x v="3"/>
    <n v="4305"/>
    <x v="0"/>
    <x v="3"/>
    <x v="3"/>
    <x v="3"/>
    <n v="29.97"/>
    <n v="1"/>
  </r>
  <r>
    <x v="532"/>
    <x v="1"/>
    <s v="2023-2024"/>
    <x v="1"/>
    <x v="16"/>
    <x v="0"/>
    <x v="0"/>
    <n v="6030"/>
    <x v="0"/>
    <x v="0"/>
    <x v="7"/>
    <x v="7"/>
    <n v="29.97"/>
    <n v="1"/>
  </r>
  <r>
    <x v="168"/>
    <x v="0"/>
    <s v="2024-2025"/>
    <x v="0"/>
    <x v="92"/>
    <x v="3"/>
    <x v="3"/>
    <n v="4305"/>
    <x v="0"/>
    <x v="3"/>
    <x v="3"/>
    <x v="3"/>
    <n v="29.98"/>
    <n v="1"/>
  </r>
  <r>
    <x v="328"/>
    <x v="2"/>
    <s v="2025-2026"/>
    <x v="1"/>
    <x v="94"/>
    <x v="5"/>
    <x v="5"/>
    <n v="7250"/>
    <x v="0"/>
    <x v="9"/>
    <x v="3"/>
    <x v="3"/>
    <n v="29.98"/>
    <n v="1"/>
  </r>
  <r>
    <x v="50"/>
    <x v="0"/>
    <s v="2024-2025"/>
    <x v="1"/>
    <x v="79"/>
    <x v="6"/>
    <x v="6"/>
    <n v="5290"/>
    <x v="0"/>
    <x v="18"/>
    <x v="3"/>
    <x v="3"/>
    <n v="29.98"/>
    <n v="1"/>
  </r>
  <r>
    <x v="125"/>
    <x v="2"/>
    <s v="2025-2026"/>
    <x v="0"/>
    <x v="77"/>
    <x v="5"/>
    <x v="5"/>
    <n v="7018"/>
    <x v="0"/>
    <x v="9"/>
    <x v="7"/>
    <x v="7"/>
    <n v="29.98"/>
    <n v="1"/>
  </r>
  <r>
    <x v="1"/>
    <x v="0"/>
    <s v="2024-2025"/>
    <x v="1"/>
    <x v="50"/>
    <x v="4"/>
    <x v="4"/>
    <n v="3179"/>
    <x v="0"/>
    <x v="6"/>
    <x v="7"/>
    <x v="7"/>
    <n v="29.98"/>
    <n v="1"/>
  </r>
  <r>
    <x v="533"/>
    <x v="1"/>
    <s v="2023-2024"/>
    <x v="0"/>
    <x v="20"/>
    <x v="4"/>
    <x v="4"/>
    <n v="3429"/>
    <x v="0"/>
    <x v="8"/>
    <x v="0"/>
    <x v="0"/>
    <n v="29.98"/>
    <n v="1"/>
  </r>
  <r>
    <x v="197"/>
    <x v="0"/>
    <s v="2024-2025"/>
    <x v="1"/>
    <x v="42"/>
    <x v="3"/>
    <x v="3"/>
    <n v="4870"/>
    <x v="0"/>
    <x v="12"/>
    <x v="3"/>
    <x v="3"/>
    <n v="29.99"/>
    <n v="1"/>
  </r>
  <r>
    <x v="166"/>
    <x v="0"/>
    <s v="2024-2025"/>
    <x v="0"/>
    <x v="6"/>
    <x v="0"/>
    <x v="0"/>
    <n v="6010"/>
    <x v="0"/>
    <x v="0"/>
    <x v="9"/>
    <x v="9"/>
    <n v="29.99"/>
    <n v="1"/>
  </r>
  <r>
    <x v="206"/>
    <x v="2"/>
    <s v="2025-2026"/>
    <x v="0"/>
    <x v="52"/>
    <x v="3"/>
    <x v="3"/>
    <n v="4053"/>
    <x v="0"/>
    <x v="10"/>
    <x v="0"/>
    <x v="0"/>
    <n v="30.369999999999997"/>
    <n v="1"/>
  </r>
  <r>
    <x v="175"/>
    <x v="1"/>
    <s v="2023-2024"/>
    <x v="0"/>
    <x v="80"/>
    <x v="0"/>
    <x v="0"/>
    <n v="6109"/>
    <x v="0"/>
    <x v="14"/>
    <x v="7"/>
    <x v="7"/>
    <n v="30.63"/>
    <n v="1"/>
  </r>
  <r>
    <x v="167"/>
    <x v="2"/>
    <s v="2025-2026"/>
    <x v="0"/>
    <x v="63"/>
    <x v="1"/>
    <x v="1"/>
    <n v="2015"/>
    <x v="0"/>
    <x v="5"/>
    <x v="5"/>
    <x v="5"/>
    <n v="30.86"/>
    <n v="1"/>
  </r>
  <r>
    <x v="507"/>
    <x v="0"/>
    <s v="2024-2025"/>
    <x v="0"/>
    <x v="1"/>
    <x v="1"/>
    <x v="1"/>
    <n v="2478"/>
    <x v="0"/>
    <x v="1"/>
    <x v="3"/>
    <x v="3"/>
    <n v="30.9"/>
    <n v="1"/>
  </r>
  <r>
    <x v="534"/>
    <x v="0"/>
    <s v="2024-2025"/>
    <x v="1"/>
    <x v="12"/>
    <x v="3"/>
    <x v="3"/>
    <n v="4068"/>
    <x v="0"/>
    <x v="10"/>
    <x v="2"/>
    <x v="2"/>
    <n v="30.92"/>
    <n v="1"/>
  </r>
  <r>
    <x v="535"/>
    <x v="1"/>
    <s v="2023-2024"/>
    <x v="0"/>
    <x v="55"/>
    <x v="3"/>
    <x v="3"/>
    <n v="4703"/>
    <x v="0"/>
    <x v="17"/>
    <x v="2"/>
    <x v="2"/>
    <n v="30.950000000000003"/>
    <n v="1"/>
  </r>
  <r>
    <x v="121"/>
    <x v="0"/>
    <s v="2024-2025"/>
    <x v="0"/>
    <x v="26"/>
    <x v="0"/>
    <x v="0"/>
    <n v="6280"/>
    <x v="0"/>
    <x v="14"/>
    <x v="8"/>
    <x v="8"/>
    <n v="31"/>
    <n v="1"/>
  </r>
  <r>
    <x v="536"/>
    <x v="1"/>
    <s v="2023-2024"/>
    <x v="0"/>
    <x v="87"/>
    <x v="2"/>
    <x v="2"/>
    <n v="2609"/>
    <x v="0"/>
    <x v="2"/>
    <x v="6"/>
    <x v="6"/>
    <n v="31"/>
    <n v="1"/>
  </r>
  <r>
    <x v="518"/>
    <x v="0"/>
    <s v="2024-2025"/>
    <x v="0"/>
    <x v="14"/>
    <x v="1"/>
    <x v="1"/>
    <n v="2790"/>
    <x v="0"/>
    <x v="11"/>
    <x v="3"/>
    <x v="3"/>
    <n v="31"/>
    <n v="1"/>
  </r>
  <r>
    <x v="41"/>
    <x v="1"/>
    <s v="2023-2024"/>
    <x v="0"/>
    <x v="3"/>
    <x v="3"/>
    <x v="3"/>
    <n v="4220"/>
    <x v="0"/>
    <x v="3"/>
    <x v="5"/>
    <x v="5"/>
    <n v="31.119999999999997"/>
    <n v="1"/>
  </r>
  <r>
    <x v="316"/>
    <x v="0"/>
    <s v="2024-2025"/>
    <x v="0"/>
    <x v="84"/>
    <x v="3"/>
    <x v="3"/>
    <n v="4215"/>
    <x v="0"/>
    <x v="3"/>
    <x v="0"/>
    <x v="0"/>
    <n v="31.16"/>
    <n v="1"/>
  </r>
  <r>
    <x v="91"/>
    <x v="0"/>
    <s v="2024-2025"/>
    <x v="0"/>
    <x v="96"/>
    <x v="4"/>
    <x v="4"/>
    <n v="3690"/>
    <x v="0"/>
    <x v="16"/>
    <x v="3"/>
    <x v="3"/>
    <n v="31.490000000000002"/>
    <n v="1"/>
  </r>
  <r>
    <x v="178"/>
    <x v="0"/>
    <s v="2024-2025"/>
    <x v="0"/>
    <x v="12"/>
    <x v="3"/>
    <x v="3"/>
    <n v="4068"/>
    <x v="0"/>
    <x v="10"/>
    <x v="3"/>
    <x v="3"/>
    <n v="31.5"/>
    <n v="1"/>
  </r>
  <r>
    <x v="346"/>
    <x v="0"/>
    <s v="2024-2025"/>
    <x v="0"/>
    <x v="48"/>
    <x v="3"/>
    <x v="3"/>
    <n v="4566"/>
    <x v="0"/>
    <x v="15"/>
    <x v="3"/>
    <x v="3"/>
    <n v="31.5"/>
    <n v="1"/>
  </r>
  <r>
    <x v="459"/>
    <x v="0"/>
    <s v="2024-2025"/>
    <x v="0"/>
    <x v="21"/>
    <x v="3"/>
    <x v="3"/>
    <n v="4012"/>
    <x v="0"/>
    <x v="10"/>
    <x v="3"/>
    <x v="3"/>
    <n v="31.5"/>
    <n v="1"/>
  </r>
  <r>
    <x v="537"/>
    <x v="1"/>
    <s v="2023-2024"/>
    <x v="1"/>
    <x v="36"/>
    <x v="4"/>
    <x v="4"/>
    <n v="3148"/>
    <x v="0"/>
    <x v="6"/>
    <x v="5"/>
    <x v="5"/>
    <n v="31.68"/>
    <n v="1"/>
  </r>
  <r>
    <x v="538"/>
    <x v="2"/>
    <s v="2025-2026"/>
    <x v="0"/>
    <x v="31"/>
    <x v="1"/>
    <x v="1"/>
    <n v="2116"/>
    <x v="0"/>
    <x v="4"/>
    <x v="6"/>
    <x v="6"/>
    <n v="31.68"/>
    <n v="1"/>
  </r>
  <r>
    <x v="307"/>
    <x v="0"/>
    <s v="2024-2025"/>
    <x v="1"/>
    <x v="47"/>
    <x v="1"/>
    <x v="1"/>
    <n v="2101"/>
    <x v="0"/>
    <x v="4"/>
    <x v="8"/>
    <x v="8"/>
    <n v="31.84"/>
    <n v="1"/>
  </r>
  <r>
    <x v="192"/>
    <x v="1"/>
    <s v="2023-2024"/>
    <x v="0"/>
    <x v="53"/>
    <x v="3"/>
    <x v="3"/>
    <n v="4119"/>
    <x v="0"/>
    <x v="10"/>
    <x v="3"/>
    <x v="3"/>
    <n v="31.880000000000003"/>
    <n v="1"/>
  </r>
  <r>
    <x v="405"/>
    <x v="2"/>
    <s v="2025-2026"/>
    <x v="1"/>
    <x v="90"/>
    <x v="3"/>
    <x v="3"/>
    <n v="4700"/>
    <x v="0"/>
    <x v="17"/>
    <x v="5"/>
    <x v="5"/>
    <n v="31.91"/>
    <n v="1"/>
  </r>
  <r>
    <x v="330"/>
    <x v="0"/>
    <s v="2024-2025"/>
    <x v="0"/>
    <x v="69"/>
    <x v="4"/>
    <x v="4"/>
    <n v="3199"/>
    <x v="0"/>
    <x v="6"/>
    <x v="5"/>
    <x v="5"/>
    <n v="31.92"/>
    <n v="1"/>
  </r>
  <r>
    <x v="158"/>
    <x v="0"/>
    <s v="2024-2025"/>
    <x v="1"/>
    <x v="53"/>
    <x v="3"/>
    <x v="3"/>
    <n v="4119"/>
    <x v="0"/>
    <x v="10"/>
    <x v="1"/>
    <x v="1"/>
    <n v="31.92"/>
    <n v="1"/>
  </r>
  <r>
    <x v="455"/>
    <x v="0"/>
    <s v="2024-2025"/>
    <x v="1"/>
    <x v="23"/>
    <x v="1"/>
    <x v="1"/>
    <n v="2650"/>
    <x v="0"/>
    <x v="11"/>
    <x v="7"/>
    <x v="7"/>
    <n v="31.92"/>
    <n v="1"/>
  </r>
  <r>
    <x v="199"/>
    <x v="0"/>
    <s v="2024-2025"/>
    <x v="0"/>
    <x v="27"/>
    <x v="4"/>
    <x v="4"/>
    <n v="3066"/>
    <x v="0"/>
    <x v="7"/>
    <x v="5"/>
    <x v="5"/>
    <n v="31.93"/>
    <n v="1"/>
  </r>
  <r>
    <x v="539"/>
    <x v="2"/>
    <s v="2025-2026"/>
    <x v="0"/>
    <x v="9"/>
    <x v="4"/>
    <x v="4"/>
    <n v="3076"/>
    <x v="0"/>
    <x v="7"/>
    <x v="5"/>
    <x v="5"/>
    <n v="31.93"/>
    <n v="1"/>
  </r>
  <r>
    <x v="392"/>
    <x v="2"/>
    <s v="2025-2026"/>
    <x v="0"/>
    <x v="34"/>
    <x v="4"/>
    <x v="4"/>
    <n v="3018"/>
    <x v="0"/>
    <x v="7"/>
    <x v="0"/>
    <x v="0"/>
    <n v="31.96"/>
    <n v="1"/>
  </r>
  <r>
    <x v="376"/>
    <x v="1"/>
    <s v="2023-2024"/>
    <x v="1"/>
    <x v="9"/>
    <x v="4"/>
    <x v="4"/>
    <n v="3076"/>
    <x v="0"/>
    <x v="7"/>
    <x v="1"/>
    <x v="1"/>
    <n v="31.96"/>
    <n v="1"/>
  </r>
  <r>
    <x v="540"/>
    <x v="2"/>
    <s v="2025-2026"/>
    <x v="0"/>
    <x v="81"/>
    <x v="3"/>
    <x v="3"/>
    <n v="4680"/>
    <x v="0"/>
    <x v="17"/>
    <x v="5"/>
    <x v="5"/>
    <n v="31.96"/>
    <n v="1"/>
  </r>
  <r>
    <x v="541"/>
    <x v="0"/>
    <s v="2024-2025"/>
    <x v="0"/>
    <x v="45"/>
    <x v="3"/>
    <x v="3"/>
    <n v="4570"/>
    <x v="0"/>
    <x v="15"/>
    <x v="6"/>
    <x v="6"/>
    <n v="31.96"/>
    <n v="1"/>
  </r>
  <r>
    <x v="289"/>
    <x v="1"/>
    <s v="2023-2024"/>
    <x v="0"/>
    <x v="35"/>
    <x v="3"/>
    <x v="3"/>
    <n v="4558"/>
    <x v="0"/>
    <x v="15"/>
    <x v="3"/>
    <x v="3"/>
    <n v="31.96"/>
    <n v="1"/>
  </r>
  <r>
    <x v="445"/>
    <x v="0"/>
    <s v="2024-2025"/>
    <x v="1"/>
    <x v="19"/>
    <x v="1"/>
    <x v="1"/>
    <n v="2800"/>
    <x v="0"/>
    <x v="11"/>
    <x v="0"/>
    <x v="0"/>
    <n v="31.96"/>
    <n v="1"/>
  </r>
  <r>
    <x v="542"/>
    <x v="2"/>
    <s v="2025-2026"/>
    <x v="0"/>
    <x v="90"/>
    <x v="3"/>
    <x v="3"/>
    <n v="4700"/>
    <x v="0"/>
    <x v="17"/>
    <x v="0"/>
    <x v="0"/>
    <n v="31.96"/>
    <n v="1"/>
  </r>
  <r>
    <x v="543"/>
    <x v="0"/>
    <s v="2024-2025"/>
    <x v="0"/>
    <x v="87"/>
    <x v="2"/>
    <x v="2"/>
    <n v="2609"/>
    <x v="0"/>
    <x v="2"/>
    <x v="0"/>
    <x v="0"/>
    <n v="31.97"/>
    <n v="1"/>
  </r>
  <r>
    <x v="406"/>
    <x v="2"/>
    <s v="2025-2026"/>
    <x v="1"/>
    <x v="48"/>
    <x v="3"/>
    <x v="3"/>
    <n v="4566"/>
    <x v="0"/>
    <x v="15"/>
    <x v="6"/>
    <x v="6"/>
    <n v="31.97"/>
    <n v="1"/>
  </r>
  <r>
    <x v="59"/>
    <x v="0"/>
    <s v="2024-2025"/>
    <x v="1"/>
    <x v="16"/>
    <x v="0"/>
    <x v="0"/>
    <n v="6030"/>
    <x v="0"/>
    <x v="0"/>
    <x v="4"/>
    <x v="4"/>
    <n v="32.46"/>
    <n v="1"/>
  </r>
  <r>
    <x v="358"/>
    <x v="1"/>
    <s v="2023-2024"/>
    <x v="0"/>
    <x v="85"/>
    <x v="0"/>
    <x v="0"/>
    <n v="6530"/>
    <x v="0"/>
    <x v="20"/>
    <x v="2"/>
    <x v="2"/>
    <n v="32.56"/>
    <n v="1"/>
  </r>
  <r>
    <x v="444"/>
    <x v="0"/>
    <s v="2024-2025"/>
    <x v="1"/>
    <x v="76"/>
    <x v="1"/>
    <x v="1"/>
    <n v="2031"/>
    <x v="0"/>
    <x v="5"/>
    <x v="5"/>
    <x v="5"/>
    <n v="32.67"/>
    <n v="1"/>
  </r>
  <r>
    <x v="391"/>
    <x v="2"/>
    <s v="2025-2026"/>
    <x v="0"/>
    <x v="19"/>
    <x v="1"/>
    <x v="1"/>
    <n v="2800"/>
    <x v="0"/>
    <x v="11"/>
    <x v="7"/>
    <x v="7"/>
    <n v="32.74"/>
    <n v="1"/>
  </r>
  <r>
    <x v="20"/>
    <x v="0"/>
    <s v="2024-2025"/>
    <x v="0"/>
    <x v="55"/>
    <x v="3"/>
    <x v="3"/>
    <n v="4703"/>
    <x v="0"/>
    <x v="17"/>
    <x v="3"/>
    <x v="3"/>
    <n v="32.799999999999997"/>
    <n v="1"/>
  </r>
  <r>
    <x v="31"/>
    <x v="1"/>
    <s v="2023-2024"/>
    <x v="0"/>
    <x v="25"/>
    <x v="4"/>
    <x v="4"/>
    <n v="3550"/>
    <x v="0"/>
    <x v="8"/>
    <x v="9"/>
    <x v="9"/>
    <n v="32.85"/>
    <n v="1"/>
  </r>
  <r>
    <x v="544"/>
    <x v="0"/>
    <s v="2024-2025"/>
    <x v="0"/>
    <x v="64"/>
    <x v="1"/>
    <x v="1"/>
    <n v="2350"/>
    <x v="0"/>
    <x v="1"/>
    <x v="2"/>
    <x v="2"/>
    <n v="32.89"/>
    <n v="1"/>
  </r>
  <r>
    <x v="417"/>
    <x v="2"/>
    <s v="2025-2026"/>
    <x v="0"/>
    <x v="70"/>
    <x v="4"/>
    <x v="4"/>
    <n v="3400"/>
    <x v="0"/>
    <x v="8"/>
    <x v="5"/>
    <x v="5"/>
    <n v="32.89"/>
    <n v="1"/>
  </r>
  <r>
    <x v="545"/>
    <x v="2"/>
    <s v="2025-2026"/>
    <x v="1"/>
    <x v="49"/>
    <x v="4"/>
    <x v="4"/>
    <n v="3134"/>
    <x v="0"/>
    <x v="6"/>
    <x v="7"/>
    <x v="7"/>
    <n v="32.94"/>
    <n v="1"/>
  </r>
  <r>
    <x v="514"/>
    <x v="1"/>
    <s v="2023-2024"/>
    <x v="0"/>
    <x v="93"/>
    <x v="4"/>
    <x v="4"/>
    <n v="3915"/>
    <x v="0"/>
    <x v="16"/>
    <x v="7"/>
    <x v="7"/>
    <n v="32.950000000000003"/>
    <n v="1"/>
  </r>
  <r>
    <x v="546"/>
    <x v="2"/>
    <s v="2025-2026"/>
    <x v="0"/>
    <x v="54"/>
    <x v="4"/>
    <x v="4"/>
    <n v="3030"/>
    <x v="0"/>
    <x v="7"/>
    <x v="9"/>
    <x v="9"/>
    <n v="32.99"/>
    <n v="1"/>
  </r>
  <r>
    <x v="380"/>
    <x v="0"/>
    <s v="2024-2025"/>
    <x v="0"/>
    <x v="84"/>
    <x v="3"/>
    <x v="3"/>
    <n v="4215"/>
    <x v="0"/>
    <x v="3"/>
    <x v="0"/>
    <x v="0"/>
    <n v="33"/>
    <n v="1"/>
  </r>
  <r>
    <x v="73"/>
    <x v="1"/>
    <s v="2023-2024"/>
    <x v="0"/>
    <x v="34"/>
    <x v="4"/>
    <x v="4"/>
    <n v="3018"/>
    <x v="0"/>
    <x v="7"/>
    <x v="1"/>
    <x v="1"/>
    <n v="33"/>
    <n v="1"/>
  </r>
  <r>
    <x v="178"/>
    <x v="0"/>
    <s v="2024-2025"/>
    <x v="0"/>
    <x v="79"/>
    <x v="6"/>
    <x v="6"/>
    <n v="5290"/>
    <x v="0"/>
    <x v="18"/>
    <x v="3"/>
    <x v="3"/>
    <n v="33"/>
    <n v="1"/>
  </r>
  <r>
    <x v="547"/>
    <x v="0"/>
    <s v="2024-2025"/>
    <x v="0"/>
    <x v="54"/>
    <x v="4"/>
    <x v="4"/>
    <n v="3030"/>
    <x v="0"/>
    <x v="7"/>
    <x v="7"/>
    <x v="7"/>
    <n v="33.380000000000003"/>
    <n v="1"/>
  </r>
  <r>
    <x v="119"/>
    <x v="0"/>
    <s v="2024-2025"/>
    <x v="0"/>
    <x v="59"/>
    <x v="3"/>
    <x v="3"/>
    <n v="4509"/>
    <x v="0"/>
    <x v="3"/>
    <x v="7"/>
    <x v="7"/>
    <n v="33.39"/>
    <n v="1"/>
  </r>
  <r>
    <x v="548"/>
    <x v="1"/>
    <s v="2023-2024"/>
    <x v="0"/>
    <x v="68"/>
    <x v="7"/>
    <x v="7"/>
    <n v="800"/>
    <x v="0"/>
    <x v="19"/>
    <x v="6"/>
    <x v="6"/>
    <n v="33.409999999999997"/>
    <n v="1"/>
  </r>
  <r>
    <x v="56"/>
    <x v="2"/>
    <s v="2025-2026"/>
    <x v="0"/>
    <x v="11"/>
    <x v="5"/>
    <x v="5"/>
    <n v="7010"/>
    <x v="0"/>
    <x v="9"/>
    <x v="7"/>
    <x v="7"/>
    <n v="33.43"/>
    <n v="1"/>
  </r>
  <r>
    <x v="549"/>
    <x v="1"/>
    <s v="2023-2024"/>
    <x v="1"/>
    <x v="69"/>
    <x v="4"/>
    <x v="4"/>
    <n v="3199"/>
    <x v="0"/>
    <x v="6"/>
    <x v="3"/>
    <x v="3"/>
    <n v="33.75"/>
    <n v="1"/>
  </r>
  <r>
    <x v="135"/>
    <x v="0"/>
    <s v="2024-2025"/>
    <x v="0"/>
    <x v="85"/>
    <x v="0"/>
    <x v="0"/>
    <n v="6530"/>
    <x v="0"/>
    <x v="20"/>
    <x v="5"/>
    <x v="5"/>
    <n v="33.89"/>
    <n v="1"/>
  </r>
  <r>
    <x v="501"/>
    <x v="1"/>
    <s v="2023-2024"/>
    <x v="0"/>
    <x v="22"/>
    <x v="1"/>
    <x v="1"/>
    <n v="2539"/>
    <x v="0"/>
    <x v="2"/>
    <x v="1"/>
    <x v="1"/>
    <n v="33.93"/>
    <n v="1"/>
  </r>
  <r>
    <x v="550"/>
    <x v="0"/>
    <s v="2024-2025"/>
    <x v="0"/>
    <x v="7"/>
    <x v="4"/>
    <x v="4"/>
    <n v="3175"/>
    <x v="0"/>
    <x v="6"/>
    <x v="5"/>
    <x v="5"/>
    <n v="33.94"/>
    <n v="1"/>
  </r>
  <r>
    <x v="551"/>
    <x v="0"/>
    <s v="2024-2025"/>
    <x v="0"/>
    <x v="43"/>
    <x v="1"/>
    <x v="1"/>
    <n v="2560"/>
    <x v="0"/>
    <x v="2"/>
    <x v="3"/>
    <x v="3"/>
    <n v="33.97"/>
    <n v="1"/>
  </r>
  <r>
    <x v="469"/>
    <x v="1"/>
    <s v="2023-2024"/>
    <x v="0"/>
    <x v="43"/>
    <x v="1"/>
    <x v="1"/>
    <n v="2560"/>
    <x v="0"/>
    <x v="2"/>
    <x v="0"/>
    <x v="0"/>
    <n v="33.979999999999997"/>
    <n v="1"/>
  </r>
  <r>
    <x v="384"/>
    <x v="1"/>
    <s v="2023-2024"/>
    <x v="0"/>
    <x v="44"/>
    <x v="4"/>
    <x v="4"/>
    <n v="3977"/>
    <x v="0"/>
    <x v="16"/>
    <x v="4"/>
    <x v="4"/>
    <n v="33.979999999999997"/>
    <n v="1"/>
  </r>
  <r>
    <x v="130"/>
    <x v="1"/>
    <s v="2023-2024"/>
    <x v="0"/>
    <x v="13"/>
    <x v="1"/>
    <x v="1"/>
    <n v="2480"/>
    <x v="0"/>
    <x v="1"/>
    <x v="3"/>
    <x v="3"/>
    <n v="34.120000000000005"/>
    <n v="1"/>
  </r>
  <r>
    <x v="552"/>
    <x v="2"/>
    <s v="2025-2026"/>
    <x v="0"/>
    <x v="89"/>
    <x v="4"/>
    <x v="4"/>
    <n v="3136"/>
    <x v="0"/>
    <x v="6"/>
    <x v="2"/>
    <x v="2"/>
    <n v="34.47"/>
    <n v="1"/>
  </r>
  <r>
    <x v="337"/>
    <x v="0"/>
    <s v="2024-2025"/>
    <x v="0"/>
    <x v="89"/>
    <x v="4"/>
    <x v="4"/>
    <n v="3136"/>
    <x v="0"/>
    <x v="6"/>
    <x v="3"/>
    <x v="3"/>
    <n v="34.5"/>
    <n v="1"/>
  </r>
  <r>
    <x v="553"/>
    <x v="2"/>
    <s v="2025-2026"/>
    <x v="0"/>
    <x v="64"/>
    <x v="1"/>
    <x v="1"/>
    <n v="2350"/>
    <x v="0"/>
    <x v="1"/>
    <x v="6"/>
    <x v="6"/>
    <n v="34.57"/>
    <n v="1"/>
  </r>
  <r>
    <x v="236"/>
    <x v="0"/>
    <s v="2024-2025"/>
    <x v="1"/>
    <x v="83"/>
    <x v="0"/>
    <x v="0"/>
    <n v="6052"/>
    <x v="0"/>
    <x v="0"/>
    <x v="0"/>
    <x v="0"/>
    <n v="34.74"/>
    <n v="1"/>
  </r>
  <r>
    <x v="89"/>
    <x v="0"/>
    <s v="2024-2025"/>
    <x v="1"/>
    <x v="67"/>
    <x v="3"/>
    <x v="3"/>
    <n v="4551"/>
    <x v="0"/>
    <x v="15"/>
    <x v="8"/>
    <x v="8"/>
    <n v="34.86"/>
    <n v="1"/>
  </r>
  <r>
    <x v="213"/>
    <x v="1"/>
    <s v="2023-2024"/>
    <x v="0"/>
    <x v="75"/>
    <x v="0"/>
    <x v="0"/>
    <n v="6450"/>
    <x v="0"/>
    <x v="20"/>
    <x v="5"/>
    <x v="5"/>
    <n v="34.910000000000004"/>
    <n v="1"/>
  </r>
  <r>
    <x v="554"/>
    <x v="0"/>
    <s v="2024-2025"/>
    <x v="0"/>
    <x v="96"/>
    <x v="4"/>
    <x v="4"/>
    <n v="3690"/>
    <x v="0"/>
    <x v="16"/>
    <x v="5"/>
    <x v="5"/>
    <n v="34.92"/>
    <n v="1"/>
  </r>
  <r>
    <x v="528"/>
    <x v="1"/>
    <s v="2023-2024"/>
    <x v="0"/>
    <x v="39"/>
    <x v="0"/>
    <x v="0"/>
    <n v="6330"/>
    <x v="0"/>
    <x v="14"/>
    <x v="7"/>
    <x v="7"/>
    <n v="34.93"/>
    <n v="1"/>
  </r>
  <r>
    <x v="289"/>
    <x v="1"/>
    <s v="2023-2024"/>
    <x v="0"/>
    <x v="39"/>
    <x v="0"/>
    <x v="0"/>
    <n v="6330"/>
    <x v="0"/>
    <x v="14"/>
    <x v="1"/>
    <x v="1"/>
    <n v="34.93"/>
    <n v="1"/>
  </r>
  <r>
    <x v="555"/>
    <x v="2"/>
    <s v="2025-2026"/>
    <x v="0"/>
    <x v="66"/>
    <x v="3"/>
    <x v="3"/>
    <n v="4883"/>
    <x v="0"/>
    <x v="12"/>
    <x v="1"/>
    <x v="1"/>
    <n v="34.93"/>
    <n v="1"/>
  </r>
  <r>
    <x v="175"/>
    <x v="1"/>
    <s v="2023-2024"/>
    <x v="1"/>
    <x v="1"/>
    <x v="1"/>
    <x v="1"/>
    <n v="2478"/>
    <x v="0"/>
    <x v="1"/>
    <x v="4"/>
    <x v="4"/>
    <n v="34.93"/>
    <n v="1"/>
  </r>
  <r>
    <x v="450"/>
    <x v="1"/>
    <s v="2023-2024"/>
    <x v="0"/>
    <x v="54"/>
    <x v="4"/>
    <x v="4"/>
    <n v="3030"/>
    <x v="0"/>
    <x v="7"/>
    <x v="3"/>
    <x v="3"/>
    <n v="34.950000000000003"/>
    <n v="1"/>
  </r>
  <r>
    <x v="535"/>
    <x v="1"/>
    <s v="2023-2024"/>
    <x v="0"/>
    <x v="81"/>
    <x v="3"/>
    <x v="3"/>
    <n v="4680"/>
    <x v="0"/>
    <x v="17"/>
    <x v="3"/>
    <x v="3"/>
    <n v="34.96"/>
    <n v="1"/>
  </r>
  <r>
    <x v="556"/>
    <x v="0"/>
    <s v="2024-2025"/>
    <x v="1"/>
    <x v="83"/>
    <x v="0"/>
    <x v="0"/>
    <n v="6052"/>
    <x v="0"/>
    <x v="0"/>
    <x v="7"/>
    <x v="7"/>
    <n v="34.97"/>
    <n v="1"/>
  </r>
  <r>
    <x v="522"/>
    <x v="0"/>
    <s v="2024-2025"/>
    <x v="0"/>
    <x v="67"/>
    <x v="3"/>
    <x v="3"/>
    <n v="4551"/>
    <x v="0"/>
    <x v="15"/>
    <x v="1"/>
    <x v="1"/>
    <n v="34.989999999999995"/>
    <n v="1"/>
  </r>
  <r>
    <x v="307"/>
    <x v="0"/>
    <s v="2024-2025"/>
    <x v="0"/>
    <x v="95"/>
    <x v="7"/>
    <x v="7"/>
    <n v="870"/>
    <x v="0"/>
    <x v="19"/>
    <x v="7"/>
    <x v="7"/>
    <n v="35"/>
    <n v="1"/>
  </r>
  <r>
    <x v="483"/>
    <x v="0"/>
    <s v="2024-2025"/>
    <x v="0"/>
    <x v="69"/>
    <x v="4"/>
    <x v="4"/>
    <n v="3199"/>
    <x v="0"/>
    <x v="6"/>
    <x v="2"/>
    <x v="2"/>
    <n v="35.11"/>
    <n v="1"/>
  </r>
  <r>
    <x v="371"/>
    <x v="2"/>
    <s v="2025-2026"/>
    <x v="0"/>
    <x v="6"/>
    <x v="0"/>
    <x v="0"/>
    <n v="6010"/>
    <x v="0"/>
    <x v="0"/>
    <x v="4"/>
    <x v="4"/>
    <n v="35.28"/>
    <n v="1"/>
  </r>
  <r>
    <x v="333"/>
    <x v="1"/>
    <s v="2023-2024"/>
    <x v="0"/>
    <x v="88"/>
    <x v="6"/>
    <x v="6"/>
    <n v="5011"/>
    <x v="0"/>
    <x v="13"/>
    <x v="3"/>
    <x v="3"/>
    <n v="35.480000000000004"/>
    <n v="1"/>
  </r>
  <r>
    <x v="303"/>
    <x v="1"/>
    <s v="2023-2024"/>
    <x v="0"/>
    <x v="3"/>
    <x v="3"/>
    <x v="3"/>
    <n v="4220"/>
    <x v="0"/>
    <x v="3"/>
    <x v="6"/>
    <x v="6"/>
    <n v="35.619999999999997"/>
    <n v="1"/>
  </r>
  <r>
    <x v="57"/>
    <x v="0"/>
    <s v="2024-2025"/>
    <x v="0"/>
    <x v="28"/>
    <x v="1"/>
    <x v="1"/>
    <n v="2830"/>
    <x v="0"/>
    <x v="11"/>
    <x v="9"/>
    <x v="9"/>
    <n v="35.72"/>
    <n v="1"/>
  </r>
  <r>
    <x v="557"/>
    <x v="0"/>
    <s v="2024-2025"/>
    <x v="0"/>
    <x v="5"/>
    <x v="1"/>
    <x v="1"/>
    <n v="2067"/>
    <x v="0"/>
    <x v="5"/>
    <x v="8"/>
    <x v="8"/>
    <n v="35.82"/>
    <n v="1"/>
  </r>
  <r>
    <x v="558"/>
    <x v="0"/>
    <s v="2024-2025"/>
    <x v="0"/>
    <x v="96"/>
    <x v="4"/>
    <x v="4"/>
    <n v="3690"/>
    <x v="0"/>
    <x v="16"/>
    <x v="0"/>
    <x v="0"/>
    <n v="35.840000000000003"/>
    <n v="1"/>
  </r>
  <r>
    <x v="559"/>
    <x v="0"/>
    <s v="2024-2025"/>
    <x v="1"/>
    <x v="62"/>
    <x v="0"/>
    <x v="0"/>
    <n v="6112"/>
    <x v="0"/>
    <x v="14"/>
    <x v="6"/>
    <x v="6"/>
    <n v="35.880000000000003"/>
    <n v="1"/>
  </r>
  <r>
    <x v="77"/>
    <x v="1"/>
    <s v="2023-2024"/>
    <x v="0"/>
    <x v="29"/>
    <x v="4"/>
    <x v="4"/>
    <n v="3500"/>
    <x v="0"/>
    <x v="8"/>
    <x v="2"/>
    <x v="2"/>
    <n v="35.880000000000003"/>
    <n v="1"/>
  </r>
  <r>
    <x v="365"/>
    <x v="0"/>
    <s v="2024-2025"/>
    <x v="1"/>
    <x v="48"/>
    <x v="3"/>
    <x v="3"/>
    <n v="4566"/>
    <x v="0"/>
    <x v="15"/>
    <x v="6"/>
    <x v="6"/>
    <n v="35.880000000000003"/>
    <n v="1"/>
  </r>
  <r>
    <x v="28"/>
    <x v="2"/>
    <s v="2025-2026"/>
    <x v="1"/>
    <x v="76"/>
    <x v="1"/>
    <x v="1"/>
    <n v="2031"/>
    <x v="0"/>
    <x v="5"/>
    <x v="6"/>
    <x v="6"/>
    <n v="35.880000000000003"/>
    <n v="1"/>
  </r>
  <r>
    <x v="14"/>
    <x v="0"/>
    <s v="2024-2025"/>
    <x v="0"/>
    <x v="63"/>
    <x v="1"/>
    <x v="1"/>
    <n v="2015"/>
    <x v="0"/>
    <x v="5"/>
    <x v="5"/>
    <x v="5"/>
    <n v="35.909999999999997"/>
    <n v="1"/>
  </r>
  <r>
    <x v="13"/>
    <x v="0"/>
    <s v="2024-2025"/>
    <x v="0"/>
    <x v="27"/>
    <x v="4"/>
    <x v="4"/>
    <n v="3066"/>
    <x v="0"/>
    <x v="7"/>
    <x v="7"/>
    <x v="7"/>
    <n v="35.909999999999997"/>
    <n v="1"/>
  </r>
  <r>
    <x v="560"/>
    <x v="0"/>
    <s v="2024-2025"/>
    <x v="0"/>
    <x v="45"/>
    <x v="3"/>
    <x v="3"/>
    <n v="4570"/>
    <x v="0"/>
    <x v="15"/>
    <x v="5"/>
    <x v="5"/>
    <n v="35.909999999999997"/>
    <n v="1"/>
  </r>
  <r>
    <x v="326"/>
    <x v="0"/>
    <s v="2024-2025"/>
    <x v="0"/>
    <x v="93"/>
    <x v="4"/>
    <x v="4"/>
    <n v="3915"/>
    <x v="0"/>
    <x v="16"/>
    <x v="4"/>
    <x v="4"/>
    <n v="35.909999999999997"/>
    <n v="1"/>
  </r>
  <r>
    <x v="210"/>
    <x v="0"/>
    <s v="2024-2025"/>
    <x v="0"/>
    <x v="78"/>
    <x v="1"/>
    <x v="1"/>
    <n v="2141"/>
    <x v="0"/>
    <x v="4"/>
    <x v="6"/>
    <x v="6"/>
    <n v="35.909999999999997"/>
    <n v="1"/>
  </r>
  <r>
    <x v="292"/>
    <x v="0"/>
    <s v="2024-2025"/>
    <x v="0"/>
    <x v="87"/>
    <x v="2"/>
    <x v="2"/>
    <n v="2609"/>
    <x v="0"/>
    <x v="2"/>
    <x v="5"/>
    <x v="5"/>
    <n v="35.910000000000004"/>
    <n v="1"/>
  </r>
  <r>
    <x v="335"/>
    <x v="1"/>
    <s v="2023-2024"/>
    <x v="0"/>
    <x v="73"/>
    <x v="6"/>
    <x v="6"/>
    <n v="5607"/>
    <x v="0"/>
    <x v="18"/>
    <x v="4"/>
    <x v="4"/>
    <n v="35.92"/>
    <n v="1"/>
  </r>
  <r>
    <x v="435"/>
    <x v="0"/>
    <s v="2024-2025"/>
    <x v="0"/>
    <x v="3"/>
    <x v="3"/>
    <x v="3"/>
    <n v="4220"/>
    <x v="0"/>
    <x v="3"/>
    <x v="2"/>
    <x v="2"/>
    <n v="35.94"/>
    <n v="1"/>
  </r>
  <r>
    <x v="561"/>
    <x v="0"/>
    <s v="2024-2025"/>
    <x v="1"/>
    <x v="81"/>
    <x v="3"/>
    <x v="3"/>
    <n v="4680"/>
    <x v="0"/>
    <x v="17"/>
    <x v="0"/>
    <x v="0"/>
    <n v="35.94"/>
    <n v="1"/>
  </r>
  <r>
    <x v="412"/>
    <x v="0"/>
    <s v="2024-2025"/>
    <x v="1"/>
    <x v="17"/>
    <x v="3"/>
    <x v="3"/>
    <n v="4825"/>
    <x v="0"/>
    <x v="12"/>
    <x v="0"/>
    <x v="0"/>
    <n v="35.94"/>
    <n v="1"/>
  </r>
  <r>
    <x v="490"/>
    <x v="0"/>
    <s v="2024-2025"/>
    <x v="0"/>
    <x v="24"/>
    <x v="1"/>
    <x v="1"/>
    <n v="2120"/>
    <x v="0"/>
    <x v="4"/>
    <x v="0"/>
    <x v="0"/>
    <n v="35.94"/>
    <n v="1"/>
  </r>
  <r>
    <x v="344"/>
    <x v="1"/>
    <s v="2023-2024"/>
    <x v="0"/>
    <x v="2"/>
    <x v="2"/>
    <x v="2"/>
    <n v="2617"/>
    <x v="0"/>
    <x v="2"/>
    <x v="4"/>
    <x v="4"/>
    <n v="35.96"/>
    <n v="1"/>
  </r>
  <r>
    <x v="562"/>
    <x v="1"/>
    <s v="2023-2024"/>
    <x v="1"/>
    <x v="0"/>
    <x v="0"/>
    <x v="0"/>
    <n v="6021"/>
    <x v="0"/>
    <x v="0"/>
    <x v="3"/>
    <x v="3"/>
    <n v="35.97"/>
    <n v="1"/>
  </r>
  <r>
    <x v="312"/>
    <x v="1"/>
    <s v="2023-2024"/>
    <x v="0"/>
    <x v="57"/>
    <x v="6"/>
    <x v="6"/>
    <n v="5082"/>
    <x v="0"/>
    <x v="13"/>
    <x v="5"/>
    <x v="5"/>
    <n v="35.980000000000004"/>
    <n v="1"/>
  </r>
  <r>
    <x v="493"/>
    <x v="1"/>
    <s v="2023-2024"/>
    <x v="0"/>
    <x v="65"/>
    <x v="1"/>
    <x v="1"/>
    <n v="2131"/>
    <x v="0"/>
    <x v="4"/>
    <x v="3"/>
    <x v="3"/>
    <n v="36"/>
    <n v="1"/>
  </r>
  <r>
    <x v="17"/>
    <x v="0"/>
    <s v="2024-2025"/>
    <x v="0"/>
    <x v="17"/>
    <x v="3"/>
    <x v="3"/>
    <n v="4825"/>
    <x v="0"/>
    <x v="12"/>
    <x v="3"/>
    <x v="3"/>
    <n v="36"/>
    <n v="1"/>
  </r>
  <r>
    <x v="417"/>
    <x v="2"/>
    <s v="2025-2026"/>
    <x v="0"/>
    <x v="51"/>
    <x v="4"/>
    <x v="4"/>
    <n v="3630"/>
    <x v="0"/>
    <x v="16"/>
    <x v="9"/>
    <x v="9"/>
    <n v="36"/>
    <n v="1"/>
  </r>
  <r>
    <x v="457"/>
    <x v="1"/>
    <s v="2023-2024"/>
    <x v="0"/>
    <x v="88"/>
    <x v="6"/>
    <x v="6"/>
    <n v="5011"/>
    <x v="0"/>
    <x v="13"/>
    <x v="3"/>
    <x v="3"/>
    <n v="36"/>
    <n v="1"/>
  </r>
  <r>
    <x v="87"/>
    <x v="0"/>
    <s v="2024-2025"/>
    <x v="0"/>
    <x v="68"/>
    <x v="7"/>
    <x v="7"/>
    <n v="800"/>
    <x v="0"/>
    <x v="19"/>
    <x v="1"/>
    <x v="1"/>
    <n v="36.08"/>
    <n v="1"/>
  </r>
  <r>
    <x v="26"/>
    <x v="1"/>
    <s v="2023-2024"/>
    <x v="0"/>
    <x v="57"/>
    <x v="6"/>
    <x v="6"/>
    <n v="5082"/>
    <x v="0"/>
    <x v="13"/>
    <x v="7"/>
    <x v="7"/>
    <n v="36.489999999999995"/>
    <n v="1"/>
  </r>
  <r>
    <x v="563"/>
    <x v="0"/>
    <s v="2024-2025"/>
    <x v="0"/>
    <x v="82"/>
    <x v="3"/>
    <x v="3"/>
    <n v="4655"/>
    <x v="0"/>
    <x v="17"/>
    <x v="3"/>
    <x v="3"/>
    <n v="36.5"/>
    <n v="1"/>
  </r>
  <r>
    <x v="564"/>
    <x v="0"/>
    <s v="2024-2025"/>
    <x v="0"/>
    <x v="94"/>
    <x v="5"/>
    <x v="5"/>
    <n v="7250"/>
    <x v="0"/>
    <x v="9"/>
    <x v="3"/>
    <x v="3"/>
    <n v="36.5"/>
    <n v="1"/>
  </r>
  <r>
    <x v="417"/>
    <x v="2"/>
    <s v="2025-2026"/>
    <x v="1"/>
    <x v="9"/>
    <x v="4"/>
    <x v="4"/>
    <n v="3076"/>
    <x v="0"/>
    <x v="7"/>
    <x v="4"/>
    <x v="4"/>
    <n v="36.54"/>
    <n v="1"/>
  </r>
  <r>
    <x v="112"/>
    <x v="0"/>
    <s v="2024-2025"/>
    <x v="0"/>
    <x v="63"/>
    <x v="1"/>
    <x v="1"/>
    <n v="2015"/>
    <x v="0"/>
    <x v="5"/>
    <x v="4"/>
    <x v="4"/>
    <n v="36.67"/>
    <n v="1"/>
  </r>
  <r>
    <x v="343"/>
    <x v="0"/>
    <s v="2024-2025"/>
    <x v="1"/>
    <x v="55"/>
    <x v="3"/>
    <x v="3"/>
    <n v="4703"/>
    <x v="0"/>
    <x v="17"/>
    <x v="2"/>
    <x v="2"/>
    <n v="36.92"/>
    <n v="1"/>
  </r>
  <r>
    <x v="192"/>
    <x v="1"/>
    <s v="2023-2024"/>
    <x v="1"/>
    <x v="1"/>
    <x v="1"/>
    <x v="1"/>
    <n v="2478"/>
    <x v="0"/>
    <x v="1"/>
    <x v="0"/>
    <x v="0"/>
    <n v="36.97"/>
    <n v="1"/>
  </r>
  <r>
    <x v="441"/>
    <x v="0"/>
    <s v="2024-2025"/>
    <x v="0"/>
    <x v="92"/>
    <x v="3"/>
    <x v="3"/>
    <n v="4305"/>
    <x v="0"/>
    <x v="3"/>
    <x v="5"/>
    <x v="5"/>
    <n v="36.97"/>
    <n v="1"/>
  </r>
  <r>
    <x v="565"/>
    <x v="1"/>
    <s v="2023-2024"/>
    <x v="0"/>
    <x v="66"/>
    <x v="3"/>
    <x v="3"/>
    <n v="4883"/>
    <x v="0"/>
    <x v="12"/>
    <x v="4"/>
    <x v="4"/>
    <n v="37"/>
    <n v="1"/>
  </r>
  <r>
    <x v="419"/>
    <x v="2"/>
    <s v="2025-2026"/>
    <x v="1"/>
    <x v="13"/>
    <x v="1"/>
    <x v="1"/>
    <n v="2480"/>
    <x v="0"/>
    <x v="1"/>
    <x v="8"/>
    <x v="8"/>
    <n v="37.19"/>
    <n v="1"/>
  </r>
  <r>
    <x v="566"/>
    <x v="0"/>
    <s v="2024-2025"/>
    <x v="0"/>
    <x v="10"/>
    <x v="4"/>
    <x v="4"/>
    <n v="3551"/>
    <x v="0"/>
    <x v="8"/>
    <x v="1"/>
    <x v="1"/>
    <n v="37.33"/>
    <n v="1"/>
  </r>
  <r>
    <x v="501"/>
    <x v="1"/>
    <s v="2023-2024"/>
    <x v="1"/>
    <x v="46"/>
    <x v="3"/>
    <x v="3"/>
    <n v="4740"/>
    <x v="0"/>
    <x v="17"/>
    <x v="7"/>
    <x v="7"/>
    <n v="37.42"/>
    <n v="1"/>
  </r>
  <r>
    <x v="56"/>
    <x v="2"/>
    <s v="2025-2026"/>
    <x v="0"/>
    <x v="19"/>
    <x v="1"/>
    <x v="1"/>
    <n v="2800"/>
    <x v="0"/>
    <x v="11"/>
    <x v="3"/>
    <x v="3"/>
    <n v="37.46"/>
    <n v="1"/>
  </r>
  <r>
    <x v="567"/>
    <x v="0"/>
    <s v="2024-2025"/>
    <x v="0"/>
    <x v="73"/>
    <x v="6"/>
    <x v="6"/>
    <n v="5607"/>
    <x v="0"/>
    <x v="18"/>
    <x v="3"/>
    <x v="3"/>
    <n v="37.47"/>
    <n v="1"/>
  </r>
  <r>
    <x v="320"/>
    <x v="2"/>
    <s v="2025-2026"/>
    <x v="0"/>
    <x v="87"/>
    <x v="2"/>
    <x v="2"/>
    <n v="2609"/>
    <x v="0"/>
    <x v="2"/>
    <x v="7"/>
    <x v="7"/>
    <n v="37.49"/>
    <n v="1"/>
  </r>
  <r>
    <x v="494"/>
    <x v="2"/>
    <s v="2025-2026"/>
    <x v="1"/>
    <x v="42"/>
    <x v="3"/>
    <x v="3"/>
    <n v="4870"/>
    <x v="0"/>
    <x v="12"/>
    <x v="3"/>
    <x v="3"/>
    <n v="37.5"/>
    <n v="1"/>
  </r>
  <r>
    <x v="503"/>
    <x v="0"/>
    <s v="2024-2025"/>
    <x v="1"/>
    <x v="36"/>
    <x v="4"/>
    <x v="4"/>
    <n v="3148"/>
    <x v="0"/>
    <x v="6"/>
    <x v="0"/>
    <x v="0"/>
    <n v="37.57"/>
    <n v="1"/>
  </r>
  <r>
    <x v="301"/>
    <x v="1"/>
    <s v="2023-2024"/>
    <x v="0"/>
    <x v="63"/>
    <x v="1"/>
    <x v="1"/>
    <n v="2015"/>
    <x v="0"/>
    <x v="5"/>
    <x v="9"/>
    <x v="9"/>
    <n v="37.619999999999997"/>
    <n v="1"/>
  </r>
  <r>
    <x v="230"/>
    <x v="1"/>
    <s v="2023-2024"/>
    <x v="1"/>
    <x v="15"/>
    <x v="1"/>
    <x v="1"/>
    <n v="2020"/>
    <x v="0"/>
    <x v="5"/>
    <x v="5"/>
    <x v="5"/>
    <n v="37.619999999999997"/>
    <n v="1"/>
  </r>
  <r>
    <x v="200"/>
    <x v="2"/>
    <s v="2025-2026"/>
    <x v="1"/>
    <x v="72"/>
    <x v="4"/>
    <x v="4"/>
    <n v="3931"/>
    <x v="0"/>
    <x v="16"/>
    <x v="4"/>
    <x v="4"/>
    <n v="37.620000000000005"/>
    <n v="1"/>
  </r>
  <r>
    <x v="426"/>
    <x v="2"/>
    <s v="2025-2026"/>
    <x v="0"/>
    <x v="59"/>
    <x v="3"/>
    <x v="3"/>
    <n v="4509"/>
    <x v="0"/>
    <x v="3"/>
    <x v="5"/>
    <x v="5"/>
    <n v="37.909999999999997"/>
    <n v="1"/>
  </r>
  <r>
    <x v="408"/>
    <x v="1"/>
    <s v="2023-2024"/>
    <x v="0"/>
    <x v="92"/>
    <x v="3"/>
    <x v="3"/>
    <n v="4305"/>
    <x v="0"/>
    <x v="3"/>
    <x v="6"/>
    <x v="6"/>
    <n v="37.910000000000004"/>
    <n v="1"/>
  </r>
  <r>
    <x v="568"/>
    <x v="2"/>
    <s v="2025-2026"/>
    <x v="0"/>
    <x v="96"/>
    <x v="4"/>
    <x v="4"/>
    <n v="3690"/>
    <x v="0"/>
    <x v="16"/>
    <x v="5"/>
    <x v="5"/>
    <n v="37.93"/>
    <n v="1"/>
  </r>
  <r>
    <x v="27"/>
    <x v="0"/>
    <s v="2024-2025"/>
    <x v="1"/>
    <x v="79"/>
    <x v="6"/>
    <x v="6"/>
    <n v="5290"/>
    <x v="0"/>
    <x v="18"/>
    <x v="7"/>
    <x v="7"/>
    <n v="37.96"/>
    <n v="1"/>
  </r>
  <r>
    <x v="167"/>
    <x v="2"/>
    <s v="2025-2026"/>
    <x v="0"/>
    <x v="93"/>
    <x v="4"/>
    <x v="4"/>
    <n v="3915"/>
    <x v="0"/>
    <x v="16"/>
    <x v="4"/>
    <x v="4"/>
    <n v="37.979999999999997"/>
    <n v="1"/>
  </r>
  <r>
    <x v="84"/>
    <x v="2"/>
    <s v="2025-2026"/>
    <x v="0"/>
    <x v="4"/>
    <x v="1"/>
    <x v="1"/>
    <n v="2154"/>
    <x v="0"/>
    <x v="4"/>
    <x v="5"/>
    <x v="5"/>
    <n v="38"/>
    <n v="1"/>
  </r>
  <r>
    <x v="150"/>
    <x v="0"/>
    <s v="2024-2025"/>
    <x v="0"/>
    <x v="19"/>
    <x v="1"/>
    <x v="1"/>
    <n v="2800"/>
    <x v="0"/>
    <x v="11"/>
    <x v="3"/>
    <x v="3"/>
    <n v="38"/>
    <n v="1"/>
  </r>
  <r>
    <x v="127"/>
    <x v="1"/>
    <s v="2023-2024"/>
    <x v="0"/>
    <x v="40"/>
    <x v="4"/>
    <x v="4"/>
    <n v="3353"/>
    <x v="0"/>
    <x v="8"/>
    <x v="7"/>
    <x v="7"/>
    <n v="38.130000000000003"/>
    <n v="1"/>
  </r>
  <r>
    <x v="72"/>
    <x v="2"/>
    <s v="2025-2026"/>
    <x v="0"/>
    <x v="34"/>
    <x v="4"/>
    <x v="4"/>
    <n v="3018"/>
    <x v="0"/>
    <x v="7"/>
    <x v="7"/>
    <x v="7"/>
    <n v="38.28"/>
    <n v="1"/>
  </r>
  <r>
    <x v="167"/>
    <x v="2"/>
    <s v="2025-2026"/>
    <x v="1"/>
    <x v="35"/>
    <x v="3"/>
    <x v="3"/>
    <n v="4558"/>
    <x v="0"/>
    <x v="15"/>
    <x v="5"/>
    <x v="5"/>
    <n v="38.340000000000003"/>
    <n v="1"/>
  </r>
  <r>
    <x v="294"/>
    <x v="1"/>
    <s v="2023-2024"/>
    <x v="0"/>
    <x v="96"/>
    <x v="4"/>
    <x v="4"/>
    <n v="3690"/>
    <x v="0"/>
    <x v="16"/>
    <x v="2"/>
    <x v="2"/>
    <n v="38.480000000000004"/>
    <n v="1"/>
  </r>
  <r>
    <x v="535"/>
    <x v="1"/>
    <s v="2023-2024"/>
    <x v="1"/>
    <x v="61"/>
    <x v="6"/>
    <x v="6"/>
    <n v="5343"/>
    <x v="0"/>
    <x v="18"/>
    <x v="2"/>
    <x v="2"/>
    <n v="38.869999999999997"/>
    <n v="1"/>
  </r>
  <r>
    <x v="569"/>
    <x v="1"/>
    <s v="2023-2024"/>
    <x v="0"/>
    <x v="38"/>
    <x v="3"/>
    <x v="3"/>
    <n v="4802"/>
    <x v="0"/>
    <x v="12"/>
    <x v="7"/>
    <x v="7"/>
    <n v="38.92"/>
    <n v="1"/>
  </r>
  <r>
    <x v="24"/>
    <x v="0"/>
    <s v="2024-2025"/>
    <x v="0"/>
    <x v="2"/>
    <x v="2"/>
    <x v="2"/>
    <n v="2617"/>
    <x v="0"/>
    <x v="2"/>
    <x v="6"/>
    <x v="6"/>
    <n v="38.94"/>
    <n v="1"/>
  </r>
  <r>
    <x v="570"/>
    <x v="0"/>
    <s v="2024-2025"/>
    <x v="0"/>
    <x v="69"/>
    <x v="4"/>
    <x v="4"/>
    <n v="3199"/>
    <x v="0"/>
    <x v="6"/>
    <x v="2"/>
    <x v="2"/>
    <n v="38.94"/>
    <n v="1"/>
  </r>
  <r>
    <x v="376"/>
    <x v="1"/>
    <s v="2023-2024"/>
    <x v="0"/>
    <x v="57"/>
    <x v="6"/>
    <x v="6"/>
    <n v="5082"/>
    <x v="0"/>
    <x v="13"/>
    <x v="2"/>
    <x v="2"/>
    <n v="38.96"/>
    <n v="1"/>
  </r>
  <r>
    <x v="163"/>
    <x v="0"/>
    <s v="2024-2025"/>
    <x v="0"/>
    <x v="95"/>
    <x v="7"/>
    <x v="7"/>
    <n v="870"/>
    <x v="0"/>
    <x v="19"/>
    <x v="0"/>
    <x v="0"/>
    <n v="38.97"/>
    <n v="1"/>
  </r>
  <r>
    <x v="571"/>
    <x v="1"/>
    <s v="2023-2024"/>
    <x v="0"/>
    <x v="78"/>
    <x v="1"/>
    <x v="1"/>
    <n v="2141"/>
    <x v="0"/>
    <x v="4"/>
    <x v="0"/>
    <x v="0"/>
    <n v="38.97"/>
    <n v="1"/>
  </r>
  <r>
    <x v="363"/>
    <x v="2"/>
    <s v="2025-2026"/>
    <x v="1"/>
    <x v="78"/>
    <x v="1"/>
    <x v="1"/>
    <n v="2141"/>
    <x v="0"/>
    <x v="4"/>
    <x v="4"/>
    <x v="4"/>
    <n v="38.97"/>
    <n v="1"/>
  </r>
  <r>
    <x v="265"/>
    <x v="1"/>
    <s v="2023-2024"/>
    <x v="1"/>
    <x v="49"/>
    <x v="4"/>
    <x v="4"/>
    <n v="3134"/>
    <x v="0"/>
    <x v="6"/>
    <x v="0"/>
    <x v="0"/>
    <n v="38.97"/>
    <n v="1"/>
  </r>
  <r>
    <x v="117"/>
    <x v="2"/>
    <s v="2025-2026"/>
    <x v="0"/>
    <x v="90"/>
    <x v="3"/>
    <x v="3"/>
    <n v="4700"/>
    <x v="0"/>
    <x v="17"/>
    <x v="0"/>
    <x v="0"/>
    <n v="38.97"/>
    <n v="1"/>
  </r>
  <r>
    <x v="572"/>
    <x v="0"/>
    <s v="2024-2025"/>
    <x v="0"/>
    <x v="77"/>
    <x v="5"/>
    <x v="5"/>
    <n v="7018"/>
    <x v="0"/>
    <x v="9"/>
    <x v="0"/>
    <x v="0"/>
    <n v="38.97"/>
    <n v="1"/>
  </r>
  <r>
    <x v="181"/>
    <x v="0"/>
    <s v="2024-2025"/>
    <x v="0"/>
    <x v="31"/>
    <x v="1"/>
    <x v="1"/>
    <n v="2116"/>
    <x v="0"/>
    <x v="4"/>
    <x v="0"/>
    <x v="0"/>
    <n v="38.97"/>
    <n v="1"/>
  </r>
  <r>
    <x v="214"/>
    <x v="2"/>
    <s v="2025-2026"/>
    <x v="0"/>
    <x v="19"/>
    <x v="1"/>
    <x v="1"/>
    <n v="2800"/>
    <x v="0"/>
    <x v="11"/>
    <x v="0"/>
    <x v="0"/>
    <n v="39"/>
    <n v="1"/>
  </r>
  <r>
    <x v="375"/>
    <x v="0"/>
    <s v="2024-2025"/>
    <x v="0"/>
    <x v="31"/>
    <x v="1"/>
    <x v="1"/>
    <n v="2116"/>
    <x v="0"/>
    <x v="4"/>
    <x v="2"/>
    <x v="2"/>
    <n v="39.049999999999997"/>
    <n v="1"/>
  </r>
  <r>
    <x v="111"/>
    <x v="0"/>
    <s v="2024-2025"/>
    <x v="1"/>
    <x v="16"/>
    <x v="0"/>
    <x v="0"/>
    <n v="6030"/>
    <x v="0"/>
    <x v="0"/>
    <x v="7"/>
    <x v="7"/>
    <n v="39.480000000000004"/>
    <n v="1"/>
  </r>
  <r>
    <x v="423"/>
    <x v="1"/>
    <s v="2023-2024"/>
    <x v="1"/>
    <x v="4"/>
    <x v="1"/>
    <x v="1"/>
    <n v="2154"/>
    <x v="0"/>
    <x v="4"/>
    <x v="0"/>
    <x v="0"/>
    <n v="39.5"/>
    <n v="1"/>
  </r>
  <r>
    <x v="573"/>
    <x v="1"/>
    <s v="2023-2024"/>
    <x v="1"/>
    <x v="60"/>
    <x v="1"/>
    <x v="1"/>
    <n v="2541"/>
    <x v="0"/>
    <x v="2"/>
    <x v="1"/>
    <x v="1"/>
    <n v="39.58"/>
    <n v="1"/>
  </r>
  <r>
    <x v="293"/>
    <x v="0"/>
    <s v="2024-2025"/>
    <x v="0"/>
    <x v="22"/>
    <x v="1"/>
    <x v="1"/>
    <n v="2539"/>
    <x v="0"/>
    <x v="2"/>
    <x v="7"/>
    <x v="7"/>
    <n v="39.78"/>
    <n v="1"/>
  </r>
  <r>
    <x v="406"/>
    <x v="2"/>
    <s v="2025-2026"/>
    <x v="0"/>
    <x v="53"/>
    <x v="3"/>
    <x v="3"/>
    <n v="4119"/>
    <x v="0"/>
    <x v="10"/>
    <x v="1"/>
    <x v="1"/>
    <n v="39.799999999999997"/>
    <n v="1"/>
  </r>
  <r>
    <x v="509"/>
    <x v="0"/>
    <s v="2024-2025"/>
    <x v="1"/>
    <x v="36"/>
    <x v="4"/>
    <x v="4"/>
    <n v="3148"/>
    <x v="0"/>
    <x v="6"/>
    <x v="7"/>
    <x v="7"/>
    <n v="39.83"/>
    <n v="1"/>
  </r>
  <r>
    <x v="574"/>
    <x v="2"/>
    <s v="2025-2026"/>
    <x v="1"/>
    <x v="48"/>
    <x v="3"/>
    <x v="3"/>
    <n v="4566"/>
    <x v="0"/>
    <x v="15"/>
    <x v="4"/>
    <x v="4"/>
    <n v="39.909999999999997"/>
    <n v="1"/>
  </r>
  <r>
    <x v="423"/>
    <x v="1"/>
    <s v="2023-2024"/>
    <x v="1"/>
    <x v="86"/>
    <x v="0"/>
    <x v="0"/>
    <n v="6725"/>
    <x v="0"/>
    <x v="20"/>
    <x v="6"/>
    <x v="6"/>
    <n v="39.92"/>
    <n v="1"/>
  </r>
  <r>
    <x v="464"/>
    <x v="2"/>
    <s v="2025-2026"/>
    <x v="0"/>
    <x v="8"/>
    <x v="1"/>
    <x v="1"/>
    <n v="2158"/>
    <x v="0"/>
    <x v="4"/>
    <x v="7"/>
    <x v="7"/>
    <n v="39.94"/>
    <n v="1"/>
  </r>
  <r>
    <x v="575"/>
    <x v="0"/>
    <s v="2024-2025"/>
    <x v="0"/>
    <x v="34"/>
    <x v="4"/>
    <x v="4"/>
    <n v="3018"/>
    <x v="0"/>
    <x v="7"/>
    <x v="2"/>
    <x v="2"/>
    <n v="39.950000000000003"/>
    <n v="1"/>
  </r>
  <r>
    <x v="9"/>
    <x v="0"/>
    <s v="2024-2025"/>
    <x v="0"/>
    <x v="34"/>
    <x v="4"/>
    <x v="4"/>
    <n v="3018"/>
    <x v="0"/>
    <x v="7"/>
    <x v="1"/>
    <x v="1"/>
    <n v="39.950000000000003"/>
    <n v="1"/>
  </r>
  <r>
    <x v="515"/>
    <x v="0"/>
    <s v="2024-2025"/>
    <x v="1"/>
    <x v="1"/>
    <x v="1"/>
    <x v="1"/>
    <n v="2478"/>
    <x v="0"/>
    <x v="1"/>
    <x v="6"/>
    <x v="6"/>
    <n v="39.950000000000003"/>
    <n v="1"/>
  </r>
  <r>
    <x v="214"/>
    <x v="2"/>
    <s v="2025-2026"/>
    <x v="1"/>
    <x v="36"/>
    <x v="4"/>
    <x v="4"/>
    <n v="3148"/>
    <x v="0"/>
    <x v="6"/>
    <x v="1"/>
    <x v="1"/>
    <n v="39.950000000000003"/>
    <n v="1"/>
  </r>
  <r>
    <x v="497"/>
    <x v="0"/>
    <s v="2024-2025"/>
    <x v="0"/>
    <x v="5"/>
    <x v="1"/>
    <x v="1"/>
    <n v="2067"/>
    <x v="0"/>
    <x v="5"/>
    <x v="2"/>
    <x v="2"/>
    <n v="39.950000000000003"/>
    <n v="1"/>
  </r>
  <r>
    <x v="420"/>
    <x v="1"/>
    <s v="2023-2024"/>
    <x v="0"/>
    <x v="27"/>
    <x v="4"/>
    <x v="4"/>
    <n v="3066"/>
    <x v="0"/>
    <x v="7"/>
    <x v="5"/>
    <x v="5"/>
    <n v="39.950000000000003"/>
    <n v="1"/>
  </r>
  <r>
    <x v="281"/>
    <x v="0"/>
    <s v="2024-2025"/>
    <x v="0"/>
    <x v="91"/>
    <x v="1"/>
    <x v="1"/>
    <n v="2064"/>
    <x v="0"/>
    <x v="5"/>
    <x v="9"/>
    <x v="9"/>
    <n v="39.96"/>
    <n v="1"/>
  </r>
  <r>
    <x v="120"/>
    <x v="2"/>
    <s v="2025-2026"/>
    <x v="1"/>
    <x v="61"/>
    <x v="6"/>
    <x v="6"/>
    <n v="5343"/>
    <x v="0"/>
    <x v="18"/>
    <x v="3"/>
    <x v="3"/>
    <n v="39.96"/>
    <n v="1"/>
  </r>
  <r>
    <x v="392"/>
    <x v="2"/>
    <s v="2025-2026"/>
    <x v="0"/>
    <x v="5"/>
    <x v="1"/>
    <x v="1"/>
    <n v="2067"/>
    <x v="0"/>
    <x v="5"/>
    <x v="4"/>
    <x v="4"/>
    <n v="39.96"/>
    <n v="1"/>
  </r>
  <r>
    <x v="30"/>
    <x v="1"/>
    <s v="2023-2024"/>
    <x v="0"/>
    <x v="45"/>
    <x v="3"/>
    <x v="3"/>
    <n v="4570"/>
    <x v="0"/>
    <x v="15"/>
    <x v="5"/>
    <x v="5"/>
    <n v="39.96"/>
    <n v="1"/>
  </r>
  <r>
    <x v="229"/>
    <x v="1"/>
    <s v="2023-2024"/>
    <x v="0"/>
    <x v="90"/>
    <x v="3"/>
    <x v="3"/>
    <n v="4700"/>
    <x v="0"/>
    <x v="17"/>
    <x v="2"/>
    <x v="2"/>
    <n v="39.96"/>
    <n v="1"/>
  </r>
  <r>
    <x v="109"/>
    <x v="0"/>
    <s v="2024-2025"/>
    <x v="0"/>
    <x v="86"/>
    <x v="0"/>
    <x v="0"/>
    <n v="6725"/>
    <x v="0"/>
    <x v="20"/>
    <x v="3"/>
    <x v="3"/>
    <n v="39.97"/>
    <n v="1"/>
  </r>
  <r>
    <x v="199"/>
    <x v="0"/>
    <s v="2024-2025"/>
    <x v="1"/>
    <x v="71"/>
    <x v="6"/>
    <x v="6"/>
    <n v="5043"/>
    <x v="0"/>
    <x v="13"/>
    <x v="0"/>
    <x v="0"/>
    <n v="39.97"/>
    <n v="1"/>
  </r>
  <r>
    <x v="284"/>
    <x v="2"/>
    <s v="2025-2026"/>
    <x v="0"/>
    <x v="22"/>
    <x v="1"/>
    <x v="1"/>
    <n v="2539"/>
    <x v="0"/>
    <x v="2"/>
    <x v="4"/>
    <x v="4"/>
    <n v="40"/>
    <n v="1"/>
  </r>
  <r>
    <x v="33"/>
    <x v="2"/>
    <s v="2025-2026"/>
    <x v="1"/>
    <x v="56"/>
    <x v="1"/>
    <x v="1"/>
    <n v="2795"/>
    <x v="0"/>
    <x v="11"/>
    <x v="9"/>
    <x v="9"/>
    <n v="40.21"/>
    <n v="1"/>
  </r>
  <r>
    <x v="66"/>
    <x v="1"/>
    <s v="2023-2024"/>
    <x v="1"/>
    <x v="4"/>
    <x v="1"/>
    <x v="1"/>
    <n v="2154"/>
    <x v="0"/>
    <x v="4"/>
    <x v="7"/>
    <x v="7"/>
    <n v="40.230000000000004"/>
    <n v="1"/>
  </r>
  <r>
    <x v="488"/>
    <x v="2"/>
    <s v="2025-2026"/>
    <x v="0"/>
    <x v="77"/>
    <x v="5"/>
    <x v="5"/>
    <n v="7018"/>
    <x v="0"/>
    <x v="9"/>
    <x v="6"/>
    <x v="6"/>
    <n v="40.29"/>
    <n v="1"/>
  </r>
  <r>
    <x v="328"/>
    <x v="2"/>
    <s v="2025-2026"/>
    <x v="0"/>
    <x v="27"/>
    <x v="4"/>
    <x v="4"/>
    <n v="3066"/>
    <x v="0"/>
    <x v="7"/>
    <x v="1"/>
    <x v="1"/>
    <n v="40.39"/>
    <n v="1"/>
  </r>
  <r>
    <x v="522"/>
    <x v="0"/>
    <s v="2024-2025"/>
    <x v="0"/>
    <x v="92"/>
    <x v="3"/>
    <x v="3"/>
    <n v="4305"/>
    <x v="0"/>
    <x v="3"/>
    <x v="6"/>
    <x v="6"/>
    <n v="40.450000000000003"/>
    <n v="1"/>
  </r>
  <r>
    <x v="576"/>
    <x v="0"/>
    <s v="2024-2025"/>
    <x v="0"/>
    <x v="27"/>
    <x v="4"/>
    <x v="4"/>
    <n v="3066"/>
    <x v="0"/>
    <x v="7"/>
    <x v="2"/>
    <x v="2"/>
    <n v="40.729999999999997"/>
    <n v="1"/>
  </r>
  <r>
    <x v="482"/>
    <x v="2"/>
    <s v="2025-2026"/>
    <x v="0"/>
    <x v="63"/>
    <x v="1"/>
    <x v="1"/>
    <n v="2015"/>
    <x v="0"/>
    <x v="5"/>
    <x v="1"/>
    <x v="1"/>
    <n v="40.79"/>
    <n v="1"/>
  </r>
  <r>
    <x v="471"/>
    <x v="2"/>
    <s v="2025-2026"/>
    <x v="0"/>
    <x v="25"/>
    <x v="4"/>
    <x v="4"/>
    <n v="3550"/>
    <x v="0"/>
    <x v="8"/>
    <x v="1"/>
    <x v="1"/>
    <n v="40.950000000000003"/>
    <n v="1"/>
  </r>
  <r>
    <x v="185"/>
    <x v="0"/>
    <s v="2024-2025"/>
    <x v="0"/>
    <x v="82"/>
    <x v="3"/>
    <x v="3"/>
    <n v="4655"/>
    <x v="0"/>
    <x v="17"/>
    <x v="3"/>
    <x v="3"/>
    <n v="40.980000000000004"/>
    <n v="1"/>
  </r>
  <r>
    <x v="151"/>
    <x v="2"/>
    <s v="2025-2026"/>
    <x v="1"/>
    <x v="23"/>
    <x v="1"/>
    <x v="1"/>
    <n v="2650"/>
    <x v="0"/>
    <x v="11"/>
    <x v="4"/>
    <x v="4"/>
    <n v="41.48"/>
    <n v="1"/>
  </r>
  <r>
    <x v="491"/>
    <x v="0"/>
    <s v="2024-2025"/>
    <x v="1"/>
    <x v="36"/>
    <x v="4"/>
    <x v="4"/>
    <n v="3148"/>
    <x v="0"/>
    <x v="6"/>
    <x v="4"/>
    <x v="4"/>
    <n v="41.64"/>
    <n v="1"/>
  </r>
  <r>
    <x v="458"/>
    <x v="2"/>
    <s v="2025-2026"/>
    <x v="1"/>
    <x v="47"/>
    <x v="1"/>
    <x v="1"/>
    <n v="2101"/>
    <x v="0"/>
    <x v="4"/>
    <x v="1"/>
    <x v="1"/>
    <n v="41.64"/>
    <n v="1"/>
  </r>
  <r>
    <x v="577"/>
    <x v="0"/>
    <s v="2024-2025"/>
    <x v="1"/>
    <x v="79"/>
    <x v="6"/>
    <x v="6"/>
    <n v="5290"/>
    <x v="0"/>
    <x v="18"/>
    <x v="7"/>
    <x v="7"/>
    <n v="41.75"/>
    <n v="1"/>
  </r>
  <r>
    <x v="259"/>
    <x v="2"/>
    <s v="2025-2026"/>
    <x v="0"/>
    <x v="19"/>
    <x v="1"/>
    <x v="1"/>
    <n v="2800"/>
    <x v="0"/>
    <x v="11"/>
    <x v="3"/>
    <x v="3"/>
    <n v="41.870000000000005"/>
    <n v="1"/>
  </r>
  <r>
    <x v="242"/>
    <x v="1"/>
    <s v="2023-2024"/>
    <x v="1"/>
    <x v="72"/>
    <x v="4"/>
    <x v="4"/>
    <n v="3931"/>
    <x v="0"/>
    <x v="16"/>
    <x v="5"/>
    <x v="5"/>
    <n v="41.88"/>
    <n v="1"/>
  </r>
  <r>
    <x v="438"/>
    <x v="1"/>
    <s v="2023-2024"/>
    <x v="0"/>
    <x v="77"/>
    <x v="5"/>
    <x v="5"/>
    <n v="7018"/>
    <x v="0"/>
    <x v="9"/>
    <x v="4"/>
    <x v="4"/>
    <n v="41.92"/>
    <n v="1"/>
  </r>
  <r>
    <x v="578"/>
    <x v="2"/>
    <s v="2025-2026"/>
    <x v="0"/>
    <x v="91"/>
    <x v="1"/>
    <x v="1"/>
    <n v="2064"/>
    <x v="0"/>
    <x v="5"/>
    <x v="0"/>
    <x v="0"/>
    <n v="41.93"/>
    <n v="1"/>
  </r>
  <r>
    <x v="461"/>
    <x v="2"/>
    <s v="2025-2026"/>
    <x v="1"/>
    <x v="0"/>
    <x v="0"/>
    <x v="0"/>
    <n v="6021"/>
    <x v="0"/>
    <x v="0"/>
    <x v="0"/>
    <x v="0"/>
    <n v="41.93"/>
    <n v="1"/>
  </r>
  <r>
    <x v="469"/>
    <x v="1"/>
    <s v="2023-2024"/>
    <x v="0"/>
    <x v="40"/>
    <x v="4"/>
    <x v="4"/>
    <n v="3353"/>
    <x v="0"/>
    <x v="8"/>
    <x v="5"/>
    <x v="5"/>
    <n v="41.93"/>
    <n v="1"/>
  </r>
  <r>
    <x v="29"/>
    <x v="0"/>
    <s v="2024-2025"/>
    <x v="0"/>
    <x v="89"/>
    <x v="4"/>
    <x v="4"/>
    <n v="3136"/>
    <x v="0"/>
    <x v="6"/>
    <x v="1"/>
    <x v="1"/>
    <n v="41.93"/>
    <n v="1"/>
  </r>
  <r>
    <x v="579"/>
    <x v="0"/>
    <s v="2024-2025"/>
    <x v="0"/>
    <x v="68"/>
    <x v="7"/>
    <x v="7"/>
    <n v="800"/>
    <x v="0"/>
    <x v="19"/>
    <x v="2"/>
    <x v="2"/>
    <n v="41.93"/>
    <n v="1"/>
  </r>
  <r>
    <x v="580"/>
    <x v="0"/>
    <s v="2024-2025"/>
    <x v="0"/>
    <x v="69"/>
    <x v="4"/>
    <x v="4"/>
    <n v="3199"/>
    <x v="0"/>
    <x v="6"/>
    <x v="2"/>
    <x v="2"/>
    <n v="41.93"/>
    <n v="1"/>
  </r>
  <r>
    <x v="348"/>
    <x v="1"/>
    <s v="2023-2024"/>
    <x v="0"/>
    <x v="58"/>
    <x v="0"/>
    <x v="0"/>
    <n v="6027"/>
    <x v="0"/>
    <x v="0"/>
    <x v="6"/>
    <x v="6"/>
    <n v="41.93"/>
    <n v="1"/>
  </r>
  <r>
    <x v="83"/>
    <x v="1"/>
    <s v="2023-2024"/>
    <x v="1"/>
    <x v="16"/>
    <x v="0"/>
    <x v="0"/>
    <n v="6030"/>
    <x v="0"/>
    <x v="0"/>
    <x v="0"/>
    <x v="0"/>
    <n v="41.93"/>
    <n v="1"/>
  </r>
  <r>
    <x v="581"/>
    <x v="0"/>
    <s v="2024-2025"/>
    <x v="1"/>
    <x v="79"/>
    <x v="6"/>
    <x v="6"/>
    <n v="5290"/>
    <x v="0"/>
    <x v="18"/>
    <x v="6"/>
    <x v="6"/>
    <n v="41.93"/>
    <n v="1"/>
  </r>
  <r>
    <x v="147"/>
    <x v="0"/>
    <s v="2024-2025"/>
    <x v="0"/>
    <x v="7"/>
    <x v="4"/>
    <x v="4"/>
    <n v="3175"/>
    <x v="0"/>
    <x v="6"/>
    <x v="4"/>
    <x v="4"/>
    <n v="41.96"/>
    <n v="1"/>
  </r>
  <r>
    <x v="168"/>
    <x v="0"/>
    <s v="2024-2025"/>
    <x v="0"/>
    <x v="43"/>
    <x v="1"/>
    <x v="1"/>
    <n v="2560"/>
    <x v="0"/>
    <x v="2"/>
    <x v="7"/>
    <x v="7"/>
    <n v="41.97"/>
    <n v="1"/>
  </r>
  <r>
    <x v="582"/>
    <x v="0"/>
    <s v="2024-2025"/>
    <x v="0"/>
    <x v="62"/>
    <x v="0"/>
    <x v="0"/>
    <n v="6112"/>
    <x v="0"/>
    <x v="14"/>
    <x v="3"/>
    <x v="3"/>
    <n v="42"/>
    <n v="1"/>
  </r>
  <r>
    <x v="39"/>
    <x v="0"/>
    <s v="2024-2025"/>
    <x v="0"/>
    <x v="69"/>
    <x v="4"/>
    <x v="4"/>
    <n v="3199"/>
    <x v="0"/>
    <x v="6"/>
    <x v="1"/>
    <x v="1"/>
    <n v="42.17"/>
    <n v="1"/>
  </r>
  <r>
    <x v="583"/>
    <x v="2"/>
    <s v="2025-2026"/>
    <x v="0"/>
    <x v="14"/>
    <x v="1"/>
    <x v="1"/>
    <n v="2790"/>
    <x v="0"/>
    <x v="11"/>
    <x v="7"/>
    <x v="7"/>
    <n v="42.65"/>
    <n v="1"/>
  </r>
  <r>
    <x v="472"/>
    <x v="0"/>
    <s v="2024-2025"/>
    <x v="0"/>
    <x v="84"/>
    <x v="3"/>
    <x v="3"/>
    <n v="4215"/>
    <x v="0"/>
    <x v="3"/>
    <x v="8"/>
    <x v="8"/>
    <n v="42.79"/>
    <n v="1"/>
  </r>
  <r>
    <x v="418"/>
    <x v="2"/>
    <s v="2025-2026"/>
    <x v="0"/>
    <x v="89"/>
    <x v="4"/>
    <x v="4"/>
    <n v="3136"/>
    <x v="0"/>
    <x v="6"/>
    <x v="6"/>
    <x v="6"/>
    <n v="42.92"/>
    <n v="1"/>
  </r>
  <r>
    <x v="500"/>
    <x v="1"/>
    <s v="2023-2024"/>
    <x v="0"/>
    <x v="29"/>
    <x v="4"/>
    <x v="4"/>
    <n v="3500"/>
    <x v="0"/>
    <x v="8"/>
    <x v="5"/>
    <x v="5"/>
    <n v="42.92"/>
    <n v="1"/>
  </r>
  <r>
    <x v="225"/>
    <x v="0"/>
    <s v="2024-2025"/>
    <x v="0"/>
    <x v="75"/>
    <x v="0"/>
    <x v="0"/>
    <n v="6450"/>
    <x v="0"/>
    <x v="20"/>
    <x v="2"/>
    <x v="2"/>
    <n v="42.93"/>
    <n v="1"/>
  </r>
  <r>
    <x v="179"/>
    <x v="0"/>
    <s v="2024-2025"/>
    <x v="1"/>
    <x v="42"/>
    <x v="3"/>
    <x v="3"/>
    <n v="4870"/>
    <x v="0"/>
    <x v="12"/>
    <x v="3"/>
    <x v="3"/>
    <n v="42.96"/>
    <n v="1"/>
  </r>
  <r>
    <x v="541"/>
    <x v="0"/>
    <s v="2024-2025"/>
    <x v="0"/>
    <x v="65"/>
    <x v="1"/>
    <x v="1"/>
    <n v="2131"/>
    <x v="0"/>
    <x v="4"/>
    <x v="3"/>
    <x v="3"/>
    <n v="42.98"/>
    <n v="1"/>
  </r>
  <r>
    <x v="584"/>
    <x v="1"/>
    <s v="2023-2024"/>
    <x v="0"/>
    <x v="71"/>
    <x v="6"/>
    <x v="6"/>
    <n v="5043"/>
    <x v="0"/>
    <x v="13"/>
    <x v="3"/>
    <x v="3"/>
    <n v="43"/>
    <n v="1"/>
  </r>
  <r>
    <x v="585"/>
    <x v="0"/>
    <s v="2024-2025"/>
    <x v="0"/>
    <x v="13"/>
    <x v="1"/>
    <x v="1"/>
    <n v="2480"/>
    <x v="0"/>
    <x v="1"/>
    <x v="9"/>
    <x v="9"/>
    <n v="43.13"/>
    <n v="1"/>
  </r>
  <r>
    <x v="184"/>
    <x v="2"/>
    <s v="2025-2026"/>
    <x v="0"/>
    <x v="5"/>
    <x v="1"/>
    <x v="1"/>
    <n v="2067"/>
    <x v="0"/>
    <x v="5"/>
    <x v="8"/>
    <x v="8"/>
    <n v="43.28"/>
    <n v="1"/>
  </r>
  <r>
    <x v="368"/>
    <x v="2"/>
    <s v="2025-2026"/>
    <x v="0"/>
    <x v="70"/>
    <x v="4"/>
    <x v="4"/>
    <n v="3400"/>
    <x v="0"/>
    <x v="8"/>
    <x v="7"/>
    <x v="7"/>
    <n v="43.47"/>
    <n v="1"/>
  </r>
  <r>
    <x v="175"/>
    <x v="1"/>
    <s v="2023-2024"/>
    <x v="0"/>
    <x v="7"/>
    <x v="4"/>
    <x v="4"/>
    <n v="3175"/>
    <x v="0"/>
    <x v="6"/>
    <x v="8"/>
    <x v="8"/>
    <n v="43.56"/>
    <n v="1"/>
  </r>
  <r>
    <x v="365"/>
    <x v="0"/>
    <s v="2024-2025"/>
    <x v="0"/>
    <x v="89"/>
    <x v="4"/>
    <x v="4"/>
    <n v="3136"/>
    <x v="0"/>
    <x v="6"/>
    <x v="5"/>
    <x v="5"/>
    <n v="43.58"/>
    <n v="1"/>
  </r>
  <r>
    <x v="586"/>
    <x v="0"/>
    <s v="2024-2025"/>
    <x v="0"/>
    <x v="5"/>
    <x v="1"/>
    <x v="1"/>
    <n v="2067"/>
    <x v="0"/>
    <x v="5"/>
    <x v="2"/>
    <x v="2"/>
    <n v="43.64"/>
    <n v="1"/>
  </r>
  <r>
    <x v="86"/>
    <x v="1"/>
    <s v="2023-2024"/>
    <x v="1"/>
    <x v="13"/>
    <x v="1"/>
    <x v="1"/>
    <n v="2480"/>
    <x v="0"/>
    <x v="1"/>
    <x v="1"/>
    <x v="1"/>
    <n v="43.75"/>
    <n v="1"/>
  </r>
  <r>
    <x v="334"/>
    <x v="2"/>
    <s v="2025-2026"/>
    <x v="0"/>
    <x v="6"/>
    <x v="0"/>
    <x v="0"/>
    <n v="6010"/>
    <x v="0"/>
    <x v="0"/>
    <x v="5"/>
    <x v="5"/>
    <n v="43.89"/>
    <n v="1"/>
  </r>
  <r>
    <x v="233"/>
    <x v="1"/>
    <s v="2023-2024"/>
    <x v="0"/>
    <x v="14"/>
    <x v="1"/>
    <x v="1"/>
    <n v="2790"/>
    <x v="0"/>
    <x v="11"/>
    <x v="5"/>
    <x v="5"/>
    <n v="43.89"/>
    <n v="1"/>
  </r>
  <r>
    <x v="510"/>
    <x v="1"/>
    <s v="2023-2024"/>
    <x v="0"/>
    <x v="67"/>
    <x v="3"/>
    <x v="3"/>
    <n v="4551"/>
    <x v="0"/>
    <x v="15"/>
    <x v="6"/>
    <x v="6"/>
    <n v="43.900000000000006"/>
    <n v="1"/>
  </r>
  <r>
    <x v="587"/>
    <x v="0"/>
    <s v="2024-2025"/>
    <x v="1"/>
    <x v="9"/>
    <x v="4"/>
    <x v="4"/>
    <n v="3076"/>
    <x v="0"/>
    <x v="7"/>
    <x v="6"/>
    <x v="6"/>
    <n v="43.900000000000006"/>
    <n v="1"/>
  </r>
  <r>
    <x v="316"/>
    <x v="0"/>
    <s v="2024-2025"/>
    <x v="0"/>
    <x v="44"/>
    <x v="4"/>
    <x v="4"/>
    <n v="3977"/>
    <x v="0"/>
    <x v="16"/>
    <x v="6"/>
    <x v="6"/>
    <n v="43.92"/>
    <n v="1"/>
  </r>
  <r>
    <x v="155"/>
    <x v="2"/>
    <s v="2025-2026"/>
    <x v="0"/>
    <x v="25"/>
    <x v="4"/>
    <x v="4"/>
    <n v="3550"/>
    <x v="0"/>
    <x v="8"/>
    <x v="5"/>
    <x v="5"/>
    <n v="43.95"/>
    <n v="1"/>
  </r>
  <r>
    <x v="87"/>
    <x v="0"/>
    <s v="2024-2025"/>
    <x v="1"/>
    <x v="80"/>
    <x v="0"/>
    <x v="0"/>
    <n v="6109"/>
    <x v="0"/>
    <x v="14"/>
    <x v="3"/>
    <x v="3"/>
    <n v="43.96"/>
    <n v="1"/>
  </r>
  <r>
    <x v="387"/>
    <x v="2"/>
    <s v="2025-2026"/>
    <x v="0"/>
    <x v="65"/>
    <x v="1"/>
    <x v="1"/>
    <n v="2131"/>
    <x v="0"/>
    <x v="4"/>
    <x v="7"/>
    <x v="7"/>
    <n v="43.97"/>
    <n v="1"/>
  </r>
  <r>
    <x v="588"/>
    <x v="0"/>
    <s v="2024-2025"/>
    <x v="0"/>
    <x v="20"/>
    <x v="4"/>
    <x v="4"/>
    <n v="3429"/>
    <x v="0"/>
    <x v="8"/>
    <x v="7"/>
    <x v="7"/>
    <n v="43.97"/>
    <n v="1"/>
  </r>
  <r>
    <x v="100"/>
    <x v="0"/>
    <s v="2024-2025"/>
    <x v="0"/>
    <x v="79"/>
    <x v="6"/>
    <x v="6"/>
    <n v="5290"/>
    <x v="0"/>
    <x v="18"/>
    <x v="3"/>
    <x v="3"/>
    <n v="44"/>
    <n v="1"/>
  </r>
  <r>
    <x v="579"/>
    <x v="0"/>
    <s v="2024-2025"/>
    <x v="1"/>
    <x v="74"/>
    <x v="1"/>
    <x v="1"/>
    <n v="2485"/>
    <x v="0"/>
    <x v="1"/>
    <x v="2"/>
    <x v="2"/>
    <n v="44.33"/>
    <n v="1"/>
  </r>
  <r>
    <x v="299"/>
    <x v="1"/>
    <s v="2023-2024"/>
    <x v="1"/>
    <x v="52"/>
    <x v="3"/>
    <x v="3"/>
    <n v="4053"/>
    <x v="0"/>
    <x v="10"/>
    <x v="8"/>
    <x v="8"/>
    <n v="44.38"/>
    <n v="1"/>
  </r>
  <r>
    <x v="553"/>
    <x v="2"/>
    <s v="2025-2026"/>
    <x v="1"/>
    <x v="55"/>
    <x v="3"/>
    <x v="3"/>
    <n v="4703"/>
    <x v="0"/>
    <x v="17"/>
    <x v="4"/>
    <x v="4"/>
    <n v="44.42"/>
    <n v="1"/>
  </r>
  <r>
    <x v="205"/>
    <x v="0"/>
    <s v="2024-2025"/>
    <x v="0"/>
    <x v="66"/>
    <x v="3"/>
    <x v="3"/>
    <n v="4883"/>
    <x v="0"/>
    <x v="12"/>
    <x v="7"/>
    <x v="7"/>
    <n v="44.47"/>
    <n v="1"/>
  </r>
  <r>
    <x v="508"/>
    <x v="0"/>
    <s v="2024-2025"/>
    <x v="1"/>
    <x v="49"/>
    <x v="4"/>
    <x v="4"/>
    <n v="3134"/>
    <x v="0"/>
    <x v="6"/>
    <x v="3"/>
    <x v="3"/>
    <n v="44.47"/>
    <n v="1"/>
  </r>
  <r>
    <x v="454"/>
    <x v="0"/>
    <s v="2024-2025"/>
    <x v="0"/>
    <x v="25"/>
    <x v="4"/>
    <x v="4"/>
    <n v="3550"/>
    <x v="0"/>
    <x v="8"/>
    <x v="0"/>
    <x v="0"/>
    <n v="44.5"/>
    <n v="1"/>
  </r>
  <r>
    <x v="589"/>
    <x v="0"/>
    <s v="2024-2025"/>
    <x v="0"/>
    <x v="57"/>
    <x v="6"/>
    <x v="6"/>
    <n v="5082"/>
    <x v="0"/>
    <x v="13"/>
    <x v="4"/>
    <x v="4"/>
    <n v="44.5"/>
    <n v="1"/>
  </r>
  <r>
    <x v="421"/>
    <x v="0"/>
    <s v="2024-2025"/>
    <x v="0"/>
    <x v="84"/>
    <x v="3"/>
    <x v="3"/>
    <n v="4215"/>
    <x v="0"/>
    <x v="3"/>
    <x v="3"/>
    <x v="3"/>
    <n v="44.53"/>
    <n v="1"/>
  </r>
  <r>
    <x v="62"/>
    <x v="0"/>
    <s v="2024-2025"/>
    <x v="0"/>
    <x v="31"/>
    <x v="1"/>
    <x v="1"/>
    <n v="2116"/>
    <x v="0"/>
    <x v="4"/>
    <x v="8"/>
    <x v="8"/>
    <n v="44.599999999999994"/>
    <n v="1"/>
  </r>
  <r>
    <x v="590"/>
    <x v="0"/>
    <s v="2024-2025"/>
    <x v="0"/>
    <x v="75"/>
    <x v="0"/>
    <x v="0"/>
    <n v="6450"/>
    <x v="0"/>
    <x v="20"/>
    <x v="0"/>
    <x v="0"/>
    <n v="44.67"/>
    <n v="1"/>
  </r>
  <r>
    <x v="514"/>
    <x v="1"/>
    <s v="2023-2024"/>
    <x v="0"/>
    <x v="68"/>
    <x v="7"/>
    <x v="7"/>
    <n v="800"/>
    <x v="0"/>
    <x v="19"/>
    <x v="8"/>
    <x v="8"/>
    <n v="44.820000000000007"/>
    <n v="1"/>
  </r>
  <r>
    <x v="532"/>
    <x v="1"/>
    <s v="2023-2024"/>
    <x v="1"/>
    <x v="52"/>
    <x v="3"/>
    <x v="3"/>
    <n v="4053"/>
    <x v="0"/>
    <x v="10"/>
    <x v="5"/>
    <x v="5"/>
    <n v="44.84"/>
    <n v="1"/>
  </r>
  <r>
    <x v="160"/>
    <x v="0"/>
    <s v="2024-2025"/>
    <x v="0"/>
    <x v="17"/>
    <x v="3"/>
    <x v="3"/>
    <n v="4825"/>
    <x v="0"/>
    <x v="12"/>
    <x v="6"/>
    <x v="6"/>
    <n v="44.87"/>
    <n v="1"/>
  </r>
  <r>
    <x v="591"/>
    <x v="2"/>
    <s v="2025-2026"/>
    <x v="0"/>
    <x v="76"/>
    <x v="1"/>
    <x v="1"/>
    <n v="2031"/>
    <x v="0"/>
    <x v="5"/>
    <x v="3"/>
    <x v="3"/>
    <n v="44.9"/>
    <n v="1"/>
  </r>
  <r>
    <x v="196"/>
    <x v="0"/>
    <s v="2024-2025"/>
    <x v="0"/>
    <x v="38"/>
    <x v="3"/>
    <x v="3"/>
    <n v="4802"/>
    <x v="0"/>
    <x v="12"/>
    <x v="9"/>
    <x v="9"/>
    <n v="44.91"/>
    <n v="1"/>
  </r>
  <r>
    <x v="537"/>
    <x v="1"/>
    <s v="2023-2024"/>
    <x v="0"/>
    <x v="78"/>
    <x v="1"/>
    <x v="1"/>
    <n v="2141"/>
    <x v="0"/>
    <x v="4"/>
    <x v="6"/>
    <x v="6"/>
    <n v="44.91"/>
    <n v="1"/>
  </r>
  <r>
    <x v="578"/>
    <x v="2"/>
    <s v="2025-2026"/>
    <x v="0"/>
    <x v="15"/>
    <x v="1"/>
    <x v="1"/>
    <n v="2020"/>
    <x v="0"/>
    <x v="5"/>
    <x v="6"/>
    <x v="6"/>
    <n v="44.91"/>
    <n v="1"/>
  </r>
  <r>
    <x v="14"/>
    <x v="0"/>
    <s v="2024-2025"/>
    <x v="0"/>
    <x v="51"/>
    <x v="4"/>
    <x v="4"/>
    <n v="3630"/>
    <x v="0"/>
    <x v="16"/>
    <x v="2"/>
    <x v="2"/>
    <n v="44.91"/>
    <n v="1"/>
  </r>
  <r>
    <x v="189"/>
    <x v="2"/>
    <s v="2025-2026"/>
    <x v="1"/>
    <x v="61"/>
    <x v="6"/>
    <x v="6"/>
    <n v="5343"/>
    <x v="0"/>
    <x v="18"/>
    <x v="7"/>
    <x v="7"/>
    <n v="44.96"/>
    <n v="1"/>
  </r>
  <r>
    <x v="358"/>
    <x v="1"/>
    <s v="2023-2024"/>
    <x v="0"/>
    <x v="6"/>
    <x v="0"/>
    <x v="0"/>
    <n v="6010"/>
    <x v="0"/>
    <x v="0"/>
    <x v="3"/>
    <x v="3"/>
    <n v="44.97"/>
    <n v="1"/>
  </r>
  <r>
    <x v="573"/>
    <x v="1"/>
    <s v="2023-2024"/>
    <x v="1"/>
    <x v="16"/>
    <x v="0"/>
    <x v="0"/>
    <n v="6030"/>
    <x v="0"/>
    <x v="0"/>
    <x v="0"/>
    <x v="0"/>
    <n v="44.97"/>
    <n v="1"/>
  </r>
  <r>
    <x v="294"/>
    <x v="1"/>
    <s v="2023-2024"/>
    <x v="1"/>
    <x v="30"/>
    <x v="4"/>
    <x v="4"/>
    <n v="3131"/>
    <x v="0"/>
    <x v="6"/>
    <x v="7"/>
    <x v="7"/>
    <n v="44.97"/>
    <n v="1"/>
  </r>
  <r>
    <x v="590"/>
    <x v="0"/>
    <s v="2024-2025"/>
    <x v="0"/>
    <x v="33"/>
    <x v="4"/>
    <x v="4"/>
    <n v="3280"/>
    <x v="0"/>
    <x v="8"/>
    <x v="3"/>
    <x v="3"/>
    <n v="44.97"/>
    <n v="1"/>
  </r>
  <r>
    <x v="503"/>
    <x v="0"/>
    <s v="2024-2025"/>
    <x v="0"/>
    <x v="63"/>
    <x v="1"/>
    <x v="1"/>
    <n v="2015"/>
    <x v="0"/>
    <x v="5"/>
    <x v="3"/>
    <x v="3"/>
    <n v="45"/>
    <n v="1"/>
  </r>
  <r>
    <x v="143"/>
    <x v="2"/>
    <s v="2025-2026"/>
    <x v="0"/>
    <x v="72"/>
    <x v="4"/>
    <x v="4"/>
    <n v="3931"/>
    <x v="0"/>
    <x v="16"/>
    <x v="3"/>
    <x v="3"/>
    <n v="45"/>
    <n v="1"/>
  </r>
  <r>
    <x v="368"/>
    <x v="2"/>
    <s v="2025-2026"/>
    <x v="0"/>
    <x v="48"/>
    <x v="3"/>
    <x v="3"/>
    <n v="4566"/>
    <x v="0"/>
    <x v="15"/>
    <x v="9"/>
    <x v="9"/>
    <n v="45"/>
    <n v="1"/>
  </r>
  <r>
    <x v="238"/>
    <x v="2"/>
    <s v="2025-2026"/>
    <x v="1"/>
    <x v="86"/>
    <x v="0"/>
    <x v="0"/>
    <n v="6725"/>
    <x v="0"/>
    <x v="20"/>
    <x v="7"/>
    <x v="7"/>
    <n v="45.15"/>
    <n v="1"/>
  </r>
  <r>
    <x v="293"/>
    <x v="0"/>
    <s v="2024-2025"/>
    <x v="0"/>
    <x v="22"/>
    <x v="1"/>
    <x v="1"/>
    <n v="2539"/>
    <x v="0"/>
    <x v="2"/>
    <x v="7"/>
    <x v="7"/>
    <n v="45.15"/>
    <n v="1"/>
  </r>
  <r>
    <x v="592"/>
    <x v="1"/>
    <s v="2023-2024"/>
    <x v="0"/>
    <x v="63"/>
    <x v="1"/>
    <x v="1"/>
    <n v="2015"/>
    <x v="0"/>
    <x v="5"/>
    <x v="4"/>
    <x v="4"/>
    <n v="45.46"/>
    <n v="1"/>
  </r>
  <r>
    <x v="20"/>
    <x v="0"/>
    <s v="2024-2025"/>
    <x v="0"/>
    <x v="87"/>
    <x v="2"/>
    <x v="2"/>
    <n v="2609"/>
    <x v="0"/>
    <x v="2"/>
    <x v="3"/>
    <x v="3"/>
    <n v="45.46"/>
    <n v="1"/>
  </r>
  <r>
    <x v="593"/>
    <x v="0"/>
    <s v="2024-2025"/>
    <x v="0"/>
    <x v="33"/>
    <x v="4"/>
    <x v="4"/>
    <n v="3280"/>
    <x v="0"/>
    <x v="8"/>
    <x v="3"/>
    <x v="3"/>
    <n v="45.49"/>
    <n v="1"/>
  </r>
  <r>
    <x v="594"/>
    <x v="1"/>
    <s v="2023-2024"/>
    <x v="0"/>
    <x v="39"/>
    <x v="0"/>
    <x v="0"/>
    <n v="6330"/>
    <x v="0"/>
    <x v="14"/>
    <x v="6"/>
    <x v="6"/>
    <n v="45.54"/>
    <n v="1"/>
  </r>
  <r>
    <x v="366"/>
    <x v="1"/>
    <s v="2023-2024"/>
    <x v="1"/>
    <x v="79"/>
    <x v="6"/>
    <x v="6"/>
    <n v="5290"/>
    <x v="0"/>
    <x v="18"/>
    <x v="5"/>
    <x v="5"/>
    <n v="45.65"/>
    <n v="1"/>
  </r>
  <r>
    <x v="595"/>
    <x v="0"/>
    <s v="2024-2025"/>
    <x v="0"/>
    <x v="25"/>
    <x v="4"/>
    <x v="4"/>
    <n v="3550"/>
    <x v="0"/>
    <x v="8"/>
    <x v="3"/>
    <x v="3"/>
    <n v="45.89"/>
    <n v="1"/>
  </r>
  <r>
    <x v="546"/>
    <x v="2"/>
    <s v="2025-2026"/>
    <x v="1"/>
    <x v="18"/>
    <x v="6"/>
    <x v="6"/>
    <n v="5168"/>
    <x v="0"/>
    <x v="13"/>
    <x v="4"/>
    <x v="4"/>
    <n v="45.91"/>
    <n v="1"/>
  </r>
  <r>
    <x v="441"/>
    <x v="0"/>
    <s v="2024-2025"/>
    <x v="0"/>
    <x v="44"/>
    <x v="4"/>
    <x v="4"/>
    <n v="3977"/>
    <x v="0"/>
    <x v="16"/>
    <x v="5"/>
    <x v="5"/>
    <n v="45.92"/>
    <n v="1"/>
  </r>
  <r>
    <x v="433"/>
    <x v="0"/>
    <s v="2024-2025"/>
    <x v="1"/>
    <x v="83"/>
    <x v="0"/>
    <x v="0"/>
    <n v="6052"/>
    <x v="0"/>
    <x v="0"/>
    <x v="7"/>
    <x v="7"/>
    <n v="45.92"/>
    <n v="1"/>
  </r>
  <r>
    <x v="596"/>
    <x v="0"/>
    <s v="2024-2025"/>
    <x v="0"/>
    <x v="32"/>
    <x v="6"/>
    <x v="6"/>
    <n v="5169"/>
    <x v="0"/>
    <x v="13"/>
    <x v="3"/>
    <x v="3"/>
    <n v="46"/>
    <n v="1"/>
  </r>
  <r>
    <x v="525"/>
    <x v="2"/>
    <s v="2025-2026"/>
    <x v="0"/>
    <x v="25"/>
    <x v="4"/>
    <x v="4"/>
    <n v="3550"/>
    <x v="0"/>
    <x v="8"/>
    <x v="8"/>
    <x v="8"/>
    <n v="46.31"/>
    <n v="1"/>
  </r>
  <r>
    <x v="347"/>
    <x v="0"/>
    <s v="2024-2025"/>
    <x v="0"/>
    <x v="73"/>
    <x v="6"/>
    <x v="6"/>
    <n v="5607"/>
    <x v="0"/>
    <x v="18"/>
    <x v="3"/>
    <x v="3"/>
    <n v="46.5"/>
    <n v="1"/>
  </r>
  <r>
    <x v="424"/>
    <x v="0"/>
    <s v="2024-2025"/>
    <x v="1"/>
    <x v="61"/>
    <x v="6"/>
    <x v="6"/>
    <n v="5343"/>
    <x v="0"/>
    <x v="18"/>
    <x v="7"/>
    <x v="7"/>
    <n v="46.9"/>
    <n v="1"/>
  </r>
  <r>
    <x v="207"/>
    <x v="0"/>
    <s v="2024-2025"/>
    <x v="0"/>
    <x v="2"/>
    <x v="2"/>
    <x v="2"/>
    <n v="2617"/>
    <x v="0"/>
    <x v="2"/>
    <x v="4"/>
    <x v="4"/>
    <n v="46.91"/>
    <n v="1"/>
  </r>
  <r>
    <x v="597"/>
    <x v="0"/>
    <s v="2024-2025"/>
    <x v="1"/>
    <x v="71"/>
    <x v="6"/>
    <x v="6"/>
    <n v="5043"/>
    <x v="0"/>
    <x v="13"/>
    <x v="4"/>
    <x v="4"/>
    <n v="46.93"/>
    <n v="1"/>
  </r>
  <r>
    <x v="586"/>
    <x v="0"/>
    <s v="2024-2025"/>
    <x v="0"/>
    <x v="38"/>
    <x v="3"/>
    <x v="3"/>
    <n v="4802"/>
    <x v="0"/>
    <x v="12"/>
    <x v="0"/>
    <x v="0"/>
    <n v="46.96"/>
    <n v="1"/>
  </r>
  <r>
    <x v="475"/>
    <x v="0"/>
    <s v="2024-2025"/>
    <x v="0"/>
    <x v="61"/>
    <x v="6"/>
    <x v="6"/>
    <n v="5343"/>
    <x v="0"/>
    <x v="18"/>
    <x v="3"/>
    <x v="3"/>
    <n v="47"/>
    <n v="1"/>
  </r>
  <r>
    <x v="495"/>
    <x v="2"/>
    <s v="2025-2026"/>
    <x v="1"/>
    <x v="62"/>
    <x v="0"/>
    <x v="0"/>
    <n v="6112"/>
    <x v="0"/>
    <x v="14"/>
    <x v="2"/>
    <x v="2"/>
    <n v="47.440000000000005"/>
    <n v="1"/>
  </r>
  <r>
    <x v="153"/>
    <x v="1"/>
    <s v="2023-2024"/>
    <x v="0"/>
    <x v="85"/>
    <x v="0"/>
    <x v="0"/>
    <n v="6530"/>
    <x v="0"/>
    <x v="20"/>
    <x v="8"/>
    <x v="8"/>
    <n v="47.64"/>
    <n v="1"/>
  </r>
  <r>
    <x v="598"/>
    <x v="1"/>
    <s v="2023-2024"/>
    <x v="1"/>
    <x v="36"/>
    <x v="4"/>
    <x v="4"/>
    <n v="3148"/>
    <x v="0"/>
    <x v="6"/>
    <x v="6"/>
    <x v="6"/>
    <n v="47.84"/>
    <n v="1"/>
  </r>
  <r>
    <x v="322"/>
    <x v="0"/>
    <s v="2024-2025"/>
    <x v="1"/>
    <x v="94"/>
    <x v="5"/>
    <x v="5"/>
    <n v="7250"/>
    <x v="0"/>
    <x v="9"/>
    <x v="6"/>
    <x v="6"/>
    <n v="47.84"/>
    <n v="1"/>
  </r>
  <r>
    <x v="280"/>
    <x v="2"/>
    <s v="2025-2026"/>
    <x v="0"/>
    <x v="32"/>
    <x v="6"/>
    <x v="6"/>
    <n v="5169"/>
    <x v="0"/>
    <x v="13"/>
    <x v="6"/>
    <x v="6"/>
    <n v="47.84"/>
    <n v="1"/>
  </r>
  <r>
    <x v="331"/>
    <x v="0"/>
    <s v="2024-2025"/>
    <x v="0"/>
    <x v="65"/>
    <x v="1"/>
    <x v="1"/>
    <n v="2131"/>
    <x v="0"/>
    <x v="4"/>
    <x v="5"/>
    <x v="5"/>
    <n v="47.849999999999994"/>
    <n v="1"/>
  </r>
  <r>
    <x v="251"/>
    <x v="2"/>
    <s v="2025-2026"/>
    <x v="1"/>
    <x v="1"/>
    <x v="1"/>
    <x v="1"/>
    <n v="2478"/>
    <x v="0"/>
    <x v="1"/>
    <x v="7"/>
    <x v="7"/>
    <n v="47.86"/>
    <n v="1"/>
  </r>
  <r>
    <x v="599"/>
    <x v="2"/>
    <s v="2025-2026"/>
    <x v="0"/>
    <x v="64"/>
    <x v="1"/>
    <x v="1"/>
    <n v="2350"/>
    <x v="0"/>
    <x v="1"/>
    <x v="1"/>
    <x v="1"/>
    <n v="47.88"/>
    <n v="1"/>
  </r>
  <r>
    <x v="339"/>
    <x v="2"/>
    <s v="2025-2026"/>
    <x v="0"/>
    <x v="84"/>
    <x v="3"/>
    <x v="3"/>
    <n v="4215"/>
    <x v="0"/>
    <x v="3"/>
    <x v="6"/>
    <x v="6"/>
    <n v="47.88"/>
    <n v="1"/>
  </r>
  <r>
    <x v="600"/>
    <x v="0"/>
    <s v="2024-2025"/>
    <x v="0"/>
    <x v="21"/>
    <x v="3"/>
    <x v="3"/>
    <n v="4012"/>
    <x v="0"/>
    <x v="10"/>
    <x v="5"/>
    <x v="5"/>
    <n v="47.88"/>
    <n v="1"/>
  </r>
  <r>
    <x v="17"/>
    <x v="0"/>
    <s v="2024-2025"/>
    <x v="0"/>
    <x v="6"/>
    <x v="0"/>
    <x v="0"/>
    <n v="6010"/>
    <x v="0"/>
    <x v="0"/>
    <x v="2"/>
    <x v="2"/>
    <n v="47.92"/>
    <n v="1"/>
  </r>
  <r>
    <x v="196"/>
    <x v="0"/>
    <s v="2024-2025"/>
    <x v="0"/>
    <x v="87"/>
    <x v="2"/>
    <x v="2"/>
    <n v="2609"/>
    <x v="0"/>
    <x v="2"/>
    <x v="4"/>
    <x v="4"/>
    <n v="47.92"/>
    <n v="1"/>
  </r>
  <r>
    <x v="410"/>
    <x v="1"/>
    <s v="2023-2024"/>
    <x v="1"/>
    <x v="30"/>
    <x v="4"/>
    <x v="4"/>
    <n v="3131"/>
    <x v="0"/>
    <x v="6"/>
    <x v="9"/>
    <x v="9"/>
    <n v="47.92"/>
    <n v="1"/>
  </r>
  <r>
    <x v="73"/>
    <x v="1"/>
    <s v="2023-2024"/>
    <x v="0"/>
    <x v="21"/>
    <x v="3"/>
    <x v="3"/>
    <n v="4012"/>
    <x v="0"/>
    <x v="10"/>
    <x v="6"/>
    <x v="6"/>
    <n v="47.92"/>
    <n v="1"/>
  </r>
  <r>
    <x v="163"/>
    <x v="0"/>
    <s v="2024-2025"/>
    <x v="0"/>
    <x v="34"/>
    <x v="4"/>
    <x v="4"/>
    <n v="3018"/>
    <x v="0"/>
    <x v="7"/>
    <x v="1"/>
    <x v="1"/>
    <n v="47.94"/>
    <n v="1"/>
  </r>
  <r>
    <x v="385"/>
    <x v="1"/>
    <s v="2023-2024"/>
    <x v="0"/>
    <x v="2"/>
    <x v="2"/>
    <x v="2"/>
    <n v="2617"/>
    <x v="0"/>
    <x v="2"/>
    <x v="3"/>
    <x v="3"/>
    <n v="47.94"/>
    <n v="1"/>
  </r>
  <r>
    <x v="601"/>
    <x v="0"/>
    <s v="2024-2025"/>
    <x v="1"/>
    <x v="62"/>
    <x v="0"/>
    <x v="0"/>
    <n v="6112"/>
    <x v="0"/>
    <x v="14"/>
    <x v="2"/>
    <x v="2"/>
    <n v="47.94"/>
    <n v="1"/>
  </r>
  <r>
    <x v="194"/>
    <x v="2"/>
    <s v="2025-2026"/>
    <x v="1"/>
    <x v="94"/>
    <x v="5"/>
    <x v="5"/>
    <n v="7250"/>
    <x v="0"/>
    <x v="9"/>
    <x v="7"/>
    <x v="7"/>
    <n v="47.94"/>
    <n v="1"/>
  </r>
  <r>
    <x v="246"/>
    <x v="2"/>
    <s v="2025-2026"/>
    <x v="0"/>
    <x v="15"/>
    <x v="1"/>
    <x v="1"/>
    <n v="2020"/>
    <x v="0"/>
    <x v="5"/>
    <x v="1"/>
    <x v="1"/>
    <n v="47.94"/>
    <n v="1"/>
  </r>
  <r>
    <x v="433"/>
    <x v="0"/>
    <s v="2024-2025"/>
    <x v="1"/>
    <x v="52"/>
    <x v="3"/>
    <x v="3"/>
    <n v="4053"/>
    <x v="0"/>
    <x v="10"/>
    <x v="3"/>
    <x v="3"/>
    <n v="47.94"/>
    <n v="1"/>
  </r>
  <r>
    <x v="541"/>
    <x v="0"/>
    <s v="2024-2025"/>
    <x v="1"/>
    <x v="53"/>
    <x v="3"/>
    <x v="3"/>
    <n v="4119"/>
    <x v="0"/>
    <x v="10"/>
    <x v="0"/>
    <x v="0"/>
    <n v="47.94"/>
    <n v="1"/>
  </r>
  <r>
    <x v="161"/>
    <x v="0"/>
    <s v="2024-2025"/>
    <x v="0"/>
    <x v="91"/>
    <x v="1"/>
    <x v="1"/>
    <n v="2064"/>
    <x v="0"/>
    <x v="5"/>
    <x v="2"/>
    <x v="2"/>
    <n v="47.95"/>
    <n v="1"/>
  </r>
  <r>
    <x v="322"/>
    <x v="0"/>
    <s v="2024-2025"/>
    <x v="0"/>
    <x v="81"/>
    <x v="3"/>
    <x v="3"/>
    <n v="4680"/>
    <x v="0"/>
    <x v="17"/>
    <x v="3"/>
    <x v="3"/>
    <n v="47.97"/>
    <n v="1"/>
  </r>
  <r>
    <x v="602"/>
    <x v="0"/>
    <s v="2024-2025"/>
    <x v="1"/>
    <x v="48"/>
    <x v="3"/>
    <x v="3"/>
    <n v="4566"/>
    <x v="0"/>
    <x v="15"/>
    <x v="7"/>
    <x v="7"/>
    <n v="47.97"/>
    <n v="1"/>
  </r>
  <r>
    <x v="313"/>
    <x v="0"/>
    <s v="2024-2025"/>
    <x v="0"/>
    <x v="70"/>
    <x v="4"/>
    <x v="4"/>
    <n v="3400"/>
    <x v="0"/>
    <x v="8"/>
    <x v="3"/>
    <x v="3"/>
    <n v="47.980000000000004"/>
    <n v="1"/>
  </r>
  <r>
    <x v="595"/>
    <x v="0"/>
    <s v="2024-2025"/>
    <x v="0"/>
    <x v="62"/>
    <x v="0"/>
    <x v="0"/>
    <n v="6112"/>
    <x v="0"/>
    <x v="14"/>
    <x v="3"/>
    <x v="3"/>
    <n v="48"/>
    <n v="1"/>
  </r>
  <r>
    <x v="428"/>
    <x v="0"/>
    <s v="2024-2025"/>
    <x v="1"/>
    <x v="20"/>
    <x v="4"/>
    <x v="4"/>
    <n v="3429"/>
    <x v="0"/>
    <x v="8"/>
    <x v="3"/>
    <x v="3"/>
    <n v="48"/>
    <n v="1"/>
  </r>
  <r>
    <x v="393"/>
    <x v="0"/>
    <s v="2024-2025"/>
    <x v="0"/>
    <x v="24"/>
    <x v="1"/>
    <x v="1"/>
    <n v="2120"/>
    <x v="0"/>
    <x v="4"/>
    <x v="7"/>
    <x v="7"/>
    <n v="48.04"/>
    <n v="1"/>
  </r>
  <r>
    <x v="434"/>
    <x v="0"/>
    <s v="2024-2025"/>
    <x v="1"/>
    <x v="13"/>
    <x v="1"/>
    <x v="1"/>
    <n v="2480"/>
    <x v="0"/>
    <x v="1"/>
    <x v="8"/>
    <x v="8"/>
    <n v="48.09"/>
    <n v="1"/>
  </r>
  <r>
    <x v="540"/>
    <x v="2"/>
    <s v="2025-2026"/>
    <x v="0"/>
    <x v="64"/>
    <x v="1"/>
    <x v="1"/>
    <n v="2350"/>
    <x v="0"/>
    <x v="1"/>
    <x v="7"/>
    <x v="7"/>
    <n v="48.209999999999994"/>
    <n v="1"/>
  </r>
  <r>
    <x v="603"/>
    <x v="2"/>
    <s v="2025-2026"/>
    <x v="0"/>
    <x v="31"/>
    <x v="1"/>
    <x v="1"/>
    <n v="2116"/>
    <x v="0"/>
    <x v="4"/>
    <x v="3"/>
    <x v="3"/>
    <n v="48.83"/>
    <n v="1"/>
  </r>
  <r>
    <x v="89"/>
    <x v="0"/>
    <s v="2024-2025"/>
    <x v="1"/>
    <x v="16"/>
    <x v="0"/>
    <x v="0"/>
    <n v="6030"/>
    <x v="0"/>
    <x v="0"/>
    <x v="5"/>
    <x v="5"/>
    <n v="48.85"/>
    <n v="1"/>
  </r>
  <r>
    <x v="546"/>
    <x v="2"/>
    <s v="2025-2026"/>
    <x v="0"/>
    <x v="31"/>
    <x v="1"/>
    <x v="1"/>
    <n v="2116"/>
    <x v="0"/>
    <x v="4"/>
    <x v="2"/>
    <x v="2"/>
    <n v="48.910000000000004"/>
    <n v="1"/>
  </r>
  <r>
    <x v="471"/>
    <x v="2"/>
    <s v="2025-2026"/>
    <x v="1"/>
    <x v="23"/>
    <x v="1"/>
    <x v="1"/>
    <n v="2650"/>
    <x v="0"/>
    <x v="11"/>
    <x v="5"/>
    <x v="5"/>
    <n v="48.92"/>
    <n v="1"/>
  </r>
  <r>
    <x v="423"/>
    <x v="1"/>
    <s v="2023-2024"/>
    <x v="0"/>
    <x v="95"/>
    <x v="7"/>
    <x v="7"/>
    <n v="870"/>
    <x v="0"/>
    <x v="19"/>
    <x v="2"/>
    <x v="2"/>
    <n v="48.93"/>
    <n v="1"/>
  </r>
  <r>
    <x v="223"/>
    <x v="1"/>
    <s v="2023-2024"/>
    <x v="0"/>
    <x v="27"/>
    <x v="4"/>
    <x v="4"/>
    <n v="3066"/>
    <x v="0"/>
    <x v="7"/>
    <x v="1"/>
    <x v="1"/>
    <n v="48.93"/>
    <n v="1"/>
  </r>
  <r>
    <x v="522"/>
    <x v="0"/>
    <s v="2024-2025"/>
    <x v="1"/>
    <x v="42"/>
    <x v="3"/>
    <x v="3"/>
    <n v="4870"/>
    <x v="0"/>
    <x v="12"/>
    <x v="3"/>
    <x v="3"/>
    <n v="48.94"/>
    <n v="1"/>
  </r>
  <r>
    <x v="604"/>
    <x v="2"/>
    <s v="2025-2026"/>
    <x v="1"/>
    <x v="46"/>
    <x v="3"/>
    <x v="3"/>
    <n v="4740"/>
    <x v="0"/>
    <x v="17"/>
    <x v="3"/>
    <x v="3"/>
    <n v="48.97"/>
    <n v="1"/>
  </r>
  <r>
    <x v="599"/>
    <x v="2"/>
    <s v="2025-2026"/>
    <x v="1"/>
    <x v="51"/>
    <x v="4"/>
    <x v="4"/>
    <n v="3630"/>
    <x v="0"/>
    <x v="16"/>
    <x v="3"/>
    <x v="3"/>
    <n v="49"/>
    <n v="1"/>
  </r>
  <r>
    <x v="67"/>
    <x v="2"/>
    <s v="2025-2026"/>
    <x v="1"/>
    <x v="10"/>
    <x v="4"/>
    <x v="4"/>
    <n v="3551"/>
    <x v="0"/>
    <x v="8"/>
    <x v="7"/>
    <x v="7"/>
    <n v="49.25"/>
    <n v="1"/>
  </r>
  <r>
    <x v="605"/>
    <x v="0"/>
    <s v="2024-2025"/>
    <x v="0"/>
    <x v="65"/>
    <x v="1"/>
    <x v="1"/>
    <n v="2131"/>
    <x v="0"/>
    <x v="4"/>
    <x v="1"/>
    <x v="1"/>
    <n v="49.9"/>
    <n v="1"/>
  </r>
  <r>
    <x v="265"/>
    <x v="1"/>
    <s v="2023-2024"/>
    <x v="1"/>
    <x v="56"/>
    <x v="1"/>
    <x v="1"/>
    <n v="2795"/>
    <x v="0"/>
    <x v="11"/>
    <x v="1"/>
    <x v="1"/>
    <n v="49.9"/>
    <n v="1"/>
  </r>
  <r>
    <x v="293"/>
    <x v="0"/>
    <s v="2024-2025"/>
    <x v="0"/>
    <x v="6"/>
    <x v="0"/>
    <x v="0"/>
    <n v="6010"/>
    <x v="0"/>
    <x v="0"/>
    <x v="2"/>
    <x v="2"/>
    <n v="49.91"/>
    <n v="1"/>
  </r>
  <r>
    <x v="110"/>
    <x v="2"/>
    <s v="2025-2026"/>
    <x v="1"/>
    <x v="19"/>
    <x v="1"/>
    <x v="1"/>
    <n v="2800"/>
    <x v="0"/>
    <x v="11"/>
    <x v="9"/>
    <x v="9"/>
    <n v="49.93"/>
    <n v="1"/>
  </r>
  <r>
    <x v="171"/>
    <x v="1"/>
    <s v="2023-2024"/>
    <x v="1"/>
    <x v="10"/>
    <x v="4"/>
    <x v="4"/>
    <n v="3551"/>
    <x v="0"/>
    <x v="8"/>
    <x v="3"/>
    <x v="3"/>
    <n v="49.94"/>
    <n v="1"/>
  </r>
  <r>
    <x v="31"/>
    <x v="1"/>
    <s v="2023-2024"/>
    <x v="0"/>
    <x v="81"/>
    <x v="3"/>
    <x v="3"/>
    <n v="4680"/>
    <x v="0"/>
    <x v="17"/>
    <x v="0"/>
    <x v="0"/>
    <n v="49.94"/>
    <n v="1"/>
  </r>
  <r>
    <x v="109"/>
    <x v="0"/>
    <s v="2024-2025"/>
    <x v="0"/>
    <x v="82"/>
    <x v="3"/>
    <x v="3"/>
    <n v="4655"/>
    <x v="0"/>
    <x v="17"/>
    <x v="7"/>
    <x v="7"/>
    <n v="49.94"/>
    <n v="1"/>
  </r>
  <r>
    <x v="606"/>
    <x v="0"/>
    <s v="2024-2025"/>
    <x v="0"/>
    <x v="92"/>
    <x v="3"/>
    <x v="3"/>
    <n v="4305"/>
    <x v="0"/>
    <x v="3"/>
    <x v="3"/>
    <x v="3"/>
    <n v="49.94"/>
    <n v="1"/>
  </r>
  <r>
    <x v="382"/>
    <x v="1"/>
    <s v="2023-2024"/>
    <x v="0"/>
    <x v="57"/>
    <x v="6"/>
    <x v="6"/>
    <n v="5082"/>
    <x v="0"/>
    <x v="13"/>
    <x v="7"/>
    <x v="7"/>
    <n v="49.94"/>
    <n v="1"/>
  </r>
  <r>
    <x v="417"/>
    <x v="2"/>
    <s v="2025-2026"/>
    <x v="1"/>
    <x v="12"/>
    <x v="3"/>
    <x v="3"/>
    <n v="4068"/>
    <x v="0"/>
    <x v="10"/>
    <x v="3"/>
    <x v="3"/>
    <n v="49.95"/>
    <n v="1"/>
  </r>
  <r>
    <x v="607"/>
    <x v="0"/>
    <s v="2024-2025"/>
    <x v="1"/>
    <x v="50"/>
    <x v="4"/>
    <x v="4"/>
    <n v="3179"/>
    <x v="0"/>
    <x v="6"/>
    <x v="4"/>
    <x v="4"/>
    <n v="49.95"/>
    <n v="1"/>
  </r>
  <r>
    <x v="408"/>
    <x v="1"/>
    <s v="2023-2024"/>
    <x v="0"/>
    <x v="96"/>
    <x v="4"/>
    <x v="4"/>
    <n v="3690"/>
    <x v="0"/>
    <x v="16"/>
    <x v="7"/>
    <x v="7"/>
    <n v="49.97"/>
    <n v="1"/>
  </r>
  <r>
    <x v="591"/>
    <x v="2"/>
    <s v="2025-2026"/>
    <x v="0"/>
    <x v="8"/>
    <x v="1"/>
    <x v="1"/>
    <n v="2158"/>
    <x v="0"/>
    <x v="4"/>
    <x v="0"/>
    <x v="0"/>
    <n v="49.980000000000004"/>
    <n v="1"/>
  </r>
  <r>
    <x v="239"/>
    <x v="0"/>
    <s v="2024-2025"/>
    <x v="0"/>
    <x v="41"/>
    <x v="5"/>
    <x v="5"/>
    <n v="7320"/>
    <x v="0"/>
    <x v="9"/>
    <x v="3"/>
    <x v="3"/>
    <n v="50"/>
    <n v="1"/>
  </r>
  <r>
    <x v="498"/>
    <x v="0"/>
    <s v="2024-2025"/>
    <x v="0"/>
    <x v="22"/>
    <x v="1"/>
    <x v="1"/>
    <n v="2539"/>
    <x v="0"/>
    <x v="2"/>
    <x v="3"/>
    <x v="3"/>
    <n v="50"/>
    <n v="1"/>
  </r>
  <r>
    <x v="608"/>
    <x v="2"/>
    <s v="2025-2026"/>
    <x v="0"/>
    <x v="67"/>
    <x v="3"/>
    <x v="3"/>
    <n v="4551"/>
    <x v="0"/>
    <x v="15"/>
    <x v="1"/>
    <x v="1"/>
    <n v="50.22"/>
    <n v="1"/>
  </r>
  <r>
    <x v="609"/>
    <x v="0"/>
    <s v="2024-2025"/>
    <x v="1"/>
    <x v="10"/>
    <x v="4"/>
    <x v="4"/>
    <n v="3551"/>
    <x v="0"/>
    <x v="8"/>
    <x v="4"/>
    <x v="4"/>
    <n v="50.25"/>
    <n v="1"/>
  </r>
  <r>
    <x v="563"/>
    <x v="0"/>
    <s v="2024-2025"/>
    <x v="0"/>
    <x v="65"/>
    <x v="1"/>
    <x v="1"/>
    <n v="2131"/>
    <x v="0"/>
    <x v="4"/>
    <x v="7"/>
    <x v="7"/>
    <n v="50.36"/>
    <n v="1"/>
  </r>
  <r>
    <x v="270"/>
    <x v="0"/>
    <s v="2024-2025"/>
    <x v="0"/>
    <x v="63"/>
    <x v="1"/>
    <x v="1"/>
    <n v="2015"/>
    <x v="0"/>
    <x v="5"/>
    <x v="8"/>
    <x v="8"/>
    <n v="50.4"/>
    <n v="1"/>
  </r>
  <r>
    <x v="12"/>
    <x v="0"/>
    <s v="2024-2025"/>
    <x v="0"/>
    <x v="65"/>
    <x v="1"/>
    <x v="1"/>
    <n v="2131"/>
    <x v="0"/>
    <x v="4"/>
    <x v="6"/>
    <x v="6"/>
    <n v="50.400000000000006"/>
    <n v="1"/>
  </r>
  <r>
    <x v="610"/>
    <x v="0"/>
    <s v="2024-2025"/>
    <x v="0"/>
    <x v="91"/>
    <x v="1"/>
    <x v="1"/>
    <n v="2064"/>
    <x v="0"/>
    <x v="5"/>
    <x v="0"/>
    <x v="0"/>
    <n v="50.97"/>
    <n v="1"/>
  </r>
  <r>
    <x v="31"/>
    <x v="1"/>
    <s v="2023-2024"/>
    <x v="0"/>
    <x v="60"/>
    <x v="1"/>
    <x v="1"/>
    <n v="2541"/>
    <x v="0"/>
    <x v="2"/>
    <x v="6"/>
    <x v="6"/>
    <n v="51"/>
    <n v="1"/>
  </r>
  <r>
    <x v="255"/>
    <x v="0"/>
    <s v="2024-2025"/>
    <x v="1"/>
    <x v="5"/>
    <x v="1"/>
    <x v="1"/>
    <n v="2067"/>
    <x v="0"/>
    <x v="5"/>
    <x v="5"/>
    <x v="5"/>
    <n v="51"/>
    <n v="1"/>
  </r>
  <r>
    <x v="517"/>
    <x v="1"/>
    <s v="2023-2024"/>
    <x v="0"/>
    <x v="67"/>
    <x v="3"/>
    <x v="3"/>
    <n v="4551"/>
    <x v="0"/>
    <x v="15"/>
    <x v="3"/>
    <x v="3"/>
    <n v="51"/>
    <n v="1"/>
  </r>
  <r>
    <x v="185"/>
    <x v="0"/>
    <s v="2024-2025"/>
    <x v="1"/>
    <x v="7"/>
    <x v="4"/>
    <x v="4"/>
    <n v="3175"/>
    <x v="0"/>
    <x v="6"/>
    <x v="7"/>
    <x v="7"/>
    <n v="51.05"/>
    <n v="1"/>
  </r>
  <r>
    <x v="285"/>
    <x v="1"/>
    <s v="2023-2024"/>
    <x v="0"/>
    <x v="81"/>
    <x v="3"/>
    <x v="3"/>
    <n v="4680"/>
    <x v="0"/>
    <x v="17"/>
    <x v="2"/>
    <x v="2"/>
    <n v="51.5"/>
    <n v="1"/>
  </r>
  <r>
    <x v="244"/>
    <x v="0"/>
    <s v="2024-2025"/>
    <x v="0"/>
    <x v="5"/>
    <x v="1"/>
    <x v="1"/>
    <n v="2067"/>
    <x v="0"/>
    <x v="5"/>
    <x v="4"/>
    <x v="4"/>
    <n v="51.87"/>
    <n v="1"/>
  </r>
  <r>
    <x v="154"/>
    <x v="1"/>
    <s v="2023-2024"/>
    <x v="0"/>
    <x v="70"/>
    <x v="4"/>
    <x v="4"/>
    <n v="3400"/>
    <x v="0"/>
    <x v="8"/>
    <x v="4"/>
    <x v="4"/>
    <n v="51.87"/>
    <n v="1"/>
  </r>
  <r>
    <x v="454"/>
    <x v="0"/>
    <s v="2024-2025"/>
    <x v="0"/>
    <x v="91"/>
    <x v="1"/>
    <x v="1"/>
    <n v="2064"/>
    <x v="0"/>
    <x v="5"/>
    <x v="7"/>
    <x v="7"/>
    <n v="51.94"/>
    <n v="1"/>
  </r>
  <r>
    <x v="611"/>
    <x v="0"/>
    <s v="2024-2025"/>
    <x v="0"/>
    <x v="3"/>
    <x v="3"/>
    <x v="3"/>
    <n v="4220"/>
    <x v="0"/>
    <x v="3"/>
    <x v="0"/>
    <x v="0"/>
    <n v="51.96"/>
    <n v="1"/>
  </r>
  <r>
    <x v="612"/>
    <x v="0"/>
    <s v="2024-2025"/>
    <x v="1"/>
    <x v="26"/>
    <x v="0"/>
    <x v="0"/>
    <n v="6280"/>
    <x v="0"/>
    <x v="14"/>
    <x v="0"/>
    <x v="0"/>
    <n v="51.96"/>
    <n v="1"/>
  </r>
  <r>
    <x v="159"/>
    <x v="0"/>
    <s v="2024-2025"/>
    <x v="0"/>
    <x v="67"/>
    <x v="3"/>
    <x v="3"/>
    <n v="4551"/>
    <x v="0"/>
    <x v="15"/>
    <x v="0"/>
    <x v="0"/>
    <n v="51.96"/>
    <n v="1"/>
  </r>
  <r>
    <x v="550"/>
    <x v="0"/>
    <s v="2024-2025"/>
    <x v="0"/>
    <x v="8"/>
    <x v="1"/>
    <x v="1"/>
    <n v="2158"/>
    <x v="0"/>
    <x v="4"/>
    <x v="9"/>
    <x v="9"/>
    <n v="51.96"/>
    <n v="1"/>
  </r>
  <r>
    <x v="320"/>
    <x v="2"/>
    <s v="2025-2026"/>
    <x v="1"/>
    <x v="10"/>
    <x v="4"/>
    <x v="4"/>
    <n v="3551"/>
    <x v="0"/>
    <x v="8"/>
    <x v="0"/>
    <x v="0"/>
    <n v="51.96"/>
    <n v="1"/>
  </r>
  <r>
    <x v="415"/>
    <x v="2"/>
    <s v="2025-2026"/>
    <x v="0"/>
    <x v="69"/>
    <x v="4"/>
    <x v="4"/>
    <n v="3199"/>
    <x v="0"/>
    <x v="6"/>
    <x v="0"/>
    <x v="0"/>
    <n v="51.96"/>
    <n v="1"/>
  </r>
  <r>
    <x v="421"/>
    <x v="0"/>
    <s v="2024-2025"/>
    <x v="1"/>
    <x v="87"/>
    <x v="2"/>
    <x v="2"/>
    <n v="2609"/>
    <x v="0"/>
    <x v="2"/>
    <x v="0"/>
    <x v="0"/>
    <n v="51.96"/>
    <n v="1"/>
  </r>
  <r>
    <x v="134"/>
    <x v="0"/>
    <s v="2024-2025"/>
    <x v="0"/>
    <x v="81"/>
    <x v="3"/>
    <x v="3"/>
    <n v="4680"/>
    <x v="0"/>
    <x v="17"/>
    <x v="0"/>
    <x v="0"/>
    <n v="51.96"/>
    <n v="1"/>
  </r>
  <r>
    <x v="157"/>
    <x v="2"/>
    <s v="2025-2026"/>
    <x v="1"/>
    <x v="12"/>
    <x v="3"/>
    <x v="3"/>
    <n v="4068"/>
    <x v="0"/>
    <x v="10"/>
    <x v="0"/>
    <x v="0"/>
    <n v="51.96"/>
    <n v="1"/>
  </r>
  <r>
    <x v="131"/>
    <x v="1"/>
    <s v="2023-2024"/>
    <x v="0"/>
    <x v="92"/>
    <x v="3"/>
    <x v="3"/>
    <n v="4305"/>
    <x v="0"/>
    <x v="3"/>
    <x v="0"/>
    <x v="0"/>
    <n v="51.96"/>
    <n v="1"/>
  </r>
  <r>
    <x v="613"/>
    <x v="2"/>
    <s v="2025-2026"/>
    <x v="0"/>
    <x v="92"/>
    <x v="3"/>
    <x v="3"/>
    <n v="4305"/>
    <x v="0"/>
    <x v="3"/>
    <x v="4"/>
    <x v="4"/>
    <n v="51.96"/>
    <n v="1"/>
  </r>
  <r>
    <x v="454"/>
    <x v="0"/>
    <s v="2024-2025"/>
    <x v="1"/>
    <x v="46"/>
    <x v="3"/>
    <x v="3"/>
    <n v="4740"/>
    <x v="0"/>
    <x v="17"/>
    <x v="0"/>
    <x v="0"/>
    <n v="51.96"/>
    <n v="1"/>
  </r>
  <r>
    <x v="541"/>
    <x v="0"/>
    <s v="2024-2025"/>
    <x v="0"/>
    <x v="73"/>
    <x v="6"/>
    <x v="6"/>
    <n v="5607"/>
    <x v="0"/>
    <x v="18"/>
    <x v="0"/>
    <x v="0"/>
    <n v="51.96"/>
    <n v="1"/>
  </r>
  <r>
    <x v="498"/>
    <x v="0"/>
    <s v="2024-2025"/>
    <x v="1"/>
    <x v="20"/>
    <x v="4"/>
    <x v="4"/>
    <n v="3429"/>
    <x v="0"/>
    <x v="8"/>
    <x v="0"/>
    <x v="0"/>
    <n v="51.96"/>
    <n v="1"/>
  </r>
  <r>
    <x v="314"/>
    <x v="0"/>
    <s v="2024-2025"/>
    <x v="0"/>
    <x v="24"/>
    <x v="1"/>
    <x v="1"/>
    <n v="2120"/>
    <x v="0"/>
    <x v="4"/>
    <x v="0"/>
    <x v="0"/>
    <n v="51.96"/>
    <n v="1"/>
  </r>
  <r>
    <x v="598"/>
    <x v="1"/>
    <s v="2023-2024"/>
    <x v="0"/>
    <x v="22"/>
    <x v="1"/>
    <x v="1"/>
    <n v="2539"/>
    <x v="0"/>
    <x v="2"/>
    <x v="0"/>
    <x v="0"/>
    <n v="51.96"/>
    <n v="1"/>
  </r>
  <r>
    <x v="614"/>
    <x v="1"/>
    <s v="2023-2024"/>
    <x v="0"/>
    <x v="88"/>
    <x v="6"/>
    <x v="6"/>
    <n v="5011"/>
    <x v="0"/>
    <x v="13"/>
    <x v="6"/>
    <x v="6"/>
    <n v="51.96"/>
    <n v="1"/>
  </r>
  <r>
    <x v="210"/>
    <x v="0"/>
    <s v="2024-2025"/>
    <x v="0"/>
    <x v="88"/>
    <x v="6"/>
    <x v="6"/>
    <n v="5011"/>
    <x v="0"/>
    <x v="13"/>
    <x v="0"/>
    <x v="0"/>
    <n v="51.96"/>
    <n v="1"/>
  </r>
  <r>
    <x v="416"/>
    <x v="0"/>
    <s v="2024-2025"/>
    <x v="0"/>
    <x v="57"/>
    <x v="6"/>
    <x v="6"/>
    <n v="5082"/>
    <x v="0"/>
    <x v="13"/>
    <x v="3"/>
    <x v="3"/>
    <n v="51.980000000000004"/>
    <n v="1"/>
  </r>
  <r>
    <x v="63"/>
    <x v="1"/>
    <s v="2023-2024"/>
    <x v="0"/>
    <x v="51"/>
    <x v="4"/>
    <x v="4"/>
    <n v="3630"/>
    <x v="0"/>
    <x v="16"/>
    <x v="7"/>
    <x v="7"/>
    <n v="51.980000000000004"/>
    <n v="1"/>
  </r>
  <r>
    <x v="502"/>
    <x v="0"/>
    <s v="2024-2025"/>
    <x v="0"/>
    <x v="74"/>
    <x v="1"/>
    <x v="1"/>
    <n v="2485"/>
    <x v="0"/>
    <x v="1"/>
    <x v="7"/>
    <x v="7"/>
    <n v="52.15"/>
    <n v="1"/>
  </r>
  <r>
    <x v="496"/>
    <x v="2"/>
    <s v="2025-2026"/>
    <x v="1"/>
    <x v="90"/>
    <x v="3"/>
    <x v="3"/>
    <n v="4700"/>
    <x v="0"/>
    <x v="17"/>
    <x v="4"/>
    <x v="4"/>
    <n v="52.269999999999996"/>
    <n v="1"/>
  </r>
  <r>
    <x v="3"/>
    <x v="0"/>
    <s v="2024-2025"/>
    <x v="0"/>
    <x v="61"/>
    <x v="6"/>
    <x v="6"/>
    <n v="5343"/>
    <x v="0"/>
    <x v="18"/>
    <x v="3"/>
    <x v="3"/>
    <n v="52.3"/>
    <n v="1"/>
  </r>
  <r>
    <x v="380"/>
    <x v="0"/>
    <s v="2024-2025"/>
    <x v="1"/>
    <x v="86"/>
    <x v="0"/>
    <x v="0"/>
    <n v="6725"/>
    <x v="0"/>
    <x v="20"/>
    <x v="2"/>
    <x v="2"/>
    <n v="52.45"/>
    <n v="1"/>
  </r>
  <r>
    <x v="394"/>
    <x v="0"/>
    <s v="2024-2025"/>
    <x v="0"/>
    <x v="63"/>
    <x v="1"/>
    <x v="1"/>
    <n v="2015"/>
    <x v="0"/>
    <x v="5"/>
    <x v="2"/>
    <x v="2"/>
    <n v="52.519999999999996"/>
    <n v="1"/>
  </r>
  <r>
    <x v="7"/>
    <x v="0"/>
    <s v="2024-2025"/>
    <x v="0"/>
    <x v="85"/>
    <x v="0"/>
    <x v="0"/>
    <n v="6530"/>
    <x v="0"/>
    <x v="20"/>
    <x v="0"/>
    <x v="0"/>
    <n v="52.71"/>
    <n v="1"/>
  </r>
  <r>
    <x v="491"/>
    <x v="0"/>
    <s v="2024-2025"/>
    <x v="0"/>
    <x v="92"/>
    <x v="3"/>
    <x v="3"/>
    <n v="4305"/>
    <x v="0"/>
    <x v="3"/>
    <x v="1"/>
    <x v="1"/>
    <n v="52.9"/>
    <n v="1"/>
  </r>
  <r>
    <x v="193"/>
    <x v="2"/>
    <s v="2025-2026"/>
    <x v="1"/>
    <x v="1"/>
    <x v="1"/>
    <x v="1"/>
    <n v="2478"/>
    <x v="0"/>
    <x v="1"/>
    <x v="2"/>
    <x v="2"/>
    <n v="52.92"/>
    <n v="1"/>
  </r>
  <r>
    <x v="532"/>
    <x v="1"/>
    <s v="2023-2024"/>
    <x v="1"/>
    <x v="46"/>
    <x v="3"/>
    <x v="3"/>
    <n v="4740"/>
    <x v="0"/>
    <x v="17"/>
    <x v="2"/>
    <x v="2"/>
    <n v="52.92"/>
    <n v="1"/>
  </r>
  <r>
    <x v="615"/>
    <x v="1"/>
    <s v="2023-2024"/>
    <x v="1"/>
    <x v="0"/>
    <x v="0"/>
    <x v="0"/>
    <n v="6021"/>
    <x v="0"/>
    <x v="0"/>
    <x v="3"/>
    <x v="3"/>
    <n v="52.94"/>
    <n v="1"/>
  </r>
  <r>
    <x v="616"/>
    <x v="0"/>
    <s v="2024-2025"/>
    <x v="0"/>
    <x v="77"/>
    <x v="5"/>
    <x v="5"/>
    <n v="7018"/>
    <x v="0"/>
    <x v="9"/>
    <x v="2"/>
    <x v="2"/>
    <n v="52.95"/>
    <n v="1"/>
  </r>
  <r>
    <x v="164"/>
    <x v="1"/>
    <s v="2023-2024"/>
    <x v="0"/>
    <x v="6"/>
    <x v="0"/>
    <x v="0"/>
    <n v="6010"/>
    <x v="0"/>
    <x v="0"/>
    <x v="3"/>
    <x v="3"/>
    <n v="52.97"/>
    <n v="1"/>
  </r>
  <r>
    <x v="595"/>
    <x v="0"/>
    <s v="2024-2025"/>
    <x v="0"/>
    <x v="28"/>
    <x v="1"/>
    <x v="1"/>
    <n v="2830"/>
    <x v="0"/>
    <x v="11"/>
    <x v="0"/>
    <x v="0"/>
    <n v="53"/>
    <n v="1"/>
  </r>
  <r>
    <x v="581"/>
    <x v="0"/>
    <s v="2024-2025"/>
    <x v="0"/>
    <x v="93"/>
    <x v="4"/>
    <x v="4"/>
    <n v="3915"/>
    <x v="0"/>
    <x v="16"/>
    <x v="3"/>
    <x v="3"/>
    <n v="53.430000000000007"/>
    <n v="1"/>
  </r>
  <r>
    <x v="599"/>
    <x v="2"/>
    <s v="2025-2026"/>
    <x v="0"/>
    <x v="77"/>
    <x v="5"/>
    <x v="5"/>
    <n v="7018"/>
    <x v="0"/>
    <x v="9"/>
    <x v="9"/>
    <x v="9"/>
    <n v="53.46"/>
    <n v="1"/>
  </r>
  <r>
    <x v="332"/>
    <x v="0"/>
    <s v="2024-2025"/>
    <x v="1"/>
    <x v="5"/>
    <x v="1"/>
    <x v="1"/>
    <n v="2067"/>
    <x v="0"/>
    <x v="5"/>
    <x v="4"/>
    <x v="4"/>
    <n v="53.82"/>
    <n v="1"/>
  </r>
  <r>
    <x v="289"/>
    <x v="1"/>
    <s v="2023-2024"/>
    <x v="0"/>
    <x v="96"/>
    <x v="4"/>
    <x v="4"/>
    <n v="3690"/>
    <x v="0"/>
    <x v="16"/>
    <x v="2"/>
    <x v="2"/>
    <n v="53.82"/>
    <n v="1"/>
  </r>
  <r>
    <x v="617"/>
    <x v="2"/>
    <s v="2025-2026"/>
    <x v="1"/>
    <x v="42"/>
    <x v="3"/>
    <x v="3"/>
    <n v="4870"/>
    <x v="0"/>
    <x v="12"/>
    <x v="6"/>
    <x v="6"/>
    <n v="53.89"/>
    <n v="1"/>
  </r>
  <r>
    <x v="618"/>
    <x v="1"/>
    <s v="2023-2024"/>
    <x v="0"/>
    <x v="89"/>
    <x v="4"/>
    <x v="4"/>
    <n v="3136"/>
    <x v="0"/>
    <x v="6"/>
    <x v="2"/>
    <x v="2"/>
    <n v="53.900000000000006"/>
    <n v="1"/>
  </r>
  <r>
    <x v="576"/>
    <x v="0"/>
    <s v="2024-2025"/>
    <x v="0"/>
    <x v="40"/>
    <x v="4"/>
    <x v="4"/>
    <n v="3353"/>
    <x v="0"/>
    <x v="8"/>
    <x v="3"/>
    <x v="3"/>
    <n v="53.91"/>
    <n v="1"/>
  </r>
  <r>
    <x v="619"/>
    <x v="0"/>
    <s v="2024-2025"/>
    <x v="1"/>
    <x v="56"/>
    <x v="1"/>
    <x v="1"/>
    <n v="2795"/>
    <x v="0"/>
    <x v="11"/>
    <x v="6"/>
    <x v="6"/>
    <n v="53.91"/>
    <n v="1"/>
  </r>
  <r>
    <x v="620"/>
    <x v="1"/>
    <s v="2023-2024"/>
    <x v="0"/>
    <x v="11"/>
    <x v="5"/>
    <x v="5"/>
    <n v="7010"/>
    <x v="0"/>
    <x v="9"/>
    <x v="0"/>
    <x v="0"/>
    <n v="53.91"/>
    <n v="1"/>
  </r>
  <r>
    <x v="150"/>
    <x v="0"/>
    <s v="2024-2025"/>
    <x v="1"/>
    <x v="70"/>
    <x v="4"/>
    <x v="4"/>
    <n v="3400"/>
    <x v="0"/>
    <x v="8"/>
    <x v="3"/>
    <x v="3"/>
    <n v="53.91"/>
    <n v="1"/>
  </r>
  <r>
    <x v="6"/>
    <x v="1"/>
    <s v="2023-2024"/>
    <x v="0"/>
    <x v="32"/>
    <x v="6"/>
    <x v="6"/>
    <n v="5169"/>
    <x v="0"/>
    <x v="13"/>
    <x v="0"/>
    <x v="0"/>
    <n v="53.91"/>
    <n v="1"/>
  </r>
  <r>
    <x v="47"/>
    <x v="2"/>
    <s v="2025-2026"/>
    <x v="0"/>
    <x v="96"/>
    <x v="4"/>
    <x v="4"/>
    <n v="3690"/>
    <x v="0"/>
    <x v="16"/>
    <x v="0"/>
    <x v="0"/>
    <n v="53.91"/>
    <n v="1"/>
  </r>
  <r>
    <x v="443"/>
    <x v="1"/>
    <s v="2023-2024"/>
    <x v="0"/>
    <x v="88"/>
    <x v="6"/>
    <x v="6"/>
    <n v="5011"/>
    <x v="0"/>
    <x v="13"/>
    <x v="6"/>
    <x v="6"/>
    <n v="53.91"/>
    <n v="1"/>
  </r>
  <r>
    <x v="46"/>
    <x v="2"/>
    <s v="2025-2026"/>
    <x v="0"/>
    <x v="28"/>
    <x v="1"/>
    <x v="1"/>
    <n v="2830"/>
    <x v="0"/>
    <x v="11"/>
    <x v="7"/>
    <x v="7"/>
    <n v="53.94"/>
    <n v="1"/>
  </r>
  <r>
    <x v="212"/>
    <x v="0"/>
    <s v="2024-2025"/>
    <x v="0"/>
    <x v="95"/>
    <x v="7"/>
    <x v="7"/>
    <n v="870"/>
    <x v="0"/>
    <x v="19"/>
    <x v="3"/>
    <x v="3"/>
    <n v="53.95"/>
    <n v="1"/>
  </r>
  <r>
    <x v="292"/>
    <x v="0"/>
    <s v="2024-2025"/>
    <x v="1"/>
    <x v="79"/>
    <x v="6"/>
    <x v="6"/>
    <n v="5290"/>
    <x v="0"/>
    <x v="18"/>
    <x v="3"/>
    <x v="3"/>
    <n v="53.95"/>
    <n v="1"/>
  </r>
  <r>
    <x v="591"/>
    <x v="2"/>
    <s v="2025-2026"/>
    <x v="0"/>
    <x v="38"/>
    <x v="3"/>
    <x v="3"/>
    <n v="4802"/>
    <x v="0"/>
    <x v="12"/>
    <x v="3"/>
    <x v="3"/>
    <n v="53.96"/>
    <n v="1"/>
  </r>
  <r>
    <x v="214"/>
    <x v="2"/>
    <s v="2025-2026"/>
    <x v="0"/>
    <x v="12"/>
    <x v="3"/>
    <x v="3"/>
    <n v="4068"/>
    <x v="0"/>
    <x v="10"/>
    <x v="9"/>
    <x v="9"/>
    <n v="54"/>
    <n v="1"/>
  </r>
  <r>
    <x v="77"/>
    <x v="1"/>
    <s v="2023-2024"/>
    <x v="0"/>
    <x v="26"/>
    <x v="0"/>
    <x v="0"/>
    <n v="6280"/>
    <x v="0"/>
    <x v="14"/>
    <x v="5"/>
    <x v="5"/>
    <n v="54.129999999999995"/>
    <n v="1"/>
  </r>
  <r>
    <x v="621"/>
    <x v="0"/>
    <s v="2024-2025"/>
    <x v="1"/>
    <x v="67"/>
    <x v="3"/>
    <x v="3"/>
    <n v="4551"/>
    <x v="0"/>
    <x v="15"/>
    <x v="0"/>
    <x v="0"/>
    <n v="54.62"/>
    <n v="1"/>
  </r>
  <r>
    <x v="20"/>
    <x v="0"/>
    <s v="2024-2025"/>
    <x v="0"/>
    <x v="9"/>
    <x v="4"/>
    <x v="4"/>
    <n v="3076"/>
    <x v="0"/>
    <x v="7"/>
    <x v="3"/>
    <x v="3"/>
    <n v="54.66"/>
    <n v="1"/>
  </r>
  <r>
    <x v="165"/>
    <x v="0"/>
    <s v="2024-2025"/>
    <x v="1"/>
    <x v="35"/>
    <x v="3"/>
    <x v="3"/>
    <n v="4558"/>
    <x v="0"/>
    <x v="15"/>
    <x v="6"/>
    <x v="6"/>
    <n v="54.82"/>
    <n v="1"/>
  </r>
  <r>
    <x v="622"/>
    <x v="0"/>
    <s v="2024-2025"/>
    <x v="0"/>
    <x v="89"/>
    <x v="4"/>
    <x v="4"/>
    <n v="3136"/>
    <x v="0"/>
    <x v="6"/>
    <x v="4"/>
    <x v="4"/>
    <n v="54.88"/>
    <n v="1"/>
  </r>
  <r>
    <x v="623"/>
    <x v="1"/>
    <s v="2023-2024"/>
    <x v="0"/>
    <x v="57"/>
    <x v="6"/>
    <x v="6"/>
    <n v="5082"/>
    <x v="0"/>
    <x v="13"/>
    <x v="5"/>
    <x v="5"/>
    <n v="54.89"/>
    <n v="1"/>
  </r>
  <r>
    <x v="227"/>
    <x v="0"/>
    <s v="2024-2025"/>
    <x v="1"/>
    <x v="52"/>
    <x v="3"/>
    <x v="3"/>
    <n v="4053"/>
    <x v="0"/>
    <x v="10"/>
    <x v="6"/>
    <x v="6"/>
    <n v="54.89"/>
    <n v="1"/>
  </r>
  <r>
    <x v="392"/>
    <x v="2"/>
    <s v="2025-2026"/>
    <x v="0"/>
    <x v="22"/>
    <x v="1"/>
    <x v="1"/>
    <n v="2539"/>
    <x v="0"/>
    <x v="2"/>
    <x v="1"/>
    <x v="1"/>
    <n v="54.89"/>
    <n v="1"/>
  </r>
  <r>
    <x v="338"/>
    <x v="0"/>
    <s v="2024-2025"/>
    <x v="0"/>
    <x v="32"/>
    <x v="6"/>
    <x v="6"/>
    <n v="5169"/>
    <x v="0"/>
    <x v="13"/>
    <x v="6"/>
    <x v="6"/>
    <n v="54.92"/>
    <n v="1"/>
  </r>
  <r>
    <x v="224"/>
    <x v="1"/>
    <s v="2023-2024"/>
    <x v="1"/>
    <x v="83"/>
    <x v="0"/>
    <x v="0"/>
    <n v="6052"/>
    <x v="0"/>
    <x v="0"/>
    <x v="3"/>
    <x v="3"/>
    <n v="54.97"/>
    <n v="1"/>
  </r>
  <r>
    <x v="33"/>
    <x v="2"/>
    <s v="2025-2026"/>
    <x v="1"/>
    <x v="90"/>
    <x v="3"/>
    <x v="3"/>
    <n v="4700"/>
    <x v="0"/>
    <x v="17"/>
    <x v="9"/>
    <x v="9"/>
    <n v="54.99"/>
    <n v="1"/>
  </r>
  <r>
    <x v="624"/>
    <x v="2"/>
    <s v="2025-2026"/>
    <x v="0"/>
    <x v="43"/>
    <x v="1"/>
    <x v="1"/>
    <n v="2560"/>
    <x v="0"/>
    <x v="2"/>
    <x v="4"/>
    <x v="4"/>
    <n v="55"/>
    <n v="1"/>
  </r>
  <r>
    <x v="192"/>
    <x v="1"/>
    <s v="2023-2024"/>
    <x v="1"/>
    <x v="35"/>
    <x v="3"/>
    <x v="3"/>
    <n v="4558"/>
    <x v="0"/>
    <x v="15"/>
    <x v="1"/>
    <x v="1"/>
    <n v="55.13"/>
    <n v="1"/>
  </r>
  <r>
    <x v="625"/>
    <x v="0"/>
    <s v="2024-2025"/>
    <x v="0"/>
    <x v="92"/>
    <x v="3"/>
    <x v="3"/>
    <n v="4305"/>
    <x v="0"/>
    <x v="3"/>
    <x v="5"/>
    <x v="5"/>
    <n v="55.14"/>
    <n v="1"/>
  </r>
  <r>
    <x v="471"/>
    <x v="2"/>
    <s v="2025-2026"/>
    <x v="1"/>
    <x v="47"/>
    <x v="1"/>
    <x v="1"/>
    <n v="2101"/>
    <x v="0"/>
    <x v="4"/>
    <x v="1"/>
    <x v="1"/>
    <n v="55.47"/>
    <n v="1"/>
  </r>
  <r>
    <x v="424"/>
    <x v="0"/>
    <s v="2024-2025"/>
    <x v="0"/>
    <x v="44"/>
    <x v="4"/>
    <x v="4"/>
    <n v="3977"/>
    <x v="0"/>
    <x v="16"/>
    <x v="5"/>
    <x v="5"/>
    <n v="55.5"/>
    <n v="1"/>
  </r>
  <r>
    <x v="40"/>
    <x v="0"/>
    <s v="2024-2025"/>
    <x v="0"/>
    <x v="67"/>
    <x v="3"/>
    <x v="3"/>
    <n v="4551"/>
    <x v="0"/>
    <x v="15"/>
    <x v="7"/>
    <x v="7"/>
    <n v="55.57"/>
    <n v="1"/>
  </r>
  <r>
    <x v="316"/>
    <x v="0"/>
    <s v="2024-2025"/>
    <x v="0"/>
    <x v="45"/>
    <x v="3"/>
    <x v="3"/>
    <n v="4570"/>
    <x v="0"/>
    <x v="15"/>
    <x v="2"/>
    <x v="2"/>
    <n v="55.86"/>
    <n v="1"/>
  </r>
  <r>
    <x v="82"/>
    <x v="2"/>
    <s v="2025-2026"/>
    <x v="0"/>
    <x v="92"/>
    <x v="3"/>
    <x v="3"/>
    <n v="4305"/>
    <x v="0"/>
    <x v="3"/>
    <x v="4"/>
    <x v="4"/>
    <n v="55.86"/>
    <n v="1"/>
  </r>
  <r>
    <x v="292"/>
    <x v="0"/>
    <s v="2024-2025"/>
    <x v="1"/>
    <x v="76"/>
    <x v="1"/>
    <x v="1"/>
    <n v="2031"/>
    <x v="0"/>
    <x v="5"/>
    <x v="4"/>
    <x v="4"/>
    <n v="55.9"/>
    <n v="1"/>
  </r>
  <r>
    <x v="548"/>
    <x v="1"/>
    <s v="2023-2024"/>
    <x v="0"/>
    <x v="58"/>
    <x v="0"/>
    <x v="0"/>
    <n v="6027"/>
    <x v="0"/>
    <x v="0"/>
    <x v="4"/>
    <x v="4"/>
    <n v="55.92"/>
    <n v="1"/>
  </r>
  <r>
    <x v="626"/>
    <x v="2"/>
    <s v="2025-2026"/>
    <x v="0"/>
    <x v="63"/>
    <x v="1"/>
    <x v="1"/>
    <n v="2015"/>
    <x v="0"/>
    <x v="5"/>
    <x v="9"/>
    <x v="9"/>
    <n v="55.93"/>
    <n v="1"/>
  </r>
  <r>
    <x v="615"/>
    <x v="1"/>
    <s v="2023-2024"/>
    <x v="0"/>
    <x v="89"/>
    <x v="4"/>
    <x v="4"/>
    <n v="3136"/>
    <x v="0"/>
    <x v="6"/>
    <x v="4"/>
    <x v="4"/>
    <n v="55.93"/>
    <n v="1"/>
  </r>
  <r>
    <x v="134"/>
    <x v="0"/>
    <s v="2024-2025"/>
    <x v="1"/>
    <x v="9"/>
    <x v="4"/>
    <x v="4"/>
    <n v="3076"/>
    <x v="0"/>
    <x v="7"/>
    <x v="1"/>
    <x v="1"/>
    <n v="55.93"/>
    <n v="1"/>
  </r>
  <r>
    <x v="587"/>
    <x v="0"/>
    <s v="2024-2025"/>
    <x v="0"/>
    <x v="93"/>
    <x v="4"/>
    <x v="4"/>
    <n v="3915"/>
    <x v="0"/>
    <x v="16"/>
    <x v="3"/>
    <x v="3"/>
    <n v="55.93"/>
    <n v="1"/>
  </r>
  <r>
    <x v="272"/>
    <x v="1"/>
    <s v="2023-2024"/>
    <x v="1"/>
    <x v="53"/>
    <x v="3"/>
    <x v="3"/>
    <n v="4119"/>
    <x v="0"/>
    <x v="10"/>
    <x v="2"/>
    <x v="2"/>
    <n v="55.93"/>
    <n v="1"/>
  </r>
  <r>
    <x v="522"/>
    <x v="0"/>
    <s v="2024-2025"/>
    <x v="0"/>
    <x v="59"/>
    <x v="3"/>
    <x v="3"/>
    <n v="4509"/>
    <x v="0"/>
    <x v="3"/>
    <x v="4"/>
    <x v="4"/>
    <n v="55.95"/>
    <n v="1"/>
  </r>
  <r>
    <x v="149"/>
    <x v="2"/>
    <s v="2025-2026"/>
    <x v="0"/>
    <x v="5"/>
    <x v="1"/>
    <x v="1"/>
    <n v="2067"/>
    <x v="0"/>
    <x v="5"/>
    <x v="6"/>
    <x v="6"/>
    <n v="56"/>
    <n v="1"/>
  </r>
  <r>
    <x v="443"/>
    <x v="1"/>
    <s v="2023-2024"/>
    <x v="1"/>
    <x v="79"/>
    <x v="6"/>
    <x v="6"/>
    <n v="5290"/>
    <x v="0"/>
    <x v="18"/>
    <x v="2"/>
    <x v="2"/>
    <n v="56.46"/>
    <n v="1"/>
  </r>
  <r>
    <x v="479"/>
    <x v="2"/>
    <s v="2025-2026"/>
    <x v="0"/>
    <x v="59"/>
    <x v="3"/>
    <x v="3"/>
    <n v="4509"/>
    <x v="0"/>
    <x v="3"/>
    <x v="3"/>
    <x v="3"/>
    <n v="56.699999999999996"/>
    <n v="1"/>
  </r>
  <r>
    <x v="315"/>
    <x v="0"/>
    <s v="2024-2025"/>
    <x v="1"/>
    <x v="13"/>
    <x v="1"/>
    <x v="1"/>
    <n v="2480"/>
    <x v="0"/>
    <x v="1"/>
    <x v="5"/>
    <x v="5"/>
    <n v="56.81"/>
    <n v="1"/>
  </r>
  <r>
    <x v="394"/>
    <x v="0"/>
    <s v="2024-2025"/>
    <x v="1"/>
    <x v="54"/>
    <x v="4"/>
    <x v="4"/>
    <n v="3030"/>
    <x v="0"/>
    <x v="7"/>
    <x v="2"/>
    <x v="2"/>
    <n v="56.81"/>
    <n v="1"/>
  </r>
  <r>
    <x v="331"/>
    <x v="0"/>
    <s v="2024-2025"/>
    <x v="0"/>
    <x v="13"/>
    <x v="1"/>
    <x v="1"/>
    <n v="2480"/>
    <x v="0"/>
    <x v="1"/>
    <x v="1"/>
    <x v="1"/>
    <n v="57"/>
    <n v="1"/>
  </r>
  <r>
    <x v="345"/>
    <x v="1"/>
    <s v="2023-2024"/>
    <x v="0"/>
    <x v="10"/>
    <x v="4"/>
    <x v="4"/>
    <n v="3551"/>
    <x v="0"/>
    <x v="8"/>
    <x v="5"/>
    <x v="5"/>
    <n v="57.18"/>
    <n v="1"/>
  </r>
  <r>
    <x v="535"/>
    <x v="1"/>
    <s v="2023-2024"/>
    <x v="0"/>
    <x v="75"/>
    <x v="0"/>
    <x v="0"/>
    <n v="6450"/>
    <x v="0"/>
    <x v="20"/>
    <x v="3"/>
    <x v="3"/>
    <n v="57.2"/>
    <n v="1"/>
  </r>
  <r>
    <x v="296"/>
    <x v="0"/>
    <s v="2024-2025"/>
    <x v="0"/>
    <x v="58"/>
    <x v="0"/>
    <x v="0"/>
    <n v="6027"/>
    <x v="0"/>
    <x v="0"/>
    <x v="7"/>
    <x v="7"/>
    <n v="57.2"/>
    <n v="1"/>
  </r>
  <r>
    <x v="297"/>
    <x v="2"/>
    <s v="2025-2026"/>
    <x v="0"/>
    <x v="66"/>
    <x v="3"/>
    <x v="3"/>
    <n v="4883"/>
    <x v="0"/>
    <x v="12"/>
    <x v="3"/>
    <x v="3"/>
    <n v="57.44"/>
    <n v="1"/>
  </r>
  <r>
    <x v="507"/>
    <x v="0"/>
    <s v="2024-2025"/>
    <x v="1"/>
    <x v="17"/>
    <x v="3"/>
    <x v="3"/>
    <n v="4825"/>
    <x v="0"/>
    <x v="12"/>
    <x v="0"/>
    <x v="0"/>
    <n v="57.66"/>
    <n v="1"/>
  </r>
  <r>
    <x v="494"/>
    <x v="2"/>
    <s v="2025-2026"/>
    <x v="1"/>
    <x v="2"/>
    <x v="2"/>
    <x v="2"/>
    <n v="2617"/>
    <x v="0"/>
    <x v="2"/>
    <x v="5"/>
    <x v="5"/>
    <n v="57.8"/>
    <n v="1"/>
  </r>
  <r>
    <x v="171"/>
    <x v="1"/>
    <s v="2023-2024"/>
    <x v="1"/>
    <x v="86"/>
    <x v="0"/>
    <x v="0"/>
    <n v="6725"/>
    <x v="0"/>
    <x v="20"/>
    <x v="7"/>
    <x v="7"/>
    <n v="57.86"/>
    <n v="1"/>
  </r>
  <r>
    <x v="61"/>
    <x v="1"/>
    <s v="2023-2024"/>
    <x v="1"/>
    <x v="46"/>
    <x v="3"/>
    <x v="3"/>
    <n v="4740"/>
    <x v="0"/>
    <x v="17"/>
    <x v="6"/>
    <x v="6"/>
    <n v="57.88"/>
    <n v="1"/>
  </r>
  <r>
    <x v="179"/>
    <x v="0"/>
    <s v="2024-2025"/>
    <x v="0"/>
    <x v="27"/>
    <x v="4"/>
    <x v="4"/>
    <n v="3066"/>
    <x v="0"/>
    <x v="7"/>
    <x v="0"/>
    <x v="0"/>
    <n v="57.91"/>
    <n v="1"/>
  </r>
  <r>
    <x v="393"/>
    <x v="0"/>
    <s v="2024-2025"/>
    <x v="0"/>
    <x v="51"/>
    <x v="4"/>
    <x v="4"/>
    <n v="3630"/>
    <x v="0"/>
    <x v="16"/>
    <x v="7"/>
    <x v="7"/>
    <n v="57.94"/>
    <n v="1"/>
  </r>
  <r>
    <x v="497"/>
    <x v="0"/>
    <s v="2024-2025"/>
    <x v="1"/>
    <x v="17"/>
    <x v="3"/>
    <x v="3"/>
    <n v="4825"/>
    <x v="0"/>
    <x v="12"/>
    <x v="3"/>
    <x v="3"/>
    <n v="57.940000000000005"/>
    <n v="1"/>
  </r>
  <r>
    <x v="480"/>
    <x v="0"/>
    <s v="2024-2025"/>
    <x v="0"/>
    <x v="28"/>
    <x v="1"/>
    <x v="1"/>
    <n v="2830"/>
    <x v="0"/>
    <x v="11"/>
    <x v="3"/>
    <x v="3"/>
    <n v="57.96"/>
    <n v="1"/>
  </r>
  <r>
    <x v="247"/>
    <x v="2"/>
    <s v="2025-2026"/>
    <x v="1"/>
    <x v="35"/>
    <x v="3"/>
    <x v="3"/>
    <n v="4558"/>
    <x v="0"/>
    <x v="15"/>
    <x v="7"/>
    <x v="7"/>
    <n v="58.19"/>
    <n v="1"/>
  </r>
  <r>
    <x v="15"/>
    <x v="0"/>
    <s v="2024-2025"/>
    <x v="1"/>
    <x v="0"/>
    <x v="0"/>
    <x v="0"/>
    <n v="6021"/>
    <x v="0"/>
    <x v="0"/>
    <x v="7"/>
    <x v="7"/>
    <n v="58.459999999999994"/>
    <n v="1"/>
  </r>
  <r>
    <x v="27"/>
    <x v="0"/>
    <s v="2024-2025"/>
    <x v="0"/>
    <x v="78"/>
    <x v="1"/>
    <x v="1"/>
    <n v="2141"/>
    <x v="0"/>
    <x v="4"/>
    <x v="7"/>
    <x v="7"/>
    <n v="58.769999999999996"/>
    <n v="1"/>
  </r>
  <r>
    <x v="627"/>
    <x v="2"/>
    <s v="2025-2026"/>
    <x v="0"/>
    <x v="20"/>
    <x v="4"/>
    <x v="4"/>
    <n v="3429"/>
    <x v="0"/>
    <x v="8"/>
    <x v="2"/>
    <x v="2"/>
    <n v="58.82"/>
    <n v="1"/>
  </r>
  <r>
    <x v="524"/>
    <x v="0"/>
    <s v="2024-2025"/>
    <x v="1"/>
    <x v="83"/>
    <x v="0"/>
    <x v="0"/>
    <n v="6052"/>
    <x v="0"/>
    <x v="0"/>
    <x v="5"/>
    <x v="5"/>
    <n v="58.84"/>
    <n v="1"/>
  </r>
  <r>
    <x v="628"/>
    <x v="0"/>
    <s v="2024-2025"/>
    <x v="1"/>
    <x v="81"/>
    <x v="3"/>
    <x v="3"/>
    <n v="4680"/>
    <x v="0"/>
    <x v="17"/>
    <x v="5"/>
    <x v="5"/>
    <n v="58.88"/>
    <n v="1"/>
  </r>
  <r>
    <x v="629"/>
    <x v="1"/>
    <s v="2023-2024"/>
    <x v="1"/>
    <x v="42"/>
    <x v="3"/>
    <x v="3"/>
    <n v="4870"/>
    <x v="0"/>
    <x v="12"/>
    <x v="7"/>
    <x v="7"/>
    <n v="58.89"/>
    <n v="1"/>
  </r>
  <r>
    <x v="351"/>
    <x v="0"/>
    <s v="2024-2025"/>
    <x v="1"/>
    <x v="72"/>
    <x v="4"/>
    <x v="4"/>
    <n v="3931"/>
    <x v="0"/>
    <x v="16"/>
    <x v="6"/>
    <x v="6"/>
    <n v="58.9"/>
    <n v="1"/>
  </r>
  <r>
    <x v="20"/>
    <x v="0"/>
    <s v="2024-2025"/>
    <x v="1"/>
    <x v="23"/>
    <x v="1"/>
    <x v="1"/>
    <n v="2650"/>
    <x v="0"/>
    <x v="11"/>
    <x v="1"/>
    <x v="1"/>
    <n v="58.9"/>
    <n v="1"/>
  </r>
  <r>
    <x v="193"/>
    <x v="2"/>
    <s v="2025-2026"/>
    <x v="0"/>
    <x v="28"/>
    <x v="1"/>
    <x v="1"/>
    <n v="2830"/>
    <x v="0"/>
    <x v="11"/>
    <x v="0"/>
    <x v="0"/>
    <n v="58.96"/>
    <n v="1"/>
  </r>
  <r>
    <x v="364"/>
    <x v="2"/>
    <s v="2025-2026"/>
    <x v="1"/>
    <x v="80"/>
    <x v="0"/>
    <x v="0"/>
    <n v="6109"/>
    <x v="0"/>
    <x v="14"/>
    <x v="4"/>
    <x v="4"/>
    <n v="58.96"/>
    <n v="1"/>
  </r>
  <r>
    <x v="408"/>
    <x v="1"/>
    <s v="2023-2024"/>
    <x v="0"/>
    <x v="21"/>
    <x v="3"/>
    <x v="3"/>
    <n v="4012"/>
    <x v="0"/>
    <x v="10"/>
    <x v="7"/>
    <x v="7"/>
    <n v="58.96"/>
    <n v="1"/>
  </r>
  <r>
    <x v="41"/>
    <x v="1"/>
    <s v="2023-2024"/>
    <x v="0"/>
    <x v="78"/>
    <x v="1"/>
    <x v="1"/>
    <n v="2141"/>
    <x v="0"/>
    <x v="4"/>
    <x v="3"/>
    <x v="3"/>
    <n v="58.97"/>
    <n v="1"/>
  </r>
  <r>
    <x v="528"/>
    <x v="1"/>
    <s v="2023-2024"/>
    <x v="0"/>
    <x v="32"/>
    <x v="6"/>
    <x v="6"/>
    <n v="5169"/>
    <x v="0"/>
    <x v="13"/>
    <x v="3"/>
    <x v="3"/>
    <n v="59"/>
    <n v="1"/>
  </r>
  <r>
    <x v="266"/>
    <x v="1"/>
    <s v="2023-2024"/>
    <x v="1"/>
    <x v="23"/>
    <x v="1"/>
    <x v="1"/>
    <n v="2650"/>
    <x v="0"/>
    <x v="11"/>
    <x v="3"/>
    <x v="3"/>
    <n v="59"/>
    <n v="1"/>
  </r>
  <r>
    <x v="145"/>
    <x v="0"/>
    <s v="2024-2025"/>
    <x v="0"/>
    <x v="5"/>
    <x v="1"/>
    <x v="1"/>
    <n v="2067"/>
    <x v="0"/>
    <x v="5"/>
    <x v="0"/>
    <x v="0"/>
    <n v="59.3"/>
    <n v="1"/>
  </r>
  <r>
    <x v="251"/>
    <x v="2"/>
    <s v="2025-2026"/>
    <x v="1"/>
    <x v="22"/>
    <x v="1"/>
    <x v="1"/>
    <n v="2539"/>
    <x v="0"/>
    <x v="2"/>
    <x v="2"/>
    <x v="2"/>
    <n v="59.43"/>
    <n v="1"/>
  </r>
  <r>
    <x v="124"/>
    <x v="2"/>
    <s v="2025-2026"/>
    <x v="0"/>
    <x v="58"/>
    <x v="0"/>
    <x v="0"/>
    <n v="6027"/>
    <x v="0"/>
    <x v="0"/>
    <x v="5"/>
    <x v="5"/>
    <n v="59.45"/>
    <n v="1"/>
  </r>
  <r>
    <x v="205"/>
    <x v="0"/>
    <s v="2024-2025"/>
    <x v="1"/>
    <x v="71"/>
    <x v="6"/>
    <x v="6"/>
    <n v="5043"/>
    <x v="0"/>
    <x v="13"/>
    <x v="4"/>
    <x v="4"/>
    <n v="59.580000000000005"/>
    <n v="1"/>
  </r>
  <r>
    <x v="90"/>
    <x v="2"/>
    <s v="2025-2026"/>
    <x v="0"/>
    <x v="14"/>
    <x v="1"/>
    <x v="1"/>
    <n v="2790"/>
    <x v="0"/>
    <x v="11"/>
    <x v="1"/>
    <x v="1"/>
    <n v="59.85"/>
    <n v="1"/>
  </r>
  <r>
    <x v="340"/>
    <x v="2"/>
    <s v="2025-2026"/>
    <x v="1"/>
    <x v="42"/>
    <x v="3"/>
    <x v="3"/>
    <n v="4870"/>
    <x v="0"/>
    <x v="12"/>
    <x v="1"/>
    <x v="1"/>
    <n v="59.88"/>
    <n v="1"/>
  </r>
  <r>
    <x v="583"/>
    <x v="2"/>
    <s v="2025-2026"/>
    <x v="1"/>
    <x v="12"/>
    <x v="3"/>
    <x v="3"/>
    <n v="4068"/>
    <x v="0"/>
    <x v="10"/>
    <x v="1"/>
    <x v="1"/>
    <n v="59.88"/>
    <n v="1"/>
  </r>
  <r>
    <x v="102"/>
    <x v="0"/>
    <s v="2024-2025"/>
    <x v="0"/>
    <x v="64"/>
    <x v="1"/>
    <x v="1"/>
    <n v="2350"/>
    <x v="0"/>
    <x v="1"/>
    <x v="4"/>
    <x v="4"/>
    <n v="59.9"/>
    <n v="1"/>
  </r>
  <r>
    <x v="403"/>
    <x v="0"/>
    <s v="2024-2025"/>
    <x v="0"/>
    <x v="28"/>
    <x v="1"/>
    <x v="1"/>
    <n v="2830"/>
    <x v="0"/>
    <x v="11"/>
    <x v="0"/>
    <x v="0"/>
    <n v="59.9"/>
    <n v="1"/>
  </r>
  <r>
    <x v="331"/>
    <x v="0"/>
    <s v="2024-2025"/>
    <x v="1"/>
    <x v="87"/>
    <x v="2"/>
    <x v="2"/>
    <n v="2609"/>
    <x v="0"/>
    <x v="2"/>
    <x v="2"/>
    <x v="2"/>
    <n v="59.9"/>
    <n v="1"/>
  </r>
  <r>
    <x v="403"/>
    <x v="0"/>
    <s v="2024-2025"/>
    <x v="1"/>
    <x v="83"/>
    <x v="0"/>
    <x v="0"/>
    <n v="6052"/>
    <x v="0"/>
    <x v="0"/>
    <x v="6"/>
    <x v="6"/>
    <n v="59.9"/>
    <n v="1"/>
  </r>
  <r>
    <x v="630"/>
    <x v="0"/>
    <s v="2024-2025"/>
    <x v="1"/>
    <x v="17"/>
    <x v="3"/>
    <x v="3"/>
    <n v="4825"/>
    <x v="0"/>
    <x v="12"/>
    <x v="4"/>
    <x v="4"/>
    <n v="59.9"/>
    <n v="1"/>
  </r>
  <r>
    <x v="16"/>
    <x v="1"/>
    <s v="2023-2024"/>
    <x v="1"/>
    <x v="46"/>
    <x v="3"/>
    <x v="3"/>
    <n v="4740"/>
    <x v="0"/>
    <x v="17"/>
    <x v="2"/>
    <x v="2"/>
    <n v="59.900000000000006"/>
    <n v="1"/>
  </r>
  <r>
    <x v="631"/>
    <x v="2"/>
    <s v="2025-2026"/>
    <x v="1"/>
    <x v="9"/>
    <x v="4"/>
    <x v="4"/>
    <n v="3076"/>
    <x v="0"/>
    <x v="7"/>
    <x v="9"/>
    <x v="9"/>
    <n v="59.94"/>
    <n v="1"/>
  </r>
  <r>
    <x v="500"/>
    <x v="1"/>
    <s v="2023-2024"/>
    <x v="1"/>
    <x v="56"/>
    <x v="1"/>
    <x v="1"/>
    <n v="2795"/>
    <x v="0"/>
    <x v="11"/>
    <x v="3"/>
    <x v="3"/>
    <n v="59.96"/>
    <n v="1"/>
  </r>
  <r>
    <x v="136"/>
    <x v="0"/>
    <s v="2024-2025"/>
    <x v="0"/>
    <x v="90"/>
    <x v="3"/>
    <x v="3"/>
    <n v="4700"/>
    <x v="0"/>
    <x v="17"/>
    <x v="3"/>
    <x v="3"/>
    <n v="59.96"/>
    <n v="1"/>
  </r>
  <r>
    <x v="632"/>
    <x v="2"/>
    <s v="2025-2026"/>
    <x v="1"/>
    <x v="41"/>
    <x v="5"/>
    <x v="5"/>
    <n v="7320"/>
    <x v="0"/>
    <x v="9"/>
    <x v="3"/>
    <x v="3"/>
    <n v="59.97"/>
    <n v="1"/>
  </r>
  <r>
    <x v="532"/>
    <x v="1"/>
    <s v="2023-2024"/>
    <x v="0"/>
    <x v="7"/>
    <x v="4"/>
    <x v="4"/>
    <n v="3175"/>
    <x v="0"/>
    <x v="6"/>
    <x v="4"/>
    <x v="4"/>
    <n v="59.97"/>
    <n v="1"/>
  </r>
  <r>
    <x v="254"/>
    <x v="2"/>
    <s v="2025-2026"/>
    <x v="1"/>
    <x v="78"/>
    <x v="1"/>
    <x v="1"/>
    <n v="2141"/>
    <x v="0"/>
    <x v="4"/>
    <x v="3"/>
    <x v="3"/>
    <n v="59.97"/>
    <n v="1"/>
  </r>
  <r>
    <x v="461"/>
    <x v="2"/>
    <s v="2025-2026"/>
    <x v="1"/>
    <x v="76"/>
    <x v="1"/>
    <x v="1"/>
    <n v="2031"/>
    <x v="0"/>
    <x v="5"/>
    <x v="3"/>
    <x v="3"/>
    <n v="59.97"/>
    <n v="1"/>
  </r>
  <r>
    <x v="633"/>
    <x v="1"/>
    <s v="2023-2024"/>
    <x v="1"/>
    <x v="90"/>
    <x v="3"/>
    <x v="3"/>
    <n v="4700"/>
    <x v="0"/>
    <x v="17"/>
    <x v="9"/>
    <x v="9"/>
    <n v="59.97"/>
    <n v="1"/>
  </r>
  <r>
    <x v="524"/>
    <x v="0"/>
    <s v="2024-2025"/>
    <x v="0"/>
    <x v="89"/>
    <x v="4"/>
    <x v="4"/>
    <n v="3136"/>
    <x v="0"/>
    <x v="6"/>
    <x v="9"/>
    <x v="9"/>
    <n v="59.98"/>
    <n v="1"/>
  </r>
  <r>
    <x v="51"/>
    <x v="0"/>
    <s v="2024-2025"/>
    <x v="0"/>
    <x v="11"/>
    <x v="5"/>
    <x v="5"/>
    <n v="7010"/>
    <x v="0"/>
    <x v="9"/>
    <x v="3"/>
    <x v="3"/>
    <n v="60"/>
    <n v="1"/>
  </r>
  <r>
    <x v="59"/>
    <x v="0"/>
    <s v="2024-2025"/>
    <x v="0"/>
    <x v="13"/>
    <x v="1"/>
    <x v="1"/>
    <n v="2480"/>
    <x v="0"/>
    <x v="1"/>
    <x v="0"/>
    <x v="0"/>
    <n v="60.2"/>
    <n v="1"/>
  </r>
  <r>
    <x v="250"/>
    <x v="0"/>
    <s v="2024-2025"/>
    <x v="1"/>
    <x v="48"/>
    <x v="3"/>
    <x v="3"/>
    <n v="4566"/>
    <x v="0"/>
    <x v="15"/>
    <x v="3"/>
    <x v="3"/>
    <n v="60.440000000000005"/>
    <n v="1"/>
  </r>
  <r>
    <x v="589"/>
    <x v="0"/>
    <s v="2024-2025"/>
    <x v="1"/>
    <x v="53"/>
    <x v="3"/>
    <x v="3"/>
    <n v="4119"/>
    <x v="0"/>
    <x v="10"/>
    <x v="3"/>
    <x v="3"/>
    <n v="60.78"/>
    <n v="1"/>
  </r>
  <r>
    <x v="199"/>
    <x v="0"/>
    <s v="2024-2025"/>
    <x v="1"/>
    <x v="12"/>
    <x v="3"/>
    <x v="3"/>
    <n v="4068"/>
    <x v="0"/>
    <x v="10"/>
    <x v="6"/>
    <x v="6"/>
    <n v="60.879999999999995"/>
    <n v="1"/>
  </r>
  <r>
    <x v="476"/>
    <x v="1"/>
    <s v="2023-2024"/>
    <x v="0"/>
    <x v="68"/>
    <x v="7"/>
    <x v="7"/>
    <n v="800"/>
    <x v="0"/>
    <x v="19"/>
    <x v="9"/>
    <x v="9"/>
    <n v="61"/>
    <n v="1"/>
  </r>
  <r>
    <x v="398"/>
    <x v="0"/>
    <s v="2024-2025"/>
    <x v="0"/>
    <x v="26"/>
    <x v="0"/>
    <x v="0"/>
    <n v="6280"/>
    <x v="0"/>
    <x v="14"/>
    <x v="1"/>
    <x v="1"/>
    <n v="61.1"/>
    <n v="1"/>
  </r>
  <r>
    <x v="634"/>
    <x v="1"/>
    <s v="2023-2024"/>
    <x v="0"/>
    <x v="75"/>
    <x v="0"/>
    <x v="0"/>
    <n v="6450"/>
    <x v="0"/>
    <x v="20"/>
    <x v="0"/>
    <x v="0"/>
    <n v="61.13"/>
    <n v="1"/>
  </r>
  <r>
    <x v="540"/>
    <x v="2"/>
    <s v="2025-2026"/>
    <x v="1"/>
    <x v="86"/>
    <x v="0"/>
    <x v="0"/>
    <n v="6725"/>
    <x v="0"/>
    <x v="20"/>
    <x v="5"/>
    <x v="5"/>
    <n v="61.410000000000004"/>
    <n v="1"/>
  </r>
  <r>
    <x v="558"/>
    <x v="0"/>
    <s v="2024-2025"/>
    <x v="1"/>
    <x v="76"/>
    <x v="1"/>
    <x v="1"/>
    <n v="2031"/>
    <x v="0"/>
    <x v="5"/>
    <x v="7"/>
    <x v="7"/>
    <n v="61.449999999999996"/>
    <n v="1"/>
  </r>
  <r>
    <x v="520"/>
    <x v="0"/>
    <s v="2024-2025"/>
    <x v="0"/>
    <x v="27"/>
    <x v="4"/>
    <x v="4"/>
    <n v="3066"/>
    <x v="0"/>
    <x v="7"/>
    <x v="6"/>
    <x v="6"/>
    <n v="61.569999999999993"/>
    <n v="1"/>
  </r>
  <r>
    <x v="405"/>
    <x v="2"/>
    <s v="2025-2026"/>
    <x v="1"/>
    <x v="41"/>
    <x v="5"/>
    <x v="5"/>
    <n v="7320"/>
    <x v="0"/>
    <x v="9"/>
    <x v="5"/>
    <x v="5"/>
    <n v="61.8"/>
    <n v="1"/>
  </r>
  <r>
    <x v="178"/>
    <x v="0"/>
    <s v="2024-2025"/>
    <x v="1"/>
    <x v="86"/>
    <x v="0"/>
    <x v="0"/>
    <n v="6725"/>
    <x v="0"/>
    <x v="20"/>
    <x v="2"/>
    <x v="2"/>
    <n v="61.89"/>
    <n v="1"/>
  </r>
  <r>
    <x v="43"/>
    <x v="1"/>
    <s v="2023-2024"/>
    <x v="0"/>
    <x v="6"/>
    <x v="0"/>
    <x v="0"/>
    <n v="6010"/>
    <x v="0"/>
    <x v="0"/>
    <x v="6"/>
    <x v="6"/>
    <n v="61.91"/>
    <n v="1"/>
  </r>
  <r>
    <x v="635"/>
    <x v="0"/>
    <s v="2024-2025"/>
    <x v="1"/>
    <x v="41"/>
    <x v="5"/>
    <x v="5"/>
    <n v="7320"/>
    <x v="0"/>
    <x v="9"/>
    <x v="3"/>
    <x v="3"/>
    <n v="61.940000000000005"/>
    <n v="1"/>
  </r>
  <r>
    <x v="469"/>
    <x v="1"/>
    <s v="2023-2024"/>
    <x v="0"/>
    <x v="95"/>
    <x v="7"/>
    <x v="7"/>
    <n v="870"/>
    <x v="0"/>
    <x v="19"/>
    <x v="3"/>
    <x v="3"/>
    <n v="61.96"/>
    <n v="1"/>
  </r>
  <r>
    <x v="305"/>
    <x v="0"/>
    <s v="2024-2025"/>
    <x v="0"/>
    <x v="30"/>
    <x v="4"/>
    <x v="4"/>
    <n v="3131"/>
    <x v="0"/>
    <x v="6"/>
    <x v="2"/>
    <x v="2"/>
    <n v="62.15"/>
    <n v="1"/>
  </r>
  <r>
    <x v="273"/>
    <x v="1"/>
    <s v="2023-2024"/>
    <x v="0"/>
    <x v="85"/>
    <x v="0"/>
    <x v="0"/>
    <n v="6530"/>
    <x v="0"/>
    <x v="20"/>
    <x v="7"/>
    <x v="7"/>
    <n v="62.21"/>
    <n v="1"/>
  </r>
  <r>
    <x v="13"/>
    <x v="0"/>
    <s v="2024-2025"/>
    <x v="1"/>
    <x v="72"/>
    <x v="4"/>
    <x v="4"/>
    <n v="3931"/>
    <x v="0"/>
    <x v="16"/>
    <x v="3"/>
    <x v="3"/>
    <n v="62.35"/>
    <n v="1"/>
  </r>
  <r>
    <x v="163"/>
    <x v="0"/>
    <s v="2024-2025"/>
    <x v="0"/>
    <x v="29"/>
    <x v="4"/>
    <x v="4"/>
    <n v="3500"/>
    <x v="0"/>
    <x v="8"/>
    <x v="3"/>
    <x v="3"/>
    <n v="62.46"/>
    <n v="1"/>
  </r>
  <r>
    <x v="636"/>
    <x v="0"/>
    <s v="2024-2025"/>
    <x v="0"/>
    <x v="45"/>
    <x v="3"/>
    <x v="3"/>
    <n v="4570"/>
    <x v="0"/>
    <x v="15"/>
    <x v="0"/>
    <x v="0"/>
    <n v="62.480000000000004"/>
    <n v="1"/>
  </r>
  <r>
    <x v="14"/>
    <x v="0"/>
    <s v="2024-2025"/>
    <x v="0"/>
    <x v="42"/>
    <x v="3"/>
    <x v="3"/>
    <n v="4870"/>
    <x v="0"/>
    <x v="12"/>
    <x v="7"/>
    <x v="7"/>
    <n v="62.49"/>
    <n v="1"/>
  </r>
  <r>
    <x v="637"/>
    <x v="1"/>
    <s v="2023-2024"/>
    <x v="0"/>
    <x v="75"/>
    <x v="0"/>
    <x v="0"/>
    <n v="6450"/>
    <x v="0"/>
    <x v="20"/>
    <x v="2"/>
    <x v="2"/>
    <n v="62.620000000000005"/>
    <n v="1"/>
  </r>
  <r>
    <x v="570"/>
    <x v="0"/>
    <s v="2024-2025"/>
    <x v="0"/>
    <x v="10"/>
    <x v="4"/>
    <x v="4"/>
    <n v="3551"/>
    <x v="0"/>
    <x v="8"/>
    <x v="5"/>
    <x v="5"/>
    <n v="62.75"/>
    <n v="1"/>
  </r>
  <r>
    <x v="185"/>
    <x v="0"/>
    <s v="2024-2025"/>
    <x v="1"/>
    <x v="51"/>
    <x v="4"/>
    <x v="4"/>
    <n v="3630"/>
    <x v="0"/>
    <x v="16"/>
    <x v="6"/>
    <x v="6"/>
    <n v="62.839999999999996"/>
    <n v="1"/>
  </r>
  <r>
    <x v="638"/>
    <x v="0"/>
    <s v="2024-2025"/>
    <x v="0"/>
    <x v="33"/>
    <x v="4"/>
    <x v="4"/>
    <n v="3280"/>
    <x v="0"/>
    <x v="8"/>
    <x v="5"/>
    <x v="5"/>
    <n v="62.910000000000004"/>
    <n v="1"/>
  </r>
  <r>
    <x v="334"/>
    <x v="2"/>
    <s v="2025-2026"/>
    <x v="0"/>
    <x v="82"/>
    <x v="3"/>
    <x v="3"/>
    <n v="4655"/>
    <x v="0"/>
    <x v="17"/>
    <x v="0"/>
    <x v="0"/>
    <n v="63"/>
    <n v="1"/>
  </r>
  <r>
    <x v="113"/>
    <x v="2"/>
    <s v="2025-2026"/>
    <x v="0"/>
    <x v="13"/>
    <x v="1"/>
    <x v="1"/>
    <n v="2480"/>
    <x v="0"/>
    <x v="1"/>
    <x v="1"/>
    <x v="1"/>
    <n v="63.11"/>
    <n v="1"/>
  </r>
  <r>
    <x v="445"/>
    <x v="0"/>
    <s v="2024-2025"/>
    <x v="0"/>
    <x v="88"/>
    <x v="6"/>
    <x v="6"/>
    <n v="5011"/>
    <x v="0"/>
    <x v="13"/>
    <x v="2"/>
    <x v="2"/>
    <n v="63.46"/>
    <n v="1"/>
  </r>
  <r>
    <x v="631"/>
    <x v="2"/>
    <s v="2025-2026"/>
    <x v="0"/>
    <x v="77"/>
    <x v="5"/>
    <x v="5"/>
    <n v="7018"/>
    <x v="0"/>
    <x v="9"/>
    <x v="7"/>
    <x v="7"/>
    <n v="63.64"/>
    <n v="1"/>
  </r>
  <r>
    <x v="639"/>
    <x v="1"/>
    <s v="2023-2024"/>
    <x v="0"/>
    <x v="75"/>
    <x v="0"/>
    <x v="0"/>
    <n v="6450"/>
    <x v="0"/>
    <x v="20"/>
    <x v="6"/>
    <x v="6"/>
    <n v="63.89"/>
    <n v="1"/>
  </r>
  <r>
    <x v="432"/>
    <x v="0"/>
    <s v="2024-2025"/>
    <x v="0"/>
    <x v="38"/>
    <x v="3"/>
    <x v="3"/>
    <n v="4802"/>
    <x v="0"/>
    <x v="12"/>
    <x v="7"/>
    <x v="7"/>
    <n v="63.92"/>
    <n v="1"/>
  </r>
  <r>
    <x v="640"/>
    <x v="0"/>
    <s v="2024-2025"/>
    <x v="0"/>
    <x v="43"/>
    <x v="1"/>
    <x v="1"/>
    <n v="2560"/>
    <x v="0"/>
    <x v="2"/>
    <x v="0"/>
    <x v="0"/>
    <n v="63.92"/>
    <n v="1"/>
  </r>
  <r>
    <x v="308"/>
    <x v="1"/>
    <s v="2023-2024"/>
    <x v="1"/>
    <x v="83"/>
    <x v="0"/>
    <x v="0"/>
    <n v="6052"/>
    <x v="0"/>
    <x v="0"/>
    <x v="2"/>
    <x v="2"/>
    <n v="63.92"/>
    <n v="1"/>
  </r>
  <r>
    <x v="496"/>
    <x v="2"/>
    <s v="2025-2026"/>
    <x v="1"/>
    <x v="47"/>
    <x v="1"/>
    <x v="1"/>
    <n v="2101"/>
    <x v="0"/>
    <x v="4"/>
    <x v="9"/>
    <x v="9"/>
    <n v="63.92"/>
    <n v="1"/>
  </r>
  <r>
    <x v="52"/>
    <x v="2"/>
    <s v="2025-2026"/>
    <x v="0"/>
    <x v="26"/>
    <x v="0"/>
    <x v="0"/>
    <n v="6280"/>
    <x v="0"/>
    <x v="14"/>
    <x v="1"/>
    <x v="1"/>
    <n v="64"/>
    <n v="1"/>
  </r>
  <r>
    <x v="191"/>
    <x v="0"/>
    <s v="2024-2025"/>
    <x v="0"/>
    <x v="64"/>
    <x v="1"/>
    <x v="1"/>
    <n v="2350"/>
    <x v="0"/>
    <x v="1"/>
    <x v="1"/>
    <x v="1"/>
    <n v="64.87"/>
    <n v="1"/>
  </r>
  <r>
    <x v="225"/>
    <x v="0"/>
    <s v="2024-2025"/>
    <x v="1"/>
    <x v="0"/>
    <x v="0"/>
    <x v="0"/>
    <n v="6021"/>
    <x v="0"/>
    <x v="0"/>
    <x v="4"/>
    <x v="4"/>
    <n v="64.89"/>
    <n v="1"/>
  </r>
  <r>
    <x v="543"/>
    <x v="0"/>
    <s v="2024-2025"/>
    <x v="0"/>
    <x v="45"/>
    <x v="3"/>
    <x v="3"/>
    <n v="4570"/>
    <x v="0"/>
    <x v="15"/>
    <x v="7"/>
    <x v="7"/>
    <n v="64.900000000000006"/>
    <n v="1"/>
  </r>
  <r>
    <x v="35"/>
    <x v="0"/>
    <s v="2024-2025"/>
    <x v="0"/>
    <x v="63"/>
    <x v="1"/>
    <x v="1"/>
    <n v="2015"/>
    <x v="0"/>
    <x v="5"/>
    <x v="0"/>
    <x v="0"/>
    <n v="64.95"/>
    <n v="1"/>
  </r>
  <r>
    <x v="362"/>
    <x v="0"/>
    <s v="2024-2025"/>
    <x v="0"/>
    <x v="95"/>
    <x v="7"/>
    <x v="7"/>
    <n v="870"/>
    <x v="0"/>
    <x v="19"/>
    <x v="3"/>
    <x v="3"/>
    <n v="64.95"/>
    <n v="1"/>
  </r>
  <r>
    <x v="221"/>
    <x v="0"/>
    <s v="2024-2025"/>
    <x v="1"/>
    <x v="71"/>
    <x v="6"/>
    <x v="6"/>
    <n v="5043"/>
    <x v="0"/>
    <x v="13"/>
    <x v="3"/>
    <x v="3"/>
    <n v="64.95"/>
    <n v="1"/>
  </r>
  <r>
    <x v="598"/>
    <x v="1"/>
    <s v="2023-2024"/>
    <x v="0"/>
    <x v="15"/>
    <x v="1"/>
    <x v="1"/>
    <n v="2020"/>
    <x v="0"/>
    <x v="5"/>
    <x v="0"/>
    <x v="0"/>
    <n v="64.95"/>
    <n v="1"/>
  </r>
  <r>
    <x v="518"/>
    <x v="0"/>
    <s v="2024-2025"/>
    <x v="1"/>
    <x v="76"/>
    <x v="1"/>
    <x v="1"/>
    <n v="2031"/>
    <x v="0"/>
    <x v="5"/>
    <x v="0"/>
    <x v="0"/>
    <n v="64.95"/>
    <n v="1"/>
  </r>
  <r>
    <x v="618"/>
    <x v="1"/>
    <s v="2023-2024"/>
    <x v="0"/>
    <x v="32"/>
    <x v="6"/>
    <x v="6"/>
    <n v="5169"/>
    <x v="0"/>
    <x v="13"/>
    <x v="0"/>
    <x v="0"/>
    <n v="64.95"/>
    <n v="1"/>
  </r>
  <r>
    <x v="20"/>
    <x v="0"/>
    <s v="2024-2025"/>
    <x v="0"/>
    <x v="51"/>
    <x v="4"/>
    <x v="4"/>
    <n v="3630"/>
    <x v="0"/>
    <x v="16"/>
    <x v="4"/>
    <x v="4"/>
    <n v="64.95"/>
    <n v="1"/>
  </r>
  <r>
    <x v="497"/>
    <x v="0"/>
    <s v="2024-2025"/>
    <x v="1"/>
    <x v="55"/>
    <x v="3"/>
    <x v="3"/>
    <n v="4703"/>
    <x v="0"/>
    <x v="17"/>
    <x v="3"/>
    <x v="3"/>
    <n v="64.95"/>
    <n v="1"/>
  </r>
  <r>
    <x v="410"/>
    <x v="1"/>
    <s v="2023-2024"/>
    <x v="0"/>
    <x v="27"/>
    <x v="4"/>
    <x v="4"/>
    <n v="3066"/>
    <x v="0"/>
    <x v="7"/>
    <x v="8"/>
    <x v="8"/>
    <n v="64.960000000000008"/>
    <n v="1"/>
  </r>
  <r>
    <x v="324"/>
    <x v="0"/>
    <s v="2024-2025"/>
    <x v="0"/>
    <x v="5"/>
    <x v="1"/>
    <x v="1"/>
    <n v="2067"/>
    <x v="0"/>
    <x v="5"/>
    <x v="1"/>
    <x v="1"/>
    <n v="64.98"/>
    <n v="1"/>
  </r>
  <r>
    <x v="189"/>
    <x v="2"/>
    <s v="2025-2026"/>
    <x v="1"/>
    <x v="59"/>
    <x v="3"/>
    <x v="3"/>
    <n v="4509"/>
    <x v="0"/>
    <x v="3"/>
    <x v="1"/>
    <x v="1"/>
    <n v="65.209999999999994"/>
    <n v="1"/>
  </r>
  <r>
    <x v="641"/>
    <x v="0"/>
    <s v="2024-2025"/>
    <x v="0"/>
    <x v="77"/>
    <x v="5"/>
    <x v="5"/>
    <n v="7018"/>
    <x v="0"/>
    <x v="9"/>
    <x v="3"/>
    <x v="3"/>
    <n v="65.490000000000009"/>
    <n v="1"/>
  </r>
  <r>
    <x v="43"/>
    <x v="1"/>
    <s v="2023-2024"/>
    <x v="1"/>
    <x v="52"/>
    <x v="3"/>
    <x v="3"/>
    <n v="4053"/>
    <x v="0"/>
    <x v="10"/>
    <x v="3"/>
    <x v="3"/>
    <n v="65.490000000000009"/>
    <n v="1"/>
  </r>
  <r>
    <x v="596"/>
    <x v="0"/>
    <s v="2024-2025"/>
    <x v="1"/>
    <x v="36"/>
    <x v="4"/>
    <x v="4"/>
    <n v="3148"/>
    <x v="0"/>
    <x v="6"/>
    <x v="9"/>
    <x v="9"/>
    <n v="65.5"/>
    <n v="1"/>
  </r>
  <r>
    <x v="631"/>
    <x v="2"/>
    <s v="2025-2026"/>
    <x v="1"/>
    <x v="74"/>
    <x v="1"/>
    <x v="1"/>
    <n v="2485"/>
    <x v="0"/>
    <x v="1"/>
    <x v="2"/>
    <x v="2"/>
    <n v="65.56"/>
    <n v="1"/>
  </r>
  <r>
    <x v="115"/>
    <x v="0"/>
    <s v="2024-2025"/>
    <x v="0"/>
    <x v="58"/>
    <x v="0"/>
    <x v="0"/>
    <n v="6027"/>
    <x v="0"/>
    <x v="0"/>
    <x v="6"/>
    <x v="6"/>
    <n v="65.8"/>
    <n v="1"/>
  </r>
  <r>
    <x v="112"/>
    <x v="0"/>
    <s v="2024-2025"/>
    <x v="1"/>
    <x v="71"/>
    <x v="6"/>
    <x v="6"/>
    <n v="5043"/>
    <x v="0"/>
    <x v="13"/>
    <x v="2"/>
    <x v="2"/>
    <n v="65.88"/>
    <n v="1"/>
  </r>
  <r>
    <x v="195"/>
    <x v="0"/>
    <s v="2024-2025"/>
    <x v="1"/>
    <x v="30"/>
    <x v="4"/>
    <x v="4"/>
    <n v="3131"/>
    <x v="0"/>
    <x v="6"/>
    <x v="6"/>
    <x v="6"/>
    <n v="65.88"/>
    <n v="1"/>
  </r>
  <r>
    <x v="327"/>
    <x v="0"/>
    <s v="2024-2025"/>
    <x v="0"/>
    <x v="40"/>
    <x v="4"/>
    <x v="4"/>
    <n v="3353"/>
    <x v="0"/>
    <x v="8"/>
    <x v="1"/>
    <x v="1"/>
    <n v="65.89"/>
    <n v="1"/>
  </r>
  <r>
    <x v="642"/>
    <x v="2"/>
    <s v="2025-2026"/>
    <x v="1"/>
    <x v="43"/>
    <x v="1"/>
    <x v="1"/>
    <n v="2560"/>
    <x v="0"/>
    <x v="2"/>
    <x v="0"/>
    <x v="0"/>
    <n v="65.89"/>
    <n v="1"/>
  </r>
  <r>
    <x v="570"/>
    <x v="0"/>
    <s v="2024-2025"/>
    <x v="0"/>
    <x v="27"/>
    <x v="4"/>
    <x v="4"/>
    <n v="3066"/>
    <x v="0"/>
    <x v="7"/>
    <x v="2"/>
    <x v="2"/>
    <n v="65.89"/>
    <n v="1"/>
  </r>
  <r>
    <x v="420"/>
    <x v="1"/>
    <s v="2023-2024"/>
    <x v="1"/>
    <x v="82"/>
    <x v="3"/>
    <x v="3"/>
    <n v="4655"/>
    <x v="0"/>
    <x v="17"/>
    <x v="0"/>
    <x v="0"/>
    <n v="65.89"/>
    <n v="1"/>
  </r>
  <r>
    <x v="588"/>
    <x v="0"/>
    <s v="2024-2025"/>
    <x v="1"/>
    <x v="70"/>
    <x v="4"/>
    <x v="4"/>
    <n v="3400"/>
    <x v="0"/>
    <x v="8"/>
    <x v="0"/>
    <x v="0"/>
    <n v="65.89"/>
    <n v="1"/>
  </r>
  <r>
    <x v="83"/>
    <x v="1"/>
    <s v="2023-2024"/>
    <x v="0"/>
    <x v="58"/>
    <x v="0"/>
    <x v="0"/>
    <n v="6027"/>
    <x v="0"/>
    <x v="0"/>
    <x v="9"/>
    <x v="9"/>
    <n v="65.89"/>
    <n v="1"/>
  </r>
  <r>
    <x v="643"/>
    <x v="0"/>
    <s v="2024-2025"/>
    <x v="1"/>
    <x v="80"/>
    <x v="0"/>
    <x v="0"/>
    <n v="6109"/>
    <x v="0"/>
    <x v="14"/>
    <x v="9"/>
    <x v="9"/>
    <n v="65.89"/>
    <n v="1"/>
  </r>
  <r>
    <x v="430"/>
    <x v="0"/>
    <s v="2024-2025"/>
    <x v="0"/>
    <x v="15"/>
    <x v="1"/>
    <x v="1"/>
    <n v="2020"/>
    <x v="0"/>
    <x v="5"/>
    <x v="0"/>
    <x v="0"/>
    <n v="65.89"/>
    <n v="1"/>
  </r>
  <r>
    <x v="225"/>
    <x v="0"/>
    <s v="2024-2025"/>
    <x v="0"/>
    <x v="21"/>
    <x v="3"/>
    <x v="3"/>
    <n v="4012"/>
    <x v="0"/>
    <x v="10"/>
    <x v="0"/>
    <x v="0"/>
    <n v="65.89"/>
    <n v="1"/>
  </r>
  <r>
    <x v="604"/>
    <x v="2"/>
    <s v="2025-2026"/>
    <x v="1"/>
    <x v="41"/>
    <x v="5"/>
    <x v="5"/>
    <n v="7320"/>
    <x v="0"/>
    <x v="9"/>
    <x v="5"/>
    <x v="5"/>
    <n v="65.900000000000006"/>
    <n v="1"/>
  </r>
  <r>
    <x v="479"/>
    <x v="2"/>
    <s v="2025-2026"/>
    <x v="1"/>
    <x v="74"/>
    <x v="1"/>
    <x v="1"/>
    <n v="2485"/>
    <x v="0"/>
    <x v="1"/>
    <x v="4"/>
    <x v="4"/>
    <n v="65.92"/>
    <n v="1"/>
  </r>
  <r>
    <x v="53"/>
    <x v="0"/>
    <s v="2024-2025"/>
    <x v="1"/>
    <x v="43"/>
    <x v="1"/>
    <x v="1"/>
    <n v="2560"/>
    <x v="0"/>
    <x v="2"/>
    <x v="1"/>
    <x v="1"/>
    <n v="65.930000000000007"/>
    <n v="1"/>
  </r>
  <r>
    <x v="140"/>
    <x v="0"/>
    <s v="2024-2025"/>
    <x v="0"/>
    <x v="45"/>
    <x v="3"/>
    <x v="3"/>
    <n v="4570"/>
    <x v="0"/>
    <x v="15"/>
    <x v="4"/>
    <x v="4"/>
    <n v="65.930000000000007"/>
    <n v="1"/>
  </r>
  <r>
    <x v="518"/>
    <x v="0"/>
    <s v="2024-2025"/>
    <x v="0"/>
    <x v="68"/>
    <x v="7"/>
    <x v="7"/>
    <n v="800"/>
    <x v="0"/>
    <x v="19"/>
    <x v="3"/>
    <x v="3"/>
    <n v="65.960000000000008"/>
    <n v="1"/>
  </r>
  <r>
    <x v="395"/>
    <x v="1"/>
    <s v="2023-2024"/>
    <x v="1"/>
    <x v="86"/>
    <x v="0"/>
    <x v="0"/>
    <n v="6725"/>
    <x v="0"/>
    <x v="20"/>
    <x v="9"/>
    <x v="9"/>
    <n v="66"/>
    <n v="1"/>
  </r>
  <r>
    <x v="259"/>
    <x v="2"/>
    <s v="2025-2026"/>
    <x v="1"/>
    <x v="48"/>
    <x v="3"/>
    <x v="3"/>
    <n v="4566"/>
    <x v="0"/>
    <x v="15"/>
    <x v="2"/>
    <x v="2"/>
    <n v="66.11"/>
    <n v="1"/>
  </r>
  <r>
    <x v="294"/>
    <x v="1"/>
    <s v="2023-2024"/>
    <x v="0"/>
    <x v="37"/>
    <x v="1"/>
    <x v="1"/>
    <n v="2750"/>
    <x v="0"/>
    <x v="11"/>
    <x v="6"/>
    <x v="6"/>
    <n v="66.650000000000006"/>
    <n v="1"/>
  </r>
  <r>
    <x v="625"/>
    <x v="0"/>
    <s v="2024-2025"/>
    <x v="0"/>
    <x v="39"/>
    <x v="0"/>
    <x v="0"/>
    <n v="6330"/>
    <x v="0"/>
    <x v="14"/>
    <x v="8"/>
    <x v="8"/>
    <n v="66.87"/>
    <n v="1"/>
  </r>
  <r>
    <x v="342"/>
    <x v="0"/>
    <s v="2024-2025"/>
    <x v="0"/>
    <x v="49"/>
    <x v="4"/>
    <x v="4"/>
    <n v="3134"/>
    <x v="0"/>
    <x v="6"/>
    <x v="2"/>
    <x v="2"/>
    <n v="66.87"/>
    <n v="1"/>
  </r>
  <r>
    <x v="227"/>
    <x v="0"/>
    <s v="2024-2025"/>
    <x v="1"/>
    <x v="26"/>
    <x v="0"/>
    <x v="0"/>
    <n v="6280"/>
    <x v="0"/>
    <x v="14"/>
    <x v="8"/>
    <x v="8"/>
    <n v="66.92"/>
    <n v="1"/>
  </r>
  <r>
    <x v="235"/>
    <x v="1"/>
    <s v="2023-2024"/>
    <x v="0"/>
    <x v="28"/>
    <x v="1"/>
    <x v="1"/>
    <n v="2830"/>
    <x v="0"/>
    <x v="11"/>
    <x v="8"/>
    <x v="8"/>
    <n v="66.930000000000007"/>
    <n v="1"/>
  </r>
  <r>
    <x v="3"/>
    <x v="0"/>
    <s v="2024-2025"/>
    <x v="0"/>
    <x v="66"/>
    <x v="3"/>
    <x v="3"/>
    <n v="4883"/>
    <x v="0"/>
    <x v="12"/>
    <x v="3"/>
    <x v="3"/>
    <n v="66.94"/>
    <n v="1"/>
  </r>
  <r>
    <x v="499"/>
    <x v="0"/>
    <s v="2024-2025"/>
    <x v="0"/>
    <x v="58"/>
    <x v="0"/>
    <x v="0"/>
    <n v="6027"/>
    <x v="0"/>
    <x v="0"/>
    <x v="3"/>
    <x v="3"/>
    <n v="66.94"/>
    <n v="1"/>
  </r>
  <r>
    <x v="587"/>
    <x v="0"/>
    <s v="2024-2025"/>
    <x v="1"/>
    <x v="71"/>
    <x v="6"/>
    <x v="6"/>
    <n v="5043"/>
    <x v="0"/>
    <x v="13"/>
    <x v="3"/>
    <x v="3"/>
    <n v="66.95"/>
    <n v="1"/>
  </r>
  <r>
    <x v="342"/>
    <x v="0"/>
    <s v="2024-2025"/>
    <x v="1"/>
    <x v="77"/>
    <x v="5"/>
    <x v="5"/>
    <n v="7018"/>
    <x v="0"/>
    <x v="9"/>
    <x v="3"/>
    <x v="3"/>
    <n v="66.960000000000008"/>
    <n v="1"/>
  </r>
  <r>
    <x v="644"/>
    <x v="0"/>
    <s v="2024-2025"/>
    <x v="0"/>
    <x v="68"/>
    <x v="7"/>
    <x v="7"/>
    <n v="800"/>
    <x v="0"/>
    <x v="19"/>
    <x v="7"/>
    <x v="7"/>
    <n v="67.180000000000007"/>
    <n v="1"/>
  </r>
  <r>
    <x v="645"/>
    <x v="0"/>
    <s v="2024-2025"/>
    <x v="0"/>
    <x v="51"/>
    <x v="4"/>
    <x v="4"/>
    <n v="3630"/>
    <x v="0"/>
    <x v="16"/>
    <x v="5"/>
    <x v="5"/>
    <n v="67.430000000000007"/>
    <n v="1"/>
  </r>
  <r>
    <x v="621"/>
    <x v="0"/>
    <s v="2024-2025"/>
    <x v="1"/>
    <x v="60"/>
    <x v="1"/>
    <x v="1"/>
    <n v="2541"/>
    <x v="0"/>
    <x v="2"/>
    <x v="8"/>
    <x v="8"/>
    <n v="67.45"/>
    <n v="1"/>
  </r>
  <r>
    <x v="335"/>
    <x v="1"/>
    <s v="2023-2024"/>
    <x v="1"/>
    <x v="49"/>
    <x v="4"/>
    <x v="4"/>
    <n v="3134"/>
    <x v="0"/>
    <x v="6"/>
    <x v="3"/>
    <x v="3"/>
    <n v="67.47"/>
    <n v="1"/>
  </r>
  <r>
    <x v="525"/>
    <x v="2"/>
    <s v="2025-2026"/>
    <x v="0"/>
    <x v="34"/>
    <x v="4"/>
    <x v="4"/>
    <n v="3018"/>
    <x v="0"/>
    <x v="7"/>
    <x v="1"/>
    <x v="1"/>
    <n v="67.58"/>
    <n v="1"/>
  </r>
  <r>
    <x v="362"/>
    <x v="0"/>
    <s v="2024-2025"/>
    <x v="0"/>
    <x v="69"/>
    <x v="4"/>
    <x v="4"/>
    <n v="3199"/>
    <x v="0"/>
    <x v="6"/>
    <x v="3"/>
    <x v="3"/>
    <n v="67.66"/>
    <n v="1"/>
  </r>
  <r>
    <x v="176"/>
    <x v="2"/>
    <s v="2025-2026"/>
    <x v="0"/>
    <x v="28"/>
    <x v="1"/>
    <x v="1"/>
    <n v="2830"/>
    <x v="0"/>
    <x v="11"/>
    <x v="6"/>
    <x v="6"/>
    <n v="67.83"/>
    <n v="1"/>
  </r>
  <r>
    <x v="532"/>
    <x v="1"/>
    <s v="2023-2024"/>
    <x v="1"/>
    <x v="94"/>
    <x v="5"/>
    <x v="5"/>
    <n v="7250"/>
    <x v="0"/>
    <x v="9"/>
    <x v="4"/>
    <x v="4"/>
    <n v="67.83"/>
    <n v="1"/>
  </r>
  <r>
    <x v="71"/>
    <x v="0"/>
    <s v="2024-2025"/>
    <x v="0"/>
    <x v="54"/>
    <x v="4"/>
    <x v="4"/>
    <n v="3030"/>
    <x v="0"/>
    <x v="7"/>
    <x v="1"/>
    <x v="1"/>
    <n v="67.83"/>
    <n v="1"/>
  </r>
  <r>
    <x v="646"/>
    <x v="0"/>
    <s v="2024-2025"/>
    <x v="1"/>
    <x v="90"/>
    <x v="3"/>
    <x v="3"/>
    <n v="4700"/>
    <x v="0"/>
    <x v="17"/>
    <x v="5"/>
    <x v="5"/>
    <n v="67.849999999999994"/>
    <n v="1"/>
  </r>
  <r>
    <x v="118"/>
    <x v="1"/>
    <s v="2023-2024"/>
    <x v="1"/>
    <x v="12"/>
    <x v="3"/>
    <x v="3"/>
    <n v="4068"/>
    <x v="0"/>
    <x v="10"/>
    <x v="8"/>
    <x v="8"/>
    <n v="67.86"/>
    <n v="1"/>
  </r>
  <r>
    <x v="279"/>
    <x v="2"/>
    <s v="2025-2026"/>
    <x v="0"/>
    <x v="54"/>
    <x v="4"/>
    <x v="4"/>
    <n v="3030"/>
    <x v="0"/>
    <x v="7"/>
    <x v="2"/>
    <x v="2"/>
    <n v="67.89"/>
    <n v="1"/>
  </r>
  <r>
    <x v="647"/>
    <x v="0"/>
    <s v="2024-2025"/>
    <x v="1"/>
    <x v="54"/>
    <x v="4"/>
    <x v="4"/>
    <n v="3030"/>
    <x v="0"/>
    <x v="7"/>
    <x v="0"/>
    <x v="0"/>
    <n v="67.94"/>
    <n v="1"/>
  </r>
  <r>
    <x v="366"/>
    <x v="1"/>
    <s v="2023-2024"/>
    <x v="0"/>
    <x v="24"/>
    <x v="1"/>
    <x v="1"/>
    <n v="2120"/>
    <x v="0"/>
    <x v="4"/>
    <x v="3"/>
    <x v="3"/>
    <n v="68"/>
    <n v="1"/>
  </r>
  <r>
    <x v="120"/>
    <x v="2"/>
    <s v="2025-2026"/>
    <x v="0"/>
    <x v="67"/>
    <x v="3"/>
    <x v="3"/>
    <n v="4551"/>
    <x v="0"/>
    <x v="15"/>
    <x v="4"/>
    <x v="4"/>
    <n v="68.290000000000006"/>
    <n v="1"/>
  </r>
  <r>
    <x v="311"/>
    <x v="0"/>
    <s v="2024-2025"/>
    <x v="0"/>
    <x v="2"/>
    <x v="2"/>
    <x v="2"/>
    <n v="2617"/>
    <x v="0"/>
    <x v="2"/>
    <x v="8"/>
    <x v="8"/>
    <n v="68.419999999999987"/>
    <n v="1"/>
  </r>
  <r>
    <x v="370"/>
    <x v="2"/>
    <s v="2025-2026"/>
    <x v="0"/>
    <x v="24"/>
    <x v="1"/>
    <x v="1"/>
    <n v="2120"/>
    <x v="0"/>
    <x v="4"/>
    <x v="7"/>
    <x v="7"/>
    <n v="68.44"/>
    <n v="1"/>
  </r>
  <r>
    <x v="2"/>
    <x v="1"/>
    <s v="2023-2024"/>
    <x v="1"/>
    <x v="48"/>
    <x v="3"/>
    <x v="3"/>
    <n v="4566"/>
    <x v="0"/>
    <x v="15"/>
    <x v="7"/>
    <x v="7"/>
    <n v="69.11"/>
    <n v="1"/>
  </r>
  <r>
    <x v="449"/>
    <x v="0"/>
    <s v="2024-2025"/>
    <x v="1"/>
    <x v="4"/>
    <x v="1"/>
    <x v="1"/>
    <n v="2154"/>
    <x v="0"/>
    <x v="4"/>
    <x v="8"/>
    <x v="8"/>
    <n v="69.2"/>
    <n v="1"/>
  </r>
  <r>
    <x v="438"/>
    <x v="1"/>
    <s v="2023-2024"/>
    <x v="0"/>
    <x v="40"/>
    <x v="4"/>
    <x v="4"/>
    <n v="3353"/>
    <x v="0"/>
    <x v="8"/>
    <x v="7"/>
    <x v="7"/>
    <n v="69.27"/>
    <n v="1"/>
  </r>
  <r>
    <x v="447"/>
    <x v="0"/>
    <s v="2024-2025"/>
    <x v="1"/>
    <x v="12"/>
    <x v="3"/>
    <x v="3"/>
    <n v="4068"/>
    <x v="0"/>
    <x v="10"/>
    <x v="8"/>
    <x v="8"/>
    <n v="69.3"/>
    <n v="1"/>
  </r>
  <r>
    <x v="175"/>
    <x v="1"/>
    <s v="2023-2024"/>
    <x v="0"/>
    <x v="31"/>
    <x v="1"/>
    <x v="1"/>
    <n v="2116"/>
    <x v="0"/>
    <x v="4"/>
    <x v="1"/>
    <x v="1"/>
    <n v="69.400000000000006"/>
    <n v="1"/>
  </r>
  <r>
    <x v="252"/>
    <x v="1"/>
    <s v="2023-2024"/>
    <x v="0"/>
    <x v="13"/>
    <x v="1"/>
    <x v="1"/>
    <n v="2480"/>
    <x v="0"/>
    <x v="1"/>
    <x v="1"/>
    <x v="1"/>
    <n v="69.86"/>
    <n v="1"/>
  </r>
  <r>
    <x v="590"/>
    <x v="0"/>
    <s v="2024-2025"/>
    <x v="0"/>
    <x v="52"/>
    <x v="3"/>
    <x v="3"/>
    <n v="4053"/>
    <x v="0"/>
    <x v="10"/>
    <x v="0"/>
    <x v="0"/>
    <n v="70"/>
    <n v="1"/>
  </r>
  <r>
    <x v="378"/>
    <x v="1"/>
    <s v="2023-2024"/>
    <x v="1"/>
    <x v="74"/>
    <x v="1"/>
    <x v="1"/>
    <n v="2485"/>
    <x v="0"/>
    <x v="1"/>
    <x v="3"/>
    <x v="3"/>
    <n v="70.25"/>
    <n v="1"/>
  </r>
  <r>
    <x v="628"/>
    <x v="0"/>
    <s v="2024-2025"/>
    <x v="0"/>
    <x v="40"/>
    <x v="4"/>
    <x v="4"/>
    <n v="3353"/>
    <x v="0"/>
    <x v="8"/>
    <x v="2"/>
    <x v="2"/>
    <n v="70.34"/>
    <n v="1"/>
  </r>
  <r>
    <x v="132"/>
    <x v="0"/>
    <s v="2024-2025"/>
    <x v="1"/>
    <x v="77"/>
    <x v="5"/>
    <x v="5"/>
    <n v="7018"/>
    <x v="0"/>
    <x v="9"/>
    <x v="3"/>
    <x v="3"/>
    <n v="70.45"/>
    <n v="1"/>
  </r>
  <r>
    <x v="648"/>
    <x v="1"/>
    <s v="2023-2024"/>
    <x v="0"/>
    <x v="73"/>
    <x v="6"/>
    <x v="6"/>
    <n v="5607"/>
    <x v="0"/>
    <x v="18"/>
    <x v="3"/>
    <x v="3"/>
    <n v="70.5"/>
    <n v="1"/>
  </r>
  <r>
    <x v="563"/>
    <x v="0"/>
    <s v="2024-2025"/>
    <x v="1"/>
    <x v="56"/>
    <x v="1"/>
    <x v="1"/>
    <n v="2795"/>
    <x v="0"/>
    <x v="11"/>
    <x v="8"/>
    <x v="8"/>
    <n v="70.599999999999994"/>
    <n v="1"/>
  </r>
  <r>
    <x v="121"/>
    <x v="0"/>
    <s v="2024-2025"/>
    <x v="1"/>
    <x v="20"/>
    <x v="4"/>
    <x v="4"/>
    <n v="3429"/>
    <x v="0"/>
    <x v="8"/>
    <x v="2"/>
    <x v="2"/>
    <n v="70.680000000000007"/>
    <n v="1"/>
  </r>
  <r>
    <x v="649"/>
    <x v="1"/>
    <s v="2023-2024"/>
    <x v="0"/>
    <x v="40"/>
    <x v="4"/>
    <x v="4"/>
    <n v="3353"/>
    <x v="0"/>
    <x v="8"/>
    <x v="5"/>
    <x v="5"/>
    <n v="70.83"/>
    <n v="1"/>
  </r>
  <r>
    <x v="450"/>
    <x v="1"/>
    <s v="2023-2024"/>
    <x v="1"/>
    <x v="15"/>
    <x v="1"/>
    <x v="1"/>
    <n v="2020"/>
    <x v="0"/>
    <x v="5"/>
    <x v="8"/>
    <x v="8"/>
    <n v="70.930000000000007"/>
    <n v="1"/>
  </r>
  <r>
    <x v="306"/>
    <x v="2"/>
    <s v="2025-2026"/>
    <x v="0"/>
    <x v="3"/>
    <x v="3"/>
    <x v="3"/>
    <n v="4220"/>
    <x v="0"/>
    <x v="3"/>
    <x v="3"/>
    <x v="3"/>
    <n v="71.14"/>
    <n v="1"/>
  </r>
  <r>
    <x v="91"/>
    <x v="0"/>
    <s v="2024-2025"/>
    <x v="0"/>
    <x v="57"/>
    <x v="6"/>
    <x v="6"/>
    <n v="5082"/>
    <x v="0"/>
    <x v="13"/>
    <x v="6"/>
    <x v="6"/>
    <n v="71.39"/>
    <n v="1"/>
  </r>
  <r>
    <x v="578"/>
    <x v="2"/>
    <s v="2025-2026"/>
    <x v="0"/>
    <x v="58"/>
    <x v="0"/>
    <x v="0"/>
    <n v="6027"/>
    <x v="0"/>
    <x v="0"/>
    <x v="2"/>
    <x v="2"/>
    <n v="71.490000000000009"/>
    <n v="1"/>
  </r>
  <r>
    <x v="437"/>
    <x v="1"/>
    <s v="2023-2024"/>
    <x v="0"/>
    <x v="31"/>
    <x v="1"/>
    <x v="1"/>
    <n v="2116"/>
    <x v="0"/>
    <x v="4"/>
    <x v="9"/>
    <x v="9"/>
    <n v="71.5"/>
    <n v="1"/>
  </r>
  <r>
    <x v="68"/>
    <x v="2"/>
    <s v="2025-2026"/>
    <x v="0"/>
    <x v="63"/>
    <x v="1"/>
    <x v="1"/>
    <n v="2015"/>
    <x v="0"/>
    <x v="5"/>
    <x v="7"/>
    <x v="7"/>
    <n v="71.709999999999994"/>
    <n v="1"/>
  </r>
  <r>
    <x v="466"/>
    <x v="2"/>
    <s v="2025-2026"/>
    <x v="0"/>
    <x v="27"/>
    <x v="4"/>
    <x v="4"/>
    <n v="3066"/>
    <x v="0"/>
    <x v="7"/>
    <x v="3"/>
    <x v="3"/>
    <n v="71.760000000000005"/>
    <n v="1"/>
  </r>
  <r>
    <x v="485"/>
    <x v="2"/>
    <s v="2025-2026"/>
    <x v="1"/>
    <x v="3"/>
    <x v="3"/>
    <x v="3"/>
    <n v="4220"/>
    <x v="0"/>
    <x v="3"/>
    <x v="1"/>
    <x v="1"/>
    <n v="71.819999999999993"/>
    <n v="1"/>
  </r>
  <r>
    <x v="54"/>
    <x v="0"/>
    <s v="2024-2025"/>
    <x v="0"/>
    <x v="10"/>
    <x v="4"/>
    <x v="4"/>
    <n v="3551"/>
    <x v="0"/>
    <x v="8"/>
    <x v="1"/>
    <x v="1"/>
    <n v="71.86"/>
    <n v="1"/>
  </r>
  <r>
    <x v="427"/>
    <x v="0"/>
    <s v="2024-2025"/>
    <x v="1"/>
    <x v="78"/>
    <x v="1"/>
    <x v="1"/>
    <n v="2141"/>
    <x v="0"/>
    <x v="4"/>
    <x v="2"/>
    <x v="2"/>
    <n v="71.88"/>
    <n v="1"/>
  </r>
  <r>
    <x v="516"/>
    <x v="2"/>
    <s v="2025-2026"/>
    <x v="1"/>
    <x v="23"/>
    <x v="1"/>
    <x v="1"/>
    <n v="2650"/>
    <x v="0"/>
    <x v="11"/>
    <x v="5"/>
    <x v="5"/>
    <n v="71.88"/>
    <n v="1"/>
  </r>
  <r>
    <x v="369"/>
    <x v="0"/>
    <s v="2024-2025"/>
    <x v="0"/>
    <x v="59"/>
    <x v="3"/>
    <x v="3"/>
    <n v="4509"/>
    <x v="0"/>
    <x v="3"/>
    <x v="9"/>
    <x v="9"/>
    <n v="71.91"/>
    <n v="1"/>
  </r>
  <r>
    <x v="548"/>
    <x v="1"/>
    <s v="2023-2024"/>
    <x v="0"/>
    <x v="33"/>
    <x v="4"/>
    <x v="4"/>
    <n v="3280"/>
    <x v="0"/>
    <x v="8"/>
    <x v="4"/>
    <x v="4"/>
    <n v="72.84"/>
    <n v="1"/>
  </r>
  <r>
    <x v="27"/>
    <x v="0"/>
    <s v="2024-2025"/>
    <x v="1"/>
    <x v="0"/>
    <x v="0"/>
    <x v="0"/>
    <n v="6021"/>
    <x v="0"/>
    <x v="0"/>
    <x v="4"/>
    <x v="4"/>
    <n v="72.900000000000006"/>
    <n v="1"/>
  </r>
  <r>
    <x v="181"/>
    <x v="0"/>
    <s v="2024-2025"/>
    <x v="1"/>
    <x v="20"/>
    <x v="4"/>
    <x v="4"/>
    <n v="3429"/>
    <x v="0"/>
    <x v="8"/>
    <x v="3"/>
    <x v="3"/>
    <n v="72.94"/>
    <n v="1"/>
  </r>
  <r>
    <x v="599"/>
    <x v="2"/>
    <s v="2025-2026"/>
    <x v="0"/>
    <x v="68"/>
    <x v="7"/>
    <x v="7"/>
    <n v="800"/>
    <x v="0"/>
    <x v="19"/>
    <x v="3"/>
    <x v="3"/>
    <n v="73.12"/>
    <n v="1"/>
  </r>
  <r>
    <x v="462"/>
    <x v="1"/>
    <s v="2023-2024"/>
    <x v="0"/>
    <x v="12"/>
    <x v="3"/>
    <x v="3"/>
    <n v="4068"/>
    <x v="0"/>
    <x v="10"/>
    <x v="2"/>
    <x v="2"/>
    <n v="73.22"/>
    <n v="1"/>
  </r>
  <r>
    <x v="260"/>
    <x v="1"/>
    <s v="2023-2024"/>
    <x v="0"/>
    <x v="39"/>
    <x v="0"/>
    <x v="0"/>
    <n v="6330"/>
    <x v="0"/>
    <x v="14"/>
    <x v="3"/>
    <x v="3"/>
    <n v="73.490000000000009"/>
    <n v="1"/>
  </r>
  <r>
    <x v="585"/>
    <x v="0"/>
    <s v="2024-2025"/>
    <x v="0"/>
    <x v="18"/>
    <x v="6"/>
    <x v="6"/>
    <n v="5168"/>
    <x v="0"/>
    <x v="13"/>
    <x v="3"/>
    <x v="3"/>
    <n v="73.5"/>
    <n v="1"/>
  </r>
  <r>
    <x v="381"/>
    <x v="0"/>
    <s v="2024-2025"/>
    <x v="1"/>
    <x v="30"/>
    <x v="4"/>
    <x v="4"/>
    <n v="3131"/>
    <x v="0"/>
    <x v="6"/>
    <x v="7"/>
    <x v="7"/>
    <n v="73.59"/>
    <n v="1"/>
  </r>
  <r>
    <x v="357"/>
    <x v="0"/>
    <s v="2024-2025"/>
    <x v="1"/>
    <x v="78"/>
    <x v="1"/>
    <x v="1"/>
    <n v="2141"/>
    <x v="0"/>
    <x v="4"/>
    <x v="6"/>
    <x v="6"/>
    <n v="73.830000000000013"/>
    <n v="1"/>
  </r>
  <r>
    <x v="571"/>
    <x v="1"/>
    <s v="2023-2024"/>
    <x v="1"/>
    <x v="35"/>
    <x v="3"/>
    <x v="3"/>
    <n v="4558"/>
    <x v="0"/>
    <x v="15"/>
    <x v="8"/>
    <x v="8"/>
    <n v="73.89"/>
    <n v="1"/>
  </r>
  <r>
    <x v="28"/>
    <x v="2"/>
    <s v="2025-2026"/>
    <x v="0"/>
    <x v="91"/>
    <x v="1"/>
    <x v="1"/>
    <n v="2064"/>
    <x v="0"/>
    <x v="5"/>
    <x v="4"/>
    <x v="4"/>
    <n v="73.930000000000007"/>
    <n v="1"/>
  </r>
  <r>
    <x v="583"/>
    <x v="2"/>
    <s v="2025-2026"/>
    <x v="1"/>
    <x v="18"/>
    <x v="6"/>
    <x v="6"/>
    <n v="5168"/>
    <x v="0"/>
    <x v="13"/>
    <x v="3"/>
    <x v="3"/>
    <n v="74"/>
    <n v="1"/>
  </r>
  <r>
    <x v="608"/>
    <x v="2"/>
    <s v="2025-2026"/>
    <x v="0"/>
    <x v="84"/>
    <x v="3"/>
    <x v="3"/>
    <n v="4215"/>
    <x v="0"/>
    <x v="3"/>
    <x v="7"/>
    <x v="7"/>
    <n v="74.16"/>
    <n v="1"/>
  </r>
  <r>
    <x v="650"/>
    <x v="0"/>
    <s v="2024-2025"/>
    <x v="1"/>
    <x v="35"/>
    <x v="3"/>
    <x v="3"/>
    <n v="4558"/>
    <x v="0"/>
    <x v="15"/>
    <x v="8"/>
    <x v="8"/>
    <n v="74.169999999999987"/>
    <n v="1"/>
  </r>
  <r>
    <x v="219"/>
    <x v="1"/>
    <s v="2023-2024"/>
    <x v="0"/>
    <x v="90"/>
    <x v="3"/>
    <x v="3"/>
    <n v="4700"/>
    <x v="0"/>
    <x v="17"/>
    <x v="6"/>
    <x v="6"/>
    <n v="74.34"/>
    <n v="1"/>
  </r>
  <r>
    <x v="651"/>
    <x v="0"/>
    <s v="2024-2025"/>
    <x v="1"/>
    <x v="94"/>
    <x v="5"/>
    <x v="5"/>
    <n v="7250"/>
    <x v="0"/>
    <x v="9"/>
    <x v="2"/>
    <x v="2"/>
    <n v="74.5"/>
    <n v="1"/>
  </r>
  <r>
    <x v="368"/>
    <x v="2"/>
    <s v="2025-2026"/>
    <x v="0"/>
    <x v="84"/>
    <x v="3"/>
    <x v="3"/>
    <n v="4215"/>
    <x v="0"/>
    <x v="3"/>
    <x v="6"/>
    <x v="6"/>
    <n v="74.75"/>
    <n v="1"/>
  </r>
  <r>
    <x v="381"/>
    <x v="0"/>
    <s v="2024-2025"/>
    <x v="0"/>
    <x v="32"/>
    <x v="6"/>
    <x v="6"/>
    <n v="5169"/>
    <x v="0"/>
    <x v="13"/>
    <x v="2"/>
    <x v="2"/>
    <n v="74.789999999999992"/>
    <n v="1"/>
  </r>
  <r>
    <x v="652"/>
    <x v="2"/>
    <s v="2025-2026"/>
    <x v="0"/>
    <x v="25"/>
    <x v="4"/>
    <x v="4"/>
    <n v="3550"/>
    <x v="0"/>
    <x v="8"/>
    <x v="6"/>
    <x v="6"/>
    <n v="74.86"/>
    <n v="1"/>
  </r>
  <r>
    <x v="153"/>
    <x v="1"/>
    <s v="2023-2024"/>
    <x v="0"/>
    <x v="67"/>
    <x v="3"/>
    <x v="3"/>
    <n v="4551"/>
    <x v="0"/>
    <x v="15"/>
    <x v="1"/>
    <x v="1"/>
    <n v="74.88"/>
    <n v="1"/>
  </r>
  <r>
    <x v="467"/>
    <x v="0"/>
    <s v="2024-2025"/>
    <x v="0"/>
    <x v="7"/>
    <x v="4"/>
    <x v="4"/>
    <n v="3175"/>
    <x v="0"/>
    <x v="6"/>
    <x v="3"/>
    <x v="3"/>
    <n v="74.91"/>
    <n v="1"/>
  </r>
  <r>
    <x v="234"/>
    <x v="2"/>
    <s v="2025-2026"/>
    <x v="0"/>
    <x v="59"/>
    <x v="3"/>
    <x v="3"/>
    <n v="4509"/>
    <x v="0"/>
    <x v="3"/>
    <x v="3"/>
    <x v="3"/>
    <n v="74.910000000000011"/>
    <n v="1"/>
  </r>
  <r>
    <x v="282"/>
    <x v="2"/>
    <s v="2025-2026"/>
    <x v="0"/>
    <x v="32"/>
    <x v="6"/>
    <x v="6"/>
    <n v="5169"/>
    <x v="0"/>
    <x v="13"/>
    <x v="3"/>
    <x v="3"/>
    <n v="74.930000000000007"/>
    <n v="1"/>
  </r>
  <r>
    <x v="401"/>
    <x v="2"/>
    <s v="2025-2026"/>
    <x v="0"/>
    <x v="38"/>
    <x v="3"/>
    <x v="3"/>
    <n v="4802"/>
    <x v="0"/>
    <x v="12"/>
    <x v="4"/>
    <x v="4"/>
    <n v="74.95"/>
    <n v="1"/>
  </r>
  <r>
    <x v="416"/>
    <x v="0"/>
    <s v="2024-2025"/>
    <x v="1"/>
    <x v="1"/>
    <x v="1"/>
    <x v="1"/>
    <n v="2478"/>
    <x v="0"/>
    <x v="1"/>
    <x v="7"/>
    <x v="7"/>
    <n v="74.95"/>
    <n v="1"/>
  </r>
  <r>
    <x v="598"/>
    <x v="1"/>
    <s v="2023-2024"/>
    <x v="0"/>
    <x v="89"/>
    <x v="4"/>
    <x v="4"/>
    <n v="3136"/>
    <x v="0"/>
    <x v="6"/>
    <x v="3"/>
    <x v="3"/>
    <n v="74.95"/>
    <n v="1"/>
  </r>
  <r>
    <x v="50"/>
    <x v="0"/>
    <s v="2024-2025"/>
    <x v="0"/>
    <x v="61"/>
    <x v="6"/>
    <x v="6"/>
    <n v="5343"/>
    <x v="0"/>
    <x v="18"/>
    <x v="2"/>
    <x v="2"/>
    <n v="75.05"/>
    <n v="1"/>
  </r>
  <r>
    <x v="457"/>
    <x v="1"/>
    <s v="2023-2024"/>
    <x v="1"/>
    <x v="45"/>
    <x v="3"/>
    <x v="3"/>
    <n v="4570"/>
    <x v="0"/>
    <x v="15"/>
    <x v="4"/>
    <x v="4"/>
    <n v="75.41"/>
    <n v="1"/>
  </r>
  <r>
    <x v="506"/>
    <x v="0"/>
    <s v="2024-2025"/>
    <x v="0"/>
    <x v="40"/>
    <x v="4"/>
    <x v="4"/>
    <n v="3353"/>
    <x v="0"/>
    <x v="8"/>
    <x v="0"/>
    <x v="0"/>
    <n v="75.5"/>
    <n v="1"/>
  </r>
  <r>
    <x v="653"/>
    <x v="0"/>
    <s v="2024-2025"/>
    <x v="1"/>
    <x v="62"/>
    <x v="0"/>
    <x v="0"/>
    <n v="6112"/>
    <x v="0"/>
    <x v="14"/>
    <x v="4"/>
    <x v="4"/>
    <n v="75.89"/>
    <n v="1"/>
  </r>
  <r>
    <x v="470"/>
    <x v="0"/>
    <s v="2024-2025"/>
    <x v="0"/>
    <x v="44"/>
    <x v="4"/>
    <x v="4"/>
    <n v="3977"/>
    <x v="0"/>
    <x v="16"/>
    <x v="4"/>
    <x v="4"/>
    <n v="75.959999999999994"/>
    <n v="1"/>
  </r>
  <r>
    <x v="228"/>
    <x v="0"/>
    <s v="2024-2025"/>
    <x v="1"/>
    <x v="47"/>
    <x v="1"/>
    <x v="1"/>
    <n v="2101"/>
    <x v="0"/>
    <x v="4"/>
    <x v="1"/>
    <x v="1"/>
    <n v="75.960000000000008"/>
    <n v="1"/>
  </r>
  <r>
    <x v="74"/>
    <x v="2"/>
    <s v="2025-2026"/>
    <x v="1"/>
    <x v="50"/>
    <x v="4"/>
    <x v="4"/>
    <n v="3179"/>
    <x v="0"/>
    <x v="6"/>
    <x v="2"/>
    <x v="2"/>
    <n v="76.210000000000008"/>
    <n v="1"/>
  </r>
  <r>
    <x v="168"/>
    <x v="0"/>
    <s v="2024-2025"/>
    <x v="0"/>
    <x v="90"/>
    <x v="3"/>
    <x v="3"/>
    <n v="4700"/>
    <x v="0"/>
    <x v="17"/>
    <x v="7"/>
    <x v="7"/>
    <n v="76.66"/>
    <n v="1"/>
  </r>
  <r>
    <x v="246"/>
    <x v="2"/>
    <s v="2025-2026"/>
    <x v="0"/>
    <x v="75"/>
    <x v="0"/>
    <x v="0"/>
    <n v="6450"/>
    <x v="0"/>
    <x v="20"/>
    <x v="6"/>
    <x v="6"/>
    <n v="76.86999999999999"/>
    <n v="1"/>
  </r>
  <r>
    <x v="323"/>
    <x v="0"/>
    <s v="2024-2025"/>
    <x v="1"/>
    <x v="43"/>
    <x v="1"/>
    <x v="1"/>
    <n v="2560"/>
    <x v="0"/>
    <x v="2"/>
    <x v="2"/>
    <x v="2"/>
    <n v="76.88"/>
    <n v="1"/>
  </r>
  <r>
    <x v="373"/>
    <x v="0"/>
    <s v="2024-2025"/>
    <x v="0"/>
    <x v="37"/>
    <x v="1"/>
    <x v="1"/>
    <n v="2750"/>
    <x v="0"/>
    <x v="11"/>
    <x v="7"/>
    <x v="7"/>
    <n v="76.899999999999991"/>
    <n v="1"/>
  </r>
  <r>
    <x v="536"/>
    <x v="1"/>
    <s v="2023-2024"/>
    <x v="1"/>
    <x v="83"/>
    <x v="0"/>
    <x v="0"/>
    <n v="6052"/>
    <x v="0"/>
    <x v="0"/>
    <x v="3"/>
    <x v="3"/>
    <n v="76.92"/>
    <n v="1"/>
  </r>
  <r>
    <x v="378"/>
    <x v="1"/>
    <s v="2023-2024"/>
    <x v="1"/>
    <x v="47"/>
    <x v="1"/>
    <x v="1"/>
    <n v="2101"/>
    <x v="0"/>
    <x v="4"/>
    <x v="9"/>
    <x v="9"/>
    <n v="76.95"/>
    <n v="1"/>
  </r>
  <r>
    <x v="12"/>
    <x v="0"/>
    <s v="2024-2025"/>
    <x v="0"/>
    <x v="75"/>
    <x v="0"/>
    <x v="0"/>
    <n v="6450"/>
    <x v="0"/>
    <x v="20"/>
    <x v="3"/>
    <x v="3"/>
    <n v="77"/>
    <n v="1"/>
  </r>
  <r>
    <x v="553"/>
    <x v="2"/>
    <s v="2025-2026"/>
    <x v="0"/>
    <x v="67"/>
    <x v="3"/>
    <x v="3"/>
    <n v="4551"/>
    <x v="0"/>
    <x v="15"/>
    <x v="3"/>
    <x v="3"/>
    <n v="77.12"/>
    <n v="1"/>
  </r>
  <r>
    <x v="3"/>
    <x v="0"/>
    <s v="2024-2025"/>
    <x v="1"/>
    <x v="50"/>
    <x v="4"/>
    <x v="4"/>
    <n v="3179"/>
    <x v="0"/>
    <x v="6"/>
    <x v="6"/>
    <x v="6"/>
    <n v="77.14"/>
    <n v="1"/>
  </r>
  <r>
    <x v="433"/>
    <x v="0"/>
    <s v="2024-2025"/>
    <x v="0"/>
    <x v="21"/>
    <x v="3"/>
    <x v="3"/>
    <n v="4012"/>
    <x v="0"/>
    <x v="10"/>
    <x v="6"/>
    <x v="6"/>
    <n v="77.350000000000009"/>
    <n v="1"/>
  </r>
  <r>
    <x v="279"/>
    <x v="2"/>
    <s v="2025-2026"/>
    <x v="0"/>
    <x v="13"/>
    <x v="1"/>
    <x v="1"/>
    <n v="2480"/>
    <x v="0"/>
    <x v="1"/>
    <x v="2"/>
    <x v="2"/>
    <n v="77.87"/>
    <n v="1"/>
  </r>
  <r>
    <x v="256"/>
    <x v="0"/>
    <s v="2024-2025"/>
    <x v="1"/>
    <x v="14"/>
    <x v="1"/>
    <x v="1"/>
    <n v="2790"/>
    <x v="0"/>
    <x v="11"/>
    <x v="2"/>
    <x v="2"/>
    <n v="77.87"/>
    <n v="1"/>
  </r>
  <r>
    <x v="518"/>
    <x v="0"/>
    <s v="2024-2025"/>
    <x v="1"/>
    <x v="79"/>
    <x v="6"/>
    <x v="6"/>
    <n v="5290"/>
    <x v="0"/>
    <x v="18"/>
    <x v="9"/>
    <x v="9"/>
    <n v="77.87"/>
    <n v="1"/>
  </r>
  <r>
    <x v="323"/>
    <x v="0"/>
    <s v="2024-2025"/>
    <x v="1"/>
    <x v="30"/>
    <x v="4"/>
    <x v="4"/>
    <n v="3131"/>
    <x v="0"/>
    <x v="6"/>
    <x v="0"/>
    <x v="0"/>
    <n v="77.87"/>
    <n v="1"/>
  </r>
  <r>
    <x v="424"/>
    <x v="0"/>
    <s v="2024-2025"/>
    <x v="1"/>
    <x v="23"/>
    <x v="1"/>
    <x v="1"/>
    <n v="2650"/>
    <x v="0"/>
    <x v="11"/>
    <x v="0"/>
    <x v="0"/>
    <n v="77.87"/>
    <n v="1"/>
  </r>
  <r>
    <x v="635"/>
    <x v="0"/>
    <s v="2024-2025"/>
    <x v="0"/>
    <x v="49"/>
    <x v="4"/>
    <x v="4"/>
    <n v="3134"/>
    <x v="0"/>
    <x v="6"/>
    <x v="3"/>
    <x v="3"/>
    <n v="77.92"/>
    <n v="1"/>
  </r>
  <r>
    <x v="245"/>
    <x v="0"/>
    <s v="2024-2025"/>
    <x v="0"/>
    <x v="61"/>
    <x v="6"/>
    <x v="6"/>
    <n v="5343"/>
    <x v="0"/>
    <x v="18"/>
    <x v="0"/>
    <x v="0"/>
    <n v="77.94"/>
    <n v="1"/>
  </r>
  <r>
    <x v="307"/>
    <x v="0"/>
    <s v="2024-2025"/>
    <x v="1"/>
    <x v="43"/>
    <x v="1"/>
    <x v="1"/>
    <n v="2560"/>
    <x v="0"/>
    <x v="2"/>
    <x v="9"/>
    <x v="9"/>
    <n v="77.94"/>
    <n v="1"/>
  </r>
  <r>
    <x v="128"/>
    <x v="2"/>
    <s v="2025-2026"/>
    <x v="1"/>
    <x v="4"/>
    <x v="1"/>
    <x v="1"/>
    <n v="2154"/>
    <x v="0"/>
    <x v="4"/>
    <x v="9"/>
    <x v="9"/>
    <n v="77.94"/>
    <n v="1"/>
  </r>
  <r>
    <x v="638"/>
    <x v="0"/>
    <s v="2024-2025"/>
    <x v="0"/>
    <x v="11"/>
    <x v="5"/>
    <x v="5"/>
    <n v="7010"/>
    <x v="0"/>
    <x v="9"/>
    <x v="0"/>
    <x v="0"/>
    <n v="77.94"/>
    <n v="1"/>
  </r>
  <r>
    <x v="13"/>
    <x v="0"/>
    <s v="2024-2025"/>
    <x v="1"/>
    <x v="82"/>
    <x v="3"/>
    <x v="3"/>
    <n v="4655"/>
    <x v="0"/>
    <x v="17"/>
    <x v="0"/>
    <x v="0"/>
    <n v="77.94"/>
    <n v="1"/>
  </r>
  <r>
    <x v="57"/>
    <x v="0"/>
    <s v="2024-2025"/>
    <x v="1"/>
    <x v="20"/>
    <x v="4"/>
    <x v="4"/>
    <n v="3429"/>
    <x v="0"/>
    <x v="8"/>
    <x v="3"/>
    <x v="3"/>
    <n v="77.94"/>
    <n v="1"/>
  </r>
  <r>
    <x v="440"/>
    <x v="0"/>
    <s v="2024-2025"/>
    <x v="0"/>
    <x v="21"/>
    <x v="3"/>
    <x v="3"/>
    <n v="4012"/>
    <x v="0"/>
    <x v="10"/>
    <x v="0"/>
    <x v="0"/>
    <n v="77.94"/>
    <n v="1"/>
  </r>
  <r>
    <x v="462"/>
    <x v="1"/>
    <s v="2023-2024"/>
    <x v="0"/>
    <x v="96"/>
    <x v="4"/>
    <x v="4"/>
    <n v="3690"/>
    <x v="0"/>
    <x v="16"/>
    <x v="0"/>
    <x v="0"/>
    <n v="77.94"/>
    <n v="1"/>
  </r>
  <r>
    <x v="438"/>
    <x v="1"/>
    <s v="2023-2024"/>
    <x v="0"/>
    <x v="25"/>
    <x v="4"/>
    <x v="4"/>
    <n v="3550"/>
    <x v="0"/>
    <x v="8"/>
    <x v="7"/>
    <x v="7"/>
    <n v="78.62"/>
    <n v="1"/>
  </r>
  <r>
    <x v="654"/>
    <x v="2"/>
    <s v="2025-2026"/>
    <x v="1"/>
    <x v="17"/>
    <x v="3"/>
    <x v="3"/>
    <n v="4825"/>
    <x v="0"/>
    <x v="12"/>
    <x v="1"/>
    <x v="1"/>
    <n v="78.89"/>
    <n v="1"/>
  </r>
  <r>
    <x v="152"/>
    <x v="0"/>
    <s v="2024-2025"/>
    <x v="0"/>
    <x v="17"/>
    <x v="3"/>
    <x v="3"/>
    <n v="4825"/>
    <x v="0"/>
    <x v="12"/>
    <x v="3"/>
    <x v="3"/>
    <n v="78.97"/>
    <n v="1"/>
  </r>
  <r>
    <x v="414"/>
    <x v="0"/>
    <s v="2024-2025"/>
    <x v="1"/>
    <x v="51"/>
    <x v="4"/>
    <x v="4"/>
    <n v="3630"/>
    <x v="0"/>
    <x v="16"/>
    <x v="3"/>
    <x v="3"/>
    <n v="78.97"/>
    <n v="1"/>
  </r>
  <r>
    <x v="552"/>
    <x v="2"/>
    <s v="2025-2026"/>
    <x v="0"/>
    <x v="3"/>
    <x v="3"/>
    <x v="3"/>
    <n v="4220"/>
    <x v="0"/>
    <x v="3"/>
    <x v="0"/>
    <x v="0"/>
    <n v="79"/>
    <n v="1"/>
  </r>
  <r>
    <x v="275"/>
    <x v="2"/>
    <s v="2025-2026"/>
    <x v="0"/>
    <x v="39"/>
    <x v="0"/>
    <x v="0"/>
    <n v="6330"/>
    <x v="0"/>
    <x v="14"/>
    <x v="1"/>
    <x v="1"/>
    <n v="79.099999999999994"/>
    <n v="1"/>
  </r>
  <r>
    <x v="175"/>
    <x v="1"/>
    <s v="2023-2024"/>
    <x v="1"/>
    <x v="50"/>
    <x v="4"/>
    <x v="4"/>
    <n v="3179"/>
    <x v="0"/>
    <x v="6"/>
    <x v="0"/>
    <x v="0"/>
    <n v="79.289999999999992"/>
    <n v="1"/>
  </r>
  <r>
    <x v="16"/>
    <x v="1"/>
    <s v="2023-2024"/>
    <x v="1"/>
    <x v="42"/>
    <x v="3"/>
    <x v="3"/>
    <n v="4870"/>
    <x v="0"/>
    <x v="12"/>
    <x v="6"/>
    <x v="6"/>
    <n v="79.62"/>
    <n v="1"/>
  </r>
  <r>
    <x v="629"/>
    <x v="1"/>
    <s v="2023-2024"/>
    <x v="0"/>
    <x v="40"/>
    <x v="4"/>
    <x v="4"/>
    <n v="3353"/>
    <x v="0"/>
    <x v="8"/>
    <x v="6"/>
    <x v="6"/>
    <n v="79.72"/>
    <n v="1"/>
  </r>
  <r>
    <x v="372"/>
    <x v="0"/>
    <s v="2024-2025"/>
    <x v="1"/>
    <x v="19"/>
    <x v="1"/>
    <x v="1"/>
    <n v="2800"/>
    <x v="0"/>
    <x v="11"/>
    <x v="4"/>
    <x v="4"/>
    <n v="79.900000000000006"/>
    <n v="1"/>
  </r>
  <r>
    <x v="302"/>
    <x v="0"/>
    <s v="2024-2025"/>
    <x v="1"/>
    <x v="81"/>
    <x v="3"/>
    <x v="3"/>
    <n v="4680"/>
    <x v="0"/>
    <x v="17"/>
    <x v="7"/>
    <x v="7"/>
    <n v="79.910000000000011"/>
    <n v="1"/>
  </r>
  <r>
    <x v="55"/>
    <x v="0"/>
    <s v="2024-2025"/>
    <x v="1"/>
    <x v="3"/>
    <x v="3"/>
    <x v="3"/>
    <n v="4220"/>
    <x v="0"/>
    <x v="3"/>
    <x v="4"/>
    <x v="4"/>
    <n v="79.92"/>
    <n v="1"/>
  </r>
  <r>
    <x v="617"/>
    <x v="2"/>
    <s v="2025-2026"/>
    <x v="0"/>
    <x v="68"/>
    <x v="7"/>
    <x v="7"/>
    <n v="800"/>
    <x v="0"/>
    <x v="19"/>
    <x v="8"/>
    <x v="8"/>
    <n v="79.94"/>
    <n v="1"/>
  </r>
  <r>
    <x v="447"/>
    <x v="0"/>
    <s v="2024-2025"/>
    <x v="1"/>
    <x v="83"/>
    <x v="0"/>
    <x v="0"/>
    <n v="6052"/>
    <x v="0"/>
    <x v="0"/>
    <x v="2"/>
    <x v="2"/>
    <n v="79.94"/>
    <n v="1"/>
  </r>
  <r>
    <x v="214"/>
    <x v="2"/>
    <s v="2025-2026"/>
    <x v="1"/>
    <x v="46"/>
    <x v="3"/>
    <x v="3"/>
    <n v="4740"/>
    <x v="0"/>
    <x v="17"/>
    <x v="7"/>
    <x v="7"/>
    <n v="79.94"/>
    <n v="1"/>
  </r>
  <r>
    <x v="655"/>
    <x v="0"/>
    <s v="2024-2025"/>
    <x v="1"/>
    <x v="7"/>
    <x v="4"/>
    <x v="4"/>
    <n v="3175"/>
    <x v="0"/>
    <x v="6"/>
    <x v="7"/>
    <x v="7"/>
    <n v="79.95"/>
    <n v="1"/>
  </r>
  <r>
    <x v="182"/>
    <x v="1"/>
    <s v="2023-2024"/>
    <x v="1"/>
    <x v="72"/>
    <x v="4"/>
    <x v="4"/>
    <n v="3931"/>
    <x v="0"/>
    <x v="16"/>
    <x v="3"/>
    <x v="3"/>
    <n v="79.95"/>
    <n v="1"/>
  </r>
  <r>
    <x v="537"/>
    <x v="1"/>
    <s v="2023-2024"/>
    <x v="1"/>
    <x v="82"/>
    <x v="3"/>
    <x v="3"/>
    <n v="4655"/>
    <x v="0"/>
    <x v="17"/>
    <x v="9"/>
    <x v="9"/>
    <n v="79.98"/>
    <n v="1"/>
  </r>
  <r>
    <x v="389"/>
    <x v="2"/>
    <s v="2025-2026"/>
    <x v="1"/>
    <x v="14"/>
    <x v="1"/>
    <x v="1"/>
    <n v="2790"/>
    <x v="0"/>
    <x v="11"/>
    <x v="9"/>
    <x v="9"/>
    <n v="79.98"/>
    <n v="1"/>
  </r>
  <r>
    <x v="501"/>
    <x v="1"/>
    <s v="2023-2024"/>
    <x v="1"/>
    <x v="42"/>
    <x v="3"/>
    <x v="3"/>
    <n v="4870"/>
    <x v="0"/>
    <x v="12"/>
    <x v="3"/>
    <x v="3"/>
    <n v="80.45"/>
    <n v="1"/>
  </r>
  <r>
    <x v="656"/>
    <x v="1"/>
    <s v="2023-2024"/>
    <x v="1"/>
    <x v="23"/>
    <x v="1"/>
    <x v="1"/>
    <n v="2650"/>
    <x v="0"/>
    <x v="11"/>
    <x v="2"/>
    <x v="2"/>
    <n v="80.45"/>
    <n v="1"/>
  </r>
  <r>
    <x v="452"/>
    <x v="0"/>
    <s v="2024-2025"/>
    <x v="1"/>
    <x v="0"/>
    <x v="0"/>
    <x v="0"/>
    <n v="6021"/>
    <x v="0"/>
    <x v="0"/>
    <x v="2"/>
    <x v="2"/>
    <n v="80.460000000000008"/>
    <n v="1"/>
  </r>
  <r>
    <x v="25"/>
    <x v="1"/>
    <s v="2023-2024"/>
    <x v="0"/>
    <x v="30"/>
    <x v="4"/>
    <x v="4"/>
    <n v="3131"/>
    <x v="0"/>
    <x v="6"/>
    <x v="3"/>
    <x v="3"/>
    <n v="80.5"/>
    <n v="1"/>
  </r>
  <r>
    <x v="657"/>
    <x v="0"/>
    <s v="2024-2025"/>
    <x v="1"/>
    <x v="80"/>
    <x v="0"/>
    <x v="0"/>
    <n v="6109"/>
    <x v="0"/>
    <x v="14"/>
    <x v="5"/>
    <x v="5"/>
    <n v="80.92"/>
    <n v="1"/>
  </r>
  <r>
    <x v="522"/>
    <x v="0"/>
    <s v="2024-2025"/>
    <x v="1"/>
    <x v="50"/>
    <x v="4"/>
    <x v="4"/>
    <n v="3179"/>
    <x v="0"/>
    <x v="6"/>
    <x v="6"/>
    <x v="6"/>
    <n v="80.92"/>
    <n v="1"/>
  </r>
  <r>
    <x v="569"/>
    <x v="1"/>
    <s v="2023-2024"/>
    <x v="1"/>
    <x v="55"/>
    <x v="3"/>
    <x v="3"/>
    <n v="4703"/>
    <x v="0"/>
    <x v="17"/>
    <x v="4"/>
    <x v="4"/>
    <n v="80.94"/>
    <n v="1"/>
  </r>
  <r>
    <x v="602"/>
    <x v="0"/>
    <s v="2024-2025"/>
    <x v="0"/>
    <x v="11"/>
    <x v="5"/>
    <x v="5"/>
    <n v="7010"/>
    <x v="0"/>
    <x v="9"/>
    <x v="2"/>
    <x v="2"/>
    <n v="80.95"/>
    <n v="1"/>
  </r>
  <r>
    <x v="539"/>
    <x v="2"/>
    <s v="2025-2026"/>
    <x v="1"/>
    <x v="49"/>
    <x v="4"/>
    <x v="4"/>
    <n v="3134"/>
    <x v="0"/>
    <x v="6"/>
    <x v="6"/>
    <x v="6"/>
    <n v="80.95"/>
    <n v="1"/>
  </r>
  <r>
    <x v="275"/>
    <x v="2"/>
    <s v="2025-2026"/>
    <x v="1"/>
    <x v="23"/>
    <x v="1"/>
    <x v="1"/>
    <n v="2650"/>
    <x v="0"/>
    <x v="11"/>
    <x v="3"/>
    <x v="3"/>
    <n v="81.25"/>
    <n v="1"/>
  </r>
  <r>
    <x v="540"/>
    <x v="2"/>
    <s v="2025-2026"/>
    <x v="1"/>
    <x v="36"/>
    <x v="4"/>
    <x v="4"/>
    <n v="3148"/>
    <x v="0"/>
    <x v="6"/>
    <x v="9"/>
    <x v="9"/>
    <n v="81.510000000000005"/>
    <n v="1"/>
  </r>
  <r>
    <x v="600"/>
    <x v="0"/>
    <s v="2024-2025"/>
    <x v="0"/>
    <x v="95"/>
    <x v="7"/>
    <x v="7"/>
    <n v="870"/>
    <x v="0"/>
    <x v="19"/>
    <x v="6"/>
    <x v="6"/>
    <n v="81.540000000000006"/>
    <n v="1"/>
  </r>
  <r>
    <x v="544"/>
    <x v="0"/>
    <s v="2024-2025"/>
    <x v="1"/>
    <x v="56"/>
    <x v="1"/>
    <x v="1"/>
    <n v="2795"/>
    <x v="0"/>
    <x v="11"/>
    <x v="6"/>
    <x v="6"/>
    <n v="81.59"/>
    <n v="1"/>
  </r>
  <r>
    <x v="200"/>
    <x v="2"/>
    <s v="2025-2026"/>
    <x v="1"/>
    <x v="53"/>
    <x v="3"/>
    <x v="3"/>
    <n v="4119"/>
    <x v="0"/>
    <x v="10"/>
    <x v="8"/>
    <x v="8"/>
    <n v="81.73"/>
    <n v="1"/>
  </r>
  <r>
    <x v="199"/>
    <x v="0"/>
    <s v="2024-2025"/>
    <x v="0"/>
    <x v="87"/>
    <x v="2"/>
    <x v="2"/>
    <n v="2609"/>
    <x v="0"/>
    <x v="2"/>
    <x v="7"/>
    <x v="7"/>
    <n v="81.800000000000011"/>
    <n v="1"/>
  </r>
  <r>
    <x v="127"/>
    <x v="1"/>
    <s v="2023-2024"/>
    <x v="1"/>
    <x v="7"/>
    <x v="4"/>
    <x v="4"/>
    <n v="3175"/>
    <x v="0"/>
    <x v="6"/>
    <x v="5"/>
    <x v="5"/>
    <n v="81.81"/>
    <n v="1"/>
  </r>
  <r>
    <x v="210"/>
    <x v="0"/>
    <s v="2024-2025"/>
    <x v="0"/>
    <x v="8"/>
    <x v="1"/>
    <x v="1"/>
    <n v="2158"/>
    <x v="0"/>
    <x v="4"/>
    <x v="2"/>
    <x v="2"/>
    <n v="81.86"/>
    <n v="1"/>
  </r>
  <r>
    <x v="6"/>
    <x v="1"/>
    <s v="2023-2024"/>
    <x v="1"/>
    <x v="46"/>
    <x v="3"/>
    <x v="3"/>
    <n v="4740"/>
    <x v="0"/>
    <x v="17"/>
    <x v="4"/>
    <x v="4"/>
    <n v="81.95"/>
    <n v="1"/>
  </r>
  <r>
    <x v="519"/>
    <x v="2"/>
    <s v="2025-2026"/>
    <x v="0"/>
    <x v="60"/>
    <x v="1"/>
    <x v="1"/>
    <n v="2541"/>
    <x v="0"/>
    <x v="2"/>
    <x v="1"/>
    <x v="1"/>
    <n v="82.16"/>
    <n v="1"/>
  </r>
  <r>
    <x v="364"/>
    <x v="2"/>
    <s v="2025-2026"/>
    <x v="0"/>
    <x v="27"/>
    <x v="4"/>
    <x v="4"/>
    <n v="3066"/>
    <x v="0"/>
    <x v="7"/>
    <x v="7"/>
    <x v="7"/>
    <n v="82.169999999999987"/>
    <n v="1"/>
  </r>
  <r>
    <x v="141"/>
    <x v="0"/>
    <s v="2024-2025"/>
    <x v="0"/>
    <x v="84"/>
    <x v="3"/>
    <x v="3"/>
    <n v="4215"/>
    <x v="0"/>
    <x v="3"/>
    <x v="3"/>
    <x v="3"/>
    <n v="82.21"/>
    <n v="1"/>
  </r>
  <r>
    <x v="658"/>
    <x v="2"/>
    <s v="2025-2026"/>
    <x v="1"/>
    <x v="53"/>
    <x v="3"/>
    <x v="3"/>
    <n v="4119"/>
    <x v="0"/>
    <x v="10"/>
    <x v="3"/>
    <x v="3"/>
    <n v="82.3"/>
    <n v="1"/>
  </r>
  <r>
    <x v="395"/>
    <x v="1"/>
    <s v="2023-2024"/>
    <x v="0"/>
    <x v="44"/>
    <x v="4"/>
    <x v="4"/>
    <n v="3977"/>
    <x v="0"/>
    <x v="16"/>
    <x v="6"/>
    <x v="6"/>
    <n v="82.7"/>
    <n v="1"/>
  </r>
  <r>
    <x v="215"/>
    <x v="2"/>
    <s v="2025-2026"/>
    <x v="0"/>
    <x v="37"/>
    <x v="1"/>
    <x v="1"/>
    <n v="2750"/>
    <x v="0"/>
    <x v="11"/>
    <x v="3"/>
    <x v="3"/>
    <n v="82.92"/>
    <n v="1"/>
  </r>
  <r>
    <x v="272"/>
    <x v="1"/>
    <s v="2023-2024"/>
    <x v="0"/>
    <x v="31"/>
    <x v="1"/>
    <x v="1"/>
    <n v="2116"/>
    <x v="0"/>
    <x v="4"/>
    <x v="8"/>
    <x v="8"/>
    <n v="83.02"/>
    <n v="1"/>
  </r>
  <r>
    <x v="489"/>
    <x v="0"/>
    <s v="2024-2025"/>
    <x v="0"/>
    <x v="43"/>
    <x v="1"/>
    <x v="1"/>
    <n v="2560"/>
    <x v="0"/>
    <x v="2"/>
    <x v="6"/>
    <x v="6"/>
    <n v="83.18"/>
    <n v="1"/>
  </r>
  <r>
    <x v="659"/>
    <x v="2"/>
    <s v="2025-2026"/>
    <x v="1"/>
    <x v="36"/>
    <x v="4"/>
    <x v="4"/>
    <n v="3148"/>
    <x v="0"/>
    <x v="6"/>
    <x v="6"/>
    <x v="6"/>
    <n v="83.39"/>
    <n v="1"/>
  </r>
  <r>
    <x v="7"/>
    <x v="0"/>
    <s v="2024-2025"/>
    <x v="1"/>
    <x v="71"/>
    <x v="6"/>
    <x v="6"/>
    <n v="5043"/>
    <x v="0"/>
    <x v="13"/>
    <x v="9"/>
    <x v="9"/>
    <n v="83.47999999999999"/>
    <n v="1"/>
  </r>
  <r>
    <x v="46"/>
    <x v="2"/>
    <s v="2025-2026"/>
    <x v="0"/>
    <x v="27"/>
    <x v="4"/>
    <x v="4"/>
    <n v="3066"/>
    <x v="0"/>
    <x v="7"/>
    <x v="6"/>
    <x v="6"/>
    <n v="83.789999999999992"/>
    <n v="1"/>
  </r>
  <r>
    <x v="658"/>
    <x v="2"/>
    <s v="2025-2026"/>
    <x v="0"/>
    <x v="34"/>
    <x v="4"/>
    <x v="4"/>
    <n v="3018"/>
    <x v="0"/>
    <x v="7"/>
    <x v="3"/>
    <x v="3"/>
    <n v="83.86"/>
    <n v="1"/>
  </r>
  <r>
    <x v="450"/>
    <x v="1"/>
    <s v="2023-2024"/>
    <x v="1"/>
    <x v="80"/>
    <x v="0"/>
    <x v="0"/>
    <n v="6109"/>
    <x v="0"/>
    <x v="14"/>
    <x v="6"/>
    <x v="6"/>
    <n v="83.86"/>
    <n v="1"/>
  </r>
  <r>
    <x v="174"/>
    <x v="0"/>
    <s v="2024-2025"/>
    <x v="0"/>
    <x v="92"/>
    <x v="3"/>
    <x v="3"/>
    <n v="4305"/>
    <x v="0"/>
    <x v="3"/>
    <x v="3"/>
    <x v="3"/>
    <n v="83.89"/>
    <n v="1"/>
  </r>
  <r>
    <x v="77"/>
    <x v="1"/>
    <s v="2023-2024"/>
    <x v="0"/>
    <x v="6"/>
    <x v="0"/>
    <x v="0"/>
    <n v="6010"/>
    <x v="0"/>
    <x v="0"/>
    <x v="4"/>
    <x v="4"/>
    <n v="83.93"/>
    <n v="1"/>
  </r>
  <r>
    <x v="29"/>
    <x v="0"/>
    <s v="2024-2025"/>
    <x v="1"/>
    <x v="77"/>
    <x v="5"/>
    <x v="5"/>
    <n v="7018"/>
    <x v="0"/>
    <x v="9"/>
    <x v="4"/>
    <x v="4"/>
    <n v="83.949999999999989"/>
    <n v="1"/>
  </r>
  <r>
    <x v="439"/>
    <x v="0"/>
    <s v="2024-2025"/>
    <x v="0"/>
    <x v="89"/>
    <x v="4"/>
    <x v="4"/>
    <n v="3136"/>
    <x v="0"/>
    <x v="6"/>
    <x v="7"/>
    <x v="7"/>
    <n v="84.16"/>
    <n v="1"/>
  </r>
  <r>
    <x v="504"/>
    <x v="2"/>
    <s v="2025-2026"/>
    <x v="0"/>
    <x v="22"/>
    <x v="1"/>
    <x v="1"/>
    <n v="2539"/>
    <x v="0"/>
    <x v="2"/>
    <x v="3"/>
    <x v="3"/>
    <n v="84.44"/>
    <n v="1"/>
  </r>
  <r>
    <x v="194"/>
    <x v="2"/>
    <s v="2025-2026"/>
    <x v="1"/>
    <x v="22"/>
    <x v="1"/>
    <x v="1"/>
    <n v="2539"/>
    <x v="0"/>
    <x v="2"/>
    <x v="3"/>
    <x v="3"/>
    <n v="84.93"/>
    <n v="1"/>
  </r>
  <r>
    <x v="213"/>
    <x v="1"/>
    <s v="2023-2024"/>
    <x v="0"/>
    <x v="88"/>
    <x v="6"/>
    <x v="6"/>
    <n v="5011"/>
    <x v="0"/>
    <x v="13"/>
    <x v="4"/>
    <x v="4"/>
    <n v="84.94"/>
    <n v="1"/>
  </r>
  <r>
    <x v="646"/>
    <x v="0"/>
    <s v="2024-2025"/>
    <x v="1"/>
    <x v="23"/>
    <x v="1"/>
    <x v="1"/>
    <n v="2650"/>
    <x v="0"/>
    <x v="11"/>
    <x v="4"/>
    <x v="4"/>
    <n v="84.95"/>
    <n v="1"/>
  </r>
  <r>
    <x v="28"/>
    <x v="2"/>
    <s v="2025-2026"/>
    <x v="1"/>
    <x v="76"/>
    <x v="1"/>
    <x v="1"/>
    <n v="2031"/>
    <x v="0"/>
    <x v="5"/>
    <x v="8"/>
    <x v="8"/>
    <n v="85.65"/>
    <n v="1"/>
  </r>
  <r>
    <x v="2"/>
    <x v="1"/>
    <s v="2023-2024"/>
    <x v="1"/>
    <x v="83"/>
    <x v="0"/>
    <x v="0"/>
    <n v="6052"/>
    <x v="0"/>
    <x v="0"/>
    <x v="6"/>
    <x v="6"/>
    <n v="85.82"/>
    <n v="1"/>
  </r>
  <r>
    <x v="549"/>
    <x v="1"/>
    <s v="2023-2024"/>
    <x v="1"/>
    <x v="50"/>
    <x v="4"/>
    <x v="4"/>
    <n v="3179"/>
    <x v="0"/>
    <x v="6"/>
    <x v="7"/>
    <x v="7"/>
    <n v="85.84"/>
    <n v="1"/>
  </r>
  <r>
    <x v="355"/>
    <x v="0"/>
    <s v="2024-2025"/>
    <x v="0"/>
    <x v="88"/>
    <x v="6"/>
    <x v="6"/>
    <n v="5011"/>
    <x v="0"/>
    <x v="13"/>
    <x v="7"/>
    <x v="7"/>
    <n v="85.86"/>
    <n v="1"/>
  </r>
  <r>
    <x v="452"/>
    <x v="0"/>
    <s v="2024-2025"/>
    <x v="1"/>
    <x v="18"/>
    <x v="6"/>
    <x v="6"/>
    <n v="5168"/>
    <x v="0"/>
    <x v="13"/>
    <x v="6"/>
    <x v="6"/>
    <n v="85.88"/>
    <n v="1"/>
  </r>
  <r>
    <x v="461"/>
    <x v="2"/>
    <s v="2025-2026"/>
    <x v="0"/>
    <x v="95"/>
    <x v="7"/>
    <x v="7"/>
    <n v="870"/>
    <x v="0"/>
    <x v="19"/>
    <x v="3"/>
    <x v="3"/>
    <n v="85.92"/>
    <n v="1"/>
  </r>
  <r>
    <x v="165"/>
    <x v="0"/>
    <s v="2024-2025"/>
    <x v="0"/>
    <x v="13"/>
    <x v="1"/>
    <x v="1"/>
    <n v="2480"/>
    <x v="0"/>
    <x v="1"/>
    <x v="3"/>
    <x v="3"/>
    <n v="85.949999999999989"/>
    <n v="1"/>
  </r>
  <r>
    <x v="194"/>
    <x v="2"/>
    <s v="2025-2026"/>
    <x v="0"/>
    <x v="5"/>
    <x v="1"/>
    <x v="1"/>
    <n v="2067"/>
    <x v="0"/>
    <x v="5"/>
    <x v="1"/>
    <x v="1"/>
    <n v="86.29"/>
    <n v="1"/>
  </r>
  <r>
    <x v="378"/>
    <x v="1"/>
    <s v="2023-2024"/>
    <x v="0"/>
    <x v="75"/>
    <x v="0"/>
    <x v="0"/>
    <n v="6450"/>
    <x v="0"/>
    <x v="20"/>
    <x v="9"/>
    <x v="9"/>
    <n v="86.43"/>
    <n v="1"/>
  </r>
  <r>
    <x v="456"/>
    <x v="0"/>
    <s v="2024-2025"/>
    <x v="0"/>
    <x v="71"/>
    <x v="6"/>
    <x v="6"/>
    <n v="5043"/>
    <x v="0"/>
    <x v="13"/>
    <x v="7"/>
    <x v="7"/>
    <n v="86.48"/>
    <n v="1"/>
  </r>
  <r>
    <x v="272"/>
    <x v="1"/>
    <s v="2023-2024"/>
    <x v="0"/>
    <x v="12"/>
    <x v="3"/>
    <x v="3"/>
    <n v="4068"/>
    <x v="0"/>
    <x v="10"/>
    <x v="6"/>
    <x v="6"/>
    <n v="86.77"/>
    <n v="1"/>
  </r>
  <r>
    <x v="56"/>
    <x v="2"/>
    <s v="2025-2026"/>
    <x v="1"/>
    <x v="79"/>
    <x v="6"/>
    <x v="6"/>
    <n v="5290"/>
    <x v="0"/>
    <x v="18"/>
    <x v="3"/>
    <x v="3"/>
    <n v="86.789999999999992"/>
    <n v="1"/>
  </r>
  <r>
    <x v="298"/>
    <x v="1"/>
    <s v="2023-2024"/>
    <x v="1"/>
    <x v="90"/>
    <x v="3"/>
    <x v="3"/>
    <n v="4700"/>
    <x v="0"/>
    <x v="17"/>
    <x v="2"/>
    <x v="2"/>
    <n v="86.88000000000001"/>
    <n v="1"/>
  </r>
  <r>
    <x v="79"/>
    <x v="0"/>
    <s v="2024-2025"/>
    <x v="1"/>
    <x v="79"/>
    <x v="6"/>
    <x v="6"/>
    <n v="5290"/>
    <x v="0"/>
    <x v="18"/>
    <x v="4"/>
    <x v="4"/>
    <n v="86.91"/>
    <n v="1"/>
  </r>
  <r>
    <x v="407"/>
    <x v="1"/>
    <s v="2023-2024"/>
    <x v="1"/>
    <x v="56"/>
    <x v="1"/>
    <x v="1"/>
    <n v="2795"/>
    <x v="0"/>
    <x v="11"/>
    <x v="0"/>
    <x v="0"/>
    <n v="86.940000000000012"/>
    <n v="1"/>
  </r>
  <r>
    <x v="488"/>
    <x v="2"/>
    <s v="2025-2026"/>
    <x v="1"/>
    <x v="26"/>
    <x v="0"/>
    <x v="0"/>
    <n v="6280"/>
    <x v="0"/>
    <x v="14"/>
    <x v="3"/>
    <x v="3"/>
    <n v="87.410000000000011"/>
    <n v="1"/>
  </r>
  <r>
    <x v="455"/>
    <x v="0"/>
    <s v="2024-2025"/>
    <x v="0"/>
    <x v="60"/>
    <x v="1"/>
    <x v="1"/>
    <n v="2541"/>
    <x v="0"/>
    <x v="2"/>
    <x v="5"/>
    <x v="5"/>
    <n v="87.63000000000001"/>
    <n v="1"/>
  </r>
  <r>
    <x v="358"/>
    <x v="1"/>
    <s v="2023-2024"/>
    <x v="1"/>
    <x v="52"/>
    <x v="3"/>
    <x v="3"/>
    <n v="4053"/>
    <x v="0"/>
    <x v="10"/>
    <x v="7"/>
    <x v="7"/>
    <n v="87.679999999999993"/>
    <n v="1"/>
  </r>
  <r>
    <x v="415"/>
    <x v="2"/>
    <s v="2025-2026"/>
    <x v="1"/>
    <x v="80"/>
    <x v="0"/>
    <x v="0"/>
    <n v="6109"/>
    <x v="0"/>
    <x v="14"/>
    <x v="1"/>
    <x v="1"/>
    <n v="87.78"/>
    <n v="1"/>
  </r>
  <r>
    <x v="294"/>
    <x v="1"/>
    <s v="2023-2024"/>
    <x v="0"/>
    <x v="35"/>
    <x v="3"/>
    <x v="3"/>
    <n v="4558"/>
    <x v="0"/>
    <x v="15"/>
    <x v="1"/>
    <x v="1"/>
    <n v="87.78"/>
    <n v="1"/>
  </r>
  <r>
    <x v="660"/>
    <x v="0"/>
    <s v="2024-2025"/>
    <x v="0"/>
    <x v="90"/>
    <x v="3"/>
    <x v="3"/>
    <n v="4700"/>
    <x v="0"/>
    <x v="17"/>
    <x v="4"/>
    <x v="4"/>
    <n v="87.83"/>
    <n v="1"/>
  </r>
  <r>
    <x v="594"/>
    <x v="1"/>
    <s v="2023-2024"/>
    <x v="0"/>
    <x v="63"/>
    <x v="1"/>
    <x v="1"/>
    <n v="2015"/>
    <x v="0"/>
    <x v="5"/>
    <x v="0"/>
    <x v="0"/>
    <n v="87.85"/>
    <n v="1"/>
  </r>
  <r>
    <x v="160"/>
    <x v="0"/>
    <s v="2024-2025"/>
    <x v="1"/>
    <x v="77"/>
    <x v="5"/>
    <x v="5"/>
    <n v="7018"/>
    <x v="0"/>
    <x v="9"/>
    <x v="3"/>
    <x v="3"/>
    <n v="87.96"/>
    <n v="1"/>
  </r>
  <r>
    <x v="661"/>
    <x v="0"/>
    <s v="2024-2025"/>
    <x v="0"/>
    <x v="88"/>
    <x v="6"/>
    <x v="6"/>
    <n v="5011"/>
    <x v="0"/>
    <x v="13"/>
    <x v="3"/>
    <x v="3"/>
    <n v="88.42"/>
    <n v="1"/>
  </r>
  <r>
    <x v="616"/>
    <x v="0"/>
    <s v="2024-2025"/>
    <x v="1"/>
    <x v="72"/>
    <x v="4"/>
    <x v="4"/>
    <n v="3931"/>
    <x v="0"/>
    <x v="16"/>
    <x v="7"/>
    <x v="7"/>
    <n v="88.460000000000008"/>
    <n v="1"/>
  </r>
  <r>
    <x v="356"/>
    <x v="0"/>
    <s v="2024-2025"/>
    <x v="0"/>
    <x v="22"/>
    <x v="1"/>
    <x v="1"/>
    <n v="2539"/>
    <x v="0"/>
    <x v="2"/>
    <x v="3"/>
    <x v="3"/>
    <n v="88.5"/>
    <n v="1"/>
  </r>
  <r>
    <x v="219"/>
    <x v="1"/>
    <s v="2023-2024"/>
    <x v="0"/>
    <x v="8"/>
    <x v="1"/>
    <x v="1"/>
    <n v="2158"/>
    <x v="0"/>
    <x v="4"/>
    <x v="7"/>
    <x v="7"/>
    <n v="88.859999999999985"/>
    <n v="1"/>
  </r>
  <r>
    <x v="583"/>
    <x v="2"/>
    <s v="2025-2026"/>
    <x v="1"/>
    <x v="57"/>
    <x v="6"/>
    <x v="6"/>
    <n v="5082"/>
    <x v="0"/>
    <x v="13"/>
    <x v="1"/>
    <x v="1"/>
    <n v="88.88"/>
    <n v="1"/>
  </r>
  <r>
    <x v="153"/>
    <x v="1"/>
    <s v="2023-2024"/>
    <x v="0"/>
    <x v="7"/>
    <x v="4"/>
    <x v="4"/>
    <n v="3175"/>
    <x v="0"/>
    <x v="6"/>
    <x v="1"/>
    <x v="1"/>
    <n v="88.92"/>
    <n v="1"/>
  </r>
  <r>
    <x v="653"/>
    <x v="0"/>
    <s v="2024-2025"/>
    <x v="1"/>
    <x v="83"/>
    <x v="0"/>
    <x v="0"/>
    <n v="6052"/>
    <x v="0"/>
    <x v="0"/>
    <x v="7"/>
    <x v="7"/>
    <n v="88.95"/>
    <n v="1"/>
  </r>
  <r>
    <x v="134"/>
    <x v="0"/>
    <s v="2024-2025"/>
    <x v="1"/>
    <x v="50"/>
    <x v="4"/>
    <x v="4"/>
    <n v="3179"/>
    <x v="0"/>
    <x v="6"/>
    <x v="5"/>
    <x v="5"/>
    <n v="89.19"/>
    <n v="1"/>
  </r>
  <r>
    <x v="383"/>
    <x v="0"/>
    <s v="2024-2025"/>
    <x v="1"/>
    <x v="4"/>
    <x v="1"/>
    <x v="1"/>
    <n v="2154"/>
    <x v="0"/>
    <x v="4"/>
    <x v="1"/>
    <x v="1"/>
    <n v="89.32"/>
    <n v="1"/>
  </r>
  <r>
    <x v="628"/>
    <x v="0"/>
    <s v="2024-2025"/>
    <x v="0"/>
    <x v="5"/>
    <x v="1"/>
    <x v="1"/>
    <n v="2067"/>
    <x v="0"/>
    <x v="5"/>
    <x v="2"/>
    <x v="2"/>
    <n v="89.36"/>
    <n v="1"/>
  </r>
  <r>
    <x v="415"/>
    <x v="2"/>
    <s v="2025-2026"/>
    <x v="0"/>
    <x v="5"/>
    <x v="1"/>
    <x v="1"/>
    <n v="2067"/>
    <x v="0"/>
    <x v="5"/>
    <x v="3"/>
    <x v="3"/>
    <n v="89.41"/>
    <n v="1"/>
  </r>
  <r>
    <x v="123"/>
    <x v="2"/>
    <s v="2025-2026"/>
    <x v="0"/>
    <x v="67"/>
    <x v="3"/>
    <x v="3"/>
    <n v="4551"/>
    <x v="0"/>
    <x v="15"/>
    <x v="3"/>
    <x v="3"/>
    <n v="89.539999999999992"/>
    <n v="1"/>
  </r>
  <r>
    <x v="168"/>
    <x v="0"/>
    <s v="2024-2025"/>
    <x v="0"/>
    <x v="8"/>
    <x v="1"/>
    <x v="1"/>
    <n v="2158"/>
    <x v="0"/>
    <x v="4"/>
    <x v="1"/>
    <x v="1"/>
    <n v="89.82"/>
    <n v="1"/>
  </r>
  <r>
    <x v="3"/>
    <x v="0"/>
    <s v="2024-2025"/>
    <x v="0"/>
    <x v="59"/>
    <x v="3"/>
    <x v="3"/>
    <n v="4509"/>
    <x v="0"/>
    <x v="3"/>
    <x v="1"/>
    <x v="1"/>
    <n v="89.82"/>
    <n v="1"/>
  </r>
  <r>
    <x v="269"/>
    <x v="1"/>
    <s v="2023-2024"/>
    <x v="1"/>
    <x v="33"/>
    <x v="4"/>
    <x v="4"/>
    <n v="3280"/>
    <x v="0"/>
    <x v="8"/>
    <x v="9"/>
    <x v="9"/>
    <n v="89.82"/>
    <n v="1"/>
  </r>
  <r>
    <x v="624"/>
    <x v="2"/>
    <s v="2025-2026"/>
    <x v="1"/>
    <x v="18"/>
    <x v="6"/>
    <x v="6"/>
    <n v="5168"/>
    <x v="0"/>
    <x v="13"/>
    <x v="4"/>
    <x v="4"/>
    <n v="89.9"/>
    <n v="1"/>
  </r>
  <r>
    <x v="182"/>
    <x v="1"/>
    <s v="2023-2024"/>
    <x v="1"/>
    <x v="42"/>
    <x v="3"/>
    <x v="3"/>
    <n v="4870"/>
    <x v="0"/>
    <x v="12"/>
    <x v="4"/>
    <x v="4"/>
    <n v="89.91"/>
    <n v="1"/>
  </r>
  <r>
    <x v="145"/>
    <x v="0"/>
    <s v="2024-2025"/>
    <x v="1"/>
    <x v="30"/>
    <x v="4"/>
    <x v="4"/>
    <n v="3131"/>
    <x v="0"/>
    <x v="6"/>
    <x v="4"/>
    <x v="4"/>
    <n v="89.91"/>
    <n v="1"/>
  </r>
  <r>
    <x v="600"/>
    <x v="0"/>
    <s v="2024-2025"/>
    <x v="0"/>
    <x v="29"/>
    <x v="4"/>
    <x v="4"/>
    <n v="3500"/>
    <x v="0"/>
    <x v="8"/>
    <x v="7"/>
    <x v="7"/>
    <n v="89.919999999999987"/>
    <n v="1"/>
  </r>
  <r>
    <x v="192"/>
    <x v="1"/>
    <s v="2023-2024"/>
    <x v="1"/>
    <x v="29"/>
    <x v="4"/>
    <x v="4"/>
    <n v="3500"/>
    <x v="0"/>
    <x v="8"/>
    <x v="2"/>
    <x v="2"/>
    <n v="89.93"/>
    <n v="1"/>
  </r>
  <r>
    <x v="343"/>
    <x v="0"/>
    <s v="2024-2025"/>
    <x v="0"/>
    <x v="37"/>
    <x v="1"/>
    <x v="1"/>
    <n v="2750"/>
    <x v="0"/>
    <x v="11"/>
    <x v="3"/>
    <x v="3"/>
    <n v="89.94"/>
    <n v="1"/>
  </r>
  <r>
    <x v="467"/>
    <x v="0"/>
    <s v="2024-2025"/>
    <x v="1"/>
    <x v="20"/>
    <x v="4"/>
    <x v="4"/>
    <n v="3429"/>
    <x v="0"/>
    <x v="8"/>
    <x v="3"/>
    <x v="3"/>
    <n v="89.95"/>
    <n v="1"/>
  </r>
  <r>
    <x v="93"/>
    <x v="2"/>
    <s v="2025-2026"/>
    <x v="0"/>
    <x v="67"/>
    <x v="3"/>
    <x v="3"/>
    <n v="4551"/>
    <x v="0"/>
    <x v="15"/>
    <x v="9"/>
    <x v="9"/>
    <n v="89.97"/>
    <n v="1"/>
  </r>
  <r>
    <x v="551"/>
    <x v="0"/>
    <s v="2024-2025"/>
    <x v="0"/>
    <x v="75"/>
    <x v="0"/>
    <x v="0"/>
    <n v="6450"/>
    <x v="0"/>
    <x v="20"/>
    <x v="9"/>
    <x v="9"/>
    <n v="89.97"/>
    <n v="1"/>
  </r>
  <r>
    <x v="231"/>
    <x v="0"/>
    <s v="2024-2025"/>
    <x v="0"/>
    <x v="31"/>
    <x v="1"/>
    <x v="1"/>
    <n v="2116"/>
    <x v="0"/>
    <x v="4"/>
    <x v="1"/>
    <x v="1"/>
    <n v="90.22"/>
    <n v="1"/>
  </r>
  <r>
    <x v="76"/>
    <x v="2"/>
    <s v="2025-2026"/>
    <x v="1"/>
    <x v="24"/>
    <x v="1"/>
    <x v="1"/>
    <n v="2120"/>
    <x v="0"/>
    <x v="4"/>
    <x v="3"/>
    <x v="3"/>
    <n v="90.43"/>
    <n v="1"/>
  </r>
  <r>
    <x v="595"/>
    <x v="0"/>
    <s v="2024-2025"/>
    <x v="0"/>
    <x v="89"/>
    <x v="4"/>
    <x v="4"/>
    <n v="3136"/>
    <x v="0"/>
    <x v="6"/>
    <x v="3"/>
    <x v="3"/>
    <n v="90.44"/>
    <n v="1"/>
  </r>
  <r>
    <x v="371"/>
    <x v="2"/>
    <s v="2025-2026"/>
    <x v="1"/>
    <x v="46"/>
    <x v="3"/>
    <x v="3"/>
    <n v="4740"/>
    <x v="0"/>
    <x v="17"/>
    <x v="4"/>
    <x v="4"/>
    <n v="90.850000000000009"/>
    <n v="1"/>
  </r>
  <r>
    <x v="76"/>
    <x v="2"/>
    <s v="2025-2026"/>
    <x v="0"/>
    <x v="5"/>
    <x v="1"/>
    <x v="1"/>
    <n v="2067"/>
    <x v="0"/>
    <x v="5"/>
    <x v="2"/>
    <x v="2"/>
    <n v="90.87"/>
    <n v="1"/>
  </r>
  <r>
    <x v="270"/>
    <x v="0"/>
    <s v="2024-2025"/>
    <x v="0"/>
    <x v="34"/>
    <x v="4"/>
    <x v="4"/>
    <n v="3018"/>
    <x v="0"/>
    <x v="7"/>
    <x v="0"/>
    <x v="0"/>
    <n v="90.93"/>
    <n v="1"/>
  </r>
  <r>
    <x v="585"/>
    <x v="0"/>
    <s v="2024-2025"/>
    <x v="0"/>
    <x v="6"/>
    <x v="0"/>
    <x v="0"/>
    <n v="6010"/>
    <x v="0"/>
    <x v="0"/>
    <x v="0"/>
    <x v="0"/>
    <n v="90.93"/>
    <n v="1"/>
  </r>
  <r>
    <x v="49"/>
    <x v="2"/>
    <s v="2025-2026"/>
    <x v="1"/>
    <x v="93"/>
    <x v="4"/>
    <x v="4"/>
    <n v="3915"/>
    <x v="0"/>
    <x v="16"/>
    <x v="4"/>
    <x v="4"/>
    <n v="90.93"/>
    <n v="1"/>
  </r>
  <r>
    <x v="321"/>
    <x v="0"/>
    <s v="2024-2025"/>
    <x v="0"/>
    <x v="58"/>
    <x v="0"/>
    <x v="0"/>
    <n v="6027"/>
    <x v="0"/>
    <x v="0"/>
    <x v="0"/>
    <x v="0"/>
    <n v="90.93"/>
    <n v="1"/>
  </r>
  <r>
    <x v="258"/>
    <x v="0"/>
    <s v="2024-2025"/>
    <x v="1"/>
    <x v="60"/>
    <x v="1"/>
    <x v="1"/>
    <n v="2541"/>
    <x v="0"/>
    <x v="2"/>
    <x v="0"/>
    <x v="0"/>
    <n v="90.93"/>
    <n v="1"/>
  </r>
  <r>
    <x v="662"/>
    <x v="2"/>
    <s v="2025-2026"/>
    <x v="1"/>
    <x v="24"/>
    <x v="1"/>
    <x v="1"/>
    <n v="2120"/>
    <x v="0"/>
    <x v="4"/>
    <x v="3"/>
    <x v="3"/>
    <n v="90.93"/>
    <n v="1"/>
  </r>
  <r>
    <x v="311"/>
    <x v="0"/>
    <s v="2024-2025"/>
    <x v="1"/>
    <x v="55"/>
    <x v="3"/>
    <x v="3"/>
    <n v="4703"/>
    <x v="0"/>
    <x v="17"/>
    <x v="0"/>
    <x v="0"/>
    <n v="90.93"/>
    <n v="1"/>
  </r>
  <r>
    <x v="87"/>
    <x v="0"/>
    <s v="2024-2025"/>
    <x v="1"/>
    <x v="17"/>
    <x v="3"/>
    <x v="3"/>
    <n v="4825"/>
    <x v="0"/>
    <x v="12"/>
    <x v="7"/>
    <x v="7"/>
    <n v="90.95"/>
    <n v="1"/>
  </r>
  <r>
    <x v="246"/>
    <x v="2"/>
    <s v="2025-2026"/>
    <x v="1"/>
    <x v="9"/>
    <x v="4"/>
    <x v="4"/>
    <n v="3076"/>
    <x v="0"/>
    <x v="7"/>
    <x v="3"/>
    <x v="3"/>
    <n v="90.97"/>
    <n v="1"/>
  </r>
  <r>
    <x v="43"/>
    <x v="1"/>
    <s v="2023-2024"/>
    <x v="1"/>
    <x v="71"/>
    <x v="6"/>
    <x v="6"/>
    <n v="5043"/>
    <x v="0"/>
    <x v="13"/>
    <x v="1"/>
    <x v="1"/>
    <n v="91.009999999999991"/>
    <n v="1"/>
  </r>
  <r>
    <x v="572"/>
    <x v="0"/>
    <s v="2024-2025"/>
    <x v="0"/>
    <x v="27"/>
    <x v="4"/>
    <x v="4"/>
    <n v="3066"/>
    <x v="0"/>
    <x v="7"/>
    <x v="3"/>
    <x v="3"/>
    <n v="91.1"/>
    <n v="1"/>
  </r>
  <r>
    <x v="399"/>
    <x v="0"/>
    <s v="2024-2025"/>
    <x v="1"/>
    <x v="52"/>
    <x v="3"/>
    <x v="3"/>
    <n v="4053"/>
    <x v="0"/>
    <x v="10"/>
    <x v="3"/>
    <x v="3"/>
    <n v="91.339999999999989"/>
    <n v="1"/>
  </r>
  <r>
    <x v="144"/>
    <x v="1"/>
    <s v="2023-2024"/>
    <x v="1"/>
    <x v="86"/>
    <x v="0"/>
    <x v="0"/>
    <n v="6725"/>
    <x v="0"/>
    <x v="20"/>
    <x v="1"/>
    <x v="1"/>
    <n v="91.37"/>
    <n v="1"/>
  </r>
  <r>
    <x v="269"/>
    <x v="1"/>
    <s v="2023-2024"/>
    <x v="0"/>
    <x v="68"/>
    <x v="7"/>
    <x v="7"/>
    <n v="800"/>
    <x v="0"/>
    <x v="19"/>
    <x v="3"/>
    <x v="3"/>
    <n v="91.7"/>
    <n v="1"/>
  </r>
  <r>
    <x v="369"/>
    <x v="0"/>
    <s v="2024-2025"/>
    <x v="1"/>
    <x v="78"/>
    <x v="1"/>
    <x v="1"/>
    <n v="2141"/>
    <x v="0"/>
    <x v="4"/>
    <x v="5"/>
    <x v="5"/>
    <n v="91.77"/>
    <n v="1"/>
  </r>
  <r>
    <x v="233"/>
    <x v="1"/>
    <s v="2023-2024"/>
    <x v="0"/>
    <x v="88"/>
    <x v="6"/>
    <x v="6"/>
    <n v="5011"/>
    <x v="0"/>
    <x v="13"/>
    <x v="1"/>
    <x v="1"/>
    <n v="91.77"/>
    <n v="1"/>
  </r>
  <r>
    <x v="81"/>
    <x v="0"/>
    <s v="2024-2025"/>
    <x v="1"/>
    <x v="22"/>
    <x v="1"/>
    <x v="1"/>
    <n v="2539"/>
    <x v="0"/>
    <x v="2"/>
    <x v="4"/>
    <x v="4"/>
    <n v="91.83"/>
    <n v="1"/>
  </r>
  <r>
    <x v="291"/>
    <x v="2"/>
    <s v="2025-2026"/>
    <x v="1"/>
    <x v="36"/>
    <x v="4"/>
    <x v="4"/>
    <n v="3148"/>
    <x v="0"/>
    <x v="6"/>
    <x v="8"/>
    <x v="8"/>
    <n v="91.87"/>
    <n v="1"/>
  </r>
  <r>
    <x v="306"/>
    <x v="2"/>
    <s v="2025-2026"/>
    <x v="1"/>
    <x v="33"/>
    <x v="4"/>
    <x v="4"/>
    <n v="3280"/>
    <x v="0"/>
    <x v="8"/>
    <x v="4"/>
    <x v="4"/>
    <n v="91.91"/>
    <n v="1"/>
  </r>
  <r>
    <x v="299"/>
    <x v="1"/>
    <s v="2023-2024"/>
    <x v="0"/>
    <x v="10"/>
    <x v="4"/>
    <x v="4"/>
    <n v="3551"/>
    <x v="0"/>
    <x v="8"/>
    <x v="3"/>
    <x v="3"/>
    <n v="91.950000000000017"/>
    <n v="1"/>
  </r>
  <r>
    <x v="586"/>
    <x v="0"/>
    <s v="2024-2025"/>
    <x v="0"/>
    <x v="65"/>
    <x v="1"/>
    <x v="1"/>
    <n v="2131"/>
    <x v="0"/>
    <x v="4"/>
    <x v="2"/>
    <x v="2"/>
    <n v="92.39"/>
    <n v="1"/>
  </r>
  <r>
    <x v="379"/>
    <x v="2"/>
    <s v="2025-2026"/>
    <x v="0"/>
    <x v="34"/>
    <x v="4"/>
    <x v="4"/>
    <n v="3018"/>
    <x v="0"/>
    <x v="7"/>
    <x v="8"/>
    <x v="8"/>
    <n v="92.61"/>
    <n v="1"/>
  </r>
  <r>
    <x v="86"/>
    <x v="1"/>
    <s v="2023-2024"/>
    <x v="1"/>
    <x v="79"/>
    <x v="6"/>
    <x v="6"/>
    <n v="5290"/>
    <x v="0"/>
    <x v="18"/>
    <x v="2"/>
    <x v="2"/>
    <n v="92.82"/>
    <n v="1"/>
  </r>
  <r>
    <x v="622"/>
    <x v="0"/>
    <s v="2024-2025"/>
    <x v="0"/>
    <x v="51"/>
    <x v="4"/>
    <x v="4"/>
    <n v="3630"/>
    <x v="0"/>
    <x v="16"/>
    <x v="4"/>
    <x v="4"/>
    <n v="92.88"/>
    <n v="1"/>
  </r>
  <r>
    <x v="359"/>
    <x v="0"/>
    <s v="2024-2025"/>
    <x v="0"/>
    <x v="5"/>
    <x v="1"/>
    <x v="1"/>
    <n v="2067"/>
    <x v="0"/>
    <x v="5"/>
    <x v="3"/>
    <x v="3"/>
    <n v="92.89"/>
    <n v="1"/>
  </r>
  <r>
    <x v="653"/>
    <x v="0"/>
    <s v="2024-2025"/>
    <x v="0"/>
    <x v="2"/>
    <x v="2"/>
    <x v="2"/>
    <n v="2617"/>
    <x v="0"/>
    <x v="2"/>
    <x v="0"/>
    <x v="0"/>
    <n v="93"/>
    <n v="1"/>
  </r>
  <r>
    <x v="40"/>
    <x v="0"/>
    <s v="2024-2025"/>
    <x v="1"/>
    <x v="50"/>
    <x v="4"/>
    <x v="4"/>
    <n v="3179"/>
    <x v="0"/>
    <x v="6"/>
    <x v="4"/>
    <x v="4"/>
    <n v="93.31"/>
    <n v="1"/>
  </r>
  <r>
    <x v="634"/>
    <x v="1"/>
    <s v="2023-2024"/>
    <x v="0"/>
    <x v="2"/>
    <x v="2"/>
    <x v="2"/>
    <n v="2617"/>
    <x v="0"/>
    <x v="2"/>
    <x v="4"/>
    <x v="4"/>
    <n v="93.81"/>
    <n v="1"/>
  </r>
  <r>
    <x v="13"/>
    <x v="0"/>
    <s v="2024-2025"/>
    <x v="1"/>
    <x v="82"/>
    <x v="3"/>
    <x v="3"/>
    <n v="4655"/>
    <x v="0"/>
    <x v="17"/>
    <x v="7"/>
    <x v="7"/>
    <n v="93.810000000000016"/>
    <n v="1"/>
  </r>
  <r>
    <x v="59"/>
    <x v="0"/>
    <s v="2024-2025"/>
    <x v="0"/>
    <x v="3"/>
    <x v="3"/>
    <x v="3"/>
    <n v="4220"/>
    <x v="0"/>
    <x v="3"/>
    <x v="7"/>
    <x v="7"/>
    <n v="93.85"/>
    <n v="1"/>
  </r>
  <r>
    <x v="173"/>
    <x v="0"/>
    <s v="2024-2025"/>
    <x v="1"/>
    <x v="30"/>
    <x v="4"/>
    <x v="4"/>
    <n v="3131"/>
    <x v="0"/>
    <x v="6"/>
    <x v="7"/>
    <x v="7"/>
    <n v="93.850000000000009"/>
    <n v="1"/>
  </r>
  <r>
    <x v="426"/>
    <x v="2"/>
    <s v="2025-2026"/>
    <x v="0"/>
    <x v="90"/>
    <x v="3"/>
    <x v="3"/>
    <n v="4700"/>
    <x v="0"/>
    <x v="17"/>
    <x v="3"/>
    <x v="3"/>
    <n v="93.95"/>
    <n v="1"/>
  </r>
  <r>
    <x v="68"/>
    <x v="2"/>
    <s v="2025-2026"/>
    <x v="0"/>
    <x v="28"/>
    <x v="1"/>
    <x v="1"/>
    <n v="2830"/>
    <x v="0"/>
    <x v="11"/>
    <x v="5"/>
    <x v="5"/>
    <n v="94"/>
    <n v="1"/>
  </r>
  <r>
    <x v="60"/>
    <x v="0"/>
    <s v="2024-2025"/>
    <x v="0"/>
    <x v="69"/>
    <x v="4"/>
    <x v="4"/>
    <n v="3199"/>
    <x v="0"/>
    <x v="6"/>
    <x v="5"/>
    <x v="5"/>
    <n v="94.23"/>
    <n v="1"/>
  </r>
  <r>
    <x v="449"/>
    <x v="0"/>
    <s v="2024-2025"/>
    <x v="1"/>
    <x v="55"/>
    <x v="3"/>
    <x v="3"/>
    <n v="4703"/>
    <x v="0"/>
    <x v="17"/>
    <x v="3"/>
    <x v="3"/>
    <n v="94.44"/>
    <n v="1"/>
  </r>
  <r>
    <x v="461"/>
    <x v="2"/>
    <s v="2025-2026"/>
    <x v="1"/>
    <x v="44"/>
    <x v="4"/>
    <x v="4"/>
    <n v="3977"/>
    <x v="0"/>
    <x v="16"/>
    <x v="3"/>
    <x v="3"/>
    <n v="94.5"/>
    <n v="1"/>
  </r>
  <r>
    <x v="663"/>
    <x v="0"/>
    <s v="2024-2025"/>
    <x v="0"/>
    <x v="61"/>
    <x v="6"/>
    <x v="6"/>
    <n v="5343"/>
    <x v="0"/>
    <x v="18"/>
    <x v="5"/>
    <x v="5"/>
    <n v="94.740000000000009"/>
    <n v="1"/>
  </r>
  <r>
    <x v="114"/>
    <x v="0"/>
    <s v="2024-2025"/>
    <x v="1"/>
    <x v="20"/>
    <x v="4"/>
    <x v="4"/>
    <n v="3429"/>
    <x v="0"/>
    <x v="8"/>
    <x v="1"/>
    <x v="1"/>
    <n v="94.81"/>
    <n v="1"/>
  </r>
  <r>
    <x v="2"/>
    <x v="1"/>
    <s v="2023-2024"/>
    <x v="1"/>
    <x v="17"/>
    <x v="3"/>
    <x v="3"/>
    <n v="4825"/>
    <x v="0"/>
    <x v="12"/>
    <x v="0"/>
    <x v="0"/>
    <n v="94.91"/>
    <n v="1"/>
  </r>
  <r>
    <x v="112"/>
    <x v="0"/>
    <s v="2024-2025"/>
    <x v="1"/>
    <x v="0"/>
    <x v="0"/>
    <x v="0"/>
    <n v="6021"/>
    <x v="0"/>
    <x v="0"/>
    <x v="7"/>
    <x v="7"/>
    <n v="94.93"/>
    <n v="1"/>
  </r>
  <r>
    <x v="32"/>
    <x v="0"/>
    <s v="2024-2025"/>
    <x v="1"/>
    <x v="18"/>
    <x v="6"/>
    <x v="6"/>
    <n v="5168"/>
    <x v="0"/>
    <x v="13"/>
    <x v="2"/>
    <x v="2"/>
    <n v="95.04"/>
    <n v="1"/>
  </r>
  <r>
    <x v="664"/>
    <x v="0"/>
    <s v="2024-2025"/>
    <x v="1"/>
    <x v="53"/>
    <x v="3"/>
    <x v="3"/>
    <n v="4119"/>
    <x v="0"/>
    <x v="10"/>
    <x v="4"/>
    <x v="4"/>
    <n v="95.27"/>
    <n v="1"/>
  </r>
  <r>
    <x v="640"/>
    <x v="0"/>
    <s v="2024-2025"/>
    <x v="1"/>
    <x v="3"/>
    <x v="3"/>
    <x v="3"/>
    <n v="4220"/>
    <x v="0"/>
    <x v="3"/>
    <x v="9"/>
    <x v="9"/>
    <n v="95.32"/>
    <n v="1"/>
  </r>
  <r>
    <x v="211"/>
    <x v="2"/>
    <s v="2025-2026"/>
    <x v="1"/>
    <x v="53"/>
    <x v="3"/>
    <x v="3"/>
    <n v="4119"/>
    <x v="0"/>
    <x v="10"/>
    <x v="8"/>
    <x v="8"/>
    <n v="95.32"/>
    <n v="1"/>
  </r>
  <r>
    <x v="665"/>
    <x v="0"/>
    <s v="2024-2025"/>
    <x v="1"/>
    <x v="54"/>
    <x v="4"/>
    <x v="4"/>
    <n v="3030"/>
    <x v="0"/>
    <x v="7"/>
    <x v="7"/>
    <x v="7"/>
    <n v="95.38000000000001"/>
    <n v="1"/>
  </r>
  <r>
    <x v="614"/>
    <x v="1"/>
    <s v="2023-2024"/>
    <x v="1"/>
    <x v="35"/>
    <x v="3"/>
    <x v="3"/>
    <n v="4558"/>
    <x v="0"/>
    <x v="15"/>
    <x v="3"/>
    <x v="3"/>
    <n v="95.559999999999988"/>
    <n v="1"/>
  </r>
  <r>
    <x v="38"/>
    <x v="0"/>
    <s v="2024-2025"/>
    <x v="0"/>
    <x v="65"/>
    <x v="1"/>
    <x v="1"/>
    <n v="2131"/>
    <x v="0"/>
    <x v="4"/>
    <x v="2"/>
    <x v="2"/>
    <n v="95.72999999999999"/>
    <n v="1"/>
  </r>
  <r>
    <x v="611"/>
    <x v="0"/>
    <s v="2024-2025"/>
    <x v="1"/>
    <x v="24"/>
    <x v="1"/>
    <x v="1"/>
    <n v="2120"/>
    <x v="0"/>
    <x v="4"/>
    <x v="5"/>
    <x v="5"/>
    <n v="95.759999999999991"/>
    <n v="1"/>
  </r>
  <r>
    <x v="600"/>
    <x v="0"/>
    <s v="2024-2025"/>
    <x v="0"/>
    <x v="27"/>
    <x v="4"/>
    <x v="4"/>
    <n v="3066"/>
    <x v="0"/>
    <x v="7"/>
    <x v="6"/>
    <x v="6"/>
    <n v="95.8"/>
    <n v="1"/>
  </r>
  <r>
    <x v="407"/>
    <x v="1"/>
    <s v="2023-2024"/>
    <x v="1"/>
    <x v="14"/>
    <x v="1"/>
    <x v="1"/>
    <n v="2790"/>
    <x v="0"/>
    <x v="11"/>
    <x v="6"/>
    <x v="6"/>
    <n v="95.84"/>
    <n v="1"/>
  </r>
  <r>
    <x v="312"/>
    <x v="1"/>
    <s v="2023-2024"/>
    <x v="1"/>
    <x v="35"/>
    <x v="3"/>
    <x v="3"/>
    <n v="4558"/>
    <x v="0"/>
    <x v="15"/>
    <x v="6"/>
    <x v="6"/>
    <n v="95.84"/>
    <n v="1"/>
  </r>
  <r>
    <x v="416"/>
    <x v="0"/>
    <s v="2024-2025"/>
    <x v="0"/>
    <x v="49"/>
    <x v="4"/>
    <x v="4"/>
    <n v="3134"/>
    <x v="0"/>
    <x v="6"/>
    <x v="5"/>
    <x v="5"/>
    <n v="95.85"/>
    <n v="1"/>
  </r>
  <r>
    <x v="253"/>
    <x v="0"/>
    <s v="2024-2025"/>
    <x v="1"/>
    <x v="54"/>
    <x v="4"/>
    <x v="4"/>
    <n v="3030"/>
    <x v="0"/>
    <x v="7"/>
    <x v="4"/>
    <x v="4"/>
    <n v="95.85"/>
    <n v="1"/>
  </r>
  <r>
    <x v="482"/>
    <x v="2"/>
    <s v="2025-2026"/>
    <x v="1"/>
    <x v="45"/>
    <x v="3"/>
    <x v="3"/>
    <n v="4570"/>
    <x v="0"/>
    <x v="15"/>
    <x v="1"/>
    <x v="1"/>
    <n v="95.87"/>
    <n v="1"/>
  </r>
  <r>
    <x v="635"/>
    <x v="0"/>
    <s v="2024-2025"/>
    <x v="1"/>
    <x v="25"/>
    <x v="4"/>
    <x v="4"/>
    <n v="3550"/>
    <x v="0"/>
    <x v="8"/>
    <x v="1"/>
    <x v="1"/>
    <n v="95.88"/>
    <n v="1"/>
  </r>
  <r>
    <x v="663"/>
    <x v="0"/>
    <s v="2024-2025"/>
    <x v="0"/>
    <x v="76"/>
    <x v="1"/>
    <x v="1"/>
    <n v="2031"/>
    <x v="0"/>
    <x v="5"/>
    <x v="1"/>
    <x v="1"/>
    <n v="95.88"/>
    <n v="1"/>
  </r>
  <r>
    <x v="167"/>
    <x v="2"/>
    <s v="2025-2026"/>
    <x v="1"/>
    <x v="45"/>
    <x v="3"/>
    <x v="3"/>
    <n v="4570"/>
    <x v="0"/>
    <x v="15"/>
    <x v="3"/>
    <x v="3"/>
    <n v="95.94"/>
    <n v="1"/>
  </r>
  <r>
    <x v="537"/>
    <x v="1"/>
    <s v="2023-2024"/>
    <x v="0"/>
    <x v="45"/>
    <x v="3"/>
    <x v="3"/>
    <n v="4570"/>
    <x v="0"/>
    <x v="15"/>
    <x v="3"/>
    <x v="3"/>
    <n v="96.53"/>
    <n v="1"/>
  </r>
  <r>
    <x v="564"/>
    <x v="0"/>
    <s v="2024-2025"/>
    <x v="1"/>
    <x v="78"/>
    <x v="1"/>
    <x v="1"/>
    <n v="2141"/>
    <x v="0"/>
    <x v="4"/>
    <x v="7"/>
    <x v="7"/>
    <n v="96.81"/>
    <n v="1"/>
  </r>
  <r>
    <x v="649"/>
    <x v="1"/>
    <s v="2023-2024"/>
    <x v="1"/>
    <x v="77"/>
    <x v="5"/>
    <x v="5"/>
    <n v="7018"/>
    <x v="0"/>
    <x v="9"/>
    <x v="5"/>
    <x v="5"/>
    <n v="96.820000000000007"/>
    <n v="1"/>
  </r>
  <r>
    <x v="81"/>
    <x v="0"/>
    <s v="2024-2025"/>
    <x v="1"/>
    <x v="72"/>
    <x v="4"/>
    <x v="4"/>
    <n v="3931"/>
    <x v="0"/>
    <x v="16"/>
    <x v="4"/>
    <x v="4"/>
    <n v="96.830000000000013"/>
    <n v="1"/>
  </r>
  <r>
    <x v="435"/>
    <x v="0"/>
    <s v="2024-2025"/>
    <x v="1"/>
    <x v="4"/>
    <x v="1"/>
    <x v="1"/>
    <n v="2154"/>
    <x v="0"/>
    <x v="4"/>
    <x v="3"/>
    <x v="3"/>
    <n v="96.91"/>
    <n v="1"/>
  </r>
  <r>
    <x v="280"/>
    <x v="2"/>
    <s v="2025-2026"/>
    <x v="1"/>
    <x v="74"/>
    <x v="1"/>
    <x v="1"/>
    <n v="2485"/>
    <x v="0"/>
    <x v="1"/>
    <x v="4"/>
    <x v="4"/>
    <n v="96.93"/>
    <n v="1"/>
  </r>
  <r>
    <x v="160"/>
    <x v="0"/>
    <s v="2024-2025"/>
    <x v="1"/>
    <x v="16"/>
    <x v="0"/>
    <x v="0"/>
    <n v="6030"/>
    <x v="0"/>
    <x v="0"/>
    <x v="3"/>
    <x v="3"/>
    <n v="96.97"/>
    <n v="1"/>
  </r>
  <r>
    <x v="235"/>
    <x v="1"/>
    <s v="2023-2024"/>
    <x v="0"/>
    <x v="52"/>
    <x v="3"/>
    <x v="3"/>
    <n v="4053"/>
    <x v="0"/>
    <x v="10"/>
    <x v="0"/>
    <x v="0"/>
    <n v="97"/>
    <n v="1"/>
  </r>
  <r>
    <x v="421"/>
    <x v="0"/>
    <s v="2024-2025"/>
    <x v="0"/>
    <x v="35"/>
    <x v="3"/>
    <x v="3"/>
    <n v="4558"/>
    <x v="0"/>
    <x v="15"/>
    <x v="0"/>
    <x v="0"/>
    <n v="97"/>
    <n v="1"/>
  </r>
  <r>
    <x v="666"/>
    <x v="2"/>
    <s v="2025-2026"/>
    <x v="1"/>
    <x v="18"/>
    <x v="6"/>
    <x v="6"/>
    <n v="5168"/>
    <x v="0"/>
    <x v="13"/>
    <x v="3"/>
    <x v="3"/>
    <n v="97.41"/>
    <n v="1"/>
  </r>
  <r>
    <x v="540"/>
    <x v="2"/>
    <s v="2025-2026"/>
    <x v="1"/>
    <x v="15"/>
    <x v="1"/>
    <x v="1"/>
    <n v="2020"/>
    <x v="0"/>
    <x v="5"/>
    <x v="6"/>
    <x v="6"/>
    <n v="97.51"/>
    <n v="1"/>
  </r>
  <r>
    <x v="344"/>
    <x v="1"/>
    <s v="2023-2024"/>
    <x v="0"/>
    <x v="9"/>
    <x v="4"/>
    <x v="4"/>
    <n v="3076"/>
    <x v="0"/>
    <x v="7"/>
    <x v="9"/>
    <x v="9"/>
    <n v="97.74"/>
    <n v="1"/>
  </r>
  <r>
    <x v="347"/>
    <x v="0"/>
    <s v="2024-2025"/>
    <x v="0"/>
    <x v="27"/>
    <x v="4"/>
    <x v="4"/>
    <n v="3066"/>
    <x v="0"/>
    <x v="7"/>
    <x v="2"/>
    <x v="2"/>
    <n v="97.81"/>
    <n v="1"/>
  </r>
  <r>
    <x v="560"/>
    <x v="0"/>
    <s v="2024-2025"/>
    <x v="1"/>
    <x v="72"/>
    <x v="4"/>
    <x v="4"/>
    <n v="3931"/>
    <x v="0"/>
    <x v="16"/>
    <x v="2"/>
    <x v="2"/>
    <n v="97.83"/>
    <n v="1"/>
  </r>
  <r>
    <x v="104"/>
    <x v="0"/>
    <s v="2024-2025"/>
    <x v="0"/>
    <x v="40"/>
    <x v="4"/>
    <x v="4"/>
    <n v="3353"/>
    <x v="0"/>
    <x v="8"/>
    <x v="6"/>
    <x v="6"/>
    <n v="97.84"/>
    <n v="1"/>
  </r>
  <r>
    <x v="471"/>
    <x v="2"/>
    <s v="2025-2026"/>
    <x v="1"/>
    <x v="57"/>
    <x v="6"/>
    <x v="6"/>
    <n v="5082"/>
    <x v="0"/>
    <x v="13"/>
    <x v="2"/>
    <x v="2"/>
    <n v="97.86"/>
    <n v="1"/>
  </r>
  <r>
    <x v="443"/>
    <x v="1"/>
    <s v="2023-2024"/>
    <x v="0"/>
    <x v="84"/>
    <x v="3"/>
    <x v="3"/>
    <n v="4215"/>
    <x v="0"/>
    <x v="3"/>
    <x v="1"/>
    <x v="1"/>
    <n v="97.86"/>
    <n v="1"/>
  </r>
  <r>
    <x v="500"/>
    <x v="1"/>
    <s v="2023-2024"/>
    <x v="1"/>
    <x v="50"/>
    <x v="4"/>
    <x v="4"/>
    <n v="3179"/>
    <x v="0"/>
    <x v="6"/>
    <x v="3"/>
    <x v="3"/>
    <n v="97.92"/>
    <n v="1"/>
  </r>
  <r>
    <x v="24"/>
    <x v="0"/>
    <s v="2024-2025"/>
    <x v="1"/>
    <x v="17"/>
    <x v="3"/>
    <x v="3"/>
    <n v="4825"/>
    <x v="0"/>
    <x v="12"/>
    <x v="2"/>
    <x v="2"/>
    <n v="97.93"/>
    <n v="1"/>
  </r>
  <r>
    <x v="15"/>
    <x v="0"/>
    <s v="2024-2025"/>
    <x v="1"/>
    <x v="72"/>
    <x v="4"/>
    <x v="4"/>
    <n v="3931"/>
    <x v="0"/>
    <x v="16"/>
    <x v="7"/>
    <x v="7"/>
    <n v="98.13"/>
    <n v="1"/>
  </r>
  <r>
    <x v="136"/>
    <x v="0"/>
    <s v="2024-2025"/>
    <x v="1"/>
    <x v="96"/>
    <x v="4"/>
    <x v="4"/>
    <n v="3690"/>
    <x v="0"/>
    <x v="16"/>
    <x v="3"/>
    <x v="3"/>
    <n v="98.14"/>
    <n v="1"/>
  </r>
  <r>
    <x v="603"/>
    <x v="2"/>
    <s v="2025-2026"/>
    <x v="0"/>
    <x v="69"/>
    <x v="4"/>
    <x v="4"/>
    <n v="3199"/>
    <x v="0"/>
    <x v="6"/>
    <x v="4"/>
    <x v="4"/>
    <n v="98.41"/>
    <n v="1"/>
  </r>
  <r>
    <x v="503"/>
    <x v="0"/>
    <s v="2024-2025"/>
    <x v="0"/>
    <x v="39"/>
    <x v="0"/>
    <x v="0"/>
    <n v="6330"/>
    <x v="0"/>
    <x v="14"/>
    <x v="1"/>
    <x v="1"/>
    <n v="98.740000000000009"/>
    <n v="1"/>
  </r>
  <r>
    <x v="53"/>
    <x v="0"/>
    <s v="2024-2025"/>
    <x v="1"/>
    <x v="93"/>
    <x v="4"/>
    <x v="4"/>
    <n v="3915"/>
    <x v="0"/>
    <x v="16"/>
    <x v="0"/>
    <x v="0"/>
    <n v="98.9"/>
    <n v="1"/>
  </r>
  <r>
    <x v="436"/>
    <x v="2"/>
    <s v="2025-2026"/>
    <x v="1"/>
    <x v="72"/>
    <x v="4"/>
    <x v="4"/>
    <n v="3931"/>
    <x v="0"/>
    <x v="16"/>
    <x v="2"/>
    <x v="2"/>
    <n v="98.93"/>
    <n v="1"/>
  </r>
  <r>
    <x v="390"/>
    <x v="0"/>
    <s v="2024-2025"/>
    <x v="1"/>
    <x v="70"/>
    <x v="4"/>
    <x v="4"/>
    <n v="3400"/>
    <x v="0"/>
    <x v="8"/>
    <x v="5"/>
    <x v="5"/>
    <n v="98.95"/>
    <n v="1"/>
  </r>
  <r>
    <x v="358"/>
    <x v="1"/>
    <s v="2023-2024"/>
    <x v="0"/>
    <x v="96"/>
    <x v="4"/>
    <x v="4"/>
    <n v="3690"/>
    <x v="0"/>
    <x v="16"/>
    <x v="3"/>
    <x v="3"/>
    <n v="98.990000000000009"/>
    <n v="1"/>
  </r>
  <r>
    <x v="229"/>
    <x v="1"/>
    <s v="2023-2024"/>
    <x v="0"/>
    <x v="86"/>
    <x v="0"/>
    <x v="0"/>
    <n v="6725"/>
    <x v="0"/>
    <x v="20"/>
    <x v="3"/>
    <x v="3"/>
    <n v="99.39"/>
    <n v="1"/>
  </r>
  <r>
    <x v="667"/>
    <x v="0"/>
    <s v="2024-2025"/>
    <x v="1"/>
    <x v="56"/>
    <x v="1"/>
    <x v="1"/>
    <n v="2795"/>
    <x v="0"/>
    <x v="11"/>
    <x v="6"/>
    <x v="6"/>
    <n v="99.440000000000012"/>
    <n v="1"/>
  </r>
  <r>
    <x v="613"/>
    <x v="2"/>
    <s v="2025-2026"/>
    <x v="0"/>
    <x v="65"/>
    <x v="1"/>
    <x v="1"/>
    <n v="2131"/>
    <x v="0"/>
    <x v="4"/>
    <x v="4"/>
    <x v="4"/>
    <n v="99.48"/>
    <n v="1"/>
  </r>
  <r>
    <x v="173"/>
    <x v="0"/>
    <s v="2024-2025"/>
    <x v="0"/>
    <x v="76"/>
    <x v="1"/>
    <x v="1"/>
    <n v="2031"/>
    <x v="0"/>
    <x v="5"/>
    <x v="5"/>
    <x v="5"/>
    <n v="99.77000000000001"/>
    <n v="1"/>
  </r>
  <r>
    <x v="61"/>
    <x v="1"/>
    <s v="2023-2024"/>
    <x v="0"/>
    <x v="5"/>
    <x v="1"/>
    <x v="1"/>
    <n v="2067"/>
    <x v="0"/>
    <x v="5"/>
    <x v="1"/>
    <x v="1"/>
    <n v="99.8"/>
    <n v="1"/>
  </r>
  <r>
    <x v="499"/>
    <x v="0"/>
    <s v="2024-2025"/>
    <x v="1"/>
    <x v="47"/>
    <x v="1"/>
    <x v="1"/>
    <n v="2101"/>
    <x v="0"/>
    <x v="4"/>
    <x v="1"/>
    <x v="1"/>
    <n v="99.8"/>
    <n v="1"/>
  </r>
  <r>
    <x v="544"/>
    <x v="0"/>
    <s v="2024-2025"/>
    <x v="0"/>
    <x v="40"/>
    <x v="4"/>
    <x v="4"/>
    <n v="3353"/>
    <x v="0"/>
    <x v="8"/>
    <x v="4"/>
    <x v="4"/>
    <n v="99.95"/>
    <n v="1"/>
  </r>
  <r>
    <x v="54"/>
    <x v="0"/>
    <s v="2024-2025"/>
    <x v="0"/>
    <x v="48"/>
    <x v="3"/>
    <x v="3"/>
    <n v="4566"/>
    <x v="0"/>
    <x v="15"/>
    <x v="1"/>
    <x v="1"/>
    <n v="100"/>
    <n v="1"/>
  </r>
  <r>
    <x v="87"/>
    <x v="0"/>
    <s v="2024-2025"/>
    <x v="0"/>
    <x v="64"/>
    <x v="1"/>
    <x v="1"/>
    <n v="2350"/>
    <x v="0"/>
    <x v="1"/>
    <x v="8"/>
    <x v="8"/>
    <n v="100.38"/>
    <n v="1"/>
  </r>
  <r>
    <x v="246"/>
    <x v="2"/>
    <s v="2025-2026"/>
    <x v="0"/>
    <x v="61"/>
    <x v="6"/>
    <x v="6"/>
    <n v="5343"/>
    <x v="0"/>
    <x v="18"/>
    <x v="3"/>
    <x v="3"/>
    <n v="100.6"/>
    <n v="1"/>
  </r>
  <r>
    <x v="144"/>
    <x v="1"/>
    <s v="2023-2024"/>
    <x v="0"/>
    <x v="69"/>
    <x v="4"/>
    <x v="4"/>
    <n v="3199"/>
    <x v="0"/>
    <x v="6"/>
    <x v="8"/>
    <x v="8"/>
    <n v="100.77"/>
    <n v="1"/>
  </r>
  <r>
    <x v="250"/>
    <x v="0"/>
    <s v="2024-2025"/>
    <x v="0"/>
    <x v="26"/>
    <x v="0"/>
    <x v="0"/>
    <n v="6280"/>
    <x v="0"/>
    <x v="14"/>
    <x v="7"/>
    <x v="7"/>
    <n v="100.83000000000001"/>
    <n v="1"/>
  </r>
  <r>
    <x v="90"/>
    <x v="2"/>
    <s v="2025-2026"/>
    <x v="1"/>
    <x v="15"/>
    <x v="1"/>
    <x v="1"/>
    <n v="2020"/>
    <x v="0"/>
    <x v="5"/>
    <x v="4"/>
    <x v="4"/>
    <n v="101.5"/>
    <n v="1"/>
  </r>
  <r>
    <x v="668"/>
    <x v="2"/>
    <s v="2025-2026"/>
    <x v="1"/>
    <x v="52"/>
    <x v="3"/>
    <x v="3"/>
    <n v="4053"/>
    <x v="0"/>
    <x v="10"/>
    <x v="1"/>
    <x v="1"/>
    <n v="101.55"/>
    <n v="1"/>
  </r>
  <r>
    <x v="214"/>
    <x v="2"/>
    <s v="2025-2026"/>
    <x v="0"/>
    <x v="57"/>
    <x v="6"/>
    <x v="6"/>
    <n v="5082"/>
    <x v="0"/>
    <x v="13"/>
    <x v="6"/>
    <x v="6"/>
    <n v="101.66"/>
    <n v="1"/>
  </r>
  <r>
    <x v="406"/>
    <x v="2"/>
    <s v="2025-2026"/>
    <x v="0"/>
    <x v="21"/>
    <x v="3"/>
    <x v="3"/>
    <n v="4012"/>
    <x v="0"/>
    <x v="10"/>
    <x v="2"/>
    <x v="2"/>
    <n v="101.87"/>
    <n v="1"/>
  </r>
  <r>
    <x v="539"/>
    <x v="2"/>
    <s v="2025-2026"/>
    <x v="1"/>
    <x v="35"/>
    <x v="3"/>
    <x v="3"/>
    <n v="4558"/>
    <x v="0"/>
    <x v="15"/>
    <x v="9"/>
    <x v="9"/>
    <n v="101.88"/>
    <n v="1"/>
  </r>
  <r>
    <x v="314"/>
    <x v="0"/>
    <s v="2024-2025"/>
    <x v="0"/>
    <x v="89"/>
    <x v="4"/>
    <x v="4"/>
    <n v="3136"/>
    <x v="0"/>
    <x v="6"/>
    <x v="3"/>
    <x v="3"/>
    <n v="101.89000000000001"/>
    <n v="1"/>
  </r>
  <r>
    <x v="541"/>
    <x v="0"/>
    <s v="2024-2025"/>
    <x v="1"/>
    <x v="24"/>
    <x v="1"/>
    <x v="1"/>
    <n v="2120"/>
    <x v="0"/>
    <x v="4"/>
    <x v="6"/>
    <x v="6"/>
    <n v="102.33000000000001"/>
    <n v="1"/>
  </r>
  <r>
    <x v="493"/>
    <x v="1"/>
    <s v="2023-2024"/>
    <x v="0"/>
    <x v="24"/>
    <x v="1"/>
    <x v="1"/>
    <n v="2120"/>
    <x v="0"/>
    <x v="4"/>
    <x v="2"/>
    <x v="2"/>
    <n v="102.43"/>
    <n v="1"/>
  </r>
  <r>
    <x v="198"/>
    <x v="2"/>
    <s v="2025-2026"/>
    <x v="1"/>
    <x v="80"/>
    <x v="0"/>
    <x v="0"/>
    <n v="6109"/>
    <x v="0"/>
    <x v="14"/>
    <x v="0"/>
    <x v="0"/>
    <n v="102.62"/>
    <n v="1"/>
  </r>
  <r>
    <x v="669"/>
    <x v="1"/>
    <s v="2023-2024"/>
    <x v="0"/>
    <x v="94"/>
    <x v="5"/>
    <x v="5"/>
    <n v="7250"/>
    <x v="0"/>
    <x v="9"/>
    <x v="2"/>
    <x v="2"/>
    <n v="102.77"/>
    <n v="1"/>
  </r>
  <r>
    <x v="469"/>
    <x v="1"/>
    <s v="2023-2024"/>
    <x v="0"/>
    <x v="11"/>
    <x v="5"/>
    <x v="5"/>
    <n v="7010"/>
    <x v="0"/>
    <x v="9"/>
    <x v="4"/>
    <x v="4"/>
    <n v="102.81"/>
    <n v="1"/>
  </r>
  <r>
    <x v="500"/>
    <x v="1"/>
    <s v="2023-2024"/>
    <x v="0"/>
    <x v="57"/>
    <x v="6"/>
    <x v="6"/>
    <n v="5082"/>
    <x v="0"/>
    <x v="13"/>
    <x v="3"/>
    <x v="3"/>
    <n v="102.89999999999999"/>
    <n v="1"/>
  </r>
  <r>
    <x v="56"/>
    <x v="2"/>
    <s v="2025-2026"/>
    <x v="0"/>
    <x v="21"/>
    <x v="3"/>
    <x v="3"/>
    <n v="4012"/>
    <x v="0"/>
    <x v="10"/>
    <x v="0"/>
    <x v="0"/>
    <n v="102.93"/>
    <n v="1"/>
  </r>
  <r>
    <x v="95"/>
    <x v="1"/>
    <s v="2023-2024"/>
    <x v="0"/>
    <x v="59"/>
    <x v="3"/>
    <x v="3"/>
    <n v="4509"/>
    <x v="0"/>
    <x v="3"/>
    <x v="1"/>
    <x v="1"/>
    <n v="103"/>
    <n v="1"/>
  </r>
  <r>
    <x v="635"/>
    <x v="0"/>
    <s v="2024-2025"/>
    <x v="0"/>
    <x v="31"/>
    <x v="1"/>
    <x v="1"/>
    <n v="2116"/>
    <x v="0"/>
    <x v="4"/>
    <x v="0"/>
    <x v="0"/>
    <n v="103.07"/>
    <n v="1"/>
  </r>
  <r>
    <x v="376"/>
    <x v="1"/>
    <s v="2023-2024"/>
    <x v="1"/>
    <x v="48"/>
    <x v="3"/>
    <x v="3"/>
    <n v="4566"/>
    <x v="0"/>
    <x v="15"/>
    <x v="6"/>
    <x v="6"/>
    <n v="103.77"/>
    <n v="1"/>
  </r>
  <r>
    <x v="117"/>
    <x v="2"/>
    <s v="2025-2026"/>
    <x v="1"/>
    <x v="70"/>
    <x v="4"/>
    <x v="4"/>
    <n v="3400"/>
    <x v="0"/>
    <x v="8"/>
    <x v="7"/>
    <x v="7"/>
    <n v="103.87"/>
    <n v="1"/>
  </r>
  <r>
    <x v="114"/>
    <x v="0"/>
    <s v="2024-2025"/>
    <x v="1"/>
    <x v="93"/>
    <x v="4"/>
    <x v="4"/>
    <n v="3915"/>
    <x v="0"/>
    <x v="16"/>
    <x v="3"/>
    <x v="3"/>
    <n v="103.92"/>
    <n v="1"/>
  </r>
  <r>
    <x v="670"/>
    <x v="0"/>
    <s v="2024-2025"/>
    <x v="0"/>
    <x v="18"/>
    <x v="6"/>
    <x v="6"/>
    <n v="5168"/>
    <x v="0"/>
    <x v="13"/>
    <x v="0"/>
    <x v="0"/>
    <n v="103.92"/>
    <n v="1"/>
  </r>
  <r>
    <x v="217"/>
    <x v="0"/>
    <s v="2024-2025"/>
    <x v="1"/>
    <x v="50"/>
    <x v="4"/>
    <x v="4"/>
    <n v="3179"/>
    <x v="0"/>
    <x v="6"/>
    <x v="3"/>
    <x v="3"/>
    <n v="103.92"/>
    <n v="1"/>
  </r>
  <r>
    <x v="671"/>
    <x v="1"/>
    <s v="2023-2024"/>
    <x v="1"/>
    <x v="53"/>
    <x v="3"/>
    <x v="3"/>
    <n v="4119"/>
    <x v="0"/>
    <x v="10"/>
    <x v="0"/>
    <x v="0"/>
    <n v="103.92"/>
    <n v="1"/>
  </r>
  <r>
    <x v="672"/>
    <x v="0"/>
    <s v="2024-2025"/>
    <x v="1"/>
    <x v="18"/>
    <x v="6"/>
    <x v="6"/>
    <n v="5168"/>
    <x v="0"/>
    <x v="13"/>
    <x v="3"/>
    <x v="3"/>
    <n v="104.47"/>
    <n v="1"/>
  </r>
  <r>
    <x v="596"/>
    <x v="0"/>
    <s v="2024-2025"/>
    <x v="1"/>
    <x v="50"/>
    <x v="4"/>
    <x v="4"/>
    <n v="3179"/>
    <x v="0"/>
    <x v="6"/>
    <x v="7"/>
    <x v="7"/>
    <n v="104.5"/>
    <n v="1"/>
  </r>
  <r>
    <x v="1"/>
    <x v="0"/>
    <s v="2024-2025"/>
    <x v="0"/>
    <x v="13"/>
    <x v="1"/>
    <x v="1"/>
    <n v="2480"/>
    <x v="0"/>
    <x v="1"/>
    <x v="4"/>
    <x v="4"/>
    <n v="104.73"/>
    <n v="1"/>
  </r>
  <r>
    <x v="278"/>
    <x v="0"/>
    <s v="2024-2025"/>
    <x v="0"/>
    <x v="67"/>
    <x v="3"/>
    <x v="3"/>
    <n v="4551"/>
    <x v="0"/>
    <x v="15"/>
    <x v="8"/>
    <x v="8"/>
    <n v="104.77"/>
    <n v="1"/>
  </r>
  <r>
    <x v="673"/>
    <x v="2"/>
    <s v="2025-2026"/>
    <x v="1"/>
    <x v="80"/>
    <x v="0"/>
    <x v="0"/>
    <n v="6109"/>
    <x v="0"/>
    <x v="14"/>
    <x v="1"/>
    <x v="1"/>
    <n v="104.79"/>
    <n v="1"/>
  </r>
  <r>
    <x v="252"/>
    <x v="1"/>
    <s v="2023-2024"/>
    <x v="0"/>
    <x v="15"/>
    <x v="1"/>
    <x v="1"/>
    <n v="2020"/>
    <x v="0"/>
    <x v="5"/>
    <x v="1"/>
    <x v="1"/>
    <n v="104.79"/>
    <n v="1"/>
  </r>
  <r>
    <x v="649"/>
    <x v="1"/>
    <s v="2023-2024"/>
    <x v="0"/>
    <x v="96"/>
    <x v="4"/>
    <x v="4"/>
    <n v="3690"/>
    <x v="0"/>
    <x v="16"/>
    <x v="1"/>
    <x v="1"/>
    <n v="104.79"/>
    <n v="1"/>
  </r>
  <r>
    <x v="324"/>
    <x v="0"/>
    <s v="2024-2025"/>
    <x v="0"/>
    <x v="61"/>
    <x v="6"/>
    <x v="6"/>
    <n v="5343"/>
    <x v="0"/>
    <x v="18"/>
    <x v="2"/>
    <x v="2"/>
    <n v="104.84"/>
    <n v="1"/>
  </r>
  <r>
    <x v="159"/>
    <x v="0"/>
    <s v="2024-2025"/>
    <x v="0"/>
    <x v="16"/>
    <x v="0"/>
    <x v="0"/>
    <n v="6030"/>
    <x v="0"/>
    <x v="0"/>
    <x v="4"/>
    <x v="4"/>
    <n v="104.89000000000001"/>
    <n v="1"/>
  </r>
  <r>
    <x v="445"/>
    <x v="0"/>
    <s v="2024-2025"/>
    <x v="1"/>
    <x v="16"/>
    <x v="0"/>
    <x v="0"/>
    <n v="6030"/>
    <x v="0"/>
    <x v="0"/>
    <x v="4"/>
    <x v="4"/>
    <n v="104.9"/>
    <n v="1"/>
  </r>
  <r>
    <x v="651"/>
    <x v="0"/>
    <s v="2024-2025"/>
    <x v="0"/>
    <x v="64"/>
    <x v="1"/>
    <x v="1"/>
    <n v="2350"/>
    <x v="0"/>
    <x v="1"/>
    <x v="3"/>
    <x v="3"/>
    <n v="104.93"/>
    <n v="1"/>
  </r>
  <r>
    <x v="353"/>
    <x v="1"/>
    <s v="2023-2024"/>
    <x v="1"/>
    <x v="80"/>
    <x v="0"/>
    <x v="0"/>
    <n v="6109"/>
    <x v="0"/>
    <x v="14"/>
    <x v="0"/>
    <x v="0"/>
    <n v="104.93"/>
    <n v="1"/>
  </r>
  <r>
    <x v="129"/>
    <x v="0"/>
    <s v="2024-2025"/>
    <x v="1"/>
    <x v="20"/>
    <x v="4"/>
    <x v="4"/>
    <n v="3429"/>
    <x v="0"/>
    <x v="8"/>
    <x v="9"/>
    <x v="9"/>
    <n v="104.93"/>
    <n v="1"/>
  </r>
  <r>
    <x v="573"/>
    <x v="1"/>
    <s v="2023-2024"/>
    <x v="1"/>
    <x v="16"/>
    <x v="0"/>
    <x v="0"/>
    <n v="6030"/>
    <x v="0"/>
    <x v="0"/>
    <x v="2"/>
    <x v="2"/>
    <n v="104.98"/>
    <n v="1"/>
  </r>
  <r>
    <x v="335"/>
    <x v="1"/>
    <s v="2023-2024"/>
    <x v="1"/>
    <x v="45"/>
    <x v="3"/>
    <x v="3"/>
    <n v="4570"/>
    <x v="0"/>
    <x v="15"/>
    <x v="1"/>
    <x v="1"/>
    <n v="105.37"/>
    <n v="1"/>
  </r>
  <r>
    <x v="395"/>
    <x v="1"/>
    <s v="2023-2024"/>
    <x v="0"/>
    <x v="21"/>
    <x v="3"/>
    <x v="3"/>
    <n v="4012"/>
    <x v="0"/>
    <x v="10"/>
    <x v="3"/>
    <x v="3"/>
    <n v="105.4"/>
    <n v="1"/>
  </r>
  <r>
    <x v="305"/>
    <x v="0"/>
    <s v="2024-2025"/>
    <x v="1"/>
    <x v="56"/>
    <x v="1"/>
    <x v="1"/>
    <n v="2795"/>
    <x v="0"/>
    <x v="11"/>
    <x v="2"/>
    <x v="2"/>
    <n v="105.47"/>
    <n v="1"/>
  </r>
  <r>
    <x v="674"/>
    <x v="2"/>
    <s v="2025-2026"/>
    <x v="0"/>
    <x v="91"/>
    <x v="1"/>
    <x v="1"/>
    <n v="2064"/>
    <x v="0"/>
    <x v="5"/>
    <x v="2"/>
    <x v="2"/>
    <n v="105.76"/>
    <n v="1"/>
  </r>
  <r>
    <x v="607"/>
    <x v="0"/>
    <s v="2024-2025"/>
    <x v="1"/>
    <x v="74"/>
    <x v="1"/>
    <x v="1"/>
    <n v="2485"/>
    <x v="0"/>
    <x v="1"/>
    <x v="7"/>
    <x v="7"/>
    <n v="105.82"/>
    <n v="1"/>
  </r>
  <r>
    <x v="675"/>
    <x v="2"/>
    <s v="2025-2026"/>
    <x v="0"/>
    <x v="34"/>
    <x v="4"/>
    <x v="4"/>
    <n v="3018"/>
    <x v="0"/>
    <x v="7"/>
    <x v="6"/>
    <x v="6"/>
    <n v="105.84"/>
    <n v="1"/>
  </r>
  <r>
    <x v="406"/>
    <x v="2"/>
    <s v="2025-2026"/>
    <x v="1"/>
    <x v="86"/>
    <x v="0"/>
    <x v="0"/>
    <n v="6725"/>
    <x v="0"/>
    <x v="20"/>
    <x v="6"/>
    <x v="6"/>
    <n v="105.88"/>
    <n v="1"/>
  </r>
  <r>
    <x v="223"/>
    <x v="1"/>
    <s v="2023-2024"/>
    <x v="1"/>
    <x v="82"/>
    <x v="3"/>
    <x v="3"/>
    <n v="4655"/>
    <x v="0"/>
    <x v="17"/>
    <x v="6"/>
    <x v="6"/>
    <n v="105.88"/>
    <n v="1"/>
  </r>
  <r>
    <x v="384"/>
    <x v="1"/>
    <s v="2023-2024"/>
    <x v="0"/>
    <x v="18"/>
    <x v="6"/>
    <x v="6"/>
    <n v="5168"/>
    <x v="0"/>
    <x v="13"/>
    <x v="9"/>
    <x v="9"/>
    <n v="105.91000000000001"/>
    <n v="1"/>
  </r>
  <r>
    <x v="632"/>
    <x v="2"/>
    <s v="2025-2026"/>
    <x v="1"/>
    <x v="41"/>
    <x v="5"/>
    <x v="5"/>
    <n v="7320"/>
    <x v="0"/>
    <x v="9"/>
    <x v="7"/>
    <x v="7"/>
    <n v="105.92"/>
    <n v="1"/>
  </r>
  <r>
    <x v="675"/>
    <x v="2"/>
    <s v="2025-2026"/>
    <x v="1"/>
    <x v="55"/>
    <x v="3"/>
    <x v="3"/>
    <n v="4703"/>
    <x v="0"/>
    <x v="17"/>
    <x v="3"/>
    <x v="3"/>
    <n v="106.35"/>
    <n v="1"/>
  </r>
  <r>
    <x v="546"/>
    <x v="2"/>
    <s v="2025-2026"/>
    <x v="0"/>
    <x v="8"/>
    <x v="1"/>
    <x v="1"/>
    <n v="2158"/>
    <x v="0"/>
    <x v="4"/>
    <x v="3"/>
    <x v="3"/>
    <n v="106.94"/>
    <n v="1"/>
  </r>
  <r>
    <x v="173"/>
    <x v="0"/>
    <s v="2024-2025"/>
    <x v="0"/>
    <x v="3"/>
    <x v="3"/>
    <x v="3"/>
    <n v="4220"/>
    <x v="0"/>
    <x v="3"/>
    <x v="1"/>
    <x v="1"/>
    <n v="106.99000000000001"/>
    <n v="1"/>
  </r>
  <r>
    <x v="308"/>
    <x v="1"/>
    <s v="2023-2024"/>
    <x v="0"/>
    <x v="44"/>
    <x v="4"/>
    <x v="4"/>
    <n v="3977"/>
    <x v="0"/>
    <x v="16"/>
    <x v="2"/>
    <x v="2"/>
    <n v="107.78"/>
    <n v="1"/>
  </r>
  <r>
    <x v="132"/>
    <x v="0"/>
    <s v="2024-2025"/>
    <x v="1"/>
    <x v="42"/>
    <x v="3"/>
    <x v="3"/>
    <n v="4870"/>
    <x v="0"/>
    <x v="12"/>
    <x v="2"/>
    <x v="2"/>
    <n v="107.9"/>
    <n v="1"/>
  </r>
  <r>
    <x v="663"/>
    <x v="0"/>
    <s v="2024-2025"/>
    <x v="0"/>
    <x v="15"/>
    <x v="1"/>
    <x v="1"/>
    <n v="2020"/>
    <x v="0"/>
    <x v="5"/>
    <x v="2"/>
    <x v="2"/>
    <n v="107.9"/>
    <n v="1"/>
  </r>
  <r>
    <x v="3"/>
    <x v="0"/>
    <s v="2024-2025"/>
    <x v="1"/>
    <x v="74"/>
    <x v="1"/>
    <x v="1"/>
    <n v="2485"/>
    <x v="0"/>
    <x v="1"/>
    <x v="3"/>
    <x v="3"/>
    <n v="108.44"/>
    <n v="1"/>
  </r>
  <r>
    <x v="535"/>
    <x v="1"/>
    <s v="2023-2024"/>
    <x v="0"/>
    <x v="18"/>
    <x v="6"/>
    <x v="6"/>
    <n v="5168"/>
    <x v="0"/>
    <x v="13"/>
    <x v="4"/>
    <x v="4"/>
    <n v="108.46000000000001"/>
    <n v="1"/>
  </r>
  <r>
    <x v="612"/>
    <x v="0"/>
    <s v="2024-2025"/>
    <x v="0"/>
    <x v="51"/>
    <x v="4"/>
    <x v="4"/>
    <n v="3630"/>
    <x v="0"/>
    <x v="16"/>
    <x v="4"/>
    <x v="4"/>
    <n v="108.76"/>
    <n v="1"/>
  </r>
  <r>
    <x v="598"/>
    <x v="1"/>
    <s v="2023-2024"/>
    <x v="1"/>
    <x v="74"/>
    <x v="1"/>
    <x v="1"/>
    <n v="2485"/>
    <x v="0"/>
    <x v="1"/>
    <x v="1"/>
    <x v="1"/>
    <n v="108.78"/>
    <n v="1"/>
  </r>
  <r>
    <x v="457"/>
    <x v="1"/>
    <s v="2023-2024"/>
    <x v="0"/>
    <x v="39"/>
    <x v="0"/>
    <x v="0"/>
    <n v="6330"/>
    <x v="0"/>
    <x v="14"/>
    <x v="9"/>
    <x v="9"/>
    <n v="108.87"/>
    <n v="1"/>
  </r>
  <r>
    <x v="224"/>
    <x v="1"/>
    <s v="2023-2024"/>
    <x v="1"/>
    <x v="9"/>
    <x v="4"/>
    <x v="4"/>
    <n v="3076"/>
    <x v="0"/>
    <x v="7"/>
    <x v="0"/>
    <x v="0"/>
    <n v="108.91"/>
    <n v="1"/>
  </r>
  <r>
    <x v="542"/>
    <x v="2"/>
    <s v="2025-2026"/>
    <x v="1"/>
    <x v="74"/>
    <x v="1"/>
    <x v="1"/>
    <n v="2485"/>
    <x v="0"/>
    <x v="1"/>
    <x v="1"/>
    <x v="1"/>
    <n v="109.04"/>
    <n v="1"/>
  </r>
  <r>
    <x v="676"/>
    <x v="1"/>
    <s v="2023-2024"/>
    <x v="0"/>
    <x v="10"/>
    <x v="4"/>
    <x v="4"/>
    <n v="3551"/>
    <x v="0"/>
    <x v="8"/>
    <x v="6"/>
    <x v="6"/>
    <n v="109.08"/>
    <n v="1"/>
  </r>
  <r>
    <x v="480"/>
    <x v="0"/>
    <s v="2024-2025"/>
    <x v="0"/>
    <x v="64"/>
    <x v="1"/>
    <x v="1"/>
    <n v="2350"/>
    <x v="0"/>
    <x v="1"/>
    <x v="6"/>
    <x v="6"/>
    <n v="109.69999999999999"/>
    <n v="1"/>
  </r>
  <r>
    <x v="260"/>
    <x v="1"/>
    <s v="2023-2024"/>
    <x v="1"/>
    <x v="4"/>
    <x v="1"/>
    <x v="1"/>
    <n v="2154"/>
    <x v="0"/>
    <x v="4"/>
    <x v="6"/>
    <x v="6"/>
    <n v="109.69999999999999"/>
    <n v="1"/>
  </r>
  <r>
    <x v="132"/>
    <x v="0"/>
    <s v="2024-2025"/>
    <x v="1"/>
    <x v="28"/>
    <x v="1"/>
    <x v="1"/>
    <n v="2830"/>
    <x v="0"/>
    <x v="11"/>
    <x v="3"/>
    <x v="3"/>
    <n v="109.78999999999999"/>
    <n v="1"/>
  </r>
  <r>
    <x v="194"/>
    <x v="2"/>
    <s v="2025-2026"/>
    <x v="1"/>
    <x v="60"/>
    <x v="1"/>
    <x v="1"/>
    <n v="2541"/>
    <x v="0"/>
    <x v="2"/>
    <x v="3"/>
    <x v="3"/>
    <n v="109.83"/>
    <n v="1"/>
  </r>
  <r>
    <x v="81"/>
    <x v="0"/>
    <s v="2024-2025"/>
    <x v="1"/>
    <x v="43"/>
    <x v="1"/>
    <x v="1"/>
    <n v="2560"/>
    <x v="0"/>
    <x v="2"/>
    <x v="4"/>
    <x v="4"/>
    <n v="109.89"/>
    <n v="1"/>
  </r>
  <r>
    <x v="515"/>
    <x v="0"/>
    <s v="2024-2025"/>
    <x v="0"/>
    <x v="62"/>
    <x v="0"/>
    <x v="0"/>
    <n v="6112"/>
    <x v="0"/>
    <x v="14"/>
    <x v="3"/>
    <x v="3"/>
    <n v="109.91"/>
    <n v="1"/>
  </r>
  <r>
    <x v="114"/>
    <x v="0"/>
    <s v="2024-2025"/>
    <x v="1"/>
    <x v="3"/>
    <x v="3"/>
    <x v="3"/>
    <n v="4220"/>
    <x v="0"/>
    <x v="3"/>
    <x v="3"/>
    <x v="3"/>
    <n v="109.95"/>
    <n v="1"/>
  </r>
  <r>
    <x v="551"/>
    <x v="0"/>
    <s v="2024-2025"/>
    <x v="0"/>
    <x v="94"/>
    <x v="5"/>
    <x v="5"/>
    <n v="7250"/>
    <x v="0"/>
    <x v="9"/>
    <x v="3"/>
    <x v="3"/>
    <n v="110.22"/>
    <n v="1"/>
  </r>
  <r>
    <x v="288"/>
    <x v="1"/>
    <s v="2023-2024"/>
    <x v="1"/>
    <x v="23"/>
    <x v="1"/>
    <x v="1"/>
    <n v="2650"/>
    <x v="0"/>
    <x v="11"/>
    <x v="1"/>
    <x v="1"/>
    <n v="110.41"/>
    <n v="1"/>
  </r>
  <r>
    <x v="599"/>
    <x v="2"/>
    <s v="2025-2026"/>
    <x v="0"/>
    <x v="31"/>
    <x v="1"/>
    <x v="1"/>
    <n v="2116"/>
    <x v="0"/>
    <x v="4"/>
    <x v="6"/>
    <x v="6"/>
    <n v="110.62"/>
    <n v="1"/>
  </r>
  <r>
    <x v="587"/>
    <x v="0"/>
    <s v="2024-2025"/>
    <x v="1"/>
    <x v="48"/>
    <x v="3"/>
    <x v="3"/>
    <n v="4566"/>
    <x v="0"/>
    <x v="15"/>
    <x v="2"/>
    <x v="2"/>
    <n v="110.63000000000001"/>
    <n v="1"/>
  </r>
  <r>
    <x v="206"/>
    <x v="2"/>
    <s v="2025-2026"/>
    <x v="0"/>
    <x v="51"/>
    <x v="4"/>
    <x v="4"/>
    <n v="3630"/>
    <x v="0"/>
    <x v="16"/>
    <x v="7"/>
    <x v="7"/>
    <n v="111.25"/>
    <n v="1"/>
  </r>
  <r>
    <x v="677"/>
    <x v="0"/>
    <s v="2024-2025"/>
    <x v="1"/>
    <x v="79"/>
    <x v="6"/>
    <x v="6"/>
    <n v="5290"/>
    <x v="0"/>
    <x v="18"/>
    <x v="0"/>
    <x v="0"/>
    <n v="111.27000000000001"/>
    <n v="1"/>
  </r>
  <r>
    <x v="115"/>
    <x v="0"/>
    <s v="2024-2025"/>
    <x v="1"/>
    <x v="70"/>
    <x v="4"/>
    <x v="4"/>
    <n v="3400"/>
    <x v="0"/>
    <x v="8"/>
    <x v="2"/>
    <x v="2"/>
    <n v="111.39"/>
    <n v="1"/>
  </r>
  <r>
    <x v="2"/>
    <x v="1"/>
    <s v="2023-2024"/>
    <x v="1"/>
    <x v="87"/>
    <x v="2"/>
    <x v="2"/>
    <n v="2609"/>
    <x v="0"/>
    <x v="2"/>
    <x v="2"/>
    <x v="2"/>
    <n v="111.7"/>
    <n v="1"/>
  </r>
  <r>
    <x v="579"/>
    <x v="0"/>
    <s v="2024-2025"/>
    <x v="0"/>
    <x v="11"/>
    <x v="5"/>
    <x v="5"/>
    <n v="7010"/>
    <x v="0"/>
    <x v="9"/>
    <x v="1"/>
    <x v="1"/>
    <n v="111.72"/>
    <n v="1"/>
  </r>
  <r>
    <x v="522"/>
    <x v="0"/>
    <s v="2024-2025"/>
    <x v="0"/>
    <x v="13"/>
    <x v="1"/>
    <x v="1"/>
    <n v="2480"/>
    <x v="0"/>
    <x v="1"/>
    <x v="4"/>
    <x v="4"/>
    <n v="111.75"/>
    <n v="1"/>
  </r>
  <r>
    <x v="325"/>
    <x v="1"/>
    <s v="2023-2024"/>
    <x v="0"/>
    <x v="77"/>
    <x v="5"/>
    <x v="5"/>
    <n v="7018"/>
    <x v="0"/>
    <x v="9"/>
    <x v="2"/>
    <x v="2"/>
    <n v="111.79"/>
    <n v="1"/>
  </r>
  <r>
    <x v="653"/>
    <x v="0"/>
    <s v="2024-2025"/>
    <x v="0"/>
    <x v="21"/>
    <x v="3"/>
    <x v="3"/>
    <n v="4012"/>
    <x v="0"/>
    <x v="10"/>
    <x v="4"/>
    <x v="4"/>
    <n v="111.83"/>
    <n v="1"/>
  </r>
  <r>
    <x v="597"/>
    <x v="0"/>
    <s v="2024-2025"/>
    <x v="1"/>
    <x v="4"/>
    <x v="1"/>
    <x v="1"/>
    <n v="2154"/>
    <x v="0"/>
    <x v="4"/>
    <x v="2"/>
    <x v="2"/>
    <n v="111.86"/>
    <n v="1"/>
  </r>
  <r>
    <x v="595"/>
    <x v="0"/>
    <s v="2024-2025"/>
    <x v="0"/>
    <x v="19"/>
    <x v="1"/>
    <x v="1"/>
    <n v="2800"/>
    <x v="0"/>
    <x v="11"/>
    <x v="1"/>
    <x v="1"/>
    <n v="112"/>
    <n v="1"/>
  </r>
  <r>
    <x v="506"/>
    <x v="0"/>
    <s v="2024-2025"/>
    <x v="0"/>
    <x v="2"/>
    <x v="2"/>
    <x v="2"/>
    <n v="2617"/>
    <x v="0"/>
    <x v="2"/>
    <x v="2"/>
    <x v="2"/>
    <n v="112.14"/>
    <n v="1"/>
  </r>
  <r>
    <x v="572"/>
    <x v="0"/>
    <s v="2024-2025"/>
    <x v="0"/>
    <x v="92"/>
    <x v="3"/>
    <x v="3"/>
    <n v="4305"/>
    <x v="0"/>
    <x v="3"/>
    <x v="7"/>
    <x v="7"/>
    <n v="112.37"/>
    <n v="1"/>
  </r>
  <r>
    <x v="419"/>
    <x v="2"/>
    <s v="2025-2026"/>
    <x v="1"/>
    <x v="92"/>
    <x v="3"/>
    <x v="3"/>
    <n v="4305"/>
    <x v="0"/>
    <x v="3"/>
    <x v="2"/>
    <x v="2"/>
    <n v="112.64"/>
    <n v="1"/>
  </r>
  <r>
    <x v="118"/>
    <x v="1"/>
    <s v="2023-2024"/>
    <x v="0"/>
    <x v="37"/>
    <x v="1"/>
    <x v="1"/>
    <n v="2750"/>
    <x v="0"/>
    <x v="11"/>
    <x v="2"/>
    <x v="2"/>
    <n v="112.78"/>
    <n v="1"/>
  </r>
  <r>
    <x v="231"/>
    <x v="0"/>
    <s v="2024-2025"/>
    <x v="1"/>
    <x v="70"/>
    <x v="4"/>
    <x v="4"/>
    <n v="3400"/>
    <x v="0"/>
    <x v="8"/>
    <x v="3"/>
    <x v="3"/>
    <n v="112.92"/>
    <n v="1"/>
  </r>
  <r>
    <x v="334"/>
    <x v="2"/>
    <s v="2025-2026"/>
    <x v="0"/>
    <x v="55"/>
    <x v="3"/>
    <x v="3"/>
    <n v="4703"/>
    <x v="0"/>
    <x v="17"/>
    <x v="7"/>
    <x v="7"/>
    <n v="113.67999999999999"/>
    <n v="1"/>
  </r>
  <r>
    <x v="274"/>
    <x v="0"/>
    <s v="2024-2025"/>
    <x v="1"/>
    <x v="43"/>
    <x v="1"/>
    <x v="1"/>
    <n v="2560"/>
    <x v="0"/>
    <x v="2"/>
    <x v="1"/>
    <x v="1"/>
    <n v="113.75999999999999"/>
    <n v="1"/>
  </r>
  <r>
    <x v="339"/>
    <x v="2"/>
    <s v="2025-2026"/>
    <x v="1"/>
    <x v="4"/>
    <x v="1"/>
    <x v="1"/>
    <n v="2154"/>
    <x v="0"/>
    <x v="4"/>
    <x v="0"/>
    <x v="0"/>
    <n v="113.81"/>
    <n v="1"/>
  </r>
  <r>
    <x v="439"/>
    <x v="0"/>
    <s v="2024-2025"/>
    <x v="1"/>
    <x v="72"/>
    <x v="4"/>
    <x v="4"/>
    <n v="3931"/>
    <x v="0"/>
    <x v="16"/>
    <x v="5"/>
    <x v="5"/>
    <n v="113.89"/>
    <n v="1"/>
  </r>
  <r>
    <x v="65"/>
    <x v="2"/>
    <s v="2025-2026"/>
    <x v="1"/>
    <x v="72"/>
    <x v="4"/>
    <x v="4"/>
    <n v="3931"/>
    <x v="0"/>
    <x v="16"/>
    <x v="3"/>
    <x v="3"/>
    <n v="113.91"/>
    <n v="1"/>
  </r>
  <r>
    <x v="248"/>
    <x v="0"/>
    <s v="2024-2025"/>
    <x v="0"/>
    <x v="70"/>
    <x v="4"/>
    <x v="4"/>
    <n v="3400"/>
    <x v="0"/>
    <x v="8"/>
    <x v="7"/>
    <x v="7"/>
    <n v="114.42999999999999"/>
    <n v="1"/>
  </r>
  <r>
    <x v="299"/>
    <x v="1"/>
    <s v="2023-2024"/>
    <x v="1"/>
    <x v="4"/>
    <x v="1"/>
    <x v="1"/>
    <n v="2154"/>
    <x v="0"/>
    <x v="4"/>
    <x v="2"/>
    <x v="2"/>
    <n v="114.78"/>
    <n v="1"/>
  </r>
  <r>
    <x v="603"/>
    <x v="2"/>
    <s v="2025-2026"/>
    <x v="1"/>
    <x v="19"/>
    <x v="1"/>
    <x v="1"/>
    <n v="2800"/>
    <x v="0"/>
    <x v="11"/>
    <x v="8"/>
    <x v="8"/>
    <n v="114.82000000000001"/>
    <n v="1"/>
  </r>
  <r>
    <x v="319"/>
    <x v="0"/>
    <s v="2024-2025"/>
    <x v="0"/>
    <x v="85"/>
    <x v="0"/>
    <x v="0"/>
    <n v="6530"/>
    <x v="0"/>
    <x v="20"/>
    <x v="3"/>
    <x v="3"/>
    <n v="115.41"/>
    <n v="1"/>
  </r>
  <r>
    <x v="678"/>
    <x v="1"/>
    <s v="2023-2024"/>
    <x v="1"/>
    <x v="30"/>
    <x v="4"/>
    <x v="4"/>
    <n v="3131"/>
    <x v="0"/>
    <x v="6"/>
    <x v="0"/>
    <x v="0"/>
    <n v="115.62"/>
    <n v="1"/>
  </r>
  <r>
    <x v="319"/>
    <x v="0"/>
    <s v="2024-2025"/>
    <x v="0"/>
    <x v="66"/>
    <x v="3"/>
    <x v="3"/>
    <n v="4883"/>
    <x v="0"/>
    <x v="12"/>
    <x v="6"/>
    <x v="6"/>
    <n v="115.67"/>
    <n v="1"/>
  </r>
  <r>
    <x v="286"/>
    <x v="0"/>
    <s v="2024-2025"/>
    <x v="1"/>
    <x v="52"/>
    <x v="3"/>
    <x v="3"/>
    <n v="4053"/>
    <x v="0"/>
    <x v="10"/>
    <x v="4"/>
    <x v="4"/>
    <n v="115.7"/>
    <n v="1"/>
  </r>
  <r>
    <x v="474"/>
    <x v="0"/>
    <s v="2024-2025"/>
    <x v="0"/>
    <x v="1"/>
    <x v="1"/>
    <x v="1"/>
    <n v="2478"/>
    <x v="0"/>
    <x v="1"/>
    <x v="5"/>
    <x v="5"/>
    <n v="115.71"/>
    <n v="1"/>
  </r>
  <r>
    <x v="440"/>
    <x v="0"/>
    <s v="2024-2025"/>
    <x v="0"/>
    <x v="34"/>
    <x v="4"/>
    <x v="4"/>
    <n v="3018"/>
    <x v="0"/>
    <x v="7"/>
    <x v="3"/>
    <x v="3"/>
    <n v="115.85"/>
    <n v="1"/>
  </r>
  <r>
    <x v="498"/>
    <x v="0"/>
    <s v="2024-2025"/>
    <x v="1"/>
    <x v="14"/>
    <x v="1"/>
    <x v="1"/>
    <n v="2790"/>
    <x v="0"/>
    <x v="11"/>
    <x v="0"/>
    <x v="0"/>
    <n v="115.92"/>
    <n v="1"/>
  </r>
  <r>
    <x v="523"/>
    <x v="1"/>
    <s v="2023-2024"/>
    <x v="1"/>
    <x v="22"/>
    <x v="1"/>
    <x v="1"/>
    <n v="2539"/>
    <x v="0"/>
    <x v="2"/>
    <x v="3"/>
    <x v="3"/>
    <n v="115.93"/>
    <n v="1"/>
  </r>
  <r>
    <x v="620"/>
    <x v="1"/>
    <s v="2023-2024"/>
    <x v="1"/>
    <x v="23"/>
    <x v="1"/>
    <x v="1"/>
    <n v="2650"/>
    <x v="0"/>
    <x v="11"/>
    <x v="7"/>
    <x v="7"/>
    <n v="116.57"/>
    <n v="1"/>
  </r>
  <r>
    <x v="404"/>
    <x v="1"/>
    <s v="2023-2024"/>
    <x v="1"/>
    <x v="47"/>
    <x v="1"/>
    <x v="1"/>
    <n v="2101"/>
    <x v="0"/>
    <x v="4"/>
    <x v="6"/>
    <x v="6"/>
    <n v="116.71000000000001"/>
    <n v="1"/>
  </r>
  <r>
    <x v="543"/>
    <x v="0"/>
    <s v="2024-2025"/>
    <x v="0"/>
    <x v="52"/>
    <x v="3"/>
    <x v="3"/>
    <n v="4053"/>
    <x v="0"/>
    <x v="10"/>
    <x v="1"/>
    <x v="1"/>
    <n v="116.71000000000001"/>
    <n v="1"/>
  </r>
  <r>
    <x v="36"/>
    <x v="2"/>
    <s v="2025-2026"/>
    <x v="0"/>
    <x v="51"/>
    <x v="4"/>
    <x v="4"/>
    <n v="3630"/>
    <x v="0"/>
    <x v="16"/>
    <x v="6"/>
    <x v="6"/>
    <n v="116.8"/>
    <n v="1"/>
  </r>
  <r>
    <x v="44"/>
    <x v="0"/>
    <s v="2024-2025"/>
    <x v="0"/>
    <x v="67"/>
    <x v="3"/>
    <x v="3"/>
    <n v="4551"/>
    <x v="0"/>
    <x v="15"/>
    <x v="9"/>
    <x v="9"/>
    <n v="116.86"/>
    <n v="1"/>
  </r>
  <r>
    <x v="624"/>
    <x v="2"/>
    <s v="2025-2026"/>
    <x v="0"/>
    <x v="25"/>
    <x v="4"/>
    <x v="4"/>
    <n v="3550"/>
    <x v="0"/>
    <x v="8"/>
    <x v="0"/>
    <x v="0"/>
    <n v="116.91"/>
    <n v="1"/>
  </r>
  <r>
    <x v="561"/>
    <x v="0"/>
    <s v="2024-2025"/>
    <x v="1"/>
    <x v="70"/>
    <x v="4"/>
    <x v="4"/>
    <n v="3400"/>
    <x v="0"/>
    <x v="8"/>
    <x v="4"/>
    <x v="4"/>
    <n v="116.91"/>
    <n v="1"/>
  </r>
  <r>
    <x v="395"/>
    <x v="1"/>
    <s v="2023-2024"/>
    <x v="0"/>
    <x v="7"/>
    <x v="4"/>
    <x v="4"/>
    <n v="3175"/>
    <x v="0"/>
    <x v="6"/>
    <x v="9"/>
    <x v="9"/>
    <n v="117.41"/>
    <n v="1"/>
  </r>
  <r>
    <x v="679"/>
    <x v="0"/>
    <s v="2024-2025"/>
    <x v="0"/>
    <x v="33"/>
    <x v="4"/>
    <x v="4"/>
    <n v="3280"/>
    <x v="0"/>
    <x v="8"/>
    <x v="3"/>
    <x v="3"/>
    <n v="117.44"/>
    <n v="1"/>
  </r>
  <r>
    <x v="432"/>
    <x v="0"/>
    <s v="2024-2025"/>
    <x v="0"/>
    <x v="27"/>
    <x v="4"/>
    <x v="4"/>
    <n v="3066"/>
    <x v="0"/>
    <x v="7"/>
    <x v="4"/>
    <x v="4"/>
    <n v="117.63"/>
    <n v="1"/>
  </r>
  <r>
    <x v="530"/>
    <x v="1"/>
    <s v="2023-2024"/>
    <x v="0"/>
    <x v="64"/>
    <x v="1"/>
    <x v="1"/>
    <n v="2350"/>
    <x v="0"/>
    <x v="1"/>
    <x v="3"/>
    <x v="3"/>
    <n v="117.72"/>
    <n v="1"/>
  </r>
  <r>
    <x v="370"/>
    <x v="2"/>
    <s v="2025-2026"/>
    <x v="0"/>
    <x v="26"/>
    <x v="0"/>
    <x v="0"/>
    <n v="6280"/>
    <x v="0"/>
    <x v="14"/>
    <x v="3"/>
    <x v="3"/>
    <n v="117.99"/>
    <n v="1"/>
  </r>
  <r>
    <x v="462"/>
    <x v="1"/>
    <s v="2023-2024"/>
    <x v="0"/>
    <x v="44"/>
    <x v="4"/>
    <x v="4"/>
    <n v="3977"/>
    <x v="0"/>
    <x v="16"/>
    <x v="3"/>
    <x v="3"/>
    <n v="118.5"/>
    <n v="1"/>
  </r>
  <r>
    <x v="107"/>
    <x v="1"/>
    <s v="2023-2024"/>
    <x v="0"/>
    <x v="84"/>
    <x v="3"/>
    <x v="3"/>
    <n v="4215"/>
    <x v="0"/>
    <x v="3"/>
    <x v="1"/>
    <x v="1"/>
    <n v="118.5"/>
    <n v="1"/>
  </r>
  <r>
    <x v="668"/>
    <x v="2"/>
    <s v="2025-2026"/>
    <x v="1"/>
    <x v="41"/>
    <x v="5"/>
    <x v="5"/>
    <n v="7320"/>
    <x v="0"/>
    <x v="9"/>
    <x v="6"/>
    <x v="6"/>
    <n v="118.75"/>
    <n v="1"/>
  </r>
  <r>
    <x v="537"/>
    <x v="1"/>
    <s v="2023-2024"/>
    <x v="1"/>
    <x v="16"/>
    <x v="0"/>
    <x v="0"/>
    <n v="6030"/>
    <x v="0"/>
    <x v="0"/>
    <x v="9"/>
    <x v="9"/>
    <n v="118.8"/>
    <n v="1"/>
  </r>
  <r>
    <x v="680"/>
    <x v="0"/>
    <s v="2024-2025"/>
    <x v="0"/>
    <x v="73"/>
    <x v="6"/>
    <x v="6"/>
    <n v="5607"/>
    <x v="0"/>
    <x v="18"/>
    <x v="3"/>
    <x v="3"/>
    <n v="118.82"/>
    <n v="1"/>
  </r>
  <r>
    <x v="183"/>
    <x v="0"/>
    <s v="2024-2025"/>
    <x v="1"/>
    <x v="77"/>
    <x v="5"/>
    <x v="5"/>
    <n v="7018"/>
    <x v="0"/>
    <x v="9"/>
    <x v="6"/>
    <x v="6"/>
    <n v="119.19"/>
    <n v="1"/>
  </r>
  <r>
    <x v="417"/>
    <x v="2"/>
    <s v="2025-2026"/>
    <x v="1"/>
    <x v="87"/>
    <x v="2"/>
    <x v="2"/>
    <n v="2609"/>
    <x v="0"/>
    <x v="2"/>
    <x v="5"/>
    <x v="5"/>
    <n v="119.22"/>
    <n v="1"/>
  </r>
  <r>
    <x v="537"/>
    <x v="1"/>
    <s v="2023-2024"/>
    <x v="0"/>
    <x v="85"/>
    <x v="0"/>
    <x v="0"/>
    <n v="6530"/>
    <x v="0"/>
    <x v="20"/>
    <x v="9"/>
    <x v="9"/>
    <n v="119.36"/>
    <n v="1"/>
  </r>
  <r>
    <x v="150"/>
    <x v="0"/>
    <s v="2024-2025"/>
    <x v="0"/>
    <x v="33"/>
    <x v="4"/>
    <x v="4"/>
    <n v="3280"/>
    <x v="0"/>
    <x v="8"/>
    <x v="2"/>
    <x v="2"/>
    <n v="119.41"/>
    <n v="1"/>
  </r>
  <r>
    <x v="343"/>
    <x v="0"/>
    <s v="2024-2025"/>
    <x v="1"/>
    <x v="47"/>
    <x v="1"/>
    <x v="1"/>
    <n v="2101"/>
    <x v="0"/>
    <x v="4"/>
    <x v="4"/>
    <x v="4"/>
    <n v="119.7"/>
    <n v="1"/>
  </r>
  <r>
    <x v="583"/>
    <x v="2"/>
    <s v="2025-2026"/>
    <x v="1"/>
    <x v="33"/>
    <x v="4"/>
    <x v="4"/>
    <n v="3280"/>
    <x v="0"/>
    <x v="8"/>
    <x v="1"/>
    <x v="1"/>
    <n v="119.76"/>
    <n v="1"/>
  </r>
  <r>
    <x v="473"/>
    <x v="1"/>
    <s v="2023-2024"/>
    <x v="1"/>
    <x v="36"/>
    <x v="4"/>
    <x v="4"/>
    <n v="3148"/>
    <x v="0"/>
    <x v="6"/>
    <x v="1"/>
    <x v="1"/>
    <n v="119.8"/>
    <n v="1"/>
  </r>
  <r>
    <x v="11"/>
    <x v="0"/>
    <s v="2024-2025"/>
    <x v="1"/>
    <x v="93"/>
    <x v="4"/>
    <x v="4"/>
    <n v="3915"/>
    <x v="0"/>
    <x v="16"/>
    <x v="1"/>
    <x v="1"/>
    <n v="119.8"/>
    <n v="1"/>
  </r>
  <r>
    <x v="433"/>
    <x v="0"/>
    <s v="2024-2025"/>
    <x v="1"/>
    <x v="33"/>
    <x v="4"/>
    <x v="4"/>
    <n v="3280"/>
    <x v="0"/>
    <x v="8"/>
    <x v="0"/>
    <x v="0"/>
    <n v="119.80000000000001"/>
    <n v="1"/>
  </r>
  <r>
    <x v="82"/>
    <x v="2"/>
    <s v="2025-2026"/>
    <x v="1"/>
    <x v="72"/>
    <x v="4"/>
    <x v="4"/>
    <n v="3931"/>
    <x v="0"/>
    <x v="16"/>
    <x v="0"/>
    <x v="0"/>
    <n v="119.88"/>
    <n v="1"/>
  </r>
  <r>
    <x v="352"/>
    <x v="0"/>
    <s v="2024-2025"/>
    <x v="0"/>
    <x v="6"/>
    <x v="0"/>
    <x v="0"/>
    <n v="6010"/>
    <x v="0"/>
    <x v="0"/>
    <x v="3"/>
    <x v="3"/>
    <n v="119.91000000000001"/>
    <n v="1"/>
  </r>
  <r>
    <x v="287"/>
    <x v="0"/>
    <s v="2024-2025"/>
    <x v="0"/>
    <x v="61"/>
    <x v="6"/>
    <x v="6"/>
    <n v="5343"/>
    <x v="0"/>
    <x v="18"/>
    <x v="3"/>
    <x v="3"/>
    <n v="119.92"/>
    <n v="1"/>
  </r>
  <r>
    <x v="107"/>
    <x v="1"/>
    <s v="2023-2024"/>
    <x v="0"/>
    <x v="58"/>
    <x v="0"/>
    <x v="0"/>
    <n v="6027"/>
    <x v="0"/>
    <x v="0"/>
    <x v="3"/>
    <x v="3"/>
    <n v="119.92"/>
    <n v="1"/>
  </r>
  <r>
    <x v="368"/>
    <x v="2"/>
    <s v="2025-2026"/>
    <x v="0"/>
    <x v="34"/>
    <x v="4"/>
    <x v="4"/>
    <n v="3018"/>
    <x v="0"/>
    <x v="7"/>
    <x v="9"/>
    <x v="9"/>
    <n v="119.96"/>
    <n v="1"/>
  </r>
  <r>
    <x v="342"/>
    <x v="0"/>
    <s v="2024-2025"/>
    <x v="0"/>
    <x v="31"/>
    <x v="1"/>
    <x v="1"/>
    <n v="2116"/>
    <x v="0"/>
    <x v="4"/>
    <x v="9"/>
    <x v="9"/>
    <n v="119.96"/>
    <n v="1"/>
  </r>
  <r>
    <x v="321"/>
    <x v="0"/>
    <s v="2024-2025"/>
    <x v="0"/>
    <x v="31"/>
    <x v="1"/>
    <x v="1"/>
    <n v="2116"/>
    <x v="0"/>
    <x v="4"/>
    <x v="3"/>
    <x v="3"/>
    <n v="120.13"/>
    <n v="1"/>
  </r>
  <r>
    <x v="549"/>
    <x v="1"/>
    <s v="2023-2024"/>
    <x v="0"/>
    <x v="27"/>
    <x v="4"/>
    <x v="4"/>
    <n v="3066"/>
    <x v="0"/>
    <x v="7"/>
    <x v="1"/>
    <x v="1"/>
    <n v="120.49000000000001"/>
    <n v="1"/>
  </r>
  <r>
    <x v="409"/>
    <x v="0"/>
    <s v="2024-2025"/>
    <x v="1"/>
    <x v="53"/>
    <x v="3"/>
    <x v="3"/>
    <n v="4119"/>
    <x v="0"/>
    <x v="10"/>
    <x v="2"/>
    <x v="2"/>
    <n v="120.55999999999999"/>
    <n v="1"/>
  </r>
  <r>
    <x v="493"/>
    <x v="1"/>
    <s v="2023-2024"/>
    <x v="0"/>
    <x v="49"/>
    <x v="4"/>
    <x v="4"/>
    <n v="3134"/>
    <x v="0"/>
    <x v="6"/>
    <x v="7"/>
    <x v="7"/>
    <n v="120.78"/>
    <n v="1"/>
  </r>
  <r>
    <x v="298"/>
    <x v="1"/>
    <s v="2023-2024"/>
    <x v="0"/>
    <x v="5"/>
    <x v="1"/>
    <x v="1"/>
    <n v="2067"/>
    <x v="0"/>
    <x v="5"/>
    <x v="2"/>
    <x v="2"/>
    <n v="120.78999999999999"/>
    <n v="1"/>
  </r>
  <r>
    <x v="103"/>
    <x v="1"/>
    <s v="2023-2024"/>
    <x v="1"/>
    <x v="4"/>
    <x v="1"/>
    <x v="1"/>
    <n v="2154"/>
    <x v="0"/>
    <x v="4"/>
    <x v="2"/>
    <x v="2"/>
    <n v="121.32000000000001"/>
    <n v="1"/>
  </r>
  <r>
    <x v="524"/>
    <x v="0"/>
    <s v="2024-2025"/>
    <x v="0"/>
    <x v="26"/>
    <x v="0"/>
    <x v="0"/>
    <n v="6280"/>
    <x v="0"/>
    <x v="14"/>
    <x v="6"/>
    <x v="6"/>
    <n v="121.57"/>
    <n v="1"/>
  </r>
  <r>
    <x v="330"/>
    <x v="0"/>
    <s v="2024-2025"/>
    <x v="0"/>
    <x v="96"/>
    <x v="4"/>
    <x v="4"/>
    <n v="3690"/>
    <x v="0"/>
    <x v="16"/>
    <x v="7"/>
    <x v="7"/>
    <n v="121.76"/>
    <n v="1"/>
  </r>
  <r>
    <x v="303"/>
    <x v="1"/>
    <s v="2023-2024"/>
    <x v="1"/>
    <x v="46"/>
    <x v="3"/>
    <x v="3"/>
    <n v="4740"/>
    <x v="0"/>
    <x v="17"/>
    <x v="2"/>
    <x v="2"/>
    <n v="121.78"/>
    <n v="1"/>
  </r>
  <r>
    <x v="633"/>
    <x v="1"/>
    <s v="2023-2024"/>
    <x v="1"/>
    <x v="3"/>
    <x v="3"/>
    <x v="3"/>
    <n v="4220"/>
    <x v="0"/>
    <x v="3"/>
    <x v="7"/>
    <x v="7"/>
    <n v="121.8"/>
    <n v="1"/>
  </r>
  <r>
    <x v="600"/>
    <x v="0"/>
    <s v="2024-2025"/>
    <x v="0"/>
    <x v="48"/>
    <x v="3"/>
    <x v="3"/>
    <n v="4566"/>
    <x v="0"/>
    <x v="15"/>
    <x v="2"/>
    <x v="2"/>
    <n v="121.85"/>
    <n v="1"/>
  </r>
  <r>
    <x v="252"/>
    <x v="1"/>
    <s v="2023-2024"/>
    <x v="0"/>
    <x v="8"/>
    <x v="1"/>
    <x v="1"/>
    <n v="2158"/>
    <x v="0"/>
    <x v="4"/>
    <x v="3"/>
    <x v="3"/>
    <n v="121.92"/>
    <n v="1"/>
  </r>
  <r>
    <x v="266"/>
    <x v="1"/>
    <s v="2023-2024"/>
    <x v="1"/>
    <x v="48"/>
    <x v="3"/>
    <x v="3"/>
    <n v="4566"/>
    <x v="0"/>
    <x v="15"/>
    <x v="3"/>
    <x v="3"/>
    <n v="121.92"/>
    <n v="1"/>
  </r>
  <r>
    <x v="681"/>
    <x v="2"/>
    <s v="2025-2026"/>
    <x v="1"/>
    <x v="76"/>
    <x v="1"/>
    <x v="1"/>
    <n v="2031"/>
    <x v="0"/>
    <x v="5"/>
    <x v="8"/>
    <x v="8"/>
    <n v="122.03999999999999"/>
    <n v="1"/>
  </r>
  <r>
    <x v="351"/>
    <x v="0"/>
    <s v="2024-2025"/>
    <x v="1"/>
    <x v="56"/>
    <x v="1"/>
    <x v="1"/>
    <n v="2795"/>
    <x v="0"/>
    <x v="11"/>
    <x v="5"/>
    <x v="5"/>
    <n v="122.41"/>
    <n v="1"/>
  </r>
  <r>
    <x v="682"/>
    <x v="1"/>
    <s v="2023-2024"/>
    <x v="1"/>
    <x v="20"/>
    <x v="4"/>
    <x v="4"/>
    <n v="3429"/>
    <x v="0"/>
    <x v="8"/>
    <x v="7"/>
    <x v="7"/>
    <n v="122.63"/>
    <n v="1"/>
  </r>
  <r>
    <x v="274"/>
    <x v="0"/>
    <s v="2024-2025"/>
    <x v="0"/>
    <x v="38"/>
    <x v="3"/>
    <x v="3"/>
    <n v="4802"/>
    <x v="0"/>
    <x v="12"/>
    <x v="5"/>
    <x v="5"/>
    <n v="122.69"/>
    <n v="1"/>
  </r>
  <r>
    <x v="525"/>
    <x v="2"/>
    <s v="2025-2026"/>
    <x v="1"/>
    <x v="43"/>
    <x v="1"/>
    <x v="1"/>
    <n v="2560"/>
    <x v="0"/>
    <x v="2"/>
    <x v="7"/>
    <x v="7"/>
    <n v="122.72999999999999"/>
    <n v="1"/>
  </r>
  <r>
    <x v="112"/>
    <x v="0"/>
    <s v="2024-2025"/>
    <x v="1"/>
    <x v="23"/>
    <x v="1"/>
    <x v="1"/>
    <n v="2650"/>
    <x v="0"/>
    <x v="11"/>
    <x v="6"/>
    <x v="6"/>
    <n v="122.77000000000001"/>
    <n v="1"/>
  </r>
  <r>
    <x v="630"/>
    <x v="0"/>
    <s v="2024-2025"/>
    <x v="0"/>
    <x v="15"/>
    <x v="1"/>
    <x v="1"/>
    <n v="2020"/>
    <x v="0"/>
    <x v="5"/>
    <x v="9"/>
    <x v="9"/>
    <n v="122.86999999999999"/>
    <n v="1"/>
  </r>
  <r>
    <x v="446"/>
    <x v="2"/>
    <s v="2025-2026"/>
    <x v="0"/>
    <x v="22"/>
    <x v="1"/>
    <x v="1"/>
    <n v="2539"/>
    <x v="0"/>
    <x v="2"/>
    <x v="6"/>
    <x v="6"/>
    <n v="122.89"/>
    <n v="1"/>
  </r>
  <r>
    <x v="458"/>
    <x v="2"/>
    <s v="2025-2026"/>
    <x v="1"/>
    <x v="92"/>
    <x v="3"/>
    <x v="3"/>
    <n v="4305"/>
    <x v="0"/>
    <x v="3"/>
    <x v="3"/>
    <x v="3"/>
    <n v="122.91"/>
    <n v="1"/>
  </r>
  <r>
    <x v="36"/>
    <x v="2"/>
    <s v="2025-2026"/>
    <x v="0"/>
    <x v="38"/>
    <x v="3"/>
    <x v="3"/>
    <n v="4802"/>
    <x v="0"/>
    <x v="12"/>
    <x v="3"/>
    <x v="3"/>
    <n v="123.16"/>
    <n v="1"/>
  </r>
  <r>
    <x v="315"/>
    <x v="0"/>
    <s v="2024-2025"/>
    <x v="0"/>
    <x v="38"/>
    <x v="3"/>
    <x v="3"/>
    <n v="4802"/>
    <x v="0"/>
    <x v="12"/>
    <x v="2"/>
    <x v="2"/>
    <n v="123.31"/>
    <n v="1"/>
  </r>
  <r>
    <x v="282"/>
    <x v="2"/>
    <s v="2025-2026"/>
    <x v="1"/>
    <x v="41"/>
    <x v="5"/>
    <x v="5"/>
    <n v="7320"/>
    <x v="0"/>
    <x v="9"/>
    <x v="3"/>
    <x v="3"/>
    <n v="123.42"/>
    <n v="1"/>
  </r>
  <r>
    <x v="580"/>
    <x v="0"/>
    <s v="2024-2025"/>
    <x v="1"/>
    <x v="93"/>
    <x v="4"/>
    <x v="4"/>
    <n v="3915"/>
    <x v="0"/>
    <x v="16"/>
    <x v="3"/>
    <x v="3"/>
    <n v="123.86"/>
    <n v="1"/>
  </r>
  <r>
    <x v="602"/>
    <x v="0"/>
    <s v="2024-2025"/>
    <x v="1"/>
    <x v="78"/>
    <x v="1"/>
    <x v="1"/>
    <n v="2141"/>
    <x v="0"/>
    <x v="4"/>
    <x v="0"/>
    <x v="0"/>
    <n v="123.91"/>
    <n v="1"/>
  </r>
  <r>
    <x v="501"/>
    <x v="1"/>
    <s v="2023-2024"/>
    <x v="0"/>
    <x v="25"/>
    <x v="4"/>
    <x v="4"/>
    <n v="3550"/>
    <x v="0"/>
    <x v="8"/>
    <x v="3"/>
    <x v="3"/>
    <n v="124.08000000000001"/>
    <n v="1"/>
  </r>
  <r>
    <x v="540"/>
    <x v="2"/>
    <s v="2025-2026"/>
    <x v="1"/>
    <x v="93"/>
    <x v="4"/>
    <x v="4"/>
    <n v="3915"/>
    <x v="0"/>
    <x v="16"/>
    <x v="5"/>
    <x v="5"/>
    <n v="124.22"/>
    <n v="1"/>
  </r>
  <r>
    <x v="157"/>
    <x v="2"/>
    <s v="2025-2026"/>
    <x v="0"/>
    <x v="69"/>
    <x v="4"/>
    <x v="4"/>
    <n v="3199"/>
    <x v="0"/>
    <x v="6"/>
    <x v="1"/>
    <x v="1"/>
    <n v="124.75"/>
    <n v="1"/>
  </r>
  <r>
    <x v="45"/>
    <x v="0"/>
    <s v="2024-2025"/>
    <x v="1"/>
    <x v="17"/>
    <x v="3"/>
    <x v="3"/>
    <n v="4825"/>
    <x v="0"/>
    <x v="12"/>
    <x v="1"/>
    <x v="1"/>
    <n v="124.75"/>
    <n v="1"/>
  </r>
  <r>
    <x v="399"/>
    <x v="0"/>
    <s v="2024-2025"/>
    <x v="0"/>
    <x v="46"/>
    <x v="3"/>
    <x v="3"/>
    <n v="4740"/>
    <x v="0"/>
    <x v="17"/>
    <x v="1"/>
    <x v="1"/>
    <n v="124.8"/>
    <n v="1"/>
  </r>
  <r>
    <x v="307"/>
    <x v="0"/>
    <s v="2024-2025"/>
    <x v="1"/>
    <x v="43"/>
    <x v="1"/>
    <x v="1"/>
    <n v="2560"/>
    <x v="0"/>
    <x v="2"/>
    <x v="4"/>
    <x v="4"/>
    <n v="124.89000000000001"/>
    <n v="1"/>
  </r>
  <r>
    <x v="683"/>
    <x v="0"/>
    <s v="2024-2025"/>
    <x v="1"/>
    <x v="36"/>
    <x v="4"/>
    <x v="4"/>
    <n v="3148"/>
    <x v="0"/>
    <x v="6"/>
    <x v="8"/>
    <x v="8"/>
    <n v="125.13"/>
    <n v="1"/>
  </r>
  <r>
    <x v="56"/>
    <x v="2"/>
    <s v="2025-2026"/>
    <x v="0"/>
    <x v="15"/>
    <x v="1"/>
    <x v="1"/>
    <n v="2020"/>
    <x v="0"/>
    <x v="5"/>
    <x v="6"/>
    <x v="6"/>
    <n v="125.28"/>
    <n v="1"/>
  </r>
  <r>
    <x v="684"/>
    <x v="2"/>
    <s v="2025-2026"/>
    <x v="0"/>
    <x v="27"/>
    <x v="4"/>
    <x v="4"/>
    <n v="3066"/>
    <x v="0"/>
    <x v="7"/>
    <x v="7"/>
    <x v="7"/>
    <n v="126.35"/>
    <n v="1"/>
  </r>
  <r>
    <x v="226"/>
    <x v="0"/>
    <s v="2024-2025"/>
    <x v="0"/>
    <x v="37"/>
    <x v="1"/>
    <x v="1"/>
    <n v="2750"/>
    <x v="0"/>
    <x v="11"/>
    <x v="7"/>
    <x v="7"/>
    <n v="126.67"/>
    <n v="1"/>
  </r>
  <r>
    <x v="198"/>
    <x v="2"/>
    <s v="2025-2026"/>
    <x v="0"/>
    <x v="59"/>
    <x v="3"/>
    <x v="3"/>
    <n v="4509"/>
    <x v="0"/>
    <x v="3"/>
    <x v="2"/>
    <x v="2"/>
    <n v="127.25"/>
    <n v="1"/>
  </r>
  <r>
    <x v="562"/>
    <x v="1"/>
    <s v="2023-2024"/>
    <x v="0"/>
    <x v="6"/>
    <x v="0"/>
    <x v="0"/>
    <n v="6010"/>
    <x v="0"/>
    <x v="0"/>
    <x v="1"/>
    <x v="1"/>
    <n v="127.28"/>
    <n v="1"/>
  </r>
  <r>
    <x v="261"/>
    <x v="1"/>
    <s v="2023-2024"/>
    <x v="1"/>
    <x v="43"/>
    <x v="1"/>
    <x v="1"/>
    <n v="2560"/>
    <x v="0"/>
    <x v="2"/>
    <x v="8"/>
    <x v="8"/>
    <n v="127.72999999999999"/>
    <n v="1"/>
  </r>
  <r>
    <x v="685"/>
    <x v="0"/>
    <s v="2024-2025"/>
    <x v="1"/>
    <x v="43"/>
    <x v="1"/>
    <x v="1"/>
    <n v="2560"/>
    <x v="0"/>
    <x v="2"/>
    <x v="1"/>
    <x v="1"/>
    <n v="127.82"/>
    <n v="1"/>
  </r>
  <r>
    <x v="50"/>
    <x v="0"/>
    <s v="2024-2025"/>
    <x v="0"/>
    <x v="55"/>
    <x v="3"/>
    <x v="3"/>
    <n v="4703"/>
    <x v="0"/>
    <x v="17"/>
    <x v="4"/>
    <x v="4"/>
    <n v="127.86999999999999"/>
    <n v="1"/>
  </r>
  <r>
    <x v="481"/>
    <x v="2"/>
    <s v="2025-2026"/>
    <x v="0"/>
    <x v="76"/>
    <x v="1"/>
    <x v="1"/>
    <n v="2031"/>
    <x v="0"/>
    <x v="5"/>
    <x v="9"/>
    <x v="9"/>
    <n v="128.09"/>
    <n v="1"/>
  </r>
  <r>
    <x v="371"/>
    <x v="2"/>
    <s v="2025-2026"/>
    <x v="0"/>
    <x v="95"/>
    <x v="7"/>
    <x v="7"/>
    <n v="870"/>
    <x v="0"/>
    <x v="19"/>
    <x v="7"/>
    <x v="7"/>
    <n v="128.81"/>
    <n v="1"/>
  </r>
  <r>
    <x v="35"/>
    <x v="0"/>
    <s v="2024-2025"/>
    <x v="0"/>
    <x v="15"/>
    <x v="1"/>
    <x v="1"/>
    <n v="2020"/>
    <x v="0"/>
    <x v="5"/>
    <x v="9"/>
    <x v="9"/>
    <n v="128.94"/>
    <n v="1"/>
  </r>
  <r>
    <x v="508"/>
    <x v="0"/>
    <s v="2024-2025"/>
    <x v="0"/>
    <x v="13"/>
    <x v="1"/>
    <x v="1"/>
    <n v="2480"/>
    <x v="0"/>
    <x v="1"/>
    <x v="5"/>
    <x v="5"/>
    <n v="129.06"/>
    <n v="1"/>
  </r>
  <r>
    <x v="448"/>
    <x v="0"/>
    <s v="2024-2025"/>
    <x v="0"/>
    <x v="49"/>
    <x v="4"/>
    <x v="4"/>
    <n v="3134"/>
    <x v="0"/>
    <x v="6"/>
    <x v="7"/>
    <x v="7"/>
    <n v="129.56"/>
    <n v="1"/>
  </r>
  <r>
    <x v="125"/>
    <x v="2"/>
    <s v="2025-2026"/>
    <x v="0"/>
    <x v="91"/>
    <x v="1"/>
    <x v="1"/>
    <n v="2064"/>
    <x v="0"/>
    <x v="5"/>
    <x v="5"/>
    <x v="5"/>
    <n v="129.68"/>
    <n v="1"/>
  </r>
  <r>
    <x v="686"/>
    <x v="1"/>
    <s v="2023-2024"/>
    <x v="1"/>
    <x v="1"/>
    <x v="1"/>
    <x v="1"/>
    <n v="2478"/>
    <x v="0"/>
    <x v="1"/>
    <x v="6"/>
    <x v="6"/>
    <n v="129.74"/>
    <n v="1"/>
  </r>
  <r>
    <x v="670"/>
    <x v="0"/>
    <s v="2024-2025"/>
    <x v="0"/>
    <x v="12"/>
    <x v="3"/>
    <x v="3"/>
    <n v="4068"/>
    <x v="0"/>
    <x v="10"/>
    <x v="3"/>
    <x v="3"/>
    <n v="129.82"/>
    <n v="1"/>
  </r>
  <r>
    <x v="173"/>
    <x v="0"/>
    <s v="2024-2025"/>
    <x v="1"/>
    <x v="35"/>
    <x v="3"/>
    <x v="3"/>
    <n v="4558"/>
    <x v="0"/>
    <x v="15"/>
    <x v="3"/>
    <x v="3"/>
    <n v="129.87"/>
    <n v="1"/>
  </r>
  <r>
    <x v="542"/>
    <x v="2"/>
    <s v="2025-2026"/>
    <x v="1"/>
    <x v="17"/>
    <x v="3"/>
    <x v="3"/>
    <n v="4825"/>
    <x v="0"/>
    <x v="12"/>
    <x v="3"/>
    <x v="3"/>
    <n v="129.9"/>
    <n v="1"/>
  </r>
  <r>
    <x v="495"/>
    <x v="2"/>
    <s v="2025-2026"/>
    <x v="1"/>
    <x v="22"/>
    <x v="1"/>
    <x v="1"/>
    <n v="2539"/>
    <x v="0"/>
    <x v="2"/>
    <x v="0"/>
    <x v="0"/>
    <n v="129.91"/>
    <n v="1"/>
  </r>
  <r>
    <x v="429"/>
    <x v="1"/>
    <s v="2023-2024"/>
    <x v="0"/>
    <x v="64"/>
    <x v="1"/>
    <x v="1"/>
    <n v="2350"/>
    <x v="0"/>
    <x v="1"/>
    <x v="3"/>
    <x v="3"/>
    <n v="130.26"/>
    <n v="1"/>
  </r>
  <r>
    <x v="436"/>
    <x v="2"/>
    <s v="2025-2026"/>
    <x v="0"/>
    <x v="68"/>
    <x v="7"/>
    <x v="7"/>
    <n v="800"/>
    <x v="0"/>
    <x v="19"/>
    <x v="9"/>
    <x v="9"/>
    <n v="130.86000000000001"/>
    <n v="1"/>
  </r>
  <r>
    <x v="389"/>
    <x v="2"/>
    <s v="2025-2026"/>
    <x v="0"/>
    <x v="62"/>
    <x v="0"/>
    <x v="0"/>
    <n v="6112"/>
    <x v="0"/>
    <x v="14"/>
    <x v="3"/>
    <x v="3"/>
    <n v="130.93"/>
    <n v="1"/>
  </r>
  <r>
    <x v="607"/>
    <x v="0"/>
    <s v="2024-2025"/>
    <x v="0"/>
    <x v="19"/>
    <x v="1"/>
    <x v="1"/>
    <n v="2800"/>
    <x v="0"/>
    <x v="11"/>
    <x v="2"/>
    <x v="2"/>
    <n v="130.99"/>
    <n v="1"/>
  </r>
  <r>
    <x v="637"/>
    <x v="1"/>
    <s v="2023-2024"/>
    <x v="0"/>
    <x v="27"/>
    <x v="4"/>
    <x v="4"/>
    <n v="3066"/>
    <x v="0"/>
    <x v="7"/>
    <x v="3"/>
    <x v="3"/>
    <n v="131.18"/>
    <n v="1"/>
  </r>
  <r>
    <x v="546"/>
    <x v="2"/>
    <s v="2025-2026"/>
    <x v="0"/>
    <x v="68"/>
    <x v="7"/>
    <x v="7"/>
    <n v="800"/>
    <x v="0"/>
    <x v="19"/>
    <x v="4"/>
    <x v="4"/>
    <n v="131.26999999999998"/>
    <n v="1"/>
  </r>
  <r>
    <x v="628"/>
    <x v="0"/>
    <s v="2024-2025"/>
    <x v="0"/>
    <x v="68"/>
    <x v="7"/>
    <x v="7"/>
    <n v="800"/>
    <x v="0"/>
    <x v="19"/>
    <x v="5"/>
    <x v="5"/>
    <n v="131.47"/>
    <n v="1"/>
  </r>
  <r>
    <x v="656"/>
    <x v="1"/>
    <s v="2023-2024"/>
    <x v="0"/>
    <x v="26"/>
    <x v="0"/>
    <x v="0"/>
    <n v="6280"/>
    <x v="0"/>
    <x v="14"/>
    <x v="6"/>
    <x v="6"/>
    <n v="131.78"/>
    <n v="1"/>
  </r>
  <r>
    <x v="248"/>
    <x v="0"/>
    <s v="2024-2025"/>
    <x v="0"/>
    <x v="51"/>
    <x v="4"/>
    <x v="4"/>
    <n v="3630"/>
    <x v="0"/>
    <x v="16"/>
    <x v="6"/>
    <x v="6"/>
    <n v="131.82999999999998"/>
    <n v="1"/>
  </r>
  <r>
    <x v="560"/>
    <x v="0"/>
    <s v="2024-2025"/>
    <x v="1"/>
    <x v="14"/>
    <x v="1"/>
    <x v="1"/>
    <n v="2790"/>
    <x v="0"/>
    <x v="11"/>
    <x v="9"/>
    <x v="9"/>
    <n v="131.9"/>
    <n v="1"/>
  </r>
  <r>
    <x v="166"/>
    <x v="0"/>
    <s v="2024-2025"/>
    <x v="1"/>
    <x v="47"/>
    <x v="1"/>
    <x v="1"/>
    <n v="2101"/>
    <x v="0"/>
    <x v="4"/>
    <x v="8"/>
    <x v="8"/>
    <n v="131.97999999999999"/>
    <n v="1"/>
  </r>
  <r>
    <x v="383"/>
    <x v="0"/>
    <s v="2024-2025"/>
    <x v="0"/>
    <x v="34"/>
    <x v="4"/>
    <x v="4"/>
    <n v="3018"/>
    <x v="0"/>
    <x v="7"/>
    <x v="5"/>
    <x v="5"/>
    <n v="132.66"/>
    <n v="1"/>
  </r>
  <r>
    <x v="454"/>
    <x v="0"/>
    <s v="2024-2025"/>
    <x v="0"/>
    <x v="51"/>
    <x v="4"/>
    <x v="4"/>
    <n v="3630"/>
    <x v="0"/>
    <x v="16"/>
    <x v="1"/>
    <x v="1"/>
    <n v="132.75"/>
    <n v="1"/>
  </r>
  <r>
    <x v="204"/>
    <x v="0"/>
    <s v="2024-2025"/>
    <x v="1"/>
    <x v="0"/>
    <x v="0"/>
    <x v="0"/>
    <n v="6021"/>
    <x v="0"/>
    <x v="0"/>
    <x v="6"/>
    <x v="6"/>
    <n v="133.67000000000002"/>
    <n v="1"/>
  </r>
  <r>
    <x v="170"/>
    <x v="0"/>
    <s v="2024-2025"/>
    <x v="0"/>
    <x v="18"/>
    <x v="6"/>
    <x v="6"/>
    <n v="5168"/>
    <x v="0"/>
    <x v="13"/>
    <x v="7"/>
    <x v="7"/>
    <n v="133.76999999999998"/>
    <n v="1"/>
  </r>
  <r>
    <x v="375"/>
    <x v="0"/>
    <s v="2024-2025"/>
    <x v="0"/>
    <x v="8"/>
    <x v="1"/>
    <x v="1"/>
    <n v="2158"/>
    <x v="0"/>
    <x v="4"/>
    <x v="6"/>
    <x v="6"/>
    <n v="133.77000000000001"/>
    <n v="1"/>
  </r>
  <r>
    <x v="687"/>
    <x v="0"/>
    <s v="2024-2025"/>
    <x v="1"/>
    <x v="14"/>
    <x v="1"/>
    <x v="1"/>
    <n v="2790"/>
    <x v="0"/>
    <x v="11"/>
    <x v="1"/>
    <x v="1"/>
    <n v="133.82"/>
    <n v="1"/>
  </r>
  <r>
    <x v="103"/>
    <x v="1"/>
    <s v="2023-2024"/>
    <x v="1"/>
    <x v="43"/>
    <x v="1"/>
    <x v="1"/>
    <n v="2560"/>
    <x v="0"/>
    <x v="2"/>
    <x v="6"/>
    <x v="6"/>
    <n v="134.18"/>
    <n v="1"/>
  </r>
  <r>
    <x v="504"/>
    <x v="2"/>
    <s v="2025-2026"/>
    <x v="0"/>
    <x v="49"/>
    <x v="4"/>
    <x v="4"/>
    <n v="3134"/>
    <x v="0"/>
    <x v="6"/>
    <x v="1"/>
    <x v="1"/>
    <n v="134.72999999999999"/>
    <n v="1"/>
  </r>
  <r>
    <x v="448"/>
    <x v="0"/>
    <s v="2024-2025"/>
    <x v="1"/>
    <x v="14"/>
    <x v="1"/>
    <x v="1"/>
    <n v="2790"/>
    <x v="0"/>
    <x v="11"/>
    <x v="3"/>
    <x v="3"/>
    <n v="134.9"/>
    <n v="1"/>
  </r>
  <r>
    <x v="530"/>
    <x v="1"/>
    <s v="2023-2024"/>
    <x v="1"/>
    <x v="87"/>
    <x v="2"/>
    <x v="2"/>
    <n v="2609"/>
    <x v="0"/>
    <x v="2"/>
    <x v="9"/>
    <x v="9"/>
    <n v="134.91"/>
    <n v="1"/>
  </r>
  <r>
    <x v="688"/>
    <x v="0"/>
    <s v="2024-2025"/>
    <x v="0"/>
    <x v="11"/>
    <x v="5"/>
    <x v="5"/>
    <n v="7010"/>
    <x v="0"/>
    <x v="9"/>
    <x v="2"/>
    <x v="2"/>
    <n v="135.84"/>
    <n v="1"/>
  </r>
  <r>
    <x v="620"/>
    <x v="1"/>
    <s v="2023-2024"/>
    <x v="1"/>
    <x v="78"/>
    <x v="1"/>
    <x v="1"/>
    <n v="2141"/>
    <x v="0"/>
    <x v="4"/>
    <x v="3"/>
    <x v="3"/>
    <n v="135.92000000000002"/>
    <n v="1"/>
  </r>
  <r>
    <x v="328"/>
    <x v="2"/>
    <s v="2025-2026"/>
    <x v="1"/>
    <x v="53"/>
    <x v="3"/>
    <x v="3"/>
    <n v="4119"/>
    <x v="0"/>
    <x v="10"/>
    <x v="8"/>
    <x v="8"/>
    <n v="136.16999999999999"/>
    <n v="1"/>
  </r>
  <r>
    <x v="658"/>
    <x v="2"/>
    <s v="2025-2026"/>
    <x v="0"/>
    <x v="19"/>
    <x v="1"/>
    <x v="1"/>
    <n v="2800"/>
    <x v="0"/>
    <x v="11"/>
    <x v="1"/>
    <x v="1"/>
    <n v="136.28"/>
    <n v="1"/>
  </r>
  <r>
    <x v="83"/>
    <x v="1"/>
    <s v="2023-2024"/>
    <x v="1"/>
    <x v="29"/>
    <x v="4"/>
    <x v="4"/>
    <n v="3500"/>
    <x v="0"/>
    <x v="8"/>
    <x v="2"/>
    <x v="2"/>
    <n v="136.41"/>
    <n v="1"/>
  </r>
  <r>
    <x v="689"/>
    <x v="1"/>
    <s v="2023-2024"/>
    <x v="0"/>
    <x v="62"/>
    <x v="0"/>
    <x v="0"/>
    <n v="6112"/>
    <x v="0"/>
    <x v="14"/>
    <x v="3"/>
    <x v="3"/>
    <n v="136.47"/>
    <n v="1"/>
  </r>
  <r>
    <x v="609"/>
    <x v="0"/>
    <s v="2024-2025"/>
    <x v="0"/>
    <x v="84"/>
    <x v="3"/>
    <x v="3"/>
    <n v="4215"/>
    <x v="0"/>
    <x v="3"/>
    <x v="4"/>
    <x v="4"/>
    <n v="136.66"/>
    <n v="1"/>
  </r>
  <r>
    <x v="9"/>
    <x v="0"/>
    <s v="2024-2025"/>
    <x v="1"/>
    <x v="93"/>
    <x v="4"/>
    <x v="4"/>
    <n v="3915"/>
    <x v="0"/>
    <x v="16"/>
    <x v="2"/>
    <x v="2"/>
    <n v="136.79"/>
    <n v="1"/>
  </r>
  <r>
    <x v="29"/>
    <x v="0"/>
    <s v="2024-2025"/>
    <x v="0"/>
    <x v="26"/>
    <x v="0"/>
    <x v="0"/>
    <n v="6280"/>
    <x v="0"/>
    <x v="14"/>
    <x v="4"/>
    <x v="4"/>
    <n v="136.85"/>
    <n v="1"/>
  </r>
  <r>
    <x v="246"/>
    <x v="2"/>
    <s v="2025-2026"/>
    <x v="1"/>
    <x v="29"/>
    <x v="4"/>
    <x v="4"/>
    <n v="3500"/>
    <x v="0"/>
    <x v="8"/>
    <x v="2"/>
    <x v="2"/>
    <n v="137.76000000000002"/>
    <n v="1"/>
  </r>
  <r>
    <x v="594"/>
    <x v="1"/>
    <s v="2023-2024"/>
    <x v="0"/>
    <x v="49"/>
    <x v="4"/>
    <x v="4"/>
    <n v="3134"/>
    <x v="0"/>
    <x v="6"/>
    <x v="9"/>
    <x v="9"/>
    <n v="137.76999999999998"/>
    <n v="1"/>
  </r>
  <r>
    <x v="8"/>
    <x v="0"/>
    <s v="2024-2025"/>
    <x v="1"/>
    <x v="42"/>
    <x v="3"/>
    <x v="3"/>
    <n v="4870"/>
    <x v="0"/>
    <x v="12"/>
    <x v="9"/>
    <x v="9"/>
    <n v="137.81"/>
    <n v="1"/>
  </r>
  <r>
    <x v="687"/>
    <x v="0"/>
    <s v="2024-2025"/>
    <x v="0"/>
    <x v="25"/>
    <x v="4"/>
    <x v="4"/>
    <n v="3550"/>
    <x v="0"/>
    <x v="8"/>
    <x v="8"/>
    <x v="8"/>
    <n v="138.13"/>
    <n v="1"/>
  </r>
  <r>
    <x v="536"/>
    <x v="1"/>
    <s v="2023-2024"/>
    <x v="0"/>
    <x v="39"/>
    <x v="0"/>
    <x v="0"/>
    <n v="6330"/>
    <x v="0"/>
    <x v="14"/>
    <x v="1"/>
    <x v="1"/>
    <n v="138.26"/>
    <n v="1"/>
  </r>
  <r>
    <x v="690"/>
    <x v="1"/>
    <s v="2023-2024"/>
    <x v="1"/>
    <x v="80"/>
    <x v="0"/>
    <x v="0"/>
    <n v="6109"/>
    <x v="0"/>
    <x v="14"/>
    <x v="3"/>
    <x v="3"/>
    <n v="138.38"/>
    <n v="1"/>
  </r>
  <r>
    <x v="276"/>
    <x v="0"/>
    <s v="2024-2025"/>
    <x v="1"/>
    <x v="71"/>
    <x v="6"/>
    <x v="6"/>
    <n v="5043"/>
    <x v="0"/>
    <x v="13"/>
    <x v="2"/>
    <x v="2"/>
    <n v="138.86000000000001"/>
    <n v="1"/>
  </r>
  <r>
    <x v="239"/>
    <x v="0"/>
    <s v="2024-2025"/>
    <x v="1"/>
    <x v="36"/>
    <x v="4"/>
    <x v="4"/>
    <n v="3148"/>
    <x v="0"/>
    <x v="6"/>
    <x v="4"/>
    <x v="4"/>
    <n v="138.99"/>
    <n v="1"/>
  </r>
  <r>
    <x v="581"/>
    <x v="0"/>
    <s v="2024-2025"/>
    <x v="1"/>
    <x v="42"/>
    <x v="3"/>
    <x v="3"/>
    <n v="4870"/>
    <x v="0"/>
    <x v="12"/>
    <x v="4"/>
    <x v="4"/>
    <n v="139.01999999999998"/>
    <n v="1"/>
  </r>
  <r>
    <x v="556"/>
    <x v="0"/>
    <s v="2024-2025"/>
    <x v="1"/>
    <x v="57"/>
    <x v="6"/>
    <x v="6"/>
    <n v="5082"/>
    <x v="0"/>
    <x v="13"/>
    <x v="2"/>
    <x v="2"/>
    <n v="139.66999999999999"/>
    <n v="1"/>
  </r>
  <r>
    <x v="663"/>
    <x v="0"/>
    <s v="2024-2025"/>
    <x v="0"/>
    <x v="69"/>
    <x v="4"/>
    <x v="4"/>
    <n v="3199"/>
    <x v="0"/>
    <x v="6"/>
    <x v="8"/>
    <x v="8"/>
    <n v="139.69999999999999"/>
    <n v="1"/>
  </r>
  <r>
    <x v="335"/>
    <x v="1"/>
    <s v="2023-2024"/>
    <x v="1"/>
    <x v="79"/>
    <x v="6"/>
    <x v="6"/>
    <n v="5290"/>
    <x v="0"/>
    <x v="18"/>
    <x v="1"/>
    <x v="1"/>
    <n v="139.72"/>
    <n v="1"/>
  </r>
  <r>
    <x v="203"/>
    <x v="0"/>
    <s v="2024-2025"/>
    <x v="0"/>
    <x v="36"/>
    <x v="4"/>
    <x v="4"/>
    <n v="3148"/>
    <x v="0"/>
    <x v="6"/>
    <x v="0"/>
    <x v="0"/>
    <n v="139.86000000000001"/>
    <n v="1"/>
  </r>
  <r>
    <x v="691"/>
    <x v="2"/>
    <s v="2025-2026"/>
    <x v="1"/>
    <x v="96"/>
    <x v="4"/>
    <x v="4"/>
    <n v="3690"/>
    <x v="0"/>
    <x v="16"/>
    <x v="1"/>
    <x v="1"/>
    <n v="139.86000000000001"/>
    <n v="1"/>
  </r>
  <r>
    <x v="206"/>
    <x v="2"/>
    <s v="2025-2026"/>
    <x v="1"/>
    <x v="58"/>
    <x v="0"/>
    <x v="0"/>
    <n v="6027"/>
    <x v="0"/>
    <x v="0"/>
    <x v="3"/>
    <x v="3"/>
    <n v="139.88"/>
    <n v="1"/>
  </r>
  <r>
    <x v="413"/>
    <x v="2"/>
    <s v="2025-2026"/>
    <x v="0"/>
    <x v="45"/>
    <x v="3"/>
    <x v="3"/>
    <n v="4570"/>
    <x v="0"/>
    <x v="15"/>
    <x v="2"/>
    <x v="2"/>
    <n v="139.96"/>
    <n v="1"/>
  </r>
  <r>
    <x v="188"/>
    <x v="0"/>
    <s v="2024-2025"/>
    <x v="1"/>
    <x v="56"/>
    <x v="1"/>
    <x v="1"/>
    <n v="2795"/>
    <x v="0"/>
    <x v="11"/>
    <x v="7"/>
    <x v="7"/>
    <n v="140.03000000000003"/>
    <n v="1"/>
  </r>
  <r>
    <x v="45"/>
    <x v="0"/>
    <s v="2024-2025"/>
    <x v="0"/>
    <x v="69"/>
    <x v="4"/>
    <x v="4"/>
    <n v="3199"/>
    <x v="0"/>
    <x v="6"/>
    <x v="4"/>
    <x v="4"/>
    <n v="140.38999999999999"/>
    <n v="1"/>
  </r>
  <r>
    <x v="94"/>
    <x v="0"/>
    <s v="2024-2025"/>
    <x v="1"/>
    <x v="80"/>
    <x v="0"/>
    <x v="0"/>
    <n v="6109"/>
    <x v="0"/>
    <x v="14"/>
    <x v="7"/>
    <x v="7"/>
    <n v="140.69999999999999"/>
    <n v="1"/>
  </r>
  <r>
    <x v="662"/>
    <x v="2"/>
    <s v="2025-2026"/>
    <x v="1"/>
    <x v="48"/>
    <x v="3"/>
    <x v="3"/>
    <n v="4566"/>
    <x v="0"/>
    <x v="15"/>
    <x v="4"/>
    <x v="4"/>
    <n v="141.30000000000001"/>
    <n v="1"/>
  </r>
  <r>
    <x v="240"/>
    <x v="2"/>
    <s v="2025-2026"/>
    <x v="1"/>
    <x v="30"/>
    <x v="4"/>
    <x v="4"/>
    <n v="3131"/>
    <x v="0"/>
    <x v="6"/>
    <x v="2"/>
    <x v="2"/>
    <n v="141.76999999999998"/>
    <n v="1"/>
  </r>
  <r>
    <x v="133"/>
    <x v="1"/>
    <s v="2023-2024"/>
    <x v="0"/>
    <x v="65"/>
    <x v="1"/>
    <x v="1"/>
    <n v="2131"/>
    <x v="0"/>
    <x v="4"/>
    <x v="0"/>
    <x v="0"/>
    <n v="142.89000000000001"/>
    <n v="1"/>
  </r>
  <r>
    <x v="143"/>
    <x v="2"/>
    <s v="2025-2026"/>
    <x v="0"/>
    <x v="76"/>
    <x v="1"/>
    <x v="1"/>
    <n v="2031"/>
    <x v="0"/>
    <x v="5"/>
    <x v="1"/>
    <x v="1"/>
    <n v="142.89000000000001"/>
    <n v="1"/>
  </r>
  <r>
    <x v="220"/>
    <x v="0"/>
    <s v="2024-2025"/>
    <x v="0"/>
    <x v="94"/>
    <x v="5"/>
    <x v="5"/>
    <n v="7250"/>
    <x v="0"/>
    <x v="9"/>
    <x v="3"/>
    <x v="3"/>
    <n v="142.89999999999998"/>
    <n v="1"/>
  </r>
  <r>
    <x v="136"/>
    <x v="0"/>
    <s v="2024-2025"/>
    <x v="1"/>
    <x v="17"/>
    <x v="3"/>
    <x v="3"/>
    <n v="4825"/>
    <x v="0"/>
    <x v="12"/>
    <x v="2"/>
    <x v="2"/>
    <n v="143.71"/>
    <n v="1"/>
  </r>
  <r>
    <x v="539"/>
    <x v="2"/>
    <s v="2025-2026"/>
    <x v="0"/>
    <x v="16"/>
    <x v="0"/>
    <x v="0"/>
    <n v="6030"/>
    <x v="0"/>
    <x v="0"/>
    <x v="2"/>
    <x v="2"/>
    <n v="143.79"/>
    <n v="1"/>
  </r>
  <r>
    <x v="18"/>
    <x v="0"/>
    <s v="2024-2025"/>
    <x v="1"/>
    <x v="11"/>
    <x v="5"/>
    <x v="5"/>
    <n v="7010"/>
    <x v="0"/>
    <x v="9"/>
    <x v="4"/>
    <x v="4"/>
    <n v="143.88999999999999"/>
    <n v="1"/>
  </r>
  <r>
    <x v="413"/>
    <x v="2"/>
    <s v="2025-2026"/>
    <x v="1"/>
    <x v="79"/>
    <x v="6"/>
    <x v="6"/>
    <n v="5290"/>
    <x v="0"/>
    <x v="18"/>
    <x v="6"/>
    <x v="6"/>
    <n v="143.91999999999999"/>
    <n v="1"/>
  </r>
  <r>
    <x v="692"/>
    <x v="0"/>
    <s v="2024-2025"/>
    <x v="0"/>
    <x v="44"/>
    <x v="4"/>
    <x v="4"/>
    <n v="3977"/>
    <x v="0"/>
    <x v="16"/>
    <x v="9"/>
    <x v="9"/>
    <n v="144.08000000000001"/>
    <n v="1"/>
  </r>
  <r>
    <x v="406"/>
    <x v="2"/>
    <s v="2025-2026"/>
    <x v="1"/>
    <x v="45"/>
    <x v="3"/>
    <x v="3"/>
    <n v="4570"/>
    <x v="0"/>
    <x v="15"/>
    <x v="5"/>
    <x v="5"/>
    <n v="144.18"/>
    <n v="1"/>
  </r>
  <r>
    <x v="251"/>
    <x v="2"/>
    <s v="2025-2026"/>
    <x v="1"/>
    <x v="71"/>
    <x v="6"/>
    <x v="6"/>
    <n v="5043"/>
    <x v="0"/>
    <x v="13"/>
    <x v="4"/>
    <x v="4"/>
    <n v="144.87"/>
    <n v="1"/>
  </r>
  <r>
    <x v="24"/>
    <x v="0"/>
    <s v="2024-2025"/>
    <x v="1"/>
    <x v="43"/>
    <x v="1"/>
    <x v="1"/>
    <n v="2560"/>
    <x v="0"/>
    <x v="2"/>
    <x v="9"/>
    <x v="9"/>
    <n v="145.80000000000001"/>
    <n v="1"/>
  </r>
  <r>
    <x v="600"/>
    <x v="0"/>
    <s v="2024-2025"/>
    <x v="0"/>
    <x v="21"/>
    <x v="3"/>
    <x v="3"/>
    <n v="4012"/>
    <x v="0"/>
    <x v="10"/>
    <x v="2"/>
    <x v="2"/>
    <n v="145.88"/>
    <n v="1"/>
  </r>
  <r>
    <x v="693"/>
    <x v="0"/>
    <s v="2024-2025"/>
    <x v="0"/>
    <x v="94"/>
    <x v="5"/>
    <x v="5"/>
    <n v="7250"/>
    <x v="0"/>
    <x v="9"/>
    <x v="4"/>
    <x v="4"/>
    <n v="145.91"/>
    <n v="1"/>
  </r>
  <r>
    <x v="487"/>
    <x v="0"/>
    <s v="2024-2025"/>
    <x v="0"/>
    <x v="6"/>
    <x v="0"/>
    <x v="0"/>
    <n v="6010"/>
    <x v="0"/>
    <x v="0"/>
    <x v="7"/>
    <x v="7"/>
    <n v="146.26999999999998"/>
    <n v="1"/>
  </r>
  <r>
    <x v="606"/>
    <x v="0"/>
    <s v="2024-2025"/>
    <x v="0"/>
    <x v="40"/>
    <x v="4"/>
    <x v="4"/>
    <n v="3353"/>
    <x v="0"/>
    <x v="8"/>
    <x v="8"/>
    <x v="8"/>
    <n v="146.48000000000002"/>
    <n v="1"/>
  </r>
  <r>
    <x v="86"/>
    <x v="1"/>
    <s v="2023-2024"/>
    <x v="0"/>
    <x v="44"/>
    <x v="4"/>
    <x v="4"/>
    <n v="3977"/>
    <x v="0"/>
    <x v="16"/>
    <x v="7"/>
    <x v="7"/>
    <n v="146.63"/>
    <n v="1"/>
  </r>
  <r>
    <x v="623"/>
    <x v="1"/>
    <s v="2023-2024"/>
    <x v="1"/>
    <x v="62"/>
    <x v="0"/>
    <x v="0"/>
    <n v="6112"/>
    <x v="0"/>
    <x v="14"/>
    <x v="7"/>
    <x v="7"/>
    <n v="146.68"/>
    <n v="1"/>
  </r>
  <r>
    <x v="262"/>
    <x v="2"/>
    <s v="2025-2026"/>
    <x v="1"/>
    <x v="3"/>
    <x v="3"/>
    <x v="3"/>
    <n v="4220"/>
    <x v="0"/>
    <x v="3"/>
    <x v="3"/>
    <x v="3"/>
    <n v="146.88"/>
    <n v="1"/>
  </r>
  <r>
    <x v="210"/>
    <x v="0"/>
    <s v="2024-2025"/>
    <x v="1"/>
    <x v="14"/>
    <x v="1"/>
    <x v="1"/>
    <n v="2790"/>
    <x v="0"/>
    <x v="11"/>
    <x v="3"/>
    <x v="3"/>
    <n v="146.93"/>
    <n v="1"/>
  </r>
  <r>
    <x v="336"/>
    <x v="0"/>
    <s v="2024-2025"/>
    <x v="0"/>
    <x v="35"/>
    <x v="3"/>
    <x v="3"/>
    <n v="4558"/>
    <x v="0"/>
    <x v="15"/>
    <x v="3"/>
    <x v="3"/>
    <n v="147.74"/>
    <n v="1"/>
  </r>
  <r>
    <x v="137"/>
    <x v="2"/>
    <s v="2025-2026"/>
    <x v="1"/>
    <x v="76"/>
    <x v="1"/>
    <x v="1"/>
    <n v="2031"/>
    <x v="0"/>
    <x v="5"/>
    <x v="1"/>
    <x v="1"/>
    <n v="147.80000000000001"/>
    <n v="1"/>
  </r>
  <r>
    <x v="35"/>
    <x v="0"/>
    <s v="2024-2025"/>
    <x v="1"/>
    <x v="83"/>
    <x v="0"/>
    <x v="0"/>
    <n v="6052"/>
    <x v="0"/>
    <x v="0"/>
    <x v="0"/>
    <x v="0"/>
    <n v="147.86000000000001"/>
    <n v="1"/>
  </r>
  <r>
    <x v="86"/>
    <x v="1"/>
    <s v="2023-2024"/>
    <x v="0"/>
    <x v="39"/>
    <x v="0"/>
    <x v="0"/>
    <n v="6330"/>
    <x v="0"/>
    <x v="14"/>
    <x v="3"/>
    <x v="3"/>
    <n v="147.88999999999999"/>
    <n v="1"/>
  </r>
  <r>
    <x v="682"/>
    <x v="1"/>
    <s v="2023-2024"/>
    <x v="1"/>
    <x v="70"/>
    <x v="4"/>
    <x v="4"/>
    <n v="3400"/>
    <x v="0"/>
    <x v="8"/>
    <x v="3"/>
    <x v="3"/>
    <n v="147.88999999999999"/>
    <n v="1"/>
  </r>
  <r>
    <x v="655"/>
    <x v="0"/>
    <s v="2024-2025"/>
    <x v="1"/>
    <x v="20"/>
    <x v="4"/>
    <x v="4"/>
    <n v="3429"/>
    <x v="0"/>
    <x v="8"/>
    <x v="5"/>
    <x v="5"/>
    <n v="148.33000000000001"/>
    <n v="1"/>
  </r>
  <r>
    <x v="641"/>
    <x v="0"/>
    <s v="2024-2025"/>
    <x v="0"/>
    <x v="41"/>
    <x v="5"/>
    <x v="5"/>
    <n v="7320"/>
    <x v="0"/>
    <x v="9"/>
    <x v="2"/>
    <x v="2"/>
    <n v="148.72"/>
    <n v="1"/>
  </r>
  <r>
    <x v="292"/>
    <x v="0"/>
    <s v="2024-2025"/>
    <x v="1"/>
    <x v="54"/>
    <x v="4"/>
    <x v="4"/>
    <n v="3030"/>
    <x v="0"/>
    <x v="7"/>
    <x v="6"/>
    <x v="6"/>
    <n v="148.76999999999998"/>
    <n v="1"/>
  </r>
  <r>
    <x v="576"/>
    <x v="0"/>
    <s v="2024-2025"/>
    <x v="1"/>
    <x v="87"/>
    <x v="2"/>
    <x v="2"/>
    <n v="2609"/>
    <x v="0"/>
    <x v="2"/>
    <x v="2"/>
    <x v="2"/>
    <n v="148.78"/>
    <n v="1"/>
  </r>
  <r>
    <x v="233"/>
    <x v="1"/>
    <s v="2023-2024"/>
    <x v="0"/>
    <x v="67"/>
    <x v="3"/>
    <x v="3"/>
    <n v="4551"/>
    <x v="0"/>
    <x v="15"/>
    <x v="1"/>
    <x v="1"/>
    <n v="148.82"/>
    <n v="1"/>
  </r>
  <r>
    <x v="417"/>
    <x v="2"/>
    <s v="2025-2026"/>
    <x v="0"/>
    <x v="57"/>
    <x v="6"/>
    <x v="6"/>
    <n v="5082"/>
    <x v="0"/>
    <x v="13"/>
    <x v="0"/>
    <x v="0"/>
    <n v="148.87"/>
    <n v="1"/>
  </r>
  <r>
    <x v="611"/>
    <x v="0"/>
    <s v="2024-2025"/>
    <x v="0"/>
    <x v="15"/>
    <x v="1"/>
    <x v="1"/>
    <n v="2020"/>
    <x v="0"/>
    <x v="5"/>
    <x v="4"/>
    <x v="4"/>
    <n v="148.88999999999999"/>
    <n v="1"/>
  </r>
  <r>
    <x v="289"/>
    <x v="1"/>
    <s v="2023-2024"/>
    <x v="1"/>
    <x v="32"/>
    <x v="6"/>
    <x v="6"/>
    <n v="5169"/>
    <x v="0"/>
    <x v="13"/>
    <x v="9"/>
    <x v="9"/>
    <n v="148.88999999999999"/>
    <n v="1"/>
  </r>
  <r>
    <x v="102"/>
    <x v="0"/>
    <s v="2024-2025"/>
    <x v="0"/>
    <x v="69"/>
    <x v="4"/>
    <x v="4"/>
    <n v="3199"/>
    <x v="0"/>
    <x v="6"/>
    <x v="3"/>
    <x v="3"/>
    <n v="149.29000000000002"/>
    <n v="1"/>
  </r>
  <r>
    <x v="620"/>
    <x v="1"/>
    <s v="2023-2024"/>
    <x v="1"/>
    <x v="78"/>
    <x v="1"/>
    <x v="1"/>
    <n v="2141"/>
    <x v="0"/>
    <x v="4"/>
    <x v="9"/>
    <x v="9"/>
    <n v="149.79"/>
    <n v="1"/>
  </r>
  <r>
    <x v="94"/>
    <x v="0"/>
    <s v="2024-2025"/>
    <x v="0"/>
    <x v="91"/>
    <x v="1"/>
    <x v="1"/>
    <n v="2064"/>
    <x v="0"/>
    <x v="5"/>
    <x v="9"/>
    <x v="9"/>
    <n v="149.79999999999998"/>
    <n v="1"/>
  </r>
  <r>
    <x v="612"/>
    <x v="0"/>
    <s v="2024-2025"/>
    <x v="1"/>
    <x v="3"/>
    <x v="3"/>
    <x v="3"/>
    <n v="4220"/>
    <x v="0"/>
    <x v="3"/>
    <x v="3"/>
    <x v="3"/>
    <n v="149.9"/>
    <n v="1"/>
  </r>
  <r>
    <x v="404"/>
    <x v="1"/>
    <s v="2023-2024"/>
    <x v="0"/>
    <x v="76"/>
    <x v="1"/>
    <x v="1"/>
    <n v="2031"/>
    <x v="0"/>
    <x v="5"/>
    <x v="9"/>
    <x v="9"/>
    <n v="149.94999999999999"/>
    <n v="1"/>
  </r>
  <r>
    <x v="274"/>
    <x v="0"/>
    <s v="2024-2025"/>
    <x v="1"/>
    <x v="25"/>
    <x v="4"/>
    <x v="4"/>
    <n v="3550"/>
    <x v="0"/>
    <x v="8"/>
    <x v="4"/>
    <x v="4"/>
    <n v="149.99"/>
    <n v="1"/>
  </r>
  <r>
    <x v="307"/>
    <x v="0"/>
    <s v="2024-2025"/>
    <x v="0"/>
    <x v="65"/>
    <x v="1"/>
    <x v="1"/>
    <n v="2131"/>
    <x v="0"/>
    <x v="4"/>
    <x v="6"/>
    <x v="6"/>
    <n v="150.59"/>
    <n v="1"/>
  </r>
  <r>
    <x v="307"/>
    <x v="0"/>
    <s v="2024-2025"/>
    <x v="0"/>
    <x v="6"/>
    <x v="0"/>
    <x v="0"/>
    <n v="6010"/>
    <x v="0"/>
    <x v="0"/>
    <x v="5"/>
    <x v="5"/>
    <n v="150.61000000000001"/>
    <n v="1"/>
  </r>
  <r>
    <x v="465"/>
    <x v="1"/>
    <s v="2023-2024"/>
    <x v="0"/>
    <x v="36"/>
    <x v="4"/>
    <x v="4"/>
    <n v="3148"/>
    <x v="0"/>
    <x v="6"/>
    <x v="1"/>
    <x v="1"/>
    <n v="150.63999999999999"/>
    <n v="1"/>
  </r>
  <r>
    <x v="522"/>
    <x v="0"/>
    <s v="2024-2025"/>
    <x v="0"/>
    <x v="15"/>
    <x v="1"/>
    <x v="1"/>
    <n v="2020"/>
    <x v="0"/>
    <x v="5"/>
    <x v="1"/>
    <x v="1"/>
    <n v="150.86000000000001"/>
    <n v="1"/>
  </r>
  <r>
    <x v="130"/>
    <x v="1"/>
    <s v="2023-2024"/>
    <x v="0"/>
    <x v="38"/>
    <x v="3"/>
    <x v="3"/>
    <n v="4802"/>
    <x v="0"/>
    <x v="12"/>
    <x v="7"/>
    <x v="7"/>
    <n v="151.01"/>
    <n v="1"/>
  </r>
  <r>
    <x v="324"/>
    <x v="0"/>
    <s v="2024-2025"/>
    <x v="0"/>
    <x v="2"/>
    <x v="2"/>
    <x v="2"/>
    <n v="2617"/>
    <x v="0"/>
    <x v="2"/>
    <x v="8"/>
    <x v="8"/>
    <n v="151.02000000000001"/>
    <n v="1"/>
  </r>
  <r>
    <x v="56"/>
    <x v="2"/>
    <s v="2025-2026"/>
    <x v="0"/>
    <x v="54"/>
    <x v="4"/>
    <x v="4"/>
    <n v="3030"/>
    <x v="0"/>
    <x v="7"/>
    <x v="9"/>
    <x v="9"/>
    <n v="151.12"/>
    <n v="1"/>
  </r>
  <r>
    <x v="603"/>
    <x v="2"/>
    <s v="2025-2026"/>
    <x v="0"/>
    <x v="31"/>
    <x v="1"/>
    <x v="1"/>
    <n v="2116"/>
    <x v="0"/>
    <x v="4"/>
    <x v="7"/>
    <x v="7"/>
    <n v="151.13000000000002"/>
    <n v="1"/>
  </r>
  <r>
    <x v="3"/>
    <x v="0"/>
    <s v="2024-2025"/>
    <x v="1"/>
    <x v="17"/>
    <x v="3"/>
    <x v="3"/>
    <n v="4825"/>
    <x v="0"/>
    <x v="12"/>
    <x v="3"/>
    <x v="3"/>
    <n v="151.25"/>
    <n v="1"/>
  </r>
  <r>
    <x v="42"/>
    <x v="0"/>
    <s v="2024-2025"/>
    <x v="0"/>
    <x v="15"/>
    <x v="1"/>
    <x v="1"/>
    <n v="2020"/>
    <x v="0"/>
    <x v="5"/>
    <x v="9"/>
    <x v="9"/>
    <n v="151.76"/>
    <n v="1"/>
  </r>
  <r>
    <x v="641"/>
    <x v="0"/>
    <s v="2024-2025"/>
    <x v="0"/>
    <x v="61"/>
    <x v="6"/>
    <x v="6"/>
    <n v="5343"/>
    <x v="0"/>
    <x v="18"/>
    <x v="6"/>
    <x v="6"/>
    <n v="151.85"/>
    <n v="1"/>
  </r>
  <r>
    <x v="0"/>
    <x v="0"/>
    <s v="2024-2025"/>
    <x v="1"/>
    <x v="11"/>
    <x v="5"/>
    <x v="5"/>
    <n v="7010"/>
    <x v="0"/>
    <x v="9"/>
    <x v="3"/>
    <x v="3"/>
    <n v="151.86000000000001"/>
    <n v="1"/>
  </r>
  <r>
    <x v="325"/>
    <x v="1"/>
    <s v="2023-2024"/>
    <x v="1"/>
    <x v="24"/>
    <x v="1"/>
    <x v="1"/>
    <n v="2120"/>
    <x v="0"/>
    <x v="4"/>
    <x v="9"/>
    <x v="9"/>
    <n v="151.88999999999999"/>
    <n v="1"/>
  </r>
  <r>
    <x v="491"/>
    <x v="0"/>
    <s v="2024-2025"/>
    <x v="0"/>
    <x v="40"/>
    <x v="4"/>
    <x v="4"/>
    <n v="3353"/>
    <x v="0"/>
    <x v="8"/>
    <x v="1"/>
    <x v="1"/>
    <n v="151.93"/>
    <n v="1"/>
  </r>
  <r>
    <x v="194"/>
    <x v="2"/>
    <s v="2025-2026"/>
    <x v="1"/>
    <x v="32"/>
    <x v="6"/>
    <x v="6"/>
    <n v="5169"/>
    <x v="0"/>
    <x v="13"/>
    <x v="0"/>
    <x v="0"/>
    <n v="152.34"/>
    <n v="1"/>
  </r>
  <r>
    <x v="367"/>
    <x v="0"/>
    <s v="2024-2025"/>
    <x v="0"/>
    <x v="66"/>
    <x v="3"/>
    <x v="3"/>
    <n v="4883"/>
    <x v="0"/>
    <x v="12"/>
    <x v="1"/>
    <x v="1"/>
    <n v="152.67000000000002"/>
    <n v="1"/>
  </r>
  <r>
    <x v="584"/>
    <x v="1"/>
    <s v="2023-2024"/>
    <x v="0"/>
    <x v="85"/>
    <x v="0"/>
    <x v="0"/>
    <n v="6530"/>
    <x v="0"/>
    <x v="20"/>
    <x v="1"/>
    <x v="1"/>
    <n v="152.71"/>
    <n v="1"/>
  </r>
  <r>
    <x v="397"/>
    <x v="0"/>
    <s v="2024-2025"/>
    <x v="0"/>
    <x v="35"/>
    <x v="3"/>
    <x v="3"/>
    <n v="4558"/>
    <x v="0"/>
    <x v="15"/>
    <x v="1"/>
    <x v="1"/>
    <n v="152.77000000000001"/>
    <n v="1"/>
  </r>
  <r>
    <x v="543"/>
    <x v="0"/>
    <s v="2024-2025"/>
    <x v="0"/>
    <x v="95"/>
    <x v="7"/>
    <x v="7"/>
    <n v="870"/>
    <x v="0"/>
    <x v="19"/>
    <x v="1"/>
    <x v="1"/>
    <n v="152.86000000000001"/>
    <n v="1"/>
  </r>
  <r>
    <x v="694"/>
    <x v="2"/>
    <s v="2025-2026"/>
    <x v="1"/>
    <x v="46"/>
    <x v="3"/>
    <x v="3"/>
    <n v="4740"/>
    <x v="0"/>
    <x v="17"/>
    <x v="0"/>
    <x v="0"/>
    <n v="152.86000000000001"/>
    <n v="1"/>
  </r>
  <r>
    <x v="660"/>
    <x v="0"/>
    <s v="2024-2025"/>
    <x v="0"/>
    <x v="88"/>
    <x v="6"/>
    <x v="6"/>
    <n v="5011"/>
    <x v="0"/>
    <x v="13"/>
    <x v="3"/>
    <x v="3"/>
    <n v="152.9"/>
    <n v="1"/>
  </r>
  <r>
    <x v="375"/>
    <x v="0"/>
    <s v="2024-2025"/>
    <x v="0"/>
    <x v="48"/>
    <x v="3"/>
    <x v="3"/>
    <n v="4566"/>
    <x v="0"/>
    <x v="15"/>
    <x v="3"/>
    <x v="3"/>
    <n v="153.62"/>
    <n v="1"/>
  </r>
  <r>
    <x v="240"/>
    <x v="2"/>
    <s v="2025-2026"/>
    <x v="0"/>
    <x v="2"/>
    <x v="2"/>
    <x v="2"/>
    <n v="2617"/>
    <x v="0"/>
    <x v="2"/>
    <x v="2"/>
    <x v="2"/>
    <n v="153.76"/>
    <n v="1"/>
  </r>
  <r>
    <x v="644"/>
    <x v="0"/>
    <s v="2024-2025"/>
    <x v="1"/>
    <x v="9"/>
    <x v="4"/>
    <x v="4"/>
    <n v="3076"/>
    <x v="0"/>
    <x v="7"/>
    <x v="3"/>
    <x v="3"/>
    <n v="154.07"/>
    <n v="1"/>
  </r>
  <r>
    <x v="500"/>
    <x v="1"/>
    <s v="2023-2024"/>
    <x v="1"/>
    <x v="60"/>
    <x v="1"/>
    <x v="1"/>
    <n v="2541"/>
    <x v="0"/>
    <x v="2"/>
    <x v="1"/>
    <x v="1"/>
    <n v="154.47"/>
    <n v="1"/>
  </r>
  <r>
    <x v="525"/>
    <x v="2"/>
    <s v="2025-2026"/>
    <x v="0"/>
    <x v="10"/>
    <x v="4"/>
    <x v="4"/>
    <n v="3551"/>
    <x v="0"/>
    <x v="8"/>
    <x v="0"/>
    <x v="0"/>
    <n v="154.47999999999999"/>
    <n v="1"/>
  </r>
  <r>
    <x v="568"/>
    <x v="2"/>
    <s v="2025-2026"/>
    <x v="0"/>
    <x v="15"/>
    <x v="1"/>
    <x v="1"/>
    <n v="2020"/>
    <x v="0"/>
    <x v="5"/>
    <x v="3"/>
    <x v="3"/>
    <n v="154.55000000000001"/>
    <n v="1"/>
  </r>
  <r>
    <x v="606"/>
    <x v="0"/>
    <s v="2024-2025"/>
    <x v="1"/>
    <x v="74"/>
    <x v="1"/>
    <x v="1"/>
    <n v="2485"/>
    <x v="0"/>
    <x v="1"/>
    <x v="9"/>
    <x v="9"/>
    <n v="154.84"/>
    <n v="1"/>
  </r>
  <r>
    <x v="384"/>
    <x v="1"/>
    <s v="2023-2024"/>
    <x v="0"/>
    <x v="10"/>
    <x v="4"/>
    <x v="4"/>
    <n v="3551"/>
    <x v="0"/>
    <x v="8"/>
    <x v="6"/>
    <x v="6"/>
    <n v="154.87"/>
    <n v="1"/>
  </r>
  <r>
    <x v="557"/>
    <x v="0"/>
    <s v="2024-2025"/>
    <x v="0"/>
    <x v="37"/>
    <x v="1"/>
    <x v="1"/>
    <n v="2750"/>
    <x v="0"/>
    <x v="11"/>
    <x v="3"/>
    <x v="3"/>
    <n v="154.89000000000001"/>
    <n v="1"/>
  </r>
  <r>
    <x v="588"/>
    <x v="0"/>
    <s v="2024-2025"/>
    <x v="1"/>
    <x v="85"/>
    <x v="0"/>
    <x v="0"/>
    <n v="6530"/>
    <x v="0"/>
    <x v="20"/>
    <x v="4"/>
    <x v="4"/>
    <n v="155"/>
    <n v="1"/>
  </r>
  <r>
    <x v="26"/>
    <x v="1"/>
    <s v="2023-2024"/>
    <x v="1"/>
    <x v="80"/>
    <x v="0"/>
    <x v="0"/>
    <n v="6109"/>
    <x v="0"/>
    <x v="14"/>
    <x v="5"/>
    <x v="5"/>
    <n v="155.46"/>
    <n v="1"/>
  </r>
  <r>
    <x v="385"/>
    <x v="1"/>
    <s v="2023-2024"/>
    <x v="0"/>
    <x v="88"/>
    <x v="6"/>
    <x v="6"/>
    <n v="5011"/>
    <x v="0"/>
    <x v="13"/>
    <x v="9"/>
    <x v="9"/>
    <n v="155.74"/>
    <n v="1"/>
  </r>
  <r>
    <x v="458"/>
    <x v="2"/>
    <s v="2025-2026"/>
    <x v="0"/>
    <x v="2"/>
    <x v="2"/>
    <x v="2"/>
    <n v="2617"/>
    <x v="0"/>
    <x v="2"/>
    <x v="1"/>
    <x v="1"/>
    <n v="156.04000000000002"/>
    <n v="1"/>
  </r>
  <r>
    <x v="251"/>
    <x v="2"/>
    <s v="2025-2026"/>
    <x v="0"/>
    <x v="54"/>
    <x v="4"/>
    <x v="4"/>
    <n v="3030"/>
    <x v="0"/>
    <x v="7"/>
    <x v="5"/>
    <x v="5"/>
    <n v="157.41999999999999"/>
    <n v="1"/>
  </r>
  <r>
    <x v="241"/>
    <x v="0"/>
    <s v="2024-2025"/>
    <x v="1"/>
    <x v="51"/>
    <x v="4"/>
    <x v="4"/>
    <n v="3630"/>
    <x v="0"/>
    <x v="16"/>
    <x v="2"/>
    <x v="2"/>
    <n v="157.44999999999999"/>
    <n v="1"/>
  </r>
  <r>
    <x v="417"/>
    <x v="2"/>
    <s v="2025-2026"/>
    <x v="1"/>
    <x v="9"/>
    <x v="4"/>
    <x v="4"/>
    <n v="3076"/>
    <x v="0"/>
    <x v="7"/>
    <x v="9"/>
    <x v="9"/>
    <n v="157.69999999999999"/>
    <n v="1"/>
  </r>
  <r>
    <x v="177"/>
    <x v="1"/>
    <s v="2023-2024"/>
    <x v="1"/>
    <x v="33"/>
    <x v="4"/>
    <x v="4"/>
    <n v="3280"/>
    <x v="0"/>
    <x v="8"/>
    <x v="2"/>
    <x v="2"/>
    <n v="157.74"/>
    <n v="1"/>
  </r>
  <r>
    <x v="464"/>
    <x v="2"/>
    <s v="2025-2026"/>
    <x v="0"/>
    <x v="16"/>
    <x v="0"/>
    <x v="0"/>
    <n v="6030"/>
    <x v="0"/>
    <x v="0"/>
    <x v="1"/>
    <x v="1"/>
    <n v="157.80000000000001"/>
    <n v="1"/>
  </r>
  <r>
    <x v="393"/>
    <x v="0"/>
    <s v="2024-2025"/>
    <x v="0"/>
    <x v="94"/>
    <x v="5"/>
    <x v="5"/>
    <n v="7250"/>
    <x v="0"/>
    <x v="9"/>
    <x v="0"/>
    <x v="0"/>
    <n v="157.81"/>
    <n v="1"/>
  </r>
  <r>
    <x v="163"/>
    <x v="0"/>
    <s v="2024-2025"/>
    <x v="1"/>
    <x v="24"/>
    <x v="1"/>
    <x v="1"/>
    <n v="2120"/>
    <x v="0"/>
    <x v="4"/>
    <x v="3"/>
    <x v="3"/>
    <n v="157.82999999999998"/>
    <n v="1"/>
  </r>
  <r>
    <x v="652"/>
    <x v="2"/>
    <s v="2025-2026"/>
    <x v="1"/>
    <x v="7"/>
    <x v="4"/>
    <x v="4"/>
    <n v="3175"/>
    <x v="0"/>
    <x v="6"/>
    <x v="3"/>
    <x v="3"/>
    <n v="157.91000000000003"/>
    <n v="1"/>
  </r>
  <r>
    <x v="560"/>
    <x v="0"/>
    <s v="2024-2025"/>
    <x v="0"/>
    <x v="39"/>
    <x v="0"/>
    <x v="0"/>
    <n v="6330"/>
    <x v="0"/>
    <x v="14"/>
    <x v="8"/>
    <x v="8"/>
    <n v="157.94999999999999"/>
    <n v="1"/>
  </r>
  <r>
    <x v="618"/>
    <x v="1"/>
    <s v="2023-2024"/>
    <x v="1"/>
    <x v="28"/>
    <x v="1"/>
    <x v="1"/>
    <n v="2830"/>
    <x v="0"/>
    <x v="11"/>
    <x v="4"/>
    <x v="4"/>
    <n v="157.97999999999999"/>
    <n v="1"/>
  </r>
  <r>
    <x v="418"/>
    <x v="2"/>
    <s v="2025-2026"/>
    <x v="0"/>
    <x v="54"/>
    <x v="4"/>
    <x v="4"/>
    <n v="3030"/>
    <x v="0"/>
    <x v="7"/>
    <x v="4"/>
    <x v="4"/>
    <n v="158.05000000000001"/>
    <n v="1"/>
  </r>
  <r>
    <x v="470"/>
    <x v="0"/>
    <s v="2024-2025"/>
    <x v="0"/>
    <x v="45"/>
    <x v="3"/>
    <x v="3"/>
    <n v="4570"/>
    <x v="0"/>
    <x v="15"/>
    <x v="7"/>
    <x v="7"/>
    <n v="158.43000000000004"/>
    <n v="1"/>
  </r>
  <r>
    <x v="538"/>
    <x v="2"/>
    <s v="2025-2026"/>
    <x v="0"/>
    <x v="67"/>
    <x v="3"/>
    <x v="3"/>
    <n v="4551"/>
    <x v="0"/>
    <x v="15"/>
    <x v="4"/>
    <x v="4"/>
    <n v="158.54"/>
    <n v="1"/>
  </r>
  <r>
    <x v="213"/>
    <x v="1"/>
    <s v="2023-2024"/>
    <x v="0"/>
    <x v="94"/>
    <x v="5"/>
    <x v="5"/>
    <n v="7250"/>
    <x v="0"/>
    <x v="9"/>
    <x v="3"/>
    <x v="3"/>
    <n v="158.78"/>
    <n v="1"/>
  </r>
  <r>
    <x v="137"/>
    <x v="2"/>
    <s v="2025-2026"/>
    <x v="1"/>
    <x v="75"/>
    <x v="0"/>
    <x v="0"/>
    <n v="6450"/>
    <x v="0"/>
    <x v="20"/>
    <x v="4"/>
    <x v="4"/>
    <n v="159.11000000000001"/>
    <n v="1"/>
  </r>
  <r>
    <x v="232"/>
    <x v="1"/>
    <s v="2023-2024"/>
    <x v="0"/>
    <x v="35"/>
    <x v="3"/>
    <x v="3"/>
    <n v="4558"/>
    <x v="0"/>
    <x v="15"/>
    <x v="4"/>
    <x v="4"/>
    <n v="159.58000000000001"/>
    <n v="1"/>
  </r>
  <r>
    <x v="695"/>
    <x v="0"/>
    <s v="2024-2025"/>
    <x v="1"/>
    <x v="83"/>
    <x v="0"/>
    <x v="0"/>
    <n v="6052"/>
    <x v="0"/>
    <x v="0"/>
    <x v="2"/>
    <x v="2"/>
    <n v="159.73000000000002"/>
    <n v="1"/>
  </r>
  <r>
    <x v="610"/>
    <x v="0"/>
    <s v="2024-2025"/>
    <x v="0"/>
    <x v="75"/>
    <x v="0"/>
    <x v="0"/>
    <n v="6450"/>
    <x v="0"/>
    <x v="20"/>
    <x v="3"/>
    <x v="3"/>
    <n v="159.91"/>
    <n v="1"/>
  </r>
  <r>
    <x v="1"/>
    <x v="0"/>
    <s v="2024-2025"/>
    <x v="0"/>
    <x v="31"/>
    <x v="1"/>
    <x v="1"/>
    <n v="2116"/>
    <x v="0"/>
    <x v="4"/>
    <x v="3"/>
    <x v="3"/>
    <n v="160.08000000000001"/>
    <n v="1"/>
  </r>
  <r>
    <x v="370"/>
    <x v="2"/>
    <s v="2025-2026"/>
    <x v="1"/>
    <x v="70"/>
    <x v="4"/>
    <x v="4"/>
    <n v="3400"/>
    <x v="0"/>
    <x v="8"/>
    <x v="6"/>
    <x v="6"/>
    <n v="160.44999999999999"/>
    <n v="1"/>
  </r>
  <r>
    <x v="4"/>
    <x v="0"/>
    <s v="2024-2025"/>
    <x v="1"/>
    <x v="29"/>
    <x v="4"/>
    <x v="4"/>
    <n v="3500"/>
    <x v="0"/>
    <x v="8"/>
    <x v="9"/>
    <x v="9"/>
    <n v="160.84"/>
    <n v="1"/>
  </r>
  <r>
    <x v="692"/>
    <x v="0"/>
    <s v="2024-2025"/>
    <x v="0"/>
    <x v="15"/>
    <x v="1"/>
    <x v="1"/>
    <n v="2020"/>
    <x v="0"/>
    <x v="5"/>
    <x v="2"/>
    <x v="2"/>
    <n v="161.12"/>
    <n v="1"/>
  </r>
  <r>
    <x v="24"/>
    <x v="0"/>
    <s v="2024-2025"/>
    <x v="0"/>
    <x v="12"/>
    <x v="3"/>
    <x v="3"/>
    <n v="4068"/>
    <x v="0"/>
    <x v="10"/>
    <x v="5"/>
    <x v="5"/>
    <n v="161.18"/>
    <n v="1"/>
  </r>
  <r>
    <x v="334"/>
    <x v="2"/>
    <s v="2025-2026"/>
    <x v="0"/>
    <x v="59"/>
    <x v="3"/>
    <x v="3"/>
    <n v="4509"/>
    <x v="0"/>
    <x v="3"/>
    <x v="6"/>
    <x v="6"/>
    <n v="161.68"/>
    <n v="1"/>
  </r>
  <r>
    <x v="365"/>
    <x v="0"/>
    <s v="2024-2025"/>
    <x v="0"/>
    <x v="86"/>
    <x v="0"/>
    <x v="0"/>
    <n v="6725"/>
    <x v="0"/>
    <x v="20"/>
    <x v="3"/>
    <x v="3"/>
    <n v="161.88"/>
    <n v="1"/>
  </r>
  <r>
    <x v="17"/>
    <x v="0"/>
    <s v="2024-2025"/>
    <x v="0"/>
    <x v="79"/>
    <x v="6"/>
    <x v="6"/>
    <n v="5290"/>
    <x v="0"/>
    <x v="18"/>
    <x v="4"/>
    <x v="4"/>
    <n v="163.15"/>
    <n v="1"/>
  </r>
  <r>
    <x v="301"/>
    <x v="1"/>
    <s v="2023-2024"/>
    <x v="0"/>
    <x v="15"/>
    <x v="1"/>
    <x v="1"/>
    <n v="2020"/>
    <x v="0"/>
    <x v="5"/>
    <x v="3"/>
    <x v="3"/>
    <n v="163.38"/>
    <n v="1"/>
  </r>
  <r>
    <x v="544"/>
    <x v="0"/>
    <s v="2024-2025"/>
    <x v="0"/>
    <x v="5"/>
    <x v="1"/>
    <x v="1"/>
    <n v="2067"/>
    <x v="0"/>
    <x v="5"/>
    <x v="8"/>
    <x v="8"/>
    <n v="163.71"/>
    <n v="1"/>
  </r>
  <r>
    <x v="235"/>
    <x v="1"/>
    <s v="2023-2024"/>
    <x v="0"/>
    <x v="61"/>
    <x v="6"/>
    <x v="6"/>
    <n v="5343"/>
    <x v="0"/>
    <x v="18"/>
    <x v="4"/>
    <x v="4"/>
    <n v="163.77000000000001"/>
    <n v="1"/>
  </r>
  <r>
    <x v="371"/>
    <x v="2"/>
    <s v="2025-2026"/>
    <x v="1"/>
    <x v="43"/>
    <x v="1"/>
    <x v="1"/>
    <n v="2560"/>
    <x v="0"/>
    <x v="2"/>
    <x v="1"/>
    <x v="1"/>
    <n v="163.81"/>
    <n v="1"/>
  </r>
  <r>
    <x v="510"/>
    <x v="1"/>
    <s v="2023-2024"/>
    <x v="0"/>
    <x v="69"/>
    <x v="4"/>
    <x v="4"/>
    <n v="3199"/>
    <x v="0"/>
    <x v="6"/>
    <x v="8"/>
    <x v="8"/>
    <n v="164.26"/>
    <n v="1"/>
  </r>
  <r>
    <x v="406"/>
    <x v="2"/>
    <s v="2025-2026"/>
    <x v="1"/>
    <x v="53"/>
    <x v="3"/>
    <x v="3"/>
    <n v="4119"/>
    <x v="0"/>
    <x v="10"/>
    <x v="4"/>
    <x v="4"/>
    <n v="164.36"/>
    <n v="1"/>
  </r>
  <r>
    <x v="360"/>
    <x v="2"/>
    <s v="2025-2026"/>
    <x v="0"/>
    <x v="61"/>
    <x v="6"/>
    <x v="6"/>
    <n v="5343"/>
    <x v="0"/>
    <x v="18"/>
    <x v="7"/>
    <x v="7"/>
    <n v="164.51999999999998"/>
    <n v="1"/>
  </r>
  <r>
    <x v="61"/>
    <x v="1"/>
    <s v="2023-2024"/>
    <x v="0"/>
    <x v="61"/>
    <x v="6"/>
    <x v="6"/>
    <n v="5343"/>
    <x v="0"/>
    <x v="18"/>
    <x v="6"/>
    <x v="6"/>
    <n v="164.82"/>
    <n v="1"/>
  </r>
  <r>
    <x v="500"/>
    <x v="1"/>
    <s v="2023-2024"/>
    <x v="1"/>
    <x v="24"/>
    <x v="1"/>
    <x v="1"/>
    <n v="2120"/>
    <x v="0"/>
    <x v="4"/>
    <x v="4"/>
    <x v="4"/>
    <n v="164.89"/>
    <n v="1"/>
  </r>
  <r>
    <x v="308"/>
    <x v="1"/>
    <s v="2023-2024"/>
    <x v="0"/>
    <x v="2"/>
    <x v="2"/>
    <x v="2"/>
    <n v="2617"/>
    <x v="0"/>
    <x v="2"/>
    <x v="7"/>
    <x v="7"/>
    <n v="164.96"/>
    <n v="1"/>
  </r>
  <r>
    <x v="560"/>
    <x v="0"/>
    <s v="2024-2025"/>
    <x v="0"/>
    <x v="69"/>
    <x v="4"/>
    <x v="4"/>
    <n v="3199"/>
    <x v="0"/>
    <x v="6"/>
    <x v="7"/>
    <x v="7"/>
    <n v="165.05"/>
    <n v="1"/>
  </r>
  <r>
    <x v="493"/>
    <x v="1"/>
    <s v="2023-2024"/>
    <x v="1"/>
    <x v="42"/>
    <x v="3"/>
    <x v="3"/>
    <n v="4870"/>
    <x v="0"/>
    <x v="12"/>
    <x v="3"/>
    <x v="3"/>
    <n v="165.22"/>
    <n v="1"/>
  </r>
  <r>
    <x v="521"/>
    <x v="0"/>
    <s v="2024-2025"/>
    <x v="0"/>
    <x v="64"/>
    <x v="1"/>
    <x v="1"/>
    <n v="2350"/>
    <x v="0"/>
    <x v="1"/>
    <x v="5"/>
    <x v="5"/>
    <n v="165.44"/>
    <n v="1"/>
  </r>
  <r>
    <x v="696"/>
    <x v="1"/>
    <s v="2023-2024"/>
    <x v="0"/>
    <x v="79"/>
    <x v="6"/>
    <x v="6"/>
    <n v="5290"/>
    <x v="0"/>
    <x v="18"/>
    <x v="2"/>
    <x v="2"/>
    <n v="165.67"/>
    <n v="1"/>
  </r>
  <r>
    <x v="637"/>
    <x v="1"/>
    <s v="2023-2024"/>
    <x v="1"/>
    <x v="9"/>
    <x v="4"/>
    <x v="4"/>
    <n v="3076"/>
    <x v="0"/>
    <x v="7"/>
    <x v="2"/>
    <x v="2"/>
    <n v="165.71"/>
    <n v="1"/>
  </r>
  <r>
    <x v="619"/>
    <x v="0"/>
    <s v="2024-2025"/>
    <x v="1"/>
    <x v="83"/>
    <x v="0"/>
    <x v="0"/>
    <n v="6052"/>
    <x v="0"/>
    <x v="0"/>
    <x v="3"/>
    <x v="3"/>
    <n v="165.82"/>
    <n v="1"/>
  </r>
  <r>
    <x v="404"/>
    <x v="1"/>
    <s v="2023-2024"/>
    <x v="1"/>
    <x v="74"/>
    <x v="1"/>
    <x v="1"/>
    <n v="2485"/>
    <x v="0"/>
    <x v="1"/>
    <x v="5"/>
    <x v="5"/>
    <n v="166.25"/>
    <n v="1"/>
  </r>
  <r>
    <x v="274"/>
    <x v="0"/>
    <s v="2024-2025"/>
    <x v="0"/>
    <x v="39"/>
    <x v="0"/>
    <x v="0"/>
    <n v="6330"/>
    <x v="0"/>
    <x v="14"/>
    <x v="3"/>
    <x v="3"/>
    <n v="166.53"/>
    <n v="1"/>
  </r>
  <r>
    <x v="32"/>
    <x v="0"/>
    <s v="2024-2025"/>
    <x v="1"/>
    <x v="78"/>
    <x v="1"/>
    <x v="1"/>
    <n v="2141"/>
    <x v="0"/>
    <x v="4"/>
    <x v="3"/>
    <x v="3"/>
    <n v="167.13"/>
    <n v="1"/>
  </r>
  <r>
    <x v="559"/>
    <x v="0"/>
    <s v="2024-2025"/>
    <x v="0"/>
    <x v="91"/>
    <x v="1"/>
    <x v="1"/>
    <n v="2064"/>
    <x v="0"/>
    <x v="5"/>
    <x v="5"/>
    <x v="5"/>
    <n v="167.18"/>
    <n v="1"/>
  </r>
  <r>
    <x v="196"/>
    <x v="0"/>
    <s v="2024-2025"/>
    <x v="0"/>
    <x v="44"/>
    <x v="4"/>
    <x v="4"/>
    <n v="3977"/>
    <x v="0"/>
    <x v="16"/>
    <x v="1"/>
    <x v="1"/>
    <n v="167.18"/>
    <n v="1"/>
  </r>
  <r>
    <x v="341"/>
    <x v="1"/>
    <s v="2023-2024"/>
    <x v="1"/>
    <x v="11"/>
    <x v="5"/>
    <x v="5"/>
    <n v="7010"/>
    <x v="0"/>
    <x v="9"/>
    <x v="5"/>
    <x v="5"/>
    <n v="167.49"/>
    <n v="1"/>
  </r>
  <r>
    <x v="496"/>
    <x v="2"/>
    <s v="2025-2026"/>
    <x v="1"/>
    <x v="81"/>
    <x v="3"/>
    <x v="3"/>
    <n v="4680"/>
    <x v="0"/>
    <x v="17"/>
    <x v="7"/>
    <x v="7"/>
    <n v="167.71"/>
    <n v="1"/>
  </r>
  <r>
    <x v="39"/>
    <x v="0"/>
    <s v="2024-2025"/>
    <x v="0"/>
    <x v="55"/>
    <x v="3"/>
    <x v="3"/>
    <n v="4703"/>
    <x v="0"/>
    <x v="17"/>
    <x v="2"/>
    <x v="2"/>
    <n v="167.74"/>
    <n v="1"/>
  </r>
  <r>
    <x v="585"/>
    <x v="0"/>
    <s v="2024-2025"/>
    <x v="0"/>
    <x v="48"/>
    <x v="3"/>
    <x v="3"/>
    <n v="4566"/>
    <x v="0"/>
    <x v="15"/>
    <x v="0"/>
    <x v="0"/>
    <n v="167.89"/>
    <n v="1"/>
  </r>
  <r>
    <x v="455"/>
    <x v="0"/>
    <s v="2024-2025"/>
    <x v="0"/>
    <x v="93"/>
    <x v="4"/>
    <x v="4"/>
    <n v="3915"/>
    <x v="0"/>
    <x v="16"/>
    <x v="7"/>
    <x v="7"/>
    <n v="168.05"/>
    <n v="1"/>
  </r>
  <r>
    <x v="214"/>
    <x v="2"/>
    <s v="2025-2026"/>
    <x v="0"/>
    <x v="6"/>
    <x v="0"/>
    <x v="0"/>
    <n v="6010"/>
    <x v="0"/>
    <x v="0"/>
    <x v="3"/>
    <x v="3"/>
    <n v="168.54000000000002"/>
    <n v="1"/>
  </r>
  <r>
    <x v="53"/>
    <x v="0"/>
    <s v="2024-2025"/>
    <x v="0"/>
    <x v="12"/>
    <x v="3"/>
    <x v="3"/>
    <n v="4068"/>
    <x v="0"/>
    <x v="10"/>
    <x v="5"/>
    <x v="5"/>
    <n v="168.66000000000003"/>
    <n v="1"/>
  </r>
  <r>
    <x v="450"/>
    <x v="1"/>
    <s v="2023-2024"/>
    <x v="1"/>
    <x v="78"/>
    <x v="1"/>
    <x v="1"/>
    <n v="2141"/>
    <x v="0"/>
    <x v="4"/>
    <x v="7"/>
    <x v="7"/>
    <n v="168.74"/>
    <n v="1"/>
  </r>
  <r>
    <x v="697"/>
    <x v="1"/>
    <s v="2023-2024"/>
    <x v="1"/>
    <x v="50"/>
    <x v="4"/>
    <x v="4"/>
    <n v="3179"/>
    <x v="0"/>
    <x v="6"/>
    <x v="0"/>
    <x v="0"/>
    <n v="168.79000000000002"/>
    <n v="1"/>
  </r>
  <r>
    <x v="157"/>
    <x v="2"/>
    <s v="2025-2026"/>
    <x v="0"/>
    <x v="38"/>
    <x v="3"/>
    <x v="3"/>
    <n v="4802"/>
    <x v="0"/>
    <x v="12"/>
    <x v="4"/>
    <x v="4"/>
    <n v="168.87"/>
    <n v="1"/>
  </r>
  <r>
    <x v="591"/>
    <x v="2"/>
    <s v="2025-2026"/>
    <x v="0"/>
    <x v="41"/>
    <x v="5"/>
    <x v="5"/>
    <n v="7320"/>
    <x v="0"/>
    <x v="9"/>
    <x v="0"/>
    <x v="0"/>
    <n v="168.87"/>
    <n v="1"/>
  </r>
  <r>
    <x v="206"/>
    <x v="2"/>
    <s v="2025-2026"/>
    <x v="1"/>
    <x v="82"/>
    <x v="3"/>
    <x v="3"/>
    <n v="4655"/>
    <x v="0"/>
    <x v="17"/>
    <x v="2"/>
    <x v="2"/>
    <n v="169.1"/>
    <n v="1"/>
  </r>
  <r>
    <x v="326"/>
    <x v="0"/>
    <s v="2024-2025"/>
    <x v="0"/>
    <x v="6"/>
    <x v="0"/>
    <x v="0"/>
    <n v="6010"/>
    <x v="0"/>
    <x v="0"/>
    <x v="2"/>
    <x v="2"/>
    <n v="169.19"/>
    <n v="1"/>
  </r>
  <r>
    <x v="556"/>
    <x v="0"/>
    <s v="2024-2025"/>
    <x v="0"/>
    <x v="13"/>
    <x v="1"/>
    <x v="1"/>
    <n v="2480"/>
    <x v="0"/>
    <x v="1"/>
    <x v="6"/>
    <x v="6"/>
    <n v="169.26"/>
    <n v="1"/>
  </r>
  <r>
    <x v="698"/>
    <x v="2"/>
    <s v="2025-2026"/>
    <x v="0"/>
    <x v="58"/>
    <x v="0"/>
    <x v="0"/>
    <n v="6027"/>
    <x v="0"/>
    <x v="0"/>
    <x v="2"/>
    <x v="2"/>
    <n v="169.78000000000003"/>
    <n v="1"/>
  </r>
  <r>
    <x v="274"/>
    <x v="0"/>
    <s v="2024-2025"/>
    <x v="1"/>
    <x v="43"/>
    <x v="1"/>
    <x v="1"/>
    <n v="2560"/>
    <x v="0"/>
    <x v="2"/>
    <x v="1"/>
    <x v="1"/>
    <n v="170.28"/>
    <n v="1"/>
  </r>
  <r>
    <x v="211"/>
    <x v="2"/>
    <s v="2025-2026"/>
    <x v="0"/>
    <x v="95"/>
    <x v="7"/>
    <x v="7"/>
    <n v="870"/>
    <x v="0"/>
    <x v="19"/>
    <x v="7"/>
    <x v="7"/>
    <n v="170.72"/>
    <n v="1"/>
  </r>
  <r>
    <x v="602"/>
    <x v="0"/>
    <s v="2024-2025"/>
    <x v="1"/>
    <x v="10"/>
    <x v="4"/>
    <x v="4"/>
    <n v="3551"/>
    <x v="0"/>
    <x v="8"/>
    <x v="3"/>
    <x v="3"/>
    <n v="171.16"/>
    <n v="1"/>
  </r>
  <r>
    <x v="411"/>
    <x v="1"/>
    <s v="2023-2024"/>
    <x v="0"/>
    <x v="7"/>
    <x v="4"/>
    <x v="4"/>
    <n v="3175"/>
    <x v="0"/>
    <x v="6"/>
    <x v="8"/>
    <x v="8"/>
    <n v="171.54999999999998"/>
    <n v="1"/>
  </r>
  <r>
    <x v="240"/>
    <x v="2"/>
    <s v="2025-2026"/>
    <x v="0"/>
    <x v="88"/>
    <x v="6"/>
    <x v="6"/>
    <n v="5011"/>
    <x v="0"/>
    <x v="13"/>
    <x v="4"/>
    <x v="4"/>
    <n v="171.76"/>
    <n v="1"/>
  </r>
  <r>
    <x v="522"/>
    <x v="0"/>
    <s v="2024-2025"/>
    <x v="0"/>
    <x v="26"/>
    <x v="0"/>
    <x v="0"/>
    <n v="6280"/>
    <x v="0"/>
    <x v="14"/>
    <x v="8"/>
    <x v="8"/>
    <n v="171.81"/>
    <n v="1"/>
  </r>
  <r>
    <x v="447"/>
    <x v="0"/>
    <s v="2024-2025"/>
    <x v="1"/>
    <x v="45"/>
    <x v="3"/>
    <x v="3"/>
    <n v="4570"/>
    <x v="0"/>
    <x v="15"/>
    <x v="3"/>
    <x v="3"/>
    <n v="171.94"/>
    <n v="1"/>
  </r>
  <r>
    <x v="364"/>
    <x v="2"/>
    <s v="2025-2026"/>
    <x v="0"/>
    <x v="34"/>
    <x v="4"/>
    <x v="4"/>
    <n v="3018"/>
    <x v="0"/>
    <x v="7"/>
    <x v="9"/>
    <x v="9"/>
    <n v="172.26"/>
    <n v="1"/>
  </r>
  <r>
    <x v="304"/>
    <x v="1"/>
    <s v="2023-2024"/>
    <x v="0"/>
    <x v="88"/>
    <x v="6"/>
    <x v="6"/>
    <n v="5011"/>
    <x v="0"/>
    <x v="13"/>
    <x v="5"/>
    <x v="5"/>
    <n v="172.73000000000002"/>
    <n v="1"/>
  </r>
  <r>
    <x v="65"/>
    <x v="2"/>
    <s v="2025-2026"/>
    <x v="1"/>
    <x v="0"/>
    <x v="0"/>
    <x v="0"/>
    <n v="6021"/>
    <x v="0"/>
    <x v="0"/>
    <x v="3"/>
    <x v="3"/>
    <n v="172.82999999999998"/>
    <n v="1"/>
  </r>
  <r>
    <x v="597"/>
    <x v="0"/>
    <s v="2024-2025"/>
    <x v="0"/>
    <x v="92"/>
    <x v="3"/>
    <x v="3"/>
    <n v="4305"/>
    <x v="0"/>
    <x v="3"/>
    <x v="1"/>
    <x v="1"/>
    <n v="173.71"/>
    <n v="1"/>
  </r>
  <r>
    <x v="47"/>
    <x v="2"/>
    <s v="2025-2026"/>
    <x v="0"/>
    <x v="40"/>
    <x v="4"/>
    <x v="4"/>
    <n v="3353"/>
    <x v="0"/>
    <x v="8"/>
    <x v="8"/>
    <x v="8"/>
    <n v="174.04"/>
    <n v="1"/>
  </r>
  <r>
    <x v="465"/>
    <x v="1"/>
    <s v="2023-2024"/>
    <x v="0"/>
    <x v="95"/>
    <x v="7"/>
    <x v="7"/>
    <n v="870"/>
    <x v="0"/>
    <x v="19"/>
    <x v="1"/>
    <x v="1"/>
    <n v="174.35"/>
    <n v="1"/>
  </r>
  <r>
    <x v="427"/>
    <x v="0"/>
    <s v="2024-2025"/>
    <x v="0"/>
    <x v="21"/>
    <x v="3"/>
    <x v="3"/>
    <n v="4012"/>
    <x v="0"/>
    <x v="10"/>
    <x v="1"/>
    <x v="1"/>
    <n v="174.60000000000002"/>
    <n v="1"/>
  </r>
  <r>
    <x v="446"/>
    <x v="2"/>
    <s v="2025-2026"/>
    <x v="1"/>
    <x v="32"/>
    <x v="6"/>
    <x v="6"/>
    <n v="5169"/>
    <x v="0"/>
    <x v="13"/>
    <x v="7"/>
    <x v="7"/>
    <n v="174.74"/>
    <n v="1"/>
  </r>
  <r>
    <x v="311"/>
    <x v="0"/>
    <s v="2024-2025"/>
    <x v="0"/>
    <x v="26"/>
    <x v="0"/>
    <x v="0"/>
    <n v="6280"/>
    <x v="0"/>
    <x v="14"/>
    <x v="3"/>
    <x v="3"/>
    <n v="174.82"/>
    <n v="1"/>
  </r>
  <r>
    <x v="317"/>
    <x v="0"/>
    <s v="2024-2025"/>
    <x v="1"/>
    <x v="52"/>
    <x v="3"/>
    <x v="3"/>
    <n v="4053"/>
    <x v="0"/>
    <x v="10"/>
    <x v="3"/>
    <x v="3"/>
    <n v="174.94"/>
    <n v="1"/>
  </r>
  <r>
    <x v="342"/>
    <x v="0"/>
    <s v="2024-2025"/>
    <x v="0"/>
    <x v="13"/>
    <x v="1"/>
    <x v="1"/>
    <n v="2480"/>
    <x v="0"/>
    <x v="1"/>
    <x v="5"/>
    <x v="5"/>
    <n v="175.01000000000002"/>
    <n v="1"/>
  </r>
  <r>
    <x v="462"/>
    <x v="1"/>
    <s v="2023-2024"/>
    <x v="0"/>
    <x v="11"/>
    <x v="5"/>
    <x v="5"/>
    <n v="7010"/>
    <x v="0"/>
    <x v="9"/>
    <x v="5"/>
    <x v="5"/>
    <n v="175.07"/>
    <n v="1"/>
  </r>
  <r>
    <x v="306"/>
    <x v="2"/>
    <s v="2025-2026"/>
    <x v="0"/>
    <x v="51"/>
    <x v="4"/>
    <x v="4"/>
    <n v="3630"/>
    <x v="0"/>
    <x v="16"/>
    <x v="7"/>
    <x v="7"/>
    <n v="175.13"/>
    <n v="1"/>
  </r>
  <r>
    <x v="118"/>
    <x v="1"/>
    <s v="2023-2024"/>
    <x v="0"/>
    <x v="55"/>
    <x v="3"/>
    <x v="3"/>
    <n v="4703"/>
    <x v="0"/>
    <x v="17"/>
    <x v="5"/>
    <x v="5"/>
    <n v="175.13"/>
    <n v="1"/>
  </r>
  <r>
    <x v="327"/>
    <x v="0"/>
    <s v="2024-2025"/>
    <x v="1"/>
    <x v="4"/>
    <x v="1"/>
    <x v="1"/>
    <n v="2154"/>
    <x v="0"/>
    <x v="4"/>
    <x v="1"/>
    <x v="1"/>
    <n v="175.76000000000002"/>
    <n v="1"/>
  </r>
  <r>
    <x v="435"/>
    <x v="0"/>
    <s v="2024-2025"/>
    <x v="1"/>
    <x v="9"/>
    <x v="4"/>
    <x v="4"/>
    <n v="3076"/>
    <x v="0"/>
    <x v="7"/>
    <x v="1"/>
    <x v="1"/>
    <n v="175.79999999999998"/>
    <n v="1"/>
  </r>
  <r>
    <x v="380"/>
    <x v="0"/>
    <s v="2024-2025"/>
    <x v="1"/>
    <x v="33"/>
    <x v="4"/>
    <x v="4"/>
    <n v="3280"/>
    <x v="0"/>
    <x v="8"/>
    <x v="3"/>
    <x v="3"/>
    <n v="175.86"/>
    <n v="1"/>
  </r>
  <r>
    <x v="275"/>
    <x v="2"/>
    <s v="2025-2026"/>
    <x v="1"/>
    <x v="29"/>
    <x v="4"/>
    <x v="4"/>
    <n v="3500"/>
    <x v="0"/>
    <x v="8"/>
    <x v="3"/>
    <x v="3"/>
    <n v="176.12"/>
    <n v="1"/>
  </r>
  <r>
    <x v="312"/>
    <x v="1"/>
    <s v="2023-2024"/>
    <x v="0"/>
    <x v="79"/>
    <x v="6"/>
    <x v="6"/>
    <n v="5290"/>
    <x v="0"/>
    <x v="18"/>
    <x v="7"/>
    <x v="7"/>
    <n v="176.19"/>
    <n v="1"/>
  </r>
  <r>
    <x v="270"/>
    <x v="0"/>
    <s v="2024-2025"/>
    <x v="0"/>
    <x v="48"/>
    <x v="3"/>
    <x v="3"/>
    <n v="4566"/>
    <x v="0"/>
    <x v="15"/>
    <x v="7"/>
    <x v="7"/>
    <n v="176.37"/>
    <n v="1"/>
  </r>
  <r>
    <x v="599"/>
    <x v="2"/>
    <s v="2025-2026"/>
    <x v="0"/>
    <x v="12"/>
    <x v="3"/>
    <x v="3"/>
    <n v="4068"/>
    <x v="0"/>
    <x v="10"/>
    <x v="6"/>
    <x v="6"/>
    <n v="176.54"/>
    <n v="1"/>
  </r>
  <r>
    <x v="535"/>
    <x v="1"/>
    <s v="2023-2024"/>
    <x v="0"/>
    <x v="94"/>
    <x v="5"/>
    <x v="5"/>
    <n v="7250"/>
    <x v="0"/>
    <x v="9"/>
    <x v="5"/>
    <x v="5"/>
    <n v="176.66"/>
    <n v="1"/>
  </r>
  <r>
    <x v="456"/>
    <x v="0"/>
    <s v="2024-2025"/>
    <x v="0"/>
    <x v="26"/>
    <x v="0"/>
    <x v="0"/>
    <n v="6280"/>
    <x v="0"/>
    <x v="14"/>
    <x v="9"/>
    <x v="9"/>
    <n v="176.79000000000002"/>
    <n v="1"/>
  </r>
  <r>
    <x v="653"/>
    <x v="0"/>
    <s v="2024-2025"/>
    <x v="1"/>
    <x v="0"/>
    <x v="0"/>
    <x v="0"/>
    <n v="6021"/>
    <x v="0"/>
    <x v="0"/>
    <x v="4"/>
    <x v="4"/>
    <n v="176.81"/>
    <n v="1"/>
  </r>
  <r>
    <x v="664"/>
    <x v="0"/>
    <s v="2024-2025"/>
    <x v="0"/>
    <x v="80"/>
    <x v="0"/>
    <x v="0"/>
    <n v="6109"/>
    <x v="0"/>
    <x v="14"/>
    <x v="2"/>
    <x v="2"/>
    <n v="177.19"/>
    <n v="1"/>
  </r>
  <r>
    <x v="630"/>
    <x v="0"/>
    <s v="2024-2025"/>
    <x v="1"/>
    <x v="20"/>
    <x v="4"/>
    <x v="4"/>
    <n v="3429"/>
    <x v="0"/>
    <x v="8"/>
    <x v="6"/>
    <x v="6"/>
    <n v="177.74"/>
    <n v="1"/>
  </r>
  <r>
    <x v="152"/>
    <x v="0"/>
    <s v="2024-2025"/>
    <x v="1"/>
    <x v="32"/>
    <x v="6"/>
    <x v="6"/>
    <n v="5169"/>
    <x v="0"/>
    <x v="13"/>
    <x v="3"/>
    <x v="3"/>
    <n v="177.9"/>
    <n v="1"/>
  </r>
  <r>
    <x v="32"/>
    <x v="0"/>
    <s v="2024-2025"/>
    <x v="1"/>
    <x v="0"/>
    <x v="0"/>
    <x v="0"/>
    <n v="6021"/>
    <x v="0"/>
    <x v="0"/>
    <x v="3"/>
    <x v="3"/>
    <n v="177.91"/>
    <n v="1"/>
  </r>
  <r>
    <x v="287"/>
    <x v="0"/>
    <s v="2024-2025"/>
    <x v="0"/>
    <x v="21"/>
    <x v="3"/>
    <x v="3"/>
    <n v="4012"/>
    <x v="0"/>
    <x v="10"/>
    <x v="9"/>
    <x v="9"/>
    <n v="178.39000000000001"/>
    <n v="1"/>
  </r>
  <r>
    <x v="261"/>
    <x v="1"/>
    <s v="2023-2024"/>
    <x v="0"/>
    <x v="85"/>
    <x v="0"/>
    <x v="0"/>
    <n v="6530"/>
    <x v="0"/>
    <x v="20"/>
    <x v="8"/>
    <x v="8"/>
    <n v="179.13"/>
    <n v="1"/>
  </r>
  <r>
    <x v="152"/>
    <x v="0"/>
    <s v="2024-2025"/>
    <x v="1"/>
    <x v="29"/>
    <x v="4"/>
    <x v="4"/>
    <n v="3500"/>
    <x v="0"/>
    <x v="8"/>
    <x v="5"/>
    <x v="5"/>
    <n v="179.66"/>
    <n v="1"/>
  </r>
  <r>
    <x v="178"/>
    <x v="0"/>
    <s v="2024-2025"/>
    <x v="0"/>
    <x v="91"/>
    <x v="1"/>
    <x v="1"/>
    <n v="2064"/>
    <x v="0"/>
    <x v="5"/>
    <x v="6"/>
    <x v="6"/>
    <n v="179.69"/>
    <n v="1"/>
  </r>
  <r>
    <x v="48"/>
    <x v="0"/>
    <s v="2024-2025"/>
    <x v="1"/>
    <x v="0"/>
    <x v="0"/>
    <x v="0"/>
    <n v="6021"/>
    <x v="0"/>
    <x v="0"/>
    <x v="9"/>
    <x v="9"/>
    <n v="179.7"/>
    <n v="1"/>
  </r>
  <r>
    <x v="646"/>
    <x v="0"/>
    <s v="2024-2025"/>
    <x v="1"/>
    <x v="82"/>
    <x v="3"/>
    <x v="3"/>
    <n v="4655"/>
    <x v="0"/>
    <x v="17"/>
    <x v="9"/>
    <x v="9"/>
    <n v="179.7"/>
    <n v="1"/>
  </r>
  <r>
    <x v="359"/>
    <x v="0"/>
    <s v="2024-2025"/>
    <x v="0"/>
    <x v="1"/>
    <x v="1"/>
    <x v="1"/>
    <n v="2478"/>
    <x v="0"/>
    <x v="1"/>
    <x v="9"/>
    <x v="9"/>
    <n v="179.82"/>
    <n v="1"/>
  </r>
  <r>
    <x v="277"/>
    <x v="2"/>
    <s v="2025-2026"/>
    <x v="0"/>
    <x v="21"/>
    <x v="3"/>
    <x v="3"/>
    <n v="4012"/>
    <x v="0"/>
    <x v="10"/>
    <x v="3"/>
    <x v="3"/>
    <n v="179.85000000000002"/>
    <n v="1"/>
  </r>
  <r>
    <x v="350"/>
    <x v="1"/>
    <s v="2023-2024"/>
    <x v="1"/>
    <x v="52"/>
    <x v="3"/>
    <x v="3"/>
    <n v="4053"/>
    <x v="0"/>
    <x v="10"/>
    <x v="9"/>
    <x v="9"/>
    <n v="179.94"/>
    <n v="1"/>
  </r>
  <r>
    <x v="694"/>
    <x v="2"/>
    <s v="2025-2026"/>
    <x v="0"/>
    <x v="55"/>
    <x v="3"/>
    <x v="3"/>
    <n v="4703"/>
    <x v="0"/>
    <x v="17"/>
    <x v="9"/>
    <x v="9"/>
    <n v="179.94"/>
    <n v="1"/>
  </r>
  <r>
    <x v="55"/>
    <x v="0"/>
    <s v="2024-2025"/>
    <x v="1"/>
    <x v="17"/>
    <x v="3"/>
    <x v="3"/>
    <n v="4825"/>
    <x v="0"/>
    <x v="12"/>
    <x v="5"/>
    <x v="5"/>
    <n v="180.70999999999998"/>
    <n v="1"/>
  </r>
  <r>
    <x v="636"/>
    <x v="0"/>
    <s v="2024-2025"/>
    <x v="0"/>
    <x v="20"/>
    <x v="4"/>
    <x v="4"/>
    <n v="3429"/>
    <x v="0"/>
    <x v="8"/>
    <x v="4"/>
    <x v="4"/>
    <n v="180.82999999999998"/>
    <n v="1"/>
  </r>
  <r>
    <x v="127"/>
    <x v="1"/>
    <s v="2023-2024"/>
    <x v="0"/>
    <x v="31"/>
    <x v="1"/>
    <x v="1"/>
    <n v="2116"/>
    <x v="0"/>
    <x v="4"/>
    <x v="4"/>
    <x v="4"/>
    <n v="181.11"/>
    <n v="1"/>
  </r>
  <r>
    <x v="379"/>
    <x v="2"/>
    <s v="2025-2026"/>
    <x v="0"/>
    <x v="66"/>
    <x v="3"/>
    <x v="3"/>
    <n v="4883"/>
    <x v="0"/>
    <x v="12"/>
    <x v="2"/>
    <x v="2"/>
    <n v="181.29"/>
    <n v="1"/>
  </r>
  <r>
    <x v="78"/>
    <x v="0"/>
    <s v="2024-2025"/>
    <x v="0"/>
    <x v="88"/>
    <x v="6"/>
    <x v="6"/>
    <n v="5011"/>
    <x v="0"/>
    <x v="13"/>
    <x v="3"/>
    <x v="3"/>
    <n v="181.32000000000002"/>
    <n v="1"/>
  </r>
  <r>
    <x v="699"/>
    <x v="2"/>
    <s v="2025-2026"/>
    <x v="1"/>
    <x v="28"/>
    <x v="1"/>
    <x v="1"/>
    <n v="2830"/>
    <x v="0"/>
    <x v="11"/>
    <x v="2"/>
    <x v="2"/>
    <n v="181.74"/>
    <n v="1"/>
  </r>
  <r>
    <x v="641"/>
    <x v="0"/>
    <s v="2024-2025"/>
    <x v="1"/>
    <x v="46"/>
    <x v="3"/>
    <x v="3"/>
    <n v="4740"/>
    <x v="0"/>
    <x v="17"/>
    <x v="7"/>
    <x v="7"/>
    <n v="181.75000000000003"/>
    <n v="1"/>
  </r>
  <r>
    <x v="99"/>
    <x v="0"/>
    <s v="2024-2025"/>
    <x v="1"/>
    <x v="90"/>
    <x v="3"/>
    <x v="3"/>
    <n v="4700"/>
    <x v="0"/>
    <x v="17"/>
    <x v="3"/>
    <x v="3"/>
    <n v="181.85"/>
    <n v="1"/>
  </r>
  <r>
    <x v="700"/>
    <x v="2"/>
    <s v="2025-2026"/>
    <x v="1"/>
    <x v="28"/>
    <x v="1"/>
    <x v="1"/>
    <n v="2830"/>
    <x v="0"/>
    <x v="11"/>
    <x v="3"/>
    <x v="3"/>
    <n v="182.3"/>
    <n v="1"/>
  </r>
  <r>
    <x v="692"/>
    <x v="0"/>
    <s v="2024-2025"/>
    <x v="1"/>
    <x v="28"/>
    <x v="1"/>
    <x v="1"/>
    <n v="2830"/>
    <x v="0"/>
    <x v="11"/>
    <x v="3"/>
    <x v="3"/>
    <n v="182.98000000000002"/>
    <n v="1"/>
  </r>
  <r>
    <x v="463"/>
    <x v="0"/>
    <s v="2024-2025"/>
    <x v="1"/>
    <x v="30"/>
    <x v="4"/>
    <x v="4"/>
    <n v="3131"/>
    <x v="0"/>
    <x v="6"/>
    <x v="4"/>
    <x v="4"/>
    <n v="183.33"/>
    <n v="1"/>
  </r>
  <r>
    <x v="3"/>
    <x v="0"/>
    <s v="2024-2025"/>
    <x v="1"/>
    <x v="33"/>
    <x v="4"/>
    <x v="4"/>
    <n v="3280"/>
    <x v="0"/>
    <x v="8"/>
    <x v="7"/>
    <x v="7"/>
    <n v="183.35"/>
    <n v="1"/>
  </r>
  <r>
    <x v="296"/>
    <x v="0"/>
    <s v="2024-2025"/>
    <x v="1"/>
    <x v="30"/>
    <x v="4"/>
    <x v="4"/>
    <n v="3131"/>
    <x v="0"/>
    <x v="6"/>
    <x v="5"/>
    <x v="5"/>
    <n v="183.61"/>
    <n v="1"/>
  </r>
  <r>
    <x v="639"/>
    <x v="1"/>
    <s v="2023-2024"/>
    <x v="0"/>
    <x v="37"/>
    <x v="1"/>
    <x v="1"/>
    <n v="2750"/>
    <x v="0"/>
    <x v="11"/>
    <x v="2"/>
    <x v="2"/>
    <n v="183.67000000000002"/>
    <n v="1"/>
  </r>
  <r>
    <x v="701"/>
    <x v="2"/>
    <s v="2025-2026"/>
    <x v="1"/>
    <x v="24"/>
    <x v="1"/>
    <x v="1"/>
    <n v="2120"/>
    <x v="0"/>
    <x v="4"/>
    <x v="4"/>
    <x v="4"/>
    <n v="183.7"/>
    <n v="1"/>
  </r>
  <r>
    <x v="319"/>
    <x v="0"/>
    <s v="2024-2025"/>
    <x v="1"/>
    <x v="0"/>
    <x v="0"/>
    <x v="0"/>
    <n v="6021"/>
    <x v="0"/>
    <x v="0"/>
    <x v="1"/>
    <x v="1"/>
    <n v="184.13000000000002"/>
    <n v="1"/>
  </r>
  <r>
    <x v="353"/>
    <x v="1"/>
    <s v="2023-2024"/>
    <x v="1"/>
    <x v="28"/>
    <x v="1"/>
    <x v="1"/>
    <n v="2830"/>
    <x v="0"/>
    <x v="11"/>
    <x v="1"/>
    <x v="1"/>
    <n v="184.24"/>
    <n v="1"/>
  </r>
  <r>
    <x v="353"/>
    <x v="1"/>
    <s v="2023-2024"/>
    <x v="1"/>
    <x v="28"/>
    <x v="1"/>
    <x v="1"/>
    <n v="2830"/>
    <x v="0"/>
    <x v="11"/>
    <x v="8"/>
    <x v="8"/>
    <n v="184.62"/>
    <n v="1"/>
  </r>
  <r>
    <x v="333"/>
    <x v="1"/>
    <s v="2023-2024"/>
    <x v="1"/>
    <x v="55"/>
    <x v="3"/>
    <x v="3"/>
    <n v="4703"/>
    <x v="0"/>
    <x v="17"/>
    <x v="0"/>
    <x v="0"/>
    <n v="184.87"/>
    <n v="1"/>
  </r>
  <r>
    <x v="520"/>
    <x v="0"/>
    <s v="2024-2025"/>
    <x v="0"/>
    <x v="93"/>
    <x v="4"/>
    <x v="4"/>
    <n v="3915"/>
    <x v="0"/>
    <x v="16"/>
    <x v="9"/>
    <x v="9"/>
    <n v="184.97"/>
    <n v="1"/>
  </r>
  <r>
    <x v="199"/>
    <x v="0"/>
    <s v="2024-2025"/>
    <x v="0"/>
    <x v="43"/>
    <x v="1"/>
    <x v="1"/>
    <n v="2560"/>
    <x v="0"/>
    <x v="2"/>
    <x v="9"/>
    <x v="9"/>
    <n v="185.32999999999998"/>
    <n v="1"/>
  </r>
  <r>
    <x v="171"/>
    <x v="1"/>
    <s v="2023-2024"/>
    <x v="0"/>
    <x v="12"/>
    <x v="3"/>
    <x v="3"/>
    <n v="4068"/>
    <x v="0"/>
    <x v="10"/>
    <x v="3"/>
    <x v="3"/>
    <n v="185.34"/>
    <n v="1"/>
  </r>
  <r>
    <x v="2"/>
    <x v="1"/>
    <s v="2023-2024"/>
    <x v="0"/>
    <x v="35"/>
    <x v="3"/>
    <x v="3"/>
    <n v="4558"/>
    <x v="0"/>
    <x v="15"/>
    <x v="6"/>
    <x v="6"/>
    <n v="185.7"/>
    <n v="1"/>
  </r>
  <r>
    <x v="55"/>
    <x v="0"/>
    <s v="2024-2025"/>
    <x v="0"/>
    <x v="73"/>
    <x v="6"/>
    <x v="6"/>
    <n v="5607"/>
    <x v="0"/>
    <x v="18"/>
    <x v="9"/>
    <x v="9"/>
    <n v="185.80999999999997"/>
    <n v="1"/>
  </r>
  <r>
    <x v="449"/>
    <x v="0"/>
    <s v="2024-2025"/>
    <x v="0"/>
    <x v="5"/>
    <x v="1"/>
    <x v="1"/>
    <n v="2067"/>
    <x v="0"/>
    <x v="5"/>
    <x v="0"/>
    <x v="0"/>
    <n v="185.82"/>
    <n v="1"/>
  </r>
  <r>
    <x v="603"/>
    <x v="2"/>
    <s v="2025-2026"/>
    <x v="0"/>
    <x v="53"/>
    <x v="3"/>
    <x v="3"/>
    <n v="4119"/>
    <x v="0"/>
    <x v="10"/>
    <x v="0"/>
    <x v="0"/>
    <n v="185.82999999999998"/>
    <n v="1"/>
  </r>
  <r>
    <x v="88"/>
    <x v="0"/>
    <s v="2024-2025"/>
    <x v="1"/>
    <x v="70"/>
    <x v="4"/>
    <x v="4"/>
    <n v="3400"/>
    <x v="0"/>
    <x v="8"/>
    <x v="5"/>
    <x v="5"/>
    <n v="187.22"/>
    <n v="1"/>
  </r>
  <r>
    <x v="33"/>
    <x v="2"/>
    <s v="2025-2026"/>
    <x v="1"/>
    <x v="92"/>
    <x v="3"/>
    <x v="3"/>
    <n v="4305"/>
    <x v="0"/>
    <x v="3"/>
    <x v="7"/>
    <x v="7"/>
    <n v="187.41000000000003"/>
    <n v="1"/>
  </r>
  <r>
    <x v="511"/>
    <x v="2"/>
    <s v="2025-2026"/>
    <x v="1"/>
    <x v="41"/>
    <x v="5"/>
    <x v="5"/>
    <n v="7320"/>
    <x v="0"/>
    <x v="9"/>
    <x v="6"/>
    <x v="6"/>
    <n v="187.53"/>
    <n v="1"/>
  </r>
  <r>
    <x v="701"/>
    <x v="2"/>
    <s v="2025-2026"/>
    <x v="0"/>
    <x v="5"/>
    <x v="1"/>
    <x v="1"/>
    <n v="2067"/>
    <x v="0"/>
    <x v="5"/>
    <x v="1"/>
    <x v="1"/>
    <n v="187.81"/>
    <n v="1"/>
  </r>
  <r>
    <x v="541"/>
    <x v="0"/>
    <s v="2024-2025"/>
    <x v="1"/>
    <x v="55"/>
    <x v="3"/>
    <x v="3"/>
    <n v="4703"/>
    <x v="0"/>
    <x v="17"/>
    <x v="6"/>
    <x v="6"/>
    <n v="188.13"/>
    <n v="1"/>
  </r>
  <r>
    <x v="408"/>
    <x v="1"/>
    <s v="2023-2024"/>
    <x v="1"/>
    <x v="42"/>
    <x v="3"/>
    <x v="3"/>
    <n v="4870"/>
    <x v="0"/>
    <x v="12"/>
    <x v="5"/>
    <x v="5"/>
    <n v="188.22"/>
    <n v="1"/>
  </r>
  <r>
    <x v="235"/>
    <x v="1"/>
    <s v="2023-2024"/>
    <x v="1"/>
    <x v="0"/>
    <x v="0"/>
    <x v="0"/>
    <n v="6021"/>
    <x v="0"/>
    <x v="0"/>
    <x v="1"/>
    <x v="1"/>
    <n v="188.94"/>
    <n v="1"/>
  </r>
  <r>
    <x v="425"/>
    <x v="2"/>
    <s v="2025-2026"/>
    <x v="0"/>
    <x v="2"/>
    <x v="2"/>
    <x v="2"/>
    <n v="2617"/>
    <x v="0"/>
    <x v="2"/>
    <x v="4"/>
    <x v="4"/>
    <n v="189.58"/>
    <n v="1"/>
  </r>
  <r>
    <x v="240"/>
    <x v="2"/>
    <s v="2025-2026"/>
    <x v="0"/>
    <x v="10"/>
    <x v="4"/>
    <x v="4"/>
    <n v="3551"/>
    <x v="0"/>
    <x v="8"/>
    <x v="8"/>
    <x v="8"/>
    <n v="189.72"/>
    <n v="1"/>
  </r>
  <r>
    <x v="197"/>
    <x v="0"/>
    <s v="2024-2025"/>
    <x v="0"/>
    <x v="5"/>
    <x v="1"/>
    <x v="1"/>
    <n v="2067"/>
    <x v="0"/>
    <x v="5"/>
    <x v="9"/>
    <x v="9"/>
    <n v="189.81"/>
    <n v="1"/>
  </r>
  <r>
    <x v="233"/>
    <x v="1"/>
    <s v="2023-2024"/>
    <x v="1"/>
    <x v="28"/>
    <x v="1"/>
    <x v="1"/>
    <n v="2830"/>
    <x v="0"/>
    <x v="11"/>
    <x v="3"/>
    <x v="3"/>
    <n v="189.82"/>
    <n v="1"/>
  </r>
  <r>
    <x v="203"/>
    <x v="0"/>
    <s v="2024-2025"/>
    <x v="1"/>
    <x v="72"/>
    <x v="4"/>
    <x v="4"/>
    <n v="3931"/>
    <x v="0"/>
    <x v="16"/>
    <x v="0"/>
    <x v="0"/>
    <n v="189.87"/>
    <n v="1"/>
  </r>
  <r>
    <x v="589"/>
    <x v="0"/>
    <s v="2024-2025"/>
    <x v="1"/>
    <x v="1"/>
    <x v="1"/>
    <x v="1"/>
    <n v="2478"/>
    <x v="0"/>
    <x v="1"/>
    <x v="3"/>
    <x v="3"/>
    <n v="190.83"/>
    <n v="1"/>
  </r>
  <r>
    <x v="664"/>
    <x v="0"/>
    <s v="2024-2025"/>
    <x v="1"/>
    <x v="17"/>
    <x v="3"/>
    <x v="3"/>
    <n v="4825"/>
    <x v="0"/>
    <x v="12"/>
    <x v="9"/>
    <x v="9"/>
    <n v="191.07999999999998"/>
    <n v="1"/>
  </r>
  <r>
    <x v="372"/>
    <x v="0"/>
    <s v="2024-2025"/>
    <x v="0"/>
    <x v="49"/>
    <x v="4"/>
    <x v="4"/>
    <n v="3134"/>
    <x v="0"/>
    <x v="6"/>
    <x v="6"/>
    <x v="6"/>
    <n v="191.57999999999998"/>
    <n v="1"/>
  </r>
  <r>
    <x v="27"/>
    <x v="0"/>
    <s v="2024-2025"/>
    <x v="0"/>
    <x v="5"/>
    <x v="1"/>
    <x v="1"/>
    <n v="2067"/>
    <x v="0"/>
    <x v="5"/>
    <x v="9"/>
    <x v="9"/>
    <n v="191.62"/>
    <n v="1"/>
  </r>
  <r>
    <x v="435"/>
    <x v="0"/>
    <s v="2024-2025"/>
    <x v="1"/>
    <x v="43"/>
    <x v="1"/>
    <x v="1"/>
    <n v="2560"/>
    <x v="0"/>
    <x v="2"/>
    <x v="8"/>
    <x v="8"/>
    <n v="191.65"/>
    <n v="1"/>
  </r>
  <r>
    <x v="108"/>
    <x v="1"/>
    <s v="2023-2024"/>
    <x v="1"/>
    <x v="10"/>
    <x v="4"/>
    <x v="4"/>
    <n v="3551"/>
    <x v="0"/>
    <x v="8"/>
    <x v="1"/>
    <x v="1"/>
    <n v="192.45999999999998"/>
    <n v="1"/>
  </r>
  <r>
    <x v="689"/>
    <x v="1"/>
    <s v="2023-2024"/>
    <x v="0"/>
    <x v="40"/>
    <x v="4"/>
    <x v="4"/>
    <n v="3353"/>
    <x v="0"/>
    <x v="8"/>
    <x v="3"/>
    <x v="3"/>
    <n v="192.47"/>
    <n v="1"/>
  </r>
  <r>
    <x v="198"/>
    <x v="2"/>
    <s v="2025-2026"/>
    <x v="0"/>
    <x v="64"/>
    <x v="1"/>
    <x v="1"/>
    <n v="2350"/>
    <x v="0"/>
    <x v="1"/>
    <x v="2"/>
    <x v="2"/>
    <n v="192.65"/>
    <n v="1"/>
  </r>
  <r>
    <x v="399"/>
    <x v="0"/>
    <s v="2024-2025"/>
    <x v="0"/>
    <x v="17"/>
    <x v="3"/>
    <x v="3"/>
    <n v="4825"/>
    <x v="0"/>
    <x v="12"/>
    <x v="5"/>
    <x v="5"/>
    <n v="192.67"/>
    <n v="1"/>
  </r>
  <r>
    <x v="7"/>
    <x v="0"/>
    <s v="2024-2025"/>
    <x v="1"/>
    <x v="92"/>
    <x v="3"/>
    <x v="3"/>
    <n v="4305"/>
    <x v="0"/>
    <x v="3"/>
    <x v="7"/>
    <x v="7"/>
    <n v="193.7"/>
    <n v="1"/>
  </r>
  <r>
    <x v="52"/>
    <x v="2"/>
    <s v="2025-2026"/>
    <x v="1"/>
    <x v="82"/>
    <x v="3"/>
    <x v="3"/>
    <n v="4655"/>
    <x v="0"/>
    <x v="17"/>
    <x v="4"/>
    <x v="4"/>
    <n v="193.8"/>
    <n v="1"/>
  </r>
  <r>
    <x v="698"/>
    <x v="2"/>
    <s v="2025-2026"/>
    <x v="1"/>
    <x v="0"/>
    <x v="0"/>
    <x v="0"/>
    <n v="6021"/>
    <x v="0"/>
    <x v="0"/>
    <x v="3"/>
    <x v="3"/>
    <n v="193.95"/>
    <n v="1"/>
  </r>
  <r>
    <x v="218"/>
    <x v="1"/>
    <s v="2023-2024"/>
    <x v="0"/>
    <x v="65"/>
    <x v="1"/>
    <x v="1"/>
    <n v="2131"/>
    <x v="0"/>
    <x v="4"/>
    <x v="3"/>
    <x v="3"/>
    <n v="194.06"/>
    <n v="1"/>
  </r>
  <r>
    <x v="587"/>
    <x v="0"/>
    <s v="2024-2025"/>
    <x v="0"/>
    <x v="27"/>
    <x v="4"/>
    <x v="4"/>
    <n v="3066"/>
    <x v="0"/>
    <x v="7"/>
    <x v="3"/>
    <x v="3"/>
    <n v="194.56"/>
    <n v="1"/>
  </r>
  <r>
    <x v="586"/>
    <x v="0"/>
    <s v="2024-2025"/>
    <x v="0"/>
    <x v="86"/>
    <x v="0"/>
    <x v="0"/>
    <n v="6725"/>
    <x v="0"/>
    <x v="20"/>
    <x v="5"/>
    <x v="5"/>
    <n v="194.63"/>
    <n v="1"/>
  </r>
  <r>
    <x v="668"/>
    <x v="2"/>
    <s v="2025-2026"/>
    <x v="0"/>
    <x v="36"/>
    <x v="4"/>
    <x v="4"/>
    <n v="3148"/>
    <x v="0"/>
    <x v="6"/>
    <x v="3"/>
    <x v="3"/>
    <n v="194.64"/>
    <n v="1"/>
  </r>
  <r>
    <x v="344"/>
    <x v="1"/>
    <s v="2023-2024"/>
    <x v="0"/>
    <x v="7"/>
    <x v="4"/>
    <x v="4"/>
    <n v="3175"/>
    <x v="0"/>
    <x v="6"/>
    <x v="2"/>
    <x v="2"/>
    <n v="194.64999999999998"/>
    <n v="1"/>
  </r>
  <r>
    <x v="702"/>
    <x v="0"/>
    <s v="2024-2025"/>
    <x v="1"/>
    <x v="82"/>
    <x v="3"/>
    <x v="3"/>
    <n v="4655"/>
    <x v="0"/>
    <x v="17"/>
    <x v="1"/>
    <x v="1"/>
    <n v="194.71"/>
    <n v="1"/>
  </r>
  <r>
    <x v="434"/>
    <x v="0"/>
    <s v="2024-2025"/>
    <x v="0"/>
    <x v="16"/>
    <x v="0"/>
    <x v="0"/>
    <n v="6030"/>
    <x v="0"/>
    <x v="0"/>
    <x v="4"/>
    <x v="4"/>
    <n v="194.85"/>
    <n v="1"/>
  </r>
  <r>
    <x v="699"/>
    <x v="2"/>
    <s v="2025-2026"/>
    <x v="0"/>
    <x v="75"/>
    <x v="0"/>
    <x v="0"/>
    <n v="6450"/>
    <x v="0"/>
    <x v="20"/>
    <x v="7"/>
    <x v="7"/>
    <n v="195.1"/>
    <n v="1"/>
  </r>
  <r>
    <x v="450"/>
    <x v="1"/>
    <s v="2023-2024"/>
    <x v="1"/>
    <x v="71"/>
    <x v="6"/>
    <x v="6"/>
    <n v="5043"/>
    <x v="0"/>
    <x v="13"/>
    <x v="5"/>
    <x v="5"/>
    <n v="195.16"/>
    <n v="1"/>
  </r>
  <r>
    <x v="324"/>
    <x v="0"/>
    <s v="2024-2025"/>
    <x v="0"/>
    <x v="63"/>
    <x v="1"/>
    <x v="1"/>
    <n v="2015"/>
    <x v="0"/>
    <x v="5"/>
    <x v="8"/>
    <x v="8"/>
    <n v="195.35000000000002"/>
    <n v="1"/>
  </r>
  <r>
    <x v="613"/>
    <x v="2"/>
    <s v="2025-2026"/>
    <x v="0"/>
    <x v="63"/>
    <x v="1"/>
    <x v="1"/>
    <n v="2015"/>
    <x v="0"/>
    <x v="5"/>
    <x v="7"/>
    <x v="7"/>
    <n v="195.65000000000003"/>
    <n v="1"/>
  </r>
  <r>
    <x v="33"/>
    <x v="2"/>
    <s v="2025-2026"/>
    <x v="1"/>
    <x v="29"/>
    <x v="4"/>
    <x v="4"/>
    <n v="3500"/>
    <x v="0"/>
    <x v="8"/>
    <x v="6"/>
    <x v="6"/>
    <n v="196.21"/>
    <n v="1"/>
  </r>
  <r>
    <x v="424"/>
    <x v="0"/>
    <s v="2024-2025"/>
    <x v="0"/>
    <x v="60"/>
    <x v="1"/>
    <x v="1"/>
    <n v="2541"/>
    <x v="0"/>
    <x v="2"/>
    <x v="0"/>
    <x v="0"/>
    <n v="196.23999999999998"/>
    <n v="1"/>
  </r>
  <r>
    <x v="1"/>
    <x v="0"/>
    <s v="2024-2025"/>
    <x v="1"/>
    <x v="28"/>
    <x v="1"/>
    <x v="1"/>
    <n v="2830"/>
    <x v="0"/>
    <x v="11"/>
    <x v="6"/>
    <x v="6"/>
    <n v="196.49"/>
    <n v="1"/>
  </r>
  <r>
    <x v="361"/>
    <x v="2"/>
    <s v="2025-2026"/>
    <x v="1"/>
    <x v="75"/>
    <x v="0"/>
    <x v="0"/>
    <n v="6450"/>
    <x v="0"/>
    <x v="20"/>
    <x v="2"/>
    <x v="2"/>
    <n v="196.62"/>
    <n v="1"/>
  </r>
  <r>
    <x v="256"/>
    <x v="0"/>
    <s v="2024-2025"/>
    <x v="0"/>
    <x v="55"/>
    <x v="3"/>
    <x v="3"/>
    <n v="4703"/>
    <x v="0"/>
    <x v="17"/>
    <x v="3"/>
    <x v="3"/>
    <n v="196.82"/>
    <n v="1"/>
  </r>
  <r>
    <x v="304"/>
    <x v="1"/>
    <s v="2023-2024"/>
    <x v="0"/>
    <x v="90"/>
    <x v="3"/>
    <x v="3"/>
    <n v="4700"/>
    <x v="0"/>
    <x v="17"/>
    <x v="3"/>
    <x v="3"/>
    <n v="196.88000000000002"/>
    <n v="1"/>
  </r>
  <r>
    <x v="65"/>
    <x v="2"/>
    <s v="2025-2026"/>
    <x v="0"/>
    <x v="69"/>
    <x v="4"/>
    <x v="4"/>
    <n v="3199"/>
    <x v="0"/>
    <x v="6"/>
    <x v="3"/>
    <x v="3"/>
    <n v="197.04"/>
    <n v="1"/>
  </r>
  <r>
    <x v="703"/>
    <x v="0"/>
    <s v="2024-2025"/>
    <x v="0"/>
    <x v="73"/>
    <x v="6"/>
    <x v="6"/>
    <n v="5607"/>
    <x v="0"/>
    <x v="18"/>
    <x v="6"/>
    <x v="6"/>
    <n v="197.66"/>
    <n v="1"/>
  </r>
  <r>
    <x v="440"/>
    <x v="0"/>
    <s v="2024-2025"/>
    <x v="0"/>
    <x v="85"/>
    <x v="0"/>
    <x v="0"/>
    <n v="6530"/>
    <x v="0"/>
    <x v="20"/>
    <x v="1"/>
    <x v="1"/>
    <n v="197.91"/>
    <n v="1"/>
  </r>
  <r>
    <x v="120"/>
    <x v="2"/>
    <s v="2025-2026"/>
    <x v="0"/>
    <x v="26"/>
    <x v="0"/>
    <x v="0"/>
    <n v="6280"/>
    <x v="0"/>
    <x v="14"/>
    <x v="8"/>
    <x v="8"/>
    <n v="198.01999999999998"/>
    <n v="1"/>
  </r>
  <r>
    <x v="455"/>
    <x v="0"/>
    <s v="2024-2025"/>
    <x v="1"/>
    <x v="0"/>
    <x v="0"/>
    <x v="0"/>
    <n v="6021"/>
    <x v="0"/>
    <x v="0"/>
    <x v="2"/>
    <x v="2"/>
    <n v="198.07"/>
    <n v="1"/>
  </r>
  <r>
    <x v="447"/>
    <x v="0"/>
    <s v="2024-2025"/>
    <x v="0"/>
    <x v="20"/>
    <x v="4"/>
    <x v="4"/>
    <n v="3429"/>
    <x v="0"/>
    <x v="8"/>
    <x v="4"/>
    <x v="4"/>
    <n v="198.64"/>
    <n v="1"/>
  </r>
  <r>
    <x v="603"/>
    <x v="2"/>
    <s v="2025-2026"/>
    <x v="0"/>
    <x v="25"/>
    <x v="4"/>
    <x v="4"/>
    <n v="3550"/>
    <x v="0"/>
    <x v="8"/>
    <x v="1"/>
    <x v="1"/>
    <n v="198.75"/>
    <n v="1"/>
  </r>
  <r>
    <x v="366"/>
    <x v="1"/>
    <s v="2023-2024"/>
    <x v="0"/>
    <x v="21"/>
    <x v="3"/>
    <x v="3"/>
    <n v="4012"/>
    <x v="0"/>
    <x v="10"/>
    <x v="3"/>
    <x v="3"/>
    <n v="198.84"/>
    <n v="1"/>
  </r>
  <r>
    <x v="415"/>
    <x v="2"/>
    <s v="2025-2026"/>
    <x v="0"/>
    <x v="2"/>
    <x v="2"/>
    <x v="2"/>
    <n v="2617"/>
    <x v="0"/>
    <x v="2"/>
    <x v="0"/>
    <x v="0"/>
    <n v="199.12"/>
    <n v="1"/>
  </r>
  <r>
    <x v="613"/>
    <x v="2"/>
    <s v="2025-2026"/>
    <x v="0"/>
    <x v="94"/>
    <x v="5"/>
    <x v="5"/>
    <n v="7250"/>
    <x v="0"/>
    <x v="9"/>
    <x v="7"/>
    <x v="7"/>
    <n v="199.82"/>
    <n v="1"/>
  </r>
  <r>
    <x v="511"/>
    <x v="2"/>
    <s v="2025-2026"/>
    <x v="0"/>
    <x v="58"/>
    <x v="0"/>
    <x v="0"/>
    <n v="6027"/>
    <x v="0"/>
    <x v="0"/>
    <x v="9"/>
    <x v="9"/>
    <n v="199.95"/>
    <n v="1"/>
  </r>
  <r>
    <x v="691"/>
    <x v="2"/>
    <s v="2025-2026"/>
    <x v="0"/>
    <x v="63"/>
    <x v="1"/>
    <x v="1"/>
    <n v="2015"/>
    <x v="0"/>
    <x v="5"/>
    <x v="5"/>
    <x v="5"/>
    <n v="200.05"/>
    <n v="1"/>
  </r>
  <r>
    <x v="47"/>
    <x v="2"/>
    <s v="2025-2026"/>
    <x v="0"/>
    <x v="19"/>
    <x v="1"/>
    <x v="1"/>
    <n v="2800"/>
    <x v="0"/>
    <x v="11"/>
    <x v="6"/>
    <x v="6"/>
    <n v="200.39"/>
    <n v="1"/>
  </r>
  <r>
    <x v="704"/>
    <x v="0"/>
    <s v="2024-2025"/>
    <x v="0"/>
    <x v="15"/>
    <x v="1"/>
    <x v="1"/>
    <n v="2020"/>
    <x v="0"/>
    <x v="5"/>
    <x v="1"/>
    <x v="1"/>
    <n v="200.44"/>
    <n v="1"/>
  </r>
  <r>
    <x v="94"/>
    <x v="0"/>
    <s v="2024-2025"/>
    <x v="0"/>
    <x v="90"/>
    <x v="3"/>
    <x v="3"/>
    <n v="4700"/>
    <x v="0"/>
    <x v="17"/>
    <x v="1"/>
    <x v="1"/>
    <n v="200.64999999999998"/>
    <n v="1"/>
  </r>
  <r>
    <x v="186"/>
    <x v="2"/>
    <s v="2025-2026"/>
    <x v="0"/>
    <x v="84"/>
    <x v="3"/>
    <x v="3"/>
    <n v="4215"/>
    <x v="0"/>
    <x v="3"/>
    <x v="9"/>
    <x v="9"/>
    <n v="200.70999999999998"/>
    <n v="1"/>
  </r>
  <r>
    <x v="589"/>
    <x v="0"/>
    <s v="2024-2025"/>
    <x v="0"/>
    <x v="83"/>
    <x v="0"/>
    <x v="0"/>
    <n v="6052"/>
    <x v="0"/>
    <x v="0"/>
    <x v="1"/>
    <x v="1"/>
    <n v="200.73"/>
    <n v="1"/>
  </r>
  <r>
    <x v="33"/>
    <x v="2"/>
    <s v="2025-2026"/>
    <x v="1"/>
    <x v="9"/>
    <x v="4"/>
    <x v="4"/>
    <n v="3076"/>
    <x v="0"/>
    <x v="7"/>
    <x v="0"/>
    <x v="0"/>
    <n v="200.82000000000002"/>
    <n v="1"/>
  </r>
  <r>
    <x v="465"/>
    <x v="1"/>
    <s v="2023-2024"/>
    <x v="1"/>
    <x v="4"/>
    <x v="1"/>
    <x v="1"/>
    <n v="2154"/>
    <x v="0"/>
    <x v="4"/>
    <x v="3"/>
    <x v="3"/>
    <n v="200.87"/>
    <n v="1"/>
  </r>
  <r>
    <x v="705"/>
    <x v="0"/>
    <s v="2024-2025"/>
    <x v="0"/>
    <x v="59"/>
    <x v="3"/>
    <x v="3"/>
    <n v="4509"/>
    <x v="0"/>
    <x v="3"/>
    <x v="8"/>
    <x v="8"/>
    <n v="200.87"/>
    <n v="1"/>
  </r>
  <r>
    <x v="214"/>
    <x v="2"/>
    <s v="2025-2026"/>
    <x v="0"/>
    <x v="73"/>
    <x v="6"/>
    <x v="6"/>
    <n v="5607"/>
    <x v="0"/>
    <x v="18"/>
    <x v="6"/>
    <x v="6"/>
    <n v="201.14"/>
    <n v="1"/>
  </r>
  <r>
    <x v="679"/>
    <x v="0"/>
    <s v="2024-2025"/>
    <x v="1"/>
    <x v="17"/>
    <x v="3"/>
    <x v="3"/>
    <n v="4825"/>
    <x v="0"/>
    <x v="12"/>
    <x v="0"/>
    <x v="0"/>
    <n v="201.22"/>
    <n v="1"/>
  </r>
  <r>
    <x v="385"/>
    <x v="1"/>
    <s v="2023-2024"/>
    <x v="0"/>
    <x v="49"/>
    <x v="4"/>
    <x v="4"/>
    <n v="3134"/>
    <x v="0"/>
    <x v="6"/>
    <x v="7"/>
    <x v="7"/>
    <n v="201.22000000000003"/>
    <n v="1"/>
  </r>
  <r>
    <x v="177"/>
    <x v="1"/>
    <s v="2023-2024"/>
    <x v="1"/>
    <x v="33"/>
    <x v="4"/>
    <x v="4"/>
    <n v="3280"/>
    <x v="0"/>
    <x v="8"/>
    <x v="3"/>
    <x v="3"/>
    <n v="201.92"/>
    <n v="1"/>
  </r>
  <r>
    <x v="211"/>
    <x v="2"/>
    <s v="2025-2026"/>
    <x v="0"/>
    <x v="77"/>
    <x v="5"/>
    <x v="5"/>
    <n v="7018"/>
    <x v="0"/>
    <x v="9"/>
    <x v="3"/>
    <x v="3"/>
    <n v="202.16"/>
    <n v="1"/>
  </r>
  <r>
    <x v="353"/>
    <x v="1"/>
    <s v="2023-2024"/>
    <x v="0"/>
    <x v="42"/>
    <x v="3"/>
    <x v="3"/>
    <n v="4870"/>
    <x v="0"/>
    <x v="12"/>
    <x v="5"/>
    <x v="5"/>
    <n v="202.28"/>
    <n v="1"/>
  </r>
  <r>
    <x v="522"/>
    <x v="0"/>
    <s v="2024-2025"/>
    <x v="0"/>
    <x v="95"/>
    <x v="7"/>
    <x v="7"/>
    <n v="870"/>
    <x v="0"/>
    <x v="19"/>
    <x v="2"/>
    <x v="2"/>
    <n v="202.61"/>
    <n v="1"/>
  </r>
  <r>
    <x v="588"/>
    <x v="0"/>
    <s v="2024-2025"/>
    <x v="0"/>
    <x v="34"/>
    <x v="4"/>
    <x v="4"/>
    <n v="3018"/>
    <x v="0"/>
    <x v="7"/>
    <x v="4"/>
    <x v="4"/>
    <n v="202.86999999999998"/>
    <n v="1"/>
  </r>
  <r>
    <x v="585"/>
    <x v="0"/>
    <s v="2024-2025"/>
    <x v="1"/>
    <x v="4"/>
    <x v="1"/>
    <x v="1"/>
    <n v="2154"/>
    <x v="0"/>
    <x v="4"/>
    <x v="1"/>
    <x v="1"/>
    <n v="203.66"/>
    <n v="1"/>
  </r>
  <r>
    <x v="690"/>
    <x v="1"/>
    <s v="2023-2024"/>
    <x v="0"/>
    <x v="47"/>
    <x v="1"/>
    <x v="1"/>
    <n v="2101"/>
    <x v="0"/>
    <x v="4"/>
    <x v="1"/>
    <x v="1"/>
    <n v="203.68"/>
    <n v="1"/>
  </r>
  <r>
    <x v="72"/>
    <x v="2"/>
    <s v="2025-2026"/>
    <x v="1"/>
    <x v="9"/>
    <x v="4"/>
    <x v="4"/>
    <n v="3076"/>
    <x v="0"/>
    <x v="7"/>
    <x v="2"/>
    <x v="2"/>
    <n v="203.88"/>
    <n v="1"/>
  </r>
  <r>
    <x v="158"/>
    <x v="0"/>
    <s v="2024-2025"/>
    <x v="0"/>
    <x v="61"/>
    <x v="6"/>
    <x v="6"/>
    <n v="5343"/>
    <x v="0"/>
    <x v="18"/>
    <x v="9"/>
    <x v="9"/>
    <n v="204.10000000000002"/>
    <n v="1"/>
  </r>
  <r>
    <x v="649"/>
    <x v="1"/>
    <s v="2023-2024"/>
    <x v="0"/>
    <x v="5"/>
    <x v="1"/>
    <x v="1"/>
    <n v="2067"/>
    <x v="0"/>
    <x v="5"/>
    <x v="1"/>
    <x v="1"/>
    <n v="204.21"/>
    <n v="1"/>
  </r>
  <r>
    <x v="620"/>
    <x v="1"/>
    <s v="2023-2024"/>
    <x v="0"/>
    <x v="35"/>
    <x v="3"/>
    <x v="3"/>
    <n v="4558"/>
    <x v="0"/>
    <x v="15"/>
    <x v="4"/>
    <x v="4"/>
    <n v="204.48000000000002"/>
    <n v="1"/>
  </r>
  <r>
    <x v="76"/>
    <x v="2"/>
    <s v="2025-2026"/>
    <x v="0"/>
    <x v="88"/>
    <x v="6"/>
    <x v="6"/>
    <n v="5011"/>
    <x v="0"/>
    <x v="13"/>
    <x v="1"/>
    <x v="1"/>
    <n v="204.59"/>
    <n v="1"/>
  </r>
  <r>
    <x v="706"/>
    <x v="1"/>
    <s v="2023-2024"/>
    <x v="0"/>
    <x v="66"/>
    <x v="3"/>
    <x v="3"/>
    <n v="4883"/>
    <x v="0"/>
    <x v="12"/>
    <x v="5"/>
    <x v="5"/>
    <n v="204.61"/>
    <n v="1"/>
  </r>
  <r>
    <x v="58"/>
    <x v="2"/>
    <s v="2025-2026"/>
    <x v="1"/>
    <x v="32"/>
    <x v="6"/>
    <x v="6"/>
    <n v="5169"/>
    <x v="0"/>
    <x v="13"/>
    <x v="4"/>
    <x v="4"/>
    <n v="204.64"/>
    <n v="1"/>
  </r>
  <r>
    <x v="175"/>
    <x v="1"/>
    <s v="2023-2024"/>
    <x v="0"/>
    <x v="58"/>
    <x v="0"/>
    <x v="0"/>
    <n v="6027"/>
    <x v="0"/>
    <x v="0"/>
    <x v="7"/>
    <x v="7"/>
    <n v="204.69000000000003"/>
    <n v="1"/>
  </r>
  <r>
    <x v="707"/>
    <x v="1"/>
    <s v="2023-2024"/>
    <x v="0"/>
    <x v="51"/>
    <x v="4"/>
    <x v="4"/>
    <n v="3630"/>
    <x v="0"/>
    <x v="16"/>
    <x v="3"/>
    <x v="3"/>
    <n v="204.79000000000002"/>
    <n v="1"/>
  </r>
  <r>
    <x v="521"/>
    <x v="0"/>
    <s v="2024-2025"/>
    <x v="1"/>
    <x v="82"/>
    <x v="3"/>
    <x v="3"/>
    <n v="4655"/>
    <x v="0"/>
    <x v="17"/>
    <x v="0"/>
    <x v="0"/>
    <n v="204.82999999999998"/>
    <n v="1"/>
  </r>
  <r>
    <x v="174"/>
    <x v="0"/>
    <s v="2024-2025"/>
    <x v="0"/>
    <x v="37"/>
    <x v="1"/>
    <x v="1"/>
    <n v="2750"/>
    <x v="0"/>
    <x v="11"/>
    <x v="7"/>
    <x v="7"/>
    <n v="204.84"/>
    <n v="1"/>
  </r>
  <r>
    <x v="564"/>
    <x v="0"/>
    <s v="2024-2025"/>
    <x v="0"/>
    <x v="45"/>
    <x v="3"/>
    <x v="3"/>
    <n v="4570"/>
    <x v="0"/>
    <x v="15"/>
    <x v="0"/>
    <x v="0"/>
    <n v="204.85"/>
    <n v="1"/>
  </r>
  <r>
    <x v="645"/>
    <x v="0"/>
    <s v="2024-2025"/>
    <x v="1"/>
    <x v="9"/>
    <x v="4"/>
    <x v="4"/>
    <n v="3076"/>
    <x v="0"/>
    <x v="7"/>
    <x v="8"/>
    <x v="8"/>
    <n v="205.46"/>
    <n v="1"/>
  </r>
  <r>
    <x v="156"/>
    <x v="2"/>
    <s v="2025-2026"/>
    <x v="1"/>
    <x v="23"/>
    <x v="1"/>
    <x v="1"/>
    <n v="2650"/>
    <x v="0"/>
    <x v="11"/>
    <x v="0"/>
    <x v="0"/>
    <n v="205.64"/>
    <n v="1"/>
  </r>
  <r>
    <x v="469"/>
    <x v="1"/>
    <s v="2023-2024"/>
    <x v="1"/>
    <x v="36"/>
    <x v="4"/>
    <x v="4"/>
    <n v="3148"/>
    <x v="0"/>
    <x v="6"/>
    <x v="1"/>
    <x v="1"/>
    <n v="205.76999999999998"/>
    <n v="1"/>
  </r>
  <r>
    <x v="691"/>
    <x v="2"/>
    <s v="2025-2026"/>
    <x v="0"/>
    <x v="65"/>
    <x v="1"/>
    <x v="1"/>
    <n v="2131"/>
    <x v="0"/>
    <x v="4"/>
    <x v="1"/>
    <x v="1"/>
    <n v="206.74"/>
    <n v="1"/>
  </r>
  <r>
    <x v="307"/>
    <x v="0"/>
    <s v="2024-2025"/>
    <x v="1"/>
    <x v="81"/>
    <x v="3"/>
    <x v="3"/>
    <n v="4680"/>
    <x v="0"/>
    <x v="17"/>
    <x v="3"/>
    <x v="3"/>
    <n v="206.82"/>
    <n v="1"/>
  </r>
  <r>
    <x v="439"/>
    <x v="0"/>
    <s v="2024-2025"/>
    <x v="1"/>
    <x v="96"/>
    <x v="4"/>
    <x v="4"/>
    <n v="3690"/>
    <x v="0"/>
    <x v="16"/>
    <x v="4"/>
    <x v="4"/>
    <n v="207.62"/>
    <n v="1"/>
  </r>
  <r>
    <x v="190"/>
    <x v="1"/>
    <s v="2023-2024"/>
    <x v="1"/>
    <x v="22"/>
    <x v="1"/>
    <x v="1"/>
    <n v="2539"/>
    <x v="0"/>
    <x v="2"/>
    <x v="7"/>
    <x v="7"/>
    <n v="207.73"/>
    <n v="1"/>
  </r>
  <r>
    <x v="161"/>
    <x v="0"/>
    <s v="2024-2025"/>
    <x v="1"/>
    <x v="33"/>
    <x v="4"/>
    <x v="4"/>
    <n v="3280"/>
    <x v="0"/>
    <x v="8"/>
    <x v="4"/>
    <x v="4"/>
    <n v="207.74"/>
    <n v="1"/>
  </r>
  <r>
    <x v="600"/>
    <x v="0"/>
    <s v="2024-2025"/>
    <x v="0"/>
    <x v="12"/>
    <x v="3"/>
    <x v="3"/>
    <n v="4068"/>
    <x v="0"/>
    <x v="10"/>
    <x v="8"/>
    <x v="8"/>
    <n v="207.77"/>
    <n v="1"/>
  </r>
  <r>
    <x v="41"/>
    <x v="1"/>
    <s v="2023-2024"/>
    <x v="1"/>
    <x v="70"/>
    <x v="4"/>
    <x v="4"/>
    <n v="3400"/>
    <x v="0"/>
    <x v="8"/>
    <x v="0"/>
    <x v="0"/>
    <n v="207.84"/>
    <n v="1"/>
  </r>
  <r>
    <x v="196"/>
    <x v="0"/>
    <s v="2024-2025"/>
    <x v="1"/>
    <x v="30"/>
    <x v="4"/>
    <x v="4"/>
    <n v="3131"/>
    <x v="0"/>
    <x v="6"/>
    <x v="3"/>
    <x v="3"/>
    <n v="207.84"/>
    <n v="1"/>
  </r>
  <r>
    <x v="610"/>
    <x v="0"/>
    <s v="2024-2025"/>
    <x v="0"/>
    <x v="35"/>
    <x v="3"/>
    <x v="3"/>
    <n v="4558"/>
    <x v="0"/>
    <x v="15"/>
    <x v="3"/>
    <x v="3"/>
    <n v="208.14000000000001"/>
    <n v="1"/>
  </r>
  <r>
    <x v="708"/>
    <x v="1"/>
    <s v="2023-2024"/>
    <x v="0"/>
    <x v="95"/>
    <x v="7"/>
    <x v="7"/>
    <n v="870"/>
    <x v="0"/>
    <x v="19"/>
    <x v="9"/>
    <x v="9"/>
    <n v="208.22"/>
    <n v="1"/>
  </r>
  <r>
    <x v="623"/>
    <x v="1"/>
    <s v="2023-2024"/>
    <x v="0"/>
    <x v="61"/>
    <x v="6"/>
    <x v="6"/>
    <n v="5343"/>
    <x v="0"/>
    <x v="18"/>
    <x v="9"/>
    <x v="9"/>
    <n v="208.44"/>
    <n v="1"/>
  </r>
  <r>
    <x v="316"/>
    <x v="0"/>
    <s v="2024-2025"/>
    <x v="1"/>
    <x v="81"/>
    <x v="3"/>
    <x v="3"/>
    <n v="4680"/>
    <x v="0"/>
    <x v="17"/>
    <x v="5"/>
    <x v="5"/>
    <n v="208.73000000000002"/>
    <n v="1"/>
  </r>
  <r>
    <x v="667"/>
    <x v="0"/>
    <s v="2024-2025"/>
    <x v="1"/>
    <x v="41"/>
    <x v="5"/>
    <x v="5"/>
    <n v="7320"/>
    <x v="0"/>
    <x v="9"/>
    <x v="7"/>
    <x v="7"/>
    <n v="209.62"/>
    <n v="1"/>
  </r>
  <r>
    <x v="235"/>
    <x v="1"/>
    <s v="2023-2024"/>
    <x v="0"/>
    <x v="23"/>
    <x v="1"/>
    <x v="1"/>
    <n v="2650"/>
    <x v="0"/>
    <x v="11"/>
    <x v="1"/>
    <x v="1"/>
    <n v="209.62"/>
    <n v="1"/>
  </r>
  <r>
    <x v="549"/>
    <x v="1"/>
    <s v="2023-2024"/>
    <x v="0"/>
    <x v="66"/>
    <x v="3"/>
    <x v="3"/>
    <n v="4883"/>
    <x v="0"/>
    <x v="12"/>
    <x v="9"/>
    <x v="9"/>
    <n v="209.65"/>
    <n v="1"/>
  </r>
  <r>
    <x v="444"/>
    <x v="0"/>
    <s v="2024-2025"/>
    <x v="0"/>
    <x v="27"/>
    <x v="4"/>
    <x v="4"/>
    <n v="3066"/>
    <x v="0"/>
    <x v="7"/>
    <x v="1"/>
    <x v="1"/>
    <n v="209.65"/>
    <n v="1"/>
  </r>
  <r>
    <x v="93"/>
    <x v="2"/>
    <s v="2025-2026"/>
    <x v="0"/>
    <x v="49"/>
    <x v="4"/>
    <x v="4"/>
    <n v="3134"/>
    <x v="0"/>
    <x v="6"/>
    <x v="4"/>
    <x v="4"/>
    <n v="209.79"/>
    <n v="1"/>
  </r>
  <r>
    <x v="299"/>
    <x v="1"/>
    <s v="2023-2024"/>
    <x v="0"/>
    <x v="76"/>
    <x v="1"/>
    <x v="1"/>
    <n v="2031"/>
    <x v="0"/>
    <x v="5"/>
    <x v="2"/>
    <x v="2"/>
    <n v="209.8"/>
    <n v="1"/>
  </r>
  <r>
    <x v="334"/>
    <x v="2"/>
    <s v="2025-2026"/>
    <x v="1"/>
    <x v="70"/>
    <x v="4"/>
    <x v="4"/>
    <n v="3400"/>
    <x v="0"/>
    <x v="8"/>
    <x v="9"/>
    <x v="9"/>
    <n v="209.9"/>
    <n v="1"/>
  </r>
  <r>
    <x v="543"/>
    <x v="0"/>
    <s v="2024-2025"/>
    <x v="0"/>
    <x v="70"/>
    <x v="4"/>
    <x v="4"/>
    <n v="3400"/>
    <x v="0"/>
    <x v="8"/>
    <x v="1"/>
    <x v="1"/>
    <n v="210.05"/>
    <n v="1"/>
  </r>
  <r>
    <x v="86"/>
    <x v="1"/>
    <s v="2023-2024"/>
    <x v="0"/>
    <x v="5"/>
    <x v="1"/>
    <x v="1"/>
    <n v="2067"/>
    <x v="0"/>
    <x v="5"/>
    <x v="4"/>
    <x v="4"/>
    <n v="210.75"/>
    <n v="1"/>
  </r>
  <r>
    <x v="543"/>
    <x v="0"/>
    <s v="2024-2025"/>
    <x v="1"/>
    <x v="85"/>
    <x v="0"/>
    <x v="0"/>
    <n v="6530"/>
    <x v="0"/>
    <x v="20"/>
    <x v="4"/>
    <x v="4"/>
    <n v="210.75"/>
    <n v="1"/>
  </r>
  <r>
    <x v="421"/>
    <x v="0"/>
    <s v="2024-2025"/>
    <x v="0"/>
    <x v="42"/>
    <x v="3"/>
    <x v="3"/>
    <n v="4870"/>
    <x v="0"/>
    <x v="12"/>
    <x v="3"/>
    <x v="3"/>
    <n v="210.81"/>
    <n v="1"/>
  </r>
  <r>
    <x v="401"/>
    <x v="2"/>
    <s v="2025-2026"/>
    <x v="1"/>
    <x v="32"/>
    <x v="6"/>
    <x v="6"/>
    <n v="5169"/>
    <x v="0"/>
    <x v="13"/>
    <x v="7"/>
    <x v="7"/>
    <n v="211.57000000000002"/>
    <n v="1"/>
  </r>
  <r>
    <x v="0"/>
    <x v="0"/>
    <s v="2024-2025"/>
    <x v="0"/>
    <x v="10"/>
    <x v="4"/>
    <x v="4"/>
    <n v="3551"/>
    <x v="0"/>
    <x v="8"/>
    <x v="8"/>
    <x v="8"/>
    <n v="211.59"/>
    <n v="1"/>
  </r>
  <r>
    <x v="428"/>
    <x v="0"/>
    <s v="2024-2025"/>
    <x v="0"/>
    <x v="73"/>
    <x v="6"/>
    <x v="6"/>
    <n v="5607"/>
    <x v="0"/>
    <x v="18"/>
    <x v="2"/>
    <x v="2"/>
    <n v="211.63"/>
    <n v="1"/>
  </r>
  <r>
    <x v="709"/>
    <x v="0"/>
    <s v="2024-2025"/>
    <x v="0"/>
    <x v="38"/>
    <x v="3"/>
    <x v="3"/>
    <n v="4802"/>
    <x v="0"/>
    <x v="12"/>
    <x v="6"/>
    <x v="6"/>
    <n v="212.54999999999998"/>
    <n v="1"/>
  </r>
  <r>
    <x v="330"/>
    <x v="0"/>
    <s v="2024-2025"/>
    <x v="0"/>
    <x v="88"/>
    <x v="6"/>
    <x v="6"/>
    <n v="5011"/>
    <x v="0"/>
    <x v="13"/>
    <x v="4"/>
    <x v="4"/>
    <n v="212.8"/>
    <n v="1"/>
  </r>
  <r>
    <x v="331"/>
    <x v="0"/>
    <s v="2024-2025"/>
    <x v="1"/>
    <x v="56"/>
    <x v="1"/>
    <x v="1"/>
    <n v="2795"/>
    <x v="0"/>
    <x v="11"/>
    <x v="8"/>
    <x v="8"/>
    <n v="212.88"/>
    <n v="1"/>
  </r>
  <r>
    <x v="481"/>
    <x v="2"/>
    <s v="2025-2026"/>
    <x v="0"/>
    <x v="62"/>
    <x v="0"/>
    <x v="0"/>
    <n v="6112"/>
    <x v="0"/>
    <x v="14"/>
    <x v="3"/>
    <x v="3"/>
    <n v="212.91"/>
    <n v="1"/>
  </r>
  <r>
    <x v="616"/>
    <x v="0"/>
    <s v="2024-2025"/>
    <x v="1"/>
    <x v="7"/>
    <x v="4"/>
    <x v="4"/>
    <n v="3175"/>
    <x v="0"/>
    <x v="6"/>
    <x v="1"/>
    <x v="1"/>
    <n v="213.03"/>
    <n v="1"/>
  </r>
  <r>
    <x v="687"/>
    <x v="0"/>
    <s v="2024-2025"/>
    <x v="0"/>
    <x v="44"/>
    <x v="4"/>
    <x v="4"/>
    <n v="3977"/>
    <x v="0"/>
    <x v="16"/>
    <x v="7"/>
    <x v="7"/>
    <n v="213.16"/>
    <n v="1"/>
  </r>
  <r>
    <x v="459"/>
    <x v="0"/>
    <s v="2024-2025"/>
    <x v="0"/>
    <x v="65"/>
    <x v="1"/>
    <x v="1"/>
    <n v="2131"/>
    <x v="0"/>
    <x v="4"/>
    <x v="3"/>
    <x v="3"/>
    <n v="213.37"/>
    <n v="1"/>
  </r>
  <r>
    <x v="403"/>
    <x v="0"/>
    <s v="2024-2025"/>
    <x v="1"/>
    <x v="96"/>
    <x v="4"/>
    <x v="4"/>
    <n v="3690"/>
    <x v="0"/>
    <x v="16"/>
    <x v="5"/>
    <x v="5"/>
    <n v="213.62"/>
    <n v="1"/>
  </r>
  <r>
    <x v="710"/>
    <x v="1"/>
    <s v="2023-2024"/>
    <x v="0"/>
    <x v="73"/>
    <x v="6"/>
    <x v="6"/>
    <n v="5607"/>
    <x v="0"/>
    <x v="18"/>
    <x v="4"/>
    <x v="4"/>
    <n v="213.75"/>
    <n v="1"/>
  </r>
  <r>
    <x v="527"/>
    <x v="1"/>
    <s v="2023-2024"/>
    <x v="1"/>
    <x v="72"/>
    <x v="4"/>
    <x v="4"/>
    <n v="3931"/>
    <x v="0"/>
    <x v="16"/>
    <x v="4"/>
    <x v="4"/>
    <n v="213.8"/>
    <n v="1"/>
  </r>
  <r>
    <x v="350"/>
    <x v="1"/>
    <s v="2023-2024"/>
    <x v="1"/>
    <x v="0"/>
    <x v="0"/>
    <x v="0"/>
    <n v="6021"/>
    <x v="0"/>
    <x v="0"/>
    <x v="0"/>
    <x v="0"/>
    <n v="213.83"/>
    <n v="1"/>
  </r>
  <r>
    <x v="556"/>
    <x v="0"/>
    <s v="2024-2025"/>
    <x v="1"/>
    <x v="32"/>
    <x v="6"/>
    <x v="6"/>
    <n v="5169"/>
    <x v="0"/>
    <x v="13"/>
    <x v="4"/>
    <x v="4"/>
    <n v="213.92000000000002"/>
    <n v="1"/>
  </r>
  <r>
    <x v="490"/>
    <x v="0"/>
    <s v="2024-2025"/>
    <x v="0"/>
    <x v="15"/>
    <x v="1"/>
    <x v="1"/>
    <n v="2020"/>
    <x v="0"/>
    <x v="5"/>
    <x v="6"/>
    <x v="6"/>
    <n v="214.01000000000002"/>
    <n v="1"/>
  </r>
  <r>
    <x v="606"/>
    <x v="0"/>
    <s v="2024-2025"/>
    <x v="0"/>
    <x v="21"/>
    <x v="3"/>
    <x v="3"/>
    <n v="4012"/>
    <x v="0"/>
    <x v="10"/>
    <x v="5"/>
    <x v="5"/>
    <n v="214.07"/>
    <n v="1"/>
  </r>
  <r>
    <x v="460"/>
    <x v="1"/>
    <s v="2023-2024"/>
    <x v="0"/>
    <x v="63"/>
    <x v="1"/>
    <x v="1"/>
    <n v="2015"/>
    <x v="0"/>
    <x v="5"/>
    <x v="5"/>
    <x v="5"/>
    <n v="214.48000000000002"/>
    <n v="1"/>
  </r>
  <r>
    <x v="326"/>
    <x v="0"/>
    <s v="2024-2025"/>
    <x v="1"/>
    <x v="68"/>
    <x v="7"/>
    <x v="7"/>
    <n v="800"/>
    <x v="0"/>
    <x v="19"/>
    <x v="5"/>
    <x v="5"/>
    <n v="215.45000000000002"/>
    <n v="1"/>
  </r>
  <r>
    <x v="155"/>
    <x v="2"/>
    <s v="2025-2026"/>
    <x v="1"/>
    <x v="14"/>
    <x v="1"/>
    <x v="1"/>
    <n v="2790"/>
    <x v="0"/>
    <x v="11"/>
    <x v="3"/>
    <x v="3"/>
    <n v="215.58"/>
    <n v="1"/>
  </r>
  <r>
    <x v="449"/>
    <x v="0"/>
    <s v="2024-2025"/>
    <x v="0"/>
    <x v="3"/>
    <x v="3"/>
    <x v="3"/>
    <n v="4220"/>
    <x v="0"/>
    <x v="3"/>
    <x v="2"/>
    <x v="2"/>
    <n v="215.69"/>
    <n v="1"/>
  </r>
  <r>
    <x v="263"/>
    <x v="0"/>
    <s v="2024-2025"/>
    <x v="1"/>
    <x v="42"/>
    <x v="3"/>
    <x v="3"/>
    <n v="4870"/>
    <x v="0"/>
    <x v="12"/>
    <x v="0"/>
    <x v="0"/>
    <n v="215.89"/>
    <n v="1"/>
  </r>
  <r>
    <x v="544"/>
    <x v="0"/>
    <s v="2024-2025"/>
    <x v="0"/>
    <x v="77"/>
    <x v="5"/>
    <x v="5"/>
    <n v="7018"/>
    <x v="0"/>
    <x v="9"/>
    <x v="0"/>
    <x v="0"/>
    <n v="216.70999999999998"/>
    <n v="1"/>
  </r>
  <r>
    <x v="711"/>
    <x v="2"/>
    <s v="2025-2026"/>
    <x v="0"/>
    <x v="6"/>
    <x v="0"/>
    <x v="0"/>
    <n v="6010"/>
    <x v="0"/>
    <x v="0"/>
    <x v="2"/>
    <x v="2"/>
    <n v="217.11"/>
    <n v="1"/>
  </r>
  <r>
    <x v="220"/>
    <x v="0"/>
    <s v="2024-2025"/>
    <x v="1"/>
    <x v="25"/>
    <x v="4"/>
    <x v="4"/>
    <n v="3550"/>
    <x v="0"/>
    <x v="8"/>
    <x v="5"/>
    <x v="5"/>
    <n v="217.45000000000002"/>
    <n v="1"/>
  </r>
  <r>
    <x v="152"/>
    <x v="0"/>
    <s v="2024-2025"/>
    <x v="0"/>
    <x v="23"/>
    <x v="1"/>
    <x v="1"/>
    <n v="2650"/>
    <x v="0"/>
    <x v="11"/>
    <x v="3"/>
    <x v="3"/>
    <n v="218.4"/>
    <n v="1"/>
  </r>
  <r>
    <x v="486"/>
    <x v="1"/>
    <s v="2023-2024"/>
    <x v="0"/>
    <x v="2"/>
    <x v="2"/>
    <x v="2"/>
    <n v="2617"/>
    <x v="0"/>
    <x v="2"/>
    <x v="9"/>
    <x v="9"/>
    <n v="218.43"/>
    <n v="1"/>
  </r>
  <r>
    <x v="712"/>
    <x v="0"/>
    <s v="2024-2025"/>
    <x v="0"/>
    <x v="42"/>
    <x v="3"/>
    <x v="3"/>
    <n v="4870"/>
    <x v="0"/>
    <x v="12"/>
    <x v="2"/>
    <x v="2"/>
    <n v="218.6"/>
    <n v="1"/>
  </r>
  <r>
    <x v="344"/>
    <x v="1"/>
    <s v="2023-2024"/>
    <x v="1"/>
    <x v="85"/>
    <x v="0"/>
    <x v="0"/>
    <n v="6530"/>
    <x v="0"/>
    <x v="20"/>
    <x v="6"/>
    <x v="6"/>
    <n v="218.63"/>
    <n v="1"/>
  </r>
  <r>
    <x v="659"/>
    <x v="2"/>
    <s v="2025-2026"/>
    <x v="0"/>
    <x v="16"/>
    <x v="0"/>
    <x v="0"/>
    <n v="6030"/>
    <x v="0"/>
    <x v="0"/>
    <x v="3"/>
    <x v="3"/>
    <n v="218.78"/>
    <n v="1"/>
  </r>
  <r>
    <x v="259"/>
    <x v="2"/>
    <s v="2025-2026"/>
    <x v="1"/>
    <x v="93"/>
    <x v="4"/>
    <x v="4"/>
    <n v="3915"/>
    <x v="0"/>
    <x v="16"/>
    <x v="6"/>
    <x v="6"/>
    <n v="220.18"/>
    <n v="1"/>
  </r>
  <r>
    <x v="454"/>
    <x v="0"/>
    <s v="2024-2025"/>
    <x v="0"/>
    <x v="85"/>
    <x v="0"/>
    <x v="0"/>
    <n v="6530"/>
    <x v="0"/>
    <x v="20"/>
    <x v="1"/>
    <x v="1"/>
    <n v="220.2"/>
    <n v="1"/>
  </r>
  <r>
    <x v="521"/>
    <x v="0"/>
    <s v="2024-2025"/>
    <x v="0"/>
    <x v="44"/>
    <x v="4"/>
    <x v="4"/>
    <n v="3977"/>
    <x v="0"/>
    <x v="16"/>
    <x v="3"/>
    <x v="3"/>
    <n v="220.78"/>
    <n v="1"/>
  </r>
  <r>
    <x v="133"/>
    <x v="1"/>
    <s v="2023-2024"/>
    <x v="0"/>
    <x v="86"/>
    <x v="0"/>
    <x v="0"/>
    <n v="6725"/>
    <x v="0"/>
    <x v="20"/>
    <x v="4"/>
    <x v="4"/>
    <n v="220.83"/>
    <n v="1"/>
  </r>
  <r>
    <x v="587"/>
    <x v="0"/>
    <s v="2024-2025"/>
    <x v="1"/>
    <x v="25"/>
    <x v="4"/>
    <x v="4"/>
    <n v="3550"/>
    <x v="0"/>
    <x v="8"/>
    <x v="8"/>
    <x v="8"/>
    <n v="220.85"/>
    <n v="1"/>
  </r>
  <r>
    <x v="232"/>
    <x v="1"/>
    <s v="2023-2024"/>
    <x v="1"/>
    <x v="24"/>
    <x v="1"/>
    <x v="1"/>
    <n v="2120"/>
    <x v="0"/>
    <x v="4"/>
    <x v="4"/>
    <x v="4"/>
    <n v="221.82999999999998"/>
    <n v="1"/>
  </r>
  <r>
    <x v="590"/>
    <x v="0"/>
    <s v="2024-2025"/>
    <x v="0"/>
    <x v="65"/>
    <x v="1"/>
    <x v="1"/>
    <n v="2131"/>
    <x v="0"/>
    <x v="4"/>
    <x v="9"/>
    <x v="9"/>
    <n v="221.93"/>
    <n v="1"/>
  </r>
  <r>
    <x v="34"/>
    <x v="2"/>
    <s v="2025-2026"/>
    <x v="0"/>
    <x v="68"/>
    <x v="7"/>
    <x v="7"/>
    <n v="800"/>
    <x v="0"/>
    <x v="19"/>
    <x v="6"/>
    <x v="6"/>
    <n v="222.81"/>
    <n v="1"/>
  </r>
  <r>
    <x v="136"/>
    <x v="0"/>
    <s v="2024-2025"/>
    <x v="0"/>
    <x v="41"/>
    <x v="5"/>
    <x v="5"/>
    <n v="7320"/>
    <x v="0"/>
    <x v="9"/>
    <x v="4"/>
    <x v="4"/>
    <n v="223.23"/>
    <n v="1"/>
  </r>
  <r>
    <x v="713"/>
    <x v="2"/>
    <s v="2025-2026"/>
    <x v="1"/>
    <x v="74"/>
    <x v="1"/>
    <x v="1"/>
    <n v="2485"/>
    <x v="0"/>
    <x v="1"/>
    <x v="4"/>
    <x v="4"/>
    <n v="223.31"/>
    <n v="1"/>
  </r>
  <r>
    <x v="291"/>
    <x v="2"/>
    <s v="2025-2026"/>
    <x v="0"/>
    <x v="60"/>
    <x v="1"/>
    <x v="1"/>
    <n v="2541"/>
    <x v="0"/>
    <x v="2"/>
    <x v="2"/>
    <x v="2"/>
    <n v="223.63"/>
    <n v="1"/>
  </r>
  <r>
    <x v="321"/>
    <x v="0"/>
    <s v="2024-2025"/>
    <x v="1"/>
    <x v="9"/>
    <x v="4"/>
    <x v="4"/>
    <n v="3076"/>
    <x v="0"/>
    <x v="7"/>
    <x v="5"/>
    <x v="5"/>
    <n v="223.71"/>
    <n v="1"/>
  </r>
  <r>
    <x v="607"/>
    <x v="0"/>
    <s v="2024-2025"/>
    <x v="1"/>
    <x v="88"/>
    <x v="6"/>
    <x v="6"/>
    <n v="5011"/>
    <x v="0"/>
    <x v="13"/>
    <x v="0"/>
    <x v="0"/>
    <n v="223.72"/>
    <n v="1"/>
  </r>
  <r>
    <x v="197"/>
    <x v="0"/>
    <s v="2024-2025"/>
    <x v="1"/>
    <x v="71"/>
    <x v="6"/>
    <x v="6"/>
    <n v="5043"/>
    <x v="0"/>
    <x v="13"/>
    <x v="4"/>
    <x v="4"/>
    <n v="224.14"/>
    <n v="1"/>
  </r>
  <r>
    <x v="264"/>
    <x v="0"/>
    <s v="2024-2025"/>
    <x v="0"/>
    <x v="6"/>
    <x v="0"/>
    <x v="0"/>
    <n v="6010"/>
    <x v="0"/>
    <x v="0"/>
    <x v="0"/>
    <x v="0"/>
    <n v="224.54"/>
    <n v="1"/>
  </r>
  <r>
    <x v="507"/>
    <x v="0"/>
    <s v="2024-2025"/>
    <x v="0"/>
    <x v="41"/>
    <x v="5"/>
    <x v="5"/>
    <n v="7320"/>
    <x v="0"/>
    <x v="9"/>
    <x v="1"/>
    <x v="1"/>
    <n v="224.79999999999998"/>
    <n v="1"/>
  </r>
  <r>
    <x v="297"/>
    <x v="2"/>
    <s v="2025-2026"/>
    <x v="1"/>
    <x v="4"/>
    <x v="1"/>
    <x v="1"/>
    <n v="2154"/>
    <x v="0"/>
    <x v="4"/>
    <x v="0"/>
    <x v="0"/>
    <n v="224.8"/>
    <n v="1"/>
  </r>
  <r>
    <x v="92"/>
    <x v="0"/>
    <s v="2024-2025"/>
    <x v="1"/>
    <x v="11"/>
    <x v="5"/>
    <x v="5"/>
    <n v="7010"/>
    <x v="0"/>
    <x v="9"/>
    <x v="9"/>
    <x v="9"/>
    <n v="224.85"/>
    <n v="1"/>
  </r>
  <r>
    <x v="566"/>
    <x v="0"/>
    <s v="2024-2025"/>
    <x v="1"/>
    <x v="17"/>
    <x v="3"/>
    <x v="3"/>
    <n v="4825"/>
    <x v="0"/>
    <x v="12"/>
    <x v="4"/>
    <x v="4"/>
    <n v="224.89"/>
    <n v="1"/>
  </r>
  <r>
    <x v="101"/>
    <x v="2"/>
    <s v="2025-2026"/>
    <x v="1"/>
    <x v="85"/>
    <x v="0"/>
    <x v="0"/>
    <n v="6530"/>
    <x v="0"/>
    <x v="20"/>
    <x v="2"/>
    <x v="2"/>
    <n v="224.95"/>
    <n v="1"/>
  </r>
  <r>
    <x v="352"/>
    <x v="0"/>
    <s v="2024-2025"/>
    <x v="0"/>
    <x v="60"/>
    <x v="1"/>
    <x v="1"/>
    <n v="2541"/>
    <x v="0"/>
    <x v="2"/>
    <x v="7"/>
    <x v="7"/>
    <n v="225.73"/>
    <n v="1"/>
  </r>
  <r>
    <x v="363"/>
    <x v="2"/>
    <s v="2025-2026"/>
    <x v="0"/>
    <x v="36"/>
    <x v="4"/>
    <x v="4"/>
    <n v="3148"/>
    <x v="0"/>
    <x v="6"/>
    <x v="5"/>
    <x v="5"/>
    <n v="226.2"/>
    <n v="1"/>
  </r>
  <r>
    <x v="283"/>
    <x v="0"/>
    <s v="2024-2025"/>
    <x v="0"/>
    <x v="73"/>
    <x v="6"/>
    <x v="6"/>
    <n v="5607"/>
    <x v="0"/>
    <x v="18"/>
    <x v="7"/>
    <x v="7"/>
    <n v="226.42"/>
    <n v="1"/>
  </r>
  <r>
    <x v="543"/>
    <x v="0"/>
    <s v="2024-2025"/>
    <x v="1"/>
    <x v="81"/>
    <x v="3"/>
    <x v="3"/>
    <n v="4680"/>
    <x v="0"/>
    <x v="17"/>
    <x v="6"/>
    <x v="6"/>
    <n v="226.63"/>
    <n v="1"/>
  </r>
  <r>
    <x v="92"/>
    <x v="0"/>
    <s v="2024-2025"/>
    <x v="0"/>
    <x v="20"/>
    <x v="4"/>
    <x v="4"/>
    <n v="3429"/>
    <x v="0"/>
    <x v="8"/>
    <x v="4"/>
    <x v="4"/>
    <n v="226.67000000000002"/>
    <n v="1"/>
  </r>
  <r>
    <x v="355"/>
    <x v="0"/>
    <s v="2024-2025"/>
    <x v="1"/>
    <x v="53"/>
    <x v="3"/>
    <x v="3"/>
    <n v="4119"/>
    <x v="0"/>
    <x v="10"/>
    <x v="2"/>
    <x v="2"/>
    <n v="228.73"/>
    <n v="1"/>
  </r>
  <r>
    <x v="626"/>
    <x v="2"/>
    <s v="2025-2026"/>
    <x v="0"/>
    <x v="73"/>
    <x v="6"/>
    <x v="6"/>
    <n v="5607"/>
    <x v="0"/>
    <x v="18"/>
    <x v="4"/>
    <x v="4"/>
    <n v="228.76999999999998"/>
    <n v="1"/>
  </r>
  <r>
    <x v="281"/>
    <x v="0"/>
    <s v="2024-2025"/>
    <x v="0"/>
    <x v="18"/>
    <x v="6"/>
    <x v="6"/>
    <n v="5168"/>
    <x v="0"/>
    <x v="13"/>
    <x v="5"/>
    <x v="5"/>
    <n v="228.95"/>
    <n v="1"/>
  </r>
  <r>
    <x v="555"/>
    <x v="2"/>
    <s v="2025-2026"/>
    <x v="0"/>
    <x v="34"/>
    <x v="4"/>
    <x v="4"/>
    <n v="3018"/>
    <x v="0"/>
    <x v="7"/>
    <x v="8"/>
    <x v="8"/>
    <n v="229.38"/>
    <n v="1"/>
  </r>
  <r>
    <x v="291"/>
    <x v="2"/>
    <s v="2025-2026"/>
    <x v="0"/>
    <x v="79"/>
    <x v="6"/>
    <x v="6"/>
    <n v="5290"/>
    <x v="0"/>
    <x v="18"/>
    <x v="7"/>
    <x v="7"/>
    <n v="229.4"/>
    <n v="1"/>
  </r>
  <r>
    <x v="662"/>
    <x v="2"/>
    <s v="2025-2026"/>
    <x v="0"/>
    <x v="58"/>
    <x v="0"/>
    <x v="0"/>
    <n v="6027"/>
    <x v="0"/>
    <x v="0"/>
    <x v="5"/>
    <x v="5"/>
    <n v="229.40000000000003"/>
    <n v="1"/>
  </r>
  <r>
    <x v="523"/>
    <x v="1"/>
    <s v="2023-2024"/>
    <x v="0"/>
    <x v="84"/>
    <x v="3"/>
    <x v="3"/>
    <n v="4215"/>
    <x v="0"/>
    <x v="3"/>
    <x v="4"/>
    <x v="4"/>
    <n v="229.63"/>
    <n v="1"/>
  </r>
  <r>
    <x v="293"/>
    <x v="0"/>
    <s v="2024-2025"/>
    <x v="0"/>
    <x v="54"/>
    <x v="4"/>
    <x v="4"/>
    <n v="3030"/>
    <x v="0"/>
    <x v="7"/>
    <x v="7"/>
    <x v="7"/>
    <n v="230.62999999999997"/>
    <n v="1"/>
  </r>
  <r>
    <x v="365"/>
    <x v="0"/>
    <s v="2024-2025"/>
    <x v="1"/>
    <x v="53"/>
    <x v="3"/>
    <x v="3"/>
    <n v="4119"/>
    <x v="0"/>
    <x v="10"/>
    <x v="1"/>
    <x v="1"/>
    <n v="230.93999999999997"/>
    <n v="1"/>
  </r>
  <r>
    <x v="216"/>
    <x v="0"/>
    <s v="2024-2025"/>
    <x v="0"/>
    <x v="16"/>
    <x v="0"/>
    <x v="0"/>
    <n v="6030"/>
    <x v="0"/>
    <x v="0"/>
    <x v="4"/>
    <x v="4"/>
    <n v="231.04"/>
    <n v="1"/>
  </r>
  <r>
    <x v="223"/>
    <x v="1"/>
    <s v="2023-2024"/>
    <x v="0"/>
    <x v="20"/>
    <x v="4"/>
    <x v="4"/>
    <n v="3429"/>
    <x v="0"/>
    <x v="8"/>
    <x v="7"/>
    <x v="7"/>
    <n v="231.19"/>
    <n v="1"/>
  </r>
  <r>
    <x v="647"/>
    <x v="0"/>
    <s v="2024-2025"/>
    <x v="0"/>
    <x v="62"/>
    <x v="0"/>
    <x v="0"/>
    <n v="6112"/>
    <x v="0"/>
    <x v="14"/>
    <x v="1"/>
    <x v="1"/>
    <n v="231.23"/>
    <n v="1"/>
  </r>
  <r>
    <x v="306"/>
    <x v="2"/>
    <s v="2025-2026"/>
    <x v="1"/>
    <x v="71"/>
    <x v="6"/>
    <x v="6"/>
    <n v="5043"/>
    <x v="0"/>
    <x v="13"/>
    <x v="6"/>
    <x v="6"/>
    <n v="231.54"/>
    <n v="1"/>
  </r>
  <r>
    <x v="371"/>
    <x v="2"/>
    <s v="2025-2026"/>
    <x v="1"/>
    <x v="46"/>
    <x v="3"/>
    <x v="3"/>
    <n v="4740"/>
    <x v="0"/>
    <x v="17"/>
    <x v="5"/>
    <x v="5"/>
    <n v="231.64000000000001"/>
    <n v="1"/>
  </r>
  <r>
    <x v="87"/>
    <x v="0"/>
    <s v="2024-2025"/>
    <x v="0"/>
    <x v="71"/>
    <x v="6"/>
    <x v="6"/>
    <n v="5043"/>
    <x v="0"/>
    <x v="13"/>
    <x v="3"/>
    <x v="3"/>
    <n v="231.76000000000002"/>
    <n v="1"/>
  </r>
  <r>
    <x v="395"/>
    <x v="1"/>
    <s v="2023-2024"/>
    <x v="1"/>
    <x v="9"/>
    <x v="4"/>
    <x v="4"/>
    <n v="3076"/>
    <x v="0"/>
    <x v="7"/>
    <x v="2"/>
    <x v="2"/>
    <n v="232.06"/>
    <n v="1"/>
  </r>
  <r>
    <x v="221"/>
    <x v="0"/>
    <s v="2024-2025"/>
    <x v="0"/>
    <x v="2"/>
    <x v="2"/>
    <x v="2"/>
    <n v="2617"/>
    <x v="0"/>
    <x v="2"/>
    <x v="7"/>
    <x v="7"/>
    <n v="232.54999999999995"/>
    <n v="1"/>
  </r>
  <r>
    <x v="596"/>
    <x v="0"/>
    <s v="2024-2025"/>
    <x v="0"/>
    <x v="6"/>
    <x v="0"/>
    <x v="0"/>
    <n v="6010"/>
    <x v="0"/>
    <x v="0"/>
    <x v="1"/>
    <x v="1"/>
    <n v="232.67000000000002"/>
    <n v="1"/>
  </r>
  <r>
    <x v="19"/>
    <x v="0"/>
    <s v="2024-2025"/>
    <x v="1"/>
    <x v="79"/>
    <x v="6"/>
    <x v="6"/>
    <n v="5290"/>
    <x v="0"/>
    <x v="18"/>
    <x v="1"/>
    <x v="1"/>
    <n v="232.78"/>
    <n v="1"/>
  </r>
  <r>
    <x v="113"/>
    <x v="2"/>
    <s v="2025-2026"/>
    <x v="1"/>
    <x v="75"/>
    <x v="0"/>
    <x v="0"/>
    <n v="6450"/>
    <x v="0"/>
    <x v="20"/>
    <x v="5"/>
    <x v="5"/>
    <n v="232.91000000000003"/>
    <n v="1"/>
  </r>
  <r>
    <x v="681"/>
    <x v="2"/>
    <s v="2025-2026"/>
    <x v="0"/>
    <x v="8"/>
    <x v="1"/>
    <x v="1"/>
    <n v="2158"/>
    <x v="0"/>
    <x v="4"/>
    <x v="6"/>
    <x v="6"/>
    <n v="233.18"/>
    <n v="1"/>
  </r>
  <r>
    <x v="606"/>
    <x v="0"/>
    <s v="2024-2025"/>
    <x v="0"/>
    <x v="15"/>
    <x v="1"/>
    <x v="1"/>
    <n v="2020"/>
    <x v="0"/>
    <x v="5"/>
    <x v="3"/>
    <x v="3"/>
    <n v="233.82999999999998"/>
    <n v="1"/>
  </r>
  <r>
    <x v="622"/>
    <x v="0"/>
    <s v="2024-2025"/>
    <x v="0"/>
    <x v="68"/>
    <x v="7"/>
    <x v="7"/>
    <n v="800"/>
    <x v="0"/>
    <x v="19"/>
    <x v="9"/>
    <x v="9"/>
    <n v="233.93"/>
    <n v="1"/>
  </r>
  <r>
    <x v="493"/>
    <x v="1"/>
    <s v="2023-2024"/>
    <x v="1"/>
    <x v="14"/>
    <x v="1"/>
    <x v="1"/>
    <n v="2790"/>
    <x v="0"/>
    <x v="11"/>
    <x v="6"/>
    <x v="6"/>
    <n v="234.14"/>
    <n v="1"/>
  </r>
  <r>
    <x v="155"/>
    <x v="2"/>
    <s v="2025-2026"/>
    <x v="0"/>
    <x v="30"/>
    <x v="4"/>
    <x v="4"/>
    <n v="3131"/>
    <x v="0"/>
    <x v="6"/>
    <x v="1"/>
    <x v="1"/>
    <n v="234.53"/>
    <n v="1"/>
  </r>
  <r>
    <x v="322"/>
    <x v="0"/>
    <s v="2024-2025"/>
    <x v="0"/>
    <x v="78"/>
    <x v="1"/>
    <x v="1"/>
    <n v="2141"/>
    <x v="0"/>
    <x v="4"/>
    <x v="1"/>
    <x v="1"/>
    <n v="234.54"/>
    <n v="1"/>
  </r>
  <r>
    <x v="394"/>
    <x v="0"/>
    <s v="2024-2025"/>
    <x v="1"/>
    <x v="56"/>
    <x v="1"/>
    <x v="1"/>
    <n v="2795"/>
    <x v="0"/>
    <x v="11"/>
    <x v="3"/>
    <x v="3"/>
    <n v="234.68"/>
    <n v="1"/>
  </r>
  <r>
    <x v="330"/>
    <x v="0"/>
    <s v="2024-2025"/>
    <x v="0"/>
    <x v="64"/>
    <x v="1"/>
    <x v="1"/>
    <n v="2350"/>
    <x v="0"/>
    <x v="1"/>
    <x v="6"/>
    <x v="6"/>
    <n v="234.90999999999997"/>
    <n v="1"/>
  </r>
  <r>
    <x v="403"/>
    <x v="0"/>
    <s v="2024-2025"/>
    <x v="1"/>
    <x v="14"/>
    <x v="1"/>
    <x v="1"/>
    <n v="2790"/>
    <x v="0"/>
    <x v="11"/>
    <x v="4"/>
    <x v="4"/>
    <n v="235.48000000000002"/>
    <n v="1"/>
  </r>
  <r>
    <x v="351"/>
    <x v="0"/>
    <s v="2024-2025"/>
    <x v="0"/>
    <x v="89"/>
    <x v="4"/>
    <x v="4"/>
    <n v="3136"/>
    <x v="0"/>
    <x v="6"/>
    <x v="7"/>
    <x v="7"/>
    <n v="235.59"/>
    <n v="1"/>
  </r>
  <r>
    <x v="321"/>
    <x v="0"/>
    <s v="2024-2025"/>
    <x v="1"/>
    <x v="19"/>
    <x v="1"/>
    <x v="1"/>
    <n v="2800"/>
    <x v="0"/>
    <x v="11"/>
    <x v="2"/>
    <x v="2"/>
    <n v="236.00000000000006"/>
    <n v="1"/>
  </r>
  <r>
    <x v="287"/>
    <x v="0"/>
    <s v="2024-2025"/>
    <x v="1"/>
    <x v="24"/>
    <x v="1"/>
    <x v="1"/>
    <n v="2120"/>
    <x v="0"/>
    <x v="4"/>
    <x v="4"/>
    <x v="4"/>
    <n v="236.66000000000003"/>
    <n v="1"/>
  </r>
  <r>
    <x v="167"/>
    <x v="2"/>
    <s v="2025-2026"/>
    <x v="0"/>
    <x v="77"/>
    <x v="5"/>
    <x v="5"/>
    <n v="7018"/>
    <x v="0"/>
    <x v="9"/>
    <x v="3"/>
    <x v="3"/>
    <n v="236.77999999999997"/>
    <n v="1"/>
  </r>
  <r>
    <x v="347"/>
    <x v="0"/>
    <s v="2024-2025"/>
    <x v="1"/>
    <x v="75"/>
    <x v="0"/>
    <x v="0"/>
    <n v="6450"/>
    <x v="0"/>
    <x v="20"/>
    <x v="4"/>
    <x v="4"/>
    <n v="236.79"/>
    <n v="1"/>
  </r>
  <r>
    <x v="586"/>
    <x v="0"/>
    <s v="2024-2025"/>
    <x v="0"/>
    <x v="89"/>
    <x v="4"/>
    <x v="4"/>
    <n v="3136"/>
    <x v="0"/>
    <x v="6"/>
    <x v="2"/>
    <x v="2"/>
    <n v="237.59"/>
    <n v="1"/>
  </r>
  <r>
    <x v="273"/>
    <x v="1"/>
    <s v="2023-2024"/>
    <x v="1"/>
    <x v="36"/>
    <x v="4"/>
    <x v="4"/>
    <n v="3148"/>
    <x v="0"/>
    <x v="6"/>
    <x v="8"/>
    <x v="8"/>
    <n v="237.69"/>
    <n v="1"/>
  </r>
  <r>
    <x v="326"/>
    <x v="0"/>
    <s v="2024-2025"/>
    <x v="0"/>
    <x v="26"/>
    <x v="0"/>
    <x v="0"/>
    <n v="6280"/>
    <x v="0"/>
    <x v="14"/>
    <x v="0"/>
    <x v="0"/>
    <n v="237.81"/>
    <n v="1"/>
  </r>
  <r>
    <x v="127"/>
    <x v="1"/>
    <s v="2023-2024"/>
    <x v="1"/>
    <x v="3"/>
    <x v="3"/>
    <x v="3"/>
    <n v="4220"/>
    <x v="0"/>
    <x v="3"/>
    <x v="5"/>
    <x v="5"/>
    <n v="238.1"/>
    <n v="1"/>
  </r>
  <r>
    <x v="231"/>
    <x v="0"/>
    <s v="2024-2025"/>
    <x v="1"/>
    <x v="43"/>
    <x v="1"/>
    <x v="1"/>
    <n v="2560"/>
    <x v="0"/>
    <x v="2"/>
    <x v="2"/>
    <x v="2"/>
    <n v="238.21"/>
    <n v="1"/>
  </r>
  <r>
    <x v="433"/>
    <x v="0"/>
    <s v="2024-2025"/>
    <x v="0"/>
    <x v="59"/>
    <x v="3"/>
    <x v="3"/>
    <n v="4509"/>
    <x v="0"/>
    <x v="3"/>
    <x v="1"/>
    <x v="1"/>
    <n v="238.78000000000003"/>
    <n v="1"/>
  </r>
  <r>
    <x v="559"/>
    <x v="0"/>
    <s v="2024-2025"/>
    <x v="1"/>
    <x v="83"/>
    <x v="0"/>
    <x v="0"/>
    <n v="6052"/>
    <x v="0"/>
    <x v="0"/>
    <x v="1"/>
    <x v="1"/>
    <n v="239.52"/>
    <n v="1"/>
  </r>
  <r>
    <x v="255"/>
    <x v="0"/>
    <s v="2024-2025"/>
    <x v="0"/>
    <x v="41"/>
    <x v="5"/>
    <x v="5"/>
    <n v="7320"/>
    <x v="0"/>
    <x v="9"/>
    <x v="0"/>
    <x v="0"/>
    <n v="239.82999999999998"/>
    <n v="1"/>
  </r>
  <r>
    <x v="510"/>
    <x v="1"/>
    <s v="2023-2024"/>
    <x v="0"/>
    <x v="86"/>
    <x v="0"/>
    <x v="0"/>
    <n v="6725"/>
    <x v="0"/>
    <x v="20"/>
    <x v="3"/>
    <x v="3"/>
    <n v="239.83"/>
    <n v="1"/>
  </r>
  <r>
    <x v="450"/>
    <x v="1"/>
    <s v="2023-2024"/>
    <x v="0"/>
    <x v="47"/>
    <x v="1"/>
    <x v="1"/>
    <n v="2101"/>
    <x v="0"/>
    <x v="4"/>
    <x v="4"/>
    <x v="4"/>
    <n v="239.84"/>
    <n v="1"/>
  </r>
  <r>
    <x v="188"/>
    <x v="0"/>
    <s v="2024-2025"/>
    <x v="0"/>
    <x v="89"/>
    <x v="4"/>
    <x v="4"/>
    <n v="3136"/>
    <x v="0"/>
    <x v="6"/>
    <x v="9"/>
    <x v="9"/>
    <n v="239.92"/>
    <n v="1"/>
  </r>
  <r>
    <x v="479"/>
    <x v="2"/>
    <s v="2025-2026"/>
    <x v="0"/>
    <x v="95"/>
    <x v="7"/>
    <x v="7"/>
    <n v="870"/>
    <x v="0"/>
    <x v="19"/>
    <x v="9"/>
    <x v="9"/>
    <n v="239.94"/>
    <n v="1"/>
  </r>
  <r>
    <x v="315"/>
    <x v="0"/>
    <s v="2024-2025"/>
    <x v="1"/>
    <x v="81"/>
    <x v="3"/>
    <x v="3"/>
    <n v="4680"/>
    <x v="0"/>
    <x v="17"/>
    <x v="9"/>
    <x v="9"/>
    <n v="239.94"/>
    <n v="1"/>
  </r>
  <r>
    <x v="284"/>
    <x v="2"/>
    <s v="2025-2026"/>
    <x v="0"/>
    <x v="59"/>
    <x v="3"/>
    <x v="3"/>
    <n v="4509"/>
    <x v="0"/>
    <x v="3"/>
    <x v="6"/>
    <x v="6"/>
    <n v="239.94"/>
    <n v="1"/>
  </r>
  <r>
    <x v="691"/>
    <x v="2"/>
    <s v="2025-2026"/>
    <x v="1"/>
    <x v="14"/>
    <x v="1"/>
    <x v="1"/>
    <n v="2790"/>
    <x v="0"/>
    <x v="11"/>
    <x v="5"/>
    <x v="5"/>
    <n v="240.01"/>
    <n v="1"/>
  </r>
  <r>
    <x v="569"/>
    <x v="1"/>
    <s v="2023-2024"/>
    <x v="0"/>
    <x v="26"/>
    <x v="0"/>
    <x v="0"/>
    <n v="6280"/>
    <x v="0"/>
    <x v="14"/>
    <x v="2"/>
    <x v="2"/>
    <n v="240.70999999999998"/>
    <n v="1"/>
  </r>
  <r>
    <x v="553"/>
    <x v="2"/>
    <s v="2025-2026"/>
    <x v="0"/>
    <x v="39"/>
    <x v="0"/>
    <x v="0"/>
    <n v="6330"/>
    <x v="0"/>
    <x v="14"/>
    <x v="3"/>
    <x v="3"/>
    <n v="240.82"/>
    <n v="1"/>
  </r>
  <r>
    <x v="209"/>
    <x v="2"/>
    <s v="2025-2026"/>
    <x v="0"/>
    <x v="49"/>
    <x v="4"/>
    <x v="4"/>
    <n v="3134"/>
    <x v="0"/>
    <x v="6"/>
    <x v="0"/>
    <x v="0"/>
    <n v="240.93"/>
    <n v="1"/>
  </r>
  <r>
    <x v="221"/>
    <x v="0"/>
    <s v="2024-2025"/>
    <x v="0"/>
    <x v="62"/>
    <x v="0"/>
    <x v="0"/>
    <n v="6112"/>
    <x v="0"/>
    <x v="14"/>
    <x v="4"/>
    <x v="4"/>
    <n v="241.28000000000003"/>
    <n v="1"/>
  </r>
  <r>
    <x v="106"/>
    <x v="0"/>
    <s v="2024-2025"/>
    <x v="0"/>
    <x v="89"/>
    <x v="4"/>
    <x v="4"/>
    <n v="3136"/>
    <x v="0"/>
    <x v="6"/>
    <x v="0"/>
    <x v="0"/>
    <n v="241.33"/>
    <n v="1"/>
  </r>
  <r>
    <x v="428"/>
    <x v="0"/>
    <s v="2024-2025"/>
    <x v="0"/>
    <x v="50"/>
    <x v="4"/>
    <x v="4"/>
    <n v="3179"/>
    <x v="0"/>
    <x v="6"/>
    <x v="2"/>
    <x v="2"/>
    <n v="241.51999999999998"/>
    <n v="1"/>
  </r>
  <r>
    <x v="332"/>
    <x v="0"/>
    <s v="2024-2025"/>
    <x v="0"/>
    <x v="52"/>
    <x v="3"/>
    <x v="3"/>
    <n v="4053"/>
    <x v="0"/>
    <x v="10"/>
    <x v="5"/>
    <x v="5"/>
    <n v="241.72"/>
    <n v="1"/>
  </r>
  <r>
    <x v="514"/>
    <x v="1"/>
    <s v="2023-2024"/>
    <x v="0"/>
    <x v="2"/>
    <x v="2"/>
    <x v="2"/>
    <n v="2617"/>
    <x v="0"/>
    <x v="2"/>
    <x v="3"/>
    <x v="3"/>
    <n v="241.85"/>
    <n v="1"/>
  </r>
  <r>
    <x v="260"/>
    <x v="1"/>
    <s v="2023-2024"/>
    <x v="0"/>
    <x v="76"/>
    <x v="1"/>
    <x v="1"/>
    <n v="2031"/>
    <x v="0"/>
    <x v="5"/>
    <x v="1"/>
    <x v="1"/>
    <n v="242.06"/>
    <n v="1"/>
  </r>
  <r>
    <x v="490"/>
    <x v="0"/>
    <s v="2024-2025"/>
    <x v="0"/>
    <x v="16"/>
    <x v="0"/>
    <x v="0"/>
    <n v="6030"/>
    <x v="0"/>
    <x v="0"/>
    <x v="1"/>
    <x v="1"/>
    <n v="242.20999999999998"/>
    <n v="1"/>
  </r>
  <r>
    <x v="499"/>
    <x v="0"/>
    <s v="2024-2025"/>
    <x v="1"/>
    <x v="0"/>
    <x v="0"/>
    <x v="0"/>
    <n v="6021"/>
    <x v="0"/>
    <x v="0"/>
    <x v="3"/>
    <x v="3"/>
    <n v="242.3"/>
    <n v="1"/>
  </r>
  <r>
    <x v="65"/>
    <x v="2"/>
    <s v="2025-2026"/>
    <x v="0"/>
    <x v="13"/>
    <x v="1"/>
    <x v="1"/>
    <n v="2480"/>
    <x v="0"/>
    <x v="1"/>
    <x v="6"/>
    <x v="6"/>
    <n v="242.32999999999998"/>
    <n v="1"/>
  </r>
  <r>
    <x v="556"/>
    <x v="0"/>
    <s v="2024-2025"/>
    <x v="0"/>
    <x v="48"/>
    <x v="3"/>
    <x v="3"/>
    <n v="4566"/>
    <x v="0"/>
    <x v="15"/>
    <x v="5"/>
    <x v="5"/>
    <n v="242.57000000000002"/>
    <n v="1"/>
  </r>
  <r>
    <x v="366"/>
    <x v="1"/>
    <s v="2023-2024"/>
    <x v="1"/>
    <x v="70"/>
    <x v="4"/>
    <x v="4"/>
    <n v="3400"/>
    <x v="0"/>
    <x v="8"/>
    <x v="7"/>
    <x v="7"/>
    <n v="242.72000000000003"/>
    <n v="1"/>
  </r>
  <r>
    <x v="42"/>
    <x v="0"/>
    <s v="2024-2025"/>
    <x v="0"/>
    <x v="40"/>
    <x v="4"/>
    <x v="4"/>
    <n v="3353"/>
    <x v="0"/>
    <x v="8"/>
    <x v="3"/>
    <x v="3"/>
    <n v="242.86"/>
    <n v="1"/>
  </r>
  <r>
    <x v="63"/>
    <x v="1"/>
    <s v="2023-2024"/>
    <x v="0"/>
    <x v="8"/>
    <x v="1"/>
    <x v="1"/>
    <n v="2158"/>
    <x v="0"/>
    <x v="4"/>
    <x v="4"/>
    <x v="4"/>
    <n v="243.72000000000003"/>
    <n v="1"/>
  </r>
  <r>
    <x v="619"/>
    <x v="0"/>
    <s v="2024-2025"/>
    <x v="0"/>
    <x v="37"/>
    <x v="1"/>
    <x v="1"/>
    <n v="2750"/>
    <x v="0"/>
    <x v="11"/>
    <x v="3"/>
    <x v="3"/>
    <n v="243.73999999999998"/>
    <n v="1"/>
  </r>
  <r>
    <x v="86"/>
    <x v="1"/>
    <s v="2023-2024"/>
    <x v="0"/>
    <x v="38"/>
    <x v="3"/>
    <x v="3"/>
    <n v="4802"/>
    <x v="0"/>
    <x v="12"/>
    <x v="3"/>
    <x v="3"/>
    <n v="243.83"/>
    <n v="1"/>
  </r>
  <r>
    <x v="593"/>
    <x v="0"/>
    <s v="2024-2025"/>
    <x v="0"/>
    <x v="38"/>
    <x v="3"/>
    <x v="3"/>
    <n v="4802"/>
    <x v="0"/>
    <x v="12"/>
    <x v="0"/>
    <x v="0"/>
    <n v="244.92000000000002"/>
    <n v="1"/>
  </r>
  <r>
    <x v="132"/>
    <x v="0"/>
    <s v="2024-2025"/>
    <x v="1"/>
    <x v="22"/>
    <x v="1"/>
    <x v="1"/>
    <n v="2539"/>
    <x v="0"/>
    <x v="2"/>
    <x v="6"/>
    <x v="6"/>
    <n v="245.48"/>
    <n v="1"/>
  </r>
  <r>
    <x v="19"/>
    <x v="0"/>
    <s v="2024-2025"/>
    <x v="1"/>
    <x v="83"/>
    <x v="0"/>
    <x v="0"/>
    <n v="6052"/>
    <x v="0"/>
    <x v="0"/>
    <x v="9"/>
    <x v="9"/>
    <n v="245.59"/>
    <n v="1"/>
  </r>
  <r>
    <x v="412"/>
    <x v="0"/>
    <s v="2024-2025"/>
    <x v="0"/>
    <x v="16"/>
    <x v="0"/>
    <x v="0"/>
    <n v="6030"/>
    <x v="0"/>
    <x v="0"/>
    <x v="3"/>
    <x v="3"/>
    <n v="245.63"/>
    <n v="1"/>
  </r>
  <r>
    <x v="396"/>
    <x v="0"/>
    <s v="2024-2025"/>
    <x v="0"/>
    <x v="91"/>
    <x v="1"/>
    <x v="1"/>
    <n v="2064"/>
    <x v="0"/>
    <x v="5"/>
    <x v="3"/>
    <x v="3"/>
    <n v="245.79000000000002"/>
    <n v="1"/>
  </r>
  <r>
    <x v="440"/>
    <x v="0"/>
    <s v="2024-2025"/>
    <x v="0"/>
    <x v="1"/>
    <x v="1"/>
    <x v="1"/>
    <n v="2478"/>
    <x v="0"/>
    <x v="1"/>
    <x v="6"/>
    <x v="6"/>
    <n v="245.98000000000002"/>
    <n v="1"/>
  </r>
  <r>
    <x v="9"/>
    <x v="0"/>
    <s v="2024-2025"/>
    <x v="0"/>
    <x v="51"/>
    <x v="4"/>
    <x v="4"/>
    <n v="3630"/>
    <x v="0"/>
    <x v="16"/>
    <x v="3"/>
    <x v="3"/>
    <n v="246.26"/>
    <n v="1"/>
  </r>
  <r>
    <x v="322"/>
    <x v="0"/>
    <s v="2024-2025"/>
    <x v="1"/>
    <x v="74"/>
    <x v="1"/>
    <x v="1"/>
    <n v="2485"/>
    <x v="0"/>
    <x v="1"/>
    <x v="3"/>
    <x v="3"/>
    <n v="246.42000000000002"/>
    <n v="1"/>
  </r>
  <r>
    <x v="273"/>
    <x v="1"/>
    <s v="2023-2024"/>
    <x v="1"/>
    <x v="9"/>
    <x v="4"/>
    <x v="4"/>
    <n v="3076"/>
    <x v="0"/>
    <x v="7"/>
    <x v="6"/>
    <x v="6"/>
    <n v="247.39"/>
    <n v="1"/>
  </r>
  <r>
    <x v="230"/>
    <x v="1"/>
    <s v="2023-2024"/>
    <x v="0"/>
    <x v="49"/>
    <x v="4"/>
    <x v="4"/>
    <n v="3134"/>
    <x v="0"/>
    <x v="6"/>
    <x v="9"/>
    <x v="9"/>
    <n v="248.01999999999998"/>
    <n v="1"/>
  </r>
  <r>
    <x v="56"/>
    <x v="2"/>
    <s v="2025-2026"/>
    <x v="0"/>
    <x v="61"/>
    <x v="6"/>
    <x v="6"/>
    <n v="5343"/>
    <x v="0"/>
    <x v="18"/>
    <x v="7"/>
    <x v="7"/>
    <n v="248.08"/>
    <n v="1"/>
  </r>
  <r>
    <x v="456"/>
    <x v="0"/>
    <s v="2024-2025"/>
    <x v="0"/>
    <x v="89"/>
    <x v="4"/>
    <x v="4"/>
    <n v="3136"/>
    <x v="0"/>
    <x v="6"/>
    <x v="4"/>
    <x v="4"/>
    <n v="248.3"/>
    <n v="1"/>
  </r>
  <r>
    <x v="516"/>
    <x v="2"/>
    <s v="2025-2026"/>
    <x v="0"/>
    <x v="67"/>
    <x v="3"/>
    <x v="3"/>
    <n v="4551"/>
    <x v="0"/>
    <x v="15"/>
    <x v="5"/>
    <x v="5"/>
    <n v="248.37"/>
    <n v="1"/>
  </r>
  <r>
    <x v="60"/>
    <x v="0"/>
    <s v="2024-2025"/>
    <x v="0"/>
    <x v="2"/>
    <x v="2"/>
    <x v="2"/>
    <n v="2617"/>
    <x v="0"/>
    <x v="2"/>
    <x v="6"/>
    <x v="6"/>
    <n v="248.51000000000002"/>
    <n v="1"/>
  </r>
  <r>
    <x v="135"/>
    <x v="0"/>
    <s v="2024-2025"/>
    <x v="0"/>
    <x v="65"/>
    <x v="1"/>
    <x v="1"/>
    <n v="2131"/>
    <x v="0"/>
    <x v="4"/>
    <x v="6"/>
    <x v="6"/>
    <n v="248.57"/>
    <n v="1"/>
  </r>
  <r>
    <x v="375"/>
    <x v="0"/>
    <s v="2024-2025"/>
    <x v="0"/>
    <x v="39"/>
    <x v="0"/>
    <x v="0"/>
    <n v="6330"/>
    <x v="0"/>
    <x v="14"/>
    <x v="4"/>
    <x v="4"/>
    <n v="248.59"/>
    <n v="1"/>
  </r>
  <r>
    <x v="714"/>
    <x v="0"/>
    <s v="2024-2025"/>
    <x v="0"/>
    <x v="92"/>
    <x v="3"/>
    <x v="3"/>
    <n v="4305"/>
    <x v="0"/>
    <x v="3"/>
    <x v="3"/>
    <x v="3"/>
    <n v="248.76000000000002"/>
    <n v="1"/>
  </r>
  <r>
    <x v="581"/>
    <x v="0"/>
    <s v="2024-2025"/>
    <x v="0"/>
    <x v="41"/>
    <x v="5"/>
    <x v="5"/>
    <n v="7320"/>
    <x v="0"/>
    <x v="9"/>
    <x v="4"/>
    <x v="4"/>
    <n v="249.38000000000002"/>
    <n v="1"/>
  </r>
  <r>
    <x v="694"/>
    <x v="2"/>
    <s v="2025-2026"/>
    <x v="1"/>
    <x v="85"/>
    <x v="0"/>
    <x v="0"/>
    <n v="6530"/>
    <x v="0"/>
    <x v="20"/>
    <x v="6"/>
    <x v="6"/>
    <n v="249.57"/>
    <n v="1"/>
  </r>
  <r>
    <x v="44"/>
    <x v="0"/>
    <s v="2024-2025"/>
    <x v="0"/>
    <x v="91"/>
    <x v="1"/>
    <x v="1"/>
    <n v="2064"/>
    <x v="0"/>
    <x v="5"/>
    <x v="3"/>
    <x v="3"/>
    <n v="249.91"/>
    <n v="1"/>
  </r>
  <r>
    <x v="652"/>
    <x v="2"/>
    <s v="2025-2026"/>
    <x v="0"/>
    <x v="73"/>
    <x v="6"/>
    <x v="6"/>
    <n v="5607"/>
    <x v="0"/>
    <x v="18"/>
    <x v="0"/>
    <x v="0"/>
    <n v="250.28000000000003"/>
    <n v="1"/>
  </r>
  <r>
    <x v="15"/>
    <x v="0"/>
    <s v="2024-2025"/>
    <x v="0"/>
    <x v="15"/>
    <x v="1"/>
    <x v="1"/>
    <n v="2020"/>
    <x v="0"/>
    <x v="5"/>
    <x v="5"/>
    <x v="5"/>
    <n v="250.46"/>
    <n v="1"/>
  </r>
  <r>
    <x v="450"/>
    <x v="1"/>
    <s v="2023-2024"/>
    <x v="1"/>
    <x v="30"/>
    <x v="4"/>
    <x v="4"/>
    <n v="3131"/>
    <x v="0"/>
    <x v="6"/>
    <x v="0"/>
    <x v="0"/>
    <n v="250.81"/>
    <n v="1"/>
  </r>
  <r>
    <x v="709"/>
    <x v="0"/>
    <s v="2024-2025"/>
    <x v="1"/>
    <x v="65"/>
    <x v="1"/>
    <x v="1"/>
    <n v="2131"/>
    <x v="0"/>
    <x v="4"/>
    <x v="9"/>
    <x v="9"/>
    <n v="251.68"/>
    <n v="1"/>
  </r>
  <r>
    <x v="656"/>
    <x v="1"/>
    <s v="2023-2024"/>
    <x v="1"/>
    <x v="83"/>
    <x v="0"/>
    <x v="0"/>
    <n v="6052"/>
    <x v="0"/>
    <x v="0"/>
    <x v="4"/>
    <x v="4"/>
    <n v="253.38"/>
    <n v="1"/>
  </r>
  <r>
    <x v="67"/>
    <x v="2"/>
    <s v="2025-2026"/>
    <x v="0"/>
    <x v="15"/>
    <x v="1"/>
    <x v="1"/>
    <n v="2020"/>
    <x v="0"/>
    <x v="5"/>
    <x v="3"/>
    <x v="3"/>
    <n v="253.71"/>
    <n v="1"/>
  </r>
  <r>
    <x v="348"/>
    <x v="1"/>
    <s v="2023-2024"/>
    <x v="1"/>
    <x v="87"/>
    <x v="2"/>
    <x v="2"/>
    <n v="2609"/>
    <x v="0"/>
    <x v="2"/>
    <x v="4"/>
    <x v="4"/>
    <n v="253.81"/>
    <n v="1"/>
  </r>
  <r>
    <x v="266"/>
    <x v="1"/>
    <s v="2023-2024"/>
    <x v="0"/>
    <x v="66"/>
    <x v="3"/>
    <x v="3"/>
    <n v="4883"/>
    <x v="0"/>
    <x v="12"/>
    <x v="4"/>
    <x v="4"/>
    <n v="253.82"/>
    <n v="1"/>
  </r>
  <r>
    <x v="566"/>
    <x v="0"/>
    <s v="2024-2025"/>
    <x v="1"/>
    <x v="32"/>
    <x v="6"/>
    <x v="6"/>
    <n v="5169"/>
    <x v="0"/>
    <x v="13"/>
    <x v="4"/>
    <x v="4"/>
    <n v="253.82"/>
    <n v="1"/>
  </r>
  <r>
    <x v="494"/>
    <x v="2"/>
    <s v="2025-2026"/>
    <x v="1"/>
    <x v="32"/>
    <x v="6"/>
    <x v="6"/>
    <n v="5169"/>
    <x v="0"/>
    <x v="13"/>
    <x v="5"/>
    <x v="5"/>
    <n v="254.10000000000002"/>
    <n v="1"/>
  </r>
  <r>
    <x v="438"/>
    <x v="1"/>
    <s v="2023-2024"/>
    <x v="1"/>
    <x v="46"/>
    <x v="3"/>
    <x v="3"/>
    <n v="4740"/>
    <x v="0"/>
    <x v="17"/>
    <x v="3"/>
    <x v="3"/>
    <n v="254.87"/>
    <n v="1"/>
  </r>
  <r>
    <x v="644"/>
    <x v="0"/>
    <s v="2024-2025"/>
    <x v="0"/>
    <x v="89"/>
    <x v="4"/>
    <x v="4"/>
    <n v="3136"/>
    <x v="0"/>
    <x v="6"/>
    <x v="9"/>
    <x v="9"/>
    <n v="255.23000000000002"/>
    <n v="1"/>
  </r>
  <r>
    <x v="596"/>
    <x v="0"/>
    <s v="2024-2025"/>
    <x v="1"/>
    <x v="22"/>
    <x v="1"/>
    <x v="1"/>
    <n v="2539"/>
    <x v="0"/>
    <x v="2"/>
    <x v="2"/>
    <x v="2"/>
    <n v="255.38"/>
    <n v="1"/>
  </r>
  <r>
    <x v="522"/>
    <x v="0"/>
    <s v="2024-2025"/>
    <x v="0"/>
    <x v="2"/>
    <x v="2"/>
    <x v="2"/>
    <n v="2617"/>
    <x v="0"/>
    <x v="2"/>
    <x v="7"/>
    <x v="7"/>
    <n v="255.78999999999996"/>
    <n v="1"/>
  </r>
  <r>
    <x v="339"/>
    <x v="2"/>
    <s v="2025-2026"/>
    <x v="0"/>
    <x v="40"/>
    <x v="4"/>
    <x v="4"/>
    <n v="3353"/>
    <x v="0"/>
    <x v="8"/>
    <x v="6"/>
    <x v="6"/>
    <n v="257.24"/>
    <n v="1"/>
  </r>
  <r>
    <x v="510"/>
    <x v="1"/>
    <s v="2023-2024"/>
    <x v="0"/>
    <x v="54"/>
    <x v="4"/>
    <x v="4"/>
    <n v="3030"/>
    <x v="0"/>
    <x v="7"/>
    <x v="3"/>
    <x v="3"/>
    <n v="257.28999999999996"/>
    <n v="1"/>
  </r>
  <r>
    <x v="205"/>
    <x v="0"/>
    <s v="2024-2025"/>
    <x v="0"/>
    <x v="91"/>
    <x v="1"/>
    <x v="1"/>
    <n v="2064"/>
    <x v="0"/>
    <x v="5"/>
    <x v="3"/>
    <x v="3"/>
    <n v="257.83999999999997"/>
    <n v="1"/>
  </r>
  <r>
    <x v="237"/>
    <x v="0"/>
    <s v="2024-2025"/>
    <x v="0"/>
    <x v="30"/>
    <x v="4"/>
    <x v="4"/>
    <n v="3131"/>
    <x v="0"/>
    <x v="6"/>
    <x v="4"/>
    <x v="4"/>
    <n v="257.93"/>
    <n v="1"/>
  </r>
  <r>
    <x v="401"/>
    <x v="2"/>
    <s v="2025-2026"/>
    <x v="0"/>
    <x v="55"/>
    <x v="3"/>
    <x v="3"/>
    <n v="4703"/>
    <x v="0"/>
    <x v="17"/>
    <x v="7"/>
    <x v="7"/>
    <n v="258.33000000000004"/>
    <n v="1"/>
  </r>
  <r>
    <x v="95"/>
    <x v="1"/>
    <s v="2023-2024"/>
    <x v="1"/>
    <x v="4"/>
    <x v="1"/>
    <x v="1"/>
    <n v="2154"/>
    <x v="0"/>
    <x v="4"/>
    <x v="5"/>
    <x v="5"/>
    <n v="258.35000000000002"/>
    <n v="1"/>
  </r>
  <r>
    <x v="628"/>
    <x v="0"/>
    <s v="2024-2025"/>
    <x v="0"/>
    <x v="26"/>
    <x v="0"/>
    <x v="0"/>
    <n v="6280"/>
    <x v="0"/>
    <x v="14"/>
    <x v="1"/>
    <x v="1"/>
    <n v="258.39999999999998"/>
    <n v="1"/>
  </r>
  <r>
    <x v="69"/>
    <x v="0"/>
    <s v="2024-2025"/>
    <x v="0"/>
    <x v="88"/>
    <x v="6"/>
    <x v="6"/>
    <n v="5011"/>
    <x v="0"/>
    <x v="13"/>
    <x v="2"/>
    <x v="2"/>
    <n v="258.53999999999996"/>
    <n v="1"/>
  </r>
  <r>
    <x v="408"/>
    <x v="1"/>
    <s v="2023-2024"/>
    <x v="1"/>
    <x v="29"/>
    <x v="4"/>
    <x v="4"/>
    <n v="3500"/>
    <x v="0"/>
    <x v="8"/>
    <x v="1"/>
    <x v="1"/>
    <n v="258.74"/>
    <n v="1"/>
  </r>
  <r>
    <x v="578"/>
    <x v="2"/>
    <s v="2025-2026"/>
    <x v="0"/>
    <x v="89"/>
    <x v="4"/>
    <x v="4"/>
    <n v="3136"/>
    <x v="0"/>
    <x v="6"/>
    <x v="7"/>
    <x v="7"/>
    <n v="258.97000000000003"/>
    <n v="1"/>
  </r>
  <r>
    <x v="577"/>
    <x v="0"/>
    <s v="2024-2025"/>
    <x v="1"/>
    <x v="28"/>
    <x v="1"/>
    <x v="1"/>
    <n v="2830"/>
    <x v="0"/>
    <x v="11"/>
    <x v="0"/>
    <x v="0"/>
    <n v="259.31"/>
    <n v="1"/>
  </r>
  <r>
    <x v="487"/>
    <x v="0"/>
    <s v="2024-2025"/>
    <x v="0"/>
    <x v="49"/>
    <x v="4"/>
    <x v="4"/>
    <n v="3134"/>
    <x v="0"/>
    <x v="6"/>
    <x v="3"/>
    <x v="3"/>
    <n v="259.78000000000003"/>
    <n v="1"/>
  </r>
  <r>
    <x v="609"/>
    <x v="0"/>
    <s v="2024-2025"/>
    <x v="1"/>
    <x v="29"/>
    <x v="4"/>
    <x v="4"/>
    <n v="3500"/>
    <x v="0"/>
    <x v="8"/>
    <x v="3"/>
    <x v="3"/>
    <n v="259.87"/>
    <n v="1"/>
  </r>
  <r>
    <x v="169"/>
    <x v="0"/>
    <s v="2024-2025"/>
    <x v="0"/>
    <x v="94"/>
    <x v="5"/>
    <x v="5"/>
    <n v="7250"/>
    <x v="0"/>
    <x v="9"/>
    <x v="6"/>
    <x v="6"/>
    <n v="260.57"/>
    <n v="1"/>
  </r>
  <r>
    <x v="601"/>
    <x v="0"/>
    <s v="2024-2025"/>
    <x v="1"/>
    <x v="7"/>
    <x v="4"/>
    <x v="4"/>
    <n v="3175"/>
    <x v="0"/>
    <x v="6"/>
    <x v="1"/>
    <x v="1"/>
    <n v="260.7"/>
    <n v="1"/>
  </r>
  <r>
    <x v="304"/>
    <x v="1"/>
    <s v="2023-2024"/>
    <x v="0"/>
    <x v="39"/>
    <x v="0"/>
    <x v="0"/>
    <n v="6330"/>
    <x v="0"/>
    <x v="14"/>
    <x v="4"/>
    <x v="4"/>
    <n v="260.73"/>
    <n v="1"/>
  </r>
  <r>
    <x v="301"/>
    <x v="1"/>
    <s v="2023-2024"/>
    <x v="0"/>
    <x v="59"/>
    <x v="3"/>
    <x v="3"/>
    <n v="4509"/>
    <x v="0"/>
    <x v="3"/>
    <x v="6"/>
    <x v="6"/>
    <n v="260.73"/>
    <n v="1"/>
  </r>
  <r>
    <x v="579"/>
    <x v="0"/>
    <s v="2024-2025"/>
    <x v="0"/>
    <x v="51"/>
    <x v="4"/>
    <x v="4"/>
    <n v="3630"/>
    <x v="0"/>
    <x v="16"/>
    <x v="5"/>
    <x v="5"/>
    <n v="261.01"/>
    <n v="1"/>
  </r>
  <r>
    <x v="231"/>
    <x v="0"/>
    <s v="2024-2025"/>
    <x v="0"/>
    <x v="31"/>
    <x v="1"/>
    <x v="1"/>
    <n v="2116"/>
    <x v="0"/>
    <x v="4"/>
    <x v="5"/>
    <x v="5"/>
    <n v="261.25000000000006"/>
    <n v="1"/>
  </r>
  <r>
    <x v="648"/>
    <x v="1"/>
    <s v="2023-2024"/>
    <x v="0"/>
    <x v="79"/>
    <x v="6"/>
    <x v="6"/>
    <n v="5290"/>
    <x v="0"/>
    <x v="18"/>
    <x v="5"/>
    <x v="5"/>
    <n v="261.36"/>
    <n v="1"/>
  </r>
  <r>
    <x v="59"/>
    <x v="0"/>
    <s v="2024-2025"/>
    <x v="0"/>
    <x v="12"/>
    <x v="3"/>
    <x v="3"/>
    <n v="4068"/>
    <x v="0"/>
    <x v="10"/>
    <x v="2"/>
    <x v="2"/>
    <n v="261.46000000000004"/>
    <n v="1"/>
  </r>
  <r>
    <x v="695"/>
    <x v="0"/>
    <s v="2024-2025"/>
    <x v="1"/>
    <x v="33"/>
    <x v="4"/>
    <x v="4"/>
    <n v="3280"/>
    <x v="0"/>
    <x v="8"/>
    <x v="7"/>
    <x v="7"/>
    <n v="261.7"/>
    <n v="1"/>
  </r>
  <r>
    <x v="83"/>
    <x v="1"/>
    <s v="2023-2024"/>
    <x v="0"/>
    <x v="3"/>
    <x v="3"/>
    <x v="3"/>
    <n v="4220"/>
    <x v="0"/>
    <x v="3"/>
    <x v="5"/>
    <x v="5"/>
    <n v="261.73"/>
    <n v="1"/>
  </r>
  <r>
    <x v="628"/>
    <x v="0"/>
    <s v="2024-2025"/>
    <x v="0"/>
    <x v="48"/>
    <x v="3"/>
    <x v="3"/>
    <n v="4566"/>
    <x v="0"/>
    <x v="15"/>
    <x v="3"/>
    <x v="3"/>
    <n v="262.36"/>
    <n v="1"/>
  </r>
  <r>
    <x v="702"/>
    <x v="0"/>
    <s v="2024-2025"/>
    <x v="0"/>
    <x v="84"/>
    <x v="3"/>
    <x v="3"/>
    <n v="4215"/>
    <x v="0"/>
    <x v="3"/>
    <x v="1"/>
    <x v="1"/>
    <n v="262.47000000000003"/>
    <n v="1"/>
  </r>
  <r>
    <x v="240"/>
    <x v="2"/>
    <s v="2025-2026"/>
    <x v="0"/>
    <x v="55"/>
    <x v="3"/>
    <x v="3"/>
    <n v="4703"/>
    <x v="0"/>
    <x v="17"/>
    <x v="7"/>
    <x v="7"/>
    <n v="262.58999999999997"/>
    <n v="1"/>
  </r>
  <r>
    <x v="505"/>
    <x v="1"/>
    <s v="2023-2024"/>
    <x v="0"/>
    <x v="31"/>
    <x v="1"/>
    <x v="1"/>
    <n v="2116"/>
    <x v="0"/>
    <x v="4"/>
    <x v="6"/>
    <x v="6"/>
    <n v="262.82"/>
    <n v="1"/>
  </r>
  <r>
    <x v="276"/>
    <x v="0"/>
    <s v="2024-2025"/>
    <x v="0"/>
    <x v="79"/>
    <x v="6"/>
    <x v="6"/>
    <n v="5290"/>
    <x v="0"/>
    <x v="18"/>
    <x v="9"/>
    <x v="9"/>
    <n v="262.96000000000004"/>
    <n v="1"/>
  </r>
  <r>
    <x v="641"/>
    <x v="0"/>
    <s v="2024-2025"/>
    <x v="0"/>
    <x v="64"/>
    <x v="1"/>
    <x v="1"/>
    <n v="2350"/>
    <x v="0"/>
    <x v="1"/>
    <x v="8"/>
    <x v="8"/>
    <n v="263.95"/>
    <n v="1"/>
  </r>
  <r>
    <x v="325"/>
    <x v="1"/>
    <s v="2023-2024"/>
    <x v="0"/>
    <x v="49"/>
    <x v="4"/>
    <x v="4"/>
    <n v="3134"/>
    <x v="0"/>
    <x v="6"/>
    <x v="5"/>
    <x v="5"/>
    <n v="264.28999999999996"/>
    <n v="1"/>
  </r>
  <r>
    <x v="578"/>
    <x v="2"/>
    <s v="2025-2026"/>
    <x v="1"/>
    <x v="65"/>
    <x v="1"/>
    <x v="1"/>
    <n v="2131"/>
    <x v="0"/>
    <x v="4"/>
    <x v="2"/>
    <x v="2"/>
    <n v="264.5"/>
    <n v="1"/>
  </r>
  <r>
    <x v="186"/>
    <x v="2"/>
    <s v="2025-2026"/>
    <x v="0"/>
    <x v="56"/>
    <x v="1"/>
    <x v="1"/>
    <n v="2795"/>
    <x v="0"/>
    <x v="11"/>
    <x v="2"/>
    <x v="2"/>
    <n v="264.73"/>
    <n v="1"/>
  </r>
  <r>
    <x v="75"/>
    <x v="2"/>
    <s v="2025-2026"/>
    <x v="0"/>
    <x v="48"/>
    <x v="3"/>
    <x v="3"/>
    <n v="4566"/>
    <x v="0"/>
    <x v="15"/>
    <x v="3"/>
    <x v="3"/>
    <n v="264.83000000000004"/>
    <n v="1"/>
  </r>
  <r>
    <x v="89"/>
    <x v="0"/>
    <s v="2024-2025"/>
    <x v="1"/>
    <x v="70"/>
    <x v="4"/>
    <x v="4"/>
    <n v="3400"/>
    <x v="0"/>
    <x v="8"/>
    <x v="9"/>
    <x v="9"/>
    <n v="264.90999999999997"/>
    <n v="1"/>
  </r>
  <r>
    <x v="513"/>
    <x v="2"/>
    <s v="2025-2026"/>
    <x v="1"/>
    <x v="74"/>
    <x v="1"/>
    <x v="1"/>
    <n v="2485"/>
    <x v="0"/>
    <x v="1"/>
    <x v="0"/>
    <x v="0"/>
    <n v="265.32"/>
    <n v="1"/>
  </r>
  <r>
    <x v="647"/>
    <x v="0"/>
    <s v="2024-2025"/>
    <x v="0"/>
    <x v="13"/>
    <x v="1"/>
    <x v="1"/>
    <n v="2480"/>
    <x v="0"/>
    <x v="1"/>
    <x v="6"/>
    <x v="6"/>
    <n v="266.12"/>
    <n v="1"/>
  </r>
  <r>
    <x v="504"/>
    <x v="2"/>
    <s v="2025-2026"/>
    <x v="1"/>
    <x v="29"/>
    <x v="4"/>
    <x v="4"/>
    <n v="3500"/>
    <x v="0"/>
    <x v="8"/>
    <x v="4"/>
    <x v="4"/>
    <n v="266.26"/>
    <n v="1"/>
  </r>
  <r>
    <x v="393"/>
    <x v="0"/>
    <s v="2024-2025"/>
    <x v="0"/>
    <x v="73"/>
    <x v="6"/>
    <x v="6"/>
    <n v="5607"/>
    <x v="0"/>
    <x v="18"/>
    <x v="3"/>
    <x v="3"/>
    <n v="266.76"/>
    <n v="1"/>
  </r>
  <r>
    <x v="573"/>
    <x v="1"/>
    <s v="2023-2024"/>
    <x v="1"/>
    <x v="33"/>
    <x v="4"/>
    <x v="4"/>
    <n v="3280"/>
    <x v="0"/>
    <x v="8"/>
    <x v="6"/>
    <x v="6"/>
    <n v="266.89999999999998"/>
    <n v="1"/>
  </r>
  <r>
    <x v="221"/>
    <x v="0"/>
    <s v="2024-2025"/>
    <x v="0"/>
    <x v="52"/>
    <x v="3"/>
    <x v="3"/>
    <n v="4053"/>
    <x v="0"/>
    <x v="10"/>
    <x v="9"/>
    <x v="9"/>
    <n v="267.75"/>
    <n v="1"/>
  </r>
  <r>
    <x v="20"/>
    <x v="0"/>
    <s v="2024-2025"/>
    <x v="0"/>
    <x v="31"/>
    <x v="1"/>
    <x v="1"/>
    <n v="2116"/>
    <x v="0"/>
    <x v="4"/>
    <x v="1"/>
    <x v="1"/>
    <n v="268.95999999999998"/>
    <n v="1"/>
  </r>
  <r>
    <x v="76"/>
    <x v="2"/>
    <s v="2025-2026"/>
    <x v="1"/>
    <x v="24"/>
    <x v="1"/>
    <x v="1"/>
    <n v="2120"/>
    <x v="0"/>
    <x v="4"/>
    <x v="2"/>
    <x v="2"/>
    <n v="269.54000000000002"/>
    <n v="1"/>
  </r>
  <r>
    <x v="457"/>
    <x v="1"/>
    <s v="2023-2024"/>
    <x v="1"/>
    <x v="87"/>
    <x v="2"/>
    <x v="2"/>
    <n v="2609"/>
    <x v="0"/>
    <x v="2"/>
    <x v="4"/>
    <x v="4"/>
    <n v="269.82"/>
    <n v="1"/>
  </r>
  <r>
    <x v="453"/>
    <x v="0"/>
    <s v="2024-2025"/>
    <x v="0"/>
    <x v="5"/>
    <x v="1"/>
    <x v="1"/>
    <n v="2067"/>
    <x v="0"/>
    <x v="5"/>
    <x v="5"/>
    <x v="5"/>
    <n v="270"/>
    <n v="1"/>
  </r>
  <r>
    <x v="546"/>
    <x v="2"/>
    <s v="2025-2026"/>
    <x v="0"/>
    <x v="49"/>
    <x v="4"/>
    <x v="4"/>
    <n v="3134"/>
    <x v="0"/>
    <x v="6"/>
    <x v="0"/>
    <x v="0"/>
    <n v="270.66999999999996"/>
    <n v="1"/>
  </r>
  <r>
    <x v="477"/>
    <x v="1"/>
    <s v="2023-2024"/>
    <x v="1"/>
    <x v="46"/>
    <x v="3"/>
    <x v="3"/>
    <n v="4740"/>
    <x v="0"/>
    <x v="17"/>
    <x v="4"/>
    <x v="4"/>
    <n v="270.67999999999995"/>
    <n v="1"/>
  </r>
  <r>
    <x v="607"/>
    <x v="0"/>
    <s v="2024-2025"/>
    <x v="0"/>
    <x v="91"/>
    <x v="1"/>
    <x v="1"/>
    <n v="2064"/>
    <x v="0"/>
    <x v="5"/>
    <x v="6"/>
    <x v="6"/>
    <n v="271.34000000000003"/>
    <n v="1"/>
  </r>
  <r>
    <x v="332"/>
    <x v="0"/>
    <s v="2024-2025"/>
    <x v="0"/>
    <x v="40"/>
    <x v="4"/>
    <x v="4"/>
    <n v="3353"/>
    <x v="0"/>
    <x v="8"/>
    <x v="4"/>
    <x v="4"/>
    <n v="271.56"/>
    <n v="1"/>
  </r>
  <r>
    <x v="429"/>
    <x v="1"/>
    <s v="2023-2024"/>
    <x v="0"/>
    <x v="40"/>
    <x v="4"/>
    <x v="4"/>
    <n v="3353"/>
    <x v="0"/>
    <x v="8"/>
    <x v="0"/>
    <x v="0"/>
    <n v="272.20999999999998"/>
    <n v="1"/>
  </r>
  <r>
    <x v="253"/>
    <x v="0"/>
    <s v="2024-2025"/>
    <x v="0"/>
    <x v="92"/>
    <x v="3"/>
    <x v="3"/>
    <n v="4305"/>
    <x v="0"/>
    <x v="3"/>
    <x v="4"/>
    <x v="4"/>
    <n v="273.69"/>
    <n v="1"/>
  </r>
  <r>
    <x v="286"/>
    <x v="0"/>
    <s v="2024-2025"/>
    <x v="0"/>
    <x v="58"/>
    <x v="0"/>
    <x v="0"/>
    <n v="6027"/>
    <x v="0"/>
    <x v="0"/>
    <x v="1"/>
    <x v="1"/>
    <n v="273.72000000000003"/>
    <n v="1"/>
  </r>
  <r>
    <x v="384"/>
    <x v="1"/>
    <s v="2023-2024"/>
    <x v="0"/>
    <x v="35"/>
    <x v="3"/>
    <x v="3"/>
    <n v="4558"/>
    <x v="0"/>
    <x v="15"/>
    <x v="1"/>
    <x v="1"/>
    <n v="274.45"/>
    <n v="1"/>
  </r>
  <r>
    <x v="208"/>
    <x v="0"/>
    <s v="2024-2025"/>
    <x v="1"/>
    <x v="74"/>
    <x v="1"/>
    <x v="1"/>
    <n v="2485"/>
    <x v="0"/>
    <x v="1"/>
    <x v="6"/>
    <x v="6"/>
    <n v="274.88"/>
    <n v="1"/>
  </r>
  <r>
    <x v="5"/>
    <x v="0"/>
    <s v="2024-2025"/>
    <x v="0"/>
    <x v="31"/>
    <x v="1"/>
    <x v="1"/>
    <n v="2116"/>
    <x v="0"/>
    <x v="4"/>
    <x v="1"/>
    <x v="1"/>
    <n v="275.64000000000004"/>
    <n v="1"/>
  </r>
  <r>
    <x v="319"/>
    <x v="0"/>
    <s v="2024-2025"/>
    <x v="0"/>
    <x v="66"/>
    <x v="3"/>
    <x v="3"/>
    <n v="4883"/>
    <x v="0"/>
    <x v="12"/>
    <x v="4"/>
    <x v="4"/>
    <n v="275.64999999999998"/>
    <n v="1"/>
  </r>
  <r>
    <x v="362"/>
    <x v="0"/>
    <s v="2024-2025"/>
    <x v="0"/>
    <x v="82"/>
    <x v="3"/>
    <x v="3"/>
    <n v="4655"/>
    <x v="0"/>
    <x v="17"/>
    <x v="5"/>
    <x v="5"/>
    <n v="275.93999999999994"/>
    <n v="1"/>
  </r>
  <r>
    <x v="494"/>
    <x v="2"/>
    <s v="2025-2026"/>
    <x v="0"/>
    <x v="44"/>
    <x v="4"/>
    <x v="4"/>
    <n v="3977"/>
    <x v="0"/>
    <x v="16"/>
    <x v="0"/>
    <x v="0"/>
    <n v="276.24"/>
    <n v="1"/>
  </r>
  <r>
    <x v="9"/>
    <x v="0"/>
    <s v="2024-2025"/>
    <x v="0"/>
    <x v="38"/>
    <x v="3"/>
    <x v="3"/>
    <n v="4802"/>
    <x v="0"/>
    <x v="12"/>
    <x v="0"/>
    <x v="0"/>
    <n v="276.27"/>
    <n v="1"/>
  </r>
  <r>
    <x v="588"/>
    <x v="0"/>
    <s v="2024-2025"/>
    <x v="0"/>
    <x v="13"/>
    <x v="1"/>
    <x v="1"/>
    <n v="2480"/>
    <x v="0"/>
    <x v="1"/>
    <x v="2"/>
    <x v="2"/>
    <n v="276.58000000000004"/>
    <n v="1"/>
  </r>
  <r>
    <x v="496"/>
    <x v="2"/>
    <s v="2025-2026"/>
    <x v="0"/>
    <x v="90"/>
    <x v="3"/>
    <x v="3"/>
    <n v="4700"/>
    <x v="0"/>
    <x v="17"/>
    <x v="3"/>
    <x v="3"/>
    <n v="276.71000000000004"/>
    <n v="1"/>
  </r>
  <r>
    <x v="541"/>
    <x v="0"/>
    <s v="2024-2025"/>
    <x v="0"/>
    <x v="1"/>
    <x v="1"/>
    <x v="1"/>
    <n v="2478"/>
    <x v="0"/>
    <x v="1"/>
    <x v="3"/>
    <x v="3"/>
    <n v="277.02999999999997"/>
    <n v="1"/>
  </r>
  <r>
    <x v="349"/>
    <x v="1"/>
    <s v="2023-2024"/>
    <x v="0"/>
    <x v="39"/>
    <x v="0"/>
    <x v="0"/>
    <n v="6330"/>
    <x v="0"/>
    <x v="14"/>
    <x v="3"/>
    <x v="3"/>
    <n v="277.34999999999997"/>
    <n v="1"/>
  </r>
  <r>
    <x v="436"/>
    <x v="2"/>
    <s v="2025-2026"/>
    <x v="0"/>
    <x v="26"/>
    <x v="0"/>
    <x v="0"/>
    <n v="6280"/>
    <x v="0"/>
    <x v="14"/>
    <x v="9"/>
    <x v="9"/>
    <n v="277.65999999999997"/>
    <n v="1"/>
  </r>
  <r>
    <x v="50"/>
    <x v="0"/>
    <s v="2024-2025"/>
    <x v="1"/>
    <x v="88"/>
    <x v="6"/>
    <x v="6"/>
    <n v="5011"/>
    <x v="0"/>
    <x v="13"/>
    <x v="3"/>
    <x v="3"/>
    <n v="277.74"/>
    <n v="1"/>
  </r>
  <r>
    <x v="431"/>
    <x v="0"/>
    <s v="2024-2025"/>
    <x v="1"/>
    <x v="80"/>
    <x v="0"/>
    <x v="0"/>
    <n v="6109"/>
    <x v="0"/>
    <x v="14"/>
    <x v="9"/>
    <x v="9"/>
    <n v="278.97000000000003"/>
    <n v="1"/>
  </r>
  <r>
    <x v="551"/>
    <x v="0"/>
    <s v="2024-2025"/>
    <x v="1"/>
    <x v="28"/>
    <x v="1"/>
    <x v="1"/>
    <n v="2830"/>
    <x v="0"/>
    <x v="11"/>
    <x v="4"/>
    <x v="4"/>
    <n v="279"/>
    <n v="1"/>
  </r>
  <r>
    <x v="362"/>
    <x v="0"/>
    <s v="2024-2025"/>
    <x v="0"/>
    <x v="33"/>
    <x v="4"/>
    <x v="4"/>
    <n v="3280"/>
    <x v="0"/>
    <x v="8"/>
    <x v="4"/>
    <x v="4"/>
    <n v="279.65999999999997"/>
    <n v="1"/>
  </r>
  <r>
    <x v="59"/>
    <x v="0"/>
    <s v="2024-2025"/>
    <x v="0"/>
    <x v="48"/>
    <x v="3"/>
    <x v="3"/>
    <n v="4566"/>
    <x v="0"/>
    <x v="15"/>
    <x v="4"/>
    <x v="4"/>
    <n v="279.74"/>
    <n v="1"/>
  </r>
  <r>
    <x v="411"/>
    <x v="1"/>
    <s v="2023-2024"/>
    <x v="0"/>
    <x v="35"/>
    <x v="3"/>
    <x v="3"/>
    <n v="4558"/>
    <x v="0"/>
    <x v="15"/>
    <x v="0"/>
    <x v="0"/>
    <n v="280.56"/>
    <n v="1"/>
  </r>
  <r>
    <x v="345"/>
    <x v="1"/>
    <s v="2023-2024"/>
    <x v="0"/>
    <x v="6"/>
    <x v="0"/>
    <x v="0"/>
    <n v="6010"/>
    <x v="0"/>
    <x v="0"/>
    <x v="5"/>
    <x v="5"/>
    <n v="281.53000000000003"/>
    <n v="1"/>
  </r>
  <r>
    <x v="446"/>
    <x v="2"/>
    <s v="2025-2026"/>
    <x v="1"/>
    <x v="11"/>
    <x v="5"/>
    <x v="5"/>
    <n v="7010"/>
    <x v="0"/>
    <x v="9"/>
    <x v="4"/>
    <x v="4"/>
    <n v="281.58"/>
    <n v="1"/>
  </r>
  <r>
    <x v="417"/>
    <x v="2"/>
    <s v="2025-2026"/>
    <x v="0"/>
    <x v="84"/>
    <x v="3"/>
    <x v="3"/>
    <n v="4215"/>
    <x v="0"/>
    <x v="3"/>
    <x v="0"/>
    <x v="0"/>
    <n v="281.81"/>
    <n v="1"/>
  </r>
  <r>
    <x v="215"/>
    <x v="2"/>
    <s v="2025-2026"/>
    <x v="1"/>
    <x v="7"/>
    <x v="4"/>
    <x v="4"/>
    <n v="3175"/>
    <x v="0"/>
    <x v="6"/>
    <x v="0"/>
    <x v="0"/>
    <n v="281.90999999999997"/>
    <n v="1"/>
  </r>
  <r>
    <x v="175"/>
    <x v="1"/>
    <s v="2023-2024"/>
    <x v="0"/>
    <x v="52"/>
    <x v="3"/>
    <x v="3"/>
    <n v="4053"/>
    <x v="0"/>
    <x v="10"/>
    <x v="5"/>
    <x v="5"/>
    <n v="281.91000000000003"/>
    <n v="1"/>
  </r>
  <r>
    <x v="351"/>
    <x v="0"/>
    <s v="2024-2025"/>
    <x v="1"/>
    <x v="14"/>
    <x v="1"/>
    <x v="1"/>
    <n v="2790"/>
    <x v="0"/>
    <x v="11"/>
    <x v="5"/>
    <x v="5"/>
    <n v="281.92"/>
    <n v="1"/>
  </r>
  <r>
    <x v="412"/>
    <x v="0"/>
    <s v="2024-2025"/>
    <x v="0"/>
    <x v="67"/>
    <x v="3"/>
    <x v="3"/>
    <n v="4551"/>
    <x v="0"/>
    <x v="15"/>
    <x v="0"/>
    <x v="0"/>
    <n v="282.05"/>
    <n v="1"/>
  </r>
  <r>
    <x v="283"/>
    <x v="0"/>
    <s v="2024-2025"/>
    <x v="0"/>
    <x v="65"/>
    <x v="1"/>
    <x v="1"/>
    <n v="2131"/>
    <x v="0"/>
    <x v="4"/>
    <x v="1"/>
    <x v="1"/>
    <n v="282.45999999999998"/>
    <n v="1"/>
  </r>
  <r>
    <x v="311"/>
    <x v="0"/>
    <s v="2024-2025"/>
    <x v="1"/>
    <x v="83"/>
    <x v="0"/>
    <x v="0"/>
    <n v="6052"/>
    <x v="0"/>
    <x v="0"/>
    <x v="5"/>
    <x v="5"/>
    <n v="282.81"/>
    <n v="1"/>
  </r>
  <r>
    <x v="245"/>
    <x v="0"/>
    <s v="2024-2025"/>
    <x v="0"/>
    <x v="95"/>
    <x v="7"/>
    <x v="7"/>
    <n v="870"/>
    <x v="0"/>
    <x v="19"/>
    <x v="4"/>
    <x v="4"/>
    <n v="283.02999999999997"/>
    <n v="1"/>
  </r>
  <r>
    <x v="155"/>
    <x v="2"/>
    <s v="2025-2026"/>
    <x v="0"/>
    <x v="23"/>
    <x v="1"/>
    <x v="1"/>
    <n v="2650"/>
    <x v="0"/>
    <x v="11"/>
    <x v="1"/>
    <x v="1"/>
    <n v="283.23"/>
    <n v="1"/>
  </r>
  <r>
    <x v="554"/>
    <x v="0"/>
    <s v="2024-2025"/>
    <x v="0"/>
    <x v="84"/>
    <x v="3"/>
    <x v="3"/>
    <n v="4215"/>
    <x v="0"/>
    <x v="3"/>
    <x v="2"/>
    <x v="2"/>
    <n v="283.61"/>
    <n v="1"/>
  </r>
  <r>
    <x v="608"/>
    <x v="2"/>
    <s v="2025-2026"/>
    <x v="1"/>
    <x v="22"/>
    <x v="1"/>
    <x v="1"/>
    <n v="2539"/>
    <x v="0"/>
    <x v="2"/>
    <x v="5"/>
    <x v="5"/>
    <n v="284.16999999999996"/>
    <n v="1"/>
  </r>
  <r>
    <x v="471"/>
    <x v="2"/>
    <s v="2025-2026"/>
    <x v="0"/>
    <x v="19"/>
    <x v="1"/>
    <x v="1"/>
    <n v="2800"/>
    <x v="0"/>
    <x v="11"/>
    <x v="5"/>
    <x v="5"/>
    <n v="285.3"/>
    <n v="1"/>
  </r>
  <r>
    <x v="213"/>
    <x v="1"/>
    <s v="2023-2024"/>
    <x v="0"/>
    <x v="92"/>
    <x v="3"/>
    <x v="3"/>
    <n v="4305"/>
    <x v="0"/>
    <x v="3"/>
    <x v="5"/>
    <x v="5"/>
    <n v="285.38"/>
    <n v="1"/>
  </r>
  <r>
    <x v="656"/>
    <x v="1"/>
    <s v="2023-2024"/>
    <x v="0"/>
    <x v="90"/>
    <x v="3"/>
    <x v="3"/>
    <n v="4700"/>
    <x v="0"/>
    <x v="17"/>
    <x v="7"/>
    <x v="7"/>
    <n v="285.39"/>
    <n v="1"/>
  </r>
  <r>
    <x v="640"/>
    <x v="0"/>
    <s v="2024-2025"/>
    <x v="0"/>
    <x v="2"/>
    <x v="2"/>
    <x v="2"/>
    <n v="2617"/>
    <x v="0"/>
    <x v="2"/>
    <x v="9"/>
    <x v="9"/>
    <n v="285.46000000000004"/>
    <n v="1"/>
  </r>
  <r>
    <x v="21"/>
    <x v="1"/>
    <s v="2023-2024"/>
    <x v="0"/>
    <x v="65"/>
    <x v="1"/>
    <x v="1"/>
    <n v="2131"/>
    <x v="0"/>
    <x v="4"/>
    <x v="4"/>
    <x v="4"/>
    <n v="285.74"/>
    <n v="1"/>
  </r>
  <r>
    <x v="598"/>
    <x v="1"/>
    <s v="2023-2024"/>
    <x v="0"/>
    <x v="12"/>
    <x v="3"/>
    <x v="3"/>
    <n v="4068"/>
    <x v="0"/>
    <x v="10"/>
    <x v="1"/>
    <x v="1"/>
    <n v="286.38"/>
    <n v="1"/>
  </r>
  <r>
    <x v="300"/>
    <x v="2"/>
    <s v="2025-2026"/>
    <x v="1"/>
    <x v="46"/>
    <x v="3"/>
    <x v="3"/>
    <n v="4740"/>
    <x v="0"/>
    <x v="17"/>
    <x v="7"/>
    <x v="7"/>
    <n v="286.44"/>
    <n v="1"/>
  </r>
  <r>
    <x v="112"/>
    <x v="0"/>
    <s v="2024-2025"/>
    <x v="0"/>
    <x v="37"/>
    <x v="1"/>
    <x v="1"/>
    <n v="2750"/>
    <x v="0"/>
    <x v="11"/>
    <x v="5"/>
    <x v="5"/>
    <n v="286.61"/>
    <n v="1"/>
  </r>
  <r>
    <x v="576"/>
    <x v="0"/>
    <s v="2024-2025"/>
    <x v="0"/>
    <x v="57"/>
    <x v="6"/>
    <x v="6"/>
    <n v="5082"/>
    <x v="0"/>
    <x v="13"/>
    <x v="4"/>
    <x v="4"/>
    <n v="286.69"/>
    <n v="1"/>
  </r>
  <r>
    <x v="259"/>
    <x v="2"/>
    <s v="2025-2026"/>
    <x v="1"/>
    <x v="46"/>
    <x v="3"/>
    <x v="3"/>
    <n v="4740"/>
    <x v="0"/>
    <x v="17"/>
    <x v="3"/>
    <x v="3"/>
    <n v="286.8"/>
    <n v="1"/>
  </r>
  <r>
    <x v="187"/>
    <x v="1"/>
    <s v="2023-2024"/>
    <x v="1"/>
    <x v="0"/>
    <x v="0"/>
    <x v="0"/>
    <n v="6021"/>
    <x v="0"/>
    <x v="0"/>
    <x v="7"/>
    <x v="7"/>
    <n v="287.87"/>
    <n v="1"/>
  </r>
  <r>
    <x v="46"/>
    <x v="2"/>
    <s v="2025-2026"/>
    <x v="1"/>
    <x v="88"/>
    <x v="6"/>
    <x v="6"/>
    <n v="5011"/>
    <x v="0"/>
    <x v="13"/>
    <x v="9"/>
    <x v="9"/>
    <n v="288.18"/>
    <n v="1"/>
  </r>
  <r>
    <x v="326"/>
    <x v="0"/>
    <s v="2024-2025"/>
    <x v="0"/>
    <x v="62"/>
    <x v="0"/>
    <x v="0"/>
    <n v="6112"/>
    <x v="0"/>
    <x v="14"/>
    <x v="0"/>
    <x v="0"/>
    <n v="288.22000000000003"/>
    <n v="1"/>
  </r>
  <r>
    <x v="264"/>
    <x v="0"/>
    <s v="2024-2025"/>
    <x v="1"/>
    <x v="36"/>
    <x v="4"/>
    <x v="4"/>
    <n v="3148"/>
    <x v="0"/>
    <x v="6"/>
    <x v="2"/>
    <x v="2"/>
    <n v="288.39"/>
    <n v="1"/>
  </r>
  <r>
    <x v="584"/>
    <x v="1"/>
    <s v="2023-2024"/>
    <x v="1"/>
    <x v="96"/>
    <x v="4"/>
    <x v="4"/>
    <n v="3690"/>
    <x v="0"/>
    <x v="16"/>
    <x v="2"/>
    <x v="2"/>
    <n v="288.49"/>
    <n v="1"/>
  </r>
  <r>
    <x v="687"/>
    <x v="0"/>
    <s v="2024-2025"/>
    <x v="0"/>
    <x v="3"/>
    <x v="3"/>
    <x v="3"/>
    <n v="4220"/>
    <x v="0"/>
    <x v="3"/>
    <x v="0"/>
    <x v="0"/>
    <n v="289.82"/>
    <n v="1"/>
  </r>
  <r>
    <x v="270"/>
    <x v="0"/>
    <s v="2024-2025"/>
    <x v="0"/>
    <x v="95"/>
    <x v="7"/>
    <x v="7"/>
    <n v="870"/>
    <x v="0"/>
    <x v="19"/>
    <x v="9"/>
    <x v="9"/>
    <n v="290.77"/>
    <n v="1"/>
  </r>
  <r>
    <x v="666"/>
    <x v="2"/>
    <s v="2025-2026"/>
    <x v="0"/>
    <x v="41"/>
    <x v="5"/>
    <x v="5"/>
    <n v="7320"/>
    <x v="0"/>
    <x v="9"/>
    <x v="3"/>
    <x v="3"/>
    <n v="291.87"/>
    <n v="1"/>
  </r>
  <r>
    <x v="116"/>
    <x v="2"/>
    <s v="2025-2026"/>
    <x v="0"/>
    <x v="31"/>
    <x v="1"/>
    <x v="1"/>
    <n v="2116"/>
    <x v="0"/>
    <x v="4"/>
    <x v="4"/>
    <x v="4"/>
    <n v="292.11"/>
    <n v="1"/>
  </r>
  <r>
    <x v="179"/>
    <x v="0"/>
    <s v="2024-2025"/>
    <x v="0"/>
    <x v="92"/>
    <x v="3"/>
    <x v="3"/>
    <n v="4305"/>
    <x v="0"/>
    <x v="3"/>
    <x v="0"/>
    <x v="0"/>
    <n v="292.2"/>
    <n v="1"/>
  </r>
  <r>
    <x v="524"/>
    <x v="0"/>
    <s v="2024-2025"/>
    <x v="0"/>
    <x v="90"/>
    <x v="3"/>
    <x v="3"/>
    <n v="4700"/>
    <x v="0"/>
    <x v="17"/>
    <x v="3"/>
    <x v="3"/>
    <n v="292.26"/>
    <n v="1"/>
  </r>
  <r>
    <x v="413"/>
    <x v="2"/>
    <s v="2025-2026"/>
    <x v="0"/>
    <x v="1"/>
    <x v="1"/>
    <x v="1"/>
    <n v="2478"/>
    <x v="0"/>
    <x v="1"/>
    <x v="3"/>
    <x v="3"/>
    <n v="292.39"/>
    <n v="1"/>
  </r>
  <r>
    <x v="211"/>
    <x v="2"/>
    <s v="2025-2026"/>
    <x v="0"/>
    <x v="39"/>
    <x v="0"/>
    <x v="0"/>
    <n v="6330"/>
    <x v="0"/>
    <x v="14"/>
    <x v="6"/>
    <x v="6"/>
    <n v="293.03999999999996"/>
    <n v="1"/>
  </r>
  <r>
    <x v="546"/>
    <x v="2"/>
    <s v="2025-2026"/>
    <x v="1"/>
    <x v="57"/>
    <x v="6"/>
    <x v="6"/>
    <n v="5082"/>
    <x v="0"/>
    <x v="13"/>
    <x v="4"/>
    <x v="4"/>
    <n v="293.33999999999997"/>
    <n v="1"/>
  </r>
  <r>
    <x v="550"/>
    <x v="0"/>
    <s v="2024-2025"/>
    <x v="1"/>
    <x v="85"/>
    <x v="0"/>
    <x v="0"/>
    <n v="6530"/>
    <x v="0"/>
    <x v="20"/>
    <x v="3"/>
    <x v="3"/>
    <n v="293.67"/>
    <n v="1"/>
  </r>
  <r>
    <x v="635"/>
    <x v="0"/>
    <s v="2024-2025"/>
    <x v="1"/>
    <x v="43"/>
    <x v="1"/>
    <x v="1"/>
    <n v="2560"/>
    <x v="0"/>
    <x v="2"/>
    <x v="3"/>
    <x v="3"/>
    <n v="293.84000000000003"/>
    <n v="1"/>
  </r>
  <r>
    <x v="227"/>
    <x v="0"/>
    <s v="2024-2025"/>
    <x v="0"/>
    <x v="26"/>
    <x v="0"/>
    <x v="0"/>
    <n v="6280"/>
    <x v="0"/>
    <x v="14"/>
    <x v="1"/>
    <x v="1"/>
    <n v="294.44"/>
    <n v="1"/>
  </r>
  <r>
    <x v="378"/>
    <x v="1"/>
    <s v="2023-2024"/>
    <x v="1"/>
    <x v="17"/>
    <x v="3"/>
    <x v="3"/>
    <n v="4825"/>
    <x v="0"/>
    <x v="12"/>
    <x v="7"/>
    <x v="7"/>
    <n v="294.5"/>
    <n v="1"/>
  </r>
  <r>
    <x v="334"/>
    <x v="2"/>
    <s v="2025-2026"/>
    <x v="0"/>
    <x v="85"/>
    <x v="0"/>
    <x v="0"/>
    <n v="6530"/>
    <x v="0"/>
    <x v="20"/>
    <x v="1"/>
    <x v="1"/>
    <n v="294.79000000000002"/>
    <n v="1"/>
  </r>
  <r>
    <x v="350"/>
    <x v="1"/>
    <s v="2023-2024"/>
    <x v="0"/>
    <x v="26"/>
    <x v="0"/>
    <x v="0"/>
    <n v="6280"/>
    <x v="0"/>
    <x v="14"/>
    <x v="2"/>
    <x v="2"/>
    <n v="295.34000000000003"/>
    <n v="1"/>
  </r>
  <r>
    <x v="519"/>
    <x v="2"/>
    <s v="2025-2026"/>
    <x v="0"/>
    <x v="63"/>
    <x v="1"/>
    <x v="1"/>
    <n v="2015"/>
    <x v="0"/>
    <x v="5"/>
    <x v="1"/>
    <x v="1"/>
    <n v="295.7"/>
    <n v="1"/>
  </r>
  <r>
    <x v="269"/>
    <x v="1"/>
    <s v="2023-2024"/>
    <x v="0"/>
    <x v="16"/>
    <x v="0"/>
    <x v="0"/>
    <n v="6030"/>
    <x v="0"/>
    <x v="0"/>
    <x v="7"/>
    <x v="7"/>
    <n v="295.70000000000005"/>
    <n v="1"/>
  </r>
  <r>
    <x v="446"/>
    <x v="2"/>
    <s v="2025-2026"/>
    <x v="0"/>
    <x v="47"/>
    <x v="1"/>
    <x v="1"/>
    <n v="2101"/>
    <x v="0"/>
    <x v="4"/>
    <x v="6"/>
    <x v="6"/>
    <n v="296.23"/>
    <n v="1"/>
  </r>
  <r>
    <x v="124"/>
    <x v="2"/>
    <s v="2025-2026"/>
    <x v="0"/>
    <x v="12"/>
    <x v="3"/>
    <x v="3"/>
    <n v="4068"/>
    <x v="0"/>
    <x v="10"/>
    <x v="4"/>
    <x v="4"/>
    <n v="296.36"/>
    <n v="1"/>
  </r>
  <r>
    <x v="407"/>
    <x v="1"/>
    <s v="2023-2024"/>
    <x v="1"/>
    <x v="88"/>
    <x v="6"/>
    <x v="6"/>
    <n v="5011"/>
    <x v="0"/>
    <x v="13"/>
    <x v="2"/>
    <x v="2"/>
    <n v="296.59000000000003"/>
    <n v="1"/>
  </r>
  <r>
    <x v="446"/>
    <x v="2"/>
    <s v="2025-2026"/>
    <x v="0"/>
    <x v="55"/>
    <x v="3"/>
    <x v="3"/>
    <n v="4703"/>
    <x v="0"/>
    <x v="17"/>
    <x v="9"/>
    <x v="9"/>
    <n v="296.68"/>
    <n v="1"/>
  </r>
  <r>
    <x v="702"/>
    <x v="0"/>
    <s v="2024-2025"/>
    <x v="0"/>
    <x v="52"/>
    <x v="3"/>
    <x v="3"/>
    <n v="4053"/>
    <x v="0"/>
    <x v="10"/>
    <x v="3"/>
    <x v="3"/>
    <n v="296.7"/>
    <n v="1"/>
  </r>
  <r>
    <x v="609"/>
    <x v="0"/>
    <s v="2024-2025"/>
    <x v="0"/>
    <x v="52"/>
    <x v="3"/>
    <x v="3"/>
    <n v="4053"/>
    <x v="0"/>
    <x v="10"/>
    <x v="6"/>
    <x v="6"/>
    <n v="296.85000000000002"/>
    <n v="1"/>
  </r>
  <r>
    <x v="79"/>
    <x v="0"/>
    <s v="2024-2025"/>
    <x v="0"/>
    <x v="92"/>
    <x v="3"/>
    <x v="3"/>
    <n v="4305"/>
    <x v="0"/>
    <x v="3"/>
    <x v="9"/>
    <x v="9"/>
    <n v="296.94"/>
    <n v="1"/>
  </r>
  <r>
    <x v="124"/>
    <x v="2"/>
    <s v="2025-2026"/>
    <x v="1"/>
    <x v="0"/>
    <x v="0"/>
    <x v="0"/>
    <n v="6021"/>
    <x v="0"/>
    <x v="0"/>
    <x v="5"/>
    <x v="5"/>
    <n v="297.28000000000003"/>
    <n v="1"/>
  </r>
  <r>
    <x v="715"/>
    <x v="2"/>
    <s v="2025-2026"/>
    <x v="0"/>
    <x v="13"/>
    <x v="1"/>
    <x v="1"/>
    <n v="2480"/>
    <x v="0"/>
    <x v="1"/>
    <x v="2"/>
    <x v="2"/>
    <n v="297.34000000000003"/>
    <n v="1"/>
  </r>
  <r>
    <x v="294"/>
    <x v="1"/>
    <s v="2023-2024"/>
    <x v="1"/>
    <x v="87"/>
    <x v="2"/>
    <x v="2"/>
    <n v="2609"/>
    <x v="0"/>
    <x v="2"/>
    <x v="0"/>
    <x v="0"/>
    <n v="297.62"/>
    <n v="1"/>
  </r>
  <r>
    <x v="407"/>
    <x v="1"/>
    <s v="2023-2024"/>
    <x v="0"/>
    <x v="90"/>
    <x v="3"/>
    <x v="3"/>
    <n v="4700"/>
    <x v="0"/>
    <x v="17"/>
    <x v="2"/>
    <x v="2"/>
    <n v="297.77"/>
    <n v="1"/>
  </r>
  <r>
    <x v="424"/>
    <x v="0"/>
    <s v="2024-2025"/>
    <x v="0"/>
    <x v="39"/>
    <x v="0"/>
    <x v="0"/>
    <n v="6330"/>
    <x v="0"/>
    <x v="14"/>
    <x v="2"/>
    <x v="2"/>
    <n v="298.37"/>
    <n v="1"/>
  </r>
  <r>
    <x v="441"/>
    <x v="0"/>
    <s v="2024-2025"/>
    <x v="1"/>
    <x v="7"/>
    <x v="4"/>
    <x v="4"/>
    <n v="3175"/>
    <x v="0"/>
    <x v="6"/>
    <x v="6"/>
    <x v="6"/>
    <n v="299.24"/>
    <n v="1"/>
  </r>
  <r>
    <x v="21"/>
    <x v="1"/>
    <s v="2023-2024"/>
    <x v="0"/>
    <x v="67"/>
    <x v="3"/>
    <x v="3"/>
    <n v="4551"/>
    <x v="0"/>
    <x v="15"/>
    <x v="6"/>
    <x v="6"/>
    <n v="299.5"/>
    <n v="1"/>
  </r>
  <r>
    <x v="530"/>
    <x v="1"/>
    <s v="2023-2024"/>
    <x v="0"/>
    <x v="86"/>
    <x v="0"/>
    <x v="0"/>
    <n v="6725"/>
    <x v="0"/>
    <x v="20"/>
    <x v="9"/>
    <x v="9"/>
    <n v="299.70000000000005"/>
    <n v="1"/>
  </r>
  <r>
    <x v="510"/>
    <x v="1"/>
    <s v="2023-2024"/>
    <x v="0"/>
    <x v="5"/>
    <x v="1"/>
    <x v="1"/>
    <n v="2067"/>
    <x v="0"/>
    <x v="5"/>
    <x v="2"/>
    <x v="2"/>
    <n v="299.77999999999997"/>
    <n v="1"/>
  </r>
  <r>
    <x v="626"/>
    <x v="2"/>
    <s v="2025-2026"/>
    <x v="0"/>
    <x v="66"/>
    <x v="3"/>
    <x v="3"/>
    <n v="4883"/>
    <x v="0"/>
    <x v="12"/>
    <x v="7"/>
    <x v="7"/>
    <n v="299.83999999999997"/>
    <n v="1"/>
  </r>
  <r>
    <x v="699"/>
    <x v="2"/>
    <s v="2025-2026"/>
    <x v="0"/>
    <x v="64"/>
    <x v="1"/>
    <x v="1"/>
    <n v="2350"/>
    <x v="0"/>
    <x v="1"/>
    <x v="5"/>
    <x v="5"/>
    <n v="299.91999999999996"/>
    <n v="1"/>
  </r>
  <r>
    <x v="211"/>
    <x v="2"/>
    <s v="2025-2026"/>
    <x v="1"/>
    <x v="22"/>
    <x v="1"/>
    <x v="1"/>
    <n v="2539"/>
    <x v="0"/>
    <x v="2"/>
    <x v="9"/>
    <x v="9"/>
    <n v="300.2"/>
    <n v="1"/>
  </r>
  <r>
    <x v="99"/>
    <x v="0"/>
    <s v="2024-2025"/>
    <x v="0"/>
    <x v="95"/>
    <x v="7"/>
    <x v="7"/>
    <n v="870"/>
    <x v="0"/>
    <x v="19"/>
    <x v="5"/>
    <x v="5"/>
    <n v="300.26"/>
    <n v="1"/>
  </r>
  <r>
    <x v="233"/>
    <x v="1"/>
    <s v="2023-2024"/>
    <x v="0"/>
    <x v="18"/>
    <x v="6"/>
    <x v="6"/>
    <n v="5168"/>
    <x v="0"/>
    <x v="13"/>
    <x v="3"/>
    <x v="3"/>
    <n v="300.36"/>
    <n v="1"/>
  </r>
  <r>
    <x v="389"/>
    <x v="2"/>
    <s v="2025-2026"/>
    <x v="0"/>
    <x v="2"/>
    <x v="2"/>
    <x v="2"/>
    <n v="2617"/>
    <x v="0"/>
    <x v="2"/>
    <x v="2"/>
    <x v="2"/>
    <n v="300.65999999999997"/>
    <n v="1"/>
  </r>
  <r>
    <x v="447"/>
    <x v="0"/>
    <s v="2024-2025"/>
    <x v="1"/>
    <x v="82"/>
    <x v="3"/>
    <x v="3"/>
    <n v="4655"/>
    <x v="0"/>
    <x v="17"/>
    <x v="3"/>
    <x v="3"/>
    <n v="300.69000000000005"/>
    <n v="1"/>
  </r>
  <r>
    <x v="217"/>
    <x v="0"/>
    <s v="2024-2025"/>
    <x v="0"/>
    <x v="28"/>
    <x v="1"/>
    <x v="1"/>
    <n v="2830"/>
    <x v="0"/>
    <x v="11"/>
    <x v="5"/>
    <x v="5"/>
    <n v="300.85000000000002"/>
    <n v="1"/>
  </r>
  <r>
    <x v="439"/>
    <x v="0"/>
    <s v="2024-2025"/>
    <x v="1"/>
    <x v="56"/>
    <x v="1"/>
    <x v="1"/>
    <n v="2795"/>
    <x v="0"/>
    <x v="11"/>
    <x v="5"/>
    <x v="5"/>
    <n v="301.13"/>
    <n v="1"/>
  </r>
  <r>
    <x v="48"/>
    <x v="0"/>
    <s v="2024-2025"/>
    <x v="1"/>
    <x v="52"/>
    <x v="3"/>
    <x v="3"/>
    <n v="4053"/>
    <x v="0"/>
    <x v="10"/>
    <x v="2"/>
    <x v="2"/>
    <n v="301.32000000000005"/>
    <n v="1"/>
  </r>
  <r>
    <x v="125"/>
    <x v="2"/>
    <s v="2025-2026"/>
    <x v="1"/>
    <x v="81"/>
    <x v="3"/>
    <x v="3"/>
    <n v="4680"/>
    <x v="0"/>
    <x v="17"/>
    <x v="5"/>
    <x v="5"/>
    <n v="303.34000000000003"/>
    <n v="1"/>
  </r>
  <r>
    <x v="43"/>
    <x v="1"/>
    <s v="2023-2024"/>
    <x v="0"/>
    <x v="84"/>
    <x v="3"/>
    <x v="3"/>
    <n v="4215"/>
    <x v="0"/>
    <x v="3"/>
    <x v="2"/>
    <x v="2"/>
    <n v="303.39999999999998"/>
    <n v="1"/>
  </r>
  <r>
    <x v="429"/>
    <x v="1"/>
    <s v="2023-2024"/>
    <x v="0"/>
    <x v="47"/>
    <x v="1"/>
    <x v="1"/>
    <n v="2101"/>
    <x v="0"/>
    <x v="4"/>
    <x v="2"/>
    <x v="2"/>
    <n v="303.45999999999998"/>
    <n v="1"/>
  </r>
  <r>
    <x v="693"/>
    <x v="0"/>
    <s v="2024-2025"/>
    <x v="1"/>
    <x v="70"/>
    <x v="4"/>
    <x v="4"/>
    <n v="3400"/>
    <x v="0"/>
    <x v="8"/>
    <x v="1"/>
    <x v="1"/>
    <n v="303.72000000000003"/>
    <n v="1"/>
  </r>
  <r>
    <x v="555"/>
    <x v="2"/>
    <s v="2025-2026"/>
    <x v="0"/>
    <x v="10"/>
    <x v="4"/>
    <x v="4"/>
    <n v="3551"/>
    <x v="0"/>
    <x v="8"/>
    <x v="5"/>
    <x v="5"/>
    <n v="304"/>
    <n v="1"/>
  </r>
  <r>
    <x v="549"/>
    <x v="1"/>
    <s v="2023-2024"/>
    <x v="1"/>
    <x v="85"/>
    <x v="0"/>
    <x v="0"/>
    <n v="6530"/>
    <x v="0"/>
    <x v="20"/>
    <x v="3"/>
    <x v="3"/>
    <n v="304.11"/>
    <n v="1"/>
  </r>
  <r>
    <x v="73"/>
    <x v="1"/>
    <s v="2023-2024"/>
    <x v="0"/>
    <x v="2"/>
    <x v="2"/>
    <x v="2"/>
    <n v="2617"/>
    <x v="0"/>
    <x v="2"/>
    <x v="3"/>
    <x v="3"/>
    <n v="305.88"/>
    <n v="1"/>
  </r>
  <r>
    <x v="620"/>
    <x v="1"/>
    <s v="2023-2024"/>
    <x v="0"/>
    <x v="63"/>
    <x v="1"/>
    <x v="1"/>
    <n v="2015"/>
    <x v="0"/>
    <x v="5"/>
    <x v="6"/>
    <x v="6"/>
    <n v="306.10000000000002"/>
    <n v="1"/>
  </r>
  <r>
    <x v="193"/>
    <x v="2"/>
    <s v="2025-2026"/>
    <x v="0"/>
    <x v="72"/>
    <x v="4"/>
    <x v="4"/>
    <n v="3931"/>
    <x v="0"/>
    <x v="16"/>
    <x v="7"/>
    <x v="7"/>
    <n v="306.11"/>
    <n v="1"/>
  </r>
  <r>
    <x v="344"/>
    <x v="1"/>
    <s v="2023-2024"/>
    <x v="0"/>
    <x v="18"/>
    <x v="6"/>
    <x v="6"/>
    <n v="5168"/>
    <x v="0"/>
    <x v="13"/>
    <x v="7"/>
    <x v="7"/>
    <n v="306.46000000000004"/>
    <n v="1"/>
  </r>
  <r>
    <x v="397"/>
    <x v="0"/>
    <s v="2024-2025"/>
    <x v="0"/>
    <x v="50"/>
    <x v="4"/>
    <x v="4"/>
    <n v="3179"/>
    <x v="0"/>
    <x v="6"/>
    <x v="4"/>
    <x v="4"/>
    <n v="306.71000000000004"/>
    <n v="1"/>
  </r>
  <r>
    <x v="113"/>
    <x v="2"/>
    <s v="2025-2026"/>
    <x v="1"/>
    <x v="75"/>
    <x v="0"/>
    <x v="0"/>
    <n v="6450"/>
    <x v="0"/>
    <x v="20"/>
    <x v="3"/>
    <x v="3"/>
    <n v="306.76"/>
    <n v="1"/>
  </r>
  <r>
    <x v="434"/>
    <x v="0"/>
    <s v="2024-2025"/>
    <x v="0"/>
    <x v="71"/>
    <x v="6"/>
    <x v="6"/>
    <n v="5043"/>
    <x v="0"/>
    <x v="13"/>
    <x v="7"/>
    <x v="7"/>
    <n v="306.89"/>
    <n v="1"/>
  </r>
  <r>
    <x v="179"/>
    <x v="0"/>
    <s v="2024-2025"/>
    <x v="0"/>
    <x v="1"/>
    <x v="1"/>
    <x v="1"/>
    <n v="2478"/>
    <x v="0"/>
    <x v="1"/>
    <x v="7"/>
    <x v="7"/>
    <n v="307.12"/>
    <n v="1"/>
  </r>
  <r>
    <x v="428"/>
    <x v="0"/>
    <s v="2024-2025"/>
    <x v="0"/>
    <x v="27"/>
    <x v="4"/>
    <x v="4"/>
    <n v="3066"/>
    <x v="0"/>
    <x v="7"/>
    <x v="6"/>
    <x v="6"/>
    <n v="307.38"/>
    <n v="1"/>
  </r>
  <r>
    <x v="420"/>
    <x v="1"/>
    <s v="2023-2024"/>
    <x v="1"/>
    <x v="75"/>
    <x v="0"/>
    <x v="0"/>
    <n v="6450"/>
    <x v="0"/>
    <x v="20"/>
    <x v="4"/>
    <x v="4"/>
    <n v="307.73"/>
    <n v="1"/>
  </r>
  <r>
    <x v="95"/>
    <x v="1"/>
    <s v="2023-2024"/>
    <x v="0"/>
    <x v="41"/>
    <x v="5"/>
    <x v="5"/>
    <n v="7320"/>
    <x v="0"/>
    <x v="9"/>
    <x v="2"/>
    <x v="2"/>
    <n v="308.04000000000002"/>
    <n v="1"/>
  </r>
  <r>
    <x v="519"/>
    <x v="2"/>
    <s v="2025-2026"/>
    <x v="0"/>
    <x v="87"/>
    <x v="2"/>
    <x v="2"/>
    <n v="2609"/>
    <x v="0"/>
    <x v="2"/>
    <x v="3"/>
    <x v="3"/>
    <n v="308.82"/>
    <n v="1"/>
  </r>
  <r>
    <x v="574"/>
    <x v="2"/>
    <s v="2025-2026"/>
    <x v="0"/>
    <x v="39"/>
    <x v="0"/>
    <x v="0"/>
    <n v="6330"/>
    <x v="0"/>
    <x v="14"/>
    <x v="0"/>
    <x v="0"/>
    <n v="309.02"/>
    <n v="1"/>
  </r>
  <r>
    <x v="560"/>
    <x v="0"/>
    <s v="2024-2025"/>
    <x v="0"/>
    <x v="10"/>
    <x v="4"/>
    <x v="4"/>
    <n v="3551"/>
    <x v="0"/>
    <x v="8"/>
    <x v="9"/>
    <x v="9"/>
    <n v="309.33"/>
    <n v="1"/>
  </r>
  <r>
    <x v="234"/>
    <x v="2"/>
    <s v="2025-2026"/>
    <x v="1"/>
    <x v="14"/>
    <x v="1"/>
    <x v="1"/>
    <n v="2790"/>
    <x v="0"/>
    <x v="11"/>
    <x v="2"/>
    <x v="2"/>
    <n v="310.58000000000004"/>
    <n v="1"/>
  </r>
  <r>
    <x v="706"/>
    <x v="1"/>
    <s v="2023-2024"/>
    <x v="0"/>
    <x v="47"/>
    <x v="1"/>
    <x v="1"/>
    <n v="2101"/>
    <x v="0"/>
    <x v="4"/>
    <x v="5"/>
    <x v="5"/>
    <n v="310.82"/>
    <n v="1"/>
  </r>
  <r>
    <x v="420"/>
    <x v="1"/>
    <s v="2023-2024"/>
    <x v="0"/>
    <x v="16"/>
    <x v="0"/>
    <x v="0"/>
    <n v="6030"/>
    <x v="0"/>
    <x v="0"/>
    <x v="5"/>
    <x v="5"/>
    <n v="310.92999999999995"/>
    <n v="1"/>
  </r>
  <r>
    <x v="393"/>
    <x v="0"/>
    <s v="2024-2025"/>
    <x v="0"/>
    <x v="19"/>
    <x v="1"/>
    <x v="1"/>
    <n v="2800"/>
    <x v="0"/>
    <x v="11"/>
    <x v="1"/>
    <x v="1"/>
    <n v="311.39999999999998"/>
    <n v="1"/>
  </r>
  <r>
    <x v="276"/>
    <x v="0"/>
    <s v="2024-2025"/>
    <x v="0"/>
    <x v="76"/>
    <x v="1"/>
    <x v="1"/>
    <n v="2031"/>
    <x v="0"/>
    <x v="5"/>
    <x v="6"/>
    <x v="6"/>
    <n v="311.44000000000005"/>
    <n v="1"/>
  </r>
  <r>
    <x v="277"/>
    <x v="2"/>
    <s v="2025-2026"/>
    <x v="0"/>
    <x v="59"/>
    <x v="3"/>
    <x v="3"/>
    <n v="4509"/>
    <x v="0"/>
    <x v="3"/>
    <x v="1"/>
    <x v="1"/>
    <n v="312.12"/>
    <n v="1"/>
  </r>
  <r>
    <x v="330"/>
    <x v="0"/>
    <s v="2024-2025"/>
    <x v="0"/>
    <x v="49"/>
    <x v="4"/>
    <x v="4"/>
    <n v="3134"/>
    <x v="0"/>
    <x v="6"/>
    <x v="1"/>
    <x v="1"/>
    <n v="313.61"/>
    <n v="1"/>
  </r>
  <r>
    <x v="225"/>
    <x v="0"/>
    <s v="2024-2025"/>
    <x v="0"/>
    <x v="89"/>
    <x v="4"/>
    <x v="4"/>
    <n v="3136"/>
    <x v="0"/>
    <x v="6"/>
    <x v="4"/>
    <x v="4"/>
    <n v="313.62"/>
    <n v="1"/>
  </r>
  <r>
    <x v="287"/>
    <x v="0"/>
    <s v="2024-2025"/>
    <x v="0"/>
    <x v="18"/>
    <x v="6"/>
    <x v="6"/>
    <n v="5168"/>
    <x v="0"/>
    <x v="13"/>
    <x v="0"/>
    <x v="0"/>
    <n v="313.74"/>
    <n v="1"/>
  </r>
  <r>
    <x v="129"/>
    <x v="0"/>
    <s v="2024-2025"/>
    <x v="0"/>
    <x v="62"/>
    <x v="0"/>
    <x v="0"/>
    <n v="6112"/>
    <x v="0"/>
    <x v="14"/>
    <x v="5"/>
    <x v="5"/>
    <n v="313.83000000000004"/>
    <n v="1"/>
  </r>
  <r>
    <x v="379"/>
    <x v="2"/>
    <s v="2025-2026"/>
    <x v="0"/>
    <x v="38"/>
    <x v="3"/>
    <x v="3"/>
    <n v="4802"/>
    <x v="0"/>
    <x v="12"/>
    <x v="7"/>
    <x v="7"/>
    <n v="313.93"/>
    <n v="1"/>
  </r>
  <r>
    <x v="281"/>
    <x v="0"/>
    <s v="2024-2025"/>
    <x v="0"/>
    <x v="10"/>
    <x v="4"/>
    <x v="4"/>
    <n v="3551"/>
    <x v="0"/>
    <x v="8"/>
    <x v="2"/>
    <x v="2"/>
    <n v="314.66999999999996"/>
    <n v="1"/>
  </r>
  <r>
    <x v="685"/>
    <x v="0"/>
    <s v="2024-2025"/>
    <x v="0"/>
    <x v="84"/>
    <x v="3"/>
    <x v="3"/>
    <n v="4215"/>
    <x v="0"/>
    <x v="3"/>
    <x v="1"/>
    <x v="1"/>
    <n v="315.27000000000004"/>
    <n v="1"/>
  </r>
  <r>
    <x v="314"/>
    <x v="0"/>
    <s v="2024-2025"/>
    <x v="1"/>
    <x v="43"/>
    <x v="1"/>
    <x v="1"/>
    <n v="2560"/>
    <x v="0"/>
    <x v="2"/>
    <x v="1"/>
    <x v="1"/>
    <n v="315.51000000000005"/>
    <n v="1"/>
  </r>
  <r>
    <x v="264"/>
    <x v="0"/>
    <s v="2024-2025"/>
    <x v="0"/>
    <x v="19"/>
    <x v="1"/>
    <x v="1"/>
    <n v="2800"/>
    <x v="0"/>
    <x v="11"/>
    <x v="3"/>
    <x v="3"/>
    <n v="317.17"/>
    <n v="1"/>
  </r>
  <r>
    <x v="420"/>
    <x v="1"/>
    <s v="2023-2024"/>
    <x v="0"/>
    <x v="47"/>
    <x v="1"/>
    <x v="1"/>
    <n v="2101"/>
    <x v="0"/>
    <x v="4"/>
    <x v="5"/>
    <x v="5"/>
    <n v="317.45000000000005"/>
    <n v="1"/>
  </r>
  <r>
    <x v="589"/>
    <x v="0"/>
    <s v="2024-2025"/>
    <x v="1"/>
    <x v="9"/>
    <x v="4"/>
    <x v="4"/>
    <n v="3076"/>
    <x v="0"/>
    <x v="7"/>
    <x v="1"/>
    <x v="1"/>
    <n v="317.57"/>
    <n v="1"/>
  </r>
  <r>
    <x v="577"/>
    <x v="0"/>
    <s v="2024-2025"/>
    <x v="0"/>
    <x v="83"/>
    <x v="0"/>
    <x v="0"/>
    <n v="6052"/>
    <x v="0"/>
    <x v="0"/>
    <x v="3"/>
    <x v="3"/>
    <n v="317.68"/>
    <n v="1"/>
  </r>
  <r>
    <x v="582"/>
    <x v="0"/>
    <s v="2024-2025"/>
    <x v="0"/>
    <x v="35"/>
    <x v="3"/>
    <x v="3"/>
    <n v="4558"/>
    <x v="0"/>
    <x v="15"/>
    <x v="5"/>
    <x v="5"/>
    <n v="317.88"/>
    <n v="1"/>
  </r>
  <r>
    <x v="386"/>
    <x v="1"/>
    <s v="2023-2024"/>
    <x v="0"/>
    <x v="84"/>
    <x v="3"/>
    <x v="3"/>
    <n v="4215"/>
    <x v="0"/>
    <x v="3"/>
    <x v="8"/>
    <x v="8"/>
    <n v="318.18"/>
    <n v="1"/>
  </r>
  <r>
    <x v="72"/>
    <x v="2"/>
    <s v="2025-2026"/>
    <x v="0"/>
    <x v="3"/>
    <x v="3"/>
    <x v="3"/>
    <n v="4220"/>
    <x v="0"/>
    <x v="3"/>
    <x v="2"/>
    <x v="2"/>
    <n v="318.38"/>
    <n v="1"/>
  </r>
  <r>
    <x v="389"/>
    <x v="2"/>
    <s v="2025-2026"/>
    <x v="0"/>
    <x v="83"/>
    <x v="0"/>
    <x v="0"/>
    <n v="6052"/>
    <x v="0"/>
    <x v="0"/>
    <x v="0"/>
    <x v="0"/>
    <n v="318.63"/>
    <n v="1"/>
  </r>
  <r>
    <x v="713"/>
    <x v="2"/>
    <s v="2025-2026"/>
    <x v="0"/>
    <x v="63"/>
    <x v="1"/>
    <x v="1"/>
    <n v="2015"/>
    <x v="0"/>
    <x v="5"/>
    <x v="3"/>
    <x v="3"/>
    <n v="318.77999999999997"/>
    <n v="1"/>
  </r>
  <r>
    <x v="432"/>
    <x v="0"/>
    <s v="2024-2025"/>
    <x v="0"/>
    <x v="83"/>
    <x v="0"/>
    <x v="0"/>
    <n v="6052"/>
    <x v="0"/>
    <x v="0"/>
    <x v="5"/>
    <x v="5"/>
    <n v="319.33"/>
    <n v="1"/>
  </r>
  <r>
    <x v="280"/>
    <x v="2"/>
    <s v="2025-2026"/>
    <x v="0"/>
    <x v="80"/>
    <x v="0"/>
    <x v="0"/>
    <n v="6109"/>
    <x v="0"/>
    <x v="14"/>
    <x v="4"/>
    <x v="4"/>
    <n v="319.45000000000005"/>
    <n v="1"/>
  </r>
  <r>
    <x v="569"/>
    <x v="1"/>
    <s v="2023-2024"/>
    <x v="0"/>
    <x v="12"/>
    <x v="3"/>
    <x v="3"/>
    <n v="4068"/>
    <x v="0"/>
    <x v="10"/>
    <x v="9"/>
    <x v="9"/>
    <n v="321.52999999999997"/>
    <n v="1"/>
  </r>
  <r>
    <x v="551"/>
    <x v="0"/>
    <s v="2024-2025"/>
    <x v="0"/>
    <x v="66"/>
    <x v="3"/>
    <x v="3"/>
    <n v="4883"/>
    <x v="0"/>
    <x v="12"/>
    <x v="3"/>
    <x v="3"/>
    <n v="321.62"/>
    <n v="1"/>
  </r>
  <r>
    <x v="427"/>
    <x v="0"/>
    <s v="2024-2025"/>
    <x v="0"/>
    <x v="84"/>
    <x v="3"/>
    <x v="3"/>
    <n v="4215"/>
    <x v="0"/>
    <x v="3"/>
    <x v="5"/>
    <x v="5"/>
    <n v="323.08999999999997"/>
    <n v="1"/>
  </r>
  <r>
    <x v="146"/>
    <x v="2"/>
    <s v="2025-2026"/>
    <x v="0"/>
    <x v="4"/>
    <x v="1"/>
    <x v="1"/>
    <n v="2154"/>
    <x v="0"/>
    <x v="4"/>
    <x v="5"/>
    <x v="5"/>
    <n v="323.19"/>
    <n v="1"/>
  </r>
  <r>
    <x v="645"/>
    <x v="0"/>
    <s v="2024-2025"/>
    <x v="0"/>
    <x v="12"/>
    <x v="3"/>
    <x v="3"/>
    <n v="4068"/>
    <x v="0"/>
    <x v="10"/>
    <x v="3"/>
    <x v="3"/>
    <n v="324.33"/>
    <n v="1"/>
  </r>
  <r>
    <x v="601"/>
    <x v="0"/>
    <s v="2024-2025"/>
    <x v="1"/>
    <x v="28"/>
    <x v="1"/>
    <x v="1"/>
    <n v="2830"/>
    <x v="0"/>
    <x v="11"/>
    <x v="2"/>
    <x v="2"/>
    <n v="324.38"/>
    <n v="1"/>
  </r>
  <r>
    <x v="40"/>
    <x v="0"/>
    <s v="2024-2025"/>
    <x v="0"/>
    <x v="40"/>
    <x v="4"/>
    <x v="4"/>
    <n v="3353"/>
    <x v="0"/>
    <x v="8"/>
    <x v="1"/>
    <x v="1"/>
    <n v="324.63"/>
    <n v="1"/>
  </r>
  <r>
    <x v="320"/>
    <x v="2"/>
    <s v="2025-2026"/>
    <x v="0"/>
    <x v="68"/>
    <x v="7"/>
    <x v="7"/>
    <n v="800"/>
    <x v="0"/>
    <x v="19"/>
    <x v="1"/>
    <x v="1"/>
    <n v="325.47000000000003"/>
    <n v="1"/>
  </r>
  <r>
    <x v="494"/>
    <x v="2"/>
    <s v="2025-2026"/>
    <x v="0"/>
    <x v="63"/>
    <x v="1"/>
    <x v="1"/>
    <n v="2015"/>
    <x v="0"/>
    <x v="5"/>
    <x v="1"/>
    <x v="1"/>
    <n v="325.5"/>
    <n v="1"/>
  </r>
  <r>
    <x v="37"/>
    <x v="2"/>
    <s v="2025-2026"/>
    <x v="0"/>
    <x v="79"/>
    <x v="6"/>
    <x v="6"/>
    <n v="5290"/>
    <x v="0"/>
    <x v="18"/>
    <x v="9"/>
    <x v="9"/>
    <n v="326.10000000000002"/>
    <n v="1"/>
  </r>
  <r>
    <x v="641"/>
    <x v="0"/>
    <s v="2024-2025"/>
    <x v="0"/>
    <x v="92"/>
    <x v="3"/>
    <x v="3"/>
    <n v="4305"/>
    <x v="0"/>
    <x v="3"/>
    <x v="4"/>
    <x v="4"/>
    <n v="326.76"/>
    <n v="1"/>
  </r>
  <r>
    <x v="716"/>
    <x v="0"/>
    <s v="2024-2025"/>
    <x v="0"/>
    <x v="68"/>
    <x v="7"/>
    <x v="7"/>
    <n v="800"/>
    <x v="0"/>
    <x v="19"/>
    <x v="8"/>
    <x v="8"/>
    <n v="327.33999999999997"/>
    <n v="1"/>
  </r>
  <r>
    <x v="209"/>
    <x v="2"/>
    <s v="2025-2026"/>
    <x v="0"/>
    <x v="84"/>
    <x v="3"/>
    <x v="3"/>
    <n v="4215"/>
    <x v="0"/>
    <x v="3"/>
    <x v="3"/>
    <x v="3"/>
    <n v="327.45000000000005"/>
    <n v="1"/>
  </r>
  <r>
    <x v="180"/>
    <x v="1"/>
    <s v="2023-2024"/>
    <x v="1"/>
    <x v="74"/>
    <x v="1"/>
    <x v="1"/>
    <n v="2485"/>
    <x v="0"/>
    <x v="1"/>
    <x v="7"/>
    <x v="7"/>
    <n v="327.47000000000003"/>
    <n v="1"/>
  </r>
  <r>
    <x v="672"/>
    <x v="0"/>
    <s v="2024-2025"/>
    <x v="0"/>
    <x v="88"/>
    <x v="6"/>
    <x v="6"/>
    <n v="5011"/>
    <x v="0"/>
    <x v="13"/>
    <x v="4"/>
    <x v="4"/>
    <n v="327.70000000000005"/>
    <n v="1"/>
  </r>
  <r>
    <x v="168"/>
    <x v="0"/>
    <s v="2024-2025"/>
    <x v="0"/>
    <x v="58"/>
    <x v="0"/>
    <x v="0"/>
    <n v="6027"/>
    <x v="0"/>
    <x v="0"/>
    <x v="2"/>
    <x v="2"/>
    <n v="327.74"/>
    <n v="1"/>
  </r>
  <r>
    <x v="492"/>
    <x v="1"/>
    <s v="2023-2024"/>
    <x v="0"/>
    <x v="39"/>
    <x v="0"/>
    <x v="0"/>
    <n v="6330"/>
    <x v="0"/>
    <x v="14"/>
    <x v="4"/>
    <x v="4"/>
    <n v="327.77"/>
    <n v="1"/>
  </r>
  <r>
    <x v="397"/>
    <x v="0"/>
    <s v="2024-2025"/>
    <x v="0"/>
    <x v="8"/>
    <x v="1"/>
    <x v="1"/>
    <n v="2158"/>
    <x v="0"/>
    <x v="4"/>
    <x v="4"/>
    <x v="4"/>
    <n v="327.77"/>
    <n v="1"/>
  </r>
  <r>
    <x v="695"/>
    <x v="0"/>
    <s v="2024-2025"/>
    <x v="0"/>
    <x v="4"/>
    <x v="1"/>
    <x v="1"/>
    <n v="2154"/>
    <x v="0"/>
    <x v="4"/>
    <x v="6"/>
    <x v="6"/>
    <n v="328.29"/>
    <n v="1"/>
  </r>
  <r>
    <x v="699"/>
    <x v="2"/>
    <s v="2025-2026"/>
    <x v="0"/>
    <x v="58"/>
    <x v="0"/>
    <x v="0"/>
    <n v="6027"/>
    <x v="0"/>
    <x v="0"/>
    <x v="4"/>
    <x v="4"/>
    <n v="328.71"/>
    <n v="1"/>
  </r>
  <r>
    <x v="129"/>
    <x v="0"/>
    <s v="2024-2025"/>
    <x v="0"/>
    <x v="89"/>
    <x v="4"/>
    <x v="4"/>
    <n v="3136"/>
    <x v="0"/>
    <x v="6"/>
    <x v="5"/>
    <x v="5"/>
    <n v="329.27000000000004"/>
    <n v="1"/>
  </r>
  <r>
    <x v="454"/>
    <x v="0"/>
    <s v="2024-2025"/>
    <x v="0"/>
    <x v="64"/>
    <x v="1"/>
    <x v="1"/>
    <n v="2350"/>
    <x v="0"/>
    <x v="1"/>
    <x v="9"/>
    <x v="9"/>
    <n v="329.48"/>
    <n v="1"/>
  </r>
  <r>
    <x v="594"/>
    <x v="1"/>
    <s v="2023-2024"/>
    <x v="0"/>
    <x v="64"/>
    <x v="1"/>
    <x v="1"/>
    <n v="2350"/>
    <x v="0"/>
    <x v="1"/>
    <x v="1"/>
    <x v="1"/>
    <n v="330.32"/>
    <n v="1"/>
  </r>
  <r>
    <x v="632"/>
    <x v="2"/>
    <s v="2025-2026"/>
    <x v="1"/>
    <x v="7"/>
    <x v="4"/>
    <x v="4"/>
    <n v="3175"/>
    <x v="0"/>
    <x v="6"/>
    <x v="5"/>
    <x v="5"/>
    <n v="331.33"/>
    <n v="1"/>
  </r>
  <r>
    <x v="502"/>
    <x v="0"/>
    <s v="2024-2025"/>
    <x v="1"/>
    <x v="69"/>
    <x v="4"/>
    <x v="4"/>
    <n v="3199"/>
    <x v="0"/>
    <x v="6"/>
    <x v="1"/>
    <x v="1"/>
    <n v="331.47999999999996"/>
    <n v="1"/>
  </r>
  <r>
    <x v="607"/>
    <x v="0"/>
    <s v="2024-2025"/>
    <x v="1"/>
    <x v="50"/>
    <x v="4"/>
    <x v="4"/>
    <n v="3179"/>
    <x v="0"/>
    <x v="6"/>
    <x v="5"/>
    <x v="5"/>
    <n v="332.25000000000006"/>
    <n v="1"/>
  </r>
  <r>
    <x v="717"/>
    <x v="2"/>
    <s v="2025-2026"/>
    <x v="0"/>
    <x v="56"/>
    <x v="1"/>
    <x v="1"/>
    <n v="2795"/>
    <x v="0"/>
    <x v="11"/>
    <x v="3"/>
    <x v="3"/>
    <n v="332.64"/>
    <n v="1"/>
  </r>
  <r>
    <x v="153"/>
    <x v="1"/>
    <s v="2023-2024"/>
    <x v="0"/>
    <x v="87"/>
    <x v="2"/>
    <x v="2"/>
    <n v="2609"/>
    <x v="0"/>
    <x v="2"/>
    <x v="2"/>
    <x v="2"/>
    <n v="332.75"/>
    <n v="1"/>
  </r>
  <r>
    <x v="432"/>
    <x v="0"/>
    <s v="2024-2025"/>
    <x v="0"/>
    <x v="78"/>
    <x v="1"/>
    <x v="1"/>
    <n v="2141"/>
    <x v="0"/>
    <x v="4"/>
    <x v="2"/>
    <x v="2"/>
    <n v="333.7"/>
    <n v="1"/>
  </r>
  <r>
    <x v="255"/>
    <x v="0"/>
    <s v="2024-2025"/>
    <x v="0"/>
    <x v="5"/>
    <x v="1"/>
    <x v="1"/>
    <n v="2067"/>
    <x v="0"/>
    <x v="5"/>
    <x v="6"/>
    <x v="6"/>
    <n v="334.33"/>
    <n v="1"/>
  </r>
  <r>
    <x v="293"/>
    <x v="0"/>
    <s v="2024-2025"/>
    <x v="0"/>
    <x v="16"/>
    <x v="0"/>
    <x v="0"/>
    <n v="6030"/>
    <x v="0"/>
    <x v="0"/>
    <x v="2"/>
    <x v="2"/>
    <n v="334.37"/>
    <n v="1"/>
  </r>
  <r>
    <x v="420"/>
    <x v="1"/>
    <s v="2023-2024"/>
    <x v="1"/>
    <x v="33"/>
    <x v="4"/>
    <x v="4"/>
    <n v="3280"/>
    <x v="0"/>
    <x v="8"/>
    <x v="6"/>
    <x v="6"/>
    <n v="335.34999999999997"/>
    <n v="1"/>
  </r>
  <r>
    <x v="72"/>
    <x v="2"/>
    <s v="2025-2026"/>
    <x v="1"/>
    <x v="21"/>
    <x v="3"/>
    <x v="3"/>
    <n v="4012"/>
    <x v="0"/>
    <x v="10"/>
    <x v="7"/>
    <x v="7"/>
    <n v="335.40999999999997"/>
    <n v="1"/>
  </r>
  <r>
    <x v="673"/>
    <x v="2"/>
    <s v="2025-2026"/>
    <x v="0"/>
    <x v="62"/>
    <x v="0"/>
    <x v="0"/>
    <n v="6112"/>
    <x v="0"/>
    <x v="14"/>
    <x v="5"/>
    <x v="5"/>
    <n v="335.42"/>
    <n v="1"/>
  </r>
  <r>
    <x v="696"/>
    <x v="1"/>
    <s v="2023-2024"/>
    <x v="0"/>
    <x v="78"/>
    <x v="1"/>
    <x v="1"/>
    <n v="2141"/>
    <x v="0"/>
    <x v="4"/>
    <x v="7"/>
    <x v="7"/>
    <n v="335.48"/>
    <n v="1"/>
  </r>
  <r>
    <x v="254"/>
    <x v="2"/>
    <s v="2025-2026"/>
    <x v="1"/>
    <x v="23"/>
    <x v="1"/>
    <x v="1"/>
    <n v="2650"/>
    <x v="0"/>
    <x v="11"/>
    <x v="8"/>
    <x v="8"/>
    <n v="336.40999999999997"/>
    <n v="1"/>
  </r>
  <r>
    <x v="297"/>
    <x v="2"/>
    <s v="2025-2026"/>
    <x v="0"/>
    <x v="52"/>
    <x v="3"/>
    <x v="3"/>
    <n v="4053"/>
    <x v="0"/>
    <x v="10"/>
    <x v="4"/>
    <x v="4"/>
    <n v="337.69"/>
    <n v="1"/>
  </r>
  <r>
    <x v="619"/>
    <x v="0"/>
    <s v="2024-2025"/>
    <x v="0"/>
    <x v="95"/>
    <x v="7"/>
    <x v="7"/>
    <n v="870"/>
    <x v="0"/>
    <x v="19"/>
    <x v="5"/>
    <x v="5"/>
    <n v="339.19"/>
    <n v="1"/>
  </r>
  <r>
    <x v="433"/>
    <x v="0"/>
    <s v="2024-2025"/>
    <x v="0"/>
    <x v="45"/>
    <x v="3"/>
    <x v="3"/>
    <n v="4570"/>
    <x v="0"/>
    <x v="15"/>
    <x v="3"/>
    <x v="3"/>
    <n v="339.24"/>
    <n v="1"/>
  </r>
  <r>
    <x v="216"/>
    <x v="0"/>
    <s v="2024-2025"/>
    <x v="0"/>
    <x v="76"/>
    <x v="1"/>
    <x v="1"/>
    <n v="2031"/>
    <x v="0"/>
    <x v="5"/>
    <x v="2"/>
    <x v="2"/>
    <n v="339.38"/>
    <n v="1"/>
  </r>
  <r>
    <x v="309"/>
    <x v="0"/>
    <s v="2024-2025"/>
    <x v="0"/>
    <x v="30"/>
    <x v="4"/>
    <x v="4"/>
    <n v="3131"/>
    <x v="0"/>
    <x v="6"/>
    <x v="7"/>
    <x v="7"/>
    <n v="339.47"/>
    <n v="1"/>
  </r>
  <r>
    <x v="667"/>
    <x v="0"/>
    <s v="2024-2025"/>
    <x v="0"/>
    <x v="56"/>
    <x v="1"/>
    <x v="1"/>
    <n v="2795"/>
    <x v="0"/>
    <x v="11"/>
    <x v="9"/>
    <x v="9"/>
    <n v="339.68999999999994"/>
    <n v="1"/>
  </r>
  <r>
    <x v="579"/>
    <x v="0"/>
    <s v="2024-2025"/>
    <x v="1"/>
    <x v="46"/>
    <x v="3"/>
    <x v="3"/>
    <n v="4740"/>
    <x v="0"/>
    <x v="17"/>
    <x v="4"/>
    <x v="4"/>
    <n v="339.77"/>
    <n v="1"/>
  </r>
  <r>
    <x v="375"/>
    <x v="0"/>
    <s v="2024-2025"/>
    <x v="0"/>
    <x v="58"/>
    <x v="0"/>
    <x v="0"/>
    <n v="6027"/>
    <x v="0"/>
    <x v="0"/>
    <x v="0"/>
    <x v="0"/>
    <n v="340.21000000000004"/>
    <n v="1"/>
  </r>
  <r>
    <x v="383"/>
    <x v="0"/>
    <s v="2024-2025"/>
    <x v="1"/>
    <x v="0"/>
    <x v="0"/>
    <x v="0"/>
    <n v="6021"/>
    <x v="0"/>
    <x v="0"/>
    <x v="5"/>
    <x v="5"/>
    <n v="340.33"/>
    <n v="1"/>
  </r>
  <r>
    <x v="555"/>
    <x v="2"/>
    <s v="2025-2026"/>
    <x v="0"/>
    <x v="60"/>
    <x v="1"/>
    <x v="1"/>
    <n v="2541"/>
    <x v="0"/>
    <x v="2"/>
    <x v="2"/>
    <x v="2"/>
    <n v="340.43"/>
    <n v="1"/>
  </r>
  <r>
    <x v="321"/>
    <x v="0"/>
    <s v="2024-2025"/>
    <x v="0"/>
    <x v="26"/>
    <x v="0"/>
    <x v="0"/>
    <n v="6280"/>
    <x v="0"/>
    <x v="14"/>
    <x v="5"/>
    <x v="5"/>
    <n v="341.15"/>
    <n v="1"/>
  </r>
  <r>
    <x v="213"/>
    <x v="1"/>
    <s v="2023-2024"/>
    <x v="0"/>
    <x v="67"/>
    <x v="3"/>
    <x v="3"/>
    <n v="4551"/>
    <x v="0"/>
    <x v="15"/>
    <x v="2"/>
    <x v="2"/>
    <n v="341.40999999999997"/>
    <n v="1"/>
  </r>
  <r>
    <x v="585"/>
    <x v="0"/>
    <s v="2024-2025"/>
    <x v="0"/>
    <x v="50"/>
    <x v="4"/>
    <x v="4"/>
    <n v="3179"/>
    <x v="0"/>
    <x v="6"/>
    <x v="7"/>
    <x v="7"/>
    <n v="341.86"/>
    <n v="1"/>
  </r>
  <r>
    <x v="612"/>
    <x v="0"/>
    <s v="2024-2025"/>
    <x v="0"/>
    <x v="47"/>
    <x v="1"/>
    <x v="1"/>
    <n v="2101"/>
    <x v="0"/>
    <x v="4"/>
    <x v="3"/>
    <x v="3"/>
    <n v="342.09999999999997"/>
    <n v="1"/>
  </r>
  <r>
    <x v="531"/>
    <x v="0"/>
    <s v="2024-2025"/>
    <x v="0"/>
    <x v="59"/>
    <x v="3"/>
    <x v="3"/>
    <n v="4509"/>
    <x v="0"/>
    <x v="3"/>
    <x v="2"/>
    <x v="2"/>
    <n v="342.24"/>
    <n v="1"/>
  </r>
  <r>
    <x v="367"/>
    <x v="0"/>
    <s v="2024-2025"/>
    <x v="1"/>
    <x v="74"/>
    <x v="1"/>
    <x v="1"/>
    <n v="2485"/>
    <x v="0"/>
    <x v="1"/>
    <x v="3"/>
    <x v="3"/>
    <n v="342.82"/>
    <n v="1"/>
  </r>
  <r>
    <x v="628"/>
    <x v="0"/>
    <s v="2024-2025"/>
    <x v="0"/>
    <x v="53"/>
    <x v="3"/>
    <x v="3"/>
    <n v="4119"/>
    <x v="0"/>
    <x v="10"/>
    <x v="9"/>
    <x v="9"/>
    <n v="343.61"/>
    <n v="1"/>
  </r>
  <r>
    <x v="547"/>
    <x v="0"/>
    <s v="2024-2025"/>
    <x v="0"/>
    <x v="90"/>
    <x v="3"/>
    <x v="3"/>
    <n v="4700"/>
    <x v="0"/>
    <x v="17"/>
    <x v="1"/>
    <x v="1"/>
    <n v="344.17"/>
    <n v="1"/>
  </r>
  <r>
    <x v="192"/>
    <x v="1"/>
    <s v="2023-2024"/>
    <x v="0"/>
    <x v="89"/>
    <x v="4"/>
    <x v="4"/>
    <n v="3136"/>
    <x v="0"/>
    <x v="6"/>
    <x v="1"/>
    <x v="1"/>
    <n v="344.23"/>
    <n v="1"/>
  </r>
  <r>
    <x v="560"/>
    <x v="0"/>
    <s v="2024-2025"/>
    <x v="0"/>
    <x v="87"/>
    <x v="2"/>
    <x v="2"/>
    <n v="2609"/>
    <x v="0"/>
    <x v="2"/>
    <x v="4"/>
    <x v="4"/>
    <n v="345.15"/>
    <n v="1"/>
  </r>
  <r>
    <x v="489"/>
    <x v="0"/>
    <s v="2024-2025"/>
    <x v="0"/>
    <x v="53"/>
    <x v="3"/>
    <x v="3"/>
    <n v="4119"/>
    <x v="0"/>
    <x v="10"/>
    <x v="6"/>
    <x v="6"/>
    <n v="345.52"/>
    <n v="1"/>
  </r>
  <r>
    <x v="404"/>
    <x v="1"/>
    <s v="2023-2024"/>
    <x v="0"/>
    <x v="9"/>
    <x v="4"/>
    <x v="4"/>
    <n v="3076"/>
    <x v="0"/>
    <x v="7"/>
    <x v="4"/>
    <x v="4"/>
    <n v="346.11"/>
    <n v="1"/>
  </r>
  <r>
    <x v="37"/>
    <x v="2"/>
    <s v="2025-2026"/>
    <x v="1"/>
    <x v="7"/>
    <x v="4"/>
    <x v="4"/>
    <n v="3175"/>
    <x v="0"/>
    <x v="6"/>
    <x v="6"/>
    <x v="6"/>
    <n v="346.13"/>
    <n v="1"/>
  </r>
  <r>
    <x v="87"/>
    <x v="0"/>
    <s v="2024-2025"/>
    <x v="1"/>
    <x v="38"/>
    <x v="3"/>
    <x v="3"/>
    <n v="4802"/>
    <x v="0"/>
    <x v="12"/>
    <x v="6"/>
    <x v="6"/>
    <n v="346.88"/>
    <n v="1"/>
  </r>
  <r>
    <x v="258"/>
    <x v="0"/>
    <s v="2024-2025"/>
    <x v="0"/>
    <x v="65"/>
    <x v="1"/>
    <x v="1"/>
    <n v="2131"/>
    <x v="0"/>
    <x v="4"/>
    <x v="4"/>
    <x v="4"/>
    <n v="347.49"/>
    <n v="1"/>
  </r>
  <r>
    <x v="305"/>
    <x v="0"/>
    <s v="2024-2025"/>
    <x v="0"/>
    <x v="67"/>
    <x v="3"/>
    <x v="3"/>
    <n v="4551"/>
    <x v="0"/>
    <x v="15"/>
    <x v="3"/>
    <x v="3"/>
    <n v="348.15"/>
    <n v="1"/>
  </r>
  <r>
    <x v="638"/>
    <x v="0"/>
    <s v="2024-2025"/>
    <x v="0"/>
    <x v="37"/>
    <x v="1"/>
    <x v="1"/>
    <n v="2750"/>
    <x v="0"/>
    <x v="11"/>
    <x v="6"/>
    <x v="6"/>
    <n v="349.17999999999995"/>
    <n v="1"/>
  </r>
  <r>
    <x v="323"/>
    <x v="0"/>
    <s v="2024-2025"/>
    <x v="0"/>
    <x v="86"/>
    <x v="0"/>
    <x v="0"/>
    <n v="6725"/>
    <x v="0"/>
    <x v="20"/>
    <x v="9"/>
    <x v="9"/>
    <n v="349.97"/>
    <n v="1"/>
  </r>
  <r>
    <x v="398"/>
    <x v="0"/>
    <s v="2024-2025"/>
    <x v="0"/>
    <x v="35"/>
    <x v="3"/>
    <x v="3"/>
    <n v="4558"/>
    <x v="0"/>
    <x v="15"/>
    <x v="3"/>
    <x v="3"/>
    <n v="350.21999999999997"/>
    <n v="1"/>
  </r>
  <r>
    <x v="497"/>
    <x v="0"/>
    <s v="2024-2025"/>
    <x v="0"/>
    <x v="41"/>
    <x v="5"/>
    <x v="5"/>
    <n v="7320"/>
    <x v="0"/>
    <x v="9"/>
    <x v="7"/>
    <x v="7"/>
    <n v="350.41000000000008"/>
    <n v="1"/>
  </r>
  <r>
    <x v="238"/>
    <x v="2"/>
    <s v="2025-2026"/>
    <x v="0"/>
    <x v="36"/>
    <x v="4"/>
    <x v="4"/>
    <n v="3148"/>
    <x v="0"/>
    <x v="6"/>
    <x v="1"/>
    <x v="1"/>
    <n v="350.75"/>
    <n v="1"/>
  </r>
  <r>
    <x v="447"/>
    <x v="0"/>
    <s v="2024-2025"/>
    <x v="0"/>
    <x v="12"/>
    <x v="3"/>
    <x v="3"/>
    <n v="4068"/>
    <x v="0"/>
    <x v="10"/>
    <x v="1"/>
    <x v="1"/>
    <n v="353.4"/>
    <n v="1"/>
  </r>
  <r>
    <x v="665"/>
    <x v="0"/>
    <s v="2024-2025"/>
    <x v="0"/>
    <x v="91"/>
    <x v="1"/>
    <x v="1"/>
    <n v="2064"/>
    <x v="0"/>
    <x v="5"/>
    <x v="7"/>
    <x v="7"/>
    <n v="354.44"/>
    <n v="1"/>
  </r>
  <r>
    <x v="447"/>
    <x v="0"/>
    <s v="2024-2025"/>
    <x v="0"/>
    <x v="36"/>
    <x v="4"/>
    <x v="4"/>
    <n v="3148"/>
    <x v="0"/>
    <x v="6"/>
    <x v="3"/>
    <x v="3"/>
    <n v="354.67"/>
    <n v="1"/>
  </r>
  <r>
    <x v="117"/>
    <x v="2"/>
    <s v="2025-2026"/>
    <x v="0"/>
    <x v="44"/>
    <x v="4"/>
    <x v="4"/>
    <n v="3977"/>
    <x v="0"/>
    <x v="16"/>
    <x v="5"/>
    <x v="5"/>
    <n v="355.16999999999996"/>
    <n v="1"/>
  </r>
  <r>
    <x v="421"/>
    <x v="0"/>
    <s v="2024-2025"/>
    <x v="0"/>
    <x v="79"/>
    <x v="6"/>
    <x v="6"/>
    <n v="5290"/>
    <x v="0"/>
    <x v="18"/>
    <x v="4"/>
    <x v="4"/>
    <n v="355.88999999999993"/>
    <n v="1"/>
  </r>
  <r>
    <x v="546"/>
    <x v="2"/>
    <s v="2025-2026"/>
    <x v="0"/>
    <x v="77"/>
    <x v="5"/>
    <x v="5"/>
    <n v="7018"/>
    <x v="0"/>
    <x v="9"/>
    <x v="9"/>
    <x v="9"/>
    <n v="356.27"/>
    <n v="1"/>
  </r>
  <r>
    <x v="619"/>
    <x v="0"/>
    <s v="2024-2025"/>
    <x v="1"/>
    <x v="75"/>
    <x v="0"/>
    <x v="0"/>
    <n v="6450"/>
    <x v="0"/>
    <x v="20"/>
    <x v="7"/>
    <x v="7"/>
    <n v="356.68"/>
    <n v="1"/>
  </r>
  <r>
    <x v="199"/>
    <x v="0"/>
    <s v="2024-2025"/>
    <x v="0"/>
    <x v="90"/>
    <x v="3"/>
    <x v="3"/>
    <n v="4700"/>
    <x v="0"/>
    <x v="17"/>
    <x v="4"/>
    <x v="4"/>
    <n v="357.74"/>
    <n v="1"/>
  </r>
  <r>
    <x v="585"/>
    <x v="0"/>
    <s v="2024-2025"/>
    <x v="0"/>
    <x v="87"/>
    <x v="2"/>
    <x v="2"/>
    <n v="2609"/>
    <x v="0"/>
    <x v="2"/>
    <x v="3"/>
    <x v="3"/>
    <n v="357.79"/>
    <n v="1"/>
  </r>
  <r>
    <x v="28"/>
    <x v="2"/>
    <s v="2025-2026"/>
    <x v="0"/>
    <x v="13"/>
    <x v="1"/>
    <x v="1"/>
    <n v="2480"/>
    <x v="0"/>
    <x v="1"/>
    <x v="3"/>
    <x v="3"/>
    <n v="358.05"/>
    <n v="1"/>
  </r>
  <r>
    <x v="412"/>
    <x v="0"/>
    <s v="2024-2025"/>
    <x v="0"/>
    <x v="31"/>
    <x v="1"/>
    <x v="1"/>
    <n v="2116"/>
    <x v="0"/>
    <x v="4"/>
    <x v="1"/>
    <x v="1"/>
    <n v="358.43"/>
    <n v="1"/>
  </r>
  <r>
    <x v="116"/>
    <x v="2"/>
    <s v="2025-2026"/>
    <x v="0"/>
    <x v="83"/>
    <x v="0"/>
    <x v="0"/>
    <n v="6052"/>
    <x v="0"/>
    <x v="0"/>
    <x v="1"/>
    <x v="1"/>
    <n v="358.71000000000004"/>
    <n v="1"/>
  </r>
  <r>
    <x v="40"/>
    <x v="0"/>
    <s v="2024-2025"/>
    <x v="1"/>
    <x v="85"/>
    <x v="0"/>
    <x v="0"/>
    <n v="6530"/>
    <x v="0"/>
    <x v="20"/>
    <x v="5"/>
    <x v="5"/>
    <n v="358.81999999999994"/>
    <n v="1"/>
  </r>
  <r>
    <x v="679"/>
    <x v="0"/>
    <s v="2024-2025"/>
    <x v="0"/>
    <x v="23"/>
    <x v="1"/>
    <x v="1"/>
    <n v="2650"/>
    <x v="0"/>
    <x v="11"/>
    <x v="4"/>
    <x v="4"/>
    <n v="359.03999999999996"/>
    <n v="1"/>
  </r>
  <r>
    <x v="349"/>
    <x v="1"/>
    <s v="2023-2024"/>
    <x v="0"/>
    <x v="40"/>
    <x v="4"/>
    <x v="4"/>
    <n v="3353"/>
    <x v="0"/>
    <x v="8"/>
    <x v="2"/>
    <x v="2"/>
    <n v="359.22"/>
    <n v="1"/>
  </r>
  <r>
    <x v="134"/>
    <x v="0"/>
    <s v="2024-2025"/>
    <x v="1"/>
    <x v="3"/>
    <x v="3"/>
    <x v="3"/>
    <n v="4220"/>
    <x v="0"/>
    <x v="3"/>
    <x v="0"/>
    <x v="0"/>
    <n v="359.29"/>
    <n v="1"/>
  </r>
  <r>
    <x v="702"/>
    <x v="0"/>
    <s v="2024-2025"/>
    <x v="0"/>
    <x v="70"/>
    <x v="4"/>
    <x v="4"/>
    <n v="3400"/>
    <x v="0"/>
    <x v="8"/>
    <x v="9"/>
    <x v="9"/>
    <n v="359.63"/>
    <n v="1"/>
  </r>
  <r>
    <x v="567"/>
    <x v="0"/>
    <s v="2024-2025"/>
    <x v="0"/>
    <x v="57"/>
    <x v="6"/>
    <x v="6"/>
    <n v="5082"/>
    <x v="0"/>
    <x v="13"/>
    <x v="7"/>
    <x v="7"/>
    <n v="359.75"/>
    <n v="1"/>
  </r>
  <r>
    <x v="109"/>
    <x v="0"/>
    <s v="2024-2025"/>
    <x v="0"/>
    <x v="90"/>
    <x v="3"/>
    <x v="3"/>
    <n v="4700"/>
    <x v="0"/>
    <x v="17"/>
    <x v="0"/>
    <x v="0"/>
    <n v="359.89"/>
    <n v="1"/>
  </r>
  <r>
    <x v="609"/>
    <x v="0"/>
    <s v="2024-2025"/>
    <x v="0"/>
    <x v="1"/>
    <x v="1"/>
    <x v="1"/>
    <n v="2478"/>
    <x v="0"/>
    <x v="1"/>
    <x v="3"/>
    <x v="3"/>
    <n v="360.52"/>
    <n v="1"/>
  </r>
  <r>
    <x v="482"/>
    <x v="2"/>
    <s v="2025-2026"/>
    <x v="1"/>
    <x v="21"/>
    <x v="3"/>
    <x v="3"/>
    <n v="4012"/>
    <x v="0"/>
    <x v="10"/>
    <x v="4"/>
    <x v="4"/>
    <n v="360.75"/>
    <n v="1"/>
  </r>
  <r>
    <x v="598"/>
    <x v="1"/>
    <s v="2023-2024"/>
    <x v="0"/>
    <x v="80"/>
    <x v="0"/>
    <x v="0"/>
    <n v="6109"/>
    <x v="0"/>
    <x v="14"/>
    <x v="7"/>
    <x v="7"/>
    <n v="361.15000000000003"/>
    <n v="1"/>
  </r>
  <r>
    <x v="397"/>
    <x v="0"/>
    <s v="2024-2025"/>
    <x v="0"/>
    <x v="34"/>
    <x v="4"/>
    <x v="4"/>
    <n v="3018"/>
    <x v="0"/>
    <x v="7"/>
    <x v="3"/>
    <x v="3"/>
    <n v="361.7"/>
    <n v="1"/>
  </r>
  <r>
    <x v="311"/>
    <x v="0"/>
    <s v="2024-2025"/>
    <x v="0"/>
    <x v="19"/>
    <x v="1"/>
    <x v="1"/>
    <n v="2800"/>
    <x v="0"/>
    <x v="11"/>
    <x v="1"/>
    <x v="1"/>
    <n v="361.81"/>
    <n v="1"/>
  </r>
  <r>
    <x v="507"/>
    <x v="0"/>
    <s v="2024-2025"/>
    <x v="0"/>
    <x v="19"/>
    <x v="1"/>
    <x v="1"/>
    <n v="2800"/>
    <x v="0"/>
    <x v="11"/>
    <x v="5"/>
    <x v="5"/>
    <n v="362.14000000000004"/>
    <n v="1"/>
  </r>
  <r>
    <x v="634"/>
    <x v="1"/>
    <s v="2023-2024"/>
    <x v="1"/>
    <x v="75"/>
    <x v="0"/>
    <x v="0"/>
    <n v="6450"/>
    <x v="0"/>
    <x v="20"/>
    <x v="3"/>
    <x v="3"/>
    <n v="362.64"/>
    <n v="1"/>
  </r>
  <r>
    <x v="347"/>
    <x v="0"/>
    <s v="2024-2025"/>
    <x v="0"/>
    <x v="65"/>
    <x v="1"/>
    <x v="1"/>
    <n v="2131"/>
    <x v="0"/>
    <x v="4"/>
    <x v="7"/>
    <x v="7"/>
    <n v="363.16"/>
    <n v="1"/>
  </r>
  <r>
    <x v="630"/>
    <x v="0"/>
    <s v="2024-2025"/>
    <x v="1"/>
    <x v="81"/>
    <x v="3"/>
    <x v="3"/>
    <n v="4680"/>
    <x v="0"/>
    <x v="17"/>
    <x v="0"/>
    <x v="0"/>
    <n v="363.72"/>
    <n v="1"/>
  </r>
  <r>
    <x v="551"/>
    <x v="0"/>
    <s v="2024-2025"/>
    <x v="0"/>
    <x v="64"/>
    <x v="1"/>
    <x v="1"/>
    <n v="2350"/>
    <x v="0"/>
    <x v="1"/>
    <x v="3"/>
    <x v="3"/>
    <n v="364.21999999999997"/>
    <n v="1"/>
  </r>
  <r>
    <x v="663"/>
    <x v="0"/>
    <s v="2024-2025"/>
    <x v="0"/>
    <x v="56"/>
    <x v="1"/>
    <x v="1"/>
    <n v="2795"/>
    <x v="0"/>
    <x v="11"/>
    <x v="6"/>
    <x v="6"/>
    <n v="364.51"/>
    <n v="1"/>
  </r>
  <r>
    <x v="114"/>
    <x v="0"/>
    <s v="2024-2025"/>
    <x v="0"/>
    <x v="48"/>
    <x v="3"/>
    <x v="3"/>
    <n v="4566"/>
    <x v="0"/>
    <x v="15"/>
    <x v="1"/>
    <x v="1"/>
    <n v="364.65"/>
    <n v="1"/>
  </r>
  <r>
    <x v="628"/>
    <x v="0"/>
    <s v="2024-2025"/>
    <x v="1"/>
    <x v="85"/>
    <x v="0"/>
    <x v="0"/>
    <n v="6530"/>
    <x v="0"/>
    <x v="20"/>
    <x v="0"/>
    <x v="0"/>
    <n v="364.90000000000003"/>
    <n v="1"/>
  </r>
  <r>
    <x v="105"/>
    <x v="0"/>
    <s v="2024-2025"/>
    <x v="0"/>
    <x v="59"/>
    <x v="3"/>
    <x v="3"/>
    <n v="4509"/>
    <x v="0"/>
    <x v="3"/>
    <x v="5"/>
    <x v="5"/>
    <n v="366.19000000000005"/>
    <n v="1"/>
  </r>
  <r>
    <x v="453"/>
    <x v="0"/>
    <s v="2024-2025"/>
    <x v="0"/>
    <x v="2"/>
    <x v="2"/>
    <x v="2"/>
    <n v="2617"/>
    <x v="0"/>
    <x v="2"/>
    <x v="3"/>
    <x v="3"/>
    <n v="366.24"/>
    <n v="1"/>
  </r>
  <r>
    <x v="467"/>
    <x v="0"/>
    <s v="2024-2025"/>
    <x v="1"/>
    <x v="87"/>
    <x v="2"/>
    <x v="2"/>
    <n v="2609"/>
    <x v="0"/>
    <x v="2"/>
    <x v="1"/>
    <x v="1"/>
    <n v="366.37"/>
    <n v="1"/>
  </r>
  <r>
    <x v="520"/>
    <x v="0"/>
    <s v="2024-2025"/>
    <x v="0"/>
    <x v="10"/>
    <x v="4"/>
    <x v="4"/>
    <n v="3551"/>
    <x v="0"/>
    <x v="8"/>
    <x v="2"/>
    <x v="2"/>
    <n v="366.39"/>
    <n v="1"/>
  </r>
  <r>
    <x v="676"/>
    <x v="1"/>
    <s v="2023-2024"/>
    <x v="1"/>
    <x v="4"/>
    <x v="1"/>
    <x v="1"/>
    <n v="2154"/>
    <x v="0"/>
    <x v="4"/>
    <x v="5"/>
    <x v="5"/>
    <n v="367.08000000000004"/>
    <n v="1"/>
  </r>
  <r>
    <x v="355"/>
    <x v="0"/>
    <s v="2024-2025"/>
    <x v="1"/>
    <x v="74"/>
    <x v="1"/>
    <x v="1"/>
    <n v="2485"/>
    <x v="0"/>
    <x v="1"/>
    <x v="4"/>
    <x v="4"/>
    <n v="367.46000000000004"/>
    <n v="1"/>
  </r>
  <r>
    <x v="500"/>
    <x v="1"/>
    <s v="2023-2024"/>
    <x v="1"/>
    <x v="4"/>
    <x v="1"/>
    <x v="1"/>
    <n v="2154"/>
    <x v="0"/>
    <x v="4"/>
    <x v="2"/>
    <x v="2"/>
    <n v="367.59000000000003"/>
    <n v="1"/>
  </r>
  <r>
    <x v="445"/>
    <x v="0"/>
    <s v="2024-2025"/>
    <x v="0"/>
    <x v="66"/>
    <x v="3"/>
    <x v="3"/>
    <n v="4883"/>
    <x v="0"/>
    <x v="12"/>
    <x v="7"/>
    <x v="7"/>
    <n v="368.1"/>
    <n v="1"/>
  </r>
  <r>
    <x v="572"/>
    <x v="0"/>
    <s v="2024-2025"/>
    <x v="1"/>
    <x v="21"/>
    <x v="3"/>
    <x v="3"/>
    <n v="4012"/>
    <x v="0"/>
    <x v="10"/>
    <x v="2"/>
    <x v="2"/>
    <n v="368.3"/>
    <n v="1"/>
  </r>
  <r>
    <x v="199"/>
    <x v="0"/>
    <s v="2024-2025"/>
    <x v="0"/>
    <x v="86"/>
    <x v="0"/>
    <x v="0"/>
    <n v="6725"/>
    <x v="0"/>
    <x v="20"/>
    <x v="7"/>
    <x v="7"/>
    <n v="369.26000000000005"/>
    <n v="1"/>
  </r>
  <r>
    <x v="44"/>
    <x v="0"/>
    <s v="2024-2025"/>
    <x v="0"/>
    <x v="53"/>
    <x v="3"/>
    <x v="3"/>
    <n v="4119"/>
    <x v="0"/>
    <x v="10"/>
    <x v="1"/>
    <x v="1"/>
    <n v="369.36"/>
    <n v="1"/>
  </r>
  <r>
    <x v="358"/>
    <x v="1"/>
    <s v="2023-2024"/>
    <x v="0"/>
    <x v="3"/>
    <x v="3"/>
    <x v="3"/>
    <n v="4220"/>
    <x v="0"/>
    <x v="3"/>
    <x v="3"/>
    <x v="3"/>
    <n v="369.64"/>
    <n v="1"/>
  </r>
  <r>
    <x v="475"/>
    <x v="0"/>
    <s v="2024-2025"/>
    <x v="1"/>
    <x v="68"/>
    <x v="7"/>
    <x v="7"/>
    <n v="800"/>
    <x v="0"/>
    <x v="19"/>
    <x v="3"/>
    <x v="3"/>
    <n v="369.79999999999995"/>
    <n v="1"/>
  </r>
  <r>
    <x v="244"/>
    <x v="0"/>
    <s v="2024-2025"/>
    <x v="1"/>
    <x v="9"/>
    <x v="4"/>
    <x v="4"/>
    <n v="3076"/>
    <x v="0"/>
    <x v="7"/>
    <x v="8"/>
    <x v="8"/>
    <n v="370.91"/>
    <n v="1"/>
  </r>
  <r>
    <x v="280"/>
    <x v="2"/>
    <s v="2025-2026"/>
    <x v="0"/>
    <x v="63"/>
    <x v="1"/>
    <x v="1"/>
    <n v="2015"/>
    <x v="0"/>
    <x v="5"/>
    <x v="3"/>
    <x v="3"/>
    <n v="371.1"/>
    <n v="1"/>
  </r>
  <r>
    <x v="132"/>
    <x v="0"/>
    <s v="2024-2025"/>
    <x v="0"/>
    <x v="92"/>
    <x v="3"/>
    <x v="3"/>
    <n v="4305"/>
    <x v="0"/>
    <x v="3"/>
    <x v="1"/>
    <x v="1"/>
    <n v="371.23"/>
    <n v="1"/>
  </r>
  <r>
    <x v="626"/>
    <x v="2"/>
    <s v="2025-2026"/>
    <x v="1"/>
    <x v="11"/>
    <x v="5"/>
    <x v="5"/>
    <n v="7010"/>
    <x v="0"/>
    <x v="9"/>
    <x v="0"/>
    <x v="0"/>
    <n v="371.64"/>
    <n v="1"/>
  </r>
  <r>
    <x v="109"/>
    <x v="0"/>
    <s v="2024-2025"/>
    <x v="0"/>
    <x v="47"/>
    <x v="1"/>
    <x v="1"/>
    <n v="2101"/>
    <x v="0"/>
    <x v="4"/>
    <x v="1"/>
    <x v="1"/>
    <n v="371.73"/>
    <n v="1"/>
  </r>
  <r>
    <x v="543"/>
    <x v="0"/>
    <s v="2024-2025"/>
    <x v="1"/>
    <x v="24"/>
    <x v="1"/>
    <x v="1"/>
    <n v="2120"/>
    <x v="0"/>
    <x v="4"/>
    <x v="7"/>
    <x v="7"/>
    <n v="372.48000000000008"/>
    <n v="1"/>
  </r>
  <r>
    <x v="481"/>
    <x v="2"/>
    <s v="2025-2026"/>
    <x v="0"/>
    <x v="91"/>
    <x v="1"/>
    <x v="1"/>
    <n v="2064"/>
    <x v="0"/>
    <x v="5"/>
    <x v="0"/>
    <x v="0"/>
    <n v="372.65"/>
    <n v="1"/>
  </r>
  <r>
    <x v="413"/>
    <x v="2"/>
    <s v="2025-2026"/>
    <x v="0"/>
    <x v="76"/>
    <x v="1"/>
    <x v="1"/>
    <n v="2031"/>
    <x v="0"/>
    <x v="5"/>
    <x v="3"/>
    <x v="3"/>
    <n v="372.74"/>
    <n v="1"/>
  </r>
  <r>
    <x v="185"/>
    <x v="0"/>
    <s v="2024-2025"/>
    <x v="0"/>
    <x v="36"/>
    <x v="4"/>
    <x v="4"/>
    <n v="3148"/>
    <x v="0"/>
    <x v="6"/>
    <x v="0"/>
    <x v="0"/>
    <n v="372.78"/>
    <n v="1"/>
  </r>
  <r>
    <x v="423"/>
    <x v="1"/>
    <s v="2023-2024"/>
    <x v="1"/>
    <x v="4"/>
    <x v="1"/>
    <x v="1"/>
    <n v="2154"/>
    <x v="0"/>
    <x v="4"/>
    <x v="9"/>
    <x v="9"/>
    <n v="373.36"/>
    <n v="1"/>
  </r>
  <r>
    <x v="336"/>
    <x v="0"/>
    <s v="2024-2025"/>
    <x v="0"/>
    <x v="53"/>
    <x v="3"/>
    <x v="3"/>
    <n v="4119"/>
    <x v="0"/>
    <x v="10"/>
    <x v="5"/>
    <x v="5"/>
    <n v="374.38"/>
    <n v="1"/>
  </r>
  <r>
    <x v="607"/>
    <x v="0"/>
    <s v="2024-2025"/>
    <x v="1"/>
    <x v="28"/>
    <x v="1"/>
    <x v="1"/>
    <n v="2830"/>
    <x v="0"/>
    <x v="11"/>
    <x v="3"/>
    <x v="3"/>
    <n v="374.61"/>
    <n v="1"/>
  </r>
  <r>
    <x v="205"/>
    <x v="0"/>
    <s v="2024-2025"/>
    <x v="0"/>
    <x v="73"/>
    <x v="6"/>
    <x v="6"/>
    <n v="5607"/>
    <x v="0"/>
    <x v="18"/>
    <x v="0"/>
    <x v="0"/>
    <n v="374.75"/>
    <n v="1"/>
  </r>
  <r>
    <x v="135"/>
    <x v="0"/>
    <s v="2024-2025"/>
    <x v="0"/>
    <x v="47"/>
    <x v="1"/>
    <x v="1"/>
    <n v="2101"/>
    <x v="0"/>
    <x v="4"/>
    <x v="6"/>
    <x v="6"/>
    <n v="374.93999999999994"/>
    <n v="1"/>
  </r>
  <r>
    <x v="161"/>
    <x v="0"/>
    <s v="2024-2025"/>
    <x v="0"/>
    <x v="55"/>
    <x v="3"/>
    <x v="3"/>
    <n v="4703"/>
    <x v="0"/>
    <x v="17"/>
    <x v="3"/>
    <x v="3"/>
    <n v="375.65"/>
    <n v="1"/>
  </r>
  <r>
    <x v="503"/>
    <x v="0"/>
    <s v="2024-2025"/>
    <x v="0"/>
    <x v="54"/>
    <x v="4"/>
    <x v="4"/>
    <n v="3030"/>
    <x v="0"/>
    <x v="7"/>
    <x v="4"/>
    <x v="4"/>
    <n v="376.09000000000003"/>
    <n v="1"/>
  </r>
  <r>
    <x v="306"/>
    <x v="2"/>
    <s v="2025-2026"/>
    <x v="0"/>
    <x v="31"/>
    <x v="1"/>
    <x v="1"/>
    <n v="2116"/>
    <x v="0"/>
    <x v="4"/>
    <x v="3"/>
    <x v="3"/>
    <n v="376.5"/>
    <n v="1"/>
  </r>
  <r>
    <x v="392"/>
    <x v="2"/>
    <s v="2025-2026"/>
    <x v="0"/>
    <x v="13"/>
    <x v="1"/>
    <x v="1"/>
    <n v="2480"/>
    <x v="0"/>
    <x v="1"/>
    <x v="1"/>
    <x v="1"/>
    <n v="376.57"/>
    <n v="1"/>
  </r>
  <r>
    <x v="64"/>
    <x v="1"/>
    <s v="2023-2024"/>
    <x v="1"/>
    <x v="22"/>
    <x v="1"/>
    <x v="1"/>
    <n v="2539"/>
    <x v="0"/>
    <x v="2"/>
    <x v="4"/>
    <x v="4"/>
    <n v="376.58000000000004"/>
    <n v="1"/>
  </r>
  <r>
    <x v="504"/>
    <x v="2"/>
    <s v="2025-2026"/>
    <x v="0"/>
    <x v="56"/>
    <x v="1"/>
    <x v="1"/>
    <n v="2795"/>
    <x v="0"/>
    <x v="11"/>
    <x v="1"/>
    <x v="1"/>
    <n v="376.85"/>
    <n v="1"/>
  </r>
  <r>
    <x v="248"/>
    <x v="0"/>
    <s v="2024-2025"/>
    <x v="0"/>
    <x v="48"/>
    <x v="3"/>
    <x v="3"/>
    <n v="4566"/>
    <x v="0"/>
    <x v="15"/>
    <x v="9"/>
    <x v="9"/>
    <n v="377.12"/>
    <n v="1"/>
  </r>
  <r>
    <x v="313"/>
    <x v="0"/>
    <s v="2024-2025"/>
    <x v="1"/>
    <x v="96"/>
    <x v="4"/>
    <x v="4"/>
    <n v="3690"/>
    <x v="0"/>
    <x v="16"/>
    <x v="4"/>
    <x v="4"/>
    <n v="377.44"/>
    <n v="1"/>
  </r>
  <r>
    <x v="79"/>
    <x v="0"/>
    <s v="2024-2025"/>
    <x v="0"/>
    <x v="1"/>
    <x v="1"/>
    <x v="1"/>
    <n v="2478"/>
    <x v="0"/>
    <x v="1"/>
    <x v="5"/>
    <x v="5"/>
    <n v="377.54"/>
    <n v="1"/>
  </r>
  <r>
    <x v="718"/>
    <x v="0"/>
    <s v="2024-2025"/>
    <x v="0"/>
    <x v="32"/>
    <x v="6"/>
    <x v="6"/>
    <n v="5169"/>
    <x v="0"/>
    <x v="13"/>
    <x v="9"/>
    <x v="9"/>
    <n v="378.07000000000005"/>
    <n v="1"/>
  </r>
  <r>
    <x v="608"/>
    <x v="2"/>
    <s v="2025-2026"/>
    <x v="0"/>
    <x v="78"/>
    <x v="1"/>
    <x v="1"/>
    <n v="2141"/>
    <x v="0"/>
    <x v="4"/>
    <x v="3"/>
    <x v="3"/>
    <n v="378.7"/>
    <n v="1"/>
  </r>
  <r>
    <x v="166"/>
    <x v="0"/>
    <s v="2024-2025"/>
    <x v="0"/>
    <x v="27"/>
    <x v="4"/>
    <x v="4"/>
    <n v="3066"/>
    <x v="0"/>
    <x v="7"/>
    <x v="5"/>
    <x v="5"/>
    <n v="378.71999999999997"/>
    <n v="1"/>
  </r>
  <r>
    <x v="72"/>
    <x v="2"/>
    <s v="2025-2026"/>
    <x v="0"/>
    <x v="60"/>
    <x v="1"/>
    <x v="1"/>
    <n v="2541"/>
    <x v="0"/>
    <x v="2"/>
    <x v="1"/>
    <x v="1"/>
    <n v="379.01"/>
    <n v="1"/>
  </r>
  <r>
    <x v="550"/>
    <x v="0"/>
    <s v="2024-2025"/>
    <x v="1"/>
    <x v="76"/>
    <x v="1"/>
    <x v="1"/>
    <n v="2031"/>
    <x v="0"/>
    <x v="5"/>
    <x v="1"/>
    <x v="1"/>
    <n v="379.43"/>
    <n v="1"/>
  </r>
  <r>
    <x v="564"/>
    <x v="0"/>
    <s v="2024-2025"/>
    <x v="0"/>
    <x v="84"/>
    <x v="3"/>
    <x v="3"/>
    <n v="4215"/>
    <x v="0"/>
    <x v="3"/>
    <x v="7"/>
    <x v="7"/>
    <n v="379.5200000000001"/>
    <n v="1"/>
  </r>
  <r>
    <x v="543"/>
    <x v="0"/>
    <s v="2024-2025"/>
    <x v="1"/>
    <x v="24"/>
    <x v="1"/>
    <x v="1"/>
    <n v="2120"/>
    <x v="0"/>
    <x v="4"/>
    <x v="0"/>
    <x v="0"/>
    <n v="379.57000000000005"/>
    <n v="1"/>
  </r>
  <r>
    <x v="632"/>
    <x v="2"/>
    <s v="2025-2026"/>
    <x v="0"/>
    <x v="60"/>
    <x v="1"/>
    <x v="1"/>
    <n v="2541"/>
    <x v="0"/>
    <x v="2"/>
    <x v="7"/>
    <x v="7"/>
    <n v="380.3"/>
    <n v="1"/>
  </r>
  <r>
    <x v="518"/>
    <x v="0"/>
    <s v="2024-2025"/>
    <x v="0"/>
    <x v="47"/>
    <x v="1"/>
    <x v="1"/>
    <n v="2101"/>
    <x v="0"/>
    <x v="4"/>
    <x v="2"/>
    <x v="2"/>
    <n v="380.59000000000003"/>
    <n v="1"/>
  </r>
  <r>
    <x v="129"/>
    <x v="0"/>
    <s v="2024-2025"/>
    <x v="1"/>
    <x v="40"/>
    <x v="4"/>
    <x v="4"/>
    <n v="3353"/>
    <x v="0"/>
    <x v="8"/>
    <x v="3"/>
    <x v="3"/>
    <n v="380.96999999999997"/>
    <n v="1"/>
  </r>
  <r>
    <x v="171"/>
    <x v="1"/>
    <s v="2023-2024"/>
    <x v="0"/>
    <x v="19"/>
    <x v="1"/>
    <x v="1"/>
    <n v="2800"/>
    <x v="0"/>
    <x v="11"/>
    <x v="3"/>
    <x v="3"/>
    <n v="381.15"/>
    <n v="1"/>
  </r>
  <r>
    <x v="285"/>
    <x v="1"/>
    <s v="2023-2024"/>
    <x v="0"/>
    <x v="40"/>
    <x v="4"/>
    <x v="4"/>
    <n v="3353"/>
    <x v="0"/>
    <x v="8"/>
    <x v="1"/>
    <x v="1"/>
    <n v="381.49"/>
    <n v="1"/>
  </r>
  <r>
    <x v="21"/>
    <x v="1"/>
    <s v="2023-2024"/>
    <x v="0"/>
    <x v="23"/>
    <x v="1"/>
    <x v="1"/>
    <n v="2650"/>
    <x v="0"/>
    <x v="11"/>
    <x v="6"/>
    <x v="6"/>
    <n v="382.07"/>
    <n v="1"/>
  </r>
  <r>
    <x v="52"/>
    <x v="2"/>
    <s v="2025-2026"/>
    <x v="1"/>
    <x v="65"/>
    <x v="1"/>
    <x v="1"/>
    <n v="2131"/>
    <x v="0"/>
    <x v="4"/>
    <x v="5"/>
    <x v="5"/>
    <n v="382.42000000000007"/>
    <n v="1"/>
  </r>
  <r>
    <x v="425"/>
    <x v="2"/>
    <s v="2025-2026"/>
    <x v="0"/>
    <x v="76"/>
    <x v="1"/>
    <x v="1"/>
    <n v="2031"/>
    <x v="0"/>
    <x v="5"/>
    <x v="9"/>
    <x v="9"/>
    <n v="383.53"/>
    <n v="1"/>
  </r>
  <r>
    <x v="82"/>
    <x v="2"/>
    <s v="2025-2026"/>
    <x v="0"/>
    <x v="78"/>
    <x v="1"/>
    <x v="1"/>
    <n v="2141"/>
    <x v="0"/>
    <x v="4"/>
    <x v="1"/>
    <x v="1"/>
    <n v="384.1"/>
    <n v="1"/>
  </r>
  <r>
    <x v="690"/>
    <x v="1"/>
    <s v="2023-2024"/>
    <x v="0"/>
    <x v="90"/>
    <x v="3"/>
    <x v="3"/>
    <n v="4700"/>
    <x v="0"/>
    <x v="17"/>
    <x v="3"/>
    <x v="3"/>
    <n v="385.87"/>
    <n v="1"/>
  </r>
  <r>
    <x v="91"/>
    <x v="0"/>
    <s v="2024-2025"/>
    <x v="0"/>
    <x v="1"/>
    <x v="1"/>
    <x v="1"/>
    <n v="2478"/>
    <x v="0"/>
    <x v="1"/>
    <x v="6"/>
    <x v="6"/>
    <n v="386.15"/>
    <n v="1"/>
  </r>
  <r>
    <x v="276"/>
    <x v="0"/>
    <s v="2024-2025"/>
    <x v="1"/>
    <x v="29"/>
    <x v="4"/>
    <x v="4"/>
    <n v="3500"/>
    <x v="0"/>
    <x v="8"/>
    <x v="3"/>
    <x v="3"/>
    <n v="386.16999999999996"/>
    <n v="1"/>
  </r>
  <r>
    <x v="549"/>
    <x v="1"/>
    <s v="2023-2024"/>
    <x v="1"/>
    <x v="11"/>
    <x v="5"/>
    <x v="5"/>
    <n v="7010"/>
    <x v="0"/>
    <x v="9"/>
    <x v="4"/>
    <x v="4"/>
    <n v="386.58000000000004"/>
    <n v="1"/>
  </r>
  <r>
    <x v="115"/>
    <x v="0"/>
    <s v="2024-2025"/>
    <x v="0"/>
    <x v="56"/>
    <x v="1"/>
    <x v="1"/>
    <n v="2795"/>
    <x v="0"/>
    <x v="11"/>
    <x v="1"/>
    <x v="1"/>
    <n v="386.64"/>
    <n v="1"/>
  </r>
  <r>
    <x v="205"/>
    <x v="0"/>
    <s v="2024-2025"/>
    <x v="0"/>
    <x v="80"/>
    <x v="0"/>
    <x v="0"/>
    <n v="6109"/>
    <x v="0"/>
    <x v="14"/>
    <x v="3"/>
    <x v="3"/>
    <n v="386.95"/>
    <n v="1"/>
  </r>
  <r>
    <x v="65"/>
    <x v="2"/>
    <s v="2025-2026"/>
    <x v="0"/>
    <x v="39"/>
    <x v="0"/>
    <x v="0"/>
    <n v="6330"/>
    <x v="0"/>
    <x v="14"/>
    <x v="4"/>
    <x v="4"/>
    <n v="387.33"/>
    <n v="1"/>
  </r>
  <r>
    <x v="681"/>
    <x v="2"/>
    <s v="2025-2026"/>
    <x v="0"/>
    <x v="70"/>
    <x v="4"/>
    <x v="4"/>
    <n v="3400"/>
    <x v="0"/>
    <x v="8"/>
    <x v="4"/>
    <x v="4"/>
    <n v="387.6"/>
    <n v="1"/>
  </r>
  <r>
    <x v="403"/>
    <x v="0"/>
    <s v="2024-2025"/>
    <x v="0"/>
    <x v="51"/>
    <x v="4"/>
    <x v="4"/>
    <n v="3630"/>
    <x v="0"/>
    <x v="16"/>
    <x v="9"/>
    <x v="9"/>
    <n v="388.59"/>
    <n v="1"/>
  </r>
  <r>
    <x v="171"/>
    <x v="1"/>
    <s v="2023-2024"/>
    <x v="1"/>
    <x v="65"/>
    <x v="1"/>
    <x v="1"/>
    <n v="2131"/>
    <x v="0"/>
    <x v="4"/>
    <x v="3"/>
    <x v="3"/>
    <n v="389.97"/>
    <n v="1"/>
  </r>
  <r>
    <x v="495"/>
    <x v="2"/>
    <s v="2025-2026"/>
    <x v="0"/>
    <x v="27"/>
    <x v="4"/>
    <x v="4"/>
    <n v="3066"/>
    <x v="0"/>
    <x v="7"/>
    <x v="3"/>
    <x v="3"/>
    <n v="390.13000000000005"/>
    <n v="1"/>
  </r>
  <r>
    <x v="21"/>
    <x v="1"/>
    <s v="2023-2024"/>
    <x v="0"/>
    <x v="55"/>
    <x v="3"/>
    <x v="3"/>
    <n v="4703"/>
    <x v="0"/>
    <x v="17"/>
    <x v="9"/>
    <x v="9"/>
    <n v="390.86"/>
    <n v="1"/>
  </r>
  <r>
    <x v="684"/>
    <x v="2"/>
    <s v="2025-2026"/>
    <x v="1"/>
    <x v="21"/>
    <x v="3"/>
    <x v="3"/>
    <n v="4012"/>
    <x v="0"/>
    <x v="10"/>
    <x v="4"/>
    <x v="4"/>
    <n v="391.47"/>
    <n v="1"/>
  </r>
  <r>
    <x v="662"/>
    <x v="2"/>
    <s v="2025-2026"/>
    <x v="0"/>
    <x v="15"/>
    <x v="1"/>
    <x v="1"/>
    <n v="2020"/>
    <x v="0"/>
    <x v="5"/>
    <x v="2"/>
    <x v="2"/>
    <n v="391.5"/>
    <n v="1"/>
  </r>
  <r>
    <x v="172"/>
    <x v="1"/>
    <s v="2023-2024"/>
    <x v="0"/>
    <x v="15"/>
    <x v="1"/>
    <x v="1"/>
    <n v="2020"/>
    <x v="0"/>
    <x v="5"/>
    <x v="7"/>
    <x v="7"/>
    <n v="393.64"/>
    <n v="1"/>
  </r>
  <r>
    <x v="521"/>
    <x v="0"/>
    <s v="2024-2025"/>
    <x v="1"/>
    <x v="75"/>
    <x v="0"/>
    <x v="0"/>
    <n v="6450"/>
    <x v="0"/>
    <x v="20"/>
    <x v="0"/>
    <x v="0"/>
    <n v="393.67999999999995"/>
    <n v="1"/>
  </r>
  <r>
    <x v="389"/>
    <x v="2"/>
    <s v="2025-2026"/>
    <x v="0"/>
    <x v="80"/>
    <x v="0"/>
    <x v="0"/>
    <n v="6109"/>
    <x v="0"/>
    <x v="14"/>
    <x v="4"/>
    <x v="4"/>
    <n v="393.69"/>
    <n v="1"/>
  </r>
  <r>
    <x v="368"/>
    <x v="2"/>
    <s v="2025-2026"/>
    <x v="0"/>
    <x v="32"/>
    <x v="6"/>
    <x v="6"/>
    <n v="5169"/>
    <x v="0"/>
    <x v="13"/>
    <x v="3"/>
    <x v="3"/>
    <n v="394.43"/>
    <n v="1"/>
  </r>
  <r>
    <x v="655"/>
    <x v="0"/>
    <s v="2024-2025"/>
    <x v="1"/>
    <x v="11"/>
    <x v="5"/>
    <x v="5"/>
    <n v="7010"/>
    <x v="0"/>
    <x v="9"/>
    <x v="9"/>
    <x v="9"/>
    <n v="394.56"/>
    <n v="1"/>
  </r>
  <r>
    <x v="583"/>
    <x v="2"/>
    <s v="2025-2026"/>
    <x v="0"/>
    <x v="77"/>
    <x v="5"/>
    <x v="5"/>
    <n v="7018"/>
    <x v="0"/>
    <x v="9"/>
    <x v="4"/>
    <x v="4"/>
    <n v="395.26"/>
    <n v="1"/>
  </r>
  <r>
    <x v="494"/>
    <x v="2"/>
    <s v="2025-2026"/>
    <x v="1"/>
    <x v="29"/>
    <x v="4"/>
    <x v="4"/>
    <n v="3500"/>
    <x v="0"/>
    <x v="8"/>
    <x v="0"/>
    <x v="0"/>
    <n v="395.43999999999994"/>
    <n v="1"/>
  </r>
  <r>
    <x v="482"/>
    <x v="2"/>
    <s v="2025-2026"/>
    <x v="1"/>
    <x v="14"/>
    <x v="1"/>
    <x v="1"/>
    <n v="2790"/>
    <x v="0"/>
    <x v="11"/>
    <x v="4"/>
    <x v="4"/>
    <n v="395.53"/>
    <n v="1"/>
  </r>
  <r>
    <x v="341"/>
    <x v="1"/>
    <s v="2023-2024"/>
    <x v="0"/>
    <x v="50"/>
    <x v="4"/>
    <x v="4"/>
    <n v="3179"/>
    <x v="0"/>
    <x v="6"/>
    <x v="3"/>
    <x v="3"/>
    <n v="395.63000000000005"/>
    <n v="1"/>
  </r>
  <r>
    <x v="698"/>
    <x v="2"/>
    <s v="2025-2026"/>
    <x v="0"/>
    <x v="45"/>
    <x v="3"/>
    <x v="3"/>
    <n v="4570"/>
    <x v="0"/>
    <x v="15"/>
    <x v="9"/>
    <x v="9"/>
    <n v="395.74"/>
    <n v="1"/>
  </r>
  <r>
    <x v="140"/>
    <x v="0"/>
    <s v="2024-2025"/>
    <x v="0"/>
    <x v="45"/>
    <x v="3"/>
    <x v="3"/>
    <n v="4570"/>
    <x v="0"/>
    <x v="15"/>
    <x v="5"/>
    <x v="5"/>
    <n v="395.97"/>
    <n v="1"/>
  </r>
  <r>
    <x v="408"/>
    <x v="1"/>
    <s v="2023-2024"/>
    <x v="0"/>
    <x v="94"/>
    <x v="5"/>
    <x v="5"/>
    <n v="7250"/>
    <x v="0"/>
    <x v="9"/>
    <x v="7"/>
    <x v="7"/>
    <n v="396.54000000000008"/>
    <n v="1"/>
  </r>
  <r>
    <x v="244"/>
    <x v="0"/>
    <s v="2024-2025"/>
    <x v="0"/>
    <x v="80"/>
    <x v="0"/>
    <x v="0"/>
    <n v="6109"/>
    <x v="0"/>
    <x v="14"/>
    <x v="5"/>
    <x v="5"/>
    <n v="397.83"/>
    <n v="1"/>
  </r>
  <r>
    <x v="78"/>
    <x v="0"/>
    <s v="2024-2025"/>
    <x v="0"/>
    <x v="60"/>
    <x v="1"/>
    <x v="1"/>
    <n v="2541"/>
    <x v="0"/>
    <x v="2"/>
    <x v="5"/>
    <x v="5"/>
    <n v="398.48"/>
    <n v="1"/>
  </r>
  <r>
    <x v="497"/>
    <x v="0"/>
    <s v="2024-2025"/>
    <x v="0"/>
    <x v="64"/>
    <x v="1"/>
    <x v="1"/>
    <n v="2350"/>
    <x v="0"/>
    <x v="1"/>
    <x v="6"/>
    <x v="6"/>
    <n v="398.57000000000005"/>
    <n v="1"/>
  </r>
  <r>
    <x v="258"/>
    <x v="0"/>
    <s v="2024-2025"/>
    <x v="0"/>
    <x v="63"/>
    <x v="1"/>
    <x v="1"/>
    <n v="2015"/>
    <x v="0"/>
    <x v="5"/>
    <x v="6"/>
    <x v="6"/>
    <n v="398.90999999999997"/>
    <n v="1"/>
  </r>
  <r>
    <x v="214"/>
    <x v="2"/>
    <s v="2025-2026"/>
    <x v="1"/>
    <x v="96"/>
    <x v="4"/>
    <x v="4"/>
    <n v="3690"/>
    <x v="0"/>
    <x v="16"/>
    <x v="3"/>
    <x v="3"/>
    <n v="399.65999999999997"/>
    <n v="1"/>
  </r>
  <r>
    <x v="186"/>
    <x v="2"/>
    <s v="2025-2026"/>
    <x v="0"/>
    <x v="58"/>
    <x v="0"/>
    <x v="0"/>
    <n v="6027"/>
    <x v="0"/>
    <x v="0"/>
    <x v="3"/>
    <x v="3"/>
    <n v="401.65999999999997"/>
    <n v="1"/>
  </r>
  <r>
    <x v="586"/>
    <x v="0"/>
    <s v="2024-2025"/>
    <x v="0"/>
    <x v="77"/>
    <x v="5"/>
    <x v="5"/>
    <n v="7018"/>
    <x v="0"/>
    <x v="9"/>
    <x v="0"/>
    <x v="0"/>
    <n v="401.71"/>
    <n v="1"/>
  </r>
  <r>
    <x v="514"/>
    <x v="1"/>
    <s v="2023-2024"/>
    <x v="0"/>
    <x v="62"/>
    <x v="0"/>
    <x v="0"/>
    <n v="6112"/>
    <x v="0"/>
    <x v="14"/>
    <x v="0"/>
    <x v="0"/>
    <n v="402.07000000000005"/>
    <n v="1"/>
  </r>
  <r>
    <x v="525"/>
    <x v="2"/>
    <s v="2025-2026"/>
    <x v="1"/>
    <x v="40"/>
    <x v="4"/>
    <x v="4"/>
    <n v="3353"/>
    <x v="0"/>
    <x v="8"/>
    <x v="5"/>
    <x v="5"/>
    <n v="402.18000000000006"/>
    <n v="1"/>
  </r>
  <r>
    <x v="373"/>
    <x v="0"/>
    <s v="2024-2025"/>
    <x v="0"/>
    <x v="53"/>
    <x v="3"/>
    <x v="3"/>
    <n v="4119"/>
    <x v="0"/>
    <x v="10"/>
    <x v="2"/>
    <x v="2"/>
    <n v="403.25"/>
    <n v="1"/>
  </r>
  <r>
    <x v="38"/>
    <x v="0"/>
    <s v="2024-2025"/>
    <x v="1"/>
    <x v="25"/>
    <x v="4"/>
    <x v="4"/>
    <n v="3550"/>
    <x v="0"/>
    <x v="8"/>
    <x v="2"/>
    <x v="2"/>
    <n v="403.37"/>
    <n v="1"/>
  </r>
  <r>
    <x v="669"/>
    <x v="1"/>
    <s v="2023-2024"/>
    <x v="0"/>
    <x v="43"/>
    <x v="1"/>
    <x v="1"/>
    <n v="2560"/>
    <x v="0"/>
    <x v="2"/>
    <x v="5"/>
    <x v="5"/>
    <n v="403.98"/>
    <n v="1"/>
  </r>
  <r>
    <x v="260"/>
    <x v="1"/>
    <s v="2023-2024"/>
    <x v="0"/>
    <x v="10"/>
    <x v="4"/>
    <x v="4"/>
    <n v="3551"/>
    <x v="0"/>
    <x v="8"/>
    <x v="7"/>
    <x v="7"/>
    <n v="404.72000000000008"/>
    <n v="1"/>
  </r>
  <r>
    <x v="268"/>
    <x v="0"/>
    <s v="2024-2025"/>
    <x v="1"/>
    <x v="85"/>
    <x v="0"/>
    <x v="0"/>
    <n v="6530"/>
    <x v="0"/>
    <x v="20"/>
    <x v="7"/>
    <x v="7"/>
    <n v="405.1"/>
    <n v="1"/>
  </r>
  <r>
    <x v="604"/>
    <x v="2"/>
    <s v="2025-2026"/>
    <x v="1"/>
    <x v="9"/>
    <x v="4"/>
    <x v="4"/>
    <n v="3076"/>
    <x v="0"/>
    <x v="7"/>
    <x v="3"/>
    <x v="3"/>
    <n v="405.41999999999996"/>
    <n v="1"/>
  </r>
  <r>
    <x v="376"/>
    <x v="1"/>
    <s v="2023-2024"/>
    <x v="1"/>
    <x v="88"/>
    <x v="6"/>
    <x v="6"/>
    <n v="5011"/>
    <x v="0"/>
    <x v="13"/>
    <x v="0"/>
    <x v="0"/>
    <n v="405.67999999999995"/>
    <n v="1"/>
  </r>
  <r>
    <x v="658"/>
    <x v="2"/>
    <s v="2025-2026"/>
    <x v="0"/>
    <x v="34"/>
    <x v="4"/>
    <x v="4"/>
    <n v="3018"/>
    <x v="0"/>
    <x v="7"/>
    <x v="1"/>
    <x v="1"/>
    <n v="405.97"/>
    <n v="1"/>
  </r>
  <r>
    <x v="151"/>
    <x v="2"/>
    <s v="2025-2026"/>
    <x v="0"/>
    <x v="53"/>
    <x v="3"/>
    <x v="3"/>
    <n v="4119"/>
    <x v="0"/>
    <x v="10"/>
    <x v="1"/>
    <x v="1"/>
    <n v="407.3"/>
    <n v="1"/>
  </r>
  <r>
    <x v="503"/>
    <x v="0"/>
    <s v="2024-2025"/>
    <x v="0"/>
    <x v="95"/>
    <x v="7"/>
    <x v="7"/>
    <n v="870"/>
    <x v="0"/>
    <x v="19"/>
    <x v="0"/>
    <x v="0"/>
    <n v="407.71"/>
    <n v="1"/>
  </r>
  <r>
    <x v="72"/>
    <x v="2"/>
    <s v="2025-2026"/>
    <x v="1"/>
    <x v="9"/>
    <x v="4"/>
    <x v="4"/>
    <n v="3076"/>
    <x v="0"/>
    <x v="7"/>
    <x v="3"/>
    <x v="3"/>
    <n v="408.49"/>
    <n v="1"/>
  </r>
  <r>
    <x v="104"/>
    <x v="0"/>
    <s v="2024-2025"/>
    <x v="0"/>
    <x v="63"/>
    <x v="1"/>
    <x v="1"/>
    <n v="2015"/>
    <x v="0"/>
    <x v="5"/>
    <x v="3"/>
    <x v="3"/>
    <n v="409.29999999999995"/>
    <n v="1"/>
  </r>
  <r>
    <x v="556"/>
    <x v="0"/>
    <s v="2024-2025"/>
    <x v="1"/>
    <x v="11"/>
    <x v="5"/>
    <x v="5"/>
    <n v="7010"/>
    <x v="0"/>
    <x v="9"/>
    <x v="2"/>
    <x v="2"/>
    <n v="410.28"/>
    <n v="1"/>
  </r>
  <r>
    <x v="226"/>
    <x v="0"/>
    <s v="2024-2025"/>
    <x v="0"/>
    <x v="52"/>
    <x v="3"/>
    <x v="3"/>
    <n v="4053"/>
    <x v="0"/>
    <x v="10"/>
    <x v="3"/>
    <x v="3"/>
    <n v="410.50000000000006"/>
    <n v="1"/>
  </r>
  <r>
    <x v="272"/>
    <x v="1"/>
    <s v="2023-2024"/>
    <x v="0"/>
    <x v="77"/>
    <x v="5"/>
    <x v="5"/>
    <n v="7018"/>
    <x v="0"/>
    <x v="9"/>
    <x v="5"/>
    <x v="5"/>
    <n v="411.59000000000003"/>
    <n v="1"/>
  </r>
  <r>
    <x v="301"/>
    <x v="1"/>
    <s v="2023-2024"/>
    <x v="0"/>
    <x v="50"/>
    <x v="4"/>
    <x v="4"/>
    <n v="3179"/>
    <x v="0"/>
    <x v="6"/>
    <x v="1"/>
    <x v="1"/>
    <n v="411.6"/>
    <n v="1"/>
  </r>
  <r>
    <x v="443"/>
    <x v="1"/>
    <s v="2023-2024"/>
    <x v="0"/>
    <x v="59"/>
    <x v="3"/>
    <x v="3"/>
    <n v="4509"/>
    <x v="0"/>
    <x v="3"/>
    <x v="0"/>
    <x v="0"/>
    <n v="411.78"/>
    <n v="1"/>
  </r>
  <r>
    <x v="549"/>
    <x v="1"/>
    <s v="2023-2024"/>
    <x v="0"/>
    <x v="34"/>
    <x v="4"/>
    <x v="4"/>
    <n v="3018"/>
    <x v="0"/>
    <x v="7"/>
    <x v="7"/>
    <x v="7"/>
    <n v="412.16000000000008"/>
    <n v="1"/>
  </r>
  <r>
    <x v="440"/>
    <x v="0"/>
    <s v="2024-2025"/>
    <x v="0"/>
    <x v="69"/>
    <x v="4"/>
    <x v="4"/>
    <n v="3199"/>
    <x v="0"/>
    <x v="6"/>
    <x v="6"/>
    <x v="6"/>
    <n v="413.14"/>
    <n v="1"/>
  </r>
  <r>
    <x v="36"/>
    <x v="2"/>
    <s v="2025-2026"/>
    <x v="0"/>
    <x v="31"/>
    <x v="1"/>
    <x v="1"/>
    <n v="2116"/>
    <x v="0"/>
    <x v="4"/>
    <x v="2"/>
    <x v="2"/>
    <n v="413.26000000000005"/>
    <n v="1"/>
  </r>
  <r>
    <x v="97"/>
    <x v="0"/>
    <s v="2024-2025"/>
    <x v="0"/>
    <x v="79"/>
    <x v="6"/>
    <x v="6"/>
    <n v="5290"/>
    <x v="0"/>
    <x v="18"/>
    <x v="1"/>
    <x v="1"/>
    <n v="413.48"/>
    <n v="1"/>
  </r>
  <r>
    <x v="655"/>
    <x v="0"/>
    <s v="2024-2025"/>
    <x v="1"/>
    <x v="8"/>
    <x v="1"/>
    <x v="1"/>
    <n v="2158"/>
    <x v="0"/>
    <x v="4"/>
    <x v="7"/>
    <x v="7"/>
    <n v="414.34000000000003"/>
    <n v="1"/>
  </r>
  <r>
    <x v="688"/>
    <x v="0"/>
    <s v="2024-2025"/>
    <x v="0"/>
    <x v="48"/>
    <x v="3"/>
    <x v="3"/>
    <n v="4566"/>
    <x v="0"/>
    <x v="15"/>
    <x v="1"/>
    <x v="1"/>
    <n v="414.75"/>
    <n v="1"/>
  </r>
  <r>
    <x v="648"/>
    <x v="1"/>
    <s v="2023-2024"/>
    <x v="0"/>
    <x v="62"/>
    <x v="0"/>
    <x v="0"/>
    <n v="6112"/>
    <x v="0"/>
    <x v="14"/>
    <x v="7"/>
    <x v="7"/>
    <n v="414.84"/>
    <n v="1"/>
  </r>
  <r>
    <x v="532"/>
    <x v="1"/>
    <s v="2023-2024"/>
    <x v="0"/>
    <x v="16"/>
    <x v="0"/>
    <x v="0"/>
    <n v="6030"/>
    <x v="0"/>
    <x v="0"/>
    <x v="0"/>
    <x v="0"/>
    <n v="415.52"/>
    <n v="1"/>
  </r>
  <r>
    <x v="282"/>
    <x v="2"/>
    <s v="2025-2026"/>
    <x v="0"/>
    <x v="5"/>
    <x v="1"/>
    <x v="1"/>
    <n v="2067"/>
    <x v="0"/>
    <x v="5"/>
    <x v="4"/>
    <x v="4"/>
    <n v="415.68"/>
    <n v="1"/>
  </r>
  <r>
    <x v="341"/>
    <x v="1"/>
    <s v="2023-2024"/>
    <x v="1"/>
    <x v="96"/>
    <x v="4"/>
    <x v="4"/>
    <n v="3690"/>
    <x v="0"/>
    <x v="16"/>
    <x v="0"/>
    <x v="0"/>
    <n v="415.96000000000004"/>
    <n v="1"/>
  </r>
  <r>
    <x v="595"/>
    <x v="0"/>
    <s v="2024-2025"/>
    <x v="1"/>
    <x v="25"/>
    <x v="4"/>
    <x v="4"/>
    <n v="3550"/>
    <x v="0"/>
    <x v="8"/>
    <x v="6"/>
    <x v="6"/>
    <n v="417.07000000000005"/>
    <n v="1"/>
  </r>
  <r>
    <x v="18"/>
    <x v="0"/>
    <s v="2024-2025"/>
    <x v="0"/>
    <x v="30"/>
    <x v="4"/>
    <x v="4"/>
    <n v="3131"/>
    <x v="0"/>
    <x v="6"/>
    <x v="9"/>
    <x v="9"/>
    <n v="417.98"/>
    <n v="1"/>
  </r>
  <r>
    <x v="435"/>
    <x v="0"/>
    <s v="2024-2025"/>
    <x v="0"/>
    <x v="35"/>
    <x v="3"/>
    <x v="3"/>
    <n v="4558"/>
    <x v="0"/>
    <x v="15"/>
    <x v="6"/>
    <x v="6"/>
    <n v="418.53999999999996"/>
    <n v="1"/>
  </r>
  <r>
    <x v="453"/>
    <x v="0"/>
    <s v="2024-2025"/>
    <x v="0"/>
    <x v="10"/>
    <x v="4"/>
    <x v="4"/>
    <n v="3551"/>
    <x v="0"/>
    <x v="8"/>
    <x v="3"/>
    <x v="3"/>
    <n v="419.26000000000005"/>
    <n v="1"/>
  </r>
  <r>
    <x v="620"/>
    <x v="1"/>
    <s v="2023-2024"/>
    <x v="0"/>
    <x v="12"/>
    <x v="3"/>
    <x v="3"/>
    <n v="4068"/>
    <x v="0"/>
    <x v="10"/>
    <x v="1"/>
    <x v="1"/>
    <n v="419.45"/>
    <n v="1"/>
  </r>
  <r>
    <x v="140"/>
    <x v="0"/>
    <s v="2024-2025"/>
    <x v="0"/>
    <x v="27"/>
    <x v="4"/>
    <x v="4"/>
    <n v="3066"/>
    <x v="0"/>
    <x v="7"/>
    <x v="3"/>
    <x v="3"/>
    <n v="419.62"/>
    <n v="1"/>
  </r>
  <r>
    <x v="277"/>
    <x v="2"/>
    <s v="2025-2026"/>
    <x v="1"/>
    <x v="81"/>
    <x v="3"/>
    <x v="3"/>
    <n v="4680"/>
    <x v="0"/>
    <x v="17"/>
    <x v="2"/>
    <x v="2"/>
    <n v="420.28"/>
    <n v="1"/>
  </r>
  <r>
    <x v="259"/>
    <x v="2"/>
    <s v="2025-2026"/>
    <x v="0"/>
    <x v="37"/>
    <x v="1"/>
    <x v="1"/>
    <n v="2750"/>
    <x v="0"/>
    <x v="11"/>
    <x v="7"/>
    <x v="7"/>
    <n v="420.39"/>
    <n v="1"/>
  </r>
  <r>
    <x v="136"/>
    <x v="0"/>
    <s v="2024-2025"/>
    <x v="0"/>
    <x v="15"/>
    <x v="1"/>
    <x v="1"/>
    <n v="2020"/>
    <x v="0"/>
    <x v="5"/>
    <x v="3"/>
    <x v="3"/>
    <n v="420.66"/>
    <n v="1"/>
  </r>
  <r>
    <x v="371"/>
    <x v="2"/>
    <s v="2025-2026"/>
    <x v="0"/>
    <x v="35"/>
    <x v="3"/>
    <x v="3"/>
    <n v="4558"/>
    <x v="0"/>
    <x v="15"/>
    <x v="1"/>
    <x v="1"/>
    <n v="421.01000000000005"/>
    <n v="1"/>
  </r>
  <r>
    <x v="635"/>
    <x v="0"/>
    <s v="2024-2025"/>
    <x v="1"/>
    <x v="81"/>
    <x v="3"/>
    <x v="3"/>
    <n v="4680"/>
    <x v="0"/>
    <x v="17"/>
    <x v="7"/>
    <x v="7"/>
    <n v="421.9"/>
    <n v="1"/>
  </r>
  <r>
    <x v="549"/>
    <x v="1"/>
    <s v="2023-2024"/>
    <x v="0"/>
    <x v="10"/>
    <x v="4"/>
    <x v="4"/>
    <n v="3551"/>
    <x v="0"/>
    <x v="8"/>
    <x v="4"/>
    <x v="4"/>
    <n v="422.3"/>
    <n v="1"/>
  </r>
  <r>
    <x v="426"/>
    <x v="2"/>
    <s v="2025-2026"/>
    <x v="0"/>
    <x v="56"/>
    <x v="1"/>
    <x v="1"/>
    <n v="2795"/>
    <x v="0"/>
    <x v="11"/>
    <x v="2"/>
    <x v="2"/>
    <n v="422.37"/>
    <n v="1"/>
  </r>
  <r>
    <x v="714"/>
    <x v="0"/>
    <s v="2024-2025"/>
    <x v="1"/>
    <x v="88"/>
    <x v="6"/>
    <x v="6"/>
    <n v="5011"/>
    <x v="0"/>
    <x v="13"/>
    <x v="5"/>
    <x v="5"/>
    <n v="422.74"/>
    <n v="1"/>
  </r>
  <r>
    <x v="560"/>
    <x v="0"/>
    <s v="2024-2025"/>
    <x v="0"/>
    <x v="28"/>
    <x v="1"/>
    <x v="1"/>
    <n v="2830"/>
    <x v="0"/>
    <x v="11"/>
    <x v="1"/>
    <x v="1"/>
    <n v="423.90999999999997"/>
    <n v="1"/>
  </r>
  <r>
    <x v="465"/>
    <x v="1"/>
    <s v="2023-2024"/>
    <x v="1"/>
    <x v="55"/>
    <x v="3"/>
    <x v="3"/>
    <n v="4703"/>
    <x v="0"/>
    <x v="17"/>
    <x v="4"/>
    <x v="4"/>
    <n v="425.11"/>
    <n v="1"/>
  </r>
  <r>
    <x v="385"/>
    <x v="1"/>
    <s v="2023-2024"/>
    <x v="0"/>
    <x v="3"/>
    <x v="3"/>
    <x v="3"/>
    <n v="4220"/>
    <x v="0"/>
    <x v="3"/>
    <x v="4"/>
    <x v="4"/>
    <n v="425.46999999999997"/>
    <n v="1"/>
  </r>
  <r>
    <x v="98"/>
    <x v="2"/>
    <s v="2025-2026"/>
    <x v="0"/>
    <x v="6"/>
    <x v="0"/>
    <x v="0"/>
    <n v="6010"/>
    <x v="0"/>
    <x v="0"/>
    <x v="7"/>
    <x v="7"/>
    <n v="425.74"/>
    <n v="1"/>
  </r>
  <r>
    <x v="142"/>
    <x v="1"/>
    <s v="2023-2024"/>
    <x v="1"/>
    <x v="82"/>
    <x v="3"/>
    <x v="3"/>
    <n v="4655"/>
    <x v="0"/>
    <x v="17"/>
    <x v="7"/>
    <x v="7"/>
    <n v="425.76999999999992"/>
    <n v="1"/>
  </r>
  <r>
    <x v="177"/>
    <x v="1"/>
    <s v="2023-2024"/>
    <x v="0"/>
    <x v="33"/>
    <x v="4"/>
    <x v="4"/>
    <n v="3280"/>
    <x v="0"/>
    <x v="8"/>
    <x v="5"/>
    <x v="5"/>
    <n v="427.52000000000004"/>
    <n v="1"/>
  </r>
  <r>
    <x v="231"/>
    <x v="0"/>
    <s v="2024-2025"/>
    <x v="0"/>
    <x v="23"/>
    <x v="1"/>
    <x v="1"/>
    <n v="2650"/>
    <x v="0"/>
    <x v="11"/>
    <x v="9"/>
    <x v="9"/>
    <n v="427.56000000000006"/>
    <n v="1"/>
  </r>
  <r>
    <x v="225"/>
    <x v="0"/>
    <s v="2024-2025"/>
    <x v="0"/>
    <x v="6"/>
    <x v="0"/>
    <x v="0"/>
    <n v="6010"/>
    <x v="0"/>
    <x v="0"/>
    <x v="4"/>
    <x v="4"/>
    <n v="427.57"/>
    <n v="1"/>
  </r>
  <r>
    <x v="152"/>
    <x v="0"/>
    <s v="2024-2025"/>
    <x v="0"/>
    <x v="12"/>
    <x v="3"/>
    <x v="3"/>
    <n v="4068"/>
    <x v="0"/>
    <x v="10"/>
    <x v="5"/>
    <x v="5"/>
    <n v="427.82999999999993"/>
    <n v="1"/>
  </r>
  <r>
    <x v="201"/>
    <x v="1"/>
    <s v="2023-2024"/>
    <x v="0"/>
    <x v="76"/>
    <x v="1"/>
    <x v="1"/>
    <n v="2031"/>
    <x v="0"/>
    <x v="5"/>
    <x v="7"/>
    <x v="7"/>
    <n v="428.13999999999993"/>
    <n v="1"/>
  </r>
  <r>
    <x v="682"/>
    <x v="1"/>
    <s v="2023-2024"/>
    <x v="0"/>
    <x v="13"/>
    <x v="1"/>
    <x v="1"/>
    <n v="2480"/>
    <x v="0"/>
    <x v="1"/>
    <x v="3"/>
    <x v="3"/>
    <n v="428.18"/>
    <n v="1"/>
  </r>
  <r>
    <x v="348"/>
    <x v="1"/>
    <s v="2023-2024"/>
    <x v="0"/>
    <x v="27"/>
    <x v="4"/>
    <x v="4"/>
    <n v="3066"/>
    <x v="0"/>
    <x v="7"/>
    <x v="8"/>
    <x v="8"/>
    <n v="428.30999999999995"/>
    <n v="1"/>
  </r>
  <r>
    <x v="495"/>
    <x v="2"/>
    <s v="2025-2026"/>
    <x v="0"/>
    <x v="94"/>
    <x v="5"/>
    <x v="5"/>
    <n v="7250"/>
    <x v="0"/>
    <x v="9"/>
    <x v="3"/>
    <x v="3"/>
    <n v="428.57"/>
    <n v="1"/>
  </r>
  <r>
    <x v="420"/>
    <x v="1"/>
    <s v="2023-2024"/>
    <x v="0"/>
    <x v="92"/>
    <x v="3"/>
    <x v="3"/>
    <n v="4305"/>
    <x v="0"/>
    <x v="3"/>
    <x v="5"/>
    <x v="5"/>
    <n v="428.84"/>
    <n v="1"/>
  </r>
  <r>
    <x v="224"/>
    <x v="1"/>
    <s v="2023-2024"/>
    <x v="1"/>
    <x v="68"/>
    <x v="7"/>
    <x v="7"/>
    <n v="800"/>
    <x v="0"/>
    <x v="19"/>
    <x v="1"/>
    <x v="1"/>
    <n v="429.02"/>
    <n v="1"/>
  </r>
  <r>
    <x v="552"/>
    <x v="2"/>
    <s v="2025-2026"/>
    <x v="0"/>
    <x v="78"/>
    <x v="1"/>
    <x v="1"/>
    <n v="2141"/>
    <x v="0"/>
    <x v="4"/>
    <x v="2"/>
    <x v="2"/>
    <n v="429.35"/>
    <n v="1"/>
  </r>
  <r>
    <x v="221"/>
    <x v="0"/>
    <s v="2024-2025"/>
    <x v="0"/>
    <x v="49"/>
    <x v="4"/>
    <x v="4"/>
    <n v="3134"/>
    <x v="0"/>
    <x v="6"/>
    <x v="4"/>
    <x v="4"/>
    <n v="430.63"/>
    <n v="1"/>
  </r>
  <r>
    <x v="59"/>
    <x v="0"/>
    <s v="2024-2025"/>
    <x v="0"/>
    <x v="62"/>
    <x v="0"/>
    <x v="0"/>
    <n v="6112"/>
    <x v="0"/>
    <x v="14"/>
    <x v="9"/>
    <x v="9"/>
    <n v="430.81000000000006"/>
    <n v="1"/>
  </r>
  <r>
    <x v="592"/>
    <x v="1"/>
    <s v="2023-2024"/>
    <x v="0"/>
    <x v="80"/>
    <x v="0"/>
    <x v="0"/>
    <n v="6109"/>
    <x v="0"/>
    <x v="14"/>
    <x v="1"/>
    <x v="1"/>
    <n v="431.25"/>
    <n v="1"/>
  </r>
  <r>
    <x v="533"/>
    <x v="1"/>
    <s v="2023-2024"/>
    <x v="0"/>
    <x v="78"/>
    <x v="1"/>
    <x v="1"/>
    <n v="2141"/>
    <x v="0"/>
    <x v="4"/>
    <x v="5"/>
    <x v="5"/>
    <n v="431.38000000000005"/>
    <n v="1"/>
  </r>
  <r>
    <x v="504"/>
    <x v="2"/>
    <s v="2025-2026"/>
    <x v="0"/>
    <x v="15"/>
    <x v="1"/>
    <x v="1"/>
    <n v="2020"/>
    <x v="0"/>
    <x v="5"/>
    <x v="3"/>
    <x v="3"/>
    <n v="432.34000000000003"/>
    <n v="1"/>
  </r>
  <r>
    <x v="18"/>
    <x v="0"/>
    <s v="2024-2025"/>
    <x v="0"/>
    <x v="42"/>
    <x v="3"/>
    <x v="3"/>
    <n v="4870"/>
    <x v="0"/>
    <x v="12"/>
    <x v="1"/>
    <x v="1"/>
    <n v="432.5"/>
    <n v="1"/>
  </r>
  <r>
    <x v="98"/>
    <x v="2"/>
    <s v="2025-2026"/>
    <x v="0"/>
    <x v="69"/>
    <x v="4"/>
    <x v="4"/>
    <n v="3199"/>
    <x v="0"/>
    <x v="6"/>
    <x v="1"/>
    <x v="1"/>
    <n v="432.91"/>
    <n v="1"/>
  </r>
  <r>
    <x v="684"/>
    <x v="2"/>
    <s v="2025-2026"/>
    <x v="0"/>
    <x v="39"/>
    <x v="0"/>
    <x v="0"/>
    <n v="6330"/>
    <x v="0"/>
    <x v="14"/>
    <x v="6"/>
    <x v="6"/>
    <n v="433"/>
    <n v="1"/>
  </r>
  <r>
    <x v="500"/>
    <x v="1"/>
    <s v="2023-2024"/>
    <x v="0"/>
    <x v="31"/>
    <x v="1"/>
    <x v="1"/>
    <n v="2116"/>
    <x v="0"/>
    <x v="4"/>
    <x v="0"/>
    <x v="0"/>
    <n v="433.03999999999996"/>
    <n v="1"/>
  </r>
  <r>
    <x v="167"/>
    <x v="2"/>
    <s v="2025-2026"/>
    <x v="1"/>
    <x v="8"/>
    <x v="1"/>
    <x v="1"/>
    <n v="2158"/>
    <x v="0"/>
    <x v="4"/>
    <x v="0"/>
    <x v="0"/>
    <n v="433.6"/>
    <n v="1"/>
  </r>
  <r>
    <x v="294"/>
    <x v="1"/>
    <s v="2023-2024"/>
    <x v="0"/>
    <x v="63"/>
    <x v="1"/>
    <x v="1"/>
    <n v="2015"/>
    <x v="0"/>
    <x v="5"/>
    <x v="0"/>
    <x v="0"/>
    <n v="435.28999999999996"/>
    <n v="1"/>
  </r>
  <r>
    <x v="248"/>
    <x v="0"/>
    <s v="2024-2025"/>
    <x v="1"/>
    <x v="89"/>
    <x v="4"/>
    <x v="4"/>
    <n v="3136"/>
    <x v="0"/>
    <x v="6"/>
    <x v="1"/>
    <x v="1"/>
    <n v="435.35"/>
    <n v="1"/>
  </r>
  <r>
    <x v="440"/>
    <x v="0"/>
    <s v="2024-2025"/>
    <x v="0"/>
    <x v="35"/>
    <x v="3"/>
    <x v="3"/>
    <n v="4558"/>
    <x v="0"/>
    <x v="15"/>
    <x v="2"/>
    <x v="2"/>
    <n v="435.52"/>
    <n v="1"/>
  </r>
  <r>
    <x v="427"/>
    <x v="0"/>
    <s v="2024-2025"/>
    <x v="0"/>
    <x v="31"/>
    <x v="1"/>
    <x v="1"/>
    <n v="2116"/>
    <x v="0"/>
    <x v="4"/>
    <x v="3"/>
    <x v="3"/>
    <n v="435.71"/>
    <n v="1"/>
  </r>
  <r>
    <x v="274"/>
    <x v="0"/>
    <s v="2024-2025"/>
    <x v="1"/>
    <x v="25"/>
    <x v="4"/>
    <x v="4"/>
    <n v="3550"/>
    <x v="0"/>
    <x v="8"/>
    <x v="3"/>
    <x v="3"/>
    <n v="436.11"/>
    <n v="1"/>
  </r>
  <r>
    <x v="700"/>
    <x v="2"/>
    <s v="2025-2026"/>
    <x v="1"/>
    <x v="81"/>
    <x v="3"/>
    <x v="3"/>
    <n v="4680"/>
    <x v="0"/>
    <x v="17"/>
    <x v="4"/>
    <x v="4"/>
    <n v="436.96000000000004"/>
    <n v="1"/>
  </r>
  <r>
    <x v="356"/>
    <x v="0"/>
    <s v="2024-2025"/>
    <x v="0"/>
    <x v="87"/>
    <x v="2"/>
    <x v="2"/>
    <n v="2609"/>
    <x v="0"/>
    <x v="2"/>
    <x v="7"/>
    <x v="7"/>
    <n v="437.61"/>
    <n v="1"/>
  </r>
  <r>
    <x v="190"/>
    <x v="1"/>
    <s v="2023-2024"/>
    <x v="0"/>
    <x v="79"/>
    <x v="6"/>
    <x v="6"/>
    <n v="5290"/>
    <x v="0"/>
    <x v="18"/>
    <x v="1"/>
    <x v="1"/>
    <n v="438.20999999999992"/>
    <n v="1"/>
  </r>
  <r>
    <x v="548"/>
    <x v="1"/>
    <s v="2023-2024"/>
    <x v="0"/>
    <x v="12"/>
    <x v="3"/>
    <x v="3"/>
    <n v="4068"/>
    <x v="0"/>
    <x v="10"/>
    <x v="2"/>
    <x v="2"/>
    <n v="439.62"/>
    <n v="1"/>
  </r>
  <r>
    <x v="80"/>
    <x v="1"/>
    <s v="2023-2024"/>
    <x v="0"/>
    <x v="94"/>
    <x v="5"/>
    <x v="5"/>
    <n v="7250"/>
    <x v="0"/>
    <x v="9"/>
    <x v="6"/>
    <x v="6"/>
    <n v="440.28999999999996"/>
    <n v="1"/>
  </r>
  <r>
    <x v="391"/>
    <x v="2"/>
    <s v="2025-2026"/>
    <x v="0"/>
    <x v="15"/>
    <x v="1"/>
    <x v="1"/>
    <n v="2020"/>
    <x v="0"/>
    <x v="5"/>
    <x v="5"/>
    <x v="5"/>
    <n v="440.3"/>
    <n v="1"/>
  </r>
  <r>
    <x v="447"/>
    <x v="0"/>
    <s v="2024-2025"/>
    <x v="1"/>
    <x v="11"/>
    <x v="5"/>
    <x v="5"/>
    <n v="7010"/>
    <x v="0"/>
    <x v="9"/>
    <x v="7"/>
    <x v="7"/>
    <n v="440.39"/>
    <n v="1"/>
  </r>
  <r>
    <x v="295"/>
    <x v="0"/>
    <s v="2024-2025"/>
    <x v="0"/>
    <x v="41"/>
    <x v="5"/>
    <x v="5"/>
    <n v="7320"/>
    <x v="0"/>
    <x v="9"/>
    <x v="4"/>
    <x v="4"/>
    <n v="441.41"/>
    <n v="1"/>
  </r>
  <r>
    <x v="92"/>
    <x v="0"/>
    <s v="2024-2025"/>
    <x v="0"/>
    <x v="79"/>
    <x v="6"/>
    <x v="6"/>
    <n v="5290"/>
    <x v="0"/>
    <x v="18"/>
    <x v="0"/>
    <x v="0"/>
    <n v="441.67"/>
    <n v="1"/>
  </r>
  <r>
    <x v="114"/>
    <x v="0"/>
    <s v="2024-2025"/>
    <x v="0"/>
    <x v="67"/>
    <x v="3"/>
    <x v="3"/>
    <n v="4551"/>
    <x v="0"/>
    <x v="15"/>
    <x v="5"/>
    <x v="5"/>
    <n v="442.54"/>
    <n v="1"/>
  </r>
  <r>
    <x v="551"/>
    <x v="0"/>
    <s v="2024-2025"/>
    <x v="0"/>
    <x v="94"/>
    <x v="5"/>
    <x v="5"/>
    <n v="7250"/>
    <x v="0"/>
    <x v="9"/>
    <x v="4"/>
    <x v="4"/>
    <n v="442.94"/>
    <n v="1"/>
  </r>
  <r>
    <x v="233"/>
    <x v="1"/>
    <s v="2023-2024"/>
    <x v="0"/>
    <x v="1"/>
    <x v="1"/>
    <x v="1"/>
    <n v="2478"/>
    <x v="0"/>
    <x v="1"/>
    <x v="3"/>
    <x v="3"/>
    <n v="443.18"/>
    <n v="1"/>
  </r>
  <r>
    <x v="492"/>
    <x v="1"/>
    <s v="2023-2024"/>
    <x v="0"/>
    <x v="9"/>
    <x v="4"/>
    <x v="4"/>
    <n v="3076"/>
    <x v="0"/>
    <x v="7"/>
    <x v="2"/>
    <x v="2"/>
    <n v="443.37"/>
    <n v="1"/>
  </r>
  <r>
    <x v="279"/>
    <x v="2"/>
    <s v="2025-2026"/>
    <x v="0"/>
    <x v="84"/>
    <x v="3"/>
    <x v="3"/>
    <n v="4215"/>
    <x v="0"/>
    <x v="3"/>
    <x v="3"/>
    <x v="3"/>
    <n v="443.53999999999996"/>
    <n v="1"/>
  </r>
  <r>
    <x v="311"/>
    <x v="0"/>
    <s v="2024-2025"/>
    <x v="0"/>
    <x v="94"/>
    <x v="5"/>
    <x v="5"/>
    <n v="7250"/>
    <x v="0"/>
    <x v="9"/>
    <x v="9"/>
    <x v="9"/>
    <n v="444.56"/>
    <n v="1"/>
  </r>
  <r>
    <x v="406"/>
    <x v="2"/>
    <s v="2025-2026"/>
    <x v="1"/>
    <x v="89"/>
    <x v="4"/>
    <x v="4"/>
    <n v="3136"/>
    <x v="0"/>
    <x v="6"/>
    <x v="3"/>
    <x v="3"/>
    <n v="444.64"/>
    <n v="1"/>
  </r>
  <r>
    <x v="364"/>
    <x v="2"/>
    <s v="2025-2026"/>
    <x v="0"/>
    <x v="48"/>
    <x v="3"/>
    <x v="3"/>
    <n v="4566"/>
    <x v="0"/>
    <x v="15"/>
    <x v="4"/>
    <x v="4"/>
    <n v="445.42"/>
    <n v="1"/>
  </r>
  <r>
    <x v="572"/>
    <x v="0"/>
    <s v="2024-2025"/>
    <x v="1"/>
    <x v="93"/>
    <x v="4"/>
    <x v="4"/>
    <n v="3915"/>
    <x v="0"/>
    <x v="16"/>
    <x v="4"/>
    <x v="4"/>
    <n v="445.52"/>
    <n v="1"/>
  </r>
  <r>
    <x v="55"/>
    <x v="0"/>
    <s v="2024-2025"/>
    <x v="0"/>
    <x v="92"/>
    <x v="3"/>
    <x v="3"/>
    <n v="4305"/>
    <x v="0"/>
    <x v="3"/>
    <x v="9"/>
    <x v="9"/>
    <n v="445.52"/>
    <n v="1"/>
  </r>
  <r>
    <x v="419"/>
    <x v="2"/>
    <s v="2025-2026"/>
    <x v="0"/>
    <x v="4"/>
    <x v="1"/>
    <x v="1"/>
    <n v="2154"/>
    <x v="0"/>
    <x v="4"/>
    <x v="3"/>
    <x v="3"/>
    <n v="445.5200000000001"/>
    <n v="1"/>
  </r>
  <r>
    <x v="244"/>
    <x v="0"/>
    <s v="2024-2025"/>
    <x v="0"/>
    <x v="20"/>
    <x v="4"/>
    <x v="4"/>
    <n v="3429"/>
    <x v="0"/>
    <x v="8"/>
    <x v="2"/>
    <x v="2"/>
    <n v="445.87"/>
    <n v="1"/>
  </r>
  <r>
    <x v="675"/>
    <x v="2"/>
    <s v="2025-2026"/>
    <x v="1"/>
    <x v="29"/>
    <x v="4"/>
    <x v="4"/>
    <n v="3500"/>
    <x v="0"/>
    <x v="8"/>
    <x v="7"/>
    <x v="7"/>
    <n v="445.95"/>
    <n v="1"/>
  </r>
  <r>
    <x v="689"/>
    <x v="1"/>
    <s v="2023-2024"/>
    <x v="0"/>
    <x v="18"/>
    <x v="6"/>
    <x v="6"/>
    <n v="5168"/>
    <x v="0"/>
    <x v="13"/>
    <x v="0"/>
    <x v="0"/>
    <n v="447.42999999999995"/>
    <n v="1"/>
  </r>
  <r>
    <x v="324"/>
    <x v="0"/>
    <s v="2024-2025"/>
    <x v="0"/>
    <x v="9"/>
    <x v="4"/>
    <x v="4"/>
    <n v="3076"/>
    <x v="0"/>
    <x v="7"/>
    <x v="6"/>
    <x v="6"/>
    <n v="447.43999999999994"/>
    <n v="1"/>
  </r>
  <r>
    <x v="37"/>
    <x v="2"/>
    <s v="2025-2026"/>
    <x v="1"/>
    <x v="65"/>
    <x v="1"/>
    <x v="1"/>
    <n v="2131"/>
    <x v="0"/>
    <x v="4"/>
    <x v="9"/>
    <x v="9"/>
    <n v="447.63"/>
    <n v="1"/>
  </r>
  <r>
    <x v="47"/>
    <x v="2"/>
    <s v="2025-2026"/>
    <x v="1"/>
    <x v="25"/>
    <x v="4"/>
    <x v="4"/>
    <n v="3550"/>
    <x v="0"/>
    <x v="8"/>
    <x v="5"/>
    <x v="5"/>
    <n v="447.95"/>
    <n v="1"/>
  </r>
  <r>
    <x v="404"/>
    <x v="1"/>
    <s v="2023-2024"/>
    <x v="0"/>
    <x v="48"/>
    <x v="3"/>
    <x v="3"/>
    <n v="4566"/>
    <x v="0"/>
    <x v="15"/>
    <x v="7"/>
    <x v="7"/>
    <n v="449.75"/>
    <n v="1"/>
  </r>
  <r>
    <x v="438"/>
    <x v="1"/>
    <s v="2023-2024"/>
    <x v="1"/>
    <x v="14"/>
    <x v="1"/>
    <x v="1"/>
    <n v="2790"/>
    <x v="0"/>
    <x v="11"/>
    <x v="4"/>
    <x v="4"/>
    <n v="450.03"/>
    <n v="1"/>
  </r>
  <r>
    <x v="368"/>
    <x v="2"/>
    <s v="2025-2026"/>
    <x v="0"/>
    <x v="7"/>
    <x v="4"/>
    <x v="4"/>
    <n v="3175"/>
    <x v="0"/>
    <x v="6"/>
    <x v="6"/>
    <x v="6"/>
    <n v="450.11"/>
    <n v="1"/>
  </r>
  <r>
    <x v="224"/>
    <x v="1"/>
    <s v="2023-2024"/>
    <x v="0"/>
    <x v="63"/>
    <x v="1"/>
    <x v="1"/>
    <n v="2015"/>
    <x v="0"/>
    <x v="5"/>
    <x v="2"/>
    <x v="2"/>
    <n v="450.48"/>
    <n v="1"/>
  </r>
  <r>
    <x v="182"/>
    <x v="1"/>
    <s v="2023-2024"/>
    <x v="0"/>
    <x v="48"/>
    <x v="3"/>
    <x v="3"/>
    <n v="4566"/>
    <x v="0"/>
    <x v="15"/>
    <x v="9"/>
    <x v="9"/>
    <n v="451.26"/>
    <n v="1"/>
  </r>
  <r>
    <x v="523"/>
    <x v="1"/>
    <s v="2023-2024"/>
    <x v="0"/>
    <x v="19"/>
    <x v="1"/>
    <x v="1"/>
    <n v="2800"/>
    <x v="0"/>
    <x v="11"/>
    <x v="0"/>
    <x v="0"/>
    <n v="451.41"/>
    <n v="1"/>
  </r>
  <r>
    <x v="341"/>
    <x v="1"/>
    <s v="2023-2024"/>
    <x v="0"/>
    <x v="86"/>
    <x v="0"/>
    <x v="0"/>
    <n v="6725"/>
    <x v="0"/>
    <x v="20"/>
    <x v="4"/>
    <x v="4"/>
    <n v="451.99"/>
    <n v="1"/>
  </r>
  <r>
    <x v="658"/>
    <x v="2"/>
    <s v="2025-2026"/>
    <x v="0"/>
    <x v="27"/>
    <x v="4"/>
    <x v="4"/>
    <n v="3066"/>
    <x v="0"/>
    <x v="7"/>
    <x v="4"/>
    <x v="4"/>
    <n v="452.17"/>
    <n v="1"/>
  </r>
  <r>
    <x v="547"/>
    <x v="0"/>
    <s v="2024-2025"/>
    <x v="1"/>
    <x v="81"/>
    <x v="3"/>
    <x v="3"/>
    <n v="4680"/>
    <x v="0"/>
    <x v="17"/>
    <x v="4"/>
    <x v="4"/>
    <n v="452.36"/>
    <n v="1"/>
  </r>
  <r>
    <x v="493"/>
    <x v="1"/>
    <s v="2023-2024"/>
    <x v="1"/>
    <x v="14"/>
    <x v="1"/>
    <x v="1"/>
    <n v="2790"/>
    <x v="0"/>
    <x v="11"/>
    <x v="9"/>
    <x v="9"/>
    <n v="452.57000000000005"/>
    <n v="1"/>
  </r>
  <r>
    <x v="510"/>
    <x v="1"/>
    <s v="2023-2024"/>
    <x v="0"/>
    <x v="19"/>
    <x v="1"/>
    <x v="1"/>
    <n v="2800"/>
    <x v="0"/>
    <x v="11"/>
    <x v="3"/>
    <x v="3"/>
    <n v="452.96999999999997"/>
    <n v="1"/>
  </r>
  <r>
    <x v="290"/>
    <x v="0"/>
    <s v="2024-2025"/>
    <x v="0"/>
    <x v="78"/>
    <x v="1"/>
    <x v="1"/>
    <n v="2141"/>
    <x v="0"/>
    <x v="4"/>
    <x v="3"/>
    <x v="3"/>
    <n v="453.55"/>
    <n v="1"/>
  </r>
  <r>
    <x v="664"/>
    <x v="0"/>
    <s v="2024-2025"/>
    <x v="0"/>
    <x v="64"/>
    <x v="1"/>
    <x v="1"/>
    <n v="2350"/>
    <x v="0"/>
    <x v="1"/>
    <x v="1"/>
    <x v="1"/>
    <n v="454.25"/>
    <n v="1"/>
  </r>
  <r>
    <x v="687"/>
    <x v="0"/>
    <s v="2024-2025"/>
    <x v="0"/>
    <x v="87"/>
    <x v="2"/>
    <x v="2"/>
    <n v="2609"/>
    <x v="0"/>
    <x v="2"/>
    <x v="3"/>
    <x v="3"/>
    <n v="454.59000000000003"/>
    <n v="1"/>
  </r>
  <r>
    <x v="452"/>
    <x v="0"/>
    <s v="2024-2025"/>
    <x v="0"/>
    <x v="76"/>
    <x v="1"/>
    <x v="1"/>
    <n v="2031"/>
    <x v="0"/>
    <x v="5"/>
    <x v="5"/>
    <x v="5"/>
    <n v="454.86000000000007"/>
    <n v="1"/>
  </r>
  <r>
    <x v="182"/>
    <x v="1"/>
    <s v="2023-2024"/>
    <x v="1"/>
    <x v="81"/>
    <x v="3"/>
    <x v="3"/>
    <n v="4680"/>
    <x v="0"/>
    <x v="17"/>
    <x v="6"/>
    <x v="6"/>
    <n v="454.93"/>
    <n v="1"/>
  </r>
  <r>
    <x v="65"/>
    <x v="2"/>
    <s v="2025-2026"/>
    <x v="0"/>
    <x v="53"/>
    <x v="3"/>
    <x v="3"/>
    <n v="4119"/>
    <x v="0"/>
    <x v="10"/>
    <x v="7"/>
    <x v="7"/>
    <n v="455.02"/>
    <n v="1"/>
  </r>
  <r>
    <x v="90"/>
    <x v="2"/>
    <s v="2025-2026"/>
    <x v="0"/>
    <x v="30"/>
    <x v="4"/>
    <x v="4"/>
    <n v="3131"/>
    <x v="0"/>
    <x v="6"/>
    <x v="1"/>
    <x v="1"/>
    <n v="455.37000000000006"/>
    <n v="1"/>
  </r>
  <r>
    <x v="651"/>
    <x v="0"/>
    <s v="2024-2025"/>
    <x v="0"/>
    <x v="94"/>
    <x v="5"/>
    <x v="5"/>
    <n v="7250"/>
    <x v="0"/>
    <x v="9"/>
    <x v="9"/>
    <x v="9"/>
    <n v="455.39"/>
    <n v="1"/>
  </r>
  <r>
    <x v="34"/>
    <x v="2"/>
    <s v="2025-2026"/>
    <x v="1"/>
    <x v="68"/>
    <x v="7"/>
    <x v="7"/>
    <n v="800"/>
    <x v="0"/>
    <x v="19"/>
    <x v="6"/>
    <x v="6"/>
    <n v="455.71000000000004"/>
    <n v="1"/>
  </r>
  <r>
    <x v="493"/>
    <x v="1"/>
    <s v="2023-2024"/>
    <x v="1"/>
    <x v="38"/>
    <x v="3"/>
    <x v="3"/>
    <n v="4802"/>
    <x v="0"/>
    <x v="12"/>
    <x v="9"/>
    <x v="9"/>
    <n v="457.41"/>
    <n v="1"/>
  </r>
  <r>
    <x v="408"/>
    <x v="1"/>
    <s v="2023-2024"/>
    <x v="0"/>
    <x v="72"/>
    <x v="4"/>
    <x v="4"/>
    <n v="3931"/>
    <x v="0"/>
    <x v="16"/>
    <x v="4"/>
    <x v="4"/>
    <n v="457.87"/>
    <n v="1"/>
  </r>
  <r>
    <x v="90"/>
    <x v="2"/>
    <s v="2025-2026"/>
    <x v="0"/>
    <x v="57"/>
    <x v="6"/>
    <x v="6"/>
    <n v="5082"/>
    <x v="0"/>
    <x v="13"/>
    <x v="7"/>
    <x v="7"/>
    <n v="458.33000000000004"/>
    <n v="1"/>
  </r>
  <r>
    <x v="614"/>
    <x v="1"/>
    <s v="2023-2024"/>
    <x v="0"/>
    <x v="82"/>
    <x v="3"/>
    <x v="3"/>
    <n v="4655"/>
    <x v="0"/>
    <x v="17"/>
    <x v="2"/>
    <x v="2"/>
    <n v="458.36"/>
    <n v="1"/>
  </r>
  <r>
    <x v="11"/>
    <x v="0"/>
    <s v="2024-2025"/>
    <x v="0"/>
    <x v="64"/>
    <x v="1"/>
    <x v="1"/>
    <n v="2350"/>
    <x v="0"/>
    <x v="1"/>
    <x v="1"/>
    <x v="1"/>
    <n v="459.08"/>
    <n v="1"/>
  </r>
  <r>
    <x v="226"/>
    <x v="0"/>
    <s v="2024-2025"/>
    <x v="0"/>
    <x v="77"/>
    <x v="5"/>
    <x v="5"/>
    <n v="7018"/>
    <x v="0"/>
    <x v="9"/>
    <x v="7"/>
    <x v="7"/>
    <n v="459.33"/>
    <n v="1"/>
  </r>
  <r>
    <x v="252"/>
    <x v="1"/>
    <s v="2023-2024"/>
    <x v="1"/>
    <x v="28"/>
    <x v="1"/>
    <x v="1"/>
    <n v="2830"/>
    <x v="0"/>
    <x v="11"/>
    <x v="7"/>
    <x v="7"/>
    <n v="459.51"/>
    <n v="1"/>
  </r>
  <r>
    <x v="427"/>
    <x v="0"/>
    <s v="2024-2025"/>
    <x v="1"/>
    <x v="30"/>
    <x v="4"/>
    <x v="4"/>
    <n v="3131"/>
    <x v="0"/>
    <x v="6"/>
    <x v="9"/>
    <x v="9"/>
    <n v="459.93"/>
    <n v="1"/>
  </r>
  <r>
    <x v="459"/>
    <x v="0"/>
    <s v="2024-2025"/>
    <x v="0"/>
    <x v="37"/>
    <x v="1"/>
    <x v="1"/>
    <n v="2750"/>
    <x v="0"/>
    <x v="11"/>
    <x v="0"/>
    <x v="0"/>
    <n v="460.20000000000005"/>
    <n v="1"/>
  </r>
  <r>
    <x v="139"/>
    <x v="2"/>
    <s v="2025-2026"/>
    <x v="1"/>
    <x v="25"/>
    <x v="4"/>
    <x v="4"/>
    <n v="3550"/>
    <x v="0"/>
    <x v="8"/>
    <x v="0"/>
    <x v="0"/>
    <n v="461.3"/>
    <n v="1"/>
  </r>
  <r>
    <x v="338"/>
    <x v="0"/>
    <s v="2024-2025"/>
    <x v="0"/>
    <x v="12"/>
    <x v="3"/>
    <x v="3"/>
    <n v="4068"/>
    <x v="0"/>
    <x v="10"/>
    <x v="3"/>
    <x v="3"/>
    <n v="462.24"/>
    <n v="1"/>
  </r>
  <r>
    <x v="91"/>
    <x v="0"/>
    <s v="2024-2025"/>
    <x v="0"/>
    <x v="3"/>
    <x v="3"/>
    <x v="3"/>
    <n v="4220"/>
    <x v="0"/>
    <x v="3"/>
    <x v="4"/>
    <x v="4"/>
    <n v="462.49"/>
    <n v="1"/>
  </r>
  <r>
    <x v="584"/>
    <x v="1"/>
    <s v="2023-2024"/>
    <x v="0"/>
    <x v="23"/>
    <x v="1"/>
    <x v="1"/>
    <n v="2650"/>
    <x v="0"/>
    <x v="11"/>
    <x v="5"/>
    <x v="5"/>
    <n v="462.54999999999995"/>
    <n v="1"/>
  </r>
  <r>
    <x v="460"/>
    <x v="1"/>
    <s v="2023-2024"/>
    <x v="0"/>
    <x v="49"/>
    <x v="4"/>
    <x v="4"/>
    <n v="3134"/>
    <x v="0"/>
    <x v="6"/>
    <x v="3"/>
    <x v="3"/>
    <n v="462.74"/>
    <n v="1"/>
  </r>
  <r>
    <x v="665"/>
    <x v="0"/>
    <s v="2024-2025"/>
    <x v="0"/>
    <x v="31"/>
    <x v="1"/>
    <x v="1"/>
    <n v="2116"/>
    <x v="0"/>
    <x v="4"/>
    <x v="2"/>
    <x v="2"/>
    <n v="462.74999999999994"/>
    <n v="1"/>
  </r>
  <r>
    <x v="271"/>
    <x v="1"/>
    <s v="2023-2024"/>
    <x v="0"/>
    <x v="40"/>
    <x v="4"/>
    <x v="4"/>
    <n v="3353"/>
    <x v="0"/>
    <x v="8"/>
    <x v="3"/>
    <x v="3"/>
    <n v="463.14"/>
    <n v="1"/>
  </r>
  <r>
    <x v="329"/>
    <x v="0"/>
    <s v="2024-2025"/>
    <x v="0"/>
    <x v="76"/>
    <x v="1"/>
    <x v="1"/>
    <n v="2031"/>
    <x v="0"/>
    <x v="5"/>
    <x v="3"/>
    <x v="3"/>
    <n v="463.47999999999996"/>
    <n v="1"/>
  </r>
  <r>
    <x v="719"/>
    <x v="0"/>
    <s v="2024-2025"/>
    <x v="0"/>
    <x v="53"/>
    <x v="3"/>
    <x v="3"/>
    <n v="4119"/>
    <x v="0"/>
    <x v="10"/>
    <x v="3"/>
    <x v="3"/>
    <n v="463.95000000000005"/>
    <n v="1"/>
  </r>
  <r>
    <x v="398"/>
    <x v="0"/>
    <s v="2024-2025"/>
    <x v="1"/>
    <x v="22"/>
    <x v="1"/>
    <x v="1"/>
    <n v="2539"/>
    <x v="0"/>
    <x v="2"/>
    <x v="0"/>
    <x v="0"/>
    <n v="464.53"/>
    <n v="1"/>
  </r>
  <r>
    <x v="275"/>
    <x v="2"/>
    <s v="2025-2026"/>
    <x v="0"/>
    <x v="92"/>
    <x v="3"/>
    <x v="3"/>
    <n v="4305"/>
    <x v="0"/>
    <x v="3"/>
    <x v="4"/>
    <x v="4"/>
    <n v="465.56"/>
    <n v="1"/>
  </r>
  <r>
    <x v="516"/>
    <x v="2"/>
    <s v="2025-2026"/>
    <x v="0"/>
    <x v="36"/>
    <x v="4"/>
    <x v="4"/>
    <n v="3148"/>
    <x v="0"/>
    <x v="6"/>
    <x v="5"/>
    <x v="5"/>
    <n v="465.92"/>
    <n v="1"/>
  </r>
  <r>
    <x v="257"/>
    <x v="1"/>
    <s v="2023-2024"/>
    <x v="0"/>
    <x v="50"/>
    <x v="4"/>
    <x v="4"/>
    <n v="3179"/>
    <x v="0"/>
    <x v="6"/>
    <x v="9"/>
    <x v="9"/>
    <n v="466.74"/>
    <n v="1"/>
  </r>
  <r>
    <x v="181"/>
    <x v="0"/>
    <s v="2024-2025"/>
    <x v="0"/>
    <x v="52"/>
    <x v="3"/>
    <x v="3"/>
    <n v="4053"/>
    <x v="0"/>
    <x v="10"/>
    <x v="0"/>
    <x v="0"/>
    <n v="466.78999999999996"/>
    <n v="1"/>
  </r>
  <r>
    <x v="715"/>
    <x v="2"/>
    <s v="2025-2026"/>
    <x v="0"/>
    <x v="47"/>
    <x v="1"/>
    <x v="1"/>
    <n v="2101"/>
    <x v="0"/>
    <x v="4"/>
    <x v="3"/>
    <x v="3"/>
    <n v="467.03999999999996"/>
    <n v="1"/>
  </r>
  <r>
    <x v="110"/>
    <x v="2"/>
    <s v="2025-2026"/>
    <x v="1"/>
    <x v="9"/>
    <x v="4"/>
    <x v="4"/>
    <n v="3076"/>
    <x v="0"/>
    <x v="7"/>
    <x v="7"/>
    <x v="7"/>
    <n v="467.08000000000004"/>
    <n v="1"/>
  </r>
  <r>
    <x v="688"/>
    <x v="0"/>
    <s v="2024-2025"/>
    <x v="0"/>
    <x v="27"/>
    <x v="4"/>
    <x v="4"/>
    <n v="3066"/>
    <x v="0"/>
    <x v="7"/>
    <x v="1"/>
    <x v="1"/>
    <n v="467.8"/>
    <n v="1"/>
  </r>
  <r>
    <x v="223"/>
    <x v="1"/>
    <s v="2023-2024"/>
    <x v="0"/>
    <x v="87"/>
    <x v="2"/>
    <x v="2"/>
    <n v="2609"/>
    <x v="0"/>
    <x v="2"/>
    <x v="1"/>
    <x v="1"/>
    <n v="468.84000000000003"/>
    <n v="1"/>
  </r>
  <r>
    <x v="532"/>
    <x v="1"/>
    <s v="2023-2024"/>
    <x v="0"/>
    <x v="31"/>
    <x v="1"/>
    <x v="1"/>
    <n v="2116"/>
    <x v="0"/>
    <x v="4"/>
    <x v="2"/>
    <x v="2"/>
    <n v="469.28000000000003"/>
    <n v="1"/>
  </r>
  <r>
    <x v="40"/>
    <x v="0"/>
    <s v="2024-2025"/>
    <x v="0"/>
    <x v="28"/>
    <x v="1"/>
    <x v="1"/>
    <n v="2830"/>
    <x v="0"/>
    <x v="11"/>
    <x v="2"/>
    <x v="2"/>
    <n v="469.70000000000005"/>
    <n v="1"/>
  </r>
  <r>
    <x v="100"/>
    <x v="0"/>
    <s v="2024-2025"/>
    <x v="0"/>
    <x v="10"/>
    <x v="4"/>
    <x v="4"/>
    <n v="3551"/>
    <x v="0"/>
    <x v="8"/>
    <x v="7"/>
    <x v="7"/>
    <n v="470.18"/>
    <n v="1"/>
  </r>
  <r>
    <x v="473"/>
    <x v="1"/>
    <s v="2023-2024"/>
    <x v="0"/>
    <x v="48"/>
    <x v="3"/>
    <x v="3"/>
    <n v="4566"/>
    <x v="0"/>
    <x v="15"/>
    <x v="9"/>
    <x v="9"/>
    <n v="470.95"/>
    <n v="1"/>
  </r>
  <r>
    <x v="100"/>
    <x v="0"/>
    <s v="2024-2025"/>
    <x v="0"/>
    <x v="27"/>
    <x v="4"/>
    <x v="4"/>
    <n v="3066"/>
    <x v="0"/>
    <x v="7"/>
    <x v="9"/>
    <x v="9"/>
    <n v="471.09999999999997"/>
    <n v="1"/>
  </r>
  <r>
    <x v="176"/>
    <x v="2"/>
    <s v="2025-2026"/>
    <x v="1"/>
    <x v="8"/>
    <x v="1"/>
    <x v="1"/>
    <n v="2158"/>
    <x v="0"/>
    <x v="4"/>
    <x v="2"/>
    <x v="2"/>
    <n v="471.15"/>
    <n v="1"/>
  </r>
  <r>
    <x v="235"/>
    <x v="1"/>
    <s v="2023-2024"/>
    <x v="0"/>
    <x v="28"/>
    <x v="1"/>
    <x v="1"/>
    <n v="2830"/>
    <x v="0"/>
    <x v="11"/>
    <x v="1"/>
    <x v="1"/>
    <n v="471.98999999999995"/>
    <n v="1"/>
  </r>
  <r>
    <x v="235"/>
    <x v="1"/>
    <s v="2023-2024"/>
    <x v="0"/>
    <x v="69"/>
    <x v="4"/>
    <x v="4"/>
    <n v="3199"/>
    <x v="0"/>
    <x v="6"/>
    <x v="9"/>
    <x v="9"/>
    <n v="472"/>
    <n v="1"/>
  </r>
  <r>
    <x v="663"/>
    <x v="0"/>
    <s v="2024-2025"/>
    <x v="0"/>
    <x v="5"/>
    <x v="1"/>
    <x v="1"/>
    <n v="2067"/>
    <x v="0"/>
    <x v="5"/>
    <x v="6"/>
    <x v="6"/>
    <n v="472.71999999999997"/>
    <n v="1"/>
  </r>
  <r>
    <x v="440"/>
    <x v="0"/>
    <s v="2024-2025"/>
    <x v="1"/>
    <x v="22"/>
    <x v="1"/>
    <x v="1"/>
    <n v="2539"/>
    <x v="0"/>
    <x v="2"/>
    <x v="7"/>
    <x v="7"/>
    <n v="472.74"/>
    <n v="1"/>
  </r>
  <r>
    <x v="321"/>
    <x v="0"/>
    <s v="2024-2025"/>
    <x v="0"/>
    <x v="70"/>
    <x v="4"/>
    <x v="4"/>
    <n v="3400"/>
    <x v="0"/>
    <x v="8"/>
    <x v="0"/>
    <x v="0"/>
    <n v="474.06999999999994"/>
    <n v="1"/>
  </r>
  <r>
    <x v="607"/>
    <x v="0"/>
    <s v="2024-2025"/>
    <x v="0"/>
    <x v="63"/>
    <x v="1"/>
    <x v="1"/>
    <n v="2015"/>
    <x v="0"/>
    <x v="5"/>
    <x v="2"/>
    <x v="2"/>
    <n v="475.81000000000006"/>
    <n v="1"/>
  </r>
  <r>
    <x v="570"/>
    <x v="0"/>
    <s v="2024-2025"/>
    <x v="0"/>
    <x v="42"/>
    <x v="3"/>
    <x v="3"/>
    <n v="4870"/>
    <x v="0"/>
    <x v="12"/>
    <x v="7"/>
    <x v="7"/>
    <n v="476.36999999999995"/>
    <n v="1"/>
  </r>
  <r>
    <x v="663"/>
    <x v="0"/>
    <s v="2024-2025"/>
    <x v="0"/>
    <x v="7"/>
    <x v="4"/>
    <x v="4"/>
    <n v="3175"/>
    <x v="0"/>
    <x v="6"/>
    <x v="2"/>
    <x v="2"/>
    <n v="477.81"/>
    <n v="1"/>
  </r>
  <r>
    <x v="285"/>
    <x v="1"/>
    <s v="2023-2024"/>
    <x v="0"/>
    <x v="28"/>
    <x v="1"/>
    <x v="1"/>
    <n v="2830"/>
    <x v="0"/>
    <x v="11"/>
    <x v="9"/>
    <x v="9"/>
    <n v="479.32"/>
    <n v="1"/>
  </r>
  <r>
    <x v="591"/>
    <x v="2"/>
    <s v="2025-2026"/>
    <x v="1"/>
    <x v="93"/>
    <x v="4"/>
    <x v="4"/>
    <n v="3915"/>
    <x v="0"/>
    <x v="16"/>
    <x v="0"/>
    <x v="0"/>
    <n v="479.47"/>
    <n v="1"/>
  </r>
  <r>
    <x v="111"/>
    <x v="0"/>
    <s v="2024-2025"/>
    <x v="0"/>
    <x v="63"/>
    <x v="1"/>
    <x v="1"/>
    <n v="2015"/>
    <x v="0"/>
    <x v="5"/>
    <x v="1"/>
    <x v="1"/>
    <n v="480.2"/>
    <n v="1"/>
  </r>
  <r>
    <x v="308"/>
    <x v="1"/>
    <s v="2023-2024"/>
    <x v="0"/>
    <x v="66"/>
    <x v="3"/>
    <x v="3"/>
    <n v="4883"/>
    <x v="0"/>
    <x v="12"/>
    <x v="4"/>
    <x v="4"/>
    <n v="481.2"/>
    <n v="1"/>
  </r>
  <r>
    <x v="604"/>
    <x v="2"/>
    <s v="2025-2026"/>
    <x v="0"/>
    <x v="37"/>
    <x v="1"/>
    <x v="1"/>
    <n v="2750"/>
    <x v="0"/>
    <x v="11"/>
    <x v="4"/>
    <x v="4"/>
    <n v="481.61"/>
    <n v="1"/>
  </r>
  <r>
    <x v="505"/>
    <x v="1"/>
    <s v="2023-2024"/>
    <x v="0"/>
    <x v="44"/>
    <x v="4"/>
    <x v="4"/>
    <n v="3977"/>
    <x v="0"/>
    <x v="16"/>
    <x v="9"/>
    <x v="9"/>
    <n v="481.89"/>
    <n v="1"/>
  </r>
  <r>
    <x v="437"/>
    <x v="1"/>
    <s v="2023-2024"/>
    <x v="0"/>
    <x v="32"/>
    <x v="6"/>
    <x v="6"/>
    <n v="5169"/>
    <x v="0"/>
    <x v="13"/>
    <x v="5"/>
    <x v="5"/>
    <n v="483.34"/>
    <n v="1"/>
  </r>
  <r>
    <x v="418"/>
    <x v="2"/>
    <s v="2025-2026"/>
    <x v="0"/>
    <x v="52"/>
    <x v="3"/>
    <x v="3"/>
    <n v="4053"/>
    <x v="0"/>
    <x v="10"/>
    <x v="4"/>
    <x v="4"/>
    <n v="484.14"/>
    <n v="1"/>
  </r>
  <r>
    <x v="95"/>
    <x v="1"/>
    <s v="2023-2024"/>
    <x v="1"/>
    <x v="68"/>
    <x v="7"/>
    <x v="7"/>
    <n v="800"/>
    <x v="0"/>
    <x v="19"/>
    <x v="3"/>
    <x v="3"/>
    <n v="484.4"/>
    <n v="1"/>
  </r>
  <r>
    <x v="422"/>
    <x v="0"/>
    <s v="2024-2025"/>
    <x v="1"/>
    <x v="93"/>
    <x v="4"/>
    <x v="4"/>
    <n v="3915"/>
    <x v="0"/>
    <x v="16"/>
    <x v="9"/>
    <x v="9"/>
    <n v="484.84"/>
    <n v="1"/>
  </r>
  <r>
    <x v="77"/>
    <x v="1"/>
    <s v="2023-2024"/>
    <x v="1"/>
    <x v="85"/>
    <x v="0"/>
    <x v="0"/>
    <n v="6530"/>
    <x v="0"/>
    <x v="20"/>
    <x v="4"/>
    <x v="4"/>
    <n v="485.51"/>
    <n v="1"/>
  </r>
  <r>
    <x v="263"/>
    <x v="0"/>
    <s v="2024-2025"/>
    <x v="1"/>
    <x v="4"/>
    <x v="1"/>
    <x v="1"/>
    <n v="2154"/>
    <x v="0"/>
    <x v="4"/>
    <x v="1"/>
    <x v="1"/>
    <n v="485.62"/>
    <n v="1"/>
  </r>
  <r>
    <x v="81"/>
    <x v="0"/>
    <s v="2024-2025"/>
    <x v="1"/>
    <x v="68"/>
    <x v="7"/>
    <x v="7"/>
    <n v="800"/>
    <x v="0"/>
    <x v="19"/>
    <x v="7"/>
    <x v="7"/>
    <n v="485.74"/>
    <n v="1"/>
  </r>
  <r>
    <x v="113"/>
    <x v="2"/>
    <s v="2025-2026"/>
    <x v="1"/>
    <x v="46"/>
    <x v="3"/>
    <x v="3"/>
    <n v="4740"/>
    <x v="0"/>
    <x v="17"/>
    <x v="0"/>
    <x v="0"/>
    <n v="486.94"/>
    <n v="1"/>
  </r>
  <r>
    <x v="673"/>
    <x v="2"/>
    <s v="2025-2026"/>
    <x v="1"/>
    <x v="29"/>
    <x v="4"/>
    <x v="4"/>
    <n v="3500"/>
    <x v="0"/>
    <x v="8"/>
    <x v="4"/>
    <x v="4"/>
    <n v="487.04000000000008"/>
    <n v="1"/>
  </r>
  <r>
    <x v="49"/>
    <x v="2"/>
    <s v="2025-2026"/>
    <x v="0"/>
    <x v="44"/>
    <x v="4"/>
    <x v="4"/>
    <n v="3977"/>
    <x v="0"/>
    <x v="16"/>
    <x v="1"/>
    <x v="1"/>
    <n v="487.23"/>
    <n v="1"/>
  </r>
  <r>
    <x v="530"/>
    <x v="1"/>
    <s v="2023-2024"/>
    <x v="1"/>
    <x v="68"/>
    <x v="7"/>
    <x v="7"/>
    <n v="800"/>
    <x v="0"/>
    <x v="19"/>
    <x v="0"/>
    <x v="0"/>
    <n v="487.56"/>
    <n v="1"/>
  </r>
  <r>
    <x v="330"/>
    <x v="0"/>
    <s v="2024-2025"/>
    <x v="0"/>
    <x v="42"/>
    <x v="3"/>
    <x v="3"/>
    <n v="4870"/>
    <x v="0"/>
    <x v="12"/>
    <x v="5"/>
    <x v="5"/>
    <n v="487.58"/>
    <n v="1"/>
  </r>
  <r>
    <x v="54"/>
    <x v="0"/>
    <s v="2024-2025"/>
    <x v="0"/>
    <x v="75"/>
    <x v="0"/>
    <x v="0"/>
    <n v="6450"/>
    <x v="0"/>
    <x v="20"/>
    <x v="4"/>
    <x v="4"/>
    <n v="487.65999999999997"/>
    <n v="1"/>
  </r>
  <r>
    <x v="103"/>
    <x v="1"/>
    <s v="2023-2024"/>
    <x v="0"/>
    <x v="39"/>
    <x v="0"/>
    <x v="0"/>
    <n v="6330"/>
    <x v="0"/>
    <x v="14"/>
    <x v="5"/>
    <x v="5"/>
    <n v="488.77"/>
    <n v="1"/>
  </r>
  <r>
    <x v="3"/>
    <x v="0"/>
    <s v="2024-2025"/>
    <x v="1"/>
    <x v="93"/>
    <x v="4"/>
    <x v="4"/>
    <n v="3915"/>
    <x v="0"/>
    <x v="16"/>
    <x v="9"/>
    <x v="9"/>
    <n v="489.06000000000006"/>
    <n v="1"/>
  </r>
  <r>
    <x v="157"/>
    <x v="2"/>
    <s v="2025-2026"/>
    <x v="0"/>
    <x v="19"/>
    <x v="1"/>
    <x v="1"/>
    <n v="2800"/>
    <x v="0"/>
    <x v="11"/>
    <x v="3"/>
    <x v="3"/>
    <n v="489.69"/>
    <n v="1"/>
  </r>
  <r>
    <x v="699"/>
    <x v="2"/>
    <s v="2025-2026"/>
    <x v="0"/>
    <x v="70"/>
    <x v="4"/>
    <x v="4"/>
    <n v="3400"/>
    <x v="0"/>
    <x v="8"/>
    <x v="4"/>
    <x v="4"/>
    <n v="491.17999999999995"/>
    <n v="1"/>
  </r>
  <r>
    <x v="52"/>
    <x v="2"/>
    <s v="2025-2026"/>
    <x v="0"/>
    <x v="19"/>
    <x v="1"/>
    <x v="1"/>
    <n v="2800"/>
    <x v="0"/>
    <x v="11"/>
    <x v="2"/>
    <x v="2"/>
    <n v="491.43"/>
    <n v="1"/>
  </r>
  <r>
    <x v="147"/>
    <x v="0"/>
    <s v="2024-2025"/>
    <x v="0"/>
    <x v="95"/>
    <x v="7"/>
    <x v="7"/>
    <n v="870"/>
    <x v="0"/>
    <x v="19"/>
    <x v="1"/>
    <x v="1"/>
    <n v="493.06"/>
    <n v="1"/>
  </r>
  <r>
    <x v="692"/>
    <x v="0"/>
    <s v="2024-2025"/>
    <x v="0"/>
    <x v="54"/>
    <x v="4"/>
    <x v="4"/>
    <n v="3030"/>
    <x v="0"/>
    <x v="7"/>
    <x v="5"/>
    <x v="5"/>
    <n v="493.6"/>
    <n v="1"/>
  </r>
  <r>
    <x v="701"/>
    <x v="2"/>
    <s v="2025-2026"/>
    <x v="0"/>
    <x v="45"/>
    <x v="3"/>
    <x v="3"/>
    <n v="4570"/>
    <x v="0"/>
    <x v="15"/>
    <x v="4"/>
    <x v="4"/>
    <n v="494.04"/>
    <n v="1"/>
  </r>
  <r>
    <x v="245"/>
    <x v="0"/>
    <s v="2024-2025"/>
    <x v="1"/>
    <x v="4"/>
    <x v="1"/>
    <x v="1"/>
    <n v="2154"/>
    <x v="0"/>
    <x v="4"/>
    <x v="3"/>
    <x v="3"/>
    <n v="494.34"/>
    <n v="1"/>
  </r>
  <r>
    <x v="221"/>
    <x v="0"/>
    <s v="2024-2025"/>
    <x v="0"/>
    <x v="54"/>
    <x v="4"/>
    <x v="4"/>
    <n v="3030"/>
    <x v="0"/>
    <x v="7"/>
    <x v="0"/>
    <x v="0"/>
    <n v="495.12"/>
    <n v="1"/>
  </r>
  <r>
    <x v="634"/>
    <x v="1"/>
    <s v="2023-2024"/>
    <x v="0"/>
    <x v="52"/>
    <x v="3"/>
    <x v="3"/>
    <n v="4053"/>
    <x v="0"/>
    <x v="10"/>
    <x v="6"/>
    <x v="6"/>
    <n v="495.85"/>
    <n v="1"/>
  </r>
  <r>
    <x v="457"/>
    <x v="1"/>
    <s v="2023-2024"/>
    <x v="0"/>
    <x v="23"/>
    <x v="1"/>
    <x v="1"/>
    <n v="2650"/>
    <x v="0"/>
    <x v="11"/>
    <x v="3"/>
    <x v="3"/>
    <n v="496.84000000000003"/>
    <n v="1"/>
  </r>
  <r>
    <x v="369"/>
    <x v="0"/>
    <s v="2024-2025"/>
    <x v="0"/>
    <x v="95"/>
    <x v="7"/>
    <x v="7"/>
    <n v="870"/>
    <x v="0"/>
    <x v="19"/>
    <x v="4"/>
    <x v="4"/>
    <n v="497.17999999999995"/>
    <n v="1"/>
  </r>
  <r>
    <x v="242"/>
    <x v="1"/>
    <s v="2023-2024"/>
    <x v="1"/>
    <x v="8"/>
    <x v="1"/>
    <x v="1"/>
    <n v="2158"/>
    <x v="0"/>
    <x v="4"/>
    <x v="5"/>
    <x v="5"/>
    <n v="498.38"/>
    <n v="1"/>
  </r>
  <r>
    <x v="76"/>
    <x v="2"/>
    <s v="2025-2026"/>
    <x v="0"/>
    <x v="73"/>
    <x v="6"/>
    <x v="6"/>
    <n v="5607"/>
    <x v="0"/>
    <x v="18"/>
    <x v="5"/>
    <x v="5"/>
    <n v="498.46000000000004"/>
    <n v="1"/>
  </r>
  <r>
    <x v="141"/>
    <x v="0"/>
    <s v="2024-2025"/>
    <x v="0"/>
    <x v="82"/>
    <x v="3"/>
    <x v="3"/>
    <n v="4655"/>
    <x v="0"/>
    <x v="17"/>
    <x v="4"/>
    <x v="4"/>
    <n v="498.64"/>
    <n v="1"/>
  </r>
  <r>
    <x v="702"/>
    <x v="0"/>
    <s v="2024-2025"/>
    <x v="0"/>
    <x v="71"/>
    <x v="6"/>
    <x v="6"/>
    <n v="5043"/>
    <x v="0"/>
    <x v="13"/>
    <x v="0"/>
    <x v="0"/>
    <n v="498.73999999999995"/>
    <n v="1"/>
  </r>
  <r>
    <x v="547"/>
    <x v="0"/>
    <s v="2024-2025"/>
    <x v="0"/>
    <x v="19"/>
    <x v="1"/>
    <x v="1"/>
    <n v="2800"/>
    <x v="0"/>
    <x v="11"/>
    <x v="7"/>
    <x v="7"/>
    <n v="499.73000000000008"/>
    <n v="1"/>
  </r>
  <r>
    <x v="114"/>
    <x v="0"/>
    <s v="2024-2025"/>
    <x v="0"/>
    <x v="83"/>
    <x v="0"/>
    <x v="0"/>
    <n v="6052"/>
    <x v="0"/>
    <x v="0"/>
    <x v="4"/>
    <x v="4"/>
    <n v="500.48"/>
    <n v="1"/>
  </r>
  <r>
    <x v="461"/>
    <x v="2"/>
    <s v="2025-2026"/>
    <x v="0"/>
    <x v="63"/>
    <x v="1"/>
    <x v="1"/>
    <n v="2015"/>
    <x v="0"/>
    <x v="5"/>
    <x v="3"/>
    <x v="3"/>
    <n v="500.63"/>
    <n v="1"/>
  </r>
  <r>
    <x v="455"/>
    <x v="0"/>
    <s v="2024-2025"/>
    <x v="0"/>
    <x v="44"/>
    <x v="4"/>
    <x v="4"/>
    <n v="3977"/>
    <x v="0"/>
    <x v="16"/>
    <x v="4"/>
    <x v="4"/>
    <n v="501.01"/>
    <n v="1"/>
  </r>
  <r>
    <x v="619"/>
    <x v="0"/>
    <s v="2024-2025"/>
    <x v="0"/>
    <x v="51"/>
    <x v="4"/>
    <x v="4"/>
    <n v="3630"/>
    <x v="0"/>
    <x v="16"/>
    <x v="4"/>
    <x v="4"/>
    <n v="501.53000000000003"/>
    <n v="1"/>
  </r>
  <r>
    <x v="489"/>
    <x v="0"/>
    <s v="2024-2025"/>
    <x v="0"/>
    <x v="53"/>
    <x v="3"/>
    <x v="3"/>
    <n v="4119"/>
    <x v="0"/>
    <x v="10"/>
    <x v="5"/>
    <x v="5"/>
    <n v="503.37000000000006"/>
    <n v="1"/>
  </r>
  <r>
    <x v="289"/>
    <x v="1"/>
    <s v="2023-2024"/>
    <x v="0"/>
    <x v="2"/>
    <x v="2"/>
    <x v="2"/>
    <n v="2617"/>
    <x v="0"/>
    <x v="2"/>
    <x v="0"/>
    <x v="0"/>
    <n v="503.57"/>
    <n v="1"/>
  </r>
  <r>
    <x v="421"/>
    <x v="0"/>
    <s v="2024-2025"/>
    <x v="0"/>
    <x v="33"/>
    <x v="4"/>
    <x v="4"/>
    <n v="3280"/>
    <x v="0"/>
    <x v="8"/>
    <x v="4"/>
    <x v="4"/>
    <n v="504.09"/>
    <n v="1"/>
  </r>
  <r>
    <x v="260"/>
    <x v="1"/>
    <s v="2023-2024"/>
    <x v="0"/>
    <x v="4"/>
    <x v="1"/>
    <x v="1"/>
    <n v="2154"/>
    <x v="0"/>
    <x v="4"/>
    <x v="1"/>
    <x v="1"/>
    <n v="504.9"/>
    <n v="1"/>
  </r>
  <r>
    <x v="528"/>
    <x v="1"/>
    <s v="2023-2024"/>
    <x v="0"/>
    <x v="20"/>
    <x v="4"/>
    <x v="4"/>
    <n v="3429"/>
    <x v="0"/>
    <x v="8"/>
    <x v="0"/>
    <x v="0"/>
    <n v="504.95000000000005"/>
    <n v="1"/>
  </r>
  <r>
    <x v="648"/>
    <x v="1"/>
    <s v="2023-2024"/>
    <x v="0"/>
    <x v="13"/>
    <x v="1"/>
    <x v="1"/>
    <n v="2480"/>
    <x v="0"/>
    <x v="1"/>
    <x v="3"/>
    <x v="3"/>
    <n v="506.49000000000007"/>
    <n v="1"/>
  </r>
  <r>
    <x v="40"/>
    <x v="0"/>
    <s v="2024-2025"/>
    <x v="0"/>
    <x v="12"/>
    <x v="3"/>
    <x v="3"/>
    <n v="4068"/>
    <x v="0"/>
    <x v="10"/>
    <x v="4"/>
    <x v="4"/>
    <n v="506.61"/>
    <n v="1"/>
  </r>
  <r>
    <x v="259"/>
    <x v="2"/>
    <s v="2025-2026"/>
    <x v="0"/>
    <x v="70"/>
    <x v="4"/>
    <x v="4"/>
    <n v="3400"/>
    <x v="0"/>
    <x v="8"/>
    <x v="5"/>
    <x v="5"/>
    <n v="507.3"/>
    <n v="1"/>
  </r>
  <r>
    <x v="350"/>
    <x v="1"/>
    <s v="2023-2024"/>
    <x v="0"/>
    <x v="33"/>
    <x v="4"/>
    <x v="4"/>
    <n v="3280"/>
    <x v="0"/>
    <x v="8"/>
    <x v="2"/>
    <x v="2"/>
    <n v="507.41999999999996"/>
    <n v="1"/>
  </r>
  <r>
    <x v="302"/>
    <x v="0"/>
    <s v="2024-2025"/>
    <x v="0"/>
    <x v="86"/>
    <x v="0"/>
    <x v="0"/>
    <n v="6725"/>
    <x v="0"/>
    <x v="20"/>
    <x v="4"/>
    <x v="4"/>
    <n v="507.79"/>
    <n v="1"/>
  </r>
  <r>
    <x v="325"/>
    <x v="1"/>
    <s v="2023-2024"/>
    <x v="0"/>
    <x v="16"/>
    <x v="0"/>
    <x v="0"/>
    <n v="6030"/>
    <x v="0"/>
    <x v="0"/>
    <x v="7"/>
    <x v="7"/>
    <n v="508.53000000000003"/>
    <n v="1"/>
  </r>
  <r>
    <x v="404"/>
    <x v="1"/>
    <s v="2023-2024"/>
    <x v="0"/>
    <x v="72"/>
    <x v="4"/>
    <x v="4"/>
    <n v="3931"/>
    <x v="0"/>
    <x v="16"/>
    <x v="5"/>
    <x v="5"/>
    <n v="510.02000000000004"/>
    <n v="1"/>
  </r>
  <r>
    <x v="687"/>
    <x v="0"/>
    <s v="2024-2025"/>
    <x v="1"/>
    <x v="40"/>
    <x v="4"/>
    <x v="4"/>
    <n v="3353"/>
    <x v="0"/>
    <x v="8"/>
    <x v="9"/>
    <x v="9"/>
    <n v="510.05"/>
    <n v="1"/>
  </r>
  <r>
    <x v="553"/>
    <x v="2"/>
    <s v="2025-2026"/>
    <x v="1"/>
    <x v="93"/>
    <x v="4"/>
    <x v="4"/>
    <n v="3915"/>
    <x v="0"/>
    <x v="16"/>
    <x v="7"/>
    <x v="7"/>
    <n v="510.09"/>
    <n v="1"/>
  </r>
  <r>
    <x v="379"/>
    <x v="2"/>
    <s v="2025-2026"/>
    <x v="0"/>
    <x v="23"/>
    <x v="1"/>
    <x v="1"/>
    <n v="2650"/>
    <x v="0"/>
    <x v="11"/>
    <x v="3"/>
    <x v="3"/>
    <n v="510.34"/>
    <n v="1"/>
  </r>
  <r>
    <x v="420"/>
    <x v="1"/>
    <s v="2023-2024"/>
    <x v="1"/>
    <x v="11"/>
    <x v="5"/>
    <x v="5"/>
    <n v="7010"/>
    <x v="0"/>
    <x v="9"/>
    <x v="4"/>
    <x v="4"/>
    <n v="510.4"/>
    <n v="1"/>
  </r>
  <r>
    <x v="496"/>
    <x v="2"/>
    <s v="2025-2026"/>
    <x v="0"/>
    <x v="87"/>
    <x v="2"/>
    <x v="2"/>
    <n v="2609"/>
    <x v="0"/>
    <x v="2"/>
    <x v="9"/>
    <x v="9"/>
    <n v="510.53"/>
    <n v="1"/>
  </r>
  <r>
    <x v="430"/>
    <x v="0"/>
    <s v="2024-2025"/>
    <x v="0"/>
    <x v="54"/>
    <x v="4"/>
    <x v="4"/>
    <n v="3030"/>
    <x v="0"/>
    <x v="7"/>
    <x v="9"/>
    <x v="9"/>
    <n v="510.80000000000007"/>
    <n v="1"/>
  </r>
  <r>
    <x v="45"/>
    <x v="0"/>
    <s v="2024-2025"/>
    <x v="0"/>
    <x v="47"/>
    <x v="1"/>
    <x v="1"/>
    <n v="2101"/>
    <x v="0"/>
    <x v="4"/>
    <x v="2"/>
    <x v="2"/>
    <n v="511.24"/>
    <n v="1"/>
  </r>
  <r>
    <x v="570"/>
    <x v="0"/>
    <s v="2024-2025"/>
    <x v="0"/>
    <x v="61"/>
    <x v="6"/>
    <x v="6"/>
    <n v="5343"/>
    <x v="0"/>
    <x v="18"/>
    <x v="0"/>
    <x v="0"/>
    <n v="511.34000000000003"/>
    <n v="1"/>
  </r>
  <r>
    <x v="557"/>
    <x v="0"/>
    <s v="2024-2025"/>
    <x v="0"/>
    <x v="53"/>
    <x v="3"/>
    <x v="3"/>
    <n v="4119"/>
    <x v="0"/>
    <x v="10"/>
    <x v="3"/>
    <x v="3"/>
    <n v="512.78"/>
    <n v="1"/>
  </r>
  <r>
    <x v="380"/>
    <x v="0"/>
    <s v="2024-2025"/>
    <x v="0"/>
    <x v="23"/>
    <x v="1"/>
    <x v="1"/>
    <n v="2650"/>
    <x v="0"/>
    <x v="11"/>
    <x v="6"/>
    <x v="6"/>
    <n v="514.15"/>
    <n v="1"/>
  </r>
  <r>
    <x v="569"/>
    <x v="1"/>
    <s v="2023-2024"/>
    <x v="0"/>
    <x v="73"/>
    <x v="6"/>
    <x v="6"/>
    <n v="5607"/>
    <x v="0"/>
    <x v="18"/>
    <x v="7"/>
    <x v="7"/>
    <n v="514.5"/>
    <n v="1"/>
  </r>
  <r>
    <x v="408"/>
    <x v="1"/>
    <s v="2023-2024"/>
    <x v="0"/>
    <x v="94"/>
    <x v="5"/>
    <x v="5"/>
    <n v="7250"/>
    <x v="0"/>
    <x v="9"/>
    <x v="5"/>
    <x v="5"/>
    <n v="514.98"/>
    <n v="1"/>
  </r>
  <r>
    <x v="67"/>
    <x v="2"/>
    <s v="2025-2026"/>
    <x v="0"/>
    <x v="36"/>
    <x v="4"/>
    <x v="4"/>
    <n v="3148"/>
    <x v="0"/>
    <x v="6"/>
    <x v="7"/>
    <x v="7"/>
    <n v="515.17000000000007"/>
    <n v="1"/>
  </r>
  <r>
    <x v="345"/>
    <x v="1"/>
    <s v="2023-2024"/>
    <x v="1"/>
    <x v="44"/>
    <x v="4"/>
    <x v="4"/>
    <n v="3977"/>
    <x v="0"/>
    <x v="16"/>
    <x v="3"/>
    <x v="3"/>
    <n v="516.29999999999995"/>
    <n v="1"/>
  </r>
  <r>
    <x v="470"/>
    <x v="0"/>
    <s v="2024-2025"/>
    <x v="0"/>
    <x v="34"/>
    <x v="4"/>
    <x v="4"/>
    <n v="3018"/>
    <x v="0"/>
    <x v="7"/>
    <x v="2"/>
    <x v="2"/>
    <n v="517.26"/>
    <n v="1"/>
  </r>
  <r>
    <x v="187"/>
    <x v="1"/>
    <s v="2023-2024"/>
    <x v="0"/>
    <x v="19"/>
    <x v="1"/>
    <x v="1"/>
    <n v="2800"/>
    <x v="0"/>
    <x v="11"/>
    <x v="3"/>
    <x v="3"/>
    <n v="518.5"/>
    <n v="1"/>
  </r>
  <r>
    <x v="695"/>
    <x v="0"/>
    <s v="2024-2025"/>
    <x v="1"/>
    <x v="88"/>
    <x v="6"/>
    <x v="6"/>
    <n v="5011"/>
    <x v="0"/>
    <x v="13"/>
    <x v="7"/>
    <x v="7"/>
    <n v="519.22"/>
    <n v="1"/>
  </r>
  <r>
    <x v="161"/>
    <x v="0"/>
    <s v="2024-2025"/>
    <x v="0"/>
    <x v="27"/>
    <x v="4"/>
    <x v="4"/>
    <n v="3066"/>
    <x v="0"/>
    <x v="7"/>
    <x v="0"/>
    <x v="0"/>
    <n v="519.43000000000006"/>
    <n v="1"/>
  </r>
  <r>
    <x v="532"/>
    <x v="1"/>
    <s v="2023-2024"/>
    <x v="1"/>
    <x v="93"/>
    <x v="4"/>
    <x v="4"/>
    <n v="3915"/>
    <x v="0"/>
    <x v="16"/>
    <x v="1"/>
    <x v="1"/>
    <n v="520.21999999999991"/>
    <n v="1"/>
  </r>
  <r>
    <x v="599"/>
    <x v="2"/>
    <s v="2025-2026"/>
    <x v="0"/>
    <x v="60"/>
    <x v="1"/>
    <x v="1"/>
    <n v="2541"/>
    <x v="0"/>
    <x v="2"/>
    <x v="3"/>
    <x v="3"/>
    <n v="521.34999999999991"/>
    <n v="1"/>
  </r>
  <r>
    <x v="629"/>
    <x v="1"/>
    <s v="2023-2024"/>
    <x v="0"/>
    <x v="10"/>
    <x v="4"/>
    <x v="4"/>
    <n v="3551"/>
    <x v="0"/>
    <x v="8"/>
    <x v="3"/>
    <x v="3"/>
    <n v="521.3900000000001"/>
    <n v="1"/>
  </r>
  <r>
    <x v="315"/>
    <x v="0"/>
    <s v="2024-2025"/>
    <x v="0"/>
    <x v="15"/>
    <x v="1"/>
    <x v="1"/>
    <n v="2020"/>
    <x v="0"/>
    <x v="5"/>
    <x v="1"/>
    <x v="1"/>
    <n v="521.62999999999988"/>
    <n v="1"/>
  </r>
  <r>
    <x v="241"/>
    <x v="0"/>
    <s v="2024-2025"/>
    <x v="0"/>
    <x v="4"/>
    <x v="1"/>
    <x v="1"/>
    <n v="2154"/>
    <x v="0"/>
    <x v="4"/>
    <x v="4"/>
    <x v="4"/>
    <n v="521.81999999999994"/>
    <n v="1"/>
  </r>
  <r>
    <x v="449"/>
    <x v="0"/>
    <s v="2024-2025"/>
    <x v="1"/>
    <x v="25"/>
    <x v="4"/>
    <x v="4"/>
    <n v="3550"/>
    <x v="0"/>
    <x v="8"/>
    <x v="3"/>
    <x v="3"/>
    <n v="521.99"/>
    <n v="1"/>
  </r>
  <r>
    <x v="427"/>
    <x v="0"/>
    <s v="2024-2025"/>
    <x v="0"/>
    <x v="90"/>
    <x v="3"/>
    <x v="3"/>
    <n v="4700"/>
    <x v="0"/>
    <x v="17"/>
    <x v="4"/>
    <x v="4"/>
    <n v="522.95000000000005"/>
    <n v="1"/>
  </r>
  <r>
    <x v="379"/>
    <x v="2"/>
    <s v="2025-2026"/>
    <x v="0"/>
    <x v="77"/>
    <x v="5"/>
    <x v="5"/>
    <n v="7018"/>
    <x v="0"/>
    <x v="9"/>
    <x v="1"/>
    <x v="1"/>
    <n v="523.21"/>
    <n v="1"/>
  </r>
  <r>
    <x v="14"/>
    <x v="0"/>
    <s v="2024-2025"/>
    <x v="0"/>
    <x v="84"/>
    <x v="3"/>
    <x v="3"/>
    <n v="4215"/>
    <x v="0"/>
    <x v="3"/>
    <x v="9"/>
    <x v="9"/>
    <n v="523.76"/>
    <n v="1"/>
  </r>
  <r>
    <x v="143"/>
    <x v="2"/>
    <s v="2025-2026"/>
    <x v="0"/>
    <x v="86"/>
    <x v="0"/>
    <x v="0"/>
    <n v="6725"/>
    <x v="0"/>
    <x v="20"/>
    <x v="0"/>
    <x v="0"/>
    <n v="523.91000000000008"/>
    <n v="1"/>
  </r>
  <r>
    <x v="530"/>
    <x v="1"/>
    <s v="2023-2024"/>
    <x v="0"/>
    <x v="83"/>
    <x v="0"/>
    <x v="0"/>
    <n v="6052"/>
    <x v="0"/>
    <x v="0"/>
    <x v="7"/>
    <x v="7"/>
    <n v="525.13"/>
    <n v="1"/>
  </r>
  <r>
    <x v="648"/>
    <x v="1"/>
    <s v="2023-2024"/>
    <x v="0"/>
    <x v="62"/>
    <x v="0"/>
    <x v="0"/>
    <n v="6112"/>
    <x v="0"/>
    <x v="14"/>
    <x v="4"/>
    <x v="4"/>
    <n v="525.1400000000001"/>
    <n v="1"/>
  </r>
  <r>
    <x v="261"/>
    <x v="1"/>
    <s v="2023-2024"/>
    <x v="0"/>
    <x v="52"/>
    <x v="3"/>
    <x v="3"/>
    <n v="4053"/>
    <x v="0"/>
    <x v="10"/>
    <x v="9"/>
    <x v="9"/>
    <n v="525.38000000000011"/>
    <n v="1"/>
  </r>
  <r>
    <x v="499"/>
    <x v="0"/>
    <s v="2024-2025"/>
    <x v="0"/>
    <x v="91"/>
    <x v="1"/>
    <x v="1"/>
    <n v="2064"/>
    <x v="0"/>
    <x v="5"/>
    <x v="4"/>
    <x v="4"/>
    <n v="525.5"/>
    <n v="1"/>
  </r>
  <r>
    <x v="208"/>
    <x v="0"/>
    <s v="2024-2025"/>
    <x v="0"/>
    <x v="62"/>
    <x v="0"/>
    <x v="0"/>
    <n v="6112"/>
    <x v="0"/>
    <x v="14"/>
    <x v="1"/>
    <x v="1"/>
    <n v="525.99"/>
    <n v="1"/>
  </r>
  <r>
    <x v="386"/>
    <x v="1"/>
    <s v="2023-2024"/>
    <x v="0"/>
    <x v="1"/>
    <x v="1"/>
    <x v="1"/>
    <n v="2478"/>
    <x v="0"/>
    <x v="1"/>
    <x v="4"/>
    <x v="4"/>
    <n v="526.89"/>
    <n v="1"/>
  </r>
  <r>
    <x v="62"/>
    <x v="0"/>
    <s v="2024-2025"/>
    <x v="0"/>
    <x v="59"/>
    <x v="3"/>
    <x v="3"/>
    <n v="4509"/>
    <x v="0"/>
    <x v="3"/>
    <x v="3"/>
    <x v="3"/>
    <n v="528.55999999999995"/>
    <n v="1"/>
  </r>
  <r>
    <x v="535"/>
    <x v="1"/>
    <s v="2023-2024"/>
    <x v="0"/>
    <x v="52"/>
    <x v="3"/>
    <x v="3"/>
    <n v="4053"/>
    <x v="0"/>
    <x v="10"/>
    <x v="1"/>
    <x v="1"/>
    <n v="529.62"/>
    <n v="1"/>
  </r>
  <r>
    <x v="121"/>
    <x v="0"/>
    <s v="2024-2025"/>
    <x v="0"/>
    <x v="56"/>
    <x v="1"/>
    <x v="1"/>
    <n v="2795"/>
    <x v="0"/>
    <x v="11"/>
    <x v="3"/>
    <x v="3"/>
    <n v="530.09"/>
    <n v="1"/>
  </r>
  <r>
    <x v="144"/>
    <x v="1"/>
    <s v="2023-2024"/>
    <x v="0"/>
    <x v="67"/>
    <x v="3"/>
    <x v="3"/>
    <n v="4551"/>
    <x v="0"/>
    <x v="15"/>
    <x v="3"/>
    <x v="3"/>
    <n v="530.36999999999989"/>
    <n v="1"/>
  </r>
  <r>
    <x v="249"/>
    <x v="1"/>
    <s v="2023-2024"/>
    <x v="0"/>
    <x v="57"/>
    <x v="6"/>
    <x v="6"/>
    <n v="5082"/>
    <x v="0"/>
    <x v="13"/>
    <x v="9"/>
    <x v="9"/>
    <n v="531.43000000000006"/>
    <n v="1"/>
  </r>
  <r>
    <x v="571"/>
    <x v="1"/>
    <s v="2023-2024"/>
    <x v="0"/>
    <x v="13"/>
    <x v="1"/>
    <x v="1"/>
    <n v="2480"/>
    <x v="0"/>
    <x v="1"/>
    <x v="0"/>
    <x v="0"/>
    <n v="532.92000000000007"/>
    <n v="1"/>
  </r>
  <r>
    <x v="20"/>
    <x v="0"/>
    <s v="2024-2025"/>
    <x v="0"/>
    <x v="71"/>
    <x v="6"/>
    <x v="6"/>
    <n v="5043"/>
    <x v="0"/>
    <x v="13"/>
    <x v="7"/>
    <x v="7"/>
    <n v="533.44000000000005"/>
    <n v="1"/>
  </r>
  <r>
    <x v="318"/>
    <x v="0"/>
    <s v="2024-2025"/>
    <x v="0"/>
    <x v="36"/>
    <x v="4"/>
    <x v="4"/>
    <n v="3148"/>
    <x v="0"/>
    <x v="6"/>
    <x v="2"/>
    <x v="2"/>
    <n v="533.91"/>
    <n v="1"/>
  </r>
  <r>
    <x v="225"/>
    <x v="0"/>
    <s v="2024-2025"/>
    <x v="1"/>
    <x v="74"/>
    <x v="1"/>
    <x v="1"/>
    <n v="2485"/>
    <x v="0"/>
    <x v="1"/>
    <x v="4"/>
    <x v="4"/>
    <n v="534.06999999999994"/>
    <n v="1"/>
  </r>
  <r>
    <x v="239"/>
    <x v="0"/>
    <s v="2024-2025"/>
    <x v="0"/>
    <x v="43"/>
    <x v="1"/>
    <x v="1"/>
    <n v="2560"/>
    <x v="0"/>
    <x v="2"/>
    <x v="5"/>
    <x v="5"/>
    <n v="534.72"/>
    <n v="1"/>
  </r>
  <r>
    <x v="502"/>
    <x v="0"/>
    <s v="2024-2025"/>
    <x v="0"/>
    <x v="69"/>
    <x v="4"/>
    <x v="4"/>
    <n v="3199"/>
    <x v="0"/>
    <x v="6"/>
    <x v="1"/>
    <x v="1"/>
    <n v="534.94999999999993"/>
    <n v="1"/>
  </r>
  <r>
    <x v="591"/>
    <x v="2"/>
    <s v="2025-2026"/>
    <x v="0"/>
    <x v="45"/>
    <x v="3"/>
    <x v="3"/>
    <n v="4570"/>
    <x v="0"/>
    <x v="15"/>
    <x v="4"/>
    <x v="4"/>
    <n v="535.02"/>
    <n v="1"/>
  </r>
  <r>
    <x v="465"/>
    <x v="1"/>
    <s v="2023-2024"/>
    <x v="1"/>
    <x v="17"/>
    <x v="3"/>
    <x v="3"/>
    <n v="4825"/>
    <x v="0"/>
    <x v="12"/>
    <x v="4"/>
    <x v="4"/>
    <n v="535.56999999999994"/>
    <n v="1"/>
  </r>
  <r>
    <x v="275"/>
    <x v="2"/>
    <s v="2025-2026"/>
    <x v="0"/>
    <x v="64"/>
    <x v="1"/>
    <x v="1"/>
    <n v="2350"/>
    <x v="0"/>
    <x v="1"/>
    <x v="2"/>
    <x v="2"/>
    <n v="535.75"/>
    <n v="1"/>
  </r>
  <r>
    <x v="612"/>
    <x v="0"/>
    <s v="2024-2025"/>
    <x v="0"/>
    <x v="46"/>
    <x v="3"/>
    <x v="3"/>
    <n v="4740"/>
    <x v="0"/>
    <x v="17"/>
    <x v="9"/>
    <x v="9"/>
    <n v="535.94000000000005"/>
    <n v="1"/>
  </r>
  <r>
    <x v="717"/>
    <x v="2"/>
    <s v="2025-2026"/>
    <x v="1"/>
    <x v="8"/>
    <x v="1"/>
    <x v="1"/>
    <n v="2158"/>
    <x v="0"/>
    <x v="4"/>
    <x v="4"/>
    <x v="4"/>
    <n v="536.36"/>
    <n v="1"/>
  </r>
  <r>
    <x v="66"/>
    <x v="1"/>
    <s v="2023-2024"/>
    <x v="0"/>
    <x v="19"/>
    <x v="1"/>
    <x v="1"/>
    <n v="2800"/>
    <x v="0"/>
    <x v="11"/>
    <x v="2"/>
    <x v="2"/>
    <n v="536.42000000000007"/>
    <n v="1"/>
  </r>
  <r>
    <x v="299"/>
    <x v="1"/>
    <s v="2023-2024"/>
    <x v="0"/>
    <x v="6"/>
    <x v="0"/>
    <x v="0"/>
    <n v="6010"/>
    <x v="0"/>
    <x v="0"/>
    <x v="5"/>
    <x v="5"/>
    <n v="537.05000000000007"/>
    <n v="1"/>
  </r>
  <r>
    <x v="335"/>
    <x v="1"/>
    <s v="2023-2024"/>
    <x v="0"/>
    <x v="57"/>
    <x v="6"/>
    <x v="6"/>
    <n v="5082"/>
    <x v="0"/>
    <x v="13"/>
    <x v="0"/>
    <x v="0"/>
    <n v="537.24"/>
    <n v="1"/>
  </r>
  <r>
    <x v="402"/>
    <x v="0"/>
    <s v="2024-2025"/>
    <x v="0"/>
    <x v="79"/>
    <x v="6"/>
    <x v="6"/>
    <n v="5290"/>
    <x v="0"/>
    <x v="18"/>
    <x v="9"/>
    <x v="9"/>
    <n v="537.77"/>
    <n v="1"/>
  </r>
  <r>
    <x v="621"/>
    <x v="0"/>
    <s v="2024-2025"/>
    <x v="1"/>
    <x v="93"/>
    <x v="4"/>
    <x v="4"/>
    <n v="3915"/>
    <x v="0"/>
    <x v="16"/>
    <x v="5"/>
    <x v="5"/>
    <n v="538.76"/>
    <n v="1"/>
  </r>
  <r>
    <x v="435"/>
    <x v="0"/>
    <s v="2024-2025"/>
    <x v="0"/>
    <x v="32"/>
    <x v="6"/>
    <x v="6"/>
    <n v="5169"/>
    <x v="0"/>
    <x v="13"/>
    <x v="0"/>
    <x v="0"/>
    <n v="539.46"/>
    <n v="1"/>
  </r>
  <r>
    <x v="86"/>
    <x v="1"/>
    <s v="2023-2024"/>
    <x v="0"/>
    <x v="1"/>
    <x v="1"/>
    <x v="1"/>
    <n v="2478"/>
    <x v="0"/>
    <x v="1"/>
    <x v="7"/>
    <x v="7"/>
    <n v="539.91000000000008"/>
    <n v="1"/>
  </r>
  <r>
    <x v="63"/>
    <x v="1"/>
    <s v="2023-2024"/>
    <x v="0"/>
    <x v="80"/>
    <x v="0"/>
    <x v="0"/>
    <n v="6109"/>
    <x v="0"/>
    <x v="14"/>
    <x v="2"/>
    <x v="2"/>
    <n v="540.04"/>
    <n v="1"/>
  </r>
  <r>
    <x v="361"/>
    <x v="2"/>
    <s v="2025-2026"/>
    <x v="0"/>
    <x v="15"/>
    <x v="1"/>
    <x v="1"/>
    <n v="2020"/>
    <x v="0"/>
    <x v="5"/>
    <x v="2"/>
    <x v="2"/>
    <n v="540.88"/>
    <n v="1"/>
  </r>
  <r>
    <x v="610"/>
    <x v="0"/>
    <s v="2024-2025"/>
    <x v="0"/>
    <x v="58"/>
    <x v="0"/>
    <x v="0"/>
    <n v="6027"/>
    <x v="0"/>
    <x v="0"/>
    <x v="9"/>
    <x v="9"/>
    <n v="541.1400000000001"/>
    <n v="1"/>
  </r>
  <r>
    <x v="43"/>
    <x v="1"/>
    <s v="2023-2024"/>
    <x v="0"/>
    <x v="36"/>
    <x v="4"/>
    <x v="4"/>
    <n v="3148"/>
    <x v="0"/>
    <x v="6"/>
    <x v="3"/>
    <x v="3"/>
    <n v="541.25"/>
    <n v="1"/>
  </r>
  <r>
    <x v="259"/>
    <x v="2"/>
    <s v="2025-2026"/>
    <x v="0"/>
    <x v="58"/>
    <x v="0"/>
    <x v="0"/>
    <n v="6027"/>
    <x v="0"/>
    <x v="0"/>
    <x v="5"/>
    <x v="5"/>
    <n v="541.59"/>
    <n v="1"/>
  </r>
  <r>
    <x v="51"/>
    <x v="0"/>
    <s v="2024-2025"/>
    <x v="0"/>
    <x v="56"/>
    <x v="1"/>
    <x v="1"/>
    <n v="2795"/>
    <x v="0"/>
    <x v="11"/>
    <x v="2"/>
    <x v="2"/>
    <n v="541.61000000000013"/>
    <n v="1"/>
  </r>
  <r>
    <x v="707"/>
    <x v="1"/>
    <s v="2023-2024"/>
    <x v="1"/>
    <x v="24"/>
    <x v="1"/>
    <x v="1"/>
    <n v="2120"/>
    <x v="0"/>
    <x v="4"/>
    <x v="1"/>
    <x v="1"/>
    <n v="541.79999999999995"/>
    <n v="1"/>
  </r>
  <r>
    <x v="11"/>
    <x v="0"/>
    <s v="2024-2025"/>
    <x v="1"/>
    <x v="29"/>
    <x v="4"/>
    <x v="4"/>
    <n v="3500"/>
    <x v="0"/>
    <x v="8"/>
    <x v="5"/>
    <x v="5"/>
    <n v="543.02"/>
    <n v="1"/>
  </r>
  <r>
    <x v="21"/>
    <x v="1"/>
    <s v="2023-2024"/>
    <x v="0"/>
    <x v="33"/>
    <x v="4"/>
    <x v="4"/>
    <n v="3280"/>
    <x v="0"/>
    <x v="8"/>
    <x v="0"/>
    <x v="0"/>
    <n v="544.09"/>
    <n v="1"/>
  </r>
  <r>
    <x v="83"/>
    <x v="1"/>
    <s v="2023-2024"/>
    <x v="0"/>
    <x v="5"/>
    <x v="1"/>
    <x v="1"/>
    <n v="2067"/>
    <x v="0"/>
    <x v="5"/>
    <x v="2"/>
    <x v="2"/>
    <n v="544.26"/>
    <n v="1"/>
  </r>
  <r>
    <x v="342"/>
    <x v="0"/>
    <s v="2024-2025"/>
    <x v="0"/>
    <x v="57"/>
    <x v="6"/>
    <x v="6"/>
    <n v="5082"/>
    <x v="0"/>
    <x v="13"/>
    <x v="4"/>
    <x v="4"/>
    <n v="546.62"/>
    <n v="1"/>
  </r>
  <r>
    <x v="311"/>
    <x v="0"/>
    <s v="2024-2025"/>
    <x v="0"/>
    <x v="44"/>
    <x v="4"/>
    <x v="4"/>
    <n v="3977"/>
    <x v="0"/>
    <x v="16"/>
    <x v="1"/>
    <x v="1"/>
    <n v="547.33000000000004"/>
    <n v="1"/>
  </r>
  <r>
    <x v="101"/>
    <x v="2"/>
    <s v="2025-2026"/>
    <x v="0"/>
    <x v="57"/>
    <x v="6"/>
    <x v="6"/>
    <n v="5082"/>
    <x v="0"/>
    <x v="13"/>
    <x v="3"/>
    <x v="3"/>
    <n v="548.43000000000006"/>
    <n v="1"/>
  </r>
  <r>
    <x v="149"/>
    <x v="2"/>
    <s v="2025-2026"/>
    <x v="0"/>
    <x v="1"/>
    <x v="1"/>
    <x v="1"/>
    <n v="2478"/>
    <x v="0"/>
    <x v="1"/>
    <x v="4"/>
    <x v="4"/>
    <n v="549.59"/>
    <n v="1"/>
  </r>
  <r>
    <x v="574"/>
    <x v="2"/>
    <s v="2025-2026"/>
    <x v="0"/>
    <x v="60"/>
    <x v="1"/>
    <x v="1"/>
    <n v="2541"/>
    <x v="0"/>
    <x v="2"/>
    <x v="6"/>
    <x v="6"/>
    <n v="550.4"/>
    <n v="1"/>
  </r>
  <r>
    <x v="34"/>
    <x v="2"/>
    <s v="2025-2026"/>
    <x v="0"/>
    <x v="32"/>
    <x v="6"/>
    <x v="6"/>
    <n v="5169"/>
    <x v="0"/>
    <x v="13"/>
    <x v="4"/>
    <x v="4"/>
    <n v="550.46"/>
    <n v="1"/>
  </r>
  <r>
    <x v="334"/>
    <x v="2"/>
    <s v="2025-2026"/>
    <x v="0"/>
    <x v="53"/>
    <x v="3"/>
    <x v="3"/>
    <n v="4119"/>
    <x v="0"/>
    <x v="10"/>
    <x v="5"/>
    <x v="5"/>
    <n v="551.24"/>
    <n v="1"/>
  </r>
  <r>
    <x v="386"/>
    <x v="1"/>
    <s v="2023-2024"/>
    <x v="0"/>
    <x v="37"/>
    <x v="1"/>
    <x v="1"/>
    <n v="2750"/>
    <x v="0"/>
    <x v="11"/>
    <x v="9"/>
    <x v="9"/>
    <n v="551.43000000000006"/>
    <n v="1"/>
  </r>
  <r>
    <x v="581"/>
    <x v="0"/>
    <s v="2024-2025"/>
    <x v="1"/>
    <x v="29"/>
    <x v="4"/>
    <x v="4"/>
    <n v="3500"/>
    <x v="0"/>
    <x v="8"/>
    <x v="3"/>
    <x v="3"/>
    <n v="551.44000000000005"/>
    <n v="1"/>
  </r>
  <r>
    <x v="555"/>
    <x v="2"/>
    <s v="2025-2026"/>
    <x v="0"/>
    <x v="26"/>
    <x v="0"/>
    <x v="0"/>
    <n v="6280"/>
    <x v="0"/>
    <x v="14"/>
    <x v="3"/>
    <x v="3"/>
    <n v="551.75999999999988"/>
    <n v="1"/>
  </r>
  <r>
    <x v="429"/>
    <x v="1"/>
    <s v="2023-2024"/>
    <x v="0"/>
    <x v="71"/>
    <x v="6"/>
    <x v="6"/>
    <n v="5043"/>
    <x v="0"/>
    <x v="13"/>
    <x v="4"/>
    <x v="4"/>
    <n v="552.01"/>
    <n v="1"/>
  </r>
  <r>
    <x v="247"/>
    <x v="2"/>
    <s v="2025-2026"/>
    <x v="0"/>
    <x v="59"/>
    <x v="3"/>
    <x v="3"/>
    <n v="4509"/>
    <x v="0"/>
    <x v="3"/>
    <x v="3"/>
    <x v="3"/>
    <n v="552.23"/>
    <n v="1"/>
  </r>
  <r>
    <x v="58"/>
    <x v="2"/>
    <s v="2025-2026"/>
    <x v="0"/>
    <x v="2"/>
    <x v="2"/>
    <x v="2"/>
    <n v="2617"/>
    <x v="0"/>
    <x v="2"/>
    <x v="4"/>
    <x v="4"/>
    <n v="552.62"/>
    <n v="1"/>
  </r>
  <r>
    <x v="643"/>
    <x v="0"/>
    <s v="2024-2025"/>
    <x v="0"/>
    <x v="64"/>
    <x v="1"/>
    <x v="1"/>
    <n v="2350"/>
    <x v="0"/>
    <x v="1"/>
    <x v="2"/>
    <x v="2"/>
    <n v="555.23"/>
    <n v="1"/>
  </r>
  <r>
    <x v="156"/>
    <x v="2"/>
    <s v="2025-2026"/>
    <x v="0"/>
    <x v="27"/>
    <x v="4"/>
    <x v="4"/>
    <n v="3066"/>
    <x v="0"/>
    <x v="7"/>
    <x v="3"/>
    <x v="3"/>
    <n v="555.95000000000005"/>
    <n v="1"/>
  </r>
  <r>
    <x v="555"/>
    <x v="2"/>
    <s v="2025-2026"/>
    <x v="0"/>
    <x v="73"/>
    <x v="6"/>
    <x v="6"/>
    <n v="5607"/>
    <x v="0"/>
    <x v="18"/>
    <x v="1"/>
    <x v="1"/>
    <n v="559.35"/>
    <n v="1"/>
  </r>
  <r>
    <x v="110"/>
    <x v="2"/>
    <s v="2025-2026"/>
    <x v="0"/>
    <x v="62"/>
    <x v="0"/>
    <x v="0"/>
    <n v="6112"/>
    <x v="0"/>
    <x v="14"/>
    <x v="4"/>
    <x v="4"/>
    <n v="560.37"/>
    <n v="1"/>
  </r>
  <r>
    <x v="239"/>
    <x v="0"/>
    <s v="2024-2025"/>
    <x v="0"/>
    <x v="5"/>
    <x v="1"/>
    <x v="1"/>
    <n v="2067"/>
    <x v="0"/>
    <x v="5"/>
    <x v="7"/>
    <x v="7"/>
    <n v="561.29"/>
    <n v="1"/>
  </r>
  <r>
    <x v="637"/>
    <x v="1"/>
    <s v="2023-2024"/>
    <x v="0"/>
    <x v="45"/>
    <x v="3"/>
    <x v="3"/>
    <n v="4570"/>
    <x v="0"/>
    <x v="15"/>
    <x v="1"/>
    <x v="1"/>
    <n v="561.67000000000007"/>
    <n v="1"/>
  </r>
  <r>
    <x v="703"/>
    <x v="0"/>
    <s v="2024-2025"/>
    <x v="0"/>
    <x v="67"/>
    <x v="3"/>
    <x v="3"/>
    <n v="4551"/>
    <x v="0"/>
    <x v="15"/>
    <x v="2"/>
    <x v="2"/>
    <n v="562.51"/>
    <n v="1"/>
  </r>
  <r>
    <x v="289"/>
    <x v="1"/>
    <s v="2023-2024"/>
    <x v="0"/>
    <x v="23"/>
    <x v="1"/>
    <x v="1"/>
    <n v="2650"/>
    <x v="0"/>
    <x v="11"/>
    <x v="2"/>
    <x v="2"/>
    <n v="563.32999999999993"/>
    <n v="1"/>
  </r>
  <r>
    <x v="461"/>
    <x v="2"/>
    <s v="2025-2026"/>
    <x v="0"/>
    <x v="3"/>
    <x v="3"/>
    <x v="3"/>
    <n v="4220"/>
    <x v="0"/>
    <x v="3"/>
    <x v="1"/>
    <x v="1"/>
    <n v="563.57999999999993"/>
    <n v="1"/>
  </r>
  <r>
    <x v="564"/>
    <x v="0"/>
    <s v="2024-2025"/>
    <x v="0"/>
    <x v="55"/>
    <x v="3"/>
    <x v="3"/>
    <n v="4703"/>
    <x v="0"/>
    <x v="17"/>
    <x v="5"/>
    <x v="5"/>
    <n v="565.22"/>
    <n v="1"/>
  </r>
  <r>
    <x v="124"/>
    <x v="2"/>
    <s v="2025-2026"/>
    <x v="0"/>
    <x v="52"/>
    <x v="3"/>
    <x v="3"/>
    <n v="4053"/>
    <x v="0"/>
    <x v="10"/>
    <x v="2"/>
    <x v="2"/>
    <n v="565.78"/>
    <n v="1"/>
  </r>
  <r>
    <x v="709"/>
    <x v="0"/>
    <s v="2024-2025"/>
    <x v="0"/>
    <x v="52"/>
    <x v="3"/>
    <x v="3"/>
    <n v="4053"/>
    <x v="0"/>
    <x v="10"/>
    <x v="7"/>
    <x v="7"/>
    <n v="566.33000000000015"/>
    <n v="1"/>
  </r>
  <r>
    <x v="290"/>
    <x v="0"/>
    <s v="2024-2025"/>
    <x v="1"/>
    <x v="74"/>
    <x v="1"/>
    <x v="1"/>
    <n v="2485"/>
    <x v="0"/>
    <x v="1"/>
    <x v="5"/>
    <x v="5"/>
    <n v="566.74"/>
    <n v="1"/>
  </r>
  <r>
    <x v="125"/>
    <x v="2"/>
    <s v="2025-2026"/>
    <x v="0"/>
    <x v="37"/>
    <x v="1"/>
    <x v="1"/>
    <n v="2750"/>
    <x v="0"/>
    <x v="11"/>
    <x v="1"/>
    <x v="1"/>
    <n v="568.37"/>
    <n v="1"/>
  </r>
  <r>
    <x v="387"/>
    <x v="2"/>
    <s v="2025-2026"/>
    <x v="0"/>
    <x v="70"/>
    <x v="4"/>
    <x v="4"/>
    <n v="3400"/>
    <x v="0"/>
    <x v="8"/>
    <x v="4"/>
    <x v="4"/>
    <n v="568.63000000000011"/>
    <n v="1"/>
  </r>
  <r>
    <x v="51"/>
    <x v="0"/>
    <s v="2024-2025"/>
    <x v="0"/>
    <x v="67"/>
    <x v="3"/>
    <x v="3"/>
    <n v="4551"/>
    <x v="0"/>
    <x v="15"/>
    <x v="2"/>
    <x v="2"/>
    <n v="568.81000000000006"/>
    <n v="1"/>
  </r>
  <r>
    <x v="448"/>
    <x v="0"/>
    <s v="2024-2025"/>
    <x v="0"/>
    <x v="72"/>
    <x v="4"/>
    <x v="4"/>
    <n v="3931"/>
    <x v="0"/>
    <x v="16"/>
    <x v="5"/>
    <x v="5"/>
    <n v="568.99"/>
    <n v="1"/>
  </r>
  <r>
    <x v="95"/>
    <x v="1"/>
    <s v="2023-2024"/>
    <x v="0"/>
    <x v="19"/>
    <x v="1"/>
    <x v="1"/>
    <n v="2800"/>
    <x v="0"/>
    <x v="11"/>
    <x v="0"/>
    <x v="0"/>
    <n v="569.67000000000007"/>
    <n v="1"/>
  </r>
  <r>
    <x v="122"/>
    <x v="1"/>
    <s v="2023-2024"/>
    <x v="0"/>
    <x v="54"/>
    <x v="4"/>
    <x v="4"/>
    <n v="3030"/>
    <x v="0"/>
    <x v="7"/>
    <x v="4"/>
    <x v="4"/>
    <n v="570.93000000000006"/>
    <n v="1"/>
  </r>
  <r>
    <x v="653"/>
    <x v="0"/>
    <s v="2024-2025"/>
    <x v="0"/>
    <x v="80"/>
    <x v="0"/>
    <x v="0"/>
    <n v="6109"/>
    <x v="0"/>
    <x v="14"/>
    <x v="0"/>
    <x v="0"/>
    <n v="570.94999999999993"/>
    <n v="1"/>
  </r>
  <r>
    <x v="557"/>
    <x v="0"/>
    <s v="2024-2025"/>
    <x v="1"/>
    <x v="93"/>
    <x v="4"/>
    <x v="4"/>
    <n v="3915"/>
    <x v="0"/>
    <x v="16"/>
    <x v="4"/>
    <x v="4"/>
    <n v="571"/>
    <n v="1"/>
  </r>
  <r>
    <x v="410"/>
    <x v="1"/>
    <s v="2023-2024"/>
    <x v="0"/>
    <x v="10"/>
    <x v="4"/>
    <x v="4"/>
    <n v="3551"/>
    <x v="0"/>
    <x v="8"/>
    <x v="6"/>
    <x v="6"/>
    <n v="571.45999999999992"/>
    <n v="1"/>
  </r>
  <r>
    <x v="72"/>
    <x v="2"/>
    <s v="2025-2026"/>
    <x v="0"/>
    <x v="78"/>
    <x v="1"/>
    <x v="1"/>
    <n v="2141"/>
    <x v="0"/>
    <x v="4"/>
    <x v="9"/>
    <x v="9"/>
    <n v="571.76"/>
    <n v="1"/>
  </r>
  <r>
    <x v="321"/>
    <x v="0"/>
    <s v="2024-2025"/>
    <x v="1"/>
    <x v="68"/>
    <x v="7"/>
    <x v="7"/>
    <n v="800"/>
    <x v="0"/>
    <x v="19"/>
    <x v="9"/>
    <x v="9"/>
    <n v="571.99"/>
    <n v="1"/>
  </r>
  <r>
    <x v="410"/>
    <x v="1"/>
    <s v="2023-2024"/>
    <x v="0"/>
    <x v="60"/>
    <x v="1"/>
    <x v="1"/>
    <n v="2541"/>
    <x v="0"/>
    <x v="2"/>
    <x v="0"/>
    <x v="0"/>
    <n v="573.83000000000004"/>
    <n v="1"/>
  </r>
  <r>
    <x v="603"/>
    <x v="2"/>
    <s v="2025-2026"/>
    <x v="1"/>
    <x v="40"/>
    <x v="4"/>
    <x v="4"/>
    <n v="3353"/>
    <x v="0"/>
    <x v="8"/>
    <x v="2"/>
    <x v="2"/>
    <n v="574.99"/>
    <n v="1"/>
  </r>
  <r>
    <x v="101"/>
    <x v="2"/>
    <s v="2025-2026"/>
    <x v="0"/>
    <x v="72"/>
    <x v="4"/>
    <x v="4"/>
    <n v="3931"/>
    <x v="0"/>
    <x v="16"/>
    <x v="9"/>
    <x v="9"/>
    <n v="574.99"/>
    <n v="1"/>
  </r>
  <r>
    <x v="542"/>
    <x v="2"/>
    <s v="2025-2026"/>
    <x v="0"/>
    <x v="27"/>
    <x v="4"/>
    <x v="4"/>
    <n v="3066"/>
    <x v="0"/>
    <x v="7"/>
    <x v="2"/>
    <x v="2"/>
    <n v="575.21"/>
    <n v="1"/>
  </r>
  <r>
    <x v="408"/>
    <x v="1"/>
    <s v="2023-2024"/>
    <x v="0"/>
    <x v="63"/>
    <x v="1"/>
    <x v="1"/>
    <n v="2015"/>
    <x v="0"/>
    <x v="5"/>
    <x v="3"/>
    <x v="3"/>
    <n v="575.43000000000006"/>
    <n v="1"/>
  </r>
  <r>
    <x v="60"/>
    <x v="0"/>
    <s v="2024-2025"/>
    <x v="1"/>
    <x v="75"/>
    <x v="0"/>
    <x v="0"/>
    <n v="6450"/>
    <x v="0"/>
    <x v="20"/>
    <x v="5"/>
    <x v="5"/>
    <n v="575.44000000000005"/>
    <n v="1"/>
  </r>
  <r>
    <x v="570"/>
    <x v="0"/>
    <s v="2024-2025"/>
    <x v="0"/>
    <x v="1"/>
    <x v="1"/>
    <x v="1"/>
    <n v="2478"/>
    <x v="0"/>
    <x v="1"/>
    <x v="0"/>
    <x v="0"/>
    <n v="576.19000000000005"/>
    <n v="1"/>
  </r>
  <r>
    <x v="303"/>
    <x v="1"/>
    <s v="2023-2024"/>
    <x v="0"/>
    <x v="70"/>
    <x v="4"/>
    <x v="4"/>
    <n v="3400"/>
    <x v="0"/>
    <x v="8"/>
    <x v="1"/>
    <x v="1"/>
    <n v="576.84"/>
    <n v="1"/>
  </r>
  <r>
    <x v="523"/>
    <x v="1"/>
    <s v="2023-2024"/>
    <x v="0"/>
    <x v="25"/>
    <x v="4"/>
    <x v="4"/>
    <n v="3550"/>
    <x v="0"/>
    <x v="8"/>
    <x v="1"/>
    <x v="1"/>
    <n v="577.16999999999996"/>
    <n v="1"/>
  </r>
  <r>
    <x v="211"/>
    <x v="2"/>
    <s v="2025-2026"/>
    <x v="0"/>
    <x v="61"/>
    <x v="6"/>
    <x v="6"/>
    <n v="5343"/>
    <x v="0"/>
    <x v="18"/>
    <x v="4"/>
    <x v="4"/>
    <n v="577.27"/>
    <n v="1"/>
  </r>
  <r>
    <x v="212"/>
    <x v="0"/>
    <s v="2024-2025"/>
    <x v="0"/>
    <x v="90"/>
    <x v="3"/>
    <x v="3"/>
    <n v="4700"/>
    <x v="0"/>
    <x v="17"/>
    <x v="4"/>
    <x v="4"/>
    <n v="578.91000000000008"/>
    <n v="1"/>
  </r>
  <r>
    <x v="597"/>
    <x v="0"/>
    <s v="2024-2025"/>
    <x v="0"/>
    <x v="20"/>
    <x v="4"/>
    <x v="4"/>
    <n v="3429"/>
    <x v="0"/>
    <x v="8"/>
    <x v="9"/>
    <x v="9"/>
    <n v="579.8900000000001"/>
    <n v="1"/>
  </r>
  <r>
    <x v="633"/>
    <x v="1"/>
    <s v="2023-2024"/>
    <x v="1"/>
    <x v="11"/>
    <x v="5"/>
    <x v="5"/>
    <n v="7010"/>
    <x v="0"/>
    <x v="9"/>
    <x v="5"/>
    <x v="5"/>
    <n v="580.65"/>
    <n v="1"/>
  </r>
  <r>
    <x v="364"/>
    <x v="2"/>
    <s v="2025-2026"/>
    <x v="0"/>
    <x v="83"/>
    <x v="0"/>
    <x v="0"/>
    <n v="6052"/>
    <x v="0"/>
    <x v="0"/>
    <x v="1"/>
    <x v="1"/>
    <n v="580.80000000000007"/>
    <n v="1"/>
  </r>
  <r>
    <x v="618"/>
    <x v="1"/>
    <s v="2023-2024"/>
    <x v="1"/>
    <x v="89"/>
    <x v="4"/>
    <x v="4"/>
    <n v="3136"/>
    <x v="0"/>
    <x v="6"/>
    <x v="0"/>
    <x v="0"/>
    <n v="581.9"/>
    <n v="1"/>
  </r>
  <r>
    <x v="601"/>
    <x v="0"/>
    <s v="2024-2025"/>
    <x v="1"/>
    <x v="25"/>
    <x v="4"/>
    <x v="4"/>
    <n v="3550"/>
    <x v="0"/>
    <x v="8"/>
    <x v="7"/>
    <x v="7"/>
    <n v="583.53"/>
    <n v="1"/>
  </r>
  <r>
    <x v="131"/>
    <x v="1"/>
    <s v="2023-2024"/>
    <x v="0"/>
    <x v="15"/>
    <x v="1"/>
    <x v="1"/>
    <n v="2020"/>
    <x v="0"/>
    <x v="5"/>
    <x v="7"/>
    <x v="7"/>
    <n v="584.04"/>
    <n v="1"/>
  </r>
  <r>
    <x v="579"/>
    <x v="0"/>
    <s v="2024-2025"/>
    <x v="0"/>
    <x v="70"/>
    <x v="4"/>
    <x v="4"/>
    <n v="3400"/>
    <x v="0"/>
    <x v="8"/>
    <x v="0"/>
    <x v="0"/>
    <n v="584.13"/>
    <n v="1"/>
  </r>
  <r>
    <x v="321"/>
    <x v="0"/>
    <s v="2024-2025"/>
    <x v="1"/>
    <x v="34"/>
    <x v="4"/>
    <x v="4"/>
    <n v="3018"/>
    <x v="0"/>
    <x v="7"/>
    <x v="1"/>
    <x v="1"/>
    <n v="584.95999999999992"/>
    <n v="1"/>
  </r>
  <r>
    <x v="0"/>
    <x v="0"/>
    <s v="2024-2025"/>
    <x v="0"/>
    <x v="86"/>
    <x v="0"/>
    <x v="0"/>
    <n v="6725"/>
    <x v="0"/>
    <x v="20"/>
    <x v="4"/>
    <x v="4"/>
    <n v="588"/>
    <n v="1"/>
  </r>
  <r>
    <x v="454"/>
    <x v="0"/>
    <s v="2024-2025"/>
    <x v="1"/>
    <x v="89"/>
    <x v="4"/>
    <x v="4"/>
    <n v="3136"/>
    <x v="0"/>
    <x v="6"/>
    <x v="9"/>
    <x v="9"/>
    <n v="589.81999999999994"/>
    <n v="1"/>
  </r>
  <r>
    <x v="50"/>
    <x v="0"/>
    <s v="2024-2025"/>
    <x v="0"/>
    <x v="39"/>
    <x v="0"/>
    <x v="0"/>
    <n v="6330"/>
    <x v="0"/>
    <x v="14"/>
    <x v="8"/>
    <x v="8"/>
    <n v="591.76"/>
    <n v="1"/>
  </r>
  <r>
    <x v="98"/>
    <x v="2"/>
    <s v="2025-2026"/>
    <x v="0"/>
    <x v="31"/>
    <x v="1"/>
    <x v="1"/>
    <n v="2116"/>
    <x v="0"/>
    <x v="4"/>
    <x v="7"/>
    <x v="7"/>
    <n v="592.05999999999995"/>
    <n v="1"/>
  </r>
  <r>
    <x v="596"/>
    <x v="0"/>
    <s v="2024-2025"/>
    <x v="0"/>
    <x v="41"/>
    <x v="5"/>
    <x v="5"/>
    <n v="7320"/>
    <x v="0"/>
    <x v="9"/>
    <x v="5"/>
    <x v="5"/>
    <n v="592.30999999999995"/>
    <n v="1"/>
  </r>
  <r>
    <x v="269"/>
    <x v="1"/>
    <s v="2023-2024"/>
    <x v="0"/>
    <x v="53"/>
    <x v="3"/>
    <x v="3"/>
    <n v="4119"/>
    <x v="0"/>
    <x v="10"/>
    <x v="3"/>
    <x v="3"/>
    <n v="592.80999999999995"/>
    <n v="1"/>
  </r>
  <r>
    <x v="118"/>
    <x v="1"/>
    <s v="2023-2024"/>
    <x v="1"/>
    <x v="89"/>
    <x v="4"/>
    <x v="4"/>
    <n v="3136"/>
    <x v="0"/>
    <x v="6"/>
    <x v="3"/>
    <x v="3"/>
    <n v="593.6"/>
    <n v="1"/>
  </r>
  <r>
    <x v="163"/>
    <x v="0"/>
    <s v="2024-2025"/>
    <x v="0"/>
    <x v="7"/>
    <x v="4"/>
    <x v="4"/>
    <n v="3175"/>
    <x v="0"/>
    <x v="6"/>
    <x v="9"/>
    <x v="9"/>
    <n v="594.3900000000001"/>
    <n v="1"/>
  </r>
  <r>
    <x v="379"/>
    <x v="2"/>
    <s v="2025-2026"/>
    <x v="1"/>
    <x v="29"/>
    <x v="4"/>
    <x v="4"/>
    <n v="3500"/>
    <x v="0"/>
    <x v="8"/>
    <x v="0"/>
    <x v="0"/>
    <n v="594.49"/>
    <n v="1"/>
  </r>
  <r>
    <x v="180"/>
    <x v="1"/>
    <s v="2023-2024"/>
    <x v="0"/>
    <x v="9"/>
    <x v="4"/>
    <x v="4"/>
    <n v="3076"/>
    <x v="0"/>
    <x v="7"/>
    <x v="3"/>
    <x v="3"/>
    <n v="595.03"/>
    <n v="1"/>
  </r>
  <r>
    <x v="16"/>
    <x v="1"/>
    <s v="2023-2024"/>
    <x v="0"/>
    <x v="5"/>
    <x v="1"/>
    <x v="1"/>
    <n v="2067"/>
    <x v="0"/>
    <x v="5"/>
    <x v="8"/>
    <x v="8"/>
    <n v="595.94000000000005"/>
    <n v="1"/>
  </r>
  <r>
    <x v="718"/>
    <x v="0"/>
    <s v="2024-2025"/>
    <x v="0"/>
    <x v="73"/>
    <x v="6"/>
    <x v="6"/>
    <n v="5607"/>
    <x v="0"/>
    <x v="18"/>
    <x v="4"/>
    <x v="4"/>
    <n v="596.99"/>
    <n v="1"/>
  </r>
  <r>
    <x v="386"/>
    <x v="1"/>
    <s v="2023-2024"/>
    <x v="0"/>
    <x v="66"/>
    <x v="3"/>
    <x v="3"/>
    <n v="4883"/>
    <x v="0"/>
    <x v="12"/>
    <x v="5"/>
    <x v="5"/>
    <n v="597.02"/>
    <n v="1"/>
  </r>
  <r>
    <x v="137"/>
    <x v="2"/>
    <s v="2025-2026"/>
    <x v="1"/>
    <x v="56"/>
    <x v="1"/>
    <x v="1"/>
    <n v="2795"/>
    <x v="0"/>
    <x v="11"/>
    <x v="7"/>
    <x v="7"/>
    <n v="597.21"/>
    <n v="1"/>
  </r>
  <r>
    <x v="620"/>
    <x v="1"/>
    <s v="2023-2024"/>
    <x v="0"/>
    <x v="66"/>
    <x v="3"/>
    <x v="3"/>
    <n v="4883"/>
    <x v="0"/>
    <x v="12"/>
    <x v="4"/>
    <x v="4"/>
    <n v="597.24"/>
    <n v="1"/>
  </r>
  <r>
    <x v="193"/>
    <x v="2"/>
    <s v="2025-2026"/>
    <x v="0"/>
    <x v="6"/>
    <x v="0"/>
    <x v="0"/>
    <n v="6010"/>
    <x v="0"/>
    <x v="0"/>
    <x v="9"/>
    <x v="9"/>
    <n v="598.03"/>
    <n v="1"/>
  </r>
  <r>
    <x v="335"/>
    <x v="1"/>
    <s v="2023-2024"/>
    <x v="0"/>
    <x v="43"/>
    <x v="1"/>
    <x v="1"/>
    <n v="2560"/>
    <x v="0"/>
    <x v="2"/>
    <x v="7"/>
    <x v="7"/>
    <n v="598.1"/>
    <n v="1"/>
  </r>
  <r>
    <x v="707"/>
    <x v="1"/>
    <s v="2023-2024"/>
    <x v="0"/>
    <x v="19"/>
    <x v="1"/>
    <x v="1"/>
    <n v="2800"/>
    <x v="0"/>
    <x v="11"/>
    <x v="7"/>
    <x v="7"/>
    <n v="598.52"/>
    <n v="1"/>
  </r>
  <r>
    <x v="384"/>
    <x v="1"/>
    <s v="2023-2024"/>
    <x v="0"/>
    <x v="37"/>
    <x v="1"/>
    <x v="1"/>
    <n v="2750"/>
    <x v="0"/>
    <x v="11"/>
    <x v="9"/>
    <x v="9"/>
    <n v="598.92999999999995"/>
    <n v="1"/>
  </r>
  <r>
    <x v="166"/>
    <x v="0"/>
    <s v="2024-2025"/>
    <x v="0"/>
    <x v="39"/>
    <x v="0"/>
    <x v="0"/>
    <n v="6330"/>
    <x v="0"/>
    <x v="14"/>
    <x v="3"/>
    <x v="3"/>
    <n v="599.03"/>
    <n v="1"/>
  </r>
  <r>
    <x v="527"/>
    <x v="1"/>
    <s v="2023-2024"/>
    <x v="0"/>
    <x v="56"/>
    <x v="1"/>
    <x v="1"/>
    <n v="2795"/>
    <x v="0"/>
    <x v="11"/>
    <x v="4"/>
    <x v="4"/>
    <n v="600.72"/>
    <n v="1"/>
  </r>
  <r>
    <x v="34"/>
    <x v="2"/>
    <s v="2025-2026"/>
    <x v="0"/>
    <x v="7"/>
    <x v="4"/>
    <x v="4"/>
    <n v="3175"/>
    <x v="0"/>
    <x v="6"/>
    <x v="2"/>
    <x v="2"/>
    <n v="600.96"/>
    <n v="1"/>
  </r>
  <r>
    <x v="90"/>
    <x v="2"/>
    <s v="2025-2026"/>
    <x v="0"/>
    <x v="2"/>
    <x v="2"/>
    <x v="2"/>
    <n v="2617"/>
    <x v="0"/>
    <x v="2"/>
    <x v="5"/>
    <x v="5"/>
    <n v="601.51"/>
    <n v="1"/>
  </r>
  <r>
    <x v="224"/>
    <x v="1"/>
    <s v="2023-2024"/>
    <x v="0"/>
    <x v="93"/>
    <x v="4"/>
    <x v="4"/>
    <n v="3915"/>
    <x v="0"/>
    <x v="16"/>
    <x v="7"/>
    <x v="7"/>
    <n v="602.69999999999993"/>
    <n v="1"/>
  </r>
  <r>
    <x v="383"/>
    <x v="0"/>
    <s v="2024-2025"/>
    <x v="0"/>
    <x v="20"/>
    <x v="4"/>
    <x v="4"/>
    <n v="3429"/>
    <x v="0"/>
    <x v="8"/>
    <x v="3"/>
    <x v="3"/>
    <n v="603.43000000000006"/>
    <n v="1"/>
  </r>
  <r>
    <x v="42"/>
    <x v="0"/>
    <s v="2024-2025"/>
    <x v="0"/>
    <x v="58"/>
    <x v="0"/>
    <x v="0"/>
    <n v="6027"/>
    <x v="0"/>
    <x v="0"/>
    <x v="1"/>
    <x v="1"/>
    <n v="604.06000000000006"/>
    <n v="1"/>
  </r>
  <r>
    <x v="503"/>
    <x v="0"/>
    <s v="2024-2025"/>
    <x v="1"/>
    <x v="0"/>
    <x v="0"/>
    <x v="0"/>
    <n v="6021"/>
    <x v="0"/>
    <x v="0"/>
    <x v="1"/>
    <x v="1"/>
    <n v="604.12"/>
    <n v="1"/>
  </r>
  <r>
    <x v="618"/>
    <x v="1"/>
    <s v="2023-2024"/>
    <x v="0"/>
    <x v="31"/>
    <x v="1"/>
    <x v="1"/>
    <n v="2116"/>
    <x v="0"/>
    <x v="4"/>
    <x v="6"/>
    <x v="6"/>
    <n v="604.28"/>
    <n v="1"/>
  </r>
  <r>
    <x v="540"/>
    <x v="2"/>
    <s v="2025-2026"/>
    <x v="0"/>
    <x v="61"/>
    <x v="6"/>
    <x v="6"/>
    <n v="5343"/>
    <x v="0"/>
    <x v="18"/>
    <x v="5"/>
    <x v="5"/>
    <n v="604.49000000000012"/>
    <n v="1"/>
  </r>
  <r>
    <x v="137"/>
    <x v="2"/>
    <s v="2025-2026"/>
    <x v="0"/>
    <x v="60"/>
    <x v="1"/>
    <x v="1"/>
    <n v="2541"/>
    <x v="0"/>
    <x v="2"/>
    <x v="9"/>
    <x v="9"/>
    <n v="605.54000000000008"/>
    <n v="1"/>
  </r>
  <r>
    <x v="355"/>
    <x v="0"/>
    <s v="2024-2025"/>
    <x v="1"/>
    <x v="68"/>
    <x v="7"/>
    <x v="7"/>
    <n v="800"/>
    <x v="0"/>
    <x v="19"/>
    <x v="7"/>
    <x v="7"/>
    <n v="605.63000000000011"/>
    <n v="1"/>
  </r>
  <r>
    <x v="631"/>
    <x v="2"/>
    <s v="2025-2026"/>
    <x v="1"/>
    <x v="46"/>
    <x v="3"/>
    <x v="3"/>
    <n v="4740"/>
    <x v="0"/>
    <x v="17"/>
    <x v="9"/>
    <x v="9"/>
    <n v="605.91999999999996"/>
    <n v="1"/>
  </r>
  <r>
    <x v="73"/>
    <x v="1"/>
    <s v="2023-2024"/>
    <x v="0"/>
    <x v="31"/>
    <x v="1"/>
    <x v="1"/>
    <n v="2116"/>
    <x v="0"/>
    <x v="4"/>
    <x v="3"/>
    <x v="3"/>
    <n v="606.07999999999993"/>
    <n v="1"/>
  </r>
  <r>
    <x v="174"/>
    <x v="0"/>
    <s v="2024-2025"/>
    <x v="0"/>
    <x v="28"/>
    <x v="1"/>
    <x v="1"/>
    <n v="2830"/>
    <x v="0"/>
    <x v="11"/>
    <x v="3"/>
    <x v="3"/>
    <n v="606.91"/>
    <n v="1"/>
  </r>
  <r>
    <x v="260"/>
    <x v="1"/>
    <s v="2023-2024"/>
    <x v="0"/>
    <x v="9"/>
    <x v="4"/>
    <x v="4"/>
    <n v="3076"/>
    <x v="0"/>
    <x v="7"/>
    <x v="5"/>
    <x v="5"/>
    <n v="606.92999999999995"/>
    <n v="1"/>
  </r>
  <r>
    <x v="147"/>
    <x v="0"/>
    <s v="2024-2025"/>
    <x v="0"/>
    <x v="83"/>
    <x v="0"/>
    <x v="0"/>
    <n v="6052"/>
    <x v="0"/>
    <x v="0"/>
    <x v="4"/>
    <x v="4"/>
    <n v="608.13"/>
    <n v="1"/>
  </r>
  <r>
    <x v="431"/>
    <x v="0"/>
    <s v="2024-2025"/>
    <x v="0"/>
    <x v="64"/>
    <x v="1"/>
    <x v="1"/>
    <n v="2350"/>
    <x v="0"/>
    <x v="1"/>
    <x v="3"/>
    <x v="3"/>
    <n v="608.35"/>
    <n v="1"/>
  </r>
  <r>
    <x v="146"/>
    <x v="2"/>
    <s v="2025-2026"/>
    <x v="1"/>
    <x v="72"/>
    <x v="4"/>
    <x v="4"/>
    <n v="3931"/>
    <x v="0"/>
    <x v="16"/>
    <x v="4"/>
    <x v="4"/>
    <n v="609.24"/>
    <n v="1"/>
  </r>
  <r>
    <x v="73"/>
    <x v="1"/>
    <s v="2023-2024"/>
    <x v="0"/>
    <x v="71"/>
    <x v="6"/>
    <x v="6"/>
    <n v="5043"/>
    <x v="0"/>
    <x v="13"/>
    <x v="1"/>
    <x v="1"/>
    <n v="609.69000000000005"/>
    <n v="1"/>
  </r>
  <r>
    <x v="114"/>
    <x v="0"/>
    <s v="2024-2025"/>
    <x v="0"/>
    <x v="23"/>
    <x v="1"/>
    <x v="1"/>
    <n v="2650"/>
    <x v="0"/>
    <x v="11"/>
    <x v="3"/>
    <x v="3"/>
    <n v="610.64999999999986"/>
    <n v="1"/>
  </r>
  <r>
    <x v="129"/>
    <x v="0"/>
    <s v="2024-2025"/>
    <x v="0"/>
    <x v="2"/>
    <x v="2"/>
    <x v="2"/>
    <n v="2617"/>
    <x v="0"/>
    <x v="2"/>
    <x v="3"/>
    <x v="3"/>
    <n v="611.34"/>
    <n v="1"/>
  </r>
  <r>
    <x v="425"/>
    <x v="2"/>
    <s v="2025-2026"/>
    <x v="1"/>
    <x v="21"/>
    <x v="3"/>
    <x v="3"/>
    <n v="4012"/>
    <x v="0"/>
    <x v="10"/>
    <x v="9"/>
    <x v="9"/>
    <n v="611.49999999999989"/>
    <n v="1"/>
  </r>
  <r>
    <x v="291"/>
    <x v="2"/>
    <s v="2025-2026"/>
    <x v="0"/>
    <x v="82"/>
    <x v="3"/>
    <x v="3"/>
    <n v="4655"/>
    <x v="0"/>
    <x v="17"/>
    <x v="4"/>
    <x v="4"/>
    <n v="611.59"/>
    <n v="1"/>
  </r>
  <r>
    <x v="329"/>
    <x v="0"/>
    <s v="2024-2025"/>
    <x v="0"/>
    <x v="52"/>
    <x v="3"/>
    <x v="3"/>
    <n v="4053"/>
    <x v="0"/>
    <x v="10"/>
    <x v="2"/>
    <x v="2"/>
    <n v="612.31999999999994"/>
    <n v="1"/>
  </r>
  <r>
    <x v="667"/>
    <x v="0"/>
    <s v="2024-2025"/>
    <x v="1"/>
    <x v="14"/>
    <x v="1"/>
    <x v="1"/>
    <n v="2790"/>
    <x v="0"/>
    <x v="11"/>
    <x v="2"/>
    <x v="2"/>
    <n v="612.41999999999996"/>
    <n v="1"/>
  </r>
  <r>
    <x v="245"/>
    <x v="0"/>
    <s v="2024-2025"/>
    <x v="0"/>
    <x v="77"/>
    <x v="5"/>
    <x v="5"/>
    <n v="7018"/>
    <x v="0"/>
    <x v="9"/>
    <x v="4"/>
    <x v="4"/>
    <n v="612.62"/>
    <n v="1"/>
  </r>
  <r>
    <x v="603"/>
    <x v="2"/>
    <s v="2025-2026"/>
    <x v="0"/>
    <x v="12"/>
    <x v="3"/>
    <x v="3"/>
    <n v="4068"/>
    <x v="0"/>
    <x v="10"/>
    <x v="2"/>
    <x v="2"/>
    <n v="615.93000000000006"/>
    <n v="1"/>
  </r>
  <r>
    <x v="506"/>
    <x v="0"/>
    <s v="2024-2025"/>
    <x v="1"/>
    <x v="88"/>
    <x v="6"/>
    <x v="6"/>
    <n v="5011"/>
    <x v="0"/>
    <x v="13"/>
    <x v="5"/>
    <x v="5"/>
    <n v="616.6400000000001"/>
    <n v="1"/>
  </r>
  <r>
    <x v="712"/>
    <x v="0"/>
    <s v="2024-2025"/>
    <x v="1"/>
    <x v="81"/>
    <x v="3"/>
    <x v="3"/>
    <n v="4680"/>
    <x v="0"/>
    <x v="17"/>
    <x v="9"/>
    <x v="9"/>
    <n v="616.92000000000007"/>
    <n v="1"/>
  </r>
  <r>
    <x v="466"/>
    <x v="2"/>
    <s v="2025-2026"/>
    <x v="0"/>
    <x v="49"/>
    <x v="4"/>
    <x v="4"/>
    <n v="3134"/>
    <x v="0"/>
    <x v="6"/>
    <x v="9"/>
    <x v="9"/>
    <n v="617.74"/>
    <n v="1"/>
  </r>
  <r>
    <x v="525"/>
    <x v="2"/>
    <s v="2025-2026"/>
    <x v="1"/>
    <x v="68"/>
    <x v="7"/>
    <x v="7"/>
    <n v="800"/>
    <x v="0"/>
    <x v="19"/>
    <x v="6"/>
    <x v="6"/>
    <n v="617.93000000000006"/>
    <n v="1"/>
  </r>
  <r>
    <x v="578"/>
    <x v="2"/>
    <s v="2025-2026"/>
    <x v="1"/>
    <x v="38"/>
    <x v="3"/>
    <x v="3"/>
    <n v="4802"/>
    <x v="0"/>
    <x v="12"/>
    <x v="4"/>
    <x v="4"/>
    <n v="618.4"/>
    <n v="1"/>
  </r>
  <r>
    <x v="193"/>
    <x v="2"/>
    <s v="2025-2026"/>
    <x v="0"/>
    <x v="91"/>
    <x v="1"/>
    <x v="1"/>
    <n v="2064"/>
    <x v="0"/>
    <x v="5"/>
    <x v="4"/>
    <x v="4"/>
    <n v="621.74"/>
    <n v="1"/>
  </r>
  <r>
    <x v="596"/>
    <x v="0"/>
    <s v="2024-2025"/>
    <x v="0"/>
    <x v="67"/>
    <x v="3"/>
    <x v="3"/>
    <n v="4551"/>
    <x v="0"/>
    <x v="15"/>
    <x v="1"/>
    <x v="1"/>
    <n v="623.13"/>
    <n v="1"/>
  </r>
  <r>
    <x v="212"/>
    <x v="0"/>
    <s v="2024-2025"/>
    <x v="0"/>
    <x v="39"/>
    <x v="0"/>
    <x v="0"/>
    <n v="6330"/>
    <x v="0"/>
    <x v="14"/>
    <x v="5"/>
    <x v="5"/>
    <n v="623.51"/>
    <n v="1"/>
  </r>
  <r>
    <x v="361"/>
    <x v="2"/>
    <s v="2025-2026"/>
    <x v="0"/>
    <x v="16"/>
    <x v="0"/>
    <x v="0"/>
    <n v="6030"/>
    <x v="0"/>
    <x v="0"/>
    <x v="3"/>
    <x v="3"/>
    <n v="623.54999999999995"/>
    <n v="1"/>
  </r>
  <r>
    <x v="697"/>
    <x v="1"/>
    <s v="2023-2024"/>
    <x v="0"/>
    <x v="16"/>
    <x v="0"/>
    <x v="0"/>
    <n v="6030"/>
    <x v="0"/>
    <x v="0"/>
    <x v="0"/>
    <x v="0"/>
    <n v="624.29"/>
    <n v="1"/>
  </r>
  <r>
    <x v="383"/>
    <x v="0"/>
    <s v="2024-2025"/>
    <x v="0"/>
    <x v="35"/>
    <x v="3"/>
    <x v="3"/>
    <n v="4558"/>
    <x v="0"/>
    <x v="15"/>
    <x v="5"/>
    <x v="5"/>
    <n v="624.81000000000006"/>
    <n v="1"/>
  </r>
  <r>
    <x v="355"/>
    <x v="0"/>
    <s v="2024-2025"/>
    <x v="0"/>
    <x v="77"/>
    <x v="5"/>
    <x v="5"/>
    <n v="7018"/>
    <x v="0"/>
    <x v="9"/>
    <x v="1"/>
    <x v="1"/>
    <n v="625.03"/>
    <n v="1"/>
  </r>
  <r>
    <x v="589"/>
    <x v="0"/>
    <s v="2024-2025"/>
    <x v="0"/>
    <x v="66"/>
    <x v="3"/>
    <x v="3"/>
    <n v="4883"/>
    <x v="0"/>
    <x v="12"/>
    <x v="0"/>
    <x v="0"/>
    <n v="625.29"/>
    <n v="1"/>
  </r>
  <r>
    <x v="438"/>
    <x v="1"/>
    <s v="2023-2024"/>
    <x v="0"/>
    <x v="3"/>
    <x v="3"/>
    <x v="3"/>
    <n v="4220"/>
    <x v="0"/>
    <x v="3"/>
    <x v="7"/>
    <x v="7"/>
    <n v="625.7700000000001"/>
    <n v="1"/>
  </r>
  <r>
    <x v="465"/>
    <x v="1"/>
    <s v="2023-2024"/>
    <x v="1"/>
    <x v="88"/>
    <x v="6"/>
    <x v="6"/>
    <n v="5011"/>
    <x v="0"/>
    <x v="13"/>
    <x v="1"/>
    <x v="1"/>
    <n v="626.12"/>
    <n v="1"/>
  </r>
  <r>
    <x v="271"/>
    <x v="1"/>
    <s v="2023-2024"/>
    <x v="0"/>
    <x v="59"/>
    <x v="3"/>
    <x v="3"/>
    <n v="4509"/>
    <x v="0"/>
    <x v="3"/>
    <x v="2"/>
    <x v="2"/>
    <n v="627.13000000000011"/>
    <n v="1"/>
  </r>
  <r>
    <x v="249"/>
    <x v="1"/>
    <s v="2023-2024"/>
    <x v="0"/>
    <x v="45"/>
    <x v="3"/>
    <x v="3"/>
    <n v="4570"/>
    <x v="0"/>
    <x v="15"/>
    <x v="9"/>
    <x v="9"/>
    <n v="627.5100000000001"/>
    <n v="1"/>
  </r>
  <r>
    <x v="268"/>
    <x v="0"/>
    <s v="2024-2025"/>
    <x v="0"/>
    <x v="42"/>
    <x v="3"/>
    <x v="3"/>
    <n v="4870"/>
    <x v="0"/>
    <x v="12"/>
    <x v="0"/>
    <x v="0"/>
    <n v="627.57999999999993"/>
    <n v="1"/>
  </r>
  <r>
    <x v="242"/>
    <x v="1"/>
    <s v="2023-2024"/>
    <x v="0"/>
    <x v="34"/>
    <x v="4"/>
    <x v="4"/>
    <n v="3018"/>
    <x v="0"/>
    <x v="7"/>
    <x v="5"/>
    <x v="5"/>
    <n v="628.27"/>
    <n v="1"/>
  </r>
  <r>
    <x v="430"/>
    <x v="0"/>
    <s v="2024-2025"/>
    <x v="0"/>
    <x v="57"/>
    <x v="6"/>
    <x v="6"/>
    <n v="5082"/>
    <x v="0"/>
    <x v="13"/>
    <x v="5"/>
    <x v="5"/>
    <n v="628.34"/>
    <n v="1"/>
  </r>
  <r>
    <x v="224"/>
    <x v="1"/>
    <s v="2023-2024"/>
    <x v="0"/>
    <x v="3"/>
    <x v="3"/>
    <x v="3"/>
    <n v="4220"/>
    <x v="0"/>
    <x v="3"/>
    <x v="9"/>
    <x v="9"/>
    <n v="630.22"/>
    <n v="1"/>
  </r>
  <r>
    <x v="618"/>
    <x v="1"/>
    <s v="2023-2024"/>
    <x v="0"/>
    <x v="91"/>
    <x v="1"/>
    <x v="1"/>
    <n v="2064"/>
    <x v="0"/>
    <x v="5"/>
    <x v="1"/>
    <x v="1"/>
    <n v="631.07000000000005"/>
    <n v="1"/>
  </r>
  <r>
    <x v="266"/>
    <x v="1"/>
    <s v="2023-2024"/>
    <x v="0"/>
    <x v="4"/>
    <x v="1"/>
    <x v="1"/>
    <n v="2154"/>
    <x v="0"/>
    <x v="4"/>
    <x v="2"/>
    <x v="2"/>
    <n v="631.58000000000004"/>
    <n v="1"/>
  </r>
  <r>
    <x v="492"/>
    <x v="1"/>
    <s v="2023-2024"/>
    <x v="1"/>
    <x v="21"/>
    <x v="3"/>
    <x v="3"/>
    <n v="4012"/>
    <x v="0"/>
    <x v="10"/>
    <x v="0"/>
    <x v="0"/>
    <n v="632.49"/>
    <n v="1"/>
  </r>
  <r>
    <x v="383"/>
    <x v="0"/>
    <s v="2024-2025"/>
    <x v="1"/>
    <x v="68"/>
    <x v="7"/>
    <x v="7"/>
    <n v="800"/>
    <x v="0"/>
    <x v="19"/>
    <x v="3"/>
    <x v="3"/>
    <n v="632.67000000000007"/>
    <n v="1"/>
  </r>
  <r>
    <x v="86"/>
    <x v="1"/>
    <s v="2023-2024"/>
    <x v="0"/>
    <x v="48"/>
    <x v="3"/>
    <x v="3"/>
    <n v="4566"/>
    <x v="0"/>
    <x v="15"/>
    <x v="0"/>
    <x v="0"/>
    <n v="632.79"/>
    <n v="1"/>
  </r>
  <r>
    <x v="7"/>
    <x v="0"/>
    <s v="2024-2025"/>
    <x v="1"/>
    <x v="68"/>
    <x v="7"/>
    <x v="7"/>
    <n v="800"/>
    <x v="0"/>
    <x v="19"/>
    <x v="5"/>
    <x v="5"/>
    <n v="633.75"/>
    <n v="1"/>
  </r>
  <r>
    <x v="489"/>
    <x v="0"/>
    <s v="2024-2025"/>
    <x v="0"/>
    <x v="32"/>
    <x v="6"/>
    <x v="6"/>
    <n v="5169"/>
    <x v="0"/>
    <x v="13"/>
    <x v="1"/>
    <x v="1"/>
    <n v="634"/>
    <n v="1"/>
  </r>
  <r>
    <x v="333"/>
    <x v="1"/>
    <s v="2023-2024"/>
    <x v="0"/>
    <x v="86"/>
    <x v="0"/>
    <x v="0"/>
    <n v="6725"/>
    <x v="0"/>
    <x v="20"/>
    <x v="5"/>
    <x v="5"/>
    <n v="635.04"/>
    <n v="1"/>
  </r>
  <r>
    <x v="459"/>
    <x v="0"/>
    <s v="2024-2025"/>
    <x v="0"/>
    <x v="13"/>
    <x v="1"/>
    <x v="1"/>
    <n v="2480"/>
    <x v="0"/>
    <x v="1"/>
    <x v="3"/>
    <x v="3"/>
    <n v="635.62"/>
    <n v="1"/>
  </r>
  <r>
    <x v="239"/>
    <x v="0"/>
    <s v="2024-2025"/>
    <x v="0"/>
    <x v="76"/>
    <x v="1"/>
    <x v="1"/>
    <n v="2031"/>
    <x v="0"/>
    <x v="5"/>
    <x v="4"/>
    <x v="4"/>
    <n v="636.04"/>
    <n v="1"/>
  </r>
  <r>
    <x v="389"/>
    <x v="2"/>
    <s v="2025-2026"/>
    <x v="1"/>
    <x v="14"/>
    <x v="1"/>
    <x v="1"/>
    <n v="2790"/>
    <x v="0"/>
    <x v="11"/>
    <x v="7"/>
    <x v="7"/>
    <n v="636.20000000000005"/>
    <n v="1"/>
  </r>
  <r>
    <x v="73"/>
    <x v="1"/>
    <s v="2023-2024"/>
    <x v="1"/>
    <x v="9"/>
    <x v="4"/>
    <x v="4"/>
    <n v="3076"/>
    <x v="0"/>
    <x v="7"/>
    <x v="7"/>
    <x v="7"/>
    <n v="638.16999999999996"/>
    <n v="1"/>
  </r>
  <r>
    <x v="236"/>
    <x v="0"/>
    <s v="2024-2025"/>
    <x v="0"/>
    <x v="15"/>
    <x v="1"/>
    <x v="1"/>
    <n v="2020"/>
    <x v="0"/>
    <x v="5"/>
    <x v="8"/>
    <x v="8"/>
    <n v="639.1400000000001"/>
    <n v="1"/>
  </r>
  <r>
    <x v="55"/>
    <x v="0"/>
    <s v="2024-2025"/>
    <x v="0"/>
    <x v="37"/>
    <x v="1"/>
    <x v="1"/>
    <n v="2750"/>
    <x v="0"/>
    <x v="11"/>
    <x v="1"/>
    <x v="1"/>
    <n v="639.43000000000006"/>
    <n v="1"/>
  </r>
  <r>
    <x v="183"/>
    <x v="0"/>
    <s v="2024-2025"/>
    <x v="0"/>
    <x v="71"/>
    <x v="6"/>
    <x v="6"/>
    <n v="5043"/>
    <x v="0"/>
    <x v="13"/>
    <x v="9"/>
    <x v="9"/>
    <n v="639.89"/>
    <n v="1"/>
  </r>
  <r>
    <x v="462"/>
    <x v="1"/>
    <s v="2023-2024"/>
    <x v="0"/>
    <x v="9"/>
    <x v="4"/>
    <x v="4"/>
    <n v="3076"/>
    <x v="0"/>
    <x v="7"/>
    <x v="1"/>
    <x v="1"/>
    <n v="640.40000000000009"/>
    <n v="1"/>
  </r>
  <r>
    <x v="429"/>
    <x v="1"/>
    <s v="2023-2024"/>
    <x v="0"/>
    <x v="28"/>
    <x v="1"/>
    <x v="1"/>
    <n v="2830"/>
    <x v="0"/>
    <x v="11"/>
    <x v="7"/>
    <x v="7"/>
    <n v="640.53"/>
    <n v="1"/>
  </r>
  <r>
    <x v="152"/>
    <x v="0"/>
    <s v="2024-2025"/>
    <x v="0"/>
    <x v="36"/>
    <x v="4"/>
    <x v="4"/>
    <n v="3148"/>
    <x v="0"/>
    <x v="6"/>
    <x v="3"/>
    <x v="3"/>
    <n v="641.57999999999993"/>
    <n v="1"/>
  </r>
  <r>
    <x v="241"/>
    <x v="0"/>
    <s v="2024-2025"/>
    <x v="0"/>
    <x v="84"/>
    <x v="3"/>
    <x v="3"/>
    <n v="4215"/>
    <x v="0"/>
    <x v="3"/>
    <x v="3"/>
    <x v="3"/>
    <n v="641.61"/>
    <n v="1"/>
  </r>
  <r>
    <x v="60"/>
    <x v="0"/>
    <s v="2024-2025"/>
    <x v="0"/>
    <x v="4"/>
    <x v="1"/>
    <x v="1"/>
    <n v="2154"/>
    <x v="0"/>
    <x v="4"/>
    <x v="3"/>
    <x v="3"/>
    <n v="641.63"/>
    <n v="1"/>
  </r>
  <r>
    <x v="214"/>
    <x v="2"/>
    <s v="2025-2026"/>
    <x v="1"/>
    <x v="34"/>
    <x v="4"/>
    <x v="4"/>
    <n v="3018"/>
    <x v="0"/>
    <x v="7"/>
    <x v="2"/>
    <x v="2"/>
    <n v="642.30000000000007"/>
    <n v="1"/>
  </r>
  <r>
    <x v="224"/>
    <x v="1"/>
    <s v="2023-2024"/>
    <x v="0"/>
    <x v="72"/>
    <x v="4"/>
    <x v="4"/>
    <n v="3931"/>
    <x v="0"/>
    <x v="16"/>
    <x v="1"/>
    <x v="1"/>
    <n v="643.35"/>
    <n v="1"/>
  </r>
  <r>
    <x v="460"/>
    <x v="1"/>
    <s v="2023-2024"/>
    <x v="0"/>
    <x v="66"/>
    <x v="3"/>
    <x v="3"/>
    <n v="4883"/>
    <x v="0"/>
    <x v="12"/>
    <x v="0"/>
    <x v="0"/>
    <n v="643.77"/>
    <n v="1"/>
  </r>
  <r>
    <x v="206"/>
    <x v="2"/>
    <s v="2025-2026"/>
    <x v="1"/>
    <x v="0"/>
    <x v="0"/>
    <x v="0"/>
    <n v="6021"/>
    <x v="0"/>
    <x v="0"/>
    <x v="4"/>
    <x v="4"/>
    <n v="646.71999999999991"/>
    <n v="1"/>
  </r>
  <r>
    <x v="492"/>
    <x v="1"/>
    <s v="2023-2024"/>
    <x v="0"/>
    <x v="70"/>
    <x v="4"/>
    <x v="4"/>
    <n v="3400"/>
    <x v="0"/>
    <x v="8"/>
    <x v="9"/>
    <x v="9"/>
    <n v="646.91000000000008"/>
    <n v="1"/>
  </r>
  <r>
    <x v="620"/>
    <x v="1"/>
    <s v="2023-2024"/>
    <x v="1"/>
    <x v="95"/>
    <x v="7"/>
    <x v="7"/>
    <n v="870"/>
    <x v="0"/>
    <x v="19"/>
    <x v="0"/>
    <x v="0"/>
    <n v="647.31000000000017"/>
    <n v="1"/>
  </r>
  <r>
    <x v="516"/>
    <x v="2"/>
    <s v="2025-2026"/>
    <x v="1"/>
    <x v="85"/>
    <x v="0"/>
    <x v="0"/>
    <n v="6530"/>
    <x v="0"/>
    <x v="20"/>
    <x v="3"/>
    <x v="3"/>
    <n v="648.24"/>
    <n v="1"/>
  </r>
  <r>
    <x v="189"/>
    <x v="2"/>
    <s v="2025-2026"/>
    <x v="1"/>
    <x v="65"/>
    <x v="1"/>
    <x v="1"/>
    <n v="2131"/>
    <x v="0"/>
    <x v="4"/>
    <x v="5"/>
    <x v="5"/>
    <n v="649.99"/>
    <n v="1"/>
  </r>
  <r>
    <x v="648"/>
    <x v="1"/>
    <s v="2023-2024"/>
    <x v="1"/>
    <x v="68"/>
    <x v="7"/>
    <x v="7"/>
    <n v="800"/>
    <x v="0"/>
    <x v="19"/>
    <x v="2"/>
    <x v="2"/>
    <n v="650.32000000000005"/>
    <n v="1"/>
  </r>
  <r>
    <x v="570"/>
    <x v="0"/>
    <s v="2024-2025"/>
    <x v="1"/>
    <x v="35"/>
    <x v="3"/>
    <x v="3"/>
    <n v="4558"/>
    <x v="0"/>
    <x v="15"/>
    <x v="4"/>
    <x v="4"/>
    <n v="650.62"/>
    <n v="1"/>
  </r>
  <r>
    <x v="455"/>
    <x v="0"/>
    <s v="2024-2025"/>
    <x v="0"/>
    <x v="51"/>
    <x v="4"/>
    <x v="4"/>
    <n v="3630"/>
    <x v="0"/>
    <x v="16"/>
    <x v="0"/>
    <x v="0"/>
    <n v="651.20000000000005"/>
    <n v="1"/>
  </r>
  <r>
    <x v="384"/>
    <x v="1"/>
    <s v="2023-2024"/>
    <x v="0"/>
    <x v="86"/>
    <x v="0"/>
    <x v="0"/>
    <n v="6725"/>
    <x v="0"/>
    <x v="20"/>
    <x v="1"/>
    <x v="1"/>
    <n v="652.07000000000016"/>
    <n v="1"/>
  </r>
  <r>
    <x v="117"/>
    <x v="2"/>
    <s v="2025-2026"/>
    <x v="0"/>
    <x v="18"/>
    <x v="6"/>
    <x v="6"/>
    <n v="5168"/>
    <x v="0"/>
    <x v="13"/>
    <x v="4"/>
    <x v="4"/>
    <n v="652.14"/>
    <n v="1"/>
  </r>
  <r>
    <x v="220"/>
    <x v="0"/>
    <s v="2024-2025"/>
    <x v="0"/>
    <x v="7"/>
    <x v="4"/>
    <x v="4"/>
    <n v="3175"/>
    <x v="0"/>
    <x v="6"/>
    <x v="3"/>
    <x v="3"/>
    <n v="653.29999999999995"/>
    <n v="1"/>
  </r>
  <r>
    <x v="25"/>
    <x v="1"/>
    <s v="2023-2024"/>
    <x v="1"/>
    <x v="96"/>
    <x v="4"/>
    <x v="4"/>
    <n v="3690"/>
    <x v="0"/>
    <x v="16"/>
    <x v="7"/>
    <x v="7"/>
    <n v="653.29999999999995"/>
    <n v="1"/>
  </r>
  <r>
    <x v="462"/>
    <x v="1"/>
    <s v="2023-2024"/>
    <x v="0"/>
    <x v="72"/>
    <x v="4"/>
    <x v="4"/>
    <n v="3931"/>
    <x v="0"/>
    <x v="16"/>
    <x v="9"/>
    <x v="9"/>
    <n v="653.88"/>
    <n v="1"/>
  </r>
  <r>
    <x v="624"/>
    <x v="2"/>
    <s v="2025-2026"/>
    <x v="1"/>
    <x v="66"/>
    <x v="3"/>
    <x v="3"/>
    <n v="4883"/>
    <x v="0"/>
    <x v="12"/>
    <x v="9"/>
    <x v="9"/>
    <n v="654.07000000000005"/>
    <n v="1"/>
  </r>
  <r>
    <x v="29"/>
    <x v="0"/>
    <s v="2024-2025"/>
    <x v="0"/>
    <x v="91"/>
    <x v="1"/>
    <x v="1"/>
    <n v="2064"/>
    <x v="0"/>
    <x v="5"/>
    <x v="9"/>
    <x v="9"/>
    <n v="654.53"/>
    <n v="1"/>
  </r>
  <r>
    <x v="0"/>
    <x v="0"/>
    <s v="2024-2025"/>
    <x v="0"/>
    <x v="82"/>
    <x v="3"/>
    <x v="3"/>
    <n v="4655"/>
    <x v="0"/>
    <x v="17"/>
    <x v="5"/>
    <x v="5"/>
    <n v="655.29999999999995"/>
    <n v="1"/>
  </r>
  <r>
    <x v="267"/>
    <x v="2"/>
    <s v="2025-2026"/>
    <x v="1"/>
    <x v="35"/>
    <x v="3"/>
    <x v="3"/>
    <n v="4558"/>
    <x v="0"/>
    <x v="15"/>
    <x v="3"/>
    <x v="3"/>
    <n v="655.54"/>
    <n v="1"/>
  </r>
  <r>
    <x v="571"/>
    <x v="1"/>
    <s v="2023-2024"/>
    <x v="0"/>
    <x v="44"/>
    <x v="4"/>
    <x v="4"/>
    <n v="3977"/>
    <x v="0"/>
    <x v="16"/>
    <x v="9"/>
    <x v="9"/>
    <n v="655.78"/>
    <n v="1"/>
  </r>
  <r>
    <x v="694"/>
    <x v="2"/>
    <s v="2025-2026"/>
    <x v="0"/>
    <x v="90"/>
    <x v="3"/>
    <x v="3"/>
    <n v="4700"/>
    <x v="0"/>
    <x v="17"/>
    <x v="9"/>
    <x v="9"/>
    <n v="655.81"/>
    <n v="1"/>
  </r>
  <r>
    <x v="196"/>
    <x v="0"/>
    <s v="2024-2025"/>
    <x v="0"/>
    <x v="54"/>
    <x v="4"/>
    <x v="4"/>
    <n v="3030"/>
    <x v="0"/>
    <x v="7"/>
    <x v="9"/>
    <x v="9"/>
    <n v="658.26"/>
    <n v="1"/>
  </r>
  <r>
    <x v="179"/>
    <x v="0"/>
    <s v="2024-2025"/>
    <x v="0"/>
    <x v="19"/>
    <x v="1"/>
    <x v="1"/>
    <n v="2800"/>
    <x v="0"/>
    <x v="11"/>
    <x v="9"/>
    <x v="9"/>
    <n v="658.82999999999993"/>
    <n v="1"/>
  </r>
  <r>
    <x v="82"/>
    <x v="2"/>
    <s v="2025-2026"/>
    <x v="0"/>
    <x v="57"/>
    <x v="6"/>
    <x v="6"/>
    <n v="5082"/>
    <x v="0"/>
    <x v="13"/>
    <x v="4"/>
    <x v="4"/>
    <n v="659.45"/>
    <n v="1"/>
  </r>
  <r>
    <x v="108"/>
    <x v="1"/>
    <s v="2023-2024"/>
    <x v="0"/>
    <x v="52"/>
    <x v="3"/>
    <x v="3"/>
    <n v="4053"/>
    <x v="0"/>
    <x v="10"/>
    <x v="6"/>
    <x v="6"/>
    <n v="659.70999999999992"/>
    <n v="1"/>
  </r>
  <r>
    <x v="633"/>
    <x v="1"/>
    <s v="2023-2024"/>
    <x v="0"/>
    <x v="8"/>
    <x v="1"/>
    <x v="1"/>
    <n v="2158"/>
    <x v="0"/>
    <x v="4"/>
    <x v="3"/>
    <x v="3"/>
    <n v="660.34"/>
    <n v="1"/>
  </r>
  <r>
    <x v="120"/>
    <x v="2"/>
    <s v="2025-2026"/>
    <x v="0"/>
    <x v="30"/>
    <x v="4"/>
    <x v="4"/>
    <n v="3131"/>
    <x v="0"/>
    <x v="6"/>
    <x v="9"/>
    <x v="9"/>
    <n v="660.66000000000008"/>
    <n v="1"/>
  </r>
  <r>
    <x v="697"/>
    <x v="1"/>
    <s v="2023-2024"/>
    <x v="0"/>
    <x v="76"/>
    <x v="1"/>
    <x v="1"/>
    <n v="2031"/>
    <x v="0"/>
    <x v="5"/>
    <x v="3"/>
    <x v="3"/>
    <n v="661.56000000000006"/>
    <n v="1"/>
  </r>
  <r>
    <x v="556"/>
    <x v="0"/>
    <s v="2024-2025"/>
    <x v="0"/>
    <x v="39"/>
    <x v="0"/>
    <x v="0"/>
    <n v="6330"/>
    <x v="0"/>
    <x v="14"/>
    <x v="3"/>
    <x v="3"/>
    <n v="661.89"/>
    <n v="1"/>
  </r>
  <r>
    <x v="559"/>
    <x v="0"/>
    <s v="2024-2025"/>
    <x v="1"/>
    <x v="25"/>
    <x v="4"/>
    <x v="4"/>
    <n v="3550"/>
    <x v="0"/>
    <x v="8"/>
    <x v="3"/>
    <x v="3"/>
    <n v="662.09999999999991"/>
    <n v="1"/>
  </r>
  <r>
    <x v="594"/>
    <x v="1"/>
    <s v="2023-2024"/>
    <x v="1"/>
    <x v="66"/>
    <x v="3"/>
    <x v="3"/>
    <n v="4883"/>
    <x v="0"/>
    <x v="12"/>
    <x v="3"/>
    <x v="3"/>
    <n v="664.64"/>
    <n v="1"/>
  </r>
  <r>
    <x v="76"/>
    <x v="2"/>
    <s v="2025-2026"/>
    <x v="0"/>
    <x v="62"/>
    <x v="0"/>
    <x v="0"/>
    <n v="6112"/>
    <x v="0"/>
    <x v="14"/>
    <x v="0"/>
    <x v="0"/>
    <n v="665.11000000000013"/>
    <n v="1"/>
  </r>
  <r>
    <x v="549"/>
    <x v="1"/>
    <s v="2023-2024"/>
    <x v="0"/>
    <x v="72"/>
    <x v="4"/>
    <x v="4"/>
    <n v="3931"/>
    <x v="0"/>
    <x v="16"/>
    <x v="0"/>
    <x v="0"/>
    <n v="665.34"/>
    <n v="1"/>
  </r>
  <r>
    <x v="614"/>
    <x v="1"/>
    <s v="2023-2024"/>
    <x v="0"/>
    <x v="42"/>
    <x v="3"/>
    <x v="3"/>
    <n v="4870"/>
    <x v="0"/>
    <x v="12"/>
    <x v="4"/>
    <x v="4"/>
    <n v="665.93000000000006"/>
    <n v="1"/>
  </r>
  <r>
    <x v="8"/>
    <x v="0"/>
    <s v="2024-2025"/>
    <x v="1"/>
    <x v="96"/>
    <x v="4"/>
    <x v="4"/>
    <n v="3690"/>
    <x v="0"/>
    <x v="16"/>
    <x v="5"/>
    <x v="5"/>
    <n v="667.46"/>
    <n v="1"/>
  </r>
  <r>
    <x v="592"/>
    <x v="1"/>
    <s v="2023-2024"/>
    <x v="0"/>
    <x v="91"/>
    <x v="1"/>
    <x v="1"/>
    <n v="2064"/>
    <x v="0"/>
    <x v="5"/>
    <x v="4"/>
    <x v="4"/>
    <n v="671.42"/>
    <n v="1"/>
  </r>
  <r>
    <x v="455"/>
    <x v="0"/>
    <s v="2024-2025"/>
    <x v="0"/>
    <x v="60"/>
    <x v="1"/>
    <x v="1"/>
    <n v="2541"/>
    <x v="0"/>
    <x v="2"/>
    <x v="3"/>
    <x v="3"/>
    <n v="671.75"/>
    <n v="1"/>
  </r>
  <r>
    <x v="156"/>
    <x v="2"/>
    <s v="2025-2026"/>
    <x v="1"/>
    <x v="68"/>
    <x v="7"/>
    <x v="7"/>
    <n v="800"/>
    <x v="0"/>
    <x v="19"/>
    <x v="4"/>
    <x v="4"/>
    <n v="672.34999999999991"/>
    <n v="1"/>
  </r>
  <r>
    <x v="131"/>
    <x v="1"/>
    <s v="2023-2024"/>
    <x v="0"/>
    <x v="44"/>
    <x v="4"/>
    <x v="4"/>
    <n v="3977"/>
    <x v="0"/>
    <x v="16"/>
    <x v="3"/>
    <x v="3"/>
    <n v="673.7299999999999"/>
    <n v="1"/>
  </r>
  <r>
    <x v="715"/>
    <x v="2"/>
    <s v="2025-2026"/>
    <x v="0"/>
    <x v="31"/>
    <x v="1"/>
    <x v="1"/>
    <n v="2116"/>
    <x v="0"/>
    <x v="4"/>
    <x v="3"/>
    <x v="3"/>
    <n v="673.93"/>
    <n v="1"/>
  </r>
  <r>
    <x v="523"/>
    <x v="1"/>
    <s v="2023-2024"/>
    <x v="1"/>
    <x v="22"/>
    <x v="1"/>
    <x v="1"/>
    <n v="2539"/>
    <x v="0"/>
    <x v="2"/>
    <x v="4"/>
    <x v="4"/>
    <n v="674.38"/>
    <n v="1"/>
  </r>
  <r>
    <x v="667"/>
    <x v="0"/>
    <s v="2024-2025"/>
    <x v="1"/>
    <x v="38"/>
    <x v="3"/>
    <x v="3"/>
    <n v="4802"/>
    <x v="0"/>
    <x v="12"/>
    <x v="9"/>
    <x v="9"/>
    <n v="674.89"/>
    <n v="1"/>
  </r>
  <r>
    <x v="427"/>
    <x v="0"/>
    <s v="2024-2025"/>
    <x v="0"/>
    <x v="55"/>
    <x v="3"/>
    <x v="3"/>
    <n v="4703"/>
    <x v="0"/>
    <x v="17"/>
    <x v="9"/>
    <x v="9"/>
    <n v="675.86"/>
    <n v="1"/>
  </r>
  <r>
    <x v="685"/>
    <x v="0"/>
    <s v="2024-2025"/>
    <x v="0"/>
    <x v="92"/>
    <x v="3"/>
    <x v="3"/>
    <n v="4305"/>
    <x v="0"/>
    <x v="3"/>
    <x v="9"/>
    <x v="9"/>
    <n v="678.63"/>
    <n v="1"/>
  </r>
  <r>
    <x v="284"/>
    <x v="2"/>
    <s v="2025-2026"/>
    <x v="1"/>
    <x v="25"/>
    <x v="4"/>
    <x v="4"/>
    <n v="3550"/>
    <x v="0"/>
    <x v="8"/>
    <x v="7"/>
    <x v="7"/>
    <n v="680.99000000000012"/>
    <n v="1"/>
  </r>
  <r>
    <x v="679"/>
    <x v="0"/>
    <s v="2024-2025"/>
    <x v="0"/>
    <x v="59"/>
    <x v="3"/>
    <x v="3"/>
    <n v="4509"/>
    <x v="0"/>
    <x v="3"/>
    <x v="3"/>
    <x v="3"/>
    <n v="682.06999999999994"/>
    <n v="1"/>
  </r>
  <r>
    <x v="519"/>
    <x v="2"/>
    <s v="2025-2026"/>
    <x v="0"/>
    <x v="36"/>
    <x v="4"/>
    <x v="4"/>
    <n v="3148"/>
    <x v="0"/>
    <x v="6"/>
    <x v="4"/>
    <x v="4"/>
    <n v="682.81"/>
    <n v="1"/>
  </r>
  <r>
    <x v="590"/>
    <x v="0"/>
    <s v="2024-2025"/>
    <x v="0"/>
    <x v="27"/>
    <x v="4"/>
    <x v="4"/>
    <n v="3066"/>
    <x v="0"/>
    <x v="7"/>
    <x v="7"/>
    <x v="7"/>
    <n v="684.44999999999993"/>
    <n v="1"/>
  </r>
  <r>
    <x v="663"/>
    <x v="0"/>
    <s v="2024-2025"/>
    <x v="0"/>
    <x v="82"/>
    <x v="3"/>
    <x v="3"/>
    <n v="4655"/>
    <x v="0"/>
    <x v="17"/>
    <x v="1"/>
    <x v="1"/>
    <n v="684.5"/>
    <n v="1"/>
  </r>
  <r>
    <x v="122"/>
    <x v="1"/>
    <s v="2023-2024"/>
    <x v="1"/>
    <x v="14"/>
    <x v="1"/>
    <x v="1"/>
    <n v="2790"/>
    <x v="0"/>
    <x v="11"/>
    <x v="7"/>
    <x v="7"/>
    <n v="685.08"/>
    <n v="1"/>
  </r>
  <r>
    <x v="571"/>
    <x v="1"/>
    <s v="2023-2024"/>
    <x v="0"/>
    <x v="78"/>
    <x v="1"/>
    <x v="1"/>
    <n v="2141"/>
    <x v="0"/>
    <x v="4"/>
    <x v="4"/>
    <x v="4"/>
    <n v="685.12"/>
    <n v="1"/>
  </r>
  <r>
    <x v="311"/>
    <x v="0"/>
    <s v="2024-2025"/>
    <x v="0"/>
    <x v="12"/>
    <x v="3"/>
    <x v="3"/>
    <n v="4068"/>
    <x v="0"/>
    <x v="10"/>
    <x v="7"/>
    <x v="7"/>
    <n v="686.7199999999998"/>
    <n v="1"/>
  </r>
  <r>
    <x v="101"/>
    <x v="2"/>
    <s v="2025-2026"/>
    <x v="0"/>
    <x v="26"/>
    <x v="0"/>
    <x v="0"/>
    <n v="6280"/>
    <x v="0"/>
    <x v="14"/>
    <x v="7"/>
    <x v="7"/>
    <n v="686.93000000000006"/>
    <n v="1"/>
  </r>
  <r>
    <x v="60"/>
    <x v="0"/>
    <s v="2024-2025"/>
    <x v="1"/>
    <x v="39"/>
    <x v="0"/>
    <x v="0"/>
    <n v="6330"/>
    <x v="0"/>
    <x v="14"/>
    <x v="1"/>
    <x v="1"/>
    <n v="687.45999999999992"/>
    <n v="1"/>
  </r>
  <r>
    <x v="273"/>
    <x v="1"/>
    <s v="2023-2024"/>
    <x v="0"/>
    <x v="31"/>
    <x v="1"/>
    <x v="1"/>
    <n v="2116"/>
    <x v="0"/>
    <x v="4"/>
    <x v="3"/>
    <x v="3"/>
    <n v="688.07"/>
    <n v="1"/>
  </r>
  <r>
    <x v="93"/>
    <x v="2"/>
    <s v="2025-2026"/>
    <x v="0"/>
    <x v="52"/>
    <x v="3"/>
    <x v="3"/>
    <n v="4053"/>
    <x v="0"/>
    <x v="10"/>
    <x v="7"/>
    <x v="7"/>
    <n v="688.15000000000009"/>
    <n v="1"/>
  </r>
  <r>
    <x v="341"/>
    <x v="1"/>
    <s v="2023-2024"/>
    <x v="1"/>
    <x v="34"/>
    <x v="4"/>
    <x v="4"/>
    <n v="3018"/>
    <x v="0"/>
    <x v="7"/>
    <x v="6"/>
    <x v="6"/>
    <n v="690.15000000000009"/>
    <n v="1"/>
  </r>
  <r>
    <x v="244"/>
    <x v="0"/>
    <s v="2024-2025"/>
    <x v="0"/>
    <x v="73"/>
    <x v="6"/>
    <x v="6"/>
    <n v="5607"/>
    <x v="0"/>
    <x v="18"/>
    <x v="9"/>
    <x v="9"/>
    <n v="690.91"/>
    <n v="1"/>
  </r>
  <r>
    <x v="241"/>
    <x v="0"/>
    <s v="2024-2025"/>
    <x v="0"/>
    <x v="60"/>
    <x v="1"/>
    <x v="1"/>
    <n v="2541"/>
    <x v="0"/>
    <x v="2"/>
    <x v="2"/>
    <x v="2"/>
    <n v="692.31"/>
    <n v="1"/>
  </r>
  <r>
    <x v="149"/>
    <x v="2"/>
    <s v="2025-2026"/>
    <x v="1"/>
    <x v="96"/>
    <x v="4"/>
    <x v="4"/>
    <n v="3690"/>
    <x v="0"/>
    <x v="16"/>
    <x v="4"/>
    <x v="4"/>
    <n v="693.95"/>
    <n v="1"/>
  </r>
  <r>
    <x v="173"/>
    <x v="0"/>
    <s v="2024-2025"/>
    <x v="0"/>
    <x v="23"/>
    <x v="1"/>
    <x v="1"/>
    <n v="2650"/>
    <x v="0"/>
    <x v="11"/>
    <x v="2"/>
    <x v="2"/>
    <n v="694.9799999999999"/>
    <n v="1"/>
  </r>
  <r>
    <x v="592"/>
    <x v="1"/>
    <s v="2023-2024"/>
    <x v="0"/>
    <x v="69"/>
    <x v="4"/>
    <x v="4"/>
    <n v="3199"/>
    <x v="0"/>
    <x v="6"/>
    <x v="6"/>
    <x v="6"/>
    <n v="695.35"/>
    <n v="1"/>
  </r>
  <r>
    <x v="121"/>
    <x v="0"/>
    <s v="2024-2025"/>
    <x v="1"/>
    <x v="24"/>
    <x v="1"/>
    <x v="1"/>
    <n v="2120"/>
    <x v="0"/>
    <x v="4"/>
    <x v="5"/>
    <x v="5"/>
    <n v="695.35"/>
    <n v="1"/>
  </r>
  <r>
    <x v="198"/>
    <x v="2"/>
    <s v="2025-2026"/>
    <x v="1"/>
    <x v="74"/>
    <x v="1"/>
    <x v="1"/>
    <n v="2485"/>
    <x v="0"/>
    <x v="1"/>
    <x v="4"/>
    <x v="4"/>
    <n v="696.71"/>
    <n v="1"/>
  </r>
  <r>
    <x v="58"/>
    <x v="2"/>
    <s v="2025-2026"/>
    <x v="0"/>
    <x v="34"/>
    <x v="4"/>
    <x v="4"/>
    <n v="3018"/>
    <x v="0"/>
    <x v="7"/>
    <x v="3"/>
    <x v="3"/>
    <n v="698.61"/>
    <n v="1"/>
  </r>
  <r>
    <x v="717"/>
    <x v="2"/>
    <s v="2025-2026"/>
    <x v="0"/>
    <x v="10"/>
    <x v="4"/>
    <x v="4"/>
    <n v="3551"/>
    <x v="0"/>
    <x v="8"/>
    <x v="4"/>
    <x v="4"/>
    <n v="698.73"/>
    <n v="1"/>
  </r>
  <r>
    <x v="327"/>
    <x v="0"/>
    <s v="2024-2025"/>
    <x v="0"/>
    <x v="29"/>
    <x v="4"/>
    <x v="4"/>
    <n v="3500"/>
    <x v="0"/>
    <x v="8"/>
    <x v="9"/>
    <x v="9"/>
    <n v="698.73"/>
    <n v="1"/>
  </r>
  <r>
    <x v="156"/>
    <x v="2"/>
    <s v="2025-2026"/>
    <x v="0"/>
    <x v="42"/>
    <x v="3"/>
    <x v="3"/>
    <n v="4870"/>
    <x v="0"/>
    <x v="12"/>
    <x v="9"/>
    <x v="9"/>
    <n v="699.15000000000009"/>
    <n v="1"/>
  </r>
  <r>
    <x v="212"/>
    <x v="0"/>
    <s v="2024-2025"/>
    <x v="0"/>
    <x v="67"/>
    <x v="3"/>
    <x v="3"/>
    <n v="4551"/>
    <x v="0"/>
    <x v="15"/>
    <x v="3"/>
    <x v="3"/>
    <n v="699.94999999999993"/>
    <n v="1"/>
  </r>
  <r>
    <x v="111"/>
    <x v="0"/>
    <s v="2024-2025"/>
    <x v="0"/>
    <x v="71"/>
    <x v="6"/>
    <x v="6"/>
    <n v="5043"/>
    <x v="0"/>
    <x v="13"/>
    <x v="9"/>
    <x v="9"/>
    <n v="700.16"/>
    <n v="1"/>
  </r>
  <r>
    <x v="237"/>
    <x v="0"/>
    <s v="2024-2025"/>
    <x v="0"/>
    <x v="5"/>
    <x v="1"/>
    <x v="1"/>
    <n v="2067"/>
    <x v="0"/>
    <x v="5"/>
    <x v="3"/>
    <x v="3"/>
    <n v="700.37999999999988"/>
    <n v="1"/>
  </r>
  <r>
    <x v="27"/>
    <x v="0"/>
    <s v="2024-2025"/>
    <x v="0"/>
    <x v="60"/>
    <x v="1"/>
    <x v="1"/>
    <n v="2541"/>
    <x v="0"/>
    <x v="2"/>
    <x v="7"/>
    <x v="7"/>
    <n v="701.14999999999986"/>
    <n v="1"/>
  </r>
  <r>
    <x v="6"/>
    <x v="1"/>
    <s v="2023-2024"/>
    <x v="0"/>
    <x v="13"/>
    <x v="1"/>
    <x v="1"/>
    <n v="2480"/>
    <x v="0"/>
    <x v="1"/>
    <x v="7"/>
    <x v="7"/>
    <n v="701.67000000000007"/>
    <n v="1"/>
  </r>
  <r>
    <x v="221"/>
    <x v="0"/>
    <s v="2024-2025"/>
    <x v="0"/>
    <x v="86"/>
    <x v="0"/>
    <x v="0"/>
    <n v="6725"/>
    <x v="0"/>
    <x v="20"/>
    <x v="1"/>
    <x v="1"/>
    <n v="702.32999999999993"/>
    <n v="1"/>
  </r>
  <r>
    <x v="93"/>
    <x v="2"/>
    <s v="2025-2026"/>
    <x v="1"/>
    <x v="25"/>
    <x v="4"/>
    <x v="4"/>
    <n v="3550"/>
    <x v="0"/>
    <x v="8"/>
    <x v="3"/>
    <x v="3"/>
    <n v="702.54"/>
    <n v="1"/>
  </r>
  <r>
    <x v="548"/>
    <x v="1"/>
    <s v="2023-2024"/>
    <x v="0"/>
    <x v="80"/>
    <x v="0"/>
    <x v="0"/>
    <n v="6109"/>
    <x v="0"/>
    <x v="14"/>
    <x v="1"/>
    <x v="1"/>
    <n v="703.34"/>
    <n v="1"/>
  </r>
  <r>
    <x v="425"/>
    <x v="2"/>
    <s v="2025-2026"/>
    <x v="0"/>
    <x v="46"/>
    <x v="3"/>
    <x v="3"/>
    <n v="4740"/>
    <x v="0"/>
    <x v="17"/>
    <x v="4"/>
    <x v="4"/>
    <n v="704.46"/>
    <n v="1"/>
  </r>
  <r>
    <x v="428"/>
    <x v="0"/>
    <s v="2024-2025"/>
    <x v="0"/>
    <x v="48"/>
    <x v="3"/>
    <x v="3"/>
    <n v="4566"/>
    <x v="0"/>
    <x v="15"/>
    <x v="5"/>
    <x v="5"/>
    <n v="705.05"/>
    <n v="1"/>
  </r>
  <r>
    <x v="499"/>
    <x v="0"/>
    <s v="2024-2025"/>
    <x v="1"/>
    <x v="96"/>
    <x v="4"/>
    <x v="4"/>
    <n v="3690"/>
    <x v="0"/>
    <x v="16"/>
    <x v="4"/>
    <x v="4"/>
    <n v="706.39"/>
    <n v="1"/>
  </r>
  <r>
    <x v="109"/>
    <x v="0"/>
    <s v="2024-2025"/>
    <x v="1"/>
    <x v="34"/>
    <x v="4"/>
    <x v="4"/>
    <n v="3018"/>
    <x v="0"/>
    <x v="7"/>
    <x v="2"/>
    <x v="2"/>
    <n v="706.49"/>
    <n v="1"/>
  </r>
  <r>
    <x v="671"/>
    <x v="1"/>
    <s v="2023-2024"/>
    <x v="1"/>
    <x v="38"/>
    <x v="3"/>
    <x v="3"/>
    <n v="4802"/>
    <x v="0"/>
    <x v="12"/>
    <x v="1"/>
    <x v="1"/>
    <n v="710.89"/>
    <n v="1"/>
  </r>
  <r>
    <x v="687"/>
    <x v="0"/>
    <s v="2024-2025"/>
    <x v="0"/>
    <x v="85"/>
    <x v="0"/>
    <x v="0"/>
    <n v="6530"/>
    <x v="0"/>
    <x v="20"/>
    <x v="2"/>
    <x v="2"/>
    <n v="715"/>
    <n v="1"/>
  </r>
  <r>
    <x v="593"/>
    <x v="0"/>
    <s v="2024-2025"/>
    <x v="0"/>
    <x v="49"/>
    <x v="4"/>
    <x v="4"/>
    <n v="3134"/>
    <x v="0"/>
    <x v="6"/>
    <x v="1"/>
    <x v="1"/>
    <n v="715.37"/>
    <n v="1"/>
  </r>
  <r>
    <x v="528"/>
    <x v="1"/>
    <s v="2023-2024"/>
    <x v="0"/>
    <x v="31"/>
    <x v="1"/>
    <x v="1"/>
    <n v="2116"/>
    <x v="0"/>
    <x v="4"/>
    <x v="7"/>
    <x v="7"/>
    <n v="715.61999999999989"/>
    <n v="1"/>
  </r>
  <r>
    <x v="526"/>
    <x v="2"/>
    <s v="2025-2026"/>
    <x v="1"/>
    <x v="25"/>
    <x v="4"/>
    <x v="4"/>
    <n v="3550"/>
    <x v="0"/>
    <x v="8"/>
    <x v="9"/>
    <x v="9"/>
    <n v="715.88"/>
    <n v="1"/>
  </r>
  <r>
    <x v="366"/>
    <x v="1"/>
    <s v="2023-2024"/>
    <x v="0"/>
    <x v="55"/>
    <x v="3"/>
    <x v="3"/>
    <n v="4703"/>
    <x v="0"/>
    <x v="17"/>
    <x v="0"/>
    <x v="0"/>
    <n v="716.45"/>
    <n v="1"/>
  </r>
  <r>
    <x v="490"/>
    <x v="0"/>
    <s v="2024-2025"/>
    <x v="0"/>
    <x v="26"/>
    <x v="0"/>
    <x v="0"/>
    <n v="6280"/>
    <x v="0"/>
    <x v="14"/>
    <x v="7"/>
    <x v="7"/>
    <n v="716.67000000000007"/>
    <n v="1"/>
  </r>
  <r>
    <x v="178"/>
    <x v="0"/>
    <s v="2024-2025"/>
    <x v="0"/>
    <x v="32"/>
    <x v="6"/>
    <x v="6"/>
    <n v="5169"/>
    <x v="0"/>
    <x v="13"/>
    <x v="4"/>
    <x v="4"/>
    <n v="717.45"/>
    <n v="1"/>
  </r>
  <r>
    <x v="92"/>
    <x v="0"/>
    <s v="2024-2025"/>
    <x v="0"/>
    <x v="71"/>
    <x v="6"/>
    <x v="6"/>
    <n v="5043"/>
    <x v="0"/>
    <x v="13"/>
    <x v="9"/>
    <x v="9"/>
    <n v="718.24"/>
    <n v="1"/>
  </r>
  <r>
    <x v="463"/>
    <x v="0"/>
    <s v="2024-2025"/>
    <x v="1"/>
    <x v="64"/>
    <x v="1"/>
    <x v="1"/>
    <n v="2350"/>
    <x v="0"/>
    <x v="1"/>
    <x v="3"/>
    <x v="3"/>
    <n v="721.01999999999987"/>
    <n v="1"/>
  </r>
  <r>
    <x v="173"/>
    <x v="0"/>
    <s v="2024-2025"/>
    <x v="0"/>
    <x v="73"/>
    <x v="6"/>
    <x v="6"/>
    <n v="5607"/>
    <x v="0"/>
    <x v="18"/>
    <x v="1"/>
    <x v="1"/>
    <n v="721.04"/>
    <n v="1"/>
  </r>
  <r>
    <x v="176"/>
    <x v="2"/>
    <s v="2025-2026"/>
    <x v="0"/>
    <x v="4"/>
    <x v="1"/>
    <x v="1"/>
    <n v="2154"/>
    <x v="0"/>
    <x v="4"/>
    <x v="3"/>
    <x v="3"/>
    <n v="721.23"/>
    <n v="1"/>
  </r>
  <r>
    <x v="19"/>
    <x v="0"/>
    <s v="2024-2025"/>
    <x v="0"/>
    <x v="19"/>
    <x v="1"/>
    <x v="1"/>
    <n v="2800"/>
    <x v="0"/>
    <x v="11"/>
    <x v="4"/>
    <x v="4"/>
    <n v="721.40000000000009"/>
    <n v="1"/>
  </r>
  <r>
    <x v="676"/>
    <x v="1"/>
    <s v="2023-2024"/>
    <x v="0"/>
    <x v="60"/>
    <x v="1"/>
    <x v="1"/>
    <n v="2541"/>
    <x v="0"/>
    <x v="2"/>
    <x v="3"/>
    <x v="3"/>
    <n v="721.7"/>
    <n v="1"/>
  </r>
  <r>
    <x v="293"/>
    <x v="0"/>
    <s v="2024-2025"/>
    <x v="0"/>
    <x v="29"/>
    <x v="4"/>
    <x v="4"/>
    <n v="3500"/>
    <x v="0"/>
    <x v="8"/>
    <x v="4"/>
    <x v="4"/>
    <n v="722.32999999999993"/>
    <n v="1"/>
  </r>
  <r>
    <x v="564"/>
    <x v="0"/>
    <s v="2024-2025"/>
    <x v="0"/>
    <x v="17"/>
    <x v="3"/>
    <x v="3"/>
    <n v="4825"/>
    <x v="0"/>
    <x v="12"/>
    <x v="9"/>
    <x v="9"/>
    <n v="723.53000000000009"/>
    <n v="1"/>
  </r>
  <r>
    <x v="712"/>
    <x v="0"/>
    <s v="2024-2025"/>
    <x v="0"/>
    <x v="18"/>
    <x v="6"/>
    <x v="6"/>
    <n v="5168"/>
    <x v="0"/>
    <x v="13"/>
    <x v="5"/>
    <x v="5"/>
    <n v="724.4"/>
    <n v="1"/>
  </r>
  <r>
    <x v="78"/>
    <x v="0"/>
    <s v="2024-2025"/>
    <x v="0"/>
    <x v="94"/>
    <x v="5"/>
    <x v="5"/>
    <n v="7250"/>
    <x v="0"/>
    <x v="9"/>
    <x v="4"/>
    <x v="4"/>
    <n v="724.66000000000008"/>
    <n v="1"/>
  </r>
  <r>
    <x v="246"/>
    <x v="2"/>
    <s v="2025-2026"/>
    <x v="0"/>
    <x v="64"/>
    <x v="1"/>
    <x v="1"/>
    <n v="2350"/>
    <x v="0"/>
    <x v="1"/>
    <x v="7"/>
    <x v="7"/>
    <n v="724.67999999999984"/>
    <n v="1"/>
  </r>
  <r>
    <x v="668"/>
    <x v="2"/>
    <s v="2025-2026"/>
    <x v="0"/>
    <x v="92"/>
    <x v="3"/>
    <x v="3"/>
    <n v="4305"/>
    <x v="0"/>
    <x v="3"/>
    <x v="9"/>
    <x v="9"/>
    <n v="724.75"/>
    <n v="1"/>
  </r>
  <r>
    <x v="282"/>
    <x v="2"/>
    <s v="2025-2026"/>
    <x v="1"/>
    <x v="22"/>
    <x v="1"/>
    <x v="1"/>
    <n v="2539"/>
    <x v="0"/>
    <x v="2"/>
    <x v="1"/>
    <x v="1"/>
    <n v="726.35"/>
    <n v="1"/>
  </r>
  <r>
    <x v="562"/>
    <x v="1"/>
    <s v="2023-2024"/>
    <x v="0"/>
    <x v="69"/>
    <x v="4"/>
    <x v="4"/>
    <n v="3199"/>
    <x v="0"/>
    <x v="6"/>
    <x v="3"/>
    <x v="3"/>
    <n v="726.38"/>
    <n v="1"/>
  </r>
  <r>
    <x v="241"/>
    <x v="0"/>
    <s v="2024-2025"/>
    <x v="0"/>
    <x v="56"/>
    <x v="1"/>
    <x v="1"/>
    <n v="2795"/>
    <x v="0"/>
    <x v="11"/>
    <x v="7"/>
    <x v="7"/>
    <n v="727.32999999999981"/>
    <n v="1"/>
  </r>
  <r>
    <x v="301"/>
    <x v="1"/>
    <s v="2023-2024"/>
    <x v="0"/>
    <x v="28"/>
    <x v="1"/>
    <x v="1"/>
    <n v="2830"/>
    <x v="0"/>
    <x v="11"/>
    <x v="4"/>
    <x v="4"/>
    <n v="728.16000000000008"/>
    <n v="1"/>
  </r>
  <r>
    <x v="443"/>
    <x v="1"/>
    <s v="2023-2024"/>
    <x v="0"/>
    <x v="43"/>
    <x v="1"/>
    <x v="1"/>
    <n v="2560"/>
    <x v="0"/>
    <x v="2"/>
    <x v="3"/>
    <x v="3"/>
    <n v="729.09"/>
    <n v="1"/>
  </r>
  <r>
    <x v="210"/>
    <x v="0"/>
    <s v="2024-2025"/>
    <x v="0"/>
    <x v="63"/>
    <x v="1"/>
    <x v="1"/>
    <n v="2015"/>
    <x v="0"/>
    <x v="5"/>
    <x v="7"/>
    <x v="7"/>
    <n v="729.36"/>
    <n v="1"/>
  </r>
  <r>
    <x v="357"/>
    <x v="0"/>
    <s v="2024-2025"/>
    <x v="0"/>
    <x v="39"/>
    <x v="0"/>
    <x v="0"/>
    <n v="6330"/>
    <x v="0"/>
    <x v="14"/>
    <x v="6"/>
    <x v="6"/>
    <n v="731.02"/>
    <n v="1"/>
  </r>
  <r>
    <x v="209"/>
    <x v="2"/>
    <s v="2025-2026"/>
    <x v="0"/>
    <x v="47"/>
    <x v="1"/>
    <x v="1"/>
    <n v="2101"/>
    <x v="0"/>
    <x v="4"/>
    <x v="4"/>
    <x v="4"/>
    <n v="731.57999999999993"/>
    <n v="1"/>
  </r>
  <r>
    <x v="633"/>
    <x v="1"/>
    <s v="2023-2024"/>
    <x v="0"/>
    <x v="33"/>
    <x v="4"/>
    <x v="4"/>
    <n v="3280"/>
    <x v="0"/>
    <x v="8"/>
    <x v="0"/>
    <x v="0"/>
    <n v="733.47"/>
    <n v="1"/>
  </r>
  <r>
    <x v="678"/>
    <x v="1"/>
    <s v="2023-2024"/>
    <x v="1"/>
    <x v="35"/>
    <x v="3"/>
    <x v="3"/>
    <n v="4558"/>
    <x v="0"/>
    <x v="15"/>
    <x v="2"/>
    <x v="2"/>
    <n v="733.96"/>
    <n v="1"/>
  </r>
  <r>
    <x v="74"/>
    <x v="2"/>
    <s v="2025-2026"/>
    <x v="0"/>
    <x v="78"/>
    <x v="1"/>
    <x v="1"/>
    <n v="2141"/>
    <x v="0"/>
    <x v="4"/>
    <x v="0"/>
    <x v="0"/>
    <n v="734.98"/>
    <n v="1"/>
  </r>
  <r>
    <x v="720"/>
    <x v="0"/>
    <s v="2024-2025"/>
    <x v="0"/>
    <x v="76"/>
    <x v="1"/>
    <x v="1"/>
    <n v="2031"/>
    <x v="0"/>
    <x v="5"/>
    <x v="7"/>
    <x v="7"/>
    <n v="738.8599999999999"/>
    <n v="1"/>
  </r>
  <r>
    <x v="101"/>
    <x v="2"/>
    <s v="2025-2026"/>
    <x v="1"/>
    <x v="24"/>
    <x v="1"/>
    <x v="1"/>
    <n v="2120"/>
    <x v="0"/>
    <x v="4"/>
    <x v="4"/>
    <x v="4"/>
    <n v="739.6099999999999"/>
    <n v="1"/>
  </r>
  <r>
    <x v="373"/>
    <x v="0"/>
    <s v="2024-2025"/>
    <x v="0"/>
    <x v="33"/>
    <x v="4"/>
    <x v="4"/>
    <n v="3280"/>
    <x v="0"/>
    <x v="8"/>
    <x v="7"/>
    <x v="7"/>
    <n v="739.65"/>
    <n v="1"/>
  </r>
  <r>
    <x v="31"/>
    <x v="1"/>
    <s v="2023-2024"/>
    <x v="0"/>
    <x v="10"/>
    <x v="4"/>
    <x v="4"/>
    <n v="3551"/>
    <x v="0"/>
    <x v="8"/>
    <x v="4"/>
    <x v="4"/>
    <n v="740.32"/>
    <n v="1"/>
  </r>
  <r>
    <x v="556"/>
    <x v="0"/>
    <s v="2024-2025"/>
    <x v="0"/>
    <x v="71"/>
    <x v="6"/>
    <x v="6"/>
    <n v="5043"/>
    <x v="0"/>
    <x v="13"/>
    <x v="1"/>
    <x v="1"/>
    <n v="741.28000000000009"/>
    <n v="1"/>
  </r>
  <r>
    <x v="356"/>
    <x v="0"/>
    <s v="2024-2025"/>
    <x v="1"/>
    <x v="87"/>
    <x v="2"/>
    <x v="2"/>
    <n v="2609"/>
    <x v="0"/>
    <x v="2"/>
    <x v="9"/>
    <x v="9"/>
    <n v="741.83999999999992"/>
    <n v="1"/>
  </r>
  <r>
    <x v="205"/>
    <x v="0"/>
    <s v="2024-2025"/>
    <x v="1"/>
    <x v="68"/>
    <x v="7"/>
    <x v="7"/>
    <n v="800"/>
    <x v="0"/>
    <x v="19"/>
    <x v="3"/>
    <x v="3"/>
    <n v="742.08"/>
    <n v="1"/>
  </r>
  <r>
    <x v="307"/>
    <x v="0"/>
    <s v="2024-2025"/>
    <x v="0"/>
    <x v="37"/>
    <x v="1"/>
    <x v="1"/>
    <n v="2750"/>
    <x v="0"/>
    <x v="11"/>
    <x v="4"/>
    <x v="4"/>
    <n v="742.91"/>
    <n v="1"/>
  </r>
  <r>
    <x v="255"/>
    <x v="0"/>
    <s v="2024-2025"/>
    <x v="0"/>
    <x v="9"/>
    <x v="4"/>
    <x v="4"/>
    <n v="3076"/>
    <x v="0"/>
    <x v="7"/>
    <x v="4"/>
    <x v="4"/>
    <n v="743.15"/>
    <n v="1"/>
  </r>
  <r>
    <x v="183"/>
    <x v="0"/>
    <s v="2024-2025"/>
    <x v="0"/>
    <x v="26"/>
    <x v="0"/>
    <x v="0"/>
    <n v="6280"/>
    <x v="0"/>
    <x v="14"/>
    <x v="3"/>
    <x v="3"/>
    <n v="744.12"/>
    <n v="1"/>
  </r>
  <r>
    <x v="79"/>
    <x v="0"/>
    <s v="2024-2025"/>
    <x v="1"/>
    <x v="75"/>
    <x v="0"/>
    <x v="0"/>
    <n v="6450"/>
    <x v="0"/>
    <x v="20"/>
    <x v="9"/>
    <x v="9"/>
    <n v="744.77"/>
    <n v="1"/>
  </r>
  <r>
    <x v="174"/>
    <x v="0"/>
    <s v="2024-2025"/>
    <x v="1"/>
    <x v="8"/>
    <x v="1"/>
    <x v="1"/>
    <n v="2158"/>
    <x v="0"/>
    <x v="4"/>
    <x v="9"/>
    <x v="9"/>
    <n v="744.88"/>
    <n v="1"/>
  </r>
  <r>
    <x v="159"/>
    <x v="0"/>
    <s v="2024-2025"/>
    <x v="0"/>
    <x v="80"/>
    <x v="0"/>
    <x v="0"/>
    <n v="6109"/>
    <x v="0"/>
    <x v="14"/>
    <x v="4"/>
    <x v="4"/>
    <n v="744.9899999999999"/>
    <n v="1"/>
  </r>
  <r>
    <x v="716"/>
    <x v="0"/>
    <s v="2024-2025"/>
    <x v="1"/>
    <x v="35"/>
    <x v="3"/>
    <x v="3"/>
    <n v="4558"/>
    <x v="0"/>
    <x v="15"/>
    <x v="2"/>
    <x v="2"/>
    <n v="745.32"/>
    <n v="1"/>
  </r>
  <r>
    <x v="199"/>
    <x v="0"/>
    <s v="2024-2025"/>
    <x v="1"/>
    <x v="8"/>
    <x v="1"/>
    <x v="1"/>
    <n v="2158"/>
    <x v="0"/>
    <x v="4"/>
    <x v="9"/>
    <x v="9"/>
    <n v="746.06"/>
    <n v="1"/>
  </r>
  <r>
    <x v="218"/>
    <x v="1"/>
    <s v="2023-2024"/>
    <x v="0"/>
    <x v="84"/>
    <x v="3"/>
    <x v="3"/>
    <n v="4215"/>
    <x v="0"/>
    <x v="3"/>
    <x v="2"/>
    <x v="2"/>
    <n v="747.07"/>
    <n v="1"/>
  </r>
  <r>
    <x v="528"/>
    <x v="1"/>
    <s v="2023-2024"/>
    <x v="0"/>
    <x v="53"/>
    <x v="3"/>
    <x v="3"/>
    <n v="4119"/>
    <x v="0"/>
    <x v="10"/>
    <x v="9"/>
    <x v="9"/>
    <n v="747.11"/>
    <n v="1"/>
  </r>
  <r>
    <x v="169"/>
    <x v="0"/>
    <s v="2024-2025"/>
    <x v="0"/>
    <x v="62"/>
    <x v="0"/>
    <x v="0"/>
    <n v="6112"/>
    <x v="0"/>
    <x v="14"/>
    <x v="7"/>
    <x v="7"/>
    <n v="747.30000000000007"/>
    <n v="1"/>
  </r>
  <r>
    <x v="59"/>
    <x v="0"/>
    <s v="2024-2025"/>
    <x v="0"/>
    <x v="2"/>
    <x v="2"/>
    <x v="2"/>
    <n v="2617"/>
    <x v="0"/>
    <x v="2"/>
    <x v="0"/>
    <x v="0"/>
    <n v="747.34"/>
    <n v="1"/>
  </r>
  <r>
    <x v="436"/>
    <x v="2"/>
    <s v="2025-2026"/>
    <x v="0"/>
    <x v="57"/>
    <x v="6"/>
    <x v="6"/>
    <n v="5082"/>
    <x v="0"/>
    <x v="13"/>
    <x v="1"/>
    <x v="1"/>
    <n v="747.42000000000007"/>
    <n v="1"/>
  </r>
  <r>
    <x v="134"/>
    <x v="0"/>
    <s v="2024-2025"/>
    <x v="0"/>
    <x v="8"/>
    <x v="1"/>
    <x v="1"/>
    <n v="2158"/>
    <x v="0"/>
    <x v="4"/>
    <x v="4"/>
    <x v="4"/>
    <n v="747.94"/>
    <n v="1"/>
  </r>
  <r>
    <x v="44"/>
    <x v="0"/>
    <s v="2024-2025"/>
    <x v="0"/>
    <x v="66"/>
    <x v="3"/>
    <x v="3"/>
    <n v="4883"/>
    <x v="0"/>
    <x v="12"/>
    <x v="1"/>
    <x v="1"/>
    <n v="748.43000000000006"/>
    <n v="1"/>
  </r>
  <r>
    <x v="276"/>
    <x v="0"/>
    <s v="2024-2025"/>
    <x v="0"/>
    <x v="90"/>
    <x v="3"/>
    <x v="3"/>
    <n v="4700"/>
    <x v="0"/>
    <x v="17"/>
    <x v="7"/>
    <x v="7"/>
    <n v="749.04"/>
    <n v="1"/>
  </r>
  <r>
    <x v="178"/>
    <x v="0"/>
    <s v="2024-2025"/>
    <x v="0"/>
    <x v="37"/>
    <x v="1"/>
    <x v="1"/>
    <n v="2750"/>
    <x v="0"/>
    <x v="11"/>
    <x v="3"/>
    <x v="3"/>
    <n v="749.25"/>
    <n v="1"/>
  </r>
  <r>
    <x v="536"/>
    <x v="1"/>
    <s v="2023-2024"/>
    <x v="0"/>
    <x v="12"/>
    <x v="3"/>
    <x v="3"/>
    <n v="4068"/>
    <x v="0"/>
    <x v="10"/>
    <x v="3"/>
    <x v="3"/>
    <n v="749.56"/>
    <n v="1"/>
  </r>
  <r>
    <x v="218"/>
    <x v="1"/>
    <s v="2023-2024"/>
    <x v="0"/>
    <x v="46"/>
    <x v="3"/>
    <x v="3"/>
    <n v="4740"/>
    <x v="0"/>
    <x v="17"/>
    <x v="5"/>
    <x v="5"/>
    <n v="749.75"/>
    <n v="1"/>
  </r>
  <r>
    <x v="676"/>
    <x v="1"/>
    <s v="2023-2024"/>
    <x v="1"/>
    <x v="89"/>
    <x v="4"/>
    <x v="4"/>
    <n v="3136"/>
    <x v="0"/>
    <x v="6"/>
    <x v="5"/>
    <x v="5"/>
    <n v="750.6"/>
    <n v="1"/>
  </r>
  <r>
    <x v="156"/>
    <x v="2"/>
    <s v="2025-2026"/>
    <x v="0"/>
    <x v="40"/>
    <x v="4"/>
    <x v="4"/>
    <n v="3353"/>
    <x v="0"/>
    <x v="8"/>
    <x v="7"/>
    <x v="7"/>
    <n v="751.21"/>
    <n v="1"/>
  </r>
  <r>
    <x v="464"/>
    <x v="2"/>
    <s v="2025-2026"/>
    <x v="0"/>
    <x v="23"/>
    <x v="1"/>
    <x v="1"/>
    <n v="2650"/>
    <x v="0"/>
    <x v="11"/>
    <x v="7"/>
    <x v="7"/>
    <n v="756.55000000000007"/>
    <n v="1"/>
  </r>
  <r>
    <x v="253"/>
    <x v="0"/>
    <s v="2024-2025"/>
    <x v="1"/>
    <x v="40"/>
    <x v="4"/>
    <x v="4"/>
    <n v="3353"/>
    <x v="0"/>
    <x v="8"/>
    <x v="2"/>
    <x v="2"/>
    <n v="756.94"/>
    <n v="1"/>
  </r>
  <r>
    <x v="551"/>
    <x v="0"/>
    <s v="2024-2025"/>
    <x v="0"/>
    <x v="13"/>
    <x v="1"/>
    <x v="1"/>
    <n v="2480"/>
    <x v="0"/>
    <x v="1"/>
    <x v="4"/>
    <x v="4"/>
    <n v="759.59"/>
    <n v="1"/>
  </r>
  <r>
    <x v="720"/>
    <x v="0"/>
    <s v="2024-2025"/>
    <x v="0"/>
    <x v="43"/>
    <x v="1"/>
    <x v="1"/>
    <n v="2560"/>
    <x v="0"/>
    <x v="2"/>
    <x v="2"/>
    <x v="2"/>
    <n v="761.5200000000001"/>
    <n v="1"/>
  </r>
  <r>
    <x v="409"/>
    <x v="0"/>
    <s v="2024-2025"/>
    <x v="0"/>
    <x v="43"/>
    <x v="1"/>
    <x v="1"/>
    <n v="2560"/>
    <x v="0"/>
    <x v="2"/>
    <x v="3"/>
    <x v="3"/>
    <n v="761.66000000000008"/>
    <n v="1"/>
  </r>
  <r>
    <x v="484"/>
    <x v="0"/>
    <s v="2024-2025"/>
    <x v="0"/>
    <x v="33"/>
    <x v="4"/>
    <x v="4"/>
    <n v="3280"/>
    <x v="0"/>
    <x v="8"/>
    <x v="4"/>
    <x v="4"/>
    <n v="762.15000000000009"/>
    <n v="1"/>
  </r>
  <r>
    <x v="627"/>
    <x v="2"/>
    <s v="2025-2026"/>
    <x v="0"/>
    <x v="37"/>
    <x v="1"/>
    <x v="1"/>
    <n v="2750"/>
    <x v="0"/>
    <x v="11"/>
    <x v="4"/>
    <x v="4"/>
    <n v="763.2700000000001"/>
    <n v="1"/>
  </r>
  <r>
    <x v="140"/>
    <x v="0"/>
    <s v="2024-2025"/>
    <x v="0"/>
    <x v="1"/>
    <x v="1"/>
    <x v="1"/>
    <n v="2478"/>
    <x v="0"/>
    <x v="1"/>
    <x v="9"/>
    <x v="9"/>
    <n v="764.81"/>
    <n v="1"/>
  </r>
  <r>
    <x v="13"/>
    <x v="0"/>
    <s v="2024-2025"/>
    <x v="0"/>
    <x v="51"/>
    <x v="4"/>
    <x v="4"/>
    <n v="3630"/>
    <x v="0"/>
    <x v="16"/>
    <x v="9"/>
    <x v="9"/>
    <n v="764.92"/>
    <n v="1"/>
  </r>
  <r>
    <x v="437"/>
    <x v="1"/>
    <s v="2023-2024"/>
    <x v="0"/>
    <x v="64"/>
    <x v="1"/>
    <x v="1"/>
    <n v="2350"/>
    <x v="0"/>
    <x v="1"/>
    <x v="1"/>
    <x v="1"/>
    <n v="767.44999999999993"/>
    <n v="1"/>
  </r>
  <r>
    <x v="252"/>
    <x v="1"/>
    <s v="2023-2024"/>
    <x v="0"/>
    <x v="94"/>
    <x v="5"/>
    <x v="5"/>
    <n v="7250"/>
    <x v="0"/>
    <x v="9"/>
    <x v="7"/>
    <x v="7"/>
    <n v="768.2"/>
    <n v="1"/>
  </r>
  <r>
    <x v="360"/>
    <x v="2"/>
    <s v="2025-2026"/>
    <x v="0"/>
    <x v="13"/>
    <x v="1"/>
    <x v="1"/>
    <n v="2480"/>
    <x v="0"/>
    <x v="1"/>
    <x v="7"/>
    <x v="7"/>
    <n v="769.59"/>
    <n v="1"/>
  </r>
  <r>
    <x v="665"/>
    <x v="0"/>
    <s v="2024-2025"/>
    <x v="0"/>
    <x v="7"/>
    <x v="4"/>
    <x v="4"/>
    <n v="3175"/>
    <x v="0"/>
    <x v="6"/>
    <x v="3"/>
    <x v="3"/>
    <n v="769.93"/>
    <n v="1"/>
  </r>
  <r>
    <x v="316"/>
    <x v="0"/>
    <s v="2024-2025"/>
    <x v="0"/>
    <x v="69"/>
    <x v="4"/>
    <x v="4"/>
    <n v="3199"/>
    <x v="0"/>
    <x v="6"/>
    <x v="5"/>
    <x v="5"/>
    <n v="770.33999999999992"/>
    <n v="1"/>
  </r>
  <r>
    <x v="46"/>
    <x v="2"/>
    <s v="2025-2026"/>
    <x v="0"/>
    <x v="62"/>
    <x v="0"/>
    <x v="0"/>
    <n v="6112"/>
    <x v="0"/>
    <x v="14"/>
    <x v="9"/>
    <x v="9"/>
    <n v="771.18999999999994"/>
    <n v="1"/>
  </r>
  <r>
    <x v="136"/>
    <x v="0"/>
    <s v="2024-2025"/>
    <x v="0"/>
    <x v="7"/>
    <x v="4"/>
    <x v="4"/>
    <n v="3175"/>
    <x v="0"/>
    <x v="6"/>
    <x v="2"/>
    <x v="2"/>
    <n v="771.22"/>
    <n v="1"/>
  </r>
  <r>
    <x v="290"/>
    <x v="0"/>
    <s v="2024-2025"/>
    <x v="0"/>
    <x v="87"/>
    <x v="2"/>
    <x v="2"/>
    <n v="2609"/>
    <x v="0"/>
    <x v="2"/>
    <x v="5"/>
    <x v="5"/>
    <n v="771.81000000000006"/>
    <n v="1"/>
  </r>
  <r>
    <x v="19"/>
    <x v="0"/>
    <s v="2024-2025"/>
    <x v="1"/>
    <x v="22"/>
    <x v="1"/>
    <x v="1"/>
    <n v="2539"/>
    <x v="0"/>
    <x v="2"/>
    <x v="1"/>
    <x v="1"/>
    <n v="773.53"/>
    <n v="1"/>
  </r>
  <r>
    <x v="451"/>
    <x v="2"/>
    <s v="2025-2026"/>
    <x v="0"/>
    <x v="78"/>
    <x v="1"/>
    <x v="1"/>
    <n v="2141"/>
    <x v="0"/>
    <x v="4"/>
    <x v="1"/>
    <x v="1"/>
    <n v="776.77"/>
    <n v="1"/>
  </r>
  <r>
    <x v="545"/>
    <x v="2"/>
    <s v="2025-2026"/>
    <x v="1"/>
    <x v="65"/>
    <x v="1"/>
    <x v="1"/>
    <n v="2131"/>
    <x v="0"/>
    <x v="4"/>
    <x v="3"/>
    <x v="3"/>
    <n v="777.14"/>
    <n v="1"/>
  </r>
  <r>
    <x v="563"/>
    <x v="0"/>
    <s v="2024-2025"/>
    <x v="0"/>
    <x v="73"/>
    <x v="6"/>
    <x v="6"/>
    <n v="5607"/>
    <x v="0"/>
    <x v="18"/>
    <x v="0"/>
    <x v="0"/>
    <n v="777.87"/>
    <n v="1"/>
  </r>
  <r>
    <x v="721"/>
    <x v="0"/>
    <s v="2024-2025"/>
    <x v="1"/>
    <x v="85"/>
    <x v="0"/>
    <x v="0"/>
    <n v="6530"/>
    <x v="0"/>
    <x v="20"/>
    <x v="6"/>
    <x v="6"/>
    <n v="778.56000000000006"/>
    <n v="1"/>
  </r>
  <r>
    <x v="245"/>
    <x v="0"/>
    <s v="2024-2025"/>
    <x v="0"/>
    <x v="12"/>
    <x v="3"/>
    <x v="3"/>
    <n v="4068"/>
    <x v="0"/>
    <x v="10"/>
    <x v="9"/>
    <x v="9"/>
    <n v="779.41"/>
    <n v="1"/>
  </r>
  <r>
    <x v="7"/>
    <x v="0"/>
    <s v="2024-2025"/>
    <x v="0"/>
    <x v="21"/>
    <x v="3"/>
    <x v="3"/>
    <n v="4012"/>
    <x v="0"/>
    <x v="10"/>
    <x v="5"/>
    <x v="5"/>
    <n v="779.49"/>
    <n v="1"/>
  </r>
  <r>
    <x v="296"/>
    <x v="0"/>
    <s v="2024-2025"/>
    <x v="0"/>
    <x v="29"/>
    <x v="4"/>
    <x v="4"/>
    <n v="3500"/>
    <x v="0"/>
    <x v="8"/>
    <x v="7"/>
    <x v="7"/>
    <n v="780.21999999999991"/>
    <n v="1"/>
  </r>
  <r>
    <x v="168"/>
    <x v="0"/>
    <s v="2024-2025"/>
    <x v="1"/>
    <x v="75"/>
    <x v="0"/>
    <x v="0"/>
    <n v="6450"/>
    <x v="0"/>
    <x v="20"/>
    <x v="0"/>
    <x v="0"/>
    <n v="780.56000000000006"/>
    <n v="1"/>
  </r>
  <r>
    <x v="148"/>
    <x v="1"/>
    <s v="2023-2024"/>
    <x v="0"/>
    <x v="54"/>
    <x v="4"/>
    <x v="4"/>
    <n v="3030"/>
    <x v="0"/>
    <x v="7"/>
    <x v="1"/>
    <x v="1"/>
    <n v="786.16000000000008"/>
    <n v="1"/>
  </r>
  <r>
    <x v="522"/>
    <x v="0"/>
    <s v="2024-2025"/>
    <x v="0"/>
    <x v="52"/>
    <x v="3"/>
    <x v="3"/>
    <n v="4053"/>
    <x v="0"/>
    <x v="10"/>
    <x v="3"/>
    <x v="3"/>
    <n v="786.38000000000011"/>
    <n v="1"/>
  </r>
  <r>
    <x v="288"/>
    <x v="1"/>
    <s v="2023-2024"/>
    <x v="0"/>
    <x v="18"/>
    <x v="6"/>
    <x v="6"/>
    <n v="5168"/>
    <x v="0"/>
    <x v="13"/>
    <x v="9"/>
    <x v="9"/>
    <n v="786.86"/>
    <n v="1"/>
  </r>
  <r>
    <x v="437"/>
    <x v="1"/>
    <s v="2023-2024"/>
    <x v="1"/>
    <x v="85"/>
    <x v="0"/>
    <x v="0"/>
    <n v="6530"/>
    <x v="0"/>
    <x v="20"/>
    <x v="7"/>
    <x v="7"/>
    <n v="787.08000000000015"/>
    <n v="1"/>
  </r>
  <r>
    <x v="30"/>
    <x v="1"/>
    <s v="2023-2024"/>
    <x v="0"/>
    <x v="26"/>
    <x v="0"/>
    <x v="0"/>
    <n v="6280"/>
    <x v="0"/>
    <x v="14"/>
    <x v="3"/>
    <x v="3"/>
    <n v="787.31999999999994"/>
    <n v="1"/>
  </r>
  <r>
    <x v="554"/>
    <x v="0"/>
    <s v="2024-2025"/>
    <x v="0"/>
    <x v="74"/>
    <x v="1"/>
    <x v="1"/>
    <n v="2485"/>
    <x v="0"/>
    <x v="1"/>
    <x v="0"/>
    <x v="0"/>
    <n v="787.88"/>
    <n v="1"/>
  </r>
  <r>
    <x v="371"/>
    <x v="2"/>
    <s v="2025-2026"/>
    <x v="0"/>
    <x v="63"/>
    <x v="1"/>
    <x v="1"/>
    <n v="2015"/>
    <x v="0"/>
    <x v="5"/>
    <x v="7"/>
    <x v="7"/>
    <n v="789.65"/>
    <n v="1"/>
  </r>
  <r>
    <x v="423"/>
    <x v="1"/>
    <s v="2023-2024"/>
    <x v="1"/>
    <x v="65"/>
    <x v="1"/>
    <x v="1"/>
    <n v="2131"/>
    <x v="0"/>
    <x v="4"/>
    <x v="7"/>
    <x v="7"/>
    <n v="791.38999999999987"/>
    <n v="1"/>
  </r>
  <r>
    <x v="593"/>
    <x v="0"/>
    <s v="2024-2025"/>
    <x v="0"/>
    <x v="36"/>
    <x v="4"/>
    <x v="4"/>
    <n v="3148"/>
    <x v="0"/>
    <x v="6"/>
    <x v="7"/>
    <x v="7"/>
    <n v="791.57"/>
    <n v="1"/>
  </r>
  <r>
    <x v="409"/>
    <x v="0"/>
    <s v="2024-2025"/>
    <x v="0"/>
    <x v="10"/>
    <x v="4"/>
    <x v="4"/>
    <n v="3551"/>
    <x v="0"/>
    <x v="8"/>
    <x v="4"/>
    <x v="4"/>
    <n v="792.04999999999984"/>
    <n v="1"/>
  </r>
  <r>
    <x v="166"/>
    <x v="0"/>
    <s v="2024-2025"/>
    <x v="0"/>
    <x v="67"/>
    <x v="3"/>
    <x v="3"/>
    <n v="4551"/>
    <x v="0"/>
    <x v="15"/>
    <x v="7"/>
    <x v="7"/>
    <n v="795.31000000000006"/>
    <n v="1"/>
  </r>
  <r>
    <x v="578"/>
    <x v="2"/>
    <s v="2025-2026"/>
    <x v="0"/>
    <x v="18"/>
    <x v="6"/>
    <x v="6"/>
    <n v="5168"/>
    <x v="0"/>
    <x v="13"/>
    <x v="7"/>
    <x v="7"/>
    <n v="795.65"/>
    <n v="1"/>
  </r>
  <r>
    <x v="158"/>
    <x v="0"/>
    <s v="2024-2025"/>
    <x v="1"/>
    <x v="81"/>
    <x v="3"/>
    <x v="3"/>
    <n v="4680"/>
    <x v="0"/>
    <x v="17"/>
    <x v="4"/>
    <x v="4"/>
    <n v="796.52"/>
    <n v="1"/>
  </r>
  <r>
    <x v="247"/>
    <x v="2"/>
    <s v="2025-2026"/>
    <x v="0"/>
    <x v="23"/>
    <x v="1"/>
    <x v="1"/>
    <n v="2650"/>
    <x v="0"/>
    <x v="11"/>
    <x v="7"/>
    <x v="7"/>
    <n v="796.76000000000033"/>
    <n v="1"/>
  </r>
  <r>
    <x v="234"/>
    <x v="2"/>
    <s v="2025-2026"/>
    <x v="0"/>
    <x v="59"/>
    <x v="3"/>
    <x v="3"/>
    <n v="4509"/>
    <x v="0"/>
    <x v="3"/>
    <x v="3"/>
    <x v="3"/>
    <n v="797.2"/>
    <n v="1"/>
  </r>
  <r>
    <x v="342"/>
    <x v="0"/>
    <s v="2024-2025"/>
    <x v="1"/>
    <x v="89"/>
    <x v="4"/>
    <x v="4"/>
    <n v="3136"/>
    <x v="0"/>
    <x v="6"/>
    <x v="4"/>
    <x v="4"/>
    <n v="797.62"/>
    <n v="1"/>
  </r>
  <r>
    <x v="345"/>
    <x v="1"/>
    <s v="2023-2024"/>
    <x v="0"/>
    <x v="5"/>
    <x v="1"/>
    <x v="1"/>
    <n v="2067"/>
    <x v="0"/>
    <x v="5"/>
    <x v="6"/>
    <x v="6"/>
    <n v="797.75000000000011"/>
    <n v="1"/>
  </r>
  <r>
    <x v="10"/>
    <x v="0"/>
    <s v="2024-2025"/>
    <x v="0"/>
    <x v="47"/>
    <x v="1"/>
    <x v="1"/>
    <n v="2101"/>
    <x v="0"/>
    <x v="4"/>
    <x v="2"/>
    <x v="2"/>
    <n v="798.23"/>
    <n v="1"/>
  </r>
  <r>
    <x v="718"/>
    <x v="0"/>
    <s v="2024-2025"/>
    <x v="0"/>
    <x v="19"/>
    <x v="1"/>
    <x v="1"/>
    <n v="2800"/>
    <x v="0"/>
    <x v="11"/>
    <x v="5"/>
    <x v="5"/>
    <n v="798.24"/>
    <n v="1"/>
  </r>
  <r>
    <x v="354"/>
    <x v="1"/>
    <s v="2023-2024"/>
    <x v="0"/>
    <x v="92"/>
    <x v="3"/>
    <x v="3"/>
    <n v="4305"/>
    <x v="0"/>
    <x v="3"/>
    <x v="1"/>
    <x v="1"/>
    <n v="798.52"/>
    <n v="1"/>
  </r>
  <r>
    <x v="111"/>
    <x v="0"/>
    <s v="2024-2025"/>
    <x v="1"/>
    <x v="4"/>
    <x v="1"/>
    <x v="1"/>
    <n v="2154"/>
    <x v="0"/>
    <x v="4"/>
    <x v="7"/>
    <x v="7"/>
    <n v="799.67"/>
    <n v="1"/>
  </r>
  <r>
    <x v="293"/>
    <x v="0"/>
    <s v="2024-2025"/>
    <x v="0"/>
    <x v="56"/>
    <x v="1"/>
    <x v="1"/>
    <n v="2795"/>
    <x v="0"/>
    <x v="11"/>
    <x v="4"/>
    <x v="4"/>
    <n v="800.1"/>
    <n v="1"/>
  </r>
  <r>
    <x v="636"/>
    <x v="0"/>
    <s v="2024-2025"/>
    <x v="0"/>
    <x v="36"/>
    <x v="4"/>
    <x v="4"/>
    <n v="3148"/>
    <x v="0"/>
    <x v="6"/>
    <x v="6"/>
    <x v="6"/>
    <n v="800.23"/>
    <n v="1"/>
  </r>
  <r>
    <x v="110"/>
    <x v="2"/>
    <s v="2025-2026"/>
    <x v="0"/>
    <x v="93"/>
    <x v="4"/>
    <x v="4"/>
    <n v="3915"/>
    <x v="0"/>
    <x v="16"/>
    <x v="1"/>
    <x v="1"/>
    <n v="801.37"/>
    <n v="1"/>
  </r>
  <r>
    <x v="253"/>
    <x v="0"/>
    <s v="2024-2025"/>
    <x v="0"/>
    <x v="26"/>
    <x v="0"/>
    <x v="0"/>
    <n v="6280"/>
    <x v="0"/>
    <x v="14"/>
    <x v="6"/>
    <x v="6"/>
    <n v="801.48000000000013"/>
    <n v="1"/>
  </r>
  <r>
    <x v="696"/>
    <x v="1"/>
    <s v="2023-2024"/>
    <x v="0"/>
    <x v="20"/>
    <x v="4"/>
    <x v="4"/>
    <n v="3429"/>
    <x v="0"/>
    <x v="8"/>
    <x v="5"/>
    <x v="5"/>
    <n v="801.68000000000006"/>
    <n v="1"/>
  </r>
  <r>
    <x v="482"/>
    <x v="2"/>
    <s v="2025-2026"/>
    <x v="0"/>
    <x v="34"/>
    <x v="4"/>
    <x v="4"/>
    <n v="3018"/>
    <x v="0"/>
    <x v="7"/>
    <x v="7"/>
    <x v="7"/>
    <n v="801.97"/>
    <n v="1"/>
  </r>
  <r>
    <x v="163"/>
    <x v="0"/>
    <s v="2024-2025"/>
    <x v="0"/>
    <x v="87"/>
    <x v="2"/>
    <x v="2"/>
    <n v="2609"/>
    <x v="0"/>
    <x v="2"/>
    <x v="4"/>
    <x v="4"/>
    <n v="802.67"/>
    <n v="1"/>
  </r>
  <r>
    <x v="142"/>
    <x v="1"/>
    <s v="2023-2024"/>
    <x v="1"/>
    <x v="6"/>
    <x v="0"/>
    <x v="0"/>
    <n v="6010"/>
    <x v="0"/>
    <x v="0"/>
    <x v="4"/>
    <x v="4"/>
    <n v="802.75000000000011"/>
    <n v="1"/>
  </r>
  <r>
    <x v="126"/>
    <x v="0"/>
    <s v="2024-2025"/>
    <x v="1"/>
    <x v="35"/>
    <x v="3"/>
    <x v="3"/>
    <n v="4558"/>
    <x v="0"/>
    <x v="15"/>
    <x v="3"/>
    <x v="3"/>
    <n v="803.27"/>
    <n v="1"/>
  </r>
  <r>
    <x v="720"/>
    <x v="0"/>
    <s v="2024-2025"/>
    <x v="1"/>
    <x v="96"/>
    <x v="4"/>
    <x v="4"/>
    <n v="3690"/>
    <x v="0"/>
    <x v="16"/>
    <x v="9"/>
    <x v="9"/>
    <n v="803.61999999999989"/>
    <n v="1"/>
  </r>
  <r>
    <x v="507"/>
    <x v="0"/>
    <s v="2024-2025"/>
    <x v="0"/>
    <x v="53"/>
    <x v="3"/>
    <x v="3"/>
    <n v="4119"/>
    <x v="0"/>
    <x v="10"/>
    <x v="3"/>
    <x v="3"/>
    <n v="803.81"/>
    <n v="1"/>
  </r>
  <r>
    <x v="190"/>
    <x v="1"/>
    <s v="2023-2024"/>
    <x v="0"/>
    <x v="53"/>
    <x v="3"/>
    <x v="3"/>
    <n v="4119"/>
    <x v="0"/>
    <x v="10"/>
    <x v="7"/>
    <x v="7"/>
    <n v="807.66999999999985"/>
    <n v="1"/>
  </r>
  <r>
    <x v="625"/>
    <x v="0"/>
    <s v="2024-2025"/>
    <x v="0"/>
    <x v="9"/>
    <x v="4"/>
    <x v="4"/>
    <n v="3076"/>
    <x v="0"/>
    <x v="7"/>
    <x v="9"/>
    <x v="9"/>
    <n v="808.07"/>
    <n v="1"/>
  </r>
  <r>
    <x v="56"/>
    <x v="2"/>
    <s v="2025-2026"/>
    <x v="0"/>
    <x v="33"/>
    <x v="4"/>
    <x v="4"/>
    <n v="3280"/>
    <x v="0"/>
    <x v="8"/>
    <x v="3"/>
    <x v="3"/>
    <n v="809.27"/>
    <n v="1"/>
  </r>
  <r>
    <x v="258"/>
    <x v="0"/>
    <s v="2024-2025"/>
    <x v="0"/>
    <x v="54"/>
    <x v="4"/>
    <x v="4"/>
    <n v="3030"/>
    <x v="0"/>
    <x v="7"/>
    <x v="1"/>
    <x v="1"/>
    <n v="809.31000000000006"/>
    <n v="1"/>
  </r>
  <r>
    <x v="170"/>
    <x v="0"/>
    <s v="2024-2025"/>
    <x v="1"/>
    <x v="40"/>
    <x v="4"/>
    <x v="4"/>
    <n v="3353"/>
    <x v="0"/>
    <x v="8"/>
    <x v="3"/>
    <x v="3"/>
    <n v="809.47"/>
    <n v="1"/>
  </r>
  <r>
    <x v="95"/>
    <x v="1"/>
    <s v="2023-2024"/>
    <x v="0"/>
    <x v="46"/>
    <x v="3"/>
    <x v="3"/>
    <n v="4740"/>
    <x v="0"/>
    <x v="17"/>
    <x v="3"/>
    <x v="3"/>
    <n v="811.31"/>
    <n v="1"/>
  </r>
  <r>
    <x v="631"/>
    <x v="2"/>
    <s v="2025-2026"/>
    <x v="1"/>
    <x v="11"/>
    <x v="5"/>
    <x v="5"/>
    <n v="7010"/>
    <x v="0"/>
    <x v="9"/>
    <x v="4"/>
    <x v="4"/>
    <n v="812.18999999999994"/>
    <n v="1"/>
  </r>
  <r>
    <x v="142"/>
    <x v="1"/>
    <s v="2023-2024"/>
    <x v="0"/>
    <x v="59"/>
    <x v="3"/>
    <x v="3"/>
    <n v="4509"/>
    <x v="0"/>
    <x v="3"/>
    <x v="4"/>
    <x v="4"/>
    <n v="813.89"/>
    <n v="1"/>
  </r>
  <r>
    <x v="678"/>
    <x v="1"/>
    <s v="2023-2024"/>
    <x v="0"/>
    <x v="29"/>
    <x v="4"/>
    <x v="4"/>
    <n v="3500"/>
    <x v="0"/>
    <x v="8"/>
    <x v="1"/>
    <x v="1"/>
    <n v="815.31"/>
    <n v="1"/>
  </r>
  <r>
    <x v="722"/>
    <x v="0"/>
    <s v="2024-2025"/>
    <x v="0"/>
    <x v="84"/>
    <x v="3"/>
    <x v="3"/>
    <n v="4215"/>
    <x v="0"/>
    <x v="3"/>
    <x v="7"/>
    <x v="7"/>
    <n v="815.60999999999979"/>
    <n v="1"/>
  </r>
  <r>
    <x v="712"/>
    <x v="0"/>
    <s v="2024-2025"/>
    <x v="1"/>
    <x v="38"/>
    <x v="3"/>
    <x v="3"/>
    <n v="4802"/>
    <x v="0"/>
    <x v="12"/>
    <x v="4"/>
    <x v="4"/>
    <n v="816.8900000000001"/>
    <n v="1"/>
  </r>
  <r>
    <x v="28"/>
    <x v="2"/>
    <s v="2025-2026"/>
    <x v="1"/>
    <x v="39"/>
    <x v="0"/>
    <x v="0"/>
    <n v="6330"/>
    <x v="0"/>
    <x v="14"/>
    <x v="2"/>
    <x v="2"/>
    <n v="816.98000000000013"/>
    <n v="1"/>
  </r>
  <r>
    <x v="146"/>
    <x v="2"/>
    <s v="2025-2026"/>
    <x v="0"/>
    <x v="67"/>
    <x v="3"/>
    <x v="3"/>
    <n v="4551"/>
    <x v="0"/>
    <x v="15"/>
    <x v="7"/>
    <x v="7"/>
    <n v="817.61000000000013"/>
    <n v="1"/>
  </r>
  <r>
    <x v="63"/>
    <x v="1"/>
    <s v="2023-2024"/>
    <x v="1"/>
    <x v="34"/>
    <x v="4"/>
    <x v="4"/>
    <n v="3018"/>
    <x v="0"/>
    <x v="7"/>
    <x v="9"/>
    <x v="9"/>
    <n v="817.70000000000016"/>
    <n v="1"/>
  </r>
  <r>
    <x v="696"/>
    <x v="1"/>
    <s v="2023-2024"/>
    <x v="0"/>
    <x v="52"/>
    <x v="3"/>
    <x v="3"/>
    <n v="4053"/>
    <x v="0"/>
    <x v="10"/>
    <x v="3"/>
    <x v="3"/>
    <n v="818.34"/>
    <n v="1"/>
  </r>
  <r>
    <x v="125"/>
    <x v="2"/>
    <s v="2025-2026"/>
    <x v="0"/>
    <x v="77"/>
    <x v="5"/>
    <x v="5"/>
    <n v="7018"/>
    <x v="0"/>
    <x v="9"/>
    <x v="7"/>
    <x v="7"/>
    <n v="819.13"/>
    <n v="1"/>
  </r>
  <r>
    <x v="691"/>
    <x v="2"/>
    <s v="2025-2026"/>
    <x v="0"/>
    <x v="5"/>
    <x v="1"/>
    <x v="1"/>
    <n v="2067"/>
    <x v="0"/>
    <x v="5"/>
    <x v="1"/>
    <x v="1"/>
    <n v="819.1400000000001"/>
    <n v="1"/>
  </r>
  <r>
    <x v="46"/>
    <x v="2"/>
    <s v="2025-2026"/>
    <x v="0"/>
    <x v="71"/>
    <x v="6"/>
    <x v="6"/>
    <n v="5043"/>
    <x v="0"/>
    <x v="13"/>
    <x v="4"/>
    <x v="4"/>
    <n v="819.16"/>
    <n v="1"/>
  </r>
  <r>
    <x v="332"/>
    <x v="0"/>
    <s v="2024-2025"/>
    <x v="0"/>
    <x v="26"/>
    <x v="0"/>
    <x v="0"/>
    <n v="6280"/>
    <x v="0"/>
    <x v="14"/>
    <x v="8"/>
    <x v="8"/>
    <n v="821.3599999999999"/>
    <n v="1"/>
  </r>
  <r>
    <x v="172"/>
    <x v="1"/>
    <s v="2023-2024"/>
    <x v="0"/>
    <x v="90"/>
    <x v="3"/>
    <x v="3"/>
    <n v="4700"/>
    <x v="0"/>
    <x v="17"/>
    <x v="9"/>
    <x v="9"/>
    <n v="827.26"/>
    <n v="1"/>
  </r>
  <r>
    <x v="74"/>
    <x v="2"/>
    <s v="2025-2026"/>
    <x v="0"/>
    <x v="61"/>
    <x v="6"/>
    <x v="6"/>
    <n v="5343"/>
    <x v="0"/>
    <x v="18"/>
    <x v="1"/>
    <x v="1"/>
    <n v="829.82"/>
    <n v="1"/>
  </r>
  <r>
    <x v="279"/>
    <x v="2"/>
    <s v="2025-2026"/>
    <x v="0"/>
    <x v="32"/>
    <x v="6"/>
    <x v="6"/>
    <n v="5169"/>
    <x v="0"/>
    <x v="13"/>
    <x v="9"/>
    <x v="9"/>
    <n v="833.69999999999993"/>
    <n v="1"/>
  </r>
  <r>
    <x v="278"/>
    <x v="0"/>
    <s v="2024-2025"/>
    <x v="0"/>
    <x v="67"/>
    <x v="3"/>
    <x v="3"/>
    <n v="4551"/>
    <x v="0"/>
    <x v="15"/>
    <x v="6"/>
    <x v="6"/>
    <n v="833.85"/>
    <n v="1"/>
  </r>
  <r>
    <x v="382"/>
    <x v="1"/>
    <s v="2023-2024"/>
    <x v="0"/>
    <x v="16"/>
    <x v="0"/>
    <x v="0"/>
    <n v="6030"/>
    <x v="0"/>
    <x v="0"/>
    <x v="9"/>
    <x v="9"/>
    <n v="833.92"/>
    <n v="1"/>
  </r>
  <r>
    <x v="348"/>
    <x v="1"/>
    <s v="2023-2024"/>
    <x v="0"/>
    <x v="1"/>
    <x v="1"/>
    <x v="1"/>
    <n v="2478"/>
    <x v="0"/>
    <x v="1"/>
    <x v="9"/>
    <x v="9"/>
    <n v="837.2700000000001"/>
    <n v="1"/>
  </r>
  <r>
    <x v="612"/>
    <x v="0"/>
    <s v="2024-2025"/>
    <x v="0"/>
    <x v="47"/>
    <x v="1"/>
    <x v="1"/>
    <n v="2101"/>
    <x v="0"/>
    <x v="4"/>
    <x v="7"/>
    <x v="7"/>
    <n v="837.6400000000001"/>
    <n v="1"/>
  </r>
  <r>
    <x v="283"/>
    <x v="0"/>
    <s v="2024-2025"/>
    <x v="0"/>
    <x v="7"/>
    <x v="4"/>
    <x v="4"/>
    <n v="3175"/>
    <x v="0"/>
    <x v="6"/>
    <x v="3"/>
    <x v="3"/>
    <n v="842.62"/>
    <n v="1"/>
  </r>
  <r>
    <x v="450"/>
    <x v="1"/>
    <s v="2023-2024"/>
    <x v="1"/>
    <x v="25"/>
    <x v="4"/>
    <x v="4"/>
    <n v="3550"/>
    <x v="0"/>
    <x v="8"/>
    <x v="4"/>
    <x v="4"/>
    <n v="843.84"/>
    <n v="1"/>
  </r>
  <r>
    <x v="496"/>
    <x v="2"/>
    <s v="2025-2026"/>
    <x v="0"/>
    <x v="67"/>
    <x v="3"/>
    <x v="3"/>
    <n v="4551"/>
    <x v="0"/>
    <x v="15"/>
    <x v="4"/>
    <x v="4"/>
    <n v="844.2299999999999"/>
    <n v="1"/>
  </r>
  <r>
    <x v="539"/>
    <x v="2"/>
    <s v="2025-2026"/>
    <x v="1"/>
    <x v="56"/>
    <x v="1"/>
    <x v="1"/>
    <n v="2795"/>
    <x v="0"/>
    <x v="11"/>
    <x v="1"/>
    <x v="1"/>
    <n v="844.36"/>
    <n v="1"/>
  </r>
  <r>
    <x v="363"/>
    <x v="2"/>
    <s v="2025-2026"/>
    <x v="0"/>
    <x v="53"/>
    <x v="3"/>
    <x v="3"/>
    <n v="4119"/>
    <x v="0"/>
    <x v="10"/>
    <x v="7"/>
    <x v="7"/>
    <n v="845.60000000000014"/>
    <n v="1"/>
  </r>
  <r>
    <x v="440"/>
    <x v="0"/>
    <s v="2024-2025"/>
    <x v="0"/>
    <x v="1"/>
    <x v="1"/>
    <x v="1"/>
    <n v="2478"/>
    <x v="0"/>
    <x v="1"/>
    <x v="0"/>
    <x v="0"/>
    <n v="845.82999999999993"/>
    <n v="1"/>
  </r>
  <r>
    <x v="258"/>
    <x v="0"/>
    <s v="2024-2025"/>
    <x v="0"/>
    <x v="20"/>
    <x v="4"/>
    <x v="4"/>
    <n v="3429"/>
    <x v="0"/>
    <x v="8"/>
    <x v="4"/>
    <x v="4"/>
    <n v="846.90000000000009"/>
    <n v="1"/>
  </r>
  <r>
    <x v="381"/>
    <x v="0"/>
    <s v="2024-2025"/>
    <x v="0"/>
    <x v="23"/>
    <x v="1"/>
    <x v="1"/>
    <n v="2650"/>
    <x v="0"/>
    <x v="11"/>
    <x v="5"/>
    <x v="5"/>
    <n v="847.17"/>
    <n v="1"/>
  </r>
  <r>
    <x v="489"/>
    <x v="0"/>
    <s v="2024-2025"/>
    <x v="0"/>
    <x v="25"/>
    <x v="4"/>
    <x v="4"/>
    <n v="3550"/>
    <x v="0"/>
    <x v="8"/>
    <x v="1"/>
    <x v="1"/>
    <n v="848.59"/>
    <n v="1"/>
  </r>
  <r>
    <x v="392"/>
    <x v="2"/>
    <s v="2025-2026"/>
    <x v="1"/>
    <x v="17"/>
    <x v="3"/>
    <x v="3"/>
    <n v="4825"/>
    <x v="0"/>
    <x v="12"/>
    <x v="9"/>
    <x v="9"/>
    <n v="848.81999999999994"/>
    <n v="1"/>
  </r>
  <r>
    <x v="161"/>
    <x v="0"/>
    <s v="2024-2025"/>
    <x v="0"/>
    <x v="53"/>
    <x v="3"/>
    <x v="3"/>
    <n v="4119"/>
    <x v="0"/>
    <x v="10"/>
    <x v="2"/>
    <x v="2"/>
    <n v="850.43000000000006"/>
    <n v="1"/>
  </r>
  <r>
    <x v="609"/>
    <x v="0"/>
    <s v="2024-2025"/>
    <x v="0"/>
    <x v="17"/>
    <x v="3"/>
    <x v="3"/>
    <n v="4825"/>
    <x v="0"/>
    <x v="12"/>
    <x v="1"/>
    <x v="1"/>
    <n v="850.7299999999999"/>
    <n v="1"/>
  </r>
  <r>
    <x v="89"/>
    <x v="0"/>
    <s v="2024-2025"/>
    <x v="1"/>
    <x v="21"/>
    <x v="3"/>
    <x v="3"/>
    <n v="4012"/>
    <x v="0"/>
    <x v="10"/>
    <x v="1"/>
    <x v="1"/>
    <n v="852.90000000000009"/>
    <n v="1"/>
  </r>
  <r>
    <x v="448"/>
    <x v="0"/>
    <s v="2024-2025"/>
    <x v="1"/>
    <x v="34"/>
    <x v="4"/>
    <x v="4"/>
    <n v="3018"/>
    <x v="0"/>
    <x v="7"/>
    <x v="0"/>
    <x v="0"/>
    <n v="853.53"/>
    <n v="1"/>
  </r>
  <r>
    <x v="493"/>
    <x v="1"/>
    <s v="2023-2024"/>
    <x v="0"/>
    <x v="28"/>
    <x v="1"/>
    <x v="1"/>
    <n v="2830"/>
    <x v="0"/>
    <x v="11"/>
    <x v="6"/>
    <x v="6"/>
    <n v="855.37000000000012"/>
    <n v="1"/>
  </r>
  <r>
    <x v="198"/>
    <x v="2"/>
    <s v="2025-2026"/>
    <x v="0"/>
    <x v="30"/>
    <x v="4"/>
    <x v="4"/>
    <n v="3131"/>
    <x v="0"/>
    <x v="6"/>
    <x v="4"/>
    <x v="4"/>
    <n v="858.84"/>
    <n v="1"/>
  </r>
  <r>
    <x v="323"/>
    <x v="0"/>
    <s v="2024-2025"/>
    <x v="1"/>
    <x v="40"/>
    <x v="4"/>
    <x v="4"/>
    <n v="3353"/>
    <x v="0"/>
    <x v="8"/>
    <x v="7"/>
    <x v="7"/>
    <n v="858.88999999999987"/>
    <n v="1"/>
  </r>
  <r>
    <x v="304"/>
    <x v="1"/>
    <s v="2023-2024"/>
    <x v="1"/>
    <x v="95"/>
    <x v="7"/>
    <x v="7"/>
    <n v="870"/>
    <x v="0"/>
    <x v="19"/>
    <x v="9"/>
    <x v="9"/>
    <n v="858.9"/>
    <n v="1"/>
  </r>
  <r>
    <x v="629"/>
    <x v="1"/>
    <s v="2023-2024"/>
    <x v="0"/>
    <x v="90"/>
    <x v="3"/>
    <x v="3"/>
    <n v="4700"/>
    <x v="0"/>
    <x v="17"/>
    <x v="5"/>
    <x v="5"/>
    <n v="858.96"/>
    <n v="1"/>
  </r>
  <r>
    <x v="54"/>
    <x v="0"/>
    <s v="2024-2025"/>
    <x v="0"/>
    <x v="27"/>
    <x v="4"/>
    <x v="4"/>
    <n v="3066"/>
    <x v="0"/>
    <x v="7"/>
    <x v="3"/>
    <x v="3"/>
    <n v="860.88000000000011"/>
    <n v="1"/>
  </r>
  <r>
    <x v="522"/>
    <x v="0"/>
    <s v="2024-2025"/>
    <x v="0"/>
    <x v="73"/>
    <x v="6"/>
    <x v="6"/>
    <n v="5607"/>
    <x v="0"/>
    <x v="18"/>
    <x v="9"/>
    <x v="9"/>
    <n v="861.81999999999994"/>
    <n v="1"/>
  </r>
  <r>
    <x v="625"/>
    <x v="0"/>
    <s v="2024-2025"/>
    <x v="0"/>
    <x v="4"/>
    <x v="1"/>
    <x v="1"/>
    <n v="2154"/>
    <x v="0"/>
    <x v="4"/>
    <x v="7"/>
    <x v="7"/>
    <n v="865.65999999999985"/>
    <n v="1"/>
  </r>
  <r>
    <x v="678"/>
    <x v="1"/>
    <s v="2023-2024"/>
    <x v="0"/>
    <x v="76"/>
    <x v="1"/>
    <x v="1"/>
    <n v="2031"/>
    <x v="0"/>
    <x v="5"/>
    <x v="3"/>
    <x v="3"/>
    <n v="866.43000000000006"/>
    <n v="1"/>
  </r>
  <r>
    <x v="33"/>
    <x v="2"/>
    <s v="2025-2026"/>
    <x v="0"/>
    <x v="16"/>
    <x v="0"/>
    <x v="0"/>
    <n v="6030"/>
    <x v="0"/>
    <x v="0"/>
    <x v="5"/>
    <x v="5"/>
    <n v="866.95"/>
    <n v="1"/>
  </r>
  <r>
    <x v="198"/>
    <x v="2"/>
    <s v="2025-2026"/>
    <x v="0"/>
    <x v="67"/>
    <x v="3"/>
    <x v="3"/>
    <n v="4551"/>
    <x v="0"/>
    <x v="15"/>
    <x v="3"/>
    <x v="3"/>
    <n v="869.43000000000006"/>
    <n v="1"/>
  </r>
  <r>
    <x v="273"/>
    <x v="1"/>
    <s v="2023-2024"/>
    <x v="1"/>
    <x v="38"/>
    <x v="3"/>
    <x v="3"/>
    <n v="4802"/>
    <x v="0"/>
    <x v="12"/>
    <x v="5"/>
    <x v="5"/>
    <n v="870.44999999999993"/>
    <n v="1"/>
  </r>
  <r>
    <x v="619"/>
    <x v="0"/>
    <s v="2024-2025"/>
    <x v="0"/>
    <x v="58"/>
    <x v="0"/>
    <x v="0"/>
    <n v="6027"/>
    <x v="0"/>
    <x v="0"/>
    <x v="4"/>
    <x v="4"/>
    <n v="870.48"/>
    <n v="1"/>
  </r>
  <r>
    <x v="379"/>
    <x v="2"/>
    <s v="2025-2026"/>
    <x v="0"/>
    <x v="48"/>
    <x v="3"/>
    <x v="3"/>
    <n v="4566"/>
    <x v="0"/>
    <x v="15"/>
    <x v="0"/>
    <x v="0"/>
    <n v="872.49000000000012"/>
    <n v="1"/>
  </r>
  <r>
    <x v="645"/>
    <x v="0"/>
    <s v="2024-2025"/>
    <x v="0"/>
    <x v="84"/>
    <x v="3"/>
    <x v="3"/>
    <n v="4215"/>
    <x v="0"/>
    <x v="3"/>
    <x v="3"/>
    <x v="3"/>
    <n v="872.91000000000008"/>
    <n v="1"/>
  </r>
  <r>
    <x v="292"/>
    <x v="0"/>
    <s v="2024-2025"/>
    <x v="0"/>
    <x v="67"/>
    <x v="3"/>
    <x v="3"/>
    <n v="4551"/>
    <x v="0"/>
    <x v="15"/>
    <x v="9"/>
    <x v="9"/>
    <n v="873.34"/>
    <n v="1"/>
  </r>
  <r>
    <x v="286"/>
    <x v="0"/>
    <s v="2024-2025"/>
    <x v="1"/>
    <x v="35"/>
    <x v="3"/>
    <x v="3"/>
    <n v="4558"/>
    <x v="0"/>
    <x v="15"/>
    <x v="9"/>
    <x v="9"/>
    <n v="873.59"/>
    <n v="1"/>
  </r>
  <r>
    <x v="370"/>
    <x v="2"/>
    <s v="2025-2026"/>
    <x v="0"/>
    <x v="47"/>
    <x v="1"/>
    <x v="1"/>
    <n v="2101"/>
    <x v="0"/>
    <x v="4"/>
    <x v="7"/>
    <x v="7"/>
    <n v="875"/>
    <n v="1"/>
  </r>
  <r>
    <x v="492"/>
    <x v="1"/>
    <s v="2023-2024"/>
    <x v="1"/>
    <x v="38"/>
    <x v="3"/>
    <x v="3"/>
    <n v="4802"/>
    <x v="0"/>
    <x v="12"/>
    <x v="4"/>
    <x v="4"/>
    <n v="876.85"/>
    <n v="1"/>
  </r>
  <r>
    <x v="269"/>
    <x v="1"/>
    <s v="2023-2024"/>
    <x v="0"/>
    <x v="80"/>
    <x v="0"/>
    <x v="0"/>
    <n v="6109"/>
    <x v="0"/>
    <x v="14"/>
    <x v="9"/>
    <x v="9"/>
    <n v="877.06999999999994"/>
    <n v="1"/>
  </r>
  <r>
    <x v="39"/>
    <x v="0"/>
    <s v="2024-2025"/>
    <x v="0"/>
    <x v="76"/>
    <x v="1"/>
    <x v="1"/>
    <n v="2031"/>
    <x v="0"/>
    <x v="5"/>
    <x v="2"/>
    <x v="2"/>
    <n v="878.53"/>
    <n v="1"/>
  </r>
  <r>
    <x v="445"/>
    <x v="0"/>
    <s v="2024-2025"/>
    <x v="0"/>
    <x v="82"/>
    <x v="3"/>
    <x v="3"/>
    <n v="4655"/>
    <x v="0"/>
    <x v="17"/>
    <x v="9"/>
    <x v="9"/>
    <n v="879.85"/>
    <n v="1"/>
  </r>
  <r>
    <x v="135"/>
    <x v="0"/>
    <s v="2024-2025"/>
    <x v="0"/>
    <x v="37"/>
    <x v="1"/>
    <x v="1"/>
    <n v="2750"/>
    <x v="0"/>
    <x v="11"/>
    <x v="9"/>
    <x v="9"/>
    <n v="879.87"/>
    <n v="1"/>
  </r>
  <r>
    <x v="512"/>
    <x v="0"/>
    <s v="2024-2025"/>
    <x v="0"/>
    <x v="72"/>
    <x v="4"/>
    <x v="4"/>
    <n v="3931"/>
    <x v="0"/>
    <x v="16"/>
    <x v="1"/>
    <x v="1"/>
    <n v="882.53"/>
    <n v="1"/>
  </r>
  <r>
    <x v="84"/>
    <x v="2"/>
    <s v="2025-2026"/>
    <x v="0"/>
    <x v="35"/>
    <x v="3"/>
    <x v="3"/>
    <n v="4558"/>
    <x v="0"/>
    <x v="15"/>
    <x v="7"/>
    <x v="7"/>
    <n v="882.84"/>
    <n v="1"/>
  </r>
  <r>
    <x v="473"/>
    <x v="1"/>
    <s v="2023-2024"/>
    <x v="0"/>
    <x v="30"/>
    <x v="4"/>
    <x v="4"/>
    <n v="3131"/>
    <x v="0"/>
    <x v="6"/>
    <x v="4"/>
    <x v="4"/>
    <n v="884.31999999999994"/>
    <n v="1"/>
  </r>
  <r>
    <x v="310"/>
    <x v="0"/>
    <s v="2024-2025"/>
    <x v="0"/>
    <x v="59"/>
    <x v="3"/>
    <x v="3"/>
    <n v="4509"/>
    <x v="0"/>
    <x v="3"/>
    <x v="7"/>
    <x v="7"/>
    <n v="886.66999999999973"/>
    <n v="1"/>
  </r>
  <r>
    <x v="596"/>
    <x v="0"/>
    <s v="2024-2025"/>
    <x v="1"/>
    <x v="6"/>
    <x v="0"/>
    <x v="0"/>
    <n v="6010"/>
    <x v="0"/>
    <x v="0"/>
    <x v="1"/>
    <x v="1"/>
    <n v="887.64"/>
    <n v="1"/>
  </r>
  <r>
    <x v="698"/>
    <x v="2"/>
    <s v="2025-2026"/>
    <x v="0"/>
    <x v="69"/>
    <x v="4"/>
    <x v="4"/>
    <n v="3199"/>
    <x v="0"/>
    <x v="6"/>
    <x v="3"/>
    <x v="3"/>
    <n v="887.92999999999984"/>
    <n v="1"/>
  </r>
  <r>
    <x v="291"/>
    <x v="2"/>
    <s v="2025-2026"/>
    <x v="0"/>
    <x v="61"/>
    <x v="6"/>
    <x v="6"/>
    <n v="5343"/>
    <x v="0"/>
    <x v="18"/>
    <x v="1"/>
    <x v="1"/>
    <n v="888.10000000000014"/>
    <n v="1"/>
  </r>
  <r>
    <x v="91"/>
    <x v="0"/>
    <s v="2024-2025"/>
    <x v="0"/>
    <x v="19"/>
    <x v="1"/>
    <x v="1"/>
    <n v="2800"/>
    <x v="0"/>
    <x v="11"/>
    <x v="8"/>
    <x v="8"/>
    <n v="891.40000000000009"/>
    <n v="1"/>
  </r>
  <r>
    <x v="661"/>
    <x v="0"/>
    <s v="2024-2025"/>
    <x v="0"/>
    <x v="60"/>
    <x v="1"/>
    <x v="1"/>
    <n v="2541"/>
    <x v="0"/>
    <x v="2"/>
    <x v="3"/>
    <x v="3"/>
    <n v="892.11000000000013"/>
    <n v="1"/>
  </r>
  <r>
    <x v="333"/>
    <x v="1"/>
    <s v="2023-2024"/>
    <x v="0"/>
    <x v="77"/>
    <x v="5"/>
    <x v="5"/>
    <n v="7018"/>
    <x v="0"/>
    <x v="9"/>
    <x v="0"/>
    <x v="0"/>
    <n v="893.23"/>
    <n v="1"/>
  </r>
  <r>
    <x v="634"/>
    <x v="1"/>
    <s v="2023-2024"/>
    <x v="0"/>
    <x v="66"/>
    <x v="3"/>
    <x v="3"/>
    <n v="4883"/>
    <x v="0"/>
    <x v="12"/>
    <x v="9"/>
    <x v="9"/>
    <n v="893.95"/>
    <n v="1"/>
  </r>
  <r>
    <x v="328"/>
    <x v="2"/>
    <s v="2025-2026"/>
    <x v="0"/>
    <x v="2"/>
    <x v="2"/>
    <x v="2"/>
    <n v="2617"/>
    <x v="0"/>
    <x v="2"/>
    <x v="5"/>
    <x v="5"/>
    <n v="893.98999999999978"/>
    <n v="1"/>
  </r>
  <r>
    <x v="161"/>
    <x v="0"/>
    <s v="2024-2025"/>
    <x v="0"/>
    <x v="15"/>
    <x v="1"/>
    <x v="1"/>
    <n v="2020"/>
    <x v="0"/>
    <x v="5"/>
    <x v="9"/>
    <x v="9"/>
    <n v="894.97"/>
    <n v="1"/>
  </r>
  <r>
    <x v="633"/>
    <x v="1"/>
    <s v="2023-2024"/>
    <x v="1"/>
    <x v="44"/>
    <x v="4"/>
    <x v="4"/>
    <n v="3977"/>
    <x v="0"/>
    <x v="16"/>
    <x v="4"/>
    <x v="4"/>
    <n v="895.24"/>
    <n v="1"/>
  </r>
  <r>
    <x v="18"/>
    <x v="0"/>
    <s v="2024-2025"/>
    <x v="0"/>
    <x v="85"/>
    <x v="0"/>
    <x v="0"/>
    <n v="6530"/>
    <x v="0"/>
    <x v="20"/>
    <x v="3"/>
    <x v="3"/>
    <n v="895.92000000000007"/>
    <n v="1"/>
  </r>
  <r>
    <x v="708"/>
    <x v="1"/>
    <s v="2023-2024"/>
    <x v="0"/>
    <x v="10"/>
    <x v="4"/>
    <x v="4"/>
    <n v="3551"/>
    <x v="0"/>
    <x v="8"/>
    <x v="2"/>
    <x v="2"/>
    <n v="896.08"/>
    <n v="1"/>
  </r>
  <r>
    <x v="469"/>
    <x v="1"/>
    <s v="2023-2024"/>
    <x v="0"/>
    <x v="76"/>
    <x v="1"/>
    <x v="1"/>
    <n v="2031"/>
    <x v="0"/>
    <x v="5"/>
    <x v="4"/>
    <x v="4"/>
    <n v="898.7"/>
    <n v="1"/>
  </r>
  <r>
    <x v="182"/>
    <x v="1"/>
    <s v="2023-2024"/>
    <x v="1"/>
    <x v="0"/>
    <x v="0"/>
    <x v="0"/>
    <n v="6021"/>
    <x v="0"/>
    <x v="0"/>
    <x v="9"/>
    <x v="9"/>
    <n v="898.84"/>
    <n v="1"/>
  </r>
  <r>
    <x v="711"/>
    <x v="2"/>
    <s v="2025-2026"/>
    <x v="0"/>
    <x v="91"/>
    <x v="1"/>
    <x v="1"/>
    <n v="2064"/>
    <x v="0"/>
    <x v="5"/>
    <x v="9"/>
    <x v="9"/>
    <n v="898.8599999999999"/>
    <n v="1"/>
  </r>
  <r>
    <x v="69"/>
    <x v="0"/>
    <s v="2024-2025"/>
    <x v="1"/>
    <x v="66"/>
    <x v="3"/>
    <x v="3"/>
    <n v="4883"/>
    <x v="0"/>
    <x v="12"/>
    <x v="9"/>
    <x v="9"/>
    <n v="899.55"/>
    <n v="1"/>
  </r>
  <r>
    <x v="688"/>
    <x v="0"/>
    <s v="2024-2025"/>
    <x v="1"/>
    <x v="25"/>
    <x v="4"/>
    <x v="4"/>
    <n v="3550"/>
    <x v="0"/>
    <x v="8"/>
    <x v="2"/>
    <x v="2"/>
    <n v="901.28999999999985"/>
    <n v="1"/>
  </r>
  <r>
    <x v="713"/>
    <x v="2"/>
    <s v="2025-2026"/>
    <x v="0"/>
    <x v="84"/>
    <x v="3"/>
    <x v="3"/>
    <n v="4215"/>
    <x v="0"/>
    <x v="3"/>
    <x v="6"/>
    <x v="6"/>
    <n v="902.49"/>
    <n v="1"/>
  </r>
  <r>
    <x v="357"/>
    <x v="0"/>
    <s v="2024-2025"/>
    <x v="0"/>
    <x v="7"/>
    <x v="4"/>
    <x v="4"/>
    <n v="3175"/>
    <x v="0"/>
    <x v="6"/>
    <x v="9"/>
    <x v="9"/>
    <n v="903.78"/>
    <n v="1"/>
  </r>
  <r>
    <x v="143"/>
    <x v="2"/>
    <s v="2025-2026"/>
    <x v="1"/>
    <x v="25"/>
    <x v="4"/>
    <x v="4"/>
    <n v="3550"/>
    <x v="0"/>
    <x v="8"/>
    <x v="8"/>
    <x v="8"/>
    <n v="903.89"/>
    <n v="1"/>
  </r>
  <r>
    <x v="721"/>
    <x v="0"/>
    <s v="2024-2025"/>
    <x v="0"/>
    <x v="43"/>
    <x v="1"/>
    <x v="1"/>
    <n v="2560"/>
    <x v="0"/>
    <x v="2"/>
    <x v="2"/>
    <x v="2"/>
    <n v="903.99"/>
    <n v="1"/>
  </r>
  <r>
    <x v="292"/>
    <x v="0"/>
    <s v="2024-2025"/>
    <x v="1"/>
    <x v="44"/>
    <x v="4"/>
    <x v="4"/>
    <n v="3977"/>
    <x v="0"/>
    <x v="16"/>
    <x v="0"/>
    <x v="0"/>
    <n v="906.07999999999993"/>
    <n v="1"/>
  </r>
  <r>
    <x v="508"/>
    <x v="0"/>
    <s v="2024-2025"/>
    <x v="1"/>
    <x v="85"/>
    <x v="0"/>
    <x v="0"/>
    <n v="6530"/>
    <x v="0"/>
    <x v="20"/>
    <x v="3"/>
    <x v="3"/>
    <n v="908.5100000000001"/>
    <n v="1"/>
  </r>
  <r>
    <x v="77"/>
    <x v="1"/>
    <s v="2023-2024"/>
    <x v="0"/>
    <x v="90"/>
    <x v="3"/>
    <x v="3"/>
    <n v="4700"/>
    <x v="0"/>
    <x v="17"/>
    <x v="0"/>
    <x v="0"/>
    <n v="912.27"/>
    <n v="1"/>
  </r>
  <r>
    <x v="288"/>
    <x v="1"/>
    <s v="2023-2024"/>
    <x v="0"/>
    <x v="3"/>
    <x v="3"/>
    <x v="3"/>
    <n v="4220"/>
    <x v="0"/>
    <x v="3"/>
    <x v="7"/>
    <x v="7"/>
    <n v="915.31999999999982"/>
    <n v="1"/>
  </r>
  <r>
    <x v="324"/>
    <x v="0"/>
    <s v="2024-2025"/>
    <x v="0"/>
    <x v="47"/>
    <x v="1"/>
    <x v="1"/>
    <n v="2101"/>
    <x v="0"/>
    <x v="4"/>
    <x v="9"/>
    <x v="9"/>
    <n v="915.68"/>
    <n v="1"/>
  </r>
  <r>
    <x v="209"/>
    <x v="2"/>
    <s v="2025-2026"/>
    <x v="0"/>
    <x v="80"/>
    <x v="0"/>
    <x v="0"/>
    <n v="6109"/>
    <x v="0"/>
    <x v="14"/>
    <x v="9"/>
    <x v="9"/>
    <n v="915.68000000000006"/>
    <n v="1"/>
  </r>
  <r>
    <x v="597"/>
    <x v="0"/>
    <s v="2024-2025"/>
    <x v="0"/>
    <x v="19"/>
    <x v="1"/>
    <x v="1"/>
    <n v="2800"/>
    <x v="0"/>
    <x v="11"/>
    <x v="6"/>
    <x v="6"/>
    <n v="915.76"/>
    <n v="1"/>
  </r>
  <r>
    <x v="18"/>
    <x v="0"/>
    <s v="2024-2025"/>
    <x v="0"/>
    <x v="43"/>
    <x v="1"/>
    <x v="1"/>
    <n v="2560"/>
    <x v="0"/>
    <x v="2"/>
    <x v="7"/>
    <x v="7"/>
    <n v="918.01999999999975"/>
    <n v="1"/>
  </r>
  <r>
    <x v="315"/>
    <x v="0"/>
    <s v="2024-2025"/>
    <x v="1"/>
    <x v="96"/>
    <x v="4"/>
    <x v="4"/>
    <n v="3690"/>
    <x v="0"/>
    <x v="16"/>
    <x v="9"/>
    <x v="9"/>
    <n v="918.2399999999999"/>
    <n v="1"/>
  </r>
  <r>
    <x v="634"/>
    <x v="1"/>
    <s v="2023-2024"/>
    <x v="1"/>
    <x v="91"/>
    <x v="1"/>
    <x v="1"/>
    <n v="2064"/>
    <x v="0"/>
    <x v="5"/>
    <x v="1"/>
    <x v="1"/>
    <n v="918.24"/>
    <n v="1"/>
  </r>
  <r>
    <x v="46"/>
    <x v="2"/>
    <s v="2025-2026"/>
    <x v="0"/>
    <x v="36"/>
    <x v="4"/>
    <x v="4"/>
    <n v="3148"/>
    <x v="0"/>
    <x v="6"/>
    <x v="3"/>
    <x v="3"/>
    <n v="920.17000000000007"/>
    <n v="1"/>
  </r>
  <r>
    <x v="441"/>
    <x v="0"/>
    <s v="2024-2025"/>
    <x v="0"/>
    <x v="43"/>
    <x v="1"/>
    <x v="1"/>
    <n v="2560"/>
    <x v="0"/>
    <x v="2"/>
    <x v="3"/>
    <x v="3"/>
    <n v="921.45999999999992"/>
    <n v="1"/>
  </r>
  <r>
    <x v="628"/>
    <x v="0"/>
    <s v="2024-2025"/>
    <x v="0"/>
    <x v="47"/>
    <x v="1"/>
    <x v="1"/>
    <n v="2101"/>
    <x v="0"/>
    <x v="4"/>
    <x v="3"/>
    <x v="3"/>
    <n v="921.67"/>
    <n v="1"/>
  </r>
  <r>
    <x v="519"/>
    <x v="2"/>
    <s v="2025-2026"/>
    <x v="0"/>
    <x v="28"/>
    <x v="1"/>
    <x v="1"/>
    <n v="2830"/>
    <x v="0"/>
    <x v="11"/>
    <x v="1"/>
    <x v="1"/>
    <n v="922.07"/>
    <n v="1"/>
  </r>
  <r>
    <x v="4"/>
    <x v="0"/>
    <s v="2024-2025"/>
    <x v="1"/>
    <x v="68"/>
    <x v="7"/>
    <x v="7"/>
    <n v="800"/>
    <x v="0"/>
    <x v="19"/>
    <x v="2"/>
    <x v="2"/>
    <n v="922.41"/>
    <n v="1"/>
  </r>
  <r>
    <x v="466"/>
    <x v="2"/>
    <s v="2025-2026"/>
    <x v="0"/>
    <x v="5"/>
    <x v="1"/>
    <x v="1"/>
    <n v="2067"/>
    <x v="0"/>
    <x v="5"/>
    <x v="3"/>
    <x v="3"/>
    <n v="924.90000000000009"/>
    <n v="1"/>
  </r>
  <r>
    <x v="644"/>
    <x v="0"/>
    <s v="2024-2025"/>
    <x v="1"/>
    <x v="68"/>
    <x v="7"/>
    <x v="7"/>
    <n v="800"/>
    <x v="0"/>
    <x v="19"/>
    <x v="4"/>
    <x v="4"/>
    <n v="926.19999999999993"/>
    <n v="1"/>
  </r>
  <r>
    <x v="124"/>
    <x v="2"/>
    <s v="2025-2026"/>
    <x v="0"/>
    <x v="5"/>
    <x v="1"/>
    <x v="1"/>
    <n v="2067"/>
    <x v="0"/>
    <x v="5"/>
    <x v="7"/>
    <x v="7"/>
    <n v="928.56000000000017"/>
    <n v="1"/>
  </r>
  <r>
    <x v="268"/>
    <x v="0"/>
    <s v="2024-2025"/>
    <x v="0"/>
    <x v="27"/>
    <x v="4"/>
    <x v="4"/>
    <n v="3066"/>
    <x v="0"/>
    <x v="7"/>
    <x v="7"/>
    <x v="7"/>
    <n v="928.68999999999983"/>
    <n v="1"/>
  </r>
  <r>
    <x v="455"/>
    <x v="0"/>
    <s v="2024-2025"/>
    <x v="0"/>
    <x v="57"/>
    <x v="6"/>
    <x v="6"/>
    <n v="5082"/>
    <x v="0"/>
    <x v="13"/>
    <x v="1"/>
    <x v="1"/>
    <n v="929.83"/>
    <n v="1"/>
  </r>
  <r>
    <x v="624"/>
    <x v="2"/>
    <s v="2025-2026"/>
    <x v="0"/>
    <x v="36"/>
    <x v="4"/>
    <x v="4"/>
    <n v="3148"/>
    <x v="0"/>
    <x v="6"/>
    <x v="9"/>
    <x v="9"/>
    <n v="931.80999999999972"/>
    <n v="1"/>
  </r>
  <r>
    <x v="630"/>
    <x v="0"/>
    <s v="2024-2025"/>
    <x v="0"/>
    <x v="25"/>
    <x v="4"/>
    <x v="4"/>
    <n v="3550"/>
    <x v="0"/>
    <x v="8"/>
    <x v="6"/>
    <x v="6"/>
    <n v="931.83999999999992"/>
    <n v="1"/>
  </r>
  <r>
    <x v="411"/>
    <x v="1"/>
    <s v="2023-2024"/>
    <x v="1"/>
    <x v="39"/>
    <x v="0"/>
    <x v="0"/>
    <n v="6330"/>
    <x v="0"/>
    <x v="14"/>
    <x v="2"/>
    <x v="2"/>
    <n v="932.92000000000007"/>
    <n v="1"/>
  </r>
  <r>
    <x v="494"/>
    <x v="2"/>
    <s v="2025-2026"/>
    <x v="0"/>
    <x v="23"/>
    <x v="1"/>
    <x v="1"/>
    <n v="2650"/>
    <x v="0"/>
    <x v="11"/>
    <x v="9"/>
    <x v="9"/>
    <n v="933.93999999999994"/>
    <n v="1"/>
  </r>
  <r>
    <x v="530"/>
    <x v="1"/>
    <s v="2023-2024"/>
    <x v="0"/>
    <x v="76"/>
    <x v="1"/>
    <x v="1"/>
    <n v="2031"/>
    <x v="0"/>
    <x v="5"/>
    <x v="4"/>
    <x v="4"/>
    <n v="934.16"/>
    <n v="1"/>
  </r>
  <r>
    <x v="656"/>
    <x v="1"/>
    <s v="2023-2024"/>
    <x v="0"/>
    <x v="31"/>
    <x v="1"/>
    <x v="1"/>
    <n v="2116"/>
    <x v="0"/>
    <x v="4"/>
    <x v="8"/>
    <x v="8"/>
    <n v="935.17"/>
    <n v="1"/>
  </r>
  <r>
    <x v="351"/>
    <x v="0"/>
    <s v="2024-2025"/>
    <x v="0"/>
    <x v="94"/>
    <x v="5"/>
    <x v="5"/>
    <n v="7250"/>
    <x v="0"/>
    <x v="9"/>
    <x v="1"/>
    <x v="1"/>
    <n v="939.82999999999993"/>
    <n v="1"/>
  </r>
  <r>
    <x v="305"/>
    <x v="0"/>
    <s v="2024-2025"/>
    <x v="1"/>
    <x v="34"/>
    <x v="4"/>
    <x v="4"/>
    <n v="3018"/>
    <x v="0"/>
    <x v="7"/>
    <x v="3"/>
    <x v="3"/>
    <n v="940.20999999999992"/>
    <n v="1"/>
  </r>
  <r>
    <x v="651"/>
    <x v="0"/>
    <s v="2024-2025"/>
    <x v="0"/>
    <x v="4"/>
    <x v="1"/>
    <x v="1"/>
    <n v="2154"/>
    <x v="0"/>
    <x v="4"/>
    <x v="8"/>
    <x v="8"/>
    <n v="940.69999999999993"/>
    <n v="1"/>
  </r>
  <r>
    <x v="641"/>
    <x v="0"/>
    <s v="2024-2025"/>
    <x v="0"/>
    <x v="17"/>
    <x v="3"/>
    <x v="3"/>
    <n v="4825"/>
    <x v="0"/>
    <x v="12"/>
    <x v="1"/>
    <x v="1"/>
    <n v="940.89"/>
    <n v="1"/>
  </r>
  <r>
    <x v="432"/>
    <x v="0"/>
    <s v="2024-2025"/>
    <x v="0"/>
    <x v="43"/>
    <x v="1"/>
    <x v="1"/>
    <n v="2560"/>
    <x v="0"/>
    <x v="2"/>
    <x v="9"/>
    <x v="9"/>
    <n v="941.62"/>
    <n v="1"/>
  </r>
  <r>
    <x v="270"/>
    <x v="0"/>
    <s v="2024-2025"/>
    <x v="1"/>
    <x v="85"/>
    <x v="0"/>
    <x v="0"/>
    <n v="6530"/>
    <x v="0"/>
    <x v="20"/>
    <x v="4"/>
    <x v="4"/>
    <n v="942.92"/>
    <n v="1"/>
  </r>
  <r>
    <x v="611"/>
    <x v="0"/>
    <s v="2024-2025"/>
    <x v="0"/>
    <x v="32"/>
    <x v="6"/>
    <x v="6"/>
    <n v="5169"/>
    <x v="0"/>
    <x v="13"/>
    <x v="1"/>
    <x v="1"/>
    <n v="942.95"/>
    <n v="1"/>
  </r>
  <r>
    <x v="357"/>
    <x v="0"/>
    <s v="2024-2025"/>
    <x v="1"/>
    <x v="24"/>
    <x v="1"/>
    <x v="1"/>
    <n v="2120"/>
    <x v="0"/>
    <x v="4"/>
    <x v="1"/>
    <x v="1"/>
    <n v="943.72"/>
    <n v="1"/>
  </r>
  <r>
    <x v="344"/>
    <x v="1"/>
    <s v="2023-2024"/>
    <x v="0"/>
    <x v="9"/>
    <x v="4"/>
    <x v="4"/>
    <n v="3076"/>
    <x v="0"/>
    <x v="7"/>
    <x v="3"/>
    <x v="3"/>
    <n v="945.3"/>
    <n v="1"/>
  </r>
  <r>
    <x v="95"/>
    <x v="1"/>
    <s v="2023-2024"/>
    <x v="0"/>
    <x v="28"/>
    <x v="1"/>
    <x v="1"/>
    <n v="2830"/>
    <x v="0"/>
    <x v="11"/>
    <x v="6"/>
    <x v="6"/>
    <n v="946.79000000000008"/>
    <n v="1"/>
  </r>
  <r>
    <x v="476"/>
    <x v="1"/>
    <s v="2023-2024"/>
    <x v="0"/>
    <x v="30"/>
    <x v="4"/>
    <x v="4"/>
    <n v="3131"/>
    <x v="0"/>
    <x v="6"/>
    <x v="5"/>
    <x v="5"/>
    <n v="948.54"/>
    <n v="1"/>
  </r>
  <r>
    <x v="362"/>
    <x v="0"/>
    <s v="2024-2025"/>
    <x v="0"/>
    <x v="65"/>
    <x v="1"/>
    <x v="1"/>
    <n v="2131"/>
    <x v="0"/>
    <x v="4"/>
    <x v="9"/>
    <x v="9"/>
    <n v="948.81"/>
    <n v="1"/>
  </r>
  <r>
    <x v="544"/>
    <x v="0"/>
    <s v="2024-2025"/>
    <x v="0"/>
    <x v="56"/>
    <x v="1"/>
    <x v="1"/>
    <n v="2795"/>
    <x v="0"/>
    <x v="11"/>
    <x v="8"/>
    <x v="8"/>
    <n v="951.57"/>
    <n v="1"/>
  </r>
  <r>
    <x v="526"/>
    <x v="2"/>
    <s v="2025-2026"/>
    <x v="0"/>
    <x v="39"/>
    <x v="0"/>
    <x v="0"/>
    <n v="6330"/>
    <x v="0"/>
    <x v="14"/>
    <x v="7"/>
    <x v="7"/>
    <n v="951.83999999999958"/>
    <n v="1"/>
  </r>
  <r>
    <x v="229"/>
    <x v="1"/>
    <s v="2023-2024"/>
    <x v="0"/>
    <x v="52"/>
    <x v="3"/>
    <x v="3"/>
    <n v="4053"/>
    <x v="0"/>
    <x v="10"/>
    <x v="8"/>
    <x v="8"/>
    <n v="951.94"/>
    <n v="1"/>
  </r>
  <r>
    <x v="214"/>
    <x v="2"/>
    <s v="2025-2026"/>
    <x v="0"/>
    <x v="53"/>
    <x v="3"/>
    <x v="3"/>
    <n v="4119"/>
    <x v="0"/>
    <x v="10"/>
    <x v="3"/>
    <x v="3"/>
    <n v="954.63999999999987"/>
    <n v="1"/>
  </r>
  <r>
    <x v="509"/>
    <x v="0"/>
    <s v="2024-2025"/>
    <x v="0"/>
    <x v="49"/>
    <x v="4"/>
    <x v="4"/>
    <n v="3134"/>
    <x v="0"/>
    <x v="6"/>
    <x v="4"/>
    <x v="4"/>
    <n v="956.9"/>
    <n v="1"/>
  </r>
  <r>
    <x v="391"/>
    <x v="2"/>
    <s v="2025-2026"/>
    <x v="0"/>
    <x v="59"/>
    <x v="3"/>
    <x v="3"/>
    <n v="4509"/>
    <x v="0"/>
    <x v="3"/>
    <x v="7"/>
    <x v="7"/>
    <n v="963.69000000000028"/>
    <n v="1"/>
  </r>
  <r>
    <x v="567"/>
    <x v="0"/>
    <s v="2024-2025"/>
    <x v="0"/>
    <x v="81"/>
    <x v="3"/>
    <x v="3"/>
    <n v="4680"/>
    <x v="0"/>
    <x v="17"/>
    <x v="1"/>
    <x v="1"/>
    <n v="965.06"/>
    <n v="1"/>
  </r>
  <r>
    <x v="186"/>
    <x v="2"/>
    <s v="2025-2026"/>
    <x v="0"/>
    <x v="35"/>
    <x v="3"/>
    <x v="3"/>
    <n v="4558"/>
    <x v="0"/>
    <x v="15"/>
    <x v="7"/>
    <x v="7"/>
    <n v="965.93999999999971"/>
    <n v="1"/>
  </r>
  <r>
    <x v="147"/>
    <x v="0"/>
    <s v="2024-2025"/>
    <x v="0"/>
    <x v="36"/>
    <x v="4"/>
    <x v="4"/>
    <n v="3148"/>
    <x v="0"/>
    <x v="6"/>
    <x v="2"/>
    <x v="2"/>
    <n v="966.86000000000013"/>
    <n v="1"/>
  </r>
  <r>
    <x v="138"/>
    <x v="2"/>
    <s v="2025-2026"/>
    <x v="0"/>
    <x v="58"/>
    <x v="0"/>
    <x v="0"/>
    <n v="6027"/>
    <x v="0"/>
    <x v="0"/>
    <x v="0"/>
    <x v="0"/>
    <n v="967.21"/>
    <n v="1"/>
  </r>
  <r>
    <x v="26"/>
    <x v="1"/>
    <s v="2023-2024"/>
    <x v="0"/>
    <x v="13"/>
    <x v="1"/>
    <x v="1"/>
    <n v="2480"/>
    <x v="0"/>
    <x v="1"/>
    <x v="2"/>
    <x v="2"/>
    <n v="972.04000000000008"/>
    <n v="1"/>
  </r>
  <r>
    <x v="99"/>
    <x v="0"/>
    <s v="2024-2025"/>
    <x v="0"/>
    <x v="51"/>
    <x v="4"/>
    <x v="4"/>
    <n v="3630"/>
    <x v="0"/>
    <x v="16"/>
    <x v="5"/>
    <x v="5"/>
    <n v="975.37000000000012"/>
    <n v="1"/>
  </r>
  <r>
    <x v="354"/>
    <x v="1"/>
    <s v="2023-2024"/>
    <x v="1"/>
    <x v="65"/>
    <x v="1"/>
    <x v="1"/>
    <n v="2131"/>
    <x v="0"/>
    <x v="4"/>
    <x v="4"/>
    <x v="4"/>
    <n v="975.42000000000007"/>
    <n v="1"/>
  </r>
  <r>
    <x v="295"/>
    <x v="0"/>
    <s v="2024-2025"/>
    <x v="0"/>
    <x v="1"/>
    <x v="1"/>
    <x v="1"/>
    <n v="2478"/>
    <x v="0"/>
    <x v="1"/>
    <x v="5"/>
    <x v="5"/>
    <n v="975.51999999999987"/>
    <n v="1"/>
  </r>
  <r>
    <x v="24"/>
    <x v="0"/>
    <s v="2024-2025"/>
    <x v="0"/>
    <x v="74"/>
    <x v="1"/>
    <x v="1"/>
    <n v="2485"/>
    <x v="0"/>
    <x v="1"/>
    <x v="1"/>
    <x v="1"/>
    <n v="976.41"/>
    <n v="1"/>
  </r>
  <r>
    <x v="345"/>
    <x v="1"/>
    <s v="2023-2024"/>
    <x v="0"/>
    <x v="20"/>
    <x v="4"/>
    <x v="4"/>
    <n v="3429"/>
    <x v="0"/>
    <x v="8"/>
    <x v="1"/>
    <x v="1"/>
    <n v="977.03"/>
    <n v="1"/>
  </r>
  <r>
    <x v="479"/>
    <x v="2"/>
    <s v="2025-2026"/>
    <x v="1"/>
    <x v="7"/>
    <x v="4"/>
    <x v="4"/>
    <n v="3175"/>
    <x v="0"/>
    <x v="6"/>
    <x v="7"/>
    <x v="7"/>
    <n v="977.4899999999999"/>
    <n v="1"/>
  </r>
  <r>
    <x v="575"/>
    <x v="0"/>
    <s v="2024-2025"/>
    <x v="0"/>
    <x v="39"/>
    <x v="0"/>
    <x v="0"/>
    <n v="6330"/>
    <x v="0"/>
    <x v="14"/>
    <x v="3"/>
    <x v="3"/>
    <n v="979.46"/>
    <n v="1"/>
  </r>
  <r>
    <x v="24"/>
    <x v="0"/>
    <s v="2024-2025"/>
    <x v="0"/>
    <x v="47"/>
    <x v="1"/>
    <x v="1"/>
    <n v="2101"/>
    <x v="0"/>
    <x v="4"/>
    <x v="3"/>
    <x v="3"/>
    <n v="979.83999999999992"/>
    <n v="1"/>
  </r>
  <r>
    <x v="393"/>
    <x v="0"/>
    <s v="2024-2025"/>
    <x v="0"/>
    <x v="58"/>
    <x v="0"/>
    <x v="0"/>
    <n v="6027"/>
    <x v="0"/>
    <x v="0"/>
    <x v="9"/>
    <x v="9"/>
    <n v="981.68000000000006"/>
    <n v="1"/>
  </r>
  <r>
    <x v="501"/>
    <x v="1"/>
    <s v="2023-2024"/>
    <x v="0"/>
    <x v="69"/>
    <x v="4"/>
    <x v="4"/>
    <n v="3199"/>
    <x v="0"/>
    <x v="6"/>
    <x v="3"/>
    <x v="3"/>
    <n v="981.79000000000008"/>
    <n v="1"/>
  </r>
  <r>
    <x v="42"/>
    <x v="0"/>
    <s v="2024-2025"/>
    <x v="0"/>
    <x v="69"/>
    <x v="4"/>
    <x v="4"/>
    <n v="3199"/>
    <x v="0"/>
    <x v="6"/>
    <x v="2"/>
    <x v="2"/>
    <n v="982.18999999999983"/>
    <n v="1"/>
  </r>
  <r>
    <x v="294"/>
    <x v="1"/>
    <s v="2023-2024"/>
    <x v="0"/>
    <x v="42"/>
    <x v="3"/>
    <x v="3"/>
    <n v="4870"/>
    <x v="0"/>
    <x v="12"/>
    <x v="1"/>
    <x v="1"/>
    <n v="983.55000000000007"/>
    <n v="1"/>
  </r>
  <r>
    <x v="574"/>
    <x v="2"/>
    <s v="2025-2026"/>
    <x v="1"/>
    <x v="31"/>
    <x v="1"/>
    <x v="1"/>
    <n v="2116"/>
    <x v="0"/>
    <x v="4"/>
    <x v="9"/>
    <x v="9"/>
    <n v="983.78"/>
    <n v="1"/>
  </r>
  <r>
    <x v="299"/>
    <x v="1"/>
    <s v="2023-2024"/>
    <x v="0"/>
    <x v="82"/>
    <x v="3"/>
    <x v="3"/>
    <n v="4655"/>
    <x v="0"/>
    <x v="17"/>
    <x v="0"/>
    <x v="0"/>
    <n v="983.98"/>
    <n v="1"/>
  </r>
  <r>
    <x v="613"/>
    <x v="2"/>
    <s v="2025-2026"/>
    <x v="0"/>
    <x v="28"/>
    <x v="1"/>
    <x v="1"/>
    <n v="2830"/>
    <x v="0"/>
    <x v="11"/>
    <x v="4"/>
    <x v="4"/>
    <n v="984.29"/>
    <n v="1"/>
  </r>
  <r>
    <x v="689"/>
    <x v="1"/>
    <s v="2023-2024"/>
    <x v="0"/>
    <x v="8"/>
    <x v="1"/>
    <x v="1"/>
    <n v="2158"/>
    <x v="0"/>
    <x v="4"/>
    <x v="5"/>
    <x v="5"/>
    <n v="984.48"/>
    <n v="1"/>
  </r>
  <r>
    <x v="470"/>
    <x v="0"/>
    <s v="2024-2025"/>
    <x v="0"/>
    <x v="43"/>
    <x v="1"/>
    <x v="1"/>
    <n v="2560"/>
    <x v="0"/>
    <x v="2"/>
    <x v="0"/>
    <x v="0"/>
    <n v="986.02"/>
    <n v="1"/>
  </r>
  <r>
    <x v="485"/>
    <x v="2"/>
    <s v="2025-2026"/>
    <x v="0"/>
    <x v="82"/>
    <x v="3"/>
    <x v="3"/>
    <n v="4655"/>
    <x v="0"/>
    <x v="17"/>
    <x v="9"/>
    <x v="9"/>
    <n v="988.03"/>
    <n v="1"/>
  </r>
  <r>
    <x v="446"/>
    <x v="2"/>
    <s v="2025-2026"/>
    <x v="0"/>
    <x v="10"/>
    <x v="4"/>
    <x v="4"/>
    <n v="3551"/>
    <x v="0"/>
    <x v="8"/>
    <x v="3"/>
    <x v="3"/>
    <n v="989.2"/>
    <n v="1"/>
  </r>
  <r>
    <x v="497"/>
    <x v="0"/>
    <s v="2024-2025"/>
    <x v="0"/>
    <x v="37"/>
    <x v="1"/>
    <x v="1"/>
    <n v="2750"/>
    <x v="0"/>
    <x v="11"/>
    <x v="0"/>
    <x v="0"/>
    <n v="990.40000000000009"/>
    <n v="1"/>
  </r>
  <r>
    <x v="178"/>
    <x v="0"/>
    <s v="2024-2025"/>
    <x v="0"/>
    <x v="7"/>
    <x v="4"/>
    <x v="4"/>
    <n v="3175"/>
    <x v="0"/>
    <x v="6"/>
    <x v="7"/>
    <x v="7"/>
    <n v="991.14999999999975"/>
    <n v="1"/>
  </r>
  <r>
    <x v="426"/>
    <x v="2"/>
    <s v="2025-2026"/>
    <x v="1"/>
    <x v="38"/>
    <x v="3"/>
    <x v="3"/>
    <n v="4802"/>
    <x v="0"/>
    <x v="12"/>
    <x v="9"/>
    <x v="9"/>
    <n v="991.59"/>
    <n v="1"/>
  </r>
  <r>
    <x v="430"/>
    <x v="0"/>
    <s v="2024-2025"/>
    <x v="0"/>
    <x v="21"/>
    <x v="3"/>
    <x v="3"/>
    <n v="4012"/>
    <x v="0"/>
    <x v="10"/>
    <x v="4"/>
    <x v="4"/>
    <n v="995.30000000000007"/>
    <n v="1"/>
  </r>
  <r>
    <x v="82"/>
    <x v="2"/>
    <s v="2025-2026"/>
    <x v="1"/>
    <x v="34"/>
    <x v="4"/>
    <x v="4"/>
    <n v="3018"/>
    <x v="0"/>
    <x v="7"/>
    <x v="4"/>
    <x v="4"/>
    <n v="995.43"/>
    <n v="1"/>
  </r>
  <r>
    <x v="58"/>
    <x v="2"/>
    <s v="2025-2026"/>
    <x v="0"/>
    <x v="24"/>
    <x v="1"/>
    <x v="1"/>
    <n v="2120"/>
    <x v="0"/>
    <x v="4"/>
    <x v="9"/>
    <x v="9"/>
    <n v="1002.6700000000001"/>
    <n v="1"/>
  </r>
  <r>
    <x v="601"/>
    <x v="0"/>
    <s v="2024-2025"/>
    <x v="0"/>
    <x v="41"/>
    <x v="5"/>
    <x v="5"/>
    <n v="7320"/>
    <x v="0"/>
    <x v="9"/>
    <x v="9"/>
    <x v="9"/>
    <n v="1003.5"/>
    <n v="1"/>
  </r>
  <r>
    <x v="688"/>
    <x v="0"/>
    <s v="2024-2025"/>
    <x v="0"/>
    <x v="93"/>
    <x v="4"/>
    <x v="4"/>
    <n v="3915"/>
    <x v="0"/>
    <x v="16"/>
    <x v="4"/>
    <x v="4"/>
    <n v="1005.53"/>
    <n v="1"/>
  </r>
  <r>
    <x v="271"/>
    <x v="1"/>
    <s v="2023-2024"/>
    <x v="0"/>
    <x v="3"/>
    <x v="3"/>
    <x v="3"/>
    <n v="4220"/>
    <x v="0"/>
    <x v="3"/>
    <x v="0"/>
    <x v="0"/>
    <n v="1006.6500000000001"/>
    <n v="1"/>
  </r>
  <r>
    <x v="396"/>
    <x v="0"/>
    <s v="2024-2025"/>
    <x v="1"/>
    <x v="40"/>
    <x v="4"/>
    <x v="4"/>
    <n v="3353"/>
    <x v="0"/>
    <x v="8"/>
    <x v="9"/>
    <x v="9"/>
    <n v="1007.1499999999999"/>
    <n v="1"/>
  </r>
  <r>
    <x v="178"/>
    <x v="0"/>
    <s v="2024-2025"/>
    <x v="0"/>
    <x v="83"/>
    <x v="0"/>
    <x v="0"/>
    <n v="6052"/>
    <x v="0"/>
    <x v="0"/>
    <x v="0"/>
    <x v="0"/>
    <n v="1007.7"/>
    <n v="1"/>
  </r>
  <r>
    <x v="181"/>
    <x v="0"/>
    <s v="2024-2025"/>
    <x v="1"/>
    <x v="6"/>
    <x v="0"/>
    <x v="0"/>
    <n v="6010"/>
    <x v="0"/>
    <x v="0"/>
    <x v="0"/>
    <x v="0"/>
    <n v="1010.25"/>
    <n v="1"/>
  </r>
  <r>
    <x v="138"/>
    <x v="2"/>
    <s v="2025-2026"/>
    <x v="1"/>
    <x v="35"/>
    <x v="3"/>
    <x v="3"/>
    <n v="4558"/>
    <x v="0"/>
    <x v="15"/>
    <x v="4"/>
    <x v="4"/>
    <n v="1013.1399999999999"/>
    <n v="1"/>
  </r>
  <r>
    <x v="167"/>
    <x v="2"/>
    <s v="2025-2026"/>
    <x v="0"/>
    <x v="26"/>
    <x v="0"/>
    <x v="0"/>
    <n v="6280"/>
    <x v="0"/>
    <x v="14"/>
    <x v="4"/>
    <x v="4"/>
    <n v="1013.6600000000001"/>
    <n v="1"/>
  </r>
  <r>
    <x v="493"/>
    <x v="1"/>
    <s v="2023-2024"/>
    <x v="0"/>
    <x v="69"/>
    <x v="4"/>
    <x v="4"/>
    <n v="3199"/>
    <x v="0"/>
    <x v="6"/>
    <x v="2"/>
    <x v="2"/>
    <n v="1014.3299999999999"/>
    <n v="1"/>
  </r>
  <r>
    <x v="295"/>
    <x v="0"/>
    <s v="2024-2025"/>
    <x v="0"/>
    <x v="71"/>
    <x v="6"/>
    <x v="6"/>
    <n v="5043"/>
    <x v="0"/>
    <x v="13"/>
    <x v="5"/>
    <x v="5"/>
    <n v="1017.76"/>
    <n v="1"/>
  </r>
  <r>
    <x v="374"/>
    <x v="1"/>
    <s v="2023-2024"/>
    <x v="0"/>
    <x v="15"/>
    <x v="1"/>
    <x v="1"/>
    <n v="2020"/>
    <x v="0"/>
    <x v="5"/>
    <x v="0"/>
    <x v="0"/>
    <n v="1021.88"/>
    <n v="1"/>
  </r>
  <r>
    <x v="54"/>
    <x v="0"/>
    <s v="2024-2025"/>
    <x v="1"/>
    <x v="11"/>
    <x v="5"/>
    <x v="5"/>
    <n v="7010"/>
    <x v="0"/>
    <x v="9"/>
    <x v="1"/>
    <x v="1"/>
    <n v="1024.46"/>
    <n v="1"/>
  </r>
  <r>
    <x v="337"/>
    <x v="0"/>
    <s v="2024-2025"/>
    <x v="0"/>
    <x v="50"/>
    <x v="4"/>
    <x v="4"/>
    <n v="3179"/>
    <x v="0"/>
    <x v="6"/>
    <x v="1"/>
    <x v="1"/>
    <n v="1024.8800000000001"/>
    <n v="1"/>
  </r>
  <r>
    <x v="545"/>
    <x v="2"/>
    <s v="2025-2026"/>
    <x v="0"/>
    <x v="2"/>
    <x v="2"/>
    <x v="2"/>
    <n v="2617"/>
    <x v="0"/>
    <x v="2"/>
    <x v="4"/>
    <x v="4"/>
    <n v="1025.23"/>
    <n v="1"/>
  </r>
  <r>
    <x v="493"/>
    <x v="1"/>
    <s v="2023-2024"/>
    <x v="1"/>
    <x v="14"/>
    <x v="1"/>
    <x v="1"/>
    <n v="2790"/>
    <x v="0"/>
    <x v="11"/>
    <x v="4"/>
    <x v="4"/>
    <n v="1028.55"/>
    <n v="1"/>
  </r>
  <r>
    <x v="604"/>
    <x v="2"/>
    <s v="2025-2026"/>
    <x v="0"/>
    <x v="78"/>
    <x v="1"/>
    <x v="1"/>
    <n v="2141"/>
    <x v="0"/>
    <x v="4"/>
    <x v="4"/>
    <x v="4"/>
    <n v="1029.47"/>
    <n v="1"/>
  </r>
  <r>
    <x v="670"/>
    <x v="0"/>
    <s v="2024-2025"/>
    <x v="0"/>
    <x v="59"/>
    <x v="3"/>
    <x v="3"/>
    <n v="4509"/>
    <x v="0"/>
    <x v="3"/>
    <x v="2"/>
    <x v="2"/>
    <n v="1034.22"/>
    <n v="1"/>
  </r>
  <r>
    <x v="542"/>
    <x v="2"/>
    <s v="2025-2026"/>
    <x v="0"/>
    <x v="20"/>
    <x v="4"/>
    <x v="4"/>
    <n v="3429"/>
    <x v="0"/>
    <x v="8"/>
    <x v="1"/>
    <x v="1"/>
    <n v="1034.95"/>
    <n v="1"/>
  </r>
  <r>
    <x v="634"/>
    <x v="1"/>
    <s v="2023-2024"/>
    <x v="0"/>
    <x v="45"/>
    <x v="3"/>
    <x v="3"/>
    <n v="4570"/>
    <x v="0"/>
    <x v="15"/>
    <x v="0"/>
    <x v="0"/>
    <n v="1037.0300000000002"/>
    <n v="1"/>
  </r>
  <r>
    <x v="612"/>
    <x v="0"/>
    <s v="2024-2025"/>
    <x v="0"/>
    <x v="15"/>
    <x v="1"/>
    <x v="1"/>
    <n v="2020"/>
    <x v="0"/>
    <x v="5"/>
    <x v="4"/>
    <x v="4"/>
    <n v="1040.9100000000001"/>
    <n v="1"/>
  </r>
  <r>
    <x v="241"/>
    <x v="0"/>
    <s v="2024-2025"/>
    <x v="0"/>
    <x v="84"/>
    <x v="3"/>
    <x v="3"/>
    <n v="4215"/>
    <x v="0"/>
    <x v="3"/>
    <x v="0"/>
    <x v="0"/>
    <n v="1043.78"/>
    <n v="1"/>
  </r>
  <r>
    <x v="452"/>
    <x v="0"/>
    <s v="2024-2025"/>
    <x v="0"/>
    <x v="85"/>
    <x v="0"/>
    <x v="0"/>
    <n v="6530"/>
    <x v="0"/>
    <x v="20"/>
    <x v="0"/>
    <x v="0"/>
    <n v="1045.5699999999997"/>
    <n v="1"/>
  </r>
  <r>
    <x v="563"/>
    <x v="0"/>
    <s v="2024-2025"/>
    <x v="0"/>
    <x v="27"/>
    <x v="4"/>
    <x v="4"/>
    <n v="3066"/>
    <x v="0"/>
    <x v="7"/>
    <x v="2"/>
    <x v="2"/>
    <n v="1047.31"/>
    <n v="1"/>
  </r>
  <r>
    <x v="103"/>
    <x v="1"/>
    <s v="2023-2024"/>
    <x v="0"/>
    <x v="3"/>
    <x v="3"/>
    <x v="3"/>
    <n v="4220"/>
    <x v="0"/>
    <x v="3"/>
    <x v="4"/>
    <x v="4"/>
    <n v="1047.9899999999998"/>
    <n v="1"/>
  </r>
  <r>
    <x v="375"/>
    <x v="0"/>
    <s v="2024-2025"/>
    <x v="0"/>
    <x v="19"/>
    <x v="1"/>
    <x v="1"/>
    <n v="2800"/>
    <x v="0"/>
    <x v="11"/>
    <x v="6"/>
    <x v="6"/>
    <n v="1048.3099999999997"/>
    <n v="1"/>
  </r>
  <r>
    <x v="685"/>
    <x v="0"/>
    <s v="2024-2025"/>
    <x v="0"/>
    <x v="33"/>
    <x v="4"/>
    <x v="4"/>
    <n v="3280"/>
    <x v="0"/>
    <x v="8"/>
    <x v="4"/>
    <x v="4"/>
    <n v="1049.07"/>
    <n v="1"/>
  </r>
  <r>
    <x v="688"/>
    <x v="0"/>
    <s v="2024-2025"/>
    <x v="0"/>
    <x v="7"/>
    <x v="4"/>
    <x v="4"/>
    <n v="3175"/>
    <x v="0"/>
    <x v="6"/>
    <x v="4"/>
    <x v="4"/>
    <n v="1050.08"/>
    <n v="1"/>
  </r>
  <r>
    <x v="651"/>
    <x v="0"/>
    <s v="2024-2025"/>
    <x v="1"/>
    <x v="65"/>
    <x v="1"/>
    <x v="1"/>
    <n v="2131"/>
    <x v="0"/>
    <x v="4"/>
    <x v="1"/>
    <x v="1"/>
    <n v="1053.53"/>
    <n v="1"/>
  </r>
  <r>
    <x v="177"/>
    <x v="1"/>
    <s v="2023-2024"/>
    <x v="0"/>
    <x v="49"/>
    <x v="4"/>
    <x v="4"/>
    <n v="3134"/>
    <x v="0"/>
    <x v="6"/>
    <x v="0"/>
    <x v="0"/>
    <n v="1058.18"/>
    <n v="1"/>
  </r>
  <r>
    <x v="408"/>
    <x v="1"/>
    <s v="2023-2024"/>
    <x v="0"/>
    <x v="83"/>
    <x v="0"/>
    <x v="0"/>
    <n v="6052"/>
    <x v="0"/>
    <x v="0"/>
    <x v="9"/>
    <x v="9"/>
    <n v="1059.79"/>
    <n v="1"/>
  </r>
  <r>
    <x v="436"/>
    <x v="2"/>
    <s v="2025-2026"/>
    <x v="1"/>
    <x v="74"/>
    <x v="1"/>
    <x v="1"/>
    <n v="2485"/>
    <x v="0"/>
    <x v="1"/>
    <x v="9"/>
    <x v="9"/>
    <n v="1059.8399999999999"/>
    <n v="1"/>
  </r>
  <r>
    <x v="382"/>
    <x v="1"/>
    <s v="2023-2024"/>
    <x v="1"/>
    <x v="64"/>
    <x v="1"/>
    <x v="1"/>
    <n v="2350"/>
    <x v="0"/>
    <x v="1"/>
    <x v="3"/>
    <x v="3"/>
    <n v="1063.3899999999999"/>
    <n v="1"/>
  </r>
  <r>
    <x v="181"/>
    <x v="0"/>
    <s v="2024-2025"/>
    <x v="0"/>
    <x v="59"/>
    <x v="3"/>
    <x v="3"/>
    <n v="4509"/>
    <x v="0"/>
    <x v="3"/>
    <x v="9"/>
    <x v="9"/>
    <n v="1065.18"/>
    <n v="1"/>
  </r>
  <r>
    <x v="565"/>
    <x v="1"/>
    <s v="2023-2024"/>
    <x v="0"/>
    <x v="84"/>
    <x v="3"/>
    <x v="3"/>
    <n v="4215"/>
    <x v="0"/>
    <x v="3"/>
    <x v="3"/>
    <x v="3"/>
    <n v="1065.98"/>
    <n v="1"/>
  </r>
  <r>
    <x v="434"/>
    <x v="0"/>
    <s v="2024-2025"/>
    <x v="0"/>
    <x v="39"/>
    <x v="0"/>
    <x v="0"/>
    <n v="6330"/>
    <x v="0"/>
    <x v="14"/>
    <x v="1"/>
    <x v="1"/>
    <n v="1066.8999999999999"/>
    <n v="1"/>
  </r>
  <r>
    <x v="662"/>
    <x v="2"/>
    <s v="2025-2026"/>
    <x v="0"/>
    <x v="76"/>
    <x v="1"/>
    <x v="1"/>
    <n v="2031"/>
    <x v="0"/>
    <x v="5"/>
    <x v="3"/>
    <x v="3"/>
    <n v="1067.18"/>
    <n v="1"/>
  </r>
  <r>
    <x v="671"/>
    <x v="1"/>
    <s v="2023-2024"/>
    <x v="0"/>
    <x v="13"/>
    <x v="1"/>
    <x v="1"/>
    <n v="2480"/>
    <x v="0"/>
    <x v="1"/>
    <x v="9"/>
    <x v="9"/>
    <n v="1068.93"/>
    <n v="1"/>
  </r>
  <r>
    <x v="34"/>
    <x v="2"/>
    <s v="2025-2026"/>
    <x v="1"/>
    <x v="22"/>
    <x v="1"/>
    <x v="1"/>
    <n v="2539"/>
    <x v="0"/>
    <x v="2"/>
    <x v="9"/>
    <x v="9"/>
    <n v="1070.0999999999999"/>
    <n v="1"/>
  </r>
  <r>
    <x v="20"/>
    <x v="0"/>
    <s v="2024-2025"/>
    <x v="0"/>
    <x v="42"/>
    <x v="3"/>
    <x v="3"/>
    <n v="4870"/>
    <x v="0"/>
    <x v="12"/>
    <x v="4"/>
    <x v="4"/>
    <n v="1072.78"/>
    <n v="1"/>
  </r>
  <r>
    <x v="636"/>
    <x v="0"/>
    <s v="2024-2025"/>
    <x v="0"/>
    <x v="35"/>
    <x v="3"/>
    <x v="3"/>
    <n v="4558"/>
    <x v="0"/>
    <x v="15"/>
    <x v="8"/>
    <x v="8"/>
    <n v="1076.07"/>
    <n v="1"/>
  </r>
  <r>
    <x v="484"/>
    <x v="0"/>
    <s v="2024-2025"/>
    <x v="0"/>
    <x v="55"/>
    <x v="3"/>
    <x v="3"/>
    <n v="4703"/>
    <x v="0"/>
    <x v="17"/>
    <x v="4"/>
    <x v="4"/>
    <n v="1077.06"/>
    <n v="1"/>
  </r>
  <r>
    <x v="655"/>
    <x v="0"/>
    <s v="2024-2025"/>
    <x v="0"/>
    <x v="5"/>
    <x v="1"/>
    <x v="1"/>
    <n v="2067"/>
    <x v="0"/>
    <x v="5"/>
    <x v="3"/>
    <x v="3"/>
    <n v="1077.3699999999999"/>
    <n v="1"/>
  </r>
  <r>
    <x v="314"/>
    <x v="0"/>
    <s v="2024-2025"/>
    <x v="0"/>
    <x v="62"/>
    <x v="0"/>
    <x v="0"/>
    <n v="6112"/>
    <x v="0"/>
    <x v="14"/>
    <x v="9"/>
    <x v="9"/>
    <n v="1079.81"/>
    <n v="1"/>
  </r>
  <r>
    <x v="20"/>
    <x v="0"/>
    <s v="2024-2025"/>
    <x v="0"/>
    <x v="93"/>
    <x v="4"/>
    <x v="4"/>
    <n v="3915"/>
    <x v="0"/>
    <x v="16"/>
    <x v="0"/>
    <x v="0"/>
    <n v="1080.56"/>
    <n v="1"/>
  </r>
  <r>
    <x v="359"/>
    <x v="0"/>
    <s v="2024-2025"/>
    <x v="0"/>
    <x v="74"/>
    <x v="1"/>
    <x v="1"/>
    <n v="2485"/>
    <x v="0"/>
    <x v="1"/>
    <x v="1"/>
    <x v="1"/>
    <n v="1084.98"/>
    <n v="1"/>
  </r>
  <r>
    <x v="655"/>
    <x v="0"/>
    <s v="2024-2025"/>
    <x v="0"/>
    <x v="25"/>
    <x v="4"/>
    <x v="4"/>
    <n v="3550"/>
    <x v="0"/>
    <x v="8"/>
    <x v="4"/>
    <x v="4"/>
    <n v="1085.72"/>
    <n v="1"/>
  </r>
  <r>
    <x v="685"/>
    <x v="0"/>
    <s v="2024-2025"/>
    <x v="0"/>
    <x v="24"/>
    <x v="1"/>
    <x v="1"/>
    <n v="2120"/>
    <x v="0"/>
    <x v="4"/>
    <x v="0"/>
    <x v="0"/>
    <n v="1088.4699999999998"/>
    <n v="1"/>
  </r>
  <r>
    <x v="508"/>
    <x v="0"/>
    <s v="2024-2025"/>
    <x v="0"/>
    <x v="61"/>
    <x v="6"/>
    <x v="6"/>
    <n v="5343"/>
    <x v="0"/>
    <x v="18"/>
    <x v="9"/>
    <x v="9"/>
    <n v="1088.77"/>
    <n v="1"/>
  </r>
  <r>
    <x v="721"/>
    <x v="0"/>
    <s v="2024-2025"/>
    <x v="0"/>
    <x v="18"/>
    <x v="6"/>
    <x v="6"/>
    <n v="5168"/>
    <x v="0"/>
    <x v="13"/>
    <x v="1"/>
    <x v="1"/>
    <n v="1089.1500000000001"/>
    <n v="1"/>
  </r>
  <r>
    <x v="136"/>
    <x v="0"/>
    <s v="2024-2025"/>
    <x v="1"/>
    <x v="38"/>
    <x v="3"/>
    <x v="3"/>
    <n v="4802"/>
    <x v="0"/>
    <x v="12"/>
    <x v="4"/>
    <x v="4"/>
    <n v="1090.05"/>
    <n v="1"/>
  </r>
  <r>
    <x v="675"/>
    <x v="2"/>
    <s v="2025-2026"/>
    <x v="1"/>
    <x v="22"/>
    <x v="1"/>
    <x v="1"/>
    <n v="2539"/>
    <x v="0"/>
    <x v="2"/>
    <x v="4"/>
    <x v="4"/>
    <n v="1091.2200000000003"/>
    <n v="1"/>
  </r>
  <r>
    <x v="343"/>
    <x v="0"/>
    <s v="2024-2025"/>
    <x v="1"/>
    <x v="14"/>
    <x v="1"/>
    <x v="1"/>
    <n v="2790"/>
    <x v="0"/>
    <x v="11"/>
    <x v="5"/>
    <x v="5"/>
    <n v="1093.4399999999998"/>
    <n v="1"/>
  </r>
  <r>
    <x v="592"/>
    <x v="1"/>
    <s v="2023-2024"/>
    <x v="0"/>
    <x v="53"/>
    <x v="3"/>
    <x v="3"/>
    <n v="4119"/>
    <x v="0"/>
    <x v="10"/>
    <x v="8"/>
    <x v="8"/>
    <n v="1093.68"/>
    <n v="1"/>
  </r>
  <r>
    <x v="577"/>
    <x v="0"/>
    <s v="2024-2025"/>
    <x v="0"/>
    <x v="84"/>
    <x v="3"/>
    <x v="3"/>
    <n v="4215"/>
    <x v="0"/>
    <x v="3"/>
    <x v="3"/>
    <x v="3"/>
    <n v="1094.07"/>
    <n v="1"/>
  </r>
  <r>
    <x v="401"/>
    <x v="2"/>
    <s v="2025-2026"/>
    <x v="1"/>
    <x v="0"/>
    <x v="0"/>
    <x v="0"/>
    <n v="6021"/>
    <x v="0"/>
    <x v="0"/>
    <x v="9"/>
    <x v="9"/>
    <n v="1095.78"/>
    <n v="1"/>
  </r>
  <r>
    <x v="665"/>
    <x v="0"/>
    <s v="2024-2025"/>
    <x v="0"/>
    <x v="36"/>
    <x v="4"/>
    <x v="4"/>
    <n v="3148"/>
    <x v="0"/>
    <x v="6"/>
    <x v="1"/>
    <x v="1"/>
    <n v="1096.19"/>
    <n v="1"/>
  </r>
  <r>
    <x v="721"/>
    <x v="0"/>
    <s v="2024-2025"/>
    <x v="0"/>
    <x v="69"/>
    <x v="4"/>
    <x v="4"/>
    <n v="3199"/>
    <x v="0"/>
    <x v="6"/>
    <x v="3"/>
    <x v="3"/>
    <n v="1099.27"/>
    <n v="1"/>
  </r>
  <r>
    <x v="17"/>
    <x v="0"/>
    <s v="2024-2025"/>
    <x v="0"/>
    <x v="88"/>
    <x v="6"/>
    <x v="6"/>
    <n v="5011"/>
    <x v="0"/>
    <x v="13"/>
    <x v="1"/>
    <x v="1"/>
    <n v="1100.4099999999999"/>
    <n v="1"/>
  </r>
  <r>
    <x v="516"/>
    <x v="2"/>
    <s v="2025-2026"/>
    <x v="0"/>
    <x v="54"/>
    <x v="4"/>
    <x v="4"/>
    <n v="3030"/>
    <x v="0"/>
    <x v="7"/>
    <x v="0"/>
    <x v="0"/>
    <n v="1101.0899999999999"/>
    <n v="1"/>
  </r>
  <r>
    <x v="37"/>
    <x v="2"/>
    <s v="2025-2026"/>
    <x v="0"/>
    <x v="83"/>
    <x v="0"/>
    <x v="0"/>
    <n v="6052"/>
    <x v="0"/>
    <x v="0"/>
    <x v="9"/>
    <x v="9"/>
    <n v="1105.31"/>
    <n v="1"/>
  </r>
  <r>
    <x v="505"/>
    <x v="1"/>
    <s v="2023-2024"/>
    <x v="0"/>
    <x v="5"/>
    <x v="1"/>
    <x v="1"/>
    <n v="2067"/>
    <x v="0"/>
    <x v="5"/>
    <x v="3"/>
    <x v="3"/>
    <n v="1105.97"/>
    <n v="1"/>
  </r>
  <r>
    <x v="369"/>
    <x v="0"/>
    <s v="2024-2025"/>
    <x v="0"/>
    <x v="84"/>
    <x v="3"/>
    <x v="3"/>
    <n v="4215"/>
    <x v="0"/>
    <x v="3"/>
    <x v="4"/>
    <x v="4"/>
    <n v="1106.07"/>
    <n v="1"/>
  </r>
  <r>
    <x v="493"/>
    <x v="1"/>
    <s v="2023-2024"/>
    <x v="0"/>
    <x v="30"/>
    <x v="4"/>
    <x v="4"/>
    <n v="3131"/>
    <x v="0"/>
    <x v="6"/>
    <x v="1"/>
    <x v="1"/>
    <n v="1107.77"/>
    <n v="1"/>
  </r>
  <r>
    <x v="385"/>
    <x v="1"/>
    <s v="2023-2024"/>
    <x v="1"/>
    <x v="39"/>
    <x v="0"/>
    <x v="0"/>
    <n v="6330"/>
    <x v="0"/>
    <x v="14"/>
    <x v="3"/>
    <x v="3"/>
    <n v="1111.06"/>
    <n v="1"/>
  </r>
  <r>
    <x v="57"/>
    <x v="0"/>
    <s v="2024-2025"/>
    <x v="0"/>
    <x v="86"/>
    <x v="0"/>
    <x v="0"/>
    <n v="6725"/>
    <x v="0"/>
    <x v="20"/>
    <x v="9"/>
    <x v="9"/>
    <n v="1115.3800000000001"/>
    <n v="1"/>
  </r>
  <r>
    <x v="87"/>
    <x v="0"/>
    <s v="2024-2025"/>
    <x v="0"/>
    <x v="28"/>
    <x v="1"/>
    <x v="1"/>
    <n v="2830"/>
    <x v="0"/>
    <x v="11"/>
    <x v="8"/>
    <x v="8"/>
    <n v="1115.45"/>
    <n v="1"/>
  </r>
  <r>
    <x v="620"/>
    <x v="1"/>
    <s v="2023-2024"/>
    <x v="0"/>
    <x v="3"/>
    <x v="3"/>
    <x v="3"/>
    <n v="4220"/>
    <x v="0"/>
    <x v="3"/>
    <x v="5"/>
    <x v="5"/>
    <n v="1115.72"/>
    <n v="1"/>
  </r>
  <r>
    <x v="26"/>
    <x v="1"/>
    <s v="2023-2024"/>
    <x v="0"/>
    <x v="63"/>
    <x v="1"/>
    <x v="1"/>
    <n v="2015"/>
    <x v="0"/>
    <x v="5"/>
    <x v="2"/>
    <x v="2"/>
    <n v="1115.99"/>
    <n v="1"/>
  </r>
  <r>
    <x v="658"/>
    <x v="2"/>
    <s v="2025-2026"/>
    <x v="0"/>
    <x v="17"/>
    <x v="3"/>
    <x v="3"/>
    <n v="4825"/>
    <x v="0"/>
    <x v="12"/>
    <x v="0"/>
    <x v="0"/>
    <n v="1119.6600000000001"/>
    <n v="1"/>
  </r>
  <r>
    <x v="112"/>
    <x v="0"/>
    <s v="2024-2025"/>
    <x v="1"/>
    <x v="75"/>
    <x v="0"/>
    <x v="0"/>
    <n v="6450"/>
    <x v="0"/>
    <x v="20"/>
    <x v="4"/>
    <x v="4"/>
    <n v="1120.5"/>
    <n v="1"/>
  </r>
  <r>
    <x v="670"/>
    <x v="0"/>
    <s v="2024-2025"/>
    <x v="0"/>
    <x v="73"/>
    <x v="6"/>
    <x v="6"/>
    <n v="5607"/>
    <x v="0"/>
    <x v="18"/>
    <x v="4"/>
    <x v="4"/>
    <n v="1120.9100000000001"/>
    <n v="1"/>
  </r>
  <r>
    <x v="79"/>
    <x v="0"/>
    <s v="2024-2025"/>
    <x v="0"/>
    <x v="1"/>
    <x v="1"/>
    <x v="1"/>
    <n v="2478"/>
    <x v="0"/>
    <x v="1"/>
    <x v="4"/>
    <x v="4"/>
    <n v="1123.33"/>
    <n v="1"/>
  </r>
  <r>
    <x v="336"/>
    <x v="0"/>
    <s v="2024-2025"/>
    <x v="1"/>
    <x v="95"/>
    <x v="7"/>
    <x v="7"/>
    <n v="870"/>
    <x v="0"/>
    <x v="19"/>
    <x v="4"/>
    <x v="4"/>
    <n v="1124.42"/>
    <n v="1"/>
  </r>
  <r>
    <x v="319"/>
    <x v="0"/>
    <s v="2024-2025"/>
    <x v="1"/>
    <x v="65"/>
    <x v="1"/>
    <x v="1"/>
    <n v="2131"/>
    <x v="0"/>
    <x v="4"/>
    <x v="0"/>
    <x v="0"/>
    <n v="1126.3499999999999"/>
    <n v="1"/>
  </r>
  <r>
    <x v="145"/>
    <x v="0"/>
    <s v="2024-2025"/>
    <x v="0"/>
    <x v="82"/>
    <x v="3"/>
    <x v="3"/>
    <n v="4655"/>
    <x v="0"/>
    <x v="17"/>
    <x v="9"/>
    <x v="9"/>
    <n v="1127.54"/>
    <n v="1"/>
  </r>
  <r>
    <x v="519"/>
    <x v="2"/>
    <s v="2025-2026"/>
    <x v="0"/>
    <x v="32"/>
    <x v="6"/>
    <x v="6"/>
    <n v="5169"/>
    <x v="0"/>
    <x v="13"/>
    <x v="0"/>
    <x v="0"/>
    <n v="1130.8800000000001"/>
    <n v="1"/>
  </r>
  <r>
    <x v="73"/>
    <x v="1"/>
    <s v="2023-2024"/>
    <x v="0"/>
    <x v="79"/>
    <x v="6"/>
    <x v="6"/>
    <n v="5290"/>
    <x v="0"/>
    <x v="18"/>
    <x v="4"/>
    <x v="4"/>
    <n v="1131.2800000000002"/>
    <n v="1"/>
  </r>
  <r>
    <x v="133"/>
    <x v="1"/>
    <s v="2023-2024"/>
    <x v="0"/>
    <x v="69"/>
    <x v="4"/>
    <x v="4"/>
    <n v="3199"/>
    <x v="0"/>
    <x v="6"/>
    <x v="7"/>
    <x v="7"/>
    <n v="1131.7300000000002"/>
    <n v="1"/>
  </r>
  <r>
    <x v="411"/>
    <x v="1"/>
    <s v="2023-2024"/>
    <x v="0"/>
    <x v="15"/>
    <x v="1"/>
    <x v="1"/>
    <n v="2020"/>
    <x v="0"/>
    <x v="5"/>
    <x v="6"/>
    <x v="6"/>
    <n v="1133.6300000000001"/>
    <n v="1"/>
  </r>
  <r>
    <x v="439"/>
    <x v="0"/>
    <s v="2024-2025"/>
    <x v="0"/>
    <x v="37"/>
    <x v="1"/>
    <x v="1"/>
    <n v="2750"/>
    <x v="0"/>
    <x v="11"/>
    <x v="5"/>
    <x v="5"/>
    <n v="1135.1099999999999"/>
    <n v="1"/>
  </r>
  <r>
    <x v="450"/>
    <x v="1"/>
    <s v="2023-2024"/>
    <x v="1"/>
    <x v="22"/>
    <x v="1"/>
    <x v="1"/>
    <n v="2539"/>
    <x v="0"/>
    <x v="2"/>
    <x v="5"/>
    <x v="5"/>
    <n v="1135.7600000000002"/>
    <n v="1"/>
  </r>
  <r>
    <x v="648"/>
    <x v="1"/>
    <s v="2023-2024"/>
    <x v="0"/>
    <x v="41"/>
    <x v="5"/>
    <x v="5"/>
    <n v="7320"/>
    <x v="0"/>
    <x v="9"/>
    <x v="1"/>
    <x v="1"/>
    <n v="1136.53"/>
    <n v="1"/>
  </r>
  <r>
    <x v="252"/>
    <x v="1"/>
    <s v="2023-2024"/>
    <x v="0"/>
    <x v="47"/>
    <x v="1"/>
    <x v="1"/>
    <n v="2101"/>
    <x v="0"/>
    <x v="4"/>
    <x v="3"/>
    <x v="3"/>
    <n v="1137.77"/>
    <n v="1"/>
  </r>
  <r>
    <x v="184"/>
    <x v="2"/>
    <s v="2025-2026"/>
    <x v="0"/>
    <x v="36"/>
    <x v="4"/>
    <x v="4"/>
    <n v="3148"/>
    <x v="0"/>
    <x v="6"/>
    <x v="1"/>
    <x v="1"/>
    <n v="1138.04"/>
    <n v="1"/>
  </r>
  <r>
    <x v="306"/>
    <x v="2"/>
    <s v="2025-2026"/>
    <x v="1"/>
    <x v="14"/>
    <x v="1"/>
    <x v="1"/>
    <n v="2790"/>
    <x v="0"/>
    <x v="11"/>
    <x v="0"/>
    <x v="0"/>
    <n v="1138.8799999999999"/>
    <n v="1"/>
  </r>
  <r>
    <x v="611"/>
    <x v="0"/>
    <s v="2024-2025"/>
    <x v="0"/>
    <x v="50"/>
    <x v="4"/>
    <x v="4"/>
    <n v="3179"/>
    <x v="0"/>
    <x v="6"/>
    <x v="9"/>
    <x v="9"/>
    <n v="1139.74"/>
    <n v="1"/>
  </r>
  <r>
    <x v="489"/>
    <x v="0"/>
    <s v="2024-2025"/>
    <x v="0"/>
    <x v="77"/>
    <x v="5"/>
    <x v="5"/>
    <n v="7018"/>
    <x v="0"/>
    <x v="9"/>
    <x v="4"/>
    <x v="4"/>
    <n v="1140.44"/>
    <n v="1"/>
  </r>
  <r>
    <x v="569"/>
    <x v="1"/>
    <s v="2023-2024"/>
    <x v="0"/>
    <x v="78"/>
    <x v="1"/>
    <x v="1"/>
    <n v="2141"/>
    <x v="0"/>
    <x v="4"/>
    <x v="4"/>
    <x v="4"/>
    <n v="1141.2800000000002"/>
    <n v="1"/>
  </r>
  <r>
    <x v="445"/>
    <x v="0"/>
    <s v="2024-2025"/>
    <x v="0"/>
    <x v="60"/>
    <x v="1"/>
    <x v="1"/>
    <n v="2541"/>
    <x v="0"/>
    <x v="2"/>
    <x v="2"/>
    <x v="2"/>
    <n v="1141.6099999999999"/>
    <n v="1"/>
  </r>
  <r>
    <x v="62"/>
    <x v="0"/>
    <s v="2024-2025"/>
    <x v="0"/>
    <x v="61"/>
    <x v="6"/>
    <x v="6"/>
    <n v="5343"/>
    <x v="0"/>
    <x v="18"/>
    <x v="0"/>
    <x v="0"/>
    <n v="1150.03"/>
    <n v="1"/>
  </r>
  <r>
    <x v="618"/>
    <x v="1"/>
    <s v="2023-2024"/>
    <x v="0"/>
    <x v="87"/>
    <x v="2"/>
    <x v="2"/>
    <n v="2609"/>
    <x v="0"/>
    <x v="2"/>
    <x v="0"/>
    <x v="0"/>
    <n v="1150.03"/>
    <n v="1"/>
  </r>
  <r>
    <x v="676"/>
    <x v="1"/>
    <s v="2023-2024"/>
    <x v="0"/>
    <x v="78"/>
    <x v="1"/>
    <x v="1"/>
    <n v="2141"/>
    <x v="0"/>
    <x v="4"/>
    <x v="5"/>
    <x v="5"/>
    <n v="1151.5899999999999"/>
    <n v="1"/>
  </r>
  <r>
    <x v="309"/>
    <x v="0"/>
    <s v="2024-2025"/>
    <x v="1"/>
    <x v="34"/>
    <x v="4"/>
    <x v="4"/>
    <n v="3018"/>
    <x v="0"/>
    <x v="7"/>
    <x v="1"/>
    <x v="1"/>
    <n v="1152.6500000000001"/>
    <n v="1"/>
  </r>
  <r>
    <x v="591"/>
    <x v="2"/>
    <s v="2025-2026"/>
    <x v="0"/>
    <x v="84"/>
    <x v="3"/>
    <x v="3"/>
    <n v="4215"/>
    <x v="0"/>
    <x v="3"/>
    <x v="4"/>
    <x v="4"/>
    <n v="1158.8400000000001"/>
    <n v="1"/>
  </r>
  <r>
    <x v="190"/>
    <x v="1"/>
    <s v="2023-2024"/>
    <x v="0"/>
    <x v="69"/>
    <x v="4"/>
    <x v="4"/>
    <n v="3199"/>
    <x v="0"/>
    <x v="6"/>
    <x v="6"/>
    <x v="6"/>
    <n v="1159.49"/>
    <n v="1"/>
  </r>
  <r>
    <x v="720"/>
    <x v="0"/>
    <s v="2024-2025"/>
    <x v="0"/>
    <x v="92"/>
    <x v="3"/>
    <x v="3"/>
    <n v="4305"/>
    <x v="0"/>
    <x v="3"/>
    <x v="0"/>
    <x v="0"/>
    <n v="1163.9799999999998"/>
    <n v="1"/>
  </r>
  <r>
    <x v="688"/>
    <x v="0"/>
    <s v="2024-2025"/>
    <x v="0"/>
    <x v="27"/>
    <x v="4"/>
    <x v="4"/>
    <n v="3066"/>
    <x v="0"/>
    <x v="7"/>
    <x v="4"/>
    <x v="4"/>
    <n v="1167.53"/>
    <n v="1"/>
  </r>
  <r>
    <x v="238"/>
    <x v="2"/>
    <s v="2025-2026"/>
    <x v="0"/>
    <x v="9"/>
    <x v="4"/>
    <x v="4"/>
    <n v="3076"/>
    <x v="0"/>
    <x v="7"/>
    <x v="6"/>
    <x v="6"/>
    <n v="1167.8700000000003"/>
    <n v="1"/>
  </r>
  <r>
    <x v="62"/>
    <x v="0"/>
    <s v="2024-2025"/>
    <x v="0"/>
    <x v="12"/>
    <x v="3"/>
    <x v="3"/>
    <n v="4068"/>
    <x v="0"/>
    <x v="10"/>
    <x v="3"/>
    <x v="3"/>
    <n v="1171.06"/>
    <n v="1"/>
  </r>
  <r>
    <x v="666"/>
    <x v="2"/>
    <s v="2025-2026"/>
    <x v="0"/>
    <x v="81"/>
    <x v="3"/>
    <x v="3"/>
    <n v="4680"/>
    <x v="0"/>
    <x v="17"/>
    <x v="9"/>
    <x v="9"/>
    <n v="1173.55"/>
    <n v="1"/>
  </r>
  <r>
    <x v="570"/>
    <x v="0"/>
    <s v="2024-2025"/>
    <x v="0"/>
    <x v="53"/>
    <x v="3"/>
    <x v="3"/>
    <n v="4119"/>
    <x v="0"/>
    <x v="10"/>
    <x v="4"/>
    <x v="4"/>
    <n v="1174.28"/>
    <n v="1"/>
  </r>
  <r>
    <x v="342"/>
    <x v="0"/>
    <s v="2024-2025"/>
    <x v="0"/>
    <x v="18"/>
    <x v="6"/>
    <x v="6"/>
    <n v="5168"/>
    <x v="0"/>
    <x v="13"/>
    <x v="9"/>
    <x v="9"/>
    <n v="1174.5700000000002"/>
    <n v="1"/>
  </r>
  <r>
    <x v="523"/>
    <x v="1"/>
    <s v="2023-2024"/>
    <x v="0"/>
    <x v="33"/>
    <x v="4"/>
    <x v="4"/>
    <n v="3280"/>
    <x v="0"/>
    <x v="8"/>
    <x v="5"/>
    <x v="5"/>
    <n v="1175.0899999999999"/>
    <n v="1"/>
  </r>
  <r>
    <x v="317"/>
    <x v="0"/>
    <s v="2024-2025"/>
    <x v="0"/>
    <x v="59"/>
    <x v="3"/>
    <x v="3"/>
    <n v="4509"/>
    <x v="0"/>
    <x v="3"/>
    <x v="4"/>
    <x v="4"/>
    <n v="1175.1600000000001"/>
    <n v="1"/>
  </r>
  <r>
    <x v="36"/>
    <x v="2"/>
    <s v="2025-2026"/>
    <x v="0"/>
    <x v="72"/>
    <x v="4"/>
    <x v="4"/>
    <n v="3931"/>
    <x v="0"/>
    <x v="16"/>
    <x v="9"/>
    <x v="9"/>
    <n v="1178.76"/>
    <n v="1"/>
  </r>
  <r>
    <x v="507"/>
    <x v="0"/>
    <s v="2024-2025"/>
    <x v="0"/>
    <x v="28"/>
    <x v="1"/>
    <x v="1"/>
    <n v="2830"/>
    <x v="0"/>
    <x v="11"/>
    <x v="0"/>
    <x v="0"/>
    <n v="1180.1300000000001"/>
    <n v="1"/>
  </r>
  <r>
    <x v="333"/>
    <x v="1"/>
    <s v="2023-2024"/>
    <x v="1"/>
    <x v="21"/>
    <x v="3"/>
    <x v="3"/>
    <n v="4012"/>
    <x v="0"/>
    <x v="10"/>
    <x v="9"/>
    <x v="9"/>
    <n v="1180.27"/>
    <n v="1"/>
  </r>
  <r>
    <x v="158"/>
    <x v="0"/>
    <s v="2024-2025"/>
    <x v="0"/>
    <x v="10"/>
    <x v="4"/>
    <x v="4"/>
    <n v="3551"/>
    <x v="0"/>
    <x v="8"/>
    <x v="8"/>
    <x v="8"/>
    <n v="1184.68"/>
    <n v="1"/>
  </r>
  <r>
    <x v="385"/>
    <x v="1"/>
    <s v="2023-2024"/>
    <x v="0"/>
    <x v="85"/>
    <x v="0"/>
    <x v="0"/>
    <n v="6530"/>
    <x v="0"/>
    <x v="20"/>
    <x v="4"/>
    <x v="4"/>
    <n v="1188.6799999999998"/>
    <n v="1"/>
  </r>
  <r>
    <x v="36"/>
    <x v="2"/>
    <s v="2025-2026"/>
    <x v="1"/>
    <x v="40"/>
    <x v="4"/>
    <x v="4"/>
    <n v="3353"/>
    <x v="0"/>
    <x v="8"/>
    <x v="3"/>
    <x v="3"/>
    <n v="1189.83"/>
    <n v="1"/>
  </r>
  <r>
    <x v="491"/>
    <x v="0"/>
    <s v="2024-2025"/>
    <x v="0"/>
    <x v="16"/>
    <x v="0"/>
    <x v="0"/>
    <n v="6030"/>
    <x v="0"/>
    <x v="0"/>
    <x v="4"/>
    <x v="4"/>
    <n v="1190.6799999999998"/>
    <n v="1"/>
  </r>
  <r>
    <x v="477"/>
    <x v="1"/>
    <s v="2023-2024"/>
    <x v="0"/>
    <x v="56"/>
    <x v="1"/>
    <x v="1"/>
    <n v="2795"/>
    <x v="0"/>
    <x v="11"/>
    <x v="3"/>
    <x v="3"/>
    <n v="1191.03"/>
    <n v="1"/>
  </r>
  <r>
    <x v="190"/>
    <x v="1"/>
    <s v="2023-2024"/>
    <x v="1"/>
    <x v="38"/>
    <x v="3"/>
    <x v="3"/>
    <n v="4802"/>
    <x v="0"/>
    <x v="12"/>
    <x v="1"/>
    <x v="1"/>
    <n v="1191.32"/>
    <n v="1"/>
  </r>
  <r>
    <x v="157"/>
    <x v="2"/>
    <s v="2025-2026"/>
    <x v="0"/>
    <x v="23"/>
    <x v="1"/>
    <x v="1"/>
    <n v="2650"/>
    <x v="0"/>
    <x v="11"/>
    <x v="8"/>
    <x v="8"/>
    <n v="1191.7600000000002"/>
    <n v="1"/>
  </r>
  <r>
    <x v="483"/>
    <x v="0"/>
    <s v="2024-2025"/>
    <x v="0"/>
    <x v="13"/>
    <x v="1"/>
    <x v="1"/>
    <n v="2480"/>
    <x v="0"/>
    <x v="1"/>
    <x v="3"/>
    <x v="3"/>
    <n v="1194.6299999999999"/>
    <n v="1"/>
  </r>
  <r>
    <x v="172"/>
    <x v="1"/>
    <s v="2023-2024"/>
    <x v="1"/>
    <x v="65"/>
    <x v="1"/>
    <x v="1"/>
    <n v="2131"/>
    <x v="0"/>
    <x v="4"/>
    <x v="1"/>
    <x v="1"/>
    <n v="1198.1999999999998"/>
    <n v="1"/>
  </r>
  <r>
    <x v="664"/>
    <x v="0"/>
    <s v="2024-2025"/>
    <x v="0"/>
    <x v="36"/>
    <x v="4"/>
    <x v="4"/>
    <n v="3148"/>
    <x v="0"/>
    <x v="6"/>
    <x v="6"/>
    <x v="6"/>
    <n v="1198.24"/>
    <n v="1"/>
  </r>
  <r>
    <x v="545"/>
    <x v="2"/>
    <s v="2025-2026"/>
    <x v="0"/>
    <x v="12"/>
    <x v="3"/>
    <x v="3"/>
    <n v="4068"/>
    <x v="0"/>
    <x v="10"/>
    <x v="8"/>
    <x v="8"/>
    <n v="1199.75"/>
    <n v="1"/>
  </r>
  <r>
    <x v="297"/>
    <x v="2"/>
    <s v="2025-2026"/>
    <x v="0"/>
    <x v="36"/>
    <x v="4"/>
    <x v="4"/>
    <n v="3148"/>
    <x v="0"/>
    <x v="6"/>
    <x v="3"/>
    <x v="3"/>
    <n v="1203.6600000000001"/>
    <n v="1"/>
  </r>
  <r>
    <x v="673"/>
    <x v="2"/>
    <s v="2025-2026"/>
    <x v="0"/>
    <x v="55"/>
    <x v="3"/>
    <x v="3"/>
    <n v="4703"/>
    <x v="0"/>
    <x v="17"/>
    <x v="0"/>
    <x v="0"/>
    <n v="1207.02"/>
    <n v="1"/>
  </r>
  <r>
    <x v="63"/>
    <x v="1"/>
    <s v="2023-2024"/>
    <x v="0"/>
    <x v="12"/>
    <x v="3"/>
    <x v="3"/>
    <n v="4068"/>
    <x v="0"/>
    <x v="10"/>
    <x v="3"/>
    <x v="3"/>
    <n v="1207.94"/>
    <n v="1"/>
  </r>
  <r>
    <x v="482"/>
    <x v="2"/>
    <s v="2025-2026"/>
    <x v="0"/>
    <x v="12"/>
    <x v="3"/>
    <x v="3"/>
    <n v="4068"/>
    <x v="0"/>
    <x v="10"/>
    <x v="6"/>
    <x v="6"/>
    <n v="1209.1500000000001"/>
    <n v="1"/>
  </r>
  <r>
    <x v="136"/>
    <x v="0"/>
    <s v="2024-2025"/>
    <x v="1"/>
    <x v="22"/>
    <x v="1"/>
    <x v="1"/>
    <n v="2539"/>
    <x v="0"/>
    <x v="2"/>
    <x v="0"/>
    <x v="0"/>
    <n v="1211.1400000000001"/>
    <n v="1"/>
  </r>
  <r>
    <x v="391"/>
    <x v="2"/>
    <s v="2025-2026"/>
    <x v="0"/>
    <x v="36"/>
    <x v="4"/>
    <x v="4"/>
    <n v="3148"/>
    <x v="0"/>
    <x v="6"/>
    <x v="3"/>
    <x v="3"/>
    <n v="1211.68"/>
    <n v="1"/>
  </r>
  <r>
    <x v="226"/>
    <x v="0"/>
    <s v="2024-2025"/>
    <x v="0"/>
    <x v="26"/>
    <x v="0"/>
    <x v="0"/>
    <n v="6280"/>
    <x v="0"/>
    <x v="14"/>
    <x v="2"/>
    <x v="2"/>
    <n v="1212.0899999999999"/>
    <n v="1"/>
  </r>
  <r>
    <x v="483"/>
    <x v="0"/>
    <s v="2024-2025"/>
    <x v="0"/>
    <x v="43"/>
    <x v="1"/>
    <x v="1"/>
    <n v="2560"/>
    <x v="0"/>
    <x v="2"/>
    <x v="1"/>
    <x v="1"/>
    <n v="1212.42"/>
    <n v="1"/>
  </r>
  <r>
    <x v="669"/>
    <x v="1"/>
    <s v="2023-2024"/>
    <x v="0"/>
    <x v="16"/>
    <x v="0"/>
    <x v="0"/>
    <n v="6030"/>
    <x v="0"/>
    <x v="0"/>
    <x v="9"/>
    <x v="9"/>
    <n v="1213.28"/>
    <n v="1"/>
  </r>
  <r>
    <x v="321"/>
    <x v="0"/>
    <s v="2024-2025"/>
    <x v="1"/>
    <x v="14"/>
    <x v="1"/>
    <x v="1"/>
    <n v="2790"/>
    <x v="0"/>
    <x v="11"/>
    <x v="9"/>
    <x v="9"/>
    <n v="1214.6100000000001"/>
    <n v="1"/>
  </r>
  <r>
    <x v="163"/>
    <x v="0"/>
    <s v="2024-2025"/>
    <x v="0"/>
    <x v="3"/>
    <x v="3"/>
    <x v="3"/>
    <n v="4220"/>
    <x v="0"/>
    <x v="3"/>
    <x v="9"/>
    <x v="9"/>
    <n v="1215.47"/>
    <n v="1"/>
  </r>
  <r>
    <x v="199"/>
    <x v="0"/>
    <s v="2024-2025"/>
    <x v="1"/>
    <x v="34"/>
    <x v="4"/>
    <x v="4"/>
    <n v="3018"/>
    <x v="0"/>
    <x v="7"/>
    <x v="3"/>
    <x v="3"/>
    <n v="1217.6699999999998"/>
    <n v="1"/>
  </r>
  <r>
    <x v="368"/>
    <x v="2"/>
    <s v="2025-2026"/>
    <x v="0"/>
    <x v="26"/>
    <x v="0"/>
    <x v="0"/>
    <n v="6280"/>
    <x v="0"/>
    <x v="14"/>
    <x v="4"/>
    <x v="4"/>
    <n v="1219.3799999999999"/>
    <n v="1"/>
  </r>
  <r>
    <x v="157"/>
    <x v="2"/>
    <s v="2025-2026"/>
    <x v="0"/>
    <x v="26"/>
    <x v="0"/>
    <x v="0"/>
    <n v="6280"/>
    <x v="0"/>
    <x v="14"/>
    <x v="0"/>
    <x v="0"/>
    <n v="1224.49"/>
    <n v="1"/>
  </r>
  <r>
    <x v="42"/>
    <x v="0"/>
    <s v="2024-2025"/>
    <x v="0"/>
    <x v="42"/>
    <x v="3"/>
    <x v="3"/>
    <n v="4870"/>
    <x v="0"/>
    <x v="12"/>
    <x v="0"/>
    <x v="0"/>
    <n v="1233.97"/>
    <n v="1"/>
  </r>
  <r>
    <x v="544"/>
    <x v="0"/>
    <s v="2024-2025"/>
    <x v="0"/>
    <x v="81"/>
    <x v="3"/>
    <x v="3"/>
    <n v="4680"/>
    <x v="0"/>
    <x v="17"/>
    <x v="1"/>
    <x v="1"/>
    <n v="1235.45"/>
    <n v="1"/>
  </r>
  <r>
    <x v="472"/>
    <x v="0"/>
    <s v="2024-2025"/>
    <x v="0"/>
    <x v="60"/>
    <x v="1"/>
    <x v="1"/>
    <n v="2541"/>
    <x v="0"/>
    <x v="2"/>
    <x v="6"/>
    <x v="6"/>
    <n v="1238.4000000000001"/>
    <n v="1"/>
  </r>
  <r>
    <x v="358"/>
    <x v="1"/>
    <s v="2023-2024"/>
    <x v="0"/>
    <x v="4"/>
    <x v="1"/>
    <x v="1"/>
    <n v="2154"/>
    <x v="0"/>
    <x v="4"/>
    <x v="6"/>
    <x v="6"/>
    <n v="1239.77"/>
    <n v="1"/>
  </r>
  <r>
    <x v="441"/>
    <x v="0"/>
    <s v="2024-2025"/>
    <x v="0"/>
    <x v="88"/>
    <x v="6"/>
    <x v="6"/>
    <n v="5011"/>
    <x v="0"/>
    <x v="13"/>
    <x v="4"/>
    <x v="4"/>
    <n v="1242.19"/>
    <n v="1"/>
  </r>
  <r>
    <x v="723"/>
    <x v="1"/>
    <s v="2023-2024"/>
    <x v="0"/>
    <x v="41"/>
    <x v="5"/>
    <x v="5"/>
    <n v="7320"/>
    <x v="0"/>
    <x v="9"/>
    <x v="9"/>
    <x v="9"/>
    <n v="1243.44"/>
    <n v="1"/>
  </r>
  <r>
    <x v="541"/>
    <x v="0"/>
    <s v="2024-2025"/>
    <x v="0"/>
    <x v="53"/>
    <x v="3"/>
    <x v="3"/>
    <n v="4119"/>
    <x v="0"/>
    <x v="10"/>
    <x v="6"/>
    <x v="6"/>
    <n v="1245.8799999999999"/>
    <n v="1"/>
  </r>
  <r>
    <x v="721"/>
    <x v="0"/>
    <s v="2024-2025"/>
    <x v="1"/>
    <x v="68"/>
    <x v="7"/>
    <x v="7"/>
    <n v="800"/>
    <x v="0"/>
    <x v="19"/>
    <x v="0"/>
    <x v="0"/>
    <n v="1248.6600000000001"/>
    <n v="1"/>
  </r>
  <r>
    <x v="165"/>
    <x v="0"/>
    <s v="2024-2025"/>
    <x v="0"/>
    <x v="53"/>
    <x v="3"/>
    <x v="3"/>
    <n v="4119"/>
    <x v="0"/>
    <x v="10"/>
    <x v="6"/>
    <x v="6"/>
    <n v="1249.0400000000002"/>
    <n v="1"/>
  </r>
  <r>
    <x v="698"/>
    <x v="2"/>
    <s v="2025-2026"/>
    <x v="1"/>
    <x v="14"/>
    <x v="1"/>
    <x v="1"/>
    <n v="2790"/>
    <x v="0"/>
    <x v="11"/>
    <x v="1"/>
    <x v="1"/>
    <n v="1250.54"/>
    <n v="1"/>
  </r>
  <r>
    <x v="53"/>
    <x v="0"/>
    <s v="2024-2025"/>
    <x v="0"/>
    <x v="15"/>
    <x v="1"/>
    <x v="1"/>
    <n v="2020"/>
    <x v="0"/>
    <x v="5"/>
    <x v="4"/>
    <x v="4"/>
    <n v="1252.6200000000001"/>
    <n v="1"/>
  </r>
  <r>
    <x v="43"/>
    <x v="1"/>
    <s v="2023-2024"/>
    <x v="1"/>
    <x v="31"/>
    <x v="1"/>
    <x v="1"/>
    <n v="2116"/>
    <x v="0"/>
    <x v="4"/>
    <x v="4"/>
    <x v="4"/>
    <n v="1253.29"/>
    <n v="1"/>
  </r>
  <r>
    <x v="463"/>
    <x v="0"/>
    <s v="2024-2025"/>
    <x v="1"/>
    <x v="63"/>
    <x v="1"/>
    <x v="1"/>
    <n v="2015"/>
    <x v="0"/>
    <x v="5"/>
    <x v="4"/>
    <x v="4"/>
    <n v="1254.3599999999999"/>
    <n v="1"/>
  </r>
  <r>
    <x v="629"/>
    <x v="1"/>
    <s v="2023-2024"/>
    <x v="1"/>
    <x v="24"/>
    <x v="1"/>
    <x v="1"/>
    <n v="2120"/>
    <x v="0"/>
    <x v="4"/>
    <x v="9"/>
    <x v="9"/>
    <n v="1254.73"/>
    <n v="1"/>
  </r>
  <r>
    <x v="383"/>
    <x v="0"/>
    <s v="2024-2025"/>
    <x v="0"/>
    <x v="49"/>
    <x v="4"/>
    <x v="4"/>
    <n v="3134"/>
    <x v="0"/>
    <x v="6"/>
    <x v="9"/>
    <x v="9"/>
    <n v="1254.78"/>
    <n v="1"/>
  </r>
  <r>
    <x v="391"/>
    <x v="2"/>
    <s v="2025-2026"/>
    <x v="0"/>
    <x v="43"/>
    <x v="1"/>
    <x v="1"/>
    <n v="2560"/>
    <x v="0"/>
    <x v="2"/>
    <x v="3"/>
    <x v="3"/>
    <n v="1257.97"/>
    <n v="1"/>
  </r>
  <r>
    <x v="233"/>
    <x v="1"/>
    <s v="2023-2024"/>
    <x v="1"/>
    <x v="69"/>
    <x v="4"/>
    <x v="4"/>
    <n v="3199"/>
    <x v="0"/>
    <x v="6"/>
    <x v="7"/>
    <x v="7"/>
    <n v="1261.9399999999996"/>
    <n v="1"/>
  </r>
  <r>
    <x v="587"/>
    <x v="0"/>
    <s v="2024-2025"/>
    <x v="1"/>
    <x v="14"/>
    <x v="1"/>
    <x v="1"/>
    <n v="2790"/>
    <x v="0"/>
    <x v="11"/>
    <x v="9"/>
    <x v="9"/>
    <n v="1266.28"/>
    <n v="1"/>
  </r>
  <r>
    <x v="604"/>
    <x v="2"/>
    <s v="2025-2026"/>
    <x v="0"/>
    <x v="12"/>
    <x v="3"/>
    <x v="3"/>
    <n v="4068"/>
    <x v="0"/>
    <x v="10"/>
    <x v="4"/>
    <x v="4"/>
    <n v="1267.02"/>
    <n v="1"/>
  </r>
  <r>
    <x v="395"/>
    <x v="1"/>
    <s v="2023-2024"/>
    <x v="0"/>
    <x v="83"/>
    <x v="0"/>
    <x v="0"/>
    <n v="6052"/>
    <x v="0"/>
    <x v="0"/>
    <x v="9"/>
    <x v="9"/>
    <n v="1267.2700000000002"/>
    <n v="1"/>
  </r>
  <r>
    <x v="55"/>
    <x v="0"/>
    <s v="2024-2025"/>
    <x v="0"/>
    <x v="87"/>
    <x v="2"/>
    <x v="2"/>
    <n v="2609"/>
    <x v="0"/>
    <x v="2"/>
    <x v="9"/>
    <x v="9"/>
    <n v="1268.5500000000002"/>
    <n v="1"/>
  </r>
  <r>
    <x v="580"/>
    <x v="0"/>
    <s v="2024-2025"/>
    <x v="0"/>
    <x v="74"/>
    <x v="1"/>
    <x v="1"/>
    <n v="2485"/>
    <x v="0"/>
    <x v="1"/>
    <x v="9"/>
    <x v="9"/>
    <n v="1268.6399999999999"/>
    <n v="1"/>
  </r>
  <r>
    <x v="724"/>
    <x v="0"/>
    <s v="2024-2025"/>
    <x v="0"/>
    <x v="42"/>
    <x v="3"/>
    <x v="3"/>
    <n v="4870"/>
    <x v="0"/>
    <x v="12"/>
    <x v="9"/>
    <x v="9"/>
    <n v="1269.76"/>
    <n v="1"/>
  </r>
  <r>
    <x v="341"/>
    <x v="1"/>
    <s v="2023-2024"/>
    <x v="0"/>
    <x v="69"/>
    <x v="4"/>
    <x v="4"/>
    <n v="3199"/>
    <x v="0"/>
    <x v="6"/>
    <x v="9"/>
    <x v="9"/>
    <n v="1270.9699999999998"/>
    <n v="1"/>
  </r>
  <r>
    <x v="302"/>
    <x v="0"/>
    <s v="2024-2025"/>
    <x v="0"/>
    <x v="43"/>
    <x v="1"/>
    <x v="1"/>
    <n v="2560"/>
    <x v="0"/>
    <x v="2"/>
    <x v="6"/>
    <x v="6"/>
    <n v="1271.2"/>
    <n v="1"/>
  </r>
  <r>
    <x v="276"/>
    <x v="0"/>
    <s v="2024-2025"/>
    <x v="1"/>
    <x v="29"/>
    <x v="4"/>
    <x v="4"/>
    <n v="3500"/>
    <x v="0"/>
    <x v="8"/>
    <x v="9"/>
    <x v="9"/>
    <n v="1271.7399999999998"/>
    <n v="1"/>
  </r>
  <r>
    <x v="643"/>
    <x v="0"/>
    <s v="2024-2025"/>
    <x v="0"/>
    <x v="96"/>
    <x v="4"/>
    <x v="4"/>
    <n v="3690"/>
    <x v="0"/>
    <x v="16"/>
    <x v="1"/>
    <x v="1"/>
    <n v="1274.1300000000001"/>
    <n v="1"/>
  </r>
  <r>
    <x v="462"/>
    <x v="1"/>
    <s v="2023-2024"/>
    <x v="0"/>
    <x v="28"/>
    <x v="1"/>
    <x v="1"/>
    <n v="2830"/>
    <x v="0"/>
    <x v="11"/>
    <x v="2"/>
    <x v="2"/>
    <n v="1276.3699999999999"/>
    <n v="1"/>
  </r>
  <r>
    <x v="144"/>
    <x v="1"/>
    <s v="2023-2024"/>
    <x v="0"/>
    <x v="27"/>
    <x v="4"/>
    <x v="4"/>
    <n v="3066"/>
    <x v="0"/>
    <x v="7"/>
    <x v="2"/>
    <x v="2"/>
    <n v="1281.54"/>
    <n v="1"/>
  </r>
  <r>
    <x v="690"/>
    <x v="1"/>
    <s v="2023-2024"/>
    <x v="0"/>
    <x v="20"/>
    <x v="4"/>
    <x v="4"/>
    <n v="3429"/>
    <x v="0"/>
    <x v="8"/>
    <x v="9"/>
    <x v="9"/>
    <n v="1285.48"/>
    <n v="1"/>
  </r>
  <r>
    <x v="724"/>
    <x v="0"/>
    <s v="2024-2025"/>
    <x v="0"/>
    <x v="56"/>
    <x v="1"/>
    <x v="1"/>
    <n v="2795"/>
    <x v="0"/>
    <x v="11"/>
    <x v="4"/>
    <x v="4"/>
    <n v="1290.23"/>
    <n v="1"/>
  </r>
  <r>
    <x v="540"/>
    <x v="2"/>
    <s v="2025-2026"/>
    <x v="0"/>
    <x v="10"/>
    <x v="4"/>
    <x v="4"/>
    <n v="3551"/>
    <x v="0"/>
    <x v="8"/>
    <x v="4"/>
    <x v="4"/>
    <n v="1291.3399999999999"/>
    <n v="1"/>
  </r>
  <r>
    <x v="134"/>
    <x v="0"/>
    <s v="2024-2025"/>
    <x v="1"/>
    <x v="68"/>
    <x v="7"/>
    <x v="7"/>
    <n v="800"/>
    <x v="0"/>
    <x v="19"/>
    <x v="2"/>
    <x v="2"/>
    <n v="1292.26"/>
    <n v="1"/>
  </r>
  <r>
    <x v="553"/>
    <x v="2"/>
    <s v="2025-2026"/>
    <x v="0"/>
    <x v="63"/>
    <x v="1"/>
    <x v="1"/>
    <n v="2015"/>
    <x v="0"/>
    <x v="5"/>
    <x v="6"/>
    <x v="6"/>
    <n v="1294.3400000000001"/>
    <n v="1"/>
  </r>
  <r>
    <x v="38"/>
    <x v="0"/>
    <s v="2024-2025"/>
    <x v="0"/>
    <x v="94"/>
    <x v="5"/>
    <x v="5"/>
    <n v="7250"/>
    <x v="0"/>
    <x v="9"/>
    <x v="1"/>
    <x v="1"/>
    <n v="1294.73"/>
    <n v="1"/>
  </r>
  <r>
    <x v="283"/>
    <x v="0"/>
    <s v="2024-2025"/>
    <x v="0"/>
    <x v="39"/>
    <x v="0"/>
    <x v="0"/>
    <n v="6330"/>
    <x v="0"/>
    <x v="14"/>
    <x v="8"/>
    <x v="8"/>
    <n v="1298.8799999999999"/>
    <n v="1"/>
  </r>
  <r>
    <x v="17"/>
    <x v="0"/>
    <s v="2024-2025"/>
    <x v="0"/>
    <x v="10"/>
    <x v="4"/>
    <x v="4"/>
    <n v="3551"/>
    <x v="0"/>
    <x v="8"/>
    <x v="0"/>
    <x v="0"/>
    <n v="1298.9299999999998"/>
    <n v="1"/>
  </r>
  <r>
    <x v="198"/>
    <x v="2"/>
    <s v="2025-2026"/>
    <x v="0"/>
    <x v="12"/>
    <x v="3"/>
    <x v="3"/>
    <n v="4068"/>
    <x v="0"/>
    <x v="10"/>
    <x v="4"/>
    <x v="4"/>
    <n v="1301.8"/>
    <n v="1"/>
  </r>
  <r>
    <x v="608"/>
    <x v="2"/>
    <s v="2025-2026"/>
    <x v="0"/>
    <x v="23"/>
    <x v="1"/>
    <x v="1"/>
    <n v="2650"/>
    <x v="0"/>
    <x v="11"/>
    <x v="3"/>
    <x v="3"/>
    <n v="1306.3"/>
    <n v="1"/>
  </r>
  <r>
    <x v="696"/>
    <x v="1"/>
    <s v="2023-2024"/>
    <x v="0"/>
    <x v="76"/>
    <x v="1"/>
    <x v="1"/>
    <n v="2031"/>
    <x v="0"/>
    <x v="5"/>
    <x v="6"/>
    <x v="6"/>
    <n v="1308.1899999999998"/>
    <n v="1"/>
  </r>
  <r>
    <x v="589"/>
    <x v="0"/>
    <s v="2024-2025"/>
    <x v="0"/>
    <x v="52"/>
    <x v="3"/>
    <x v="3"/>
    <n v="4053"/>
    <x v="0"/>
    <x v="10"/>
    <x v="0"/>
    <x v="0"/>
    <n v="1314.9799999999998"/>
    <n v="1"/>
  </r>
  <r>
    <x v="533"/>
    <x v="1"/>
    <s v="2023-2024"/>
    <x v="0"/>
    <x v="69"/>
    <x v="4"/>
    <x v="4"/>
    <n v="3199"/>
    <x v="0"/>
    <x v="6"/>
    <x v="3"/>
    <x v="3"/>
    <n v="1315.8399999999997"/>
    <n v="1"/>
  </r>
  <r>
    <x v="233"/>
    <x v="1"/>
    <s v="2023-2024"/>
    <x v="0"/>
    <x v="8"/>
    <x v="1"/>
    <x v="1"/>
    <n v="2158"/>
    <x v="0"/>
    <x v="4"/>
    <x v="1"/>
    <x v="1"/>
    <n v="1316.53"/>
    <n v="1"/>
  </r>
  <r>
    <x v="493"/>
    <x v="1"/>
    <s v="2023-2024"/>
    <x v="0"/>
    <x v="4"/>
    <x v="1"/>
    <x v="1"/>
    <n v="2154"/>
    <x v="0"/>
    <x v="4"/>
    <x v="4"/>
    <x v="4"/>
    <n v="1316.56"/>
    <n v="1"/>
  </r>
  <r>
    <x v="571"/>
    <x v="1"/>
    <s v="2023-2024"/>
    <x v="0"/>
    <x v="59"/>
    <x v="3"/>
    <x v="3"/>
    <n v="4509"/>
    <x v="0"/>
    <x v="3"/>
    <x v="4"/>
    <x v="4"/>
    <n v="1316.6"/>
    <n v="1"/>
  </r>
  <r>
    <x v="226"/>
    <x v="0"/>
    <s v="2024-2025"/>
    <x v="0"/>
    <x v="10"/>
    <x v="4"/>
    <x v="4"/>
    <n v="3551"/>
    <x v="0"/>
    <x v="8"/>
    <x v="3"/>
    <x v="3"/>
    <n v="1317.65"/>
    <n v="1"/>
  </r>
  <r>
    <x v="344"/>
    <x v="1"/>
    <s v="2023-2024"/>
    <x v="0"/>
    <x v="20"/>
    <x v="4"/>
    <x v="4"/>
    <n v="3429"/>
    <x v="0"/>
    <x v="8"/>
    <x v="0"/>
    <x v="0"/>
    <n v="1318.03"/>
    <n v="1"/>
  </r>
  <r>
    <x v="13"/>
    <x v="0"/>
    <s v="2024-2025"/>
    <x v="0"/>
    <x v="15"/>
    <x v="1"/>
    <x v="1"/>
    <n v="2020"/>
    <x v="0"/>
    <x v="5"/>
    <x v="4"/>
    <x v="4"/>
    <n v="1322.81"/>
    <n v="1"/>
  </r>
  <r>
    <x v="561"/>
    <x v="0"/>
    <s v="2024-2025"/>
    <x v="0"/>
    <x v="25"/>
    <x v="4"/>
    <x v="4"/>
    <n v="3550"/>
    <x v="0"/>
    <x v="8"/>
    <x v="2"/>
    <x v="2"/>
    <n v="1322.8999999999999"/>
    <n v="1"/>
  </r>
  <r>
    <x v="676"/>
    <x v="1"/>
    <s v="2023-2024"/>
    <x v="0"/>
    <x v="45"/>
    <x v="3"/>
    <x v="3"/>
    <n v="4570"/>
    <x v="0"/>
    <x v="15"/>
    <x v="9"/>
    <x v="9"/>
    <n v="1324.48"/>
    <n v="1"/>
  </r>
  <r>
    <x v="330"/>
    <x v="0"/>
    <s v="2024-2025"/>
    <x v="0"/>
    <x v="32"/>
    <x v="6"/>
    <x v="6"/>
    <n v="5169"/>
    <x v="0"/>
    <x v="13"/>
    <x v="9"/>
    <x v="9"/>
    <n v="1325.69"/>
    <n v="1"/>
  </r>
  <r>
    <x v="647"/>
    <x v="0"/>
    <s v="2024-2025"/>
    <x v="0"/>
    <x v="56"/>
    <x v="1"/>
    <x v="1"/>
    <n v="2795"/>
    <x v="0"/>
    <x v="11"/>
    <x v="6"/>
    <x v="6"/>
    <n v="1327.69"/>
    <n v="1"/>
  </r>
  <r>
    <x v="618"/>
    <x v="1"/>
    <s v="2023-2024"/>
    <x v="0"/>
    <x v="67"/>
    <x v="3"/>
    <x v="3"/>
    <n v="4551"/>
    <x v="0"/>
    <x v="15"/>
    <x v="4"/>
    <x v="4"/>
    <n v="1331.67"/>
    <n v="1"/>
  </r>
  <r>
    <x v="91"/>
    <x v="0"/>
    <s v="2024-2025"/>
    <x v="0"/>
    <x v="56"/>
    <x v="1"/>
    <x v="1"/>
    <n v="2795"/>
    <x v="0"/>
    <x v="11"/>
    <x v="3"/>
    <x v="3"/>
    <n v="1331.9500000000003"/>
    <n v="1"/>
  </r>
  <r>
    <x v="487"/>
    <x v="0"/>
    <s v="2024-2025"/>
    <x v="0"/>
    <x v="67"/>
    <x v="3"/>
    <x v="3"/>
    <n v="4551"/>
    <x v="0"/>
    <x v="15"/>
    <x v="4"/>
    <x v="4"/>
    <n v="1334.1699999999998"/>
    <n v="1"/>
  </r>
  <r>
    <x v="668"/>
    <x v="2"/>
    <s v="2025-2026"/>
    <x v="0"/>
    <x v="50"/>
    <x v="4"/>
    <x v="4"/>
    <n v="3179"/>
    <x v="0"/>
    <x v="6"/>
    <x v="9"/>
    <x v="9"/>
    <n v="1335.4099999999999"/>
    <n v="1"/>
  </r>
  <r>
    <x v="550"/>
    <x v="0"/>
    <s v="2024-2025"/>
    <x v="0"/>
    <x v="85"/>
    <x v="0"/>
    <x v="0"/>
    <n v="6530"/>
    <x v="0"/>
    <x v="20"/>
    <x v="3"/>
    <x v="3"/>
    <n v="1335.7900000000002"/>
    <n v="1"/>
  </r>
  <r>
    <x v="442"/>
    <x v="1"/>
    <s v="2023-2024"/>
    <x v="0"/>
    <x v="2"/>
    <x v="2"/>
    <x v="2"/>
    <n v="2617"/>
    <x v="0"/>
    <x v="2"/>
    <x v="7"/>
    <x v="7"/>
    <n v="1340.7800000000002"/>
    <n v="1"/>
  </r>
  <r>
    <x v="187"/>
    <x v="1"/>
    <s v="2023-2024"/>
    <x v="1"/>
    <x v="91"/>
    <x v="1"/>
    <x v="1"/>
    <n v="2064"/>
    <x v="0"/>
    <x v="5"/>
    <x v="9"/>
    <x v="9"/>
    <n v="1340.9499999999998"/>
    <n v="1"/>
  </r>
  <r>
    <x v="638"/>
    <x v="0"/>
    <s v="2024-2025"/>
    <x v="0"/>
    <x v="11"/>
    <x v="5"/>
    <x v="5"/>
    <n v="7010"/>
    <x v="0"/>
    <x v="9"/>
    <x v="0"/>
    <x v="0"/>
    <n v="1343.96"/>
    <n v="1"/>
  </r>
  <r>
    <x v="454"/>
    <x v="0"/>
    <s v="2024-2025"/>
    <x v="0"/>
    <x v="16"/>
    <x v="0"/>
    <x v="0"/>
    <n v="6030"/>
    <x v="0"/>
    <x v="0"/>
    <x v="9"/>
    <x v="9"/>
    <n v="1344.5700000000002"/>
    <n v="1"/>
  </r>
  <r>
    <x v="686"/>
    <x v="1"/>
    <s v="2023-2024"/>
    <x v="0"/>
    <x v="88"/>
    <x v="6"/>
    <x v="6"/>
    <n v="5011"/>
    <x v="0"/>
    <x v="13"/>
    <x v="0"/>
    <x v="0"/>
    <n v="1347.3"/>
    <n v="1"/>
  </r>
  <r>
    <x v="69"/>
    <x v="0"/>
    <s v="2024-2025"/>
    <x v="0"/>
    <x v="57"/>
    <x v="6"/>
    <x v="6"/>
    <n v="5082"/>
    <x v="0"/>
    <x v="13"/>
    <x v="9"/>
    <x v="9"/>
    <n v="1348.18"/>
    <n v="1"/>
  </r>
  <r>
    <x v="160"/>
    <x v="0"/>
    <s v="2024-2025"/>
    <x v="0"/>
    <x v="11"/>
    <x v="5"/>
    <x v="5"/>
    <n v="7010"/>
    <x v="0"/>
    <x v="9"/>
    <x v="1"/>
    <x v="1"/>
    <n v="1349.51"/>
    <n v="1"/>
  </r>
  <r>
    <x v="439"/>
    <x v="0"/>
    <s v="2024-2025"/>
    <x v="0"/>
    <x v="96"/>
    <x v="4"/>
    <x v="4"/>
    <n v="3690"/>
    <x v="0"/>
    <x v="16"/>
    <x v="1"/>
    <x v="1"/>
    <n v="1352.06"/>
    <n v="1"/>
  </r>
  <r>
    <x v="333"/>
    <x v="1"/>
    <s v="2023-2024"/>
    <x v="0"/>
    <x v="59"/>
    <x v="3"/>
    <x v="3"/>
    <n v="4509"/>
    <x v="0"/>
    <x v="3"/>
    <x v="3"/>
    <x v="3"/>
    <n v="1354.21"/>
    <n v="1"/>
  </r>
  <r>
    <x v="341"/>
    <x v="1"/>
    <s v="2023-2024"/>
    <x v="1"/>
    <x v="64"/>
    <x v="1"/>
    <x v="1"/>
    <n v="2350"/>
    <x v="0"/>
    <x v="1"/>
    <x v="4"/>
    <x v="4"/>
    <n v="1354.81"/>
    <n v="1"/>
  </r>
  <r>
    <x v="432"/>
    <x v="0"/>
    <s v="2024-2025"/>
    <x v="0"/>
    <x v="15"/>
    <x v="1"/>
    <x v="1"/>
    <n v="2020"/>
    <x v="0"/>
    <x v="5"/>
    <x v="4"/>
    <x v="4"/>
    <n v="1357.43"/>
    <n v="1"/>
  </r>
  <r>
    <x v="558"/>
    <x v="0"/>
    <s v="2024-2025"/>
    <x v="0"/>
    <x v="84"/>
    <x v="3"/>
    <x v="3"/>
    <n v="4215"/>
    <x v="0"/>
    <x v="3"/>
    <x v="4"/>
    <x v="4"/>
    <n v="1361.63"/>
    <n v="1"/>
  </r>
  <r>
    <x v="577"/>
    <x v="0"/>
    <s v="2024-2025"/>
    <x v="0"/>
    <x v="23"/>
    <x v="1"/>
    <x v="1"/>
    <n v="2650"/>
    <x v="0"/>
    <x v="11"/>
    <x v="4"/>
    <x v="4"/>
    <n v="1364.0400000000002"/>
    <n v="1"/>
  </r>
  <r>
    <x v="211"/>
    <x v="2"/>
    <s v="2025-2026"/>
    <x v="0"/>
    <x v="85"/>
    <x v="0"/>
    <x v="0"/>
    <n v="6530"/>
    <x v="0"/>
    <x v="20"/>
    <x v="4"/>
    <x v="4"/>
    <n v="1369.14"/>
    <n v="1"/>
  </r>
  <r>
    <x v="95"/>
    <x v="1"/>
    <s v="2023-2024"/>
    <x v="0"/>
    <x v="74"/>
    <x v="1"/>
    <x v="1"/>
    <n v="2485"/>
    <x v="0"/>
    <x v="1"/>
    <x v="9"/>
    <x v="9"/>
    <n v="1369.3999999999999"/>
    <n v="1"/>
  </r>
  <r>
    <x v="28"/>
    <x v="2"/>
    <s v="2025-2026"/>
    <x v="0"/>
    <x v="18"/>
    <x v="6"/>
    <x v="6"/>
    <n v="5168"/>
    <x v="0"/>
    <x v="13"/>
    <x v="1"/>
    <x v="1"/>
    <n v="1372.4099999999999"/>
    <n v="1"/>
  </r>
  <r>
    <x v="9"/>
    <x v="0"/>
    <s v="2024-2025"/>
    <x v="0"/>
    <x v="56"/>
    <x v="1"/>
    <x v="1"/>
    <n v="2795"/>
    <x v="0"/>
    <x v="11"/>
    <x v="4"/>
    <x v="4"/>
    <n v="1379.7000000000003"/>
    <n v="1"/>
  </r>
  <r>
    <x v="513"/>
    <x v="2"/>
    <s v="2025-2026"/>
    <x v="1"/>
    <x v="34"/>
    <x v="4"/>
    <x v="4"/>
    <n v="3018"/>
    <x v="0"/>
    <x v="7"/>
    <x v="6"/>
    <x v="6"/>
    <n v="1388.12"/>
    <n v="1"/>
  </r>
  <r>
    <x v="601"/>
    <x v="0"/>
    <s v="2024-2025"/>
    <x v="0"/>
    <x v="17"/>
    <x v="3"/>
    <x v="3"/>
    <n v="4825"/>
    <x v="0"/>
    <x v="12"/>
    <x v="9"/>
    <x v="9"/>
    <n v="1392.32"/>
    <n v="1"/>
  </r>
  <r>
    <x v="197"/>
    <x v="0"/>
    <s v="2024-2025"/>
    <x v="0"/>
    <x v="26"/>
    <x v="0"/>
    <x v="0"/>
    <n v="6280"/>
    <x v="0"/>
    <x v="14"/>
    <x v="4"/>
    <x v="4"/>
    <n v="1404.29"/>
    <n v="1"/>
  </r>
  <r>
    <x v="169"/>
    <x v="0"/>
    <s v="2024-2025"/>
    <x v="0"/>
    <x v="10"/>
    <x v="4"/>
    <x v="4"/>
    <n v="3551"/>
    <x v="0"/>
    <x v="8"/>
    <x v="4"/>
    <x v="4"/>
    <n v="1405.2700000000002"/>
    <n v="1"/>
  </r>
  <r>
    <x v="492"/>
    <x v="1"/>
    <s v="2023-2024"/>
    <x v="1"/>
    <x v="91"/>
    <x v="1"/>
    <x v="1"/>
    <n v="2064"/>
    <x v="0"/>
    <x v="5"/>
    <x v="3"/>
    <x v="3"/>
    <n v="1406.6399999999999"/>
    <n v="1"/>
  </r>
  <r>
    <x v="125"/>
    <x v="2"/>
    <s v="2025-2026"/>
    <x v="0"/>
    <x v="69"/>
    <x v="4"/>
    <x v="4"/>
    <n v="3199"/>
    <x v="0"/>
    <x v="6"/>
    <x v="0"/>
    <x v="0"/>
    <n v="1409.15"/>
    <n v="1"/>
  </r>
  <r>
    <x v="668"/>
    <x v="2"/>
    <s v="2025-2026"/>
    <x v="0"/>
    <x v="28"/>
    <x v="1"/>
    <x v="1"/>
    <n v="2830"/>
    <x v="0"/>
    <x v="11"/>
    <x v="3"/>
    <x v="3"/>
    <n v="1413.3300000000002"/>
    <n v="1"/>
  </r>
  <r>
    <x v="108"/>
    <x v="1"/>
    <s v="2023-2024"/>
    <x v="1"/>
    <x v="40"/>
    <x v="4"/>
    <x v="4"/>
    <n v="3353"/>
    <x v="0"/>
    <x v="8"/>
    <x v="8"/>
    <x v="8"/>
    <n v="1413.93"/>
    <n v="1"/>
  </r>
  <r>
    <x v="342"/>
    <x v="0"/>
    <s v="2024-2025"/>
    <x v="0"/>
    <x v="81"/>
    <x v="3"/>
    <x v="3"/>
    <n v="4680"/>
    <x v="0"/>
    <x v="17"/>
    <x v="0"/>
    <x v="0"/>
    <n v="1414.1299999999999"/>
    <n v="1"/>
  </r>
  <r>
    <x v="570"/>
    <x v="0"/>
    <s v="2024-2025"/>
    <x v="1"/>
    <x v="34"/>
    <x v="4"/>
    <x v="4"/>
    <n v="3018"/>
    <x v="0"/>
    <x v="7"/>
    <x v="0"/>
    <x v="0"/>
    <n v="1415.48"/>
    <n v="1"/>
  </r>
  <r>
    <x v="638"/>
    <x v="0"/>
    <s v="2024-2025"/>
    <x v="1"/>
    <x v="75"/>
    <x v="0"/>
    <x v="0"/>
    <n v="6450"/>
    <x v="0"/>
    <x v="20"/>
    <x v="0"/>
    <x v="0"/>
    <n v="1416.15"/>
    <n v="1"/>
  </r>
  <r>
    <x v="356"/>
    <x v="0"/>
    <s v="2024-2025"/>
    <x v="0"/>
    <x v="46"/>
    <x v="3"/>
    <x v="3"/>
    <n v="4740"/>
    <x v="0"/>
    <x v="17"/>
    <x v="0"/>
    <x v="0"/>
    <n v="1419.4699999999996"/>
    <n v="1"/>
  </r>
  <r>
    <x v="47"/>
    <x v="2"/>
    <s v="2025-2026"/>
    <x v="0"/>
    <x v="9"/>
    <x v="4"/>
    <x v="4"/>
    <n v="3076"/>
    <x v="0"/>
    <x v="7"/>
    <x v="4"/>
    <x v="4"/>
    <n v="1419.69"/>
    <n v="1"/>
  </r>
  <r>
    <x v="290"/>
    <x v="0"/>
    <s v="2024-2025"/>
    <x v="1"/>
    <x v="34"/>
    <x v="4"/>
    <x v="4"/>
    <n v="3018"/>
    <x v="0"/>
    <x v="7"/>
    <x v="4"/>
    <x v="4"/>
    <n v="1421.04"/>
    <n v="1"/>
  </r>
  <r>
    <x v="532"/>
    <x v="1"/>
    <s v="2023-2024"/>
    <x v="0"/>
    <x v="15"/>
    <x v="1"/>
    <x v="1"/>
    <n v="2020"/>
    <x v="0"/>
    <x v="5"/>
    <x v="3"/>
    <x v="3"/>
    <n v="1425.63"/>
    <n v="1"/>
  </r>
  <r>
    <x v="256"/>
    <x v="0"/>
    <s v="2024-2025"/>
    <x v="0"/>
    <x v="51"/>
    <x v="4"/>
    <x v="4"/>
    <n v="3630"/>
    <x v="0"/>
    <x v="16"/>
    <x v="1"/>
    <x v="1"/>
    <n v="1425.6599999999999"/>
    <n v="1"/>
  </r>
  <r>
    <x v="405"/>
    <x v="2"/>
    <s v="2025-2026"/>
    <x v="0"/>
    <x v="12"/>
    <x v="3"/>
    <x v="3"/>
    <n v="4068"/>
    <x v="0"/>
    <x v="10"/>
    <x v="4"/>
    <x v="4"/>
    <n v="1426.21"/>
    <n v="1"/>
  </r>
  <r>
    <x v="11"/>
    <x v="0"/>
    <s v="2024-2025"/>
    <x v="1"/>
    <x v="63"/>
    <x v="1"/>
    <x v="1"/>
    <n v="2015"/>
    <x v="0"/>
    <x v="5"/>
    <x v="0"/>
    <x v="0"/>
    <n v="1428.9"/>
    <n v="1"/>
  </r>
  <r>
    <x v="215"/>
    <x v="2"/>
    <s v="2025-2026"/>
    <x v="1"/>
    <x v="64"/>
    <x v="1"/>
    <x v="1"/>
    <n v="2350"/>
    <x v="0"/>
    <x v="1"/>
    <x v="3"/>
    <x v="3"/>
    <n v="1430.29"/>
    <n v="1"/>
  </r>
  <r>
    <x v="269"/>
    <x v="1"/>
    <s v="2023-2024"/>
    <x v="0"/>
    <x v="11"/>
    <x v="5"/>
    <x v="5"/>
    <n v="7010"/>
    <x v="0"/>
    <x v="9"/>
    <x v="9"/>
    <x v="9"/>
    <n v="1431.45"/>
    <n v="1"/>
  </r>
  <r>
    <x v="185"/>
    <x v="0"/>
    <s v="2024-2025"/>
    <x v="0"/>
    <x v="20"/>
    <x v="4"/>
    <x v="4"/>
    <n v="3429"/>
    <x v="0"/>
    <x v="8"/>
    <x v="9"/>
    <x v="9"/>
    <n v="1434.67"/>
    <n v="1"/>
  </r>
  <r>
    <x v="724"/>
    <x v="0"/>
    <s v="2024-2025"/>
    <x v="1"/>
    <x v="66"/>
    <x v="3"/>
    <x v="3"/>
    <n v="4883"/>
    <x v="0"/>
    <x v="12"/>
    <x v="1"/>
    <x v="1"/>
    <n v="1434.96"/>
    <n v="1"/>
  </r>
  <r>
    <x v="234"/>
    <x v="2"/>
    <s v="2025-2026"/>
    <x v="1"/>
    <x v="64"/>
    <x v="1"/>
    <x v="1"/>
    <n v="2350"/>
    <x v="0"/>
    <x v="1"/>
    <x v="9"/>
    <x v="9"/>
    <n v="1437.5700000000002"/>
    <n v="1"/>
  </r>
  <r>
    <x v="271"/>
    <x v="1"/>
    <s v="2023-2024"/>
    <x v="0"/>
    <x v="9"/>
    <x v="4"/>
    <x v="4"/>
    <n v="3076"/>
    <x v="0"/>
    <x v="7"/>
    <x v="5"/>
    <x v="5"/>
    <n v="1438.7499999999998"/>
    <n v="1"/>
  </r>
  <r>
    <x v="289"/>
    <x v="1"/>
    <s v="2023-2024"/>
    <x v="0"/>
    <x v="26"/>
    <x v="0"/>
    <x v="0"/>
    <n v="6280"/>
    <x v="0"/>
    <x v="14"/>
    <x v="3"/>
    <x v="3"/>
    <n v="1441.91"/>
    <n v="1"/>
  </r>
  <r>
    <x v="504"/>
    <x v="2"/>
    <s v="2025-2026"/>
    <x v="0"/>
    <x v="76"/>
    <x v="1"/>
    <x v="1"/>
    <n v="2031"/>
    <x v="0"/>
    <x v="5"/>
    <x v="4"/>
    <x v="4"/>
    <n v="1442.9899999999998"/>
    <n v="1"/>
  </r>
  <r>
    <x v="278"/>
    <x v="0"/>
    <s v="2024-2025"/>
    <x v="0"/>
    <x v="77"/>
    <x v="5"/>
    <x v="5"/>
    <n v="7018"/>
    <x v="0"/>
    <x v="9"/>
    <x v="9"/>
    <x v="9"/>
    <n v="1443.0800000000002"/>
    <n v="1"/>
  </r>
  <r>
    <x v="370"/>
    <x v="2"/>
    <s v="2025-2026"/>
    <x v="0"/>
    <x v="4"/>
    <x v="1"/>
    <x v="1"/>
    <n v="2154"/>
    <x v="0"/>
    <x v="4"/>
    <x v="9"/>
    <x v="9"/>
    <n v="1444.28"/>
    <n v="1"/>
  </r>
  <r>
    <x v="381"/>
    <x v="0"/>
    <s v="2024-2025"/>
    <x v="0"/>
    <x v="25"/>
    <x v="4"/>
    <x v="4"/>
    <n v="3550"/>
    <x v="0"/>
    <x v="8"/>
    <x v="4"/>
    <x v="4"/>
    <n v="1448.8899999999999"/>
    <n v="1"/>
  </r>
  <r>
    <x v="234"/>
    <x v="2"/>
    <s v="2025-2026"/>
    <x v="0"/>
    <x v="67"/>
    <x v="3"/>
    <x v="3"/>
    <n v="4551"/>
    <x v="0"/>
    <x v="15"/>
    <x v="3"/>
    <x v="3"/>
    <n v="1450.49"/>
    <n v="1"/>
  </r>
  <r>
    <x v="26"/>
    <x v="1"/>
    <s v="2023-2024"/>
    <x v="1"/>
    <x v="81"/>
    <x v="3"/>
    <x v="3"/>
    <n v="4680"/>
    <x v="0"/>
    <x v="17"/>
    <x v="9"/>
    <x v="9"/>
    <n v="1452.26"/>
    <n v="1"/>
  </r>
  <r>
    <x v="113"/>
    <x v="2"/>
    <s v="2025-2026"/>
    <x v="0"/>
    <x v="96"/>
    <x v="4"/>
    <x v="4"/>
    <n v="3690"/>
    <x v="0"/>
    <x v="16"/>
    <x v="9"/>
    <x v="9"/>
    <n v="1458.73"/>
    <n v="1"/>
  </r>
  <r>
    <x v="691"/>
    <x v="2"/>
    <s v="2025-2026"/>
    <x v="0"/>
    <x v="30"/>
    <x v="4"/>
    <x v="4"/>
    <n v="3131"/>
    <x v="0"/>
    <x v="6"/>
    <x v="0"/>
    <x v="0"/>
    <n v="1460.24"/>
    <n v="1"/>
  </r>
  <r>
    <x v="584"/>
    <x v="1"/>
    <s v="2023-2024"/>
    <x v="0"/>
    <x v="27"/>
    <x v="4"/>
    <x v="4"/>
    <n v="3066"/>
    <x v="0"/>
    <x v="7"/>
    <x v="9"/>
    <x v="9"/>
    <n v="1461.2600000000002"/>
    <n v="1"/>
  </r>
  <r>
    <x v="490"/>
    <x v="0"/>
    <s v="2024-2025"/>
    <x v="1"/>
    <x v="64"/>
    <x v="1"/>
    <x v="1"/>
    <n v="2350"/>
    <x v="0"/>
    <x v="1"/>
    <x v="8"/>
    <x v="8"/>
    <n v="1468.24"/>
    <n v="1"/>
  </r>
  <r>
    <x v="267"/>
    <x v="2"/>
    <s v="2025-2026"/>
    <x v="0"/>
    <x v="37"/>
    <x v="1"/>
    <x v="1"/>
    <n v="2750"/>
    <x v="0"/>
    <x v="11"/>
    <x v="4"/>
    <x v="4"/>
    <n v="1470.4000000000003"/>
    <n v="1"/>
  </r>
  <r>
    <x v="233"/>
    <x v="1"/>
    <s v="2023-2024"/>
    <x v="0"/>
    <x v="62"/>
    <x v="0"/>
    <x v="0"/>
    <n v="6112"/>
    <x v="0"/>
    <x v="14"/>
    <x v="4"/>
    <x v="4"/>
    <n v="1472.9199999999998"/>
    <n v="1"/>
  </r>
  <r>
    <x v="581"/>
    <x v="0"/>
    <s v="2024-2025"/>
    <x v="0"/>
    <x v="13"/>
    <x v="1"/>
    <x v="1"/>
    <n v="2480"/>
    <x v="0"/>
    <x v="1"/>
    <x v="4"/>
    <x v="4"/>
    <n v="1473.54"/>
    <n v="1"/>
  </r>
  <r>
    <x v="493"/>
    <x v="1"/>
    <s v="2023-2024"/>
    <x v="0"/>
    <x v="5"/>
    <x v="1"/>
    <x v="1"/>
    <n v="2067"/>
    <x v="0"/>
    <x v="5"/>
    <x v="4"/>
    <x v="4"/>
    <n v="1473.64"/>
    <n v="1"/>
  </r>
  <r>
    <x v="171"/>
    <x v="1"/>
    <s v="2023-2024"/>
    <x v="0"/>
    <x v="27"/>
    <x v="4"/>
    <x v="4"/>
    <n v="3066"/>
    <x v="0"/>
    <x v="7"/>
    <x v="4"/>
    <x v="4"/>
    <n v="1473.94"/>
    <n v="1"/>
  </r>
  <r>
    <x v="504"/>
    <x v="2"/>
    <s v="2025-2026"/>
    <x v="0"/>
    <x v="70"/>
    <x v="4"/>
    <x v="4"/>
    <n v="3400"/>
    <x v="0"/>
    <x v="8"/>
    <x v="4"/>
    <x v="4"/>
    <n v="1474.1"/>
    <n v="1"/>
  </r>
  <r>
    <x v="16"/>
    <x v="1"/>
    <s v="2023-2024"/>
    <x v="0"/>
    <x v="27"/>
    <x v="4"/>
    <x v="4"/>
    <n v="3066"/>
    <x v="0"/>
    <x v="7"/>
    <x v="8"/>
    <x v="8"/>
    <n v="1474.3000000000002"/>
    <n v="1"/>
  </r>
  <r>
    <x v="183"/>
    <x v="0"/>
    <s v="2024-2025"/>
    <x v="0"/>
    <x v="47"/>
    <x v="1"/>
    <x v="1"/>
    <n v="2101"/>
    <x v="0"/>
    <x v="4"/>
    <x v="4"/>
    <x v="4"/>
    <n v="1475.4399999999998"/>
    <n v="1"/>
  </r>
  <r>
    <x v="35"/>
    <x v="0"/>
    <s v="2024-2025"/>
    <x v="0"/>
    <x v="47"/>
    <x v="1"/>
    <x v="1"/>
    <n v="2101"/>
    <x v="0"/>
    <x v="4"/>
    <x v="8"/>
    <x v="8"/>
    <n v="1477.34"/>
    <n v="1"/>
  </r>
  <r>
    <x v="222"/>
    <x v="2"/>
    <s v="2025-2026"/>
    <x v="0"/>
    <x v="7"/>
    <x v="4"/>
    <x v="4"/>
    <n v="3175"/>
    <x v="0"/>
    <x v="6"/>
    <x v="8"/>
    <x v="8"/>
    <n v="1480.54"/>
    <n v="1"/>
  </r>
  <r>
    <x v="393"/>
    <x v="0"/>
    <s v="2024-2025"/>
    <x v="0"/>
    <x v="10"/>
    <x v="4"/>
    <x v="4"/>
    <n v="3551"/>
    <x v="0"/>
    <x v="8"/>
    <x v="5"/>
    <x v="5"/>
    <n v="1482.9900000000002"/>
    <n v="1"/>
  </r>
  <r>
    <x v="630"/>
    <x v="0"/>
    <s v="2024-2025"/>
    <x v="0"/>
    <x v="43"/>
    <x v="1"/>
    <x v="1"/>
    <n v="2560"/>
    <x v="0"/>
    <x v="2"/>
    <x v="6"/>
    <x v="6"/>
    <n v="1484.6099999999997"/>
    <n v="1"/>
  </r>
  <r>
    <x v="533"/>
    <x v="1"/>
    <s v="2023-2024"/>
    <x v="0"/>
    <x v="7"/>
    <x v="4"/>
    <x v="4"/>
    <n v="3175"/>
    <x v="0"/>
    <x v="6"/>
    <x v="3"/>
    <x v="3"/>
    <n v="1485.79"/>
    <n v="1"/>
  </r>
  <r>
    <x v="500"/>
    <x v="1"/>
    <s v="2023-2024"/>
    <x v="0"/>
    <x v="85"/>
    <x v="0"/>
    <x v="0"/>
    <n v="6530"/>
    <x v="0"/>
    <x v="20"/>
    <x v="4"/>
    <x v="4"/>
    <n v="1487.17"/>
    <n v="1"/>
  </r>
  <r>
    <x v="256"/>
    <x v="0"/>
    <s v="2024-2025"/>
    <x v="0"/>
    <x v="59"/>
    <x v="3"/>
    <x v="3"/>
    <n v="4509"/>
    <x v="0"/>
    <x v="3"/>
    <x v="0"/>
    <x v="0"/>
    <n v="1490.0799999999997"/>
    <n v="1"/>
  </r>
  <r>
    <x v="647"/>
    <x v="0"/>
    <s v="2024-2025"/>
    <x v="0"/>
    <x v="58"/>
    <x v="0"/>
    <x v="0"/>
    <n v="6027"/>
    <x v="0"/>
    <x v="0"/>
    <x v="9"/>
    <x v="9"/>
    <n v="1490.72"/>
    <n v="1"/>
  </r>
  <r>
    <x v="88"/>
    <x v="0"/>
    <s v="2024-2025"/>
    <x v="1"/>
    <x v="64"/>
    <x v="1"/>
    <x v="1"/>
    <n v="2350"/>
    <x v="0"/>
    <x v="1"/>
    <x v="4"/>
    <x v="4"/>
    <n v="1491.2399999999998"/>
    <n v="1"/>
  </r>
  <r>
    <x v="10"/>
    <x v="0"/>
    <s v="2024-2025"/>
    <x v="1"/>
    <x v="64"/>
    <x v="1"/>
    <x v="1"/>
    <n v="2350"/>
    <x v="0"/>
    <x v="1"/>
    <x v="4"/>
    <x v="4"/>
    <n v="1492.09"/>
    <n v="1"/>
  </r>
  <r>
    <x v="422"/>
    <x v="0"/>
    <s v="2024-2025"/>
    <x v="0"/>
    <x v="27"/>
    <x v="4"/>
    <x v="4"/>
    <n v="3066"/>
    <x v="0"/>
    <x v="7"/>
    <x v="4"/>
    <x v="4"/>
    <n v="1493.2400000000002"/>
    <n v="1"/>
  </r>
  <r>
    <x v="636"/>
    <x v="0"/>
    <s v="2024-2025"/>
    <x v="1"/>
    <x v="63"/>
    <x v="1"/>
    <x v="1"/>
    <n v="2015"/>
    <x v="0"/>
    <x v="5"/>
    <x v="4"/>
    <x v="4"/>
    <n v="1497.97"/>
    <n v="1"/>
  </r>
  <r>
    <x v="170"/>
    <x v="0"/>
    <s v="2024-2025"/>
    <x v="1"/>
    <x v="89"/>
    <x v="4"/>
    <x v="4"/>
    <n v="3136"/>
    <x v="0"/>
    <x v="6"/>
    <x v="0"/>
    <x v="0"/>
    <n v="1500.08"/>
    <n v="1"/>
  </r>
  <r>
    <x v="317"/>
    <x v="0"/>
    <s v="2024-2025"/>
    <x v="0"/>
    <x v="51"/>
    <x v="4"/>
    <x v="4"/>
    <n v="3630"/>
    <x v="0"/>
    <x v="16"/>
    <x v="4"/>
    <x v="4"/>
    <n v="1501.3999999999999"/>
    <n v="1"/>
  </r>
  <r>
    <x v="690"/>
    <x v="1"/>
    <s v="2023-2024"/>
    <x v="0"/>
    <x v="76"/>
    <x v="1"/>
    <x v="1"/>
    <n v="2031"/>
    <x v="0"/>
    <x v="5"/>
    <x v="5"/>
    <x v="5"/>
    <n v="1513.3800000000006"/>
    <n v="1"/>
  </r>
  <r>
    <x v="616"/>
    <x v="0"/>
    <s v="2024-2025"/>
    <x v="0"/>
    <x v="49"/>
    <x v="4"/>
    <x v="4"/>
    <n v="3134"/>
    <x v="0"/>
    <x v="6"/>
    <x v="4"/>
    <x v="4"/>
    <n v="1513.91"/>
    <n v="1"/>
  </r>
  <r>
    <x v="416"/>
    <x v="0"/>
    <s v="2024-2025"/>
    <x v="0"/>
    <x v="15"/>
    <x v="1"/>
    <x v="1"/>
    <n v="2020"/>
    <x v="0"/>
    <x v="5"/>
    <x v="7"/>
    <x v="7"/>
    <n v="1517.0400000000022"/>
    <n v="1"/>
  </r>
  <r>
    <x v="438"/>
    <x v="1"/>
    <s v="2023-2024"/>
    <x v="0"/>
    <x v="52"/>
    <x v="3"/>
    <x v="3"/>
    <n v="4053"/>
    <x v="0"/>
    <x v="10"/>
    <x v="4"/>
    <x v="4"/>
    <n v="1519.16"/>
    <n v="1"/>
  </r>
  <r>
    <x v="250"/>
    <x v="0"/>
    <s v="2024-2025"/>
    <x v="0"/>
    <x v="94"/>
    <x v="5"/>
    <x v="5"/>
    <n v="7250"/>
    <x v="0"/>
    <x v="9"/>
    <x v="9"/>
    <x v="9"/>
    <n v="1522.7399999999998"/>
    <n v="1"/>
  </r>
  <r>
    <x v="459"/>
    <x v="0"/>
    <s v="2024-2025"/>
    <x v="0"/>
    <x v="85"/>
    <x v="0"/>
    <x v="0"/>
    <n v="6530"/>
    <x v="0"/>
    <x v="20"/>
    <x v="9"/>
    <x v="9"/>
    <n v="1532.53"/>
    <n v="1"/>
  </r>
  <r>
    <x v="596"/>
    <x v="0"/>
    <s v="2024-2025"/>
    <x v="1"/>
    <x v="63"/>
    <x v="1"/>
    <x v="1"/>
    <n v="2015"/>
    <x v="0"/>
    <x v="5"/>
    <x v="3"/>
    <x v="3"/>
    <n v="1540.18"/>
    <n v="1"/>
  </r>
  <r>
    <x v="566"/>
    <x v="0"/>
    <s v="2024-2025"/>
    <x v="0"/>
    <x v="10"/>
    <x v="4"/>
    <x v="4"/>
    <n v="3551"/>
    <x v="0"/>
    <x v="8"/>
    <x v="9"/>
    <x v="9"/>
    <n v="1548.9099999999999"/>
    <n v="1"/>
  </r>
  <r>
    <x v="111"/>
    <x v="0"/>
    <s v="2024-2025"/>
    <x v="0"/>
    <x v="59"/>
    <x v="3"/>
    <x v="3"/>
    <n v="4509"/>
    <x v="0"/>
    <x v="3"/>
    <x v="8"/>
    <x v="8"/>
    <n v="1550.3300000000002"/>
    <n v="1"/>
  </r>
  <r>
    <x v="247"/>
    <x v="2"/>
    <s v="2025-2026"/>
    <x v="1"/>
    <x v="31"/>
    <x v="1"/>
    <x v="1"/>
    <n v="2116"/>
    <x v="0"/>
    <x v="4"/>
    <x v="3"/>
    <x v="3"/>
    <n v="1552.36"/>
    <n v="1"/>
  </r>
  <r>
    <x v="217"/>
    <x v="0"/>
    <s v="2024-2025"/>
    <x v="1"/>
    <x v="38"/>
    <x v="3"/>
    <x v="3"/>
    <n v="4802"/>
    <x v="0"/>
    <x v="12"/>
    <x v="0"/>
    <x v="0"/>
    <n v="1552.4099999999996"/>
    <n v="1"/>
  </r>
  <r>
    <x v="435"/>
    <x v="0"/>
    <s v="2024-2025"/>
    <x v="0"/>
    <x v="26"/>
    <x v="0"/>
    <x v="0"/>
    <n v="6280"/>
    <x v="0"/>
    <x v="14"/>
    <x v="5"/>
    <x v="5"/>
    <n v="1554.86"/>
    <n v="1"/>
  </r>
  <r>
    <x v="725"/>
    <x v="1"/>
    <s v="2023-2024"/>
    <x v="0"/>
    <x v="51"/>
    <x v="4"/>
    <x v="4"/>
    <n v="3630"/>
    <x v="0"/>
    <x v="16"/>
    <x v="1"/>
    <x v="1"/>
    <n v="1564.75"/>
    <n v="1"/>
  </r>
  <r>
    <x v="648"/>
    <x v="1"/>
    <s v="2023-2024"/>
    <x v="0"/>
    <x v="68"/>
    <x v="7"/>
    <x v="7"/>
    <n v="800"/>
    <x v="0"/>
    <x v="19"/>
    <x v="5"/>
    <x v="5"/>
    <n v="1571.03"/>
    <n v="1"/>
  </r>
  <r>
    <x v="185"/>
    <x v="0"/>
    <s v="2024-2025"/>
    <x v="0"/>
    <x v="9"/>
    <x v="4"/>
    <x v="4"/>
    <n v="3076"/>
    <x v="0"/>
    <x v="7"/>
    <x v="4"/>
    <x v="4"/>
    <n v="1572.1400000000003"/>
    <n v="1"/>
  </r>
  <r>
    <x v="678"/>
    <x v="1"/>
    <s v="2023-2024"/>
    <x v="0"/>
    <x v="13"/>
    <x v="1"/>
    <x v="1"/>
    <n v="2480"/>
    <x v="0"/>
    <x v="1"/>
    <x v="4"/>
    <x v="4"/>
    <n v="1574.01"/>
    <n v="1"/>
  </r>
  <r>
    <x v="279"/>
    <x v="2"/>
    <s v="2025-2026"/>
    <x v="1"/>
    <x v="95"/>
    <x v="7"/>
    <x v="7"/>
    <n v="870"/>
    <x v="0"/>
    <x v="19"/>
    <x v="4"/>
    <x v="4"/>
    <n v="1574.3799999999999"/>
    <n v="1"/>
  </r>
  <r>
    <x v="11"/>
    <x v="0"/>
    <s v="2024-2025"/>
    <x v="0"/>
    <x v="71"/>
    <x v="6"/>
    <x v="6"/>
    <n v="5043"/>
    <x v="0"/>
    <x v="13"/>
    <x v="0"/>
    <x v="0"/>
    <n v="1576.86"/>
    <n v="1"/>
  </r>
  <r>
    <x v="490"/>
    <x v="0"/>
    <s v="2024-2025"/>
    <x v="0"/>
    <x v="88"/>
    <x v="6"/>
    <x v="6"/>
    <n v="5011"/>
    <x v="0"/>
    <x v="13"/>
    <x v="9"/>
    <x v="9"/>
    <n v="1587.5"/>
    <n v="1"/>
  </r>
  <r>
    <x v="578"/>
    <x v="2"/>
    <s v="2025-2026"/>
    <x v="0"/>
    <x v="43"/>
    <x v="1"/>
    <x v="1"/>
    <n v="2560"/>
    <x v="0"/>
    <x v="2"/>
    <x v="4"/>
    <x v="4"/>
    <n v="1590.76"/>
    <n v="1"/>
  </r>
  <r>
    <x v="417"/>
    <x v="2"/>
    <s v="2025-2026"/>
    <x v="0"/>
    <x v="51"/>
    <x v="4"/>
    <x v="4"/>
    <n v="3630"/>
    <x v="0"/>
    <x v="16"/>
    <x v="9"/>
    <x v="9"/>
    <n v="1591.8200000000004"/>
    <n v="1"/>
  </r>
  <r>
    <x v="266"/>
    <x v="1"/>
    <s v="2023-2024"/>
    <x v="0"/>
    <x v="61"/>
    <x v="6"/>
    <x v="6"/>
    <n v="5343"/>
    <x v="0"/>
    <x v="18"/>
    <x v="4"/>
    <x v="4"/>
    <n v="1596.6399999999999"/>
    <n v="1"/>
  </r>
  <r>
    <x v="367"/>
    <x v="0"/>
    <s v="2024-2025"/>
    <x v="1"/>
    <x v="35"/>
    <x v="3"/>
    <x v="3"/>
    <n v="4558"/>
    <x v="0"/>
    <x v="15"/>
    <x v="4"/>
    <x v="4"/>
    <n v="1599.8400000000004"/>
    <n v="1"/>
  </r>
  <r>
    <x v="308"/>
    <x v="1"/>
    <s v="2023-2024"/>
    <x v="1"/>
    <x v="31"/>
    <x v="1"/>
    <x v="1"/>
    <n v="2116"/>
    <x v="0"/>
    <x v="4"/>
    <x v="4"/>
    <x v="4"/>
    <n v="1599.9899999999998"/>
    <n v="1"/>
  </r>
  <r>
    <x v="108"/>
    <x v="1"/>
    <s v="2023-2024"/>
    <x v="0"/>
    <x v="56"/>
    <x v="1"/>
    <x v="1"/>
    <n v="2795"/>
    <x v="0"/>
    <x v="11"/>
    <x v="5"/>
    <x v="5"/>
    <n v="1601.73"/>
    <n v="1"/>
  </r>
  <r>
    <x v="343"/>
    <x v="0"/>
    <s v="2024-2025"/>
    <x v="0"/>
    <x v="9"/>
    <x v="4"/>
    <x v="4"/>
    <n v="3076"/>
    <x v="0"/>
    <x v="7"/>
    <x v="8"/>
    <x v="8"/>
    <n v="1606.3"/>
    <n v="1"/>
  </r>
  <r>
    <x v="8"/>
    <x v="0"/>
    <s v="2024-2025"/>
    <x v="0"/>
    <x v="5"/>
    <x v="1"/>
    <x v="1"/>
    <n v="2067"/>
    <x v="0"/>
    <x v="5"/>
    <x v="0"/>
    <x v="0"/>
    <n v="1607.1399999999999"/>
    <n v="1"/>
  </r>
  <r>
    <x v="602"/>
    <x v="0"/>
    <s v="2024-2025"/>
    <x v="0"/>
    <x v="3"/>
    <x v="3"/>
    <x v="3"/>
    <n v="4220"/>
    <x v="0"/>
    <x v="3"/>
    <x v="9"/>
    <x v="9"/>
    <n v="1610.69"/>
    <n v="1"/>
  </r>
  <r>
    <x v="233"/>
    <x v="1"/>
    <s v="2023-2024"/>
    <x v="0"/>
    <x v="9"/>
    <x v="4"/>
    <x v="4"/>
    <n v="3076"/>
    <x v="0"/>
    <x v="7"/>
    <x v="0"/>
    <x v="0"/>
    <n v="1612.65"/>
    <n v="1"/>
  </r>
  <r>
    <x v="406"/>
    <x v="2"/>
    <s v="2025-2026"/>
    <x v="0"/>
    <x v="52"/>
    <x v="3"/>
    <x v="3"/>
    <n v="4053"/>
    <x v="0"/>
    <x v="10"/>
    <x v="5"/>
    <x v="5"/>
    <n v="1613.2200000000003"/>
    <n v="1"/>
  </r>
  <r>
    <x v="313"/>
    <x v="0"/>
    <s v="2024-2025"/>
    <x v="0"/>
    <x v="77"/>
    <x v="5"/>
    <x v="5"/>
    <n v="7018"/>
    <x v="0"/>
    <x v="9"/>
    <x v="9"/>
    <x v="9"/>
    <n v="1613.69"/>
    <n v="1"/>
  </r>
  <r>
    <x v="350"/>
    <x v="1"/>
    <s v="2023-2024"/>
    <x v="1"/>
    <x v="39"/>
    <x v="0"/>
    <x v="0"/>
    <n v="6330"/>
    <x v="0"/>
    <x v="14"/>
    <x v="7"/>
    <x v="7"/>
    <n v="1618.07"/>
    <n v="1"/>
  </r>
  <r>
    <x v="164"/>
    <x v="1"/>
    <s v="2023-2024"/>
    <x v="1"/>
    <x v="0"/>
    <x v="0"/>
    <x v="0"/>
    <n v="6021"/>
    <x v="0"/>
    <x v="0"/>
    <x v="9"/>
    <x v="9"/>
    <n v="1624.77"/>
    <n v="1"/>
  </r>
  <r>
    <x v="147"/>
    <x v="0"/>
    <s v="2024-2025"/>
    <x v="0"/>
    <x v="41"/>
    <x v="5"/>
    <x v="5"/>
    <n v="7320"/>
    <x v="0"/>
    <x v="9"/>
    <x v="9"/>
    <x v="9"/>
    <n v="1626.0800000000002"/>
    <n v="1"/>
  </r>
  <r>
    <x v="453"/>
    <x v="0"/>
    <s v="2024-2025"/>
    <x v="0"/>
    <x v="23"/>
    <x v="1"/>
    <x v="1"/>
    <n v="2650"/>
    <x v="0"/>
    <x v="11"/>
    <x v="4"/>
    <x v="4"/>
    <n v="1627.1999999999998"/>
    <n v="1"/>
  </r>
  <r>
    <x v="719"/>
    <x v="0"/>
    <s v="2024-2025"/>
    <x v="0"/>
    <x v="18"/>
    <x v="6"/>
    <x v="6"/>
    <n v="5168"/>
    <x v="0"/>
    <x v="13"/>
    <x v="4"/>
    <x v="4"/>
    <n v="1630.7900000000002"/>
    <n v="1"/>
  </r>
  <r>
    <x v="684"/>
    <x v="2"/>
    <s v="2025-2026"/>
    <x v="0"/>
    <x v="67"/>
    <x v="3"/>
    <x v="3"/>
    <n v="4551"/>
    <x v="0"/>
    <x v="15"/>
    <x v="8"/>
    <x v="8"/>
    <n v="1636.1100000000001"/>
    <n v="1"/>
  </r>
  <r>
    <x v="306"/>
    <x v="2"/>
    <s v="2025-2026"/>
    <x v="1"/>
    <x v="31"/>
    <x v="1"/>
    <x v="1"/>
    <n v="2116"/>
    <x v="0"/>
    <x v="4"/>
    <x v="0"/>
    <x v="0"/>
    <n v="1637.24"/>
    <n v="1"/>
  </r>
  <r>
    <x v="482"/>
    <x v="2"/>
    <s v="2025-2026"/>
    <x v="0"/>
    <x v="8"/>
    <x v="1"/>
    <x v="1"/>
    <n v="2158"/>
    <x v="0"/>
    <x v="4"/>
    <x v="0"/>
    <x v="0"/>
    <n v="1642.0000000000002"/>
    <n v="1"/>
  </r>
  <r>
    <x v="434"/>
    <x v="0"/>
    <s v="2024-2025"/>
    <x v="0"/>
    <x v="33"/>
    <x v="4"/>
    <x v="4"/>
    <n v="3280"/>
    <x v="0"/>
    <x v="8"/>
    <x v="1"/>
    <x v="1"/>
    <n v="1644.0900000000001"/>
    <n v="1"/>
  </r>
  <r>
    <x v="618"/>
    <x v="1"/>
    <s v="2023-2024"/>
    <x v="0"/>
    <x v="18"/>
    <x v="6"/>
    <x v="6"/>
    <n v="5168"/>
    <x v="0"/>
    <x v="13"/>
    <x v="0"/>
    <x v="0"/>
    <n v="1647.6399999999996"/>
    <n v="1"/>
  </r>
  <r>
    <x v="132"/>
    <x v="0"/>
    <s v="2024-2025"/>
    <x v="0"/>
    <x v="25"/>
    <x v="4"/>
    <x v="4"/>
    <n v="3550"/>
    <x v="0"/>
    <x v="8"/>
    <x v="3"/>
    <x v="3"/>
    <n v="1650.06"/>
    <n v="1"/>
  </r>
  <r>
    <x v="476"/>
    <x v="1"/>
    <s v="2023-2024"/>
    <x v="0"/>
    <x v="67"/>
    <x v="3"/>
    <x v="3"/>
    <n v="4551"/>
    <x v="0"/>
    <x v="15"/>
    <x v="0"/>
    <x v="0"/>
    <n v="1653.3899999999994"/>
    <n v="1"/>
  </r>
  <r>
    <x v="651"/>
    <x v="0"/>
    <s v="2024-2025"/>
    <x v="0"/>
    <x v="84"/>
    <x v="3"/>
    <x v="3"/>
    <n v="4215"/>
    <x v="0"/>
    <x v="3"/>
    <x v="8"/>
    <x v="8"/>
    <n v="1655.8599999999997"/>
    <n v="1"/>
  </r>
  <r>
    <x v="189"/>
    <x v="2"/>
    <s v="2025-2026"/>
    <x v="0"/>
    <x v="56"/>
    <x v="1"/>
    <x v="1"/>
    <n v="2795"/>
    <x v="0"/>
    <x v="11"/>
    <x v="9"/>
    <x v="9"/>
    <n v="1659.3600000000001"/>
    <n v="1"/>
  </r>
  <r>
    <x v="714"/>
    <x v="0"/>
    <s v="2024-2025"/>
    <x v="1"/>
    <x v="95"/>
    <x v="7"/>
    <x v="7"/>
    <n v="870"/>
    <x v="0"/>
    <x v="19"/>
    <x v="9"/>
    <x v="9"/>
    <n v="1666.6100000000001"/>
    <n v="1"/>
  </r>
  <r>
    <x v="627"/>
    <x v="2"/>
    <s v="2025-2026"/>
    <x v="0"/>
    <x v="33"/>
    <x v="4"/>
    <x v="4"/>
    <n v="3280"/>
    <x v="0"/>
    <x v="8"/>
    <x v="1"/>
    <x v="1"/>
    <n v="1668.9800000000002"/>
    <n v="1"/>
  </r>
  <r>
    <x v="4"/>
    <x v="0"/>
    <s v="2024-2025"/>
    <x v="1"/>
    <x v="63"/>
    <x v="1"/>
    <x v="1"/>
    <n v="2015"/>
    <x v="0"/>
    <x v="5"/>
    <x v="9"/>
    <x v="9"/>
    <n v="1676.7599999999998"/>
    <n v="1"/>
  </r>
  <r>
    <x v="493"/>
    <x v="1"/>
    <s v="2023-2024"/>
    <x v="1"/>
    <x v="35"/>
    <x v="3"/>
    <x v="3"/>
    <n v="4558"/>
    <x v="0"/>
    <x v="15"/>
    <x v="0"/>
    <x v="0"/>
    <n v="1678.2399999999998"/>
    <n v="1"/>
  </r>
  <r>
    <x v="617"/>
    <x v="2"/>
    <s v="2025-2026"/>
    <x v="0"/>
    <x v="13"/>
    <x v="1"/>
    <x v="1"/>
    <n v="2480"/>
    <x v="0"/>
    <x v="1"/>
    <x v="4"/>
    <x v="4"/>
    <n v="1679.6999999999998"/>
    <n v="1"/>
  </r>
  <r>
    <x v="603"/>
    <x v="2"/>
    <s v="2025-2026"/>
    <x v="0"/>
    <x v="42"/>
    <x v="3"/>
    <x v="3"/>
    <n v="4870"/>
    <x v="0"/>
    <x v="12"/>
    <x v="9"/>
    <x v="9"/>
    <n v="1681.4099999999999"/>
    <n v="1"/>
  </r>
  <r>
    <x v="385"/>
    <x v="1"/>
    <s v="2023-2024"/>
    <x v="1"/>
    <x v="63"/>
    <x v="1"/>
    <x v="1"/>
    <n v="2015"/>
    <x v="0"/>
    <x v="5"/>
    <x v="4"/>
    <x v="4"/>
    <n v="1685.24"/>
    <n v="1"/>
  </r>
  <r>
    <x v="499"/>
    <x v="0"/>
    <s v="2024-2025"/>
    <x v="0"/>
    <x v="56"/>
    <x v="1"/>
    <x v="1"/>
    <n v="2795"/>
    <x v="0"/>
    <x v="11"/>
    <x v="4"/>
    <x v="4"/>
    <n v="1685.32"/>
    <n v="1"/>
  </r>
  <r>
    <x v="677"/>
    <x v="0"/>
    <s v="2024-2025"/>
    <x v="0"/>
    <x v="29"/>
    <x v="4"/>
    <x v="4"/>
    <n v="3500"/>
    <x v="0"/>
    <x v="8"/>
    <x v="4"/>
    <x v="4"/>
    <n v="1694"/>
    <n v="1"/>
  </r>
  <r>
    <x v="252"/>
    <x v="1"/>
    <s v="2023-2024"/>
    <x v="1"/>
    <x v="6"/>
    <x v="0"/>
    <x v="0"/>
    <n v="6010"/>
    <x v="0"/>
    <x v="0"/>
    <x v="9"/>
    <x v="9"/>
    <n v="1695.33"/>
    <n v="1"/>
  </r>
  <r>
    <x v="76"/>
    <x v="2"/>
    <s v="2025-2026"/>
    <x v="1"/>
    <x v="39"/>
    <x v="0"/>
    <x v="0"/>
    <n v="6330"/>
    <x v="0"/>
    <x v="14"/>
    <x v="9"/>
    <x v="9"/>
    <n v="1696.4499999999998"/>
    <n v="1"/>
  </r>
  <r>
    <x v="617"/>
    <x v="2"/>
    <s v="2025-2026"/>
    <x v="0"/>
    <x v="67"/>
    <x v="3"/>
    <x v="3"/>
    <n v="4551"/>
    <x v="0"/>
    <x v="15"/>
    <x v="4"/>
    <x v="4"/>
    <n v="1700.33"/>
    <n v="1"/>
  </r>
  <r>
    <x v="566"/>
    <x v="0"/>
    <s v="2024-2025"/>
    <x v="0"/>
    <x v="60"/>
    <x v="1"/>
    <x v="1"/>
    <n v="2541"/>
    <x v="0"/>
    <x v="2"/>
    <x v="4"/>
    <x v="4"/>
    <n v="1704.66"/>
    <n v="1"/>
  </r>
  <r>
    <x v="159"/>
    <x v="0"/>
    <s v="2024-2025"/>
    <x v="0"/>
    <x v="13"/>
    <x v="1"/>
    <x v="1"/>
    <n v="2480"/>
    <x v="0"/>
    <x v="1"/>
    <x v="9"/>
    <x v="9"/>
    <n v="1710.4299999999998"/>
    <n v="1"/>
  </r>
  <r>
    <x v="380"/>
    <x v="0"/>
    <s v="2024-2025"/>
    <x v="1"/>
    <x v="24"/>
    <x v="1"/>
    <x v="1"/>
    <n v="2120"/>
    <x v="0"/>
    <x v="4"/>
    <x v="9"/>
    <x v="9"/>
    <n v="1712.8899999999999"/>
    <n v="1"/>
  </r>
  <r>
    <x v="192"/>
    <x v="1"/>
    <s v="2023-2024"/>
    <x v="0"/>
    <x v="69"/>
    <x v="4"/>
    <x v="4"/>
    <n v="3199"/>
    <x v="0"/>
    <x v="6"/>
    <x v="2"/>
    <x v="2"/>
    <n v="1717.0900000000004"/>
    <n v="1"/>
  </r>
  <r>
    <x v="726"/>
    <x v="2"/>
    <s v="2025-2026"/>
    <x v="1"/>
    <x v="34"/>
    <x v="4"/>
    <x v="4"/>
    <n v="3018"/>
    <x v="0"/>
    <x v="7"/>
    <x v="4"/>
    <x v="4"/>
    <n v="1719.85"/>
    <n v="1"/>
  </r>
  <r>
    <x v="495"/>
    <x v="2"/>
    <s v="2025-2026"/>
    <x v="1"/>
    <x v="34"/>
    <x v="4"/>
    <x v="4"/>
    <n v="3018"/>
    <x v="0"/>
    <x v="7"/>
    <x v="3"/>
    <x v="3"/>
    <n v="1721.62"/>
    <n v="1"/>
  </r>
  <r>
    <x v="376"/>
    <x v="1"/>
    <s v="2023-2024"/>
    <x v="0"/>
    <x v="6"/>
    <x v="0"/>
    <x v="0"/>
    <n v="6010"/>
    <x v="0"/>
    <x v="0"/>
    <x v="9"/>
    <x v="9"/>
    <n v="1722.97"/>
    <n v="1"/>
  </r>
  <r>
    <x v="513"/>
    <x v="2"/>
    <s v="2025-2026"/>
    <x v="0"/>
    <x v="60"/>
    <x v="1"/>
    <x v="1"/>
    <n v="2541"/>
    <x v="0"/>
    <x v="2"/>
    <x v="4"/>
    <x v="4"/>
    <n v="1724.36"/>
    <n v="1"/>
  </r>
  <r>
    <x v="176"/>
    <x v="2"/>
    <s v="2025-2026"/>
    <x v="0"/>
    <x v="26"/>
    <x v="0"/>
    <x v="0"/>
    <n v="6280"/>
    <x v="0"/>
    <x v="14"/>
    <x v="4"/>
    <x v="4"/>
    <n v="1724.3700000000001"/>
    <n v="1"/>
  </r>
  <r>
    <x v="496"/>
    <x v="2"/>
    <s v="2025-2026"/>
    <x v="0"/>
    <x v="86"/>
    <x v="0"/>
    <x v="0"/>
    <n v="6725"/>
    <x v="0"/>
    <x v="20"/>
    <x v="0"/>
    <x v="0"/>
    <n v="1725.2199999999998"/>
    <n v="1"/>
  </r>
  <r>
    <x v="616"/>
    <x v="0"/>
    <s v="2024-2025"/>
    <x v="0"/>
    <x v="80"/>
    <x v="0"/>
    <x v="0"/>
    <n v="6109"/>
    <x v="0"/>
    <x v="14"/>
    <x v="0"/>
    <x v="0"/>
    <n v="1726.45"/>
    <n v="1"/>
  </r>
  <r>
    <x v="287"/>
    <x v="0"/>
    <s v="2024-2025"/>
    <x v="1"/>
    <x v="64"/>
    <x v="1"/>
    <x v="1"/>
    <n v="2350"/>
    <x v="0"/>
    <x v="1"/>
    <x v="6"/>
    <x v="6"/>
    <n v="1739.97"/>
    <n v="1"/>
  </r>
  <r>
    <x v="493"/>
    <x v="1"/>
    <s v="2023-2024"/>
    <x v="0"/>
    <x v="5"/>
    <x v="1"/>
    <x v="1"/>
    <n v="2067"/>
    <x v="0"/>
    <x v="5"/>
    <x v="9"/>
    <x v="9"/>
    <n v="1741.8"/>
    <n v="1"/>
  </r>
  <r>
    <x v="541"/>
    <x v="0"/>
    <s v="2024-2025"/>
    <x v="1"/>
    <x v="40"/>
    <x v="4"/>
    <x v="4"/>
    <n v="3353"/>
    <x v="0"/>
    <x v="8"/>
    <x v="4"/>
    <x v="4"/>
    <n v="1744.54"/>
    <n v="1"/>
  </r>
  <r>
    <x v="58"/>
    <x v="2"/>
    <s v="2025-2026"/>
    <x v="0"/>
    <x v="60"/>
    <x v="1"/>
    <x v="1"/>
    <n v="2541"/>
    <x v="0"/>
    <x v="2"/>
    <x v="3"/>
    <x v="3"/>
    <n v="1745.6"/>
    <n v="1"/>
  </r>
  <r>
    <x v="85"/>
    <x v="2"/>
    <s v="2025-2026"/>
    <x v="1"/>
    <x v="0"/>
    <x v="0"/>
    <x v="0"/>
    <n v="6021"/>
    <x v="0"/>
    <x v="0"/>
    <x v="0"/>
    <x v="0"/>
    <n v="1746.3400000000001"/>
    <n v="1"/>
  </r>
  <r>
    <x v="9"/>
    <x v="0"/>
    <s v="2024-2025"/>
    <x v="0"/>
    <x v="92"/>
    <x v="3"/>
    <x v="3"/>
    <n v="4305"/>
    <x v="0"/>
    <x v="3"/>
    <x v="4"/>
    <x v="4"/>
    <n v="1751.7700000000002"/>
    <n v="1"/>
  </r>
  <r>
    <x v="302"/>
    <x v="0"/>
    <s v="2024-2025"/>
    <x v="0"/>
    <x v="56"/>
    <x v="1"/>
    <x v="1"/>
    <n v="2795"/>
    <x v="0"/>
    <x v="11"/>
    <x v="0"/>
    <x v="0"/>
    <n v="1754.39"/>
    <n v="1"/>
  </r>
  <r>
    <x v="588"/>
    <x v="0"/>
    <s v="2024-2025"/>
    <x v="0"/>
    <x v="4"/>
    <x v="1"/>
    <x v="1"/>
    <n v="2154"/>
    <x v="0"/>
    <x v="4"/>
    <x v="3"/>
    <x v="3"/>
    <n v="1761.7900000000002"/>
    <n v="1"/>
  </r>
  <r>
    <x v="47"/>
    <x v="2"/>
    <s v="2025-2026"/>
    <x v="0"/>
    <x v="46"/>
    <x v="3"/>
    <x v="3"/>
    <n v="4740"/>
    <x v="0"/>
    <x v="17"/>
    <x v="9"/>
    <x v="9"/>
    <n v="1764.82"/>
    <n v="1"/>
  </r>
  <r>
    <x v="616"/>
    <x v="0"/>
    <s v="2024-2025"/>
    <x v="1"/>
    <x v="39"/>
    <x v="0"/>
    <x v="0"/>
    <n v="6330"/>
    <x v="0"/>
    <x v="14"/>
    <x v="4"/>
    <x v="4"/>
    <n v="1765.1"/>
    <n v="1"/>
  </r>
  <r>
    <x v="16"/>
    <x v="1"/>
    <s v="2023-2024"/>
    <x v="0"/>
    <x v="41"/>
    <x v="5"/>
    <x v="5"/>
    <n v="7320"/>
    <x v="0"/>
    <x v="9"/>
    <x v="0"/>
    <x v="0"/>
    <n v="1765.4799999999993"/>
    <n v="1"/>
  </r>
  <r>
    <x v="5"/>
    <x v="0"/>
    <s v="2024-2025"/>
    <x v="0"/>
    <x v="49"/>
    <x v="4"/>
    <x v="4"/>
    <n v="3134"/>
    <x v="0"/>
    <x v="6"/>
    <x v="4"/>
    <x v="4"/>
    <n v="1774.84"/>
    <n v="1"/>
  </r>
  <r>
    <x v="604"/>
    <x v="2"/>
    <s v="2025-2026"/>
    <x v="0"/>
    <x v="27"/>
    <x v="4"/>
    <x v="4"/>
    <n v="3066"/>
    <x v="0"/>
    <x v="7"/>
    <x v="3"/>
    <x v="3"/>
    <n v="1778.2000000000003"/>
    <n v="1"/>
  </r>
  <r>
    <x v="564"/>
    <x v="0"/>
    <s v="2024-2025"/>
    <x v="0"/>
    <x v="28"/>
    <x v="1"/>
    <x v="1"/>
    <n v="2830"/>
    <x v="0"/>
    <x v="11"/>
    <x v="9"/>
    <x v="9"/>
    <n v="1780.1200000000001"/>
    <n v="1"/>
  </r>
  <r>
    <x v="372"/>
    <x v="0"/>
    <s v="2024-2025"/>
    <x v="1"/>
    <x v="88"/>
    <x v="6"/>
    <x v="6"/>
    <n v="5011"/>
    <x v="0"/>
    <x v="13"/>
    <x v="9"/>
    <x v="9"/>
    <n v="1784.0700000000002"/>
    <n v="1"/>
  </r>
  <r>
    <x v="42"/>
    <x v="0"/>
    <s v="2024-2025"/>
    <x v="0"/>
    <x v="76"/>
    <x v="1"/>
    <x v="1"/>
    <n v="2031"/>
    <x v="0"/>
    <x v="5"/>
    <x v="0"/>
    <x v="0"/>
    <n v="1789.2100000000003"/>
    <n v="1"/>
  </r>
  <r>
    <x v="226"/>
    <x v="0"/>
    <s v="2024-2025"/>
    <x v="1"/>
    <x v="31"/>
    <x v="1"/>
    <x v="1"/>
    <n v="2116"/>
    <x v="0"/>
    <x v="4"/>
    <x v="5"/>
    <x v="5"/>
    <n v="1791.0299999999997"/>
    <n v="1"/>
  </r>
  <r>
    <x v="198"/>
    <x v="2"/>
    <s v="2025-2026"/>
    <x v="0"/>
    <x v="23"/>
    <x v="1"/>
    <x v="1"/>
    <n v="2650"/>
    <x v="0"/>
    <x v="11"/>
    <x v="0"/>
    <x v="0"/>
    <n v="1791.4500000000003"/>
    <n v="1"/>
  </r>
  <r>
    <x v="361"/>
    <x v="2"/>
    <s v="2025-2026"/>
    <x v="1"/>
    <x v="91"/>
    <x v="1"/>
    <x v="1"/>
    <n v="2064"/>
    <x v="0"/>
    <x v="5"/>
    <x v="5"/>
    <x v="5"/>
    <n v="1793.64"/>
    <n v="1"/>
  </r>
  <r>
    <x v="271"/>
    <x v="1"/>
    <s v="2023-2024"/>
    <x v="0"/>
    <x v="12"/>
    <x v="3"/>
    <x v="3"/>
    <n v="4068"/>
    <x v="0"/>
    <x v="10"/>
    <x v="7"/>
    <x v="7"/>
    <n v="1803.82"/>
    <n v="1"/>
  </r>
  <r>
    <x v="491"/>
    <x v="0"/>
    <s v="2024-2025"/>
    <x v="0"/>
    <x v="36"/>
    <x v="4"/>
    <x v="4"/>
    <n v="3148"/>
    <x v="0"/>
    <x v="6"/>
    <x v="4"/>
    <x v="4"/>
    <n v="1807.66"/>
    <n v="1"/>
  </r>
  <r>
    <x v="693"/>
    <x v="0"/>
    <s v="2024-2025"/>
    <x v="0"/>
    <x v="76"/>
    <x v="1"/>
    <x v="1"/>
    <n v="2031"/>
    <x v="0"/>
    <x v="5"/>
    <x v="8"/>
    <x v="8"/>
    <n v="1809.2499999999998"/>
    <n v="1"/>
  </r>
  <r>
    <x v="606"/>
    <x v="0"/>
    <s v="2024-2025"/>
    <x v="1"/>
    <x v="64"/>
    <x v="1"/>
    <x v="1"/>
    <n v="2350"/>
    <x v="0"/>
    <x v="1"/>
    <x v="7"/>
    <x v="7"/>
    <n v="1810.51"/>
    <n v="1"/>
  </r>
  <r>
    <x v="194"/>
    <x v="2"/>
    <s v="2025-2026"/>
    <x v="0"/>
    <x v="7"/>
    <x v="4"/>
    <x v="4"/>
    <n v="3175"/>
    <x v="0"/>
    <x v="6"/>
    <x v="4"/>
    <x v="4"/>
    <n v="1817.0900000000001"/>
    <n v="1"/>
  </r>
  <r>
    <x v="658"/>
    <x v="2"/>
    <s v="2025-2026"/>
    <x v="0"/>
    <x v="33"/>
    <x v="4"/>
    <x v="4"/>
    <n v="3280"/>
    <x v="0"/>
    <x v="8"/>
    <x v="9"/>
    <x v="9"/>
    <n v="1821.3399999999997"/>
    <n v="1"/>
  </r>
  <r>
    <x v="35"/>
    <x v="0"/>
    <s v="2024-2025"/>
    <x v="0"/>
    <x v="36"/>
    <x v="4"/>
    <x v="4"/>
    <n v="3148"/>
    <x v="0"/>
    <x v="6"/>
    <x v="4"/>
    <x v="4"/>
    <n v="1821.5799999999997"/>
    <n v="1"/>
  </r>
  <r>
    <x v="413"/>
    <x v="2"/>
    <s v="2025-2026"/>
    <x v="0"/>
    <x v="78"/>
    <x v="1"/>
    <x v="1"/>
    <n v="2141"/>
    <x v="0"/>
    <x v="4"/>
    <x v="9"/>
    <x v="9"/>
    <n v="1825.67"/>
    <n v="1"/>
  </r>
  <r>
    <x v="572"/>
    <x v="0"/>
    <s v="2024-2025"/>
    <x v="0"/>
    <x v="47"/>
    <x v="1"/>
    <x v="1"/>
    <n v="2101"/>
    <x v="0"/>
    <x v="4"/>
    <x v="0"/>
    <x v="0"/>
    <n v="1826.9199999999998"/>
    <n v="1"/>
  </r>
  <r>
    <x v="339"/>
    <x v="2"/>
    <s v="2025-2026"/>
    <x v="0"/>
    <x v="9"/>
    <x v="4"/>
    <x v="4"/>
    <n v="3076"/>
    <x v="0"/>
    <x v="7"/>
    <x v="4"/>
    <x v="4"/>
    <n v="1828.1499999999999"/>
    <n v="1"/>
  </r>
  <r>
    <x v="546"/>
    <x v="2"/>
    <s v="2025-2026"/>
    <x v="0"/>
    <x v="45"/>
    <x v="3"/>
    <x v="3"/>
    <n v="4570"/>
    <x v="0"/>
    <x v="15"/>
    <x v="4"/>
    <x v="4"/>
    <n v="1836.5"/>
    <n v="1"/>
  </r>
  <r>
    <x v="58"/>
    <x v="2"/>
    <s v="2025-2026"/>
    <x v="0"/>
    <x v="90"/>
    <x v="3"/>
    <x v="3"/>
    <n v="4700"/>
    <x v="0"/>
    <x v="17"/>
    <x v="4"/>
    <x v="4"/>
    <n v="1839.3799999999997"/>
    <n v="1"/>
  </r>
  <r>
    <x v="201"/>
    <x v="1"/>
    <s v="2023-2024"/>
    <x v="0"/>
    <x v="85"/>
    <x v="0"/>
    <x v="0"/>
    <n v="6530"/>
    <x v="0"/>
    <x v="20"/>
    <x v="2"/>
    <x v="2"/>
    <n v="1849.1499999999999"/>
    <n v="1"/>
  </r>
  <r>
    <x v="406"/>
    <x v="2"/>
    <s v="2025-2026"/>
    <x v="0"/>
    <x v="47"/>
    <x v="1"/>
    <x v="1"/>
    <n v="2101"/>
    <x v="0"/>
    <x v="4"/>
    <x v="4"/>
    <x v="4"/>
    <n v="1851.43"/>
    <n v="1"/>
  </r>
  <r>
    <x v="237"/>
    <x v="0"/>
    <s v="2024-2025"/>
    <x v="1"/>
    <x v="11"/>
    <x v="5"/>
    <x v="5"/>
    <n v="7010"/>
    <x v="0"/>
    <x v="9"/>
    <x v="9"/>
    <x v="9"/>
    <n v="1853.17"/>
    <n v="1"/>
  </r>
  <r>
    <x v="565"/>
    <x v="1"/>
    <s v="2023-2024"/>
    <x v="0"/>
    <x v="50"/>
    <x v="4"/>
    <x v="4"/>
    <n v="3179"/>
    <x v="0"/>
    <x v="6"/>
    <x v="4"/>
    <x v="4"/>
    <n v="1854.48"/>
    <n v="1"/>
  </r>
  <r>
    <x v="298"/>
    <x v="1"/>
    <s v="2023-2024"/>
    <x v="1"/>
    <x v="75"/>
    <x v="0"/>
    <x v="0"/>
    <n v="6450"/>
    <x v="0"/>
    <x v="20"/>
    <x v="9"/>
    <x v="9"/>
    <n v="1857.1200000000001"/>
    <n v="1"/>
  </r>
  <r>
    <x v="429"/>
    <x v="1"/>
    <s v="2023-2024"/>
    <x v="0"/>
    <x v="85"/>
    <x v="0"/>
    <x v="0"/>
    <n v="6530"/>
    <x v="0"/>
    <x v="20"/>
    <x v="8"/>
    <x v="8"/>
    <n v="1859.42"/>
    <n v="1"/>
  </r>
  <r>
    <x v="140"/>
    <x v="0"/>
    <s v="2024-2025"/>
    <x v="0"/>
    <x v="27"/>
    <x v="4"/>
    <x v="4"/>
    <n v="3066"/>
    <x v="0"/>
    <x v="7"/>
    <x v="5"/>
    <x v="5"/>
    <n v="1870.0700000000002"/>
    <n v="1"/>
  </r>
  <r>
    <x v="324"/>
    <x v="0"/>
    <s v="2024-2025"/>
    <x v="1"/>
    <x v="39"/>
    <x v="0"/>
    <x v="0"/>
    <n v="6330"/>
    <x v="0"/>
    <x v="14"/>
    <x v="4"/>
    <x v="4"/>
    <n v="1870.51"/>
    <n v="1"/>
  </r>
  <r>
    <x v="120"/>
    <x v="2"/>
    <s v="2025-2026"/>
    <x v="0"/>
    <x v="37"/>
    <x v="1"/>
    <x v="1"/>
    <n v="2750"/>
    <x v="0"/>
    <x v="11"/>
    <x v="4"/>
    <x v="4"/>
    <n v="1872.8100000000002"/>
    <n v="1"/>
  </r>
  <r>
    <x v="697"/>
    <x v="1"/>
    <s v="2023-2024"/>
    <x v="0"/>
    <x v="50"/>
    <x v="4"/>
    <x v="4"/>
    <n v="3179"/>
    <x v="0"/>
    <x v="6"/>
    <x v="0"/>
    <x v="0"/>
    <n v="1878.0900000000001"/>
    <n v="1"/>
  </r>
  <r>
    <x v="10"/>
    <x v="0"/>
    <s v="2024-2025"/>
    <x v="0"/>
    <x v="52"/>
    <x v="3"/>
    <x v="3"/>
    <n v="4053"/>
    <x v="0"/>
    <x v="10"/>
    <x v="3"/>
    <x v="3"/>
    <n v="1882.03"/>
    <n v="1"/>
  </r>
  <r>
    <x v="357"/>
    <x v="0"/>
    <s v="2024-2025"/>
    <x v="0"/>
    <x v="78"/>
    <x v="1"/>
    <x v="1"/>
    <n v="2141"/>
    <x v="0"/>
    <x v="4"/>
    <x v="9"/>
    <x v="9"/>
    <n v="1884.95"/>
    <n v="1"/>
  </r>
  <r>
    <x v="205"/>
    <x v="0"/>
    <s v="2024-2025"/>
    <x v="0"/>
    <x v="74"/>
    <x v="1"/>
    <x v="1"/>
    <n v="2485"/>
    <x v="0"/>
    <x v="1"/>
    <x v="0"/>
    <x v="0"/>
    <n v="1888.4100000000003"/>
    <n v="1"/>
  </r>
  <r>
    <x v="686"/>
    <x v="1"/>
    <s v="2023-2024"/>
    <x v="0"/>
    <x v="28"/>
    <x v="1"/>
    <x v="1"/>
    <n v="2830"/>
    <x v="0"/>
    <x v="11"/>
    <x v="5"/>
    <x v="5"/>
    <n v="1890.1700000000008"/>
    <n v="1"/>
  </r>
  <r>
    <x v="92"/>
    <x v="0"/>
    <s v="2024-2025"/>
    <x v="1"/>
    <x v="65"/>
    <x v="1"/>
    <x v="1"/>
    <n v="2131"/>
    <x v="0"/>
    <x v="4"/>
    <x v="4"/>
    <x v="4"/>
    <n v="1892.6399999999999"/>
    <n v="1"/>
  </r>
  <r>
    <x v="381"/>
    <x v="0"/>
    <s v="2024-2025"/>
    <x v="0"/>
    <x v="67"/>
    <x v="3"/>
    <x v="3"/>
    <n v="4551"/>
    <x v="0"/>
    <x v="15"/>
    <x v="5"/>
    <x v="5"/>
    <n v="1893.1000000000008"/>
    <n v="1"/>
  </r>
  <r>
    <x v="162"/>
    <x v="1"/>
    <s v="2023-2024"/>
    <x v="0"/>
    <x v="2"/>
    <x v="2"/>
    <x v="2"/>
    <n v="2617"/>
    <x v="0"/>
    <x v="2"/>
    <x v="9"/>
    <x v="9"/>
    <n v="1905.38"/>
    <n v="1"/>
  </r>
  <r>
    <x v="707"/>
    <x v="1"/>
    <s v="2023-2024"/>
    <x v="0"/>
    <x v="7"/>
    <x v="4"/>
    <x v="4"/>
    <n v="3175"/>
    <x v="0"/>
    <x v="6"/>
    <x v="0"/>
    <x v="0"/>
    <n v="1905.3900000000003"/>
    <n v="1"/>
  </r>
  <r>
    <x v="183"/>
    <x v="0"/>
    <s v="2024-2025"/>
    <x v="0"/>
    <x v="54"/>
    <x v="4"/>
    <x v="4"/>
    <n v="3030"/>
    <x v="0"/>
    <x v="7"/>
    <x v="4"/>
    <x v="4"/>
    <n v="1906.3600000000001"/>
    <n v="1"/>
  </r>
  <r>
    <x v="259"/>
    <x v="2"/>
    <s v="2025-2026"/>
    <x v="0"/>
    <x v="21"/>
    <x v="3"/>
    <x v="3"/>
    <n v="4012"/>
    <x v="0"/>
    <x v="10"/>
    <x v="9"/>
    <x v="9"/>
    <n v="1913.18"/>
    <n v="1"/>
  </r>
  <r>
    <x v="494"/>
    <x v="2"/>
    <s v="2025-2026"/>
    <x v="0"/>
    <x v="51"/>
    <x v="4"/>
    <x v="4"/>
    <n v="3630"/>
    <x v="0"/>
    <x v="16"/>
    <x v="0"/>
    <x v="0"/>
    <n v="1921.9499999999998"/>
    <n v="1"/>
  </r>
  <r>
    <x v="122"/>
    <x v="1"/>
    <s v="2023-2024"/>
    <x v="0"/>
    <x v="53"/>
    <x v="3"/>
    <x v="3"/>
    <n v="4119"/>
    <x v="0"/>
    <x v="10"/>
    <x v="4"/>
    <x v="4"/>
    <n v="1925.47"/>
    <n v="1"/>
  </r>
  <r>
    <x v="442"/>
    <x v="1"/>
    <s v="2023-2024"/>
    <x v="0"/>
    <x v="29"/>
    <x v="4"/>
    <x v="4"/>
    <n v="3500"/>
    <x v="0"/>
    <x v="8"/>
    <x v="0"/>
    <x v="0"/>
    <n v="1927.9600000000003"/>
    <n v="1"/>
  </r>
  <r>
    <x v="414"/>
    <x v="0"/>
    <s v="2024-2025"/>
    <x v="0"/>
    <x v="25"/>
    <x v="4"/>
    <x v="4"/>
    <n v="3550"/>
    <x v="0"/>
    <x v="8"/>
    <x v="0"/>
    <x v="0"/>
    <n v="1930.6699999999998"/>
    <n v="1"/>
  </r>
  <r>
    <x v="233"/>
    <x v="1"/>
    <s v="2023-2024"/>
    <x v="1"/>
    <x v="22"/>
    <x v="1"/>
    <x v="1"/>
    <n v="2539"/>
    <x v="0"/>
    <x v="2"/>
    <x v="9"/>
    <x v="9"/>
    <n v="1933.56"/>
    <n v="1"/>
  </r>
  <r>
    <x v="100"/>
    <x v="0"/>
    <s v="2024-2025"/>
    <x v="0"/>
    <x v="12"/>
    <x v="3"/>
    <x v="3"/>
    <n v="4068"/>
    <x v="0"/>
    <x v="10"/>
    <x v="4"/>
    <x v="4"/>
    <n v="1942.3200000000002"/>
    <n v="1"/>
  </r>
  <r>
    <x v="459"/>
    <x v="0"/>
    <s v="2024-2025"/>
    <x v="0"/>
    <x v="94"/>
    <x v="5"/>
    <x v="5"/>
    <n v="7250"/>
    <x v="0"/>
    <x v="9"/>
    <x v="0"/>
    <x v="0"/>
    <n v="1944.79"/>
    <n v="1"/>
  </r>
  <r>
    <x v="118"/>
    <x v="1"/>
    <s v="2023-2024"/>
    <x v="0"/>
    <x v="19"/>
    <x v="1"/>
    <x v="1"/>
    <n v="2800"/>
    <x v="0"/>
    <x v="11"/>
    <x v="4"/>
    <x v="4"/>
    <n v="1945.35"/>
    <n v="1"/>
  </r>
  <r>
    <x v="612"/>
    <x v="0"/>
    <s v="2024-2025"/>
    <x v="0"/>
    <x v="48"/>
    <x v="3"/>
    <x v="3"/>
    <n v="4566"/>
    <x v="0"/>
    <x v="15"/>
    <x v="4"/>
    <x v="4"/>
    <n v="1948.58"/>
    <n v="1"/>
  </r>
  <r>
    <x v="424"/>
    <x v="0"/>
    <s v="2024-2025"/>
    <x v="0"/>
    <x v="33"/>
    <x v="4"/>
    <x v="4"/>
    <n v="3280"/>
    <x v="0"/>
    <x v="8"/>
    <x v="9"/>
    <x v="9"/>
    <n v="1952.6000000000001"/>
    <n v="1"/>
  </r>
  <r>
    <x v="721"/>
    <x v="0"/>
    <s v="2024-2025"/>
    <x v="0"/>
    <x v="4"/>
    <x v="1"/>
    <x v="1"/>
    <n v="2154"/>
    <x v="0"/>
    <x v="4"/>
    <x v="9"/>
    <x v="9"/>
    <n v="1956.56"/>
    <n v="1"/>
  </r>
  <r>
    <x v="536"/>
    <x v="1"/>
    <s v="2023-2024"/>
    <x v="0"/>
    <x v="68"/>
    <x v="7"/>
    <x v="7"/>
    <n v="800"/>
    <x v="0"/>
    <x v="19"/>
    <x v="4"/>
    <x v="4"/>
    <n v="1956.58"/>
    <n v="1"/>
  </r>
  <r>
    <x v="726"/>
    <x v="2"/>
    <s v="2025-2026"/>
    <x v="0"/>
    <x v="23"/>
    <x v="1"/>
    <x v="1"/>
    <n v="2650"/>
    <x v="0"/>
    <x v="11"/>
    <x v="4"/>
    <x v="4"/>
    <n v="1970.0800000000002"/>
    <n v="1"/>
  </r>
  <r>
    <x v="681"/>
    <x v="2"/>
    <s v="2025-2026"/>
    <x v="0"/>
    <x v="36"/>
    <x v="4"/>
    <x v="4"/>
    <n v="3148"/>
    <x v="0"/>
    <x v="6"/>
    <x v="0"/>
    <x v="0"/>
    <n v="1970.7899999999995"/>
    <n v="1"/>
  </r>
  <r>
    <x v="276"/>
    <x v="0"/>
    <s v="2024-2025"/>
    <x v="1"/>
    <x v="34"/>
    <x v="4"/>
    <x v="4"/>
    <n v="3018"/>
    <x v="0"/>
    <x v="7"/>
    <x v="8"/>
    <x v="8"/>
    <n v="1985.2800000000002"/>
    <n v="1"/>
  </r>
  <r>
    <x v="499"/>
    <x v="0"/>
    <s v="2024-2025"/>
    <x v="1"/>
    <x v="22"/>
    <x v="1"/>
    <x v="1"/>
    <n v="2539"/>
    <x v="0"/>
    <x v="2"/>
    <x v="4"/>
    <x v="4"/>
    <n v="1987.97"/>
    <n v="1"/>
  </r>
  <r>
    <x v="465"/>
    <x v="1"/>
    <s v="2023-2024"/>
    <x v="1"/>
    <x v="66"/>
    <x v="3"/>
    <x v="3"/>
    <n v="4883"/>
    <x v="0"/>
    <x v="12"/>
    <x v="0"/>
    <x v="0"/>
    <n v="1998.7800000000004"/>
    <n v="1"/>
  </r>
  <r>
    <x v="328"/>
    <x v="2"/>
    <s v="2025-2026"/>
    <x v="0"/>
    <x v="23"/>
    <x v="1"/>
    <x v="1"/>
    <n v="2650"/>
    <x v="0"/>
    <x v="11"/>
    <x v="3"/>
    <x v="3"/>
    <n v="2003.5599999999995"/>
    <n v="1"/>
  </r>
  <r>
    <x v="272"/>
    <x v="1"/>
    <s v="2023-2024"/>
    <x v="0"/>
    <x v="68"/>
    <x v="7"/>
    <x v="7"/>
    <n v="800"/>
    <x v="0"/>
    <x v="19"/>
    <x v="3"/>
    <x v="3"/>
    <n v="2004.58"/>
    <n v="1"/>
  </r>
  <r>
    <x v="550"/>
    <x v="0"/>
    <s v="2024-2025"/>
    <x v="0"/>
    <x v="5"/>
    <x v="1"/>
    <x v="1"/>
    <n v="2067"/>
    <x v="0"/>
    <x v="5"/>
    <x v="4"/>
    <x v="4"/>
    <n v="2005.3999999999999"/>
    <n v="1"/>
  </r>
  <r>
    <x v="714"/>
    <x v="0"/>
    <s v="2024-2025"/>
    <x v="0"/>
    <x v="2"/>
    <x v="2"/>
    <x v="2"/>
    <n v="2617"/>
    <x v="0"/>
    <x v="2"/>
    <x v="9"/>
    <x v="9"/>
    <n v="2006.2800000000002"/>
    <n v="1"/>
  </r>
  <r>
    <x v="702"/>
    <x v="0"/>
    <s v="2024-2025"/>
    <x v="0"/>
    <x v="19"/>
    <x v="1"/>
    <x v="1"/>
    <n v="2800"/>
    <x v="0"/>
    <x v="11"/>
    <x v="5"/>
    <x v="5"/>
    <n v="2011.12"/>
    <n v="1"/>
  </r>
  <r>
    <x v="249"/>
    <x v="1"/>
    <s v="2023-2024"/>
    <x v="0"/>
    <x v="8"/>
    <x v="1"/>
    <x v="1"/>
    <n v="2158"/>
    <x v="0"/>
    <x v="4"/>
    <x v="9"/>
    <x v="9"/>
    <n v="2013.6899999999998"/>
    <n v="1"/>
  </r>
  <r>
    <x v="339"/>
    <x v="2"/>
    <s v="2025-2026"/>
    <x v="1"/>
    <x v="63"/>
    <x v="1"/>
    <x v="1"/>
    <n v="2015"/>
    <x v="0"/>
    <x v="5"/>
    <x v="5"/>
    <x v="5"/>
    <n v="2017.0000000000005"/>
    <n v="1"/>
  </r>
  <r>
    <x v="309"/>
    <x v="0"/>
    <s v="2024-2025"/>
    <x v="1"/>
    <x v="39"/>
    <x v="0"/>
    <x v="0"/>
    <n v="6330"/>
    <x v="0"/>
    <x v="14"/>
    <x v="0"/>
    <x v="0"/>
    <n v="2022.7499999999995"/>
    <n v="1"/>
  </r>
  <r>
    <x v="41"/>
    <x v="1"/>
    <s v="2023-2024"/>
    <x v="0"/>
    <x v="67"/>
    <x v="3"/>
    <x v="3"/>
    <n v="4551"/>
    <x v="0"/>
    <x v="15"/>
    <x v="3"/>
    <x v="3"/>
    <n v="2026.4899999999998"/>
    <n v="1"/>
  </r>
  <r>
    <x v="226"/>
    <x v="0"/>
    <s v="2024-2025"/>
    <x v="0"/>
    <x v="59"/>
    <x v="3"/>
    <x v="3"/>
    <n v="4509"/>
    <x v="0"/>
    <x v="3"/>
    <x v="4"/>
    <x v="4"/>
    <n v="2028.3"/>
    <n v="1"/>
  </r>
  <r>
    <x v="572"/>
    <x v="0"/>
    <s v="2024-2025"/>
    <x v="0"/>
    <x v="53"/>
    <x v="3"/>
    <x v="3"/>
    <n v="4119"/>
    <x v="0"/>
    <x v="10"/>
    <x v="3"/>
    <x v="3"/>
    <n v="2031.5599999999997"/>
    <n v="1"/>
  </r>
  <r>
    <x v="491"/>
    <x v="0"/>
    <s v="2024-2025"/>
    <x v="0"/>
    <x v="2"/>
    <x v="2"/>
    <x v="2"/>
    <n v="2617"/>
    <x v="0"/>
    <x v="2"/>
    <x v="7"/>
    <x v="7"/>
    <n v="2032.0600000000009"/>
    <n v="1"/>
  </r>
  <r>
    <x v="215"/>
    <x v="2"/>
    <s v="2025-2026"/>
    <x v="0"/>
    <x v="57"/>
    <x v="6"/>
    <x v="6"/>
    <n v="5082"/>
    <x v="0"/>
    <x v="13"/>
    <x v="9"/>
    <x v="9"/>
    <n v="2034.7"/>
    <n v="1"/>
  </r>
  <r>
    <x v="430"/>
    <x v="0"/>
    <s v="2024-2025"/>
    <x v="0"/>
    <x v="36"/>
    <x v="4"/>
    <x v="4"/>
    <n v="3148"/>
    <x v="0"/>
    <x v="6"/>
    <x v="4"/>
    <x v="4"/>
    <n v="2036.75"/>
    <n v="1"/>
  </r>
  <r>
    <x v="713"/>
    <x v="2"/>
    <s v="2025-2026"/>
    <x v="1"/>
    <x v="40"/>
    <x v="4"/>
    <x v="4"/>
    <n v="3353"/>
    <x v="0"/>
    <x v="8"/>
    <x v="4"/>
    <x v="4"/>
    <n v="2037.5700000000002"/>
    <n v="1"/>
  </r>
  <r>
    <x v="172"/>
    <x v="1"/>
    <s v="2023-2024"/>
    <x v="1"/>
    <x v="40"/>
    <x v="4"/>
    <x v="4"/>
    <n v="3353"/>
    <x v="0"/>
    <x v="8"/>
    <x v="0"/>
    <x v="0"/>
    <n v="2043.5500000000002"/>
    <n v="1"/>
  </r>
  <r>
    <x v="311"/>
    <x v="0"/>
    <s v="2024-2025"/>
    <x v="1"/>
    <x v="27"/>
    <x v="4"/>
    <x v="4"/>
    <n v="3066"/>
    <x v="0"/>
    <x v="7"/>
    <x v="0"/>
    <x v="0"/>
    <n v="2046.0099999999998"/>
    <n v="1"/>
  </r>
  <r>
    <x v="356"/>
    <x v="0"/>
    <s v="2024-2025"/>
    <x v="0"/>
    <x v="43"/>
    <x v="1"/>
    <x v="1"/>
    <n v="2560"/>
    <x v="0"/>
    <x v="2"/>
    <x v="3"/>
    <x v="3"/>
    <n v="2050.27"/>
    <n v="1"/>
  </r>
  <r>
    <x v="706"/>
    <x v="1"/>
    <s v="2023-2024"/>
    <x v="1"/>
    <x v="34"/>
    <x v="4"/>
    <x v="4"/>
    <n v="3018"/>
    <x v="0"/>
    <x v="7"/>
    <x v="5"/>
    <x v="5"/>
    <n v="2052.5300000000007"/>
    <n v="1"/>
  </r>
  <r>
    <x v="103"/>
    <x v="1"/>
    <s v="2023-2024"/>
    <x v="0"/>
    <x v="40"/>
    <x v="4"/>
    <x v="4"/>
    <n v="3353"/>
    <x v="0"/>
    <x v="8"/>
    <x v="5"/>
    <x v="5"/>
    <n v="2054.2000000000003"/>
    <n v="1"/>
  </r>
  <r>
    <x v="688"/>
    <x v="0"/>
    <s v="2024-2025"/>
    <x v="0"/>
    <x v="52"/>
    <x v="3"/>
    <x v="3"/>
    <n v="4053"/>
    <x v="0"/>
    <x v="10"/>
    <x v="4"/>
    <x v="4"/>
    <n v="2064.2299999999996"/>
    <n v="1"/>
  </r>
  <r>
    <x v="199"/>
    <x v="0"/>
    <s v="2024-2025"/>
    <x v="0"/>
    <x v="25"/>
    <x v="4"/>
    <x v="4"/>
    <n v="3550"/>
    <x v="0"/>
    <x v="8"/>
    <x v="4"/>
    <x v="4"/>
    <n v="2070.02"/>
    <n v="1"/>
  </r>
  <r>
    <x v="226"/>
    <x v="0"/>
    <s v="2024-2025"/>
    <x v="0"/>
    <x v="19"/>
    <x v="1"/>
    <x v="1"/>
    <n v="2800"/>
    <x v="0"/>
    <x v="11"/>
    <x v="3"/>
    <x v="3"/>
    <n v="2075.1999999999998"/>
    <n v="1"/>
  </r>
  <r>
    <x v="303"/>
    <x v="1"/>
    <s v="2023-2024"/>
    <x v="1"/>
    <x v="65"/>
    <x v="1"/>
    <x v="1"/>
    <n v="2131"/>
    <x v="0"/>
    <x v="4"/>
    <x v="0"/>
    <x v="0"/>
    <n v="2075.67"/>
    <n v="1"/>
  </r>
  <r>
    <x v="31"/>
    <x v="1"/>
    <s v="2023-2024"/>
    <x v="0"/>
    <x v="55"/>
    <x v="3"/>
    <x v="3"/>
    <n v="4703"/>
    <x v="0"/>
    <x v="17"/>
    <x v="4"/>
    <x v="4"/>
    <n v="2078.84"/>
    <n v="1"/>
  </r>
  <r>
    <x v="622"/>
    <x v="0"/>
    <s v="2024-2025"/>
    <x v="0"/>
    <x v="36"/>
    <x v="4"/>
    <x v="4"/>
    <n v="3148"/>
    <x v="0"/>
    <x v="6"/>
    <x v="8"/>
    <x v="8"/>
    <n v="2084.89"/>
    <n v="1"/>
  </r>
  <r>
    <x v="6"/>
    <x v="1"/>
    <s v="2023-2024"/>
    <x v="0"/>
    <x v="78"/>
    <x v="1"/>
    <x v="1"/>
    <n v="2141"/>
    <x v="0"/>
    <x v="4"/>
    <x v="0"/>
    <x v="0"/>
    <n v="2088.8900000000003"/>
    <n v="1"/>
  </r>
  <r>
    <x v="61"/>
    <x v="1"/>
    <s v="2023-2024"/>
    <x v="0"/>
    <x v="21"/>
    <x v="3"/>
    <x v="3"/>
    <n v="4012"/>
    <x v="0"/>
    <x v="10"/>
    <x v="1"/>
    <x v="1"/>
    <n v="2096.44"/>
    <n v="1"/>
  </r>
  <r>
    <x v="464"/>
    <x v="2"/>
    <s v="2025-2026"/>
    <x v="1"/>
    <x v="31"/>
    <x v="1"/>
    <x v="1"/>
    <n v="2116"/>
    <x v="0"/>
    <x v="4"/>
    <x v="4"/>
    <x v="4"/>
    <n v="2100.3100000000004"/>
    <n v="1"/>
  </r>
  <r>
    <x v="548"/>
    <x v="1"/>
    <s v="2023-2024"/>
    <x v="0"/>
    <x v="15"/>
    <x v="1"/>
    <x v="1"/>
    <n v="2020"/>
    <x v="0"/>
    <x v="5"/>
    <x v="5"/>
    <x v="5"/>
    <n v="2102.9300000000007"/>
    <n v="1"/>
  </r>
  <r>
    <x v="537"/>
    <x v="1"/>
    <s v="2023-2024"/>
    <x v="0"/>
    <x v="53"/>
    <x v="3"/>
    <x v="3"/>
    <n v="4119"/>
    <x v="0"/>
    <x v="10"/>
    <x v="5"/>
    <x v="5"/>
    <n v="2104.5300000000007"/>
    <n v="1"/>
  </r>
  <r>
    <x v="292"/>
    <x v="0"/>
    <s v="2024-2025"/>
    <x v="0"/>
    <x v="69"/>
    <x v="4"/>
    <x v="4"/>
    <n v="3199"/>
    <x v="0"/>
    <x v="6"/>
    <x v="4"/>
    <x v="4"/>
    <n v="2109.84"/>
    <n v="1"/>
  </r>
  <r>
    <x v="243"/>
    <x v="2"/>
    <s v="2025-2026"/>
    <x v="0"/>
    <x v="12"/>
    <x v="3"/>
    <x v="3"/>
    <n v="4068"/>
    <x v="0"/>
    <x v="10"/>
    <x v="0"/>
    <x v="0"/>
    <n v="2111.92"/>
    <n v="1"/>
  </r>
  <r>
    <x v="570"/>
    <x v="0"/>
    <s v="2024-2025"/>
    <x v="1"/>
    <x v="40"/>
    <x v="4"/>
    <x v="4"/>
    <n v="3353"/>
    <x v="0"/>
    <x v="8"/>
    <x v="4"/>
    <x v="4"/>
    <n v="2117.17"/>
    <n v="1"/>
  </r>
  <r>
    <x v="725"/>
    <x v="1"/>
    <s v="2023-2024"/>
    <x v="0"/>
    <x v="47"/>
    <x v="1"/>
    <x v="1"/>
    <n v="2101"/>
    <x v="0"/>
    <x v="4"/>
    <x v="4"/>
    <x v="4"/>
    <n v="2121.4"/>
    <n v="1"/>
  </r>
  <r>
    <x v="230"/>
    <x v="1"/>
    <s v="2023-2024"/>
    <x v="0"/>
    <x v="84"/>
    <x v="3"/>
    <x v="3"/>
    <n v="4215"/>
    <x v="0"/>
    <x v="3"/>
    <x v="5"/>
    <x v="5"/>
    <n v="2139.3100000000004"/>
    <n v="1"/>
  </r>
  <r>
    <x v="137"/>
    <x v="2"/>
    <s v="2025-2026"/>
    <x v="0"/>
    <x v="81"/>
    <x v="3"/>
    <x v="3"/>
    <n v="4680"/>
    <x v="0"/>
    <x v="17"/>
    <x v="4"/>
    <x v="4"/>
    <n v="2140.92"/>
    <n v="1"/>
  </r>
  <r>
    <x v="276"/>
    <x v="0"/>
    <s v="2024-2025"/>
    <x v="0"/>
    <x v="40"/>
    <x v="4"/>
    <x v="4"/>
    <n v="3353"/>
    <x v="0"/>
    <x v="8"/>
    <x v="3"/>
    <x v="3"/>
    <n v="2150.0699999999997"/>
    <n v="1"/>
  </r>
  <r>
    <x v="483"/>
    <x v="0"/>
    <s v="2024-2025"/>
    <x v="1"/>
    <x v="63"/>
    <x v="1"/>
    <x v="1"/>
    <n v="2015"/>
    <x v="0"/>
    <x v="5"/>
    <x v="9"/>
    <x v="9"/>
    <n v="2150.67"/>
    <n v="1"/>
  </r>
  <r>
    <x v="179"/>
    <x v="0"/>
    <s v="2024-2025"/>
    <x v="0"/>
    <x v="33"/>
    <x v="4"/>
    <x v="4"/>
    <n v="3280"/>
    <x v="0"/>
    <x v="8"/>
    <x v="9"/>
    <x v="9"/>
    <n v="2151.63"/>
    <n v="1"/>
  </r>
  <r>
    <x v="235"/>
    <x v="1"/>
    <s v="2023-2024"/>
    <x v="0"/>
    <x v="43"/>
    <x v="1"/>
    <x v="1"/>
    <n v="2560"/>
    <x v="0"/>
    <x v="2"/>
    <x v="4"/>
    <x v="4"/>
    <n v="2156.38"/>
    <n v="1"/>
  </r>
  <r>
    <x v="332"/>
    <x v="0"/>
    <s v="2024-2025"/>
    <x v="1"/>
    <x v="64"/>
    <x v="1"/>
    <x v="1"/>
    <n v="2350"/>
    <x v="0"/>
    <x v="1"/>
    <x v="4"/>
    <x v="4"/>
    <n v="2156.83"/>
    <n v="1"/>
  </r>
  <r>
    <x v="594"/>
    <x v="1"/>
    <s v="2023-2024"/>
    <x v="0"/>
    <x v="41"/>
    <x v="5"/>
    <x v="5"/>
    <n v="7320"/>
    <x v="0"/>
    <x v="9"/>
    <x v="4"/>
    <x v="4"/>
    <n v="2156.9399999999996"/>
    <n v="1"/>
  </r>
  <r>
    <x v="119"/>
    <x v="0"/>
    <s v="2024-2025"/>
    <x v="0"/>
    <x v="28"/>
    <x v="1"/>
    <x v="1"/>
    <n v="2830"/>
    <x v="0"/>
    <x v="11"/>
    <x v="4"/>
    <x v="4"/>
    <n v="2169.37"/>
    <n v="1"/>
  </r>
  <r>
    <x v="320"/>
    <x v="2"/>
    <s v="2025-2026"/>
    <x v="0"/>
    <x v="60"/>
    <x v="1"/>
    <x v="1"/>
    <n v="2541"/>
    <x v="0"/>
    <x v="2"/>
    <x v="5"/>
    <x v="5"/>
    <n v="2171.88"/>
    <n v="1"/>
  </r>
  <r>
    <x v="458"/>
    <x v="2"/>
    <s v="2025-2026"/>
    <x v="0"/>
    <x v="1"/>
    <x v="1"/>
    <x v="1"/>
    <n v="2478"/>
    <x v="0"/>
    <x v="1"/>
    <x v="9"/>
    <x v="9"/>
    <n v="2181.59"/>
    <n v="1"/>
  </r>
  <r>
    <x v="243"/>
    <x v="2"/>
    <s v="2025-2026"/>
    <x v="1"/>
    <x v="0"/>
    <x v="0"/>
    <x v="0"/>
    <n v="6021"/>
    <x v="0"/>
    <x v="0"/>
    <x v="4"/>
    <x v="4"/>
    <n v="2190.23"/>
    <n v="1"/>
  </r>
  <r>
    <x v="215"/>
    <x v="2"/>
    <s v="2025-2026"/>
    <x v="0"/>
    <x v="60"/>
    <x v="1"/>
    <x v="1"/>
    <n v="2541"/>
    <x v="0"/>
    <x v="2"/>
    <x v="9"/>
    <x v="9"/>
    <n v="2200.87"/>
    <n v="1"/>
  </r>
  <r>
    <x v="444"/>
    <x v="0"/>
    <s v="2024-2025"/>
    <x v="0"/>
    <x v="25"/>
    <x v="4"/>
    <x v="4"/>
    <n v="3550"/>
    <x v="0"/>
    <x v="8"/>
    <x v="5"/>
    <x v="5"/>
    <n v="2202.71"/>
    <n v="1"/>
  </r>
  <r>
    <x v="563"/>
    <x v="0"/>
    <s v="2024-2025"/>
    <x v="0"/>
    <x v="15"/>
    <x v="1"/>
    <x v="1"/>
    <n v="2020"/>
    <x v="0"/>
    <x v="5"/>
    <x v="7"/>
    <x v="7"/>
    <n v="2210.1600000000008"/>
    <n v="1"/>
  </r>
  <r>
    <x v="105"/>
    <x v="0"/>
    <s v="2024-2025"/>
    <x v="0"/>
    <x v="68"/>
    <x v="7"/>
    <x v="7"/>
    <n v="800"/>
    <x v="0"/>
    <x v="19"/>
    <x v="4"/>
    <x v="4"/>
    <n v="2210.5899999999997"/>
    <n v="1"/>
  </r>
  <r>
    <x v="3"/>
    <x v="0"/>
    <s v="2024-2025"/>
    <x v="0"/>
    <x v="59"/>
    <x v="3"/>
    <x v="3"/>
    <n v="4509"/>
    <x v="0"/>
    <x v="3"/>
    <x v="5"/>
    <x v="5"/>
    <n v="2217.2600000000007"/>
    <n v="1"/>
  </r>
  <r>
    <x v="342"/>
    <x v="0"/>
    <s v="2024-2025"/>
    <x v="0"/>
    <x v="35"/>
    <x v="3"/>
    <x v="3"/>
    <n v="4558"/>
    <x v="0"/>
    <x v="15"/>
    <x v="3"/>
    <x v="3"/>
    <n v="2248.13"/>
    <n v="1"/>
  </r>
  <r>
    <x v="602"/>
    <x v="0"/>
    <s v="2024-2025"/>
    <x v="0"/>
    <x v="73"/>
    <x v="6"/>
    <x v="6"/>
    <n v="5607"/>
    <x v="0"/>
    <x v="18"/>
    <x v="4"/>
    <x v="4"/>
    <n v="2257.4"/>
    <n v="1"/>
  </r>
  <r>
    <x v="129"/>
    <x v="0"/>
    <s v="2024-2025"/>
    <x v="0"/>
    <x v="52"/>
    <x v="3"/>
    <x v="3"/>
    <n v="4053"/>
    <x v="0"/>
    <x v="10"/>
    <x v="4"/>
    <x v="4"/>
    <n v="2265.1299999999997"/>
    <n v="1"/>
  </r>
  <r>
    <x v="396"/>
    <x v="0"/>
    <s v="2024-2025"/>
    <x v="0"/>
    <x v="7"/>
    <x v="4"/>
    <x v="4"/>
    <n v="3175"/>
    <x v="0"/>
    <x v="6"/>
    <x v="5"/>
    <x v="5"/>
    <n v="2268.6199999999994"/>
    <n v="1"/>
  </r>
  <r>
    <x v="381"/>
    <x v="0"/>
    <s v="2024-2025"/>
    <x v="0"/>
    <x v="82"/>
    <x v="3"/>
    <x v="3"/>
    <n v="4655"/>
    <x v="0"/>
    <x v="17"/>
    <x v="4"/>
    <x v="4"/>
    <n v="2275"/>
    <n v="1"/>
  </r>
  <r>
    <x v="505"/>
    <x v="1"/>
    <s v="2023-2024"/>
    <x v="0"/>
    <x v="8"/>
    <x v="1"/>
    <x v="1"/>
    <n v="2158"/>
    <x v="0"/>
    <x v="4"/>
    <x v="1"/>
    <x v="1"/>
    <n v="2283.9499999999998"/>
    <n v="1"/>
  </r>
  <r>
    <x v="720"/>
    <x v="0"/>
    <s v="2024-2025"/>
    <x v="0"/>
    <x v="44"/>
    <x v="4"/>
    <x v="4"/>
    <n v="3977"/>
    <x v="0"/>
    <x v="16"/>
    <x v="4"/>
    <x v="4"/>
    <n v="2302.0500000000002"/>
    <n v="1"/>
  </r>
  <r>
    <x v="276"/>
    <x v="0"/>
    <s v="2024-2025"/>
    <x v="0"/>
    <x v="5"/>
    <x v="1"/>
    <x v="1"/>
    <n v="2067"/>
    <x v="0"/>
    <x v="5"/>
    <x v="9"/>
    <x v="9"/>
    <n v="2324.2400000000002"/>
    <n v="1"/>
  </r>
  <r>
    <x v="460"/>
    <x v="1"/>
    <s v="2023-2024"/>
    <x v="0"/>
    <x v="36"/>
    <x v="4"/>
    <x v="4"/>
    <n v="3148"/>
    <x v="0"/>
    <x v="6"/>
    <x v="5"/>
    <x v="5"/>
    <n v="2327.4299999999998"/>
    <n v="1"/>
  </r>
  <r>
    <x v="666"/>
    <x v="2"/>
    <s v="2025-2026"/>
    <x v="0"/>
    <x v="9"/>
    <x v="4"/>
    <x v="4"/>
    <n v="3076"/>
    <x v="0"/>
    <x v="7"/>
    <x v="3"/>
    <x v="3"/>
    <n v="2327.5600000000004"/>
    <n v="1"/>
  </r>
  <r>
    <x v="651"/>
    <x v="0"/>
    <s v="2024-2025"/>
    <x v="0"/>
    <x v="15"/>
    <x v="1"/>
    <x v="1"/>
    <n v="2020"/>
    <x v="0"/>
    <x v="5"/>
    <x v="4"/>
    <x v="4"/>
    <n v="2329.8199999999997"/>
    <n v="1"/>
  </r>
  <r>
    <x v="335"/>
    <x v="1"/>
    <s v="2023-2024"/>
    <x v="0"/>
    <x v="43"/>
    <x v="1"/>
    <x v="1"/>
    <n v="2560"/>
    <x v="0"/>
    <x v="2"/>
    <x v="0"/>
    <x v="0"/>
    <n v="2330.86"/>
    <n v="1"/>
  </r>
  <r>
    <x v="480"/>
    <x v="0"/>
    <s v="2024-2025"/>
    <x v="0"/>
    <x v="72"/>
    <x v="4"/>
    <x v="4"/>
    <n v="3931"/>
    <x v="0"/>
    <x v="16"/>
    <x v="4"/>
    <x v="4"/>
    <n v="2333.7799999999997"/>
    <n v="1"/>
  </r>
  <r>
    <x v="477"/>
    <x v="1"/>
    <s v="2023-2024"/>
    <x v="1"/>
    <x v="31"/>
    <x v="1"/>
    <x v="1"/>
    <n v="2116"/>
    <x v="0"/>
    <x v="4"/>
    <x v="7"/>
    <x v="7"/>
    <n v="2342.4600000000005"/>
    <n v="1"/>
  </r>
  <r>
    <x v="168"/>
    <x v="0"/>
    <s v="2024-2025"/>
    <x v="1"/>
    <x v="64"/>
    <x v="1"/>
    <x v="1"/>
    <n v="2350"/>
    <x v="0"/>
    <x v="1"/>
    <x v="0"/>
    <x v="0"/>
    <n v="2346.41"/>
    <n v="1"/>
  </r>
  <r>
    <x v="409"/>
    <x v="0"/>
    <s v="2024-2025"/>
    <x v="1"/>
    <x v="27"/>
    <x v="4"/>
    <x v="4"/>
    <n v="3066"/>
    <x v="0"/>
    <x v="7"/>
    <x v="4"/>
    <x v="4"/>
    <n v="2351.94"/>
    <n v="1"/>
  </r>
  <r>
    <x v="174"/>
    <x v="0"/>
    <s v="2024-2025"/>
    <x v="1"/>
    <x v="14"/>
    <x v="1"/>
    <x v="1"/>
    <n v="2790"/>
    <x v="0"/>
    <x v="11"/>
    <x v="0"/>
    <x v="0"/>
    <n v="2356.7299999999996"/>
    <n v="1"/>
  </r>
  <r>
    <x v="724"/>
    <x v="0"/>
    <s v="2024-2025"/>
    <x v="0"/>
    <x v="59"/>
    <x v="3"/>
    <x v="3"/>
    <n v="4509"/>
    <x v="0"/>
    <x v="3"/>
    <x v="9"/>
    <x v="9"/>
    <n v="2366.3100000000004"/>
    <n v="1"/>
  </r>
  <r>
    <x v="356"/>
    <x v="0"/>
    <s v="2024-2025"/>
    <x v="0"/>
    <x v="42"/>
    <x v="3"/>
    <x v="3"/>
    <n v="4870"/>
    <x v="0"/>
    <x v="12"/>
    <x v="4"/>
    <x v="4"/>
    <n v="2367.54"/>
    <n v="1"/>
  </r>
  <r>
    <x v="72"/>
    <x v="2"/>
    <s v="2025-2026"/>
    <x v="0"/>
    <x v="51"/>
    <x v="4"/>
    <x v="4"/>
    <n v="3630"/>
    <x v="0"/>
    <x v="16"/>
    <x v="4"/>
    <x v="4"/>
    <n v="2385.3700000000003"/>
    <n v="1"/>
  </r>
  <r>
    <x v="471"/>
    <x v="2"/>
    <s v="2025-2026"/>
    <x v="0"/>
    <x v="57"/>
    <x v="6"/>
    <x v="6"/>
    <n v="5082"/>
    <x v="0"/>
    <x v="13"/>
    <x v="4"/>
    <x v="4"/>
    <n v="2390.21"/>
    <n v="1"/>
  </r>
  <r>
    <x v="109"/>
    <x v="0"/>
    <s v="2024-2025"/>
    <x v="0"/>
    <x v="60"/>
    <x v="1"/>
    <x v="1"/>
    <n v="2541"/>
    <x v="0"/>
    <x v="2"/>
    <x v="4"/>
    <x v="4"/>
    <n v="2394.2199999999993"/>
    <n v="1"/>
  </r>
  <r>
    <x v="533"/>
    <x v="1"/>
    <s v="2023-2024"/>
    <x v="0"/>
    <x v="84"/>
    <x v="3"/>
    <x v="3"/>
    <n v="4215"/>
    <x v="0"/>
    <x v="3"/>
    <x v="4"/>
    <x v="4"/>
    <n v="2400.2299999999996"/>
    <n v="1"/>
  </r>
  <r>
    <x v="258"/>
    <x v="0"/>
    <s v="2024-2025"/>
    <x v="1"/>
    <x v="91"/>
    <x v="1"/>
    <x v="1"/>
    <n v="2064"/>
    <x v="0"/>
    <x v="5"/>
    <x v="0"/>
    <x v="0"/>
    <n v="2406.17"/>
    <n v="1"/>
  </r>
  <r>
    <x v="648"/>
    <x v="1"/>
    <s v="2023-2024"/>
    <x v="1"/>
    <x v="35"/>
    <x v="3"/>
    <x v="3"/>
    <n v="4558"/>
    <x v="0"/>
    <x v="15"/>
    <x v="4"/>
    <x v="4"/>
    <n v="2414.8599999999997"/>
    <n v="1"/>
  </r>
  <r>
    <x v="242"/>
    <x v="1"/>
    <s v="2023-2024"/>
    <x v="0"/>
    <x v="85"/>
    <x v="0"/>
    <x v="0"/>
    <n v="6530"/>
    <x v="0"/>
    <x v="20"/>
    <x v="5"/>
    <x v="5"/>
    <n v="2416.1600000000008"/>
    <n v="1"/>
  </r>
  <r>
    <x v="453"/>
    <x v="0"/>
    <s v="2024-2025"/>
    <x v="0"/>
    <x v="79"/>
    <x v="6"/>
    <x v="6"/>
    <n v="5290"/>
    <x v="0"/>
    <x v="18"/>
    <x v="4"/>
    <x v="4"/>
    <n v="2439.5699999999993"/>
    <n v="1"/>
  </r>
  <r>
    <x v="352"/>
    <x v="0"/>
    <s v="2024-2025"/>
    <x v="1"/>
    <x v="35"/>
    <x v="3"/>
    <x v="3"/>
    <n v="4558"/>
    <x v="0"/>
    <x v="15"/>
    <x v="5"/>
    <x v="5"/>
    <n v="2440.4200000000014"/>
    <n v="1"/>
  </r>
  <r>
    <x v="681"/>
    <x v="2"/>
    <s v="2025-2026"/>
    <x v="0"/>
    <x v="57"/>
    <x v="6"/>
    <x v="6"/>
    <n v="5082"/>
    <x v="0"/>
    <x v="13"/>
    <x v="0"/>
    <x v="0"/>
    <n v="2452.8799999999997"/>
    <n v="1"/>
  </r>
  <r>
    <x v="608"/>
    <x v="2"/>
    <s v="2025-2026"/>
    <x v="0"/>
    <x v="13"/>
    <x v="1"/>
    <x v="1"/>
    <n v="2480"/>
    <x v="0"/>
    <x v="1"/>
    <x v="8"/>
    <x v="8"/>
    <n v="2463.4100000000003"/>
    <n v="1"/>
  </r>
  <r>
    <x v="314"/>
    <x v="0"/>
    <s v="2024-2025"/>
    <x v="1"/>
    <x v="31"/>
    <x v="1"/>
    <x v="1"/>
    <n v="2116"/>
    <x v="0"/>
    <x v="4"/>
    <x v="7"/>
    <x v="7"/>
    <n v="2482.550000000002"/>
    <n v="1"/>
  </r>
  <r>
    <x v="352"/>
    <x v="0"/>
    <s v="2024-2025"/>
    <x v="0"/>
    <x v="43"/>
    <x v="1"/>
    <x v="1"/>
    <n v="2560"/>
    <x v="0"/>
    <x v="2"/>
    <x v="8"/>
    <x v="8"/>
    <n v="2485.3600000000006"/>
    <n v="1"/>
  </r>
  <r>
    <x v="432"/>
    <x v="0"/>
    <s v="2024-2025"/>
    <x v="0"/>
    <x v="9"/>
    <x v="4"/>
    <x v="4"/>
    <n v="3076"/>
    <x v="0"/>
    <x v="7"/>
    <x v="7"/>
    <x v="7"/>
    <n v="2485.4400000000028"/>
    <n v="1"/>
  </r>
  <r>
    <x v="323"/>
    <x v="0"/>
    <s v="2024-2025"/>
    <x v="0"/>
    <x v="23"/>
    <x v="1"/>
    <x v="1"/>
    <n v="2650"/>
    <x v="0"/>
    <x v="11"/>
    <x v="5"/>
    <x v="5"/>
    <n v="2494.33"/>
    <n v="1"/>
  </r>
  <r>
    <x v="402"/>
    <x v="0"/>
    <s v="2024-2025"/>
    <x v="0"/>
    <x v="7"/>
    <x v="4"/>
    <x v="4"/>
    <n v="3175"/>
    <x v="0"/>
    <x v="6"/>
    <x v="3"/>
    <x v="3"/>
    <n v="2494.4300000000003"/>
    <n v="1"/>
  </r>
  <r>
    <x v="75"/>
    <x v="2"/>
    <s v="2025-2026"/>
    <x v="0"/>
    <x v="12"/>
    <x v="3"/>
    <x v="3"/>
    <n v="4068"/>
    <x v="0"/>
    <x v="10"/>
    <x v="9"/>
    <x v="9"/>
    <n v="2507.75"/>
    <n v="1"/>
  </r>
  <r>
    <x v="210"/>
    <x v="0"/>
    <s v="2024-2025"/>
    <x v="1"/>
    <x v="66"/>
    <x v="3"/>
    <x v="3"/>
    <n v="4883"/>
    <x v="0"/>
    <x v="12"/>
    <x v="4"/>
    <x v="4"/>
    <n v="2528.04"/>
    <n v="1"/>
  </r>
  <r>
    <x v="236"/>
    <x v="0"/>
    <s v="2024-2025"/>
    <x v="0"/>
    <x v="15"/>
    <x v="1"/>
    <x v="1"/>
    <n v="2020"/>
    <x v="0"/>
    <x v="5"/>
    <x v="9"/>
    <x v="9"/>
    <n v="2537.39"/>
    <n v="1"/>
  </r>
  <r>
    <x v="607"/>
    <x v="0"/>
    <s v="2024-2025"/>
    <x v="0"/>
    <x v="15"/>
    <x v="1"/>
    <x v="1"/>
    <n v="2020"/>
    <x v="0"/>
    <x v="5"/>
    <x v="1"/>
    <x v="1"/>
    <n v="2537.63"/>
    <n v="1"/>
  </r>
  <r>
    <x v="662"/>
    <x v="2"/>
    <s v="2025-2026"/>
    <x v="1"/>
    <x v="65"/>
    <x v="1"/>
    <x v="1"/>
    <n v="2131"/>
    <x v="0"/>
    <x v="4"/>
    <x v="9"/>
    <x v="9"/>
    <n v="2544.1800000000003"/>
    <n v="1"/>
  </r>
  <r>
    <x v="120"/>
    <x v="2"/>
    <s v="2025-2026"/>
    <x v="0"/>
    <x v="53"/>
    <x v="3"/>
    <x v="3"/>
    <n v="4119"/>
    <x v="0"/>
    <x v="10"/>
    <x v="0"/>
    <x v="0"/>
    <n v="2545.48"/>
    <n v="1"/>
  </r>
  <r>
    <x v="476"/>
    <x v="1"/>
    <s v="2023-2024"/>
    <x v="0"/>
    <x v="12"/>
    <x v="3"/>
    <x v="3"/>
    <n v="4068"/>
    <x v="0"/>
    <x v="10"/>
    <x v="5"/>
    <x v="5"/>
    <n v="2547.4100000000003"/>
    <n v="1"/>
  </r>
  <r>
    <x v="358"/>
    <x v="1"/>
    <s v="2023-2024"/>
    <x v="0"/>
    <x v="13"/>
    <x v="1"/>
    <x v="1"/>
    <n v="2480"/>
    <x v="0"/>
    <x v="1"/>
    <x v="5"/>
    <x v="5"/>
    <n v="2554.5700000000006"/>
    <n v="1"/>
  </r>
  <r>
    <x v="135"/>
    <x v="0"/>
    <s v="2024-2025"/>
    <x v="0"/>
    <x v="46"/>
    <x v="3"/>
    <x v="3"/>
    <n v="4740"/>
    <x v="0"/>
    <x v="17"/>
    <x v="4"/>
    <x v="4"/>
    <n v="2556.1799999999998"/>
    <n v="1"/>
  </r>
  <r>
    <x v="296"/>
    <x v="0"/>
    <s v="2024-2025"/>
    <x v="0"/>
    <x v="7"/>
    <x v="4"/>
    <x v="4"/>
    <n v="3175"/>
    <x v="0"/>
    <x v="6"/>
    <x v="4"/>
    <x v="4"/>
    <n v="2558.73"/>
    <n v="1"/>
  </r>
  <r>
    <x v="414"/>
    <x v="0"/>
    <s v="2024-2025"/>
    <x v="0"/>
    <x v="30"/>
    <x v="4"/>
    <x v="4"/>
    <n v="3131"/>
    <x v="0"/>
    <x v="6"/>
    <x v="4"/>
    <x v="4"/>
    <n v="2560.0500000000002"/>
    <n v="1"/>
  </r>
  <r>
    <x v="641"/>
    <x v="0"/>
    <s v="2024-2025"/>
    <x v="0"/>
    <x v="96"/>
    <x v="4"/>
    <x v="4"/>
    <n v="3690"/>
    <x v="0"/>
    <x v="16"/>
    <x v="0"/>
    <x v="0"/>
    <n v="2567.6099999999992"/>
    <n v="1"/>
  </r>
  <r>
    <x v="395"/>
    <x v="1"/>
    <s v="2023-2024"/>
    <x v="0"/>
    <x v="15"/>
    <x v="1"/>
    <x v="1"/>
    <n v="2020"/>
    <x v="0"/>
    <x v="5"/>
    <x v="0"/>
    <x v="0"/>
    <n v="2570.690000000001"/>
    <n v="1"/>
  </r>
  <r>
    <x v="106"/>
    <x v="0"/>
    <s v="2024-2025"/>
    <x v="0"/>
    <x v="17"/>
    <x v="3"/>
    <x v="3"/>
    <n v="4825"/>
    <x v="0"/>
    <x v="12"/>
    <x v="4"/>
    <x v="4"/>
    <n v="2571.8999999999992"/>
    <n v="1"/>
  </r>
  <r>
    <x v="616"/>
    <x v="0"/>
    <s v="2024-2025"/>
    <x v="0"/>
    <x v="19"/>
    <x v="1"/>
    <x v="1"/>
    <n v="2800"/>
    <x v="0"/>
    <x v="11"/>
    <x v="4"/>
    <x v="4"/>
    <n v="2576.2599999999998"/>
    <n v="1"/>
  </r>
  <r>
    <x v="355"/>
    <x v="0"/>
    <s v="2024-2025"/>
    <x v="0"/>
    <x v="19"/>
    <x v="1"/>
    <x v="1"/>
    <n v="2800"/>
    <x v="0"/>
    <x v="11"/>
    <x v="7"/>
    <x v="7"/>
    <n v="2593.0200000000018"/>
    <n v="1"/>
  </r>
  <r>
    <x v="210"/>
    <x v="0"/>
    <s v="2024-2025"/>
    <x v="0"/>
    <x v="84"/>
    <x v="3"/>
    <x v="3"/>
    <n v="4215"/>
    <x v="0"/>
    <x v="3"/>
    <x v="7"/>
    <x v="7"/>
    <n v="2601.7200000000016"/>
    <n v="1"/>
  </r>
  <r>
    <x v="433"/>
    <x v="0"/>
    <s v="2024-2025"/>
    <x v="1"/>
    <x v="39"/>
    <x v="0"/>
    <x v="0"/>
    <n v="6330"/>
    <x v="0"/>
    <x v="14"/>
    <x v="4"/>
    <x v="4"/>
    <n v="2604.84"/>
    <n v="1"/>
  </r>
  <r>
    <x v="543"/>
    <x v="0"/>
    <s v="2024-2025"/>
    <x v="0"/>
    <x v="60"/>
    <x v="1"/>
    <x v="1"/>
    <n v="2541"/>
    <x v="0"/>
    <x v="2"/>
    <x v="4"/>
    <x v="4"/>
    <n v="2608.59"/>
    <n v="1"/>
  </r>
  <r>
    <x v="279"/>
    <x v="2"/>
    <s v="2025-2026"/>
    <x v="0"/>
    <x v="69"/>
    <x v="4"/>
    <x v="4"/>
    <n v="3199"/>
    <x v="0"/>
    <x v="6"/>
    <x v="3"/>
    <x v="3"/>
    <n v="2614.2999999999997"/>
    <n v="1"/>
  </r>
  <r>
    <x v="112"/>
    <x v="0"/>
    <s v="2024-2025"/>
    <x v="0"/>
    <x v="28"/>
    <x v="1"/>
    <x v="1"/>
    <n v="2830"/>
    <x v="0"/>
    <x v="11"/>
    <x v="4"/>
    <x v="4"/>
    <n v="2621.51"/>
    <n v="1"/>
  </r>
  <r>
    <x v="689"/>
    <x v="1"/>
    <s v="2023-2024"/>
    <x v="0"/>
    <x v="93"/>
    <x v="4"/>
    <x v="4"/>
    <n v="3915"/>
    <x v="0"/>
    <x v="16"/>
    <x v="4"/>
    <x v="4"/>
    <n v="2625.1799999999989"/>
    <n v="1"/>
  </r>
  <r>
    <x v="581"/>
    <x v="0"/>
    <s v="2024-2025"/>
    <x v="0"/>
    <x v="10"/>
    <x v="4"/>
    <x v="4"/>
    <n v="3551"/>
    <x v="0"/>
    <x v="8"/>
    <x v="7"/>
    <x v="7"/>
    <n v="2628.3700000000044"/>
    <n v="1"/>
  </r>
  <r>
    <x v="63"/>
    <x v="1"/>
    <s v="2023-2024"/>
    <x v="0"/>
    <x v="53"/>
    <x v="3"/>
    <x v="3"/>
    <n v="4119"/>
    <x v="0"/>
    <x v="10"/>
    <x v="4"/>
    <x v="4"/>
    <n v="2631.58"/>
    <n v="1"/>
  </r>
  <r>
    <x v="463"/>
    <x v="0"/>
    <s v="2024-2025"/>
    <x v="0"/>
    <x v="21"/>
    <x v="3"/>
    <x v="3"/>
    <n v="4012"/>
    <x v="0"/>
    <x v="10"/>
    <x v="0"/>
    <x v="0"/>
    <n v="2653.0699999999993"/>
    <n v="1"/>
  </r>
  <r>
    <x v="603"/>
    <x v="2"/>
    <s v="2025-2026"/>
    <x v="0"/>
    <x v="68"/>
    <x v="7"/>
    <x v="7"/>
    <n v="800"/>
    <x v="0"/>
    <x v="19"/>
    <x v="9"/>
    <x v="9"/>
    <n v="2654.02"/>
    <n v="1"/>
  </r>
  <r>
    <x v="621"/>
    <x v="0"/>
    <s v="2024-2025"/>
    <x v="0"/>
    <x v="89"/>
    <x v="4"/>
    <x v="4"/>
    <n v="3136"/>
    <x v="0"/>
    <x v="6"/>
    <x v="4"/>
    <x v="4"/>
    <n v="2657.48"/>
    <n v="1"/>
  </r>
  <r>
    <x v="270"/>
    <x v="0"/>
    <s v="2024-2025"/>
    <x v="0"/>
    <x v="53"/>
    <x v="3"/>
    <x v="3"/>
    <n v="4119"/>
    <x v="0"/>
    <x v="10"/>
    <x v="4"/>
    <x v="4"/>
    <n v="2670.66"/>
    <n v="1"/>
  </r>
  <r>
    <x v="645"/>
    <x v="0"/>
    <s v="2024-2025"/>
    <x v="0"/>
    <x v="5"/>
    <x v="1"/>
    <x v="1"/>
    <n v="2067"/>
    <x v="0"/>
    <x v="5"/>
    <x v="4"/>
    <x v="4"/>
    <n v="2677.43"/>
    <n v="1"/>
  </r>
  <r>
    <x v="612"/>
    <x v="0"/>
    <s v="2024-2025"/>
    <x v="0"/>
    <x v="8"/>
    <x v="1"/>
    <x v="1"/>
    <n v="2158"/>
    <x v="0"/>
    <x v="4"/>
    <x v="4"/>
    <x v="4"/>
    <n v="2682.1099999999997"/>
    <n v="1"/>
  </r>
  <r>
    <x v="688"/>
    <x v="0"/>
    <s v="2024-2025"/>
    <x v="0"/>
    <x v="69"/>
    <x v="4"/>
    <x v="4"/>
    <n v="3199"/>
    <x v="0"/>
    <x v="6"/>
    <x v="4"/>
    <x v="4"/>
    <n v="2682.17"/>
    <n v="1"/>
  </r>
  <r>
    <x v="133"/>
    <x v="1"/>
    <s v="2023-2024"/>
    <x v="0"/>
    <x v="69"/>
    <x v="4"/>
    <x v="4"/>
    <n v="3199"/>
    <x v="0"/>
    <x v="6"/>
    <x v="8"/>
    <x v="8"/>
    <n v="2690.3299999999995"/>
    <n v="1"/>
  </r>
  <r>
    <x v="310"/>
    <x v="0"/>
    <s v="2024-2025"/>
    <x v="0"/>
    <x v="7"/>
    <x v="4"/>
    <x v="4"/>
    <n v="3175"/>
    <x v="0"/>
    <x v="6"/>
    <x v="4"/>
    <x v="4"/>
    <n v="2692.99"/>
    <n v="1"/>
  </r>
  <r>
    <x v="115"/>
    <x v="0"/>
    <s v="2024-2025"/>
    <x v="0"/>
    <x v="4"/>
    <x v="1"/>
    <x v="1"/>
    <n v="2154"/>
    <x v="0"/>
    <x v="4"/>
    <x v="4"/>
    <x v="4"/>
    <n v="2699.6499999999996"/>
    <n v="1"/>
  </r>
  <r>
    <x v="715"/>
    <x v="2"/>
    <s v="2025-2026"/>
    <x v="0"/>
    <x v="40"/>
    <x v="4"/>
    <x v="4"/>
    <n v="3353"/>
    <x v="0"/>
    <x v="8"/>
    <x v="4"/>
    <x v="4"/>
    <n v="2709.6000000000008"/>
    <n v="1"/>
  </r>
  <r>
    <x v="24"/>
    <x v="0"/>
    <s v="2024-2025"/>
    <x v="0"/>
    <x v="47"/>
    <x v="1"/>
    <x v="1"/>
    <n v="2101"/>
    <x v="0"/>
    <x v="4"/>
    <x v="9"/>
    <x v="9"/>
    <n v="2715.92"/>
    <n v="1"/>
  </r>
  <r>
    <x v="288"/>
    <x v="1"/>
    <s v="2023-2024"/>
    <x v="0"/>
    <x v="5"/>
    <x v="1"/>
    <x v="1"/>
    <n v="2067"/>
    <x v="0"/>
    <x v="5"/>
    <x v="4"/>
    <x v="4"/>
    <n v="2741.97"/>
    <n v="1"/>
  </r>
  <r>
    <x v="110"/>
    <x v="2"/>
    <s v="2025-2026"/>
    <x v="0"/>
    <x v="9"/>
    <x v="4"/>
    <x v="4"/>
    <n v="3076"/>
    <x v="0"/>
    <x v="7"/>
    <x v="7"/>
    <x v="7"/>
    <n v="2752.150000000001"/>
    <n v="1"/>
  </r>
  <r>
    <x v="268"/>
    <x v="0"/>
    <s v="2024-2025"/>
    <x v="0"/>
    <x v="4"/>
    <x v="1"/>
    <x v="1"/>
    <n v="2154"/>
    <x v="0"/>
    <x v="4"/>
    <x v="0"/>
    <x v="0"/>
    <n v="2754.4399999999996"/>
    <n v="1"/>
  </r>
  <r>
    <x v="568"/>
    <x v="2"/>
    <s v="2025-2026"/>
    <x v="0"/>
    <x v="23"/>
    <x v="1"/>
    <x v="1"/>
    <n v="2650"/>
    <x v="0"/>
    <x v="11"/>
    <x v="4"/>
    <x v="4"/>
    <n v="2774.3700000000008"/>
    <n v="1"/>
  </r>
  <r>
    <x v="282"/>
    <x v="2"/>
    <s v="2025-2026"/>
    <x v="0"/>
    <x v="23"/>
    <x v="1"/>
    <x v="1"/>
    <n v="2650"/>
    <x v="0"/>
    <x v="11"/>
    <x v="7"/>
    <x v="7"/>
    <n v="2807.3000000000015"/>
    <n v="1"/>
  </r>
  <r>
    <x v="662"/>
    <x v="2"/>
    <s v="2025-2026"/>
    <x v="0"/>
    <x v="68"/>
    <x v="7"/>
    <x v="7"/>
    <n v="800"/>
    <x v="0"/>
    <x v="19"/>
    <x v="7"/>
    <x v="7"/>
    <n v="2809.2600000000025"/>
    <n v="1"/>
  </r>
  <r>
    <x v="727"/>
    <x v="2"/>
    <s v="2025-2026"/>
    <x v="1"/>
    <x v="35"/>
    <x v="3"/>
    <x v="3"/>
    <n v="4558"/>
    <x v="0"/>
    <x v="15"/>
    <x v="9"/>
    <x v="9"/>
    <n v="2825.4700000000003"/>
    <n v="1"/>
  </r>
  <r>
    <x v="134"/>
    <x v="0"/>
    <s v="2024-2025"/>
    <x v="0"/>
    <x v="84"/>
    <x v="3"/>
    <x v="3"/>
    <n v="4215"/>
    <x v="0"/>
    <x v="3"/>
    <x v="7"/>
    <x v="7"/>
    <n v="2830.6300000000024"/>
    <n v="1"/>
  </r>
  <r>
    <x v="181"/>
    <x v="0"/>
    <s v="2024-2025"/>
    <x v="0"/>
    <x v="19"/>
    <x v="1"/>
    <x v="1"/>
    <n v="2800"/>
    <x v="0"/>
    <x v="11"/>
    <x v="0"/>
    <x v="0"/>
    <n v="2836.6000000000004"/>
    <n v="1"/>
  </r>
  <r>
    <x v="435"/>
    <x v="0"/>
    <s v="2024-2025"/>
    <x v="0"/>
    <x v="26"/>
    <x v="0"/>
    <x v="0"/>
    <n v="6280"/>
    <x v="0"/>
    <x v="14"/>
    <x v="0"/>
    <x v="0"/>
    <n v="2839.21"/>
    <n v="1"/>
  </r>
  <r>
    <x v="254"/>
    <x v="2"/>
    <s v="2025-2026"/>
    <x v="0"/>
    <x v="2"/>
    <x v="2"/>
    <x v="2"/>
    <n v="2617"/>
    <x v="0"/>
    <x v="2"/>
    <x v="1"/>
    <x v="1"/>
    <n v="2856.0199999999995"/>
    <n v="1"/>
  </r>
  <r>
    <x v="303"/>
    <x v="1"/>
    <s v="2023-2024"/>
    <x v="0"/>
    <x v="84"/>
    <x v="3"/>
    <x v="3"/>
    <n v="4215"/>
    <x v="0"/>
    <x v="3"/>
    <x v="0"/>
    <x v="0"/>
    <n v="2866.54"/>
    <n v="1"/>
  </r>
  <r>
    <x v="455"/>
    <x v="0"/>
    <s v="2024-2025"/>
    <x v="0"/>
    <x v="33"/>
    <x v="4"/>
    <x v="4"/>
    <n v="3280"/>
    <x v="0"/>
    <x v="8"/>
    <x v="0"/>
    <x v="0"/>
    <n v="2866.8700000000013"/>
    <n v="1"/>
  </r>
  <r>
    <x v="167"/>
    <x v="2"/>
    <s v="2025-2026"/>
    <x v="0"/>
    <x v="28"/>
    <x v="1"/>
    <x v="1"/>
    <n v="2830"/>
    <x v="0"/>
    <x v="11"/>
    <x v="7"/>
    <x v="7"/>
    <n v="2869.6000000000035"/>
    <n v="1"/>
  </r>
  <r>
    <x v="553"/>
    <x v="2"/>
    <s v="2025-2026"/>
    <x v="0"/>
    <x v="85"/>
    <x v="0"/>
    <x v="0"/>
    <n v="6530"/>
    <x v="0"/>
    <x v="20"/>
    <x v="9"/>
    <x v="9"/>
    <n v="2881.7000000000007"/>
    <n v="1"/>
  </r>
  <r>
    <x v="687"/>
    <x v="0"/>
    <s v="2024-2025"/>
    <x v="0"/>
    <x v="94"/>
    <x v="5"/>
    <x v="5"/>
    <n v="7250"/>
    <x v="0"/>
    <x v="9"/>
    <x v="4"/>
    <x v="4"/>
    <n v="2891.7299999999996"/>
    <n v="1"/>
  </r>
  <r>
    <x v="590"/>
    <x v="0"/>
    <s v="2024-2025"/>
    <x v="0"/>
    <x v="76"/>
    <x v="1"/>
    <x v="1"/>
    <n v="2031"/>
    <x v="0"/>
    <x v="5"/>
    <x v="7"/>
    <x v="7"/>
    <n v="2892.3000000000011"/>
    <n v="1"/>
  </r>
  <r>
    <x v="373"/>
    <x v="0"/>
    <s v="2024-2025"/>
    <x v="0"/>
    <x v="60"/>
    <x v="1"/>
    <x v="1"/>
    <n v="2541"/>
    <x v="0"/>
    <x v="2"/>
    <x v="7"/>
    <x v="7"/>
    <n v="2914.8700000000035"/>
    <n v="1"/>
  </r>
  <r>
    <x v="144"/>
    <x v="1"/>
    <s v="2023-2024"/>
    <x v="1"/>
    <x v="75"/>
    <x v="0"/>
    <x v="0"/>
    <n v="6450"/>
    <x v="0"/>
    <x v="20"/>
    <x v="4"/>
    <x v="4"/>
    <n v="2916.7"/>
    <n v="1"/>
  </r>
  <r>
    <x v="179"/>
    <x v="0"/>
    <s v="2024-2025"/>
    <x v="1"/>
    <x v="64"/>
    <x v="1"/>
    <x v="1"/>
    <n v="2350"/>
    <x v="0"/>
    <x v="1"/>
    <x v="7"/>
    <x v="7"/>
    <n v="2919.7200000000021"/>
    <n v="1"/>
  </r>
  <r>
    <x v="205"/>
    <x v="0"/>
    <s v="2024-2025"/>
    <x v="0"/>
    <x v="90"/>
    <x v="3"/>
    <x v="3"/>
    <n v="4700"/>
    <x v="0"/>
    <x v="17"/>
    <x v="9"/>
    <x v="9"/>
    <n v="2943.69"/>
    <n v="1"/>
  </r>
  <r>
    <x v="382"/>
    <x v="1"/>
    <s v="2023-2024"/>
    <x v="0"/>
    <x v="52"/>
    <x v="3"/>
    <x v="3"/>
    <n v="4053"/>
    <x v="0"/>
    <x v="10"/>
    <x v="9"/>
    <x v="9"/>
    <n v="2950.4599999999996"/>
    <n v="1"/>
  </r>
  <r>
    <x v="639"/>
    <x v="1"/>
    <s v="2023-2024"/>
    <x v="0"/>
    <x v="26"/>
    <x v="0"/>
    <x v="0"/>
    <n v="6280"/>
    <x v="0"/>
    <x v="14"/>
    <x v="7"/>
    <x v="7"/>
    <n v="2951.1300000000028"/>
    <n v="1"/>
  </r>
  <r>
    <x v="691"/>
    <x v="2"/>
    <s v="2025-2026"/>
    <x v="0"/>
    <x v="86"/>
    <x v="0"/>
    <x v="0"/>
    <n v="6725"/>
    <x v="0"/>
    <x v="20"/>
    <x v="4"/>
    <x v="4"/>
    <n v="2957.0199999999995"/>
    <n v="1"/>
  </r>
  <r>
    <x v="305"/>
    <x v="0"/>
    <s v="2024-2025"/>
    <x v="1"/>
    <x v="34"/>
    <x v="4"/>
    <x v="4"/>
    <n v="3018"/>
    <x v="0"/>
    <x v="7"/>
    <x v="4"/>
    <x v="4"/>
    <n v="2967.7599999999993"/>
    <n v="1"/>
  </r>
  <r>
    <x v="655"/>
    <x v="0"/>
    <s v="2024-2025"/>
    <x v="0"/>
    <x v="28"/>
    <x v="1"/>
    <x v="1"/>
    <n v="2830"/>
    <x v="0"/>
    <x v="11"/>
    <x v="7"/>
    <x v="7"/>
    <n v="2972.070000000002"/>
    <n v="1"/>
  </r>
  <r>
    <x v="107"/>
    <x v="1"/>
    <s v="2023-2024"/>
    <x v="1"/>
    <x v="63"/>
    <x v="1"/>
    <x v="1"/>
    <n v="2015"/>
    <x v="0"/>
    <x v="5"/>
    <x v="8"/>
    <x v="8"/>
    <n v="2977.15"/>
    <n v="1"/>
  </r>
  <r>
    <x v="147"/>
    <x v="0"/>
    <s v="2024-2025"/>
    <x v="1"/>
    <x v="39"/>
    <x v="0"/>
    <x v="0"/>
    <n v="6330"/>
    <x v="0"/>
    <x v="14"/>
    <x v="9"/>
    <x v="9"/>
    <n v="3026.71"/>
    <n v="1"/>
  </r>
  <r>
    <x v="648"/>
    <x v="1"/>
    <s v="2023-2024"/>
    <x v="0"/>
    <x v="83"/>
    <x v="0"/>
    <x v="0"/>
    <n v="6052"/>
    <x v="0"/>
    <x v="0"/>
    <x v="4"/>
    <x v="4"/>
    <n v="3048.1099999999992"/>
    <n v="1"/>
  </r>
  <r>
    <x v="464"/>
    <x v="2"/>
    <s v="2025-2026"/>
    <x v="0"/>
    <x v="52"/>
    <x v="3"/>
    <x v="3"/>
    <n v="4053"/>
    <x v="0"/>
    <x v="10"/>
    <x v="0"/>
    <x v="0"/>
    <n v="3050.32"/>
    <n v="1"/>
  </r>
  <r>
    <x v="470"/>
    <x v="0"/>
    <s v="2024-2025"/>
    <x v="1"/>
    <x v="34"/>
    <x v="4"/>
    <x v="4"/>
    <n v="3018"/>
    <x v="0"/>
    <x v="7"/>
    <x v="7"/>
    <x v="7"/>
    <n v="3058.6400000000021"/>
    <n v="1"/>
  </r>
  <r>
    <x v="457"/>
    <x v="1"/>
    <s v="2023-2024"/>
    <x v="0"/>
    <x v="12"/>
    <x v="3"/>
    <x v="3"/>
    <n v="4068"/>
    <x v="0"/>
    <x v="10"/>
    <x v="4"/>
    <x v="4"/>
    <n v="3061.9299999999994"/>
    <n v="1"/>
  </r>
  <r>
    <x v="334"/>
    <x v="2"/>
    <s v="2025-2026"/>
    <x v="0"/>
    <x v="43"/>
    <x v="1"/>
    <x v="1"/>
    <n v="2560"/>
    <x v="0"/>
    <x v="2"/>
    <x v="4"/>
    <x v="4"/>
    <n v="3080.4100000000003"/>
    <n v="1"/>
  </r>
  <r>
    <x v="612"/>
    <x v="0"/>
    <s v="2024-2025"/>
    <x v="1"/>
    <x v="63"/>
    <x v="1"/>
    <x v="1"/>
    <n v="2015"/>
    <x v="0"/>
    <x v="5"/>
    <x v="4"/>
    <x v="4"/>
    <n v="3123.46"/>
    <n v="1"/>
  </r>
  <r>
    <x v="165"/>
    <x v="0"/>
    <s v="2024-2025"/>
    <x v="0"/>
    <x v="2"/>
    <x v="2"/>
    <x v="2"/>
    <n v="2617"/>
    <x v="0"/>
    <x v="2"/>
    <x v="1"/>
    <x v="1"/>
    <n v="3129.9600000000009"/>
    <n v="1"/>
  </r>
  <r>
    <x v="177"/>
    <x v="1"/>
    <s v="2023-2024"/>
    <x v="0"/>
    <x v="60"/>
    <x v="1"/>
    <x v="1"/>
    <n v="2541"/>
    <x v="0"/>
    <x v="2"/>
    <x v="8"/>
    <x v="8"/>
    <n v="3134.8800000000006"/>
    <n v="1"/>
  </r>
  <r>
    <x v="573"/>
    <x v="1"/>
    <s v="2023-2024"/>
    <x v="0"/>
    <x v="27"/>
    <x v="4"/>
    <x v="4"/>
    <n v="3066"/>
    <x v="0"/>
    <x v="7"/>
    <x v="9"/>
    <x v="9"/>
    <n v="3137.0400000000004"/>
    <n v="1"/>
  </r>
  <r>
    <x v="653"/>
    <x v="0"/>
    <s v="2024-2025"/>
    <x v="0"/>
    <x v="53"/>
    <x v="3"/>
    <x v="3"/>
    <n v="4119"/>
    <x v="0"/>
    <x v="10"/>
    <x v="0"/>
    <x v="0"/>
    <n v="3138.9400000000005"/>
    <n v="1"/>
  </r>
  <r>
    <x v="583"/>
    <x v="2"/>
    <s v="2025-2026"/>
    <x v="0"/>
    <x v="5"/>
    <x v="1"/>
    <x v="1"/>
    <n v="2067"/>
    <x v="0"/>
    <x v="5"/>
    <x v="7"/>
    <x v="7"/>
    <n v="3143.5400000000018"/>
    <n v="1"/>
  </r>
  <r>
    <x v="453"/>
    <x v="0"/>
    <s v="2024-2025"/>
    <x v="0"/>
    <x v="19"/>
    <x v="1"/>
    <x v="1"/>
    <n v="2800"/>
    <x v="0"/>
    <x v="11"/>
    <x v="4"/>
    <x v="4"/>
    <n v="3157.17"/>
    <n v="1"/>
  </r>
  <r>
    <x v="356"/>
    <x v="0"/>
    <s v="2024-2025"/>
    <x v="0"/>
    <x v="56"/>
    <x v="1"/>
    <x v="1"/>
    <n v="2795"/>
    <x v="0"/>
    <x v="11"/>
    <x v="0"/>
    <x v="0"/>
    <n v="3166.3100000000013"/>
    <n v="1"/>
  </r>
  <r>
    <x v="534"/>
    <x v="0"/>
    <s v="2024-2025"/>
    <x v="0"/>
    <x v="4"/>
    <x v="1"/>
    <x v="1"/>
    <n v="2154"/>
    <x v="0"/>
    <x v="4"/>
    <x v="4"/>
    <x v="4"/>
    <n v="3180.58"/>
    <n v="1"/>
  </r>
  <r>
    <x v="260"/>
    <x v="1"/>
    <s v="2023-2024"/>
    <x v="0"/>
    <x v="28"/>
    <x v="1"/>
    <x v="1"/>
    <n v="2830"/>
    <x v="0"/>
    <x v="11"/>
    <x v="4"/>
    <x v="4"/>
    <n v="3180.7799999999988"/>
    <n v="1"/>
  </r>
  <r>
    <x v="485"/>
    <x v="2"/>
    <s v="2025-2026"/>
    <x v="1"/>
    <x v="39"/>
    <x v="0"/>
    <x v="0"/>
    <n v="6330"/>
    <x v="0"/>
    <x v="14"/>
    <x v="5"/>
    <x v="5"/>
    <n v="3186.8500000000008"/>
    <n v="1"/>
  </r>
  <r>
    <x v="573"/>
    <x v="1"/>
    <s v="2023-2024"/>
    <x v="0"/>
    <x v="76"/>
    <x v="1"/>
    <x v="1"/>
    <n v="2031"/>
    <x v="0"/>
    <x v="5"/>
    <x v="0"/>
    <x v="0"/>
    <n v="3188.1200000000003"/>
    <n v="1"/>
  </r>
  <r>
    <x v="85"/>
    <x v="2"/>
    <s v="2025-2026"/>
    <x v="0"/>
    <x v="61"/>
    <x v="6"/>
    <x v="6"/>
    <n v="5343"/>
    <x v="0"/>
    <x v="18"/>
    <x v="4"/>
    <x v="4"/>
    <n v="3190.32"/>
    <n v="1"/>
  </r>
  <r>
    <x v="180"/>
    <x v="1"/>
    <s v="2023-2024"/>
    <x v="0"/>
    <x v="15"/>
    <x v="1"/>
    <x v="1"/>
    <n v="2020"/>
    <x v="0"/>
    <x v="5"/>
    <x v="9"/>
    <x v="9"/>
    <n v="3212.5600000000004"/>
    <n v="1"/>
  </r>
  <r>
    <x v="194"/>
    <x v="2"/>
    <s v="2025-2026"/>
    <x v="0"/>
    <x v="47"/>
    <x v="1"/>
    <x v="1"/>
    <n v="2101"/>
    <x v="0"/>
    <x v="4"/>
    <x v="7"/>
    <x v="7"/>
    <n v="3214.7600000000016"/>
    <n v="1"/>
  </r>
  <r>
    <x v="91"/>
    <x v="0"/>
    <s v="2024-2025"/>
    <x v="0"/>
    <x v="67"/>
    <x v="3"/>
    <x v="3"/>
    <n v="4551"/>
    <x v="0"/>
    <x v="15"/>
    <x v="7"/>
    <x v="7"/>
    <n v="3229.3500000000026"/>
    <n v="1"/>
  </r>
  <r>
    <x v="624"/>
    <x v="2"/>
    <s v="2025-2026"/>
    <x v="0"/>
    <x v="68"/>
    <x v="7"/>
    <x v="7"/>
    <n v="800"/>
    <x v="0"/>
    <x v="19"/>
    <x v="4"/>
    <x v="4"/>
    <n v="3245.1399999999994"/>
    <n v="1"/>
  </r>
  <r>
    <x v="26"/>
    <x v="1"/>
    <s v="2023-2024"/>
    <x v="0"/>
    <x v="5"/>
    <x v="1"/>
    <x v="1"/>
    <n v="2067"/>
    <x v="0"/>
    <x v="5"/>
    <x v="9"/>
    <x v="9"/>
    <n v="3248.45"/>
    <n v="1"/>
  </r>
  <r>
    <x v="306"/>
    <x v="2"/>
    <s v="2025-2026"/>
    <x v="1"/>
    <x v="64"/>
    <x v="1"/>
    <x v="1"/>
    <n v="2350"/>
    <x v="0"/>
    <x v="1"/>
    <x v="5"/>
    <x v="5"/>
    <n v="3254.7700000000013"/>
    <n v="1"/>
  </r>
  <r>
    <x v="183"/>
    <x v="0"/>
    <s v="2024-2025"/>
    <x v="0"/>
    <x v="76"/>
    <x v="1"/>
    <x v="1"/>
    <n v="2031"/>
    <x v="0"/>
    <x v="5"/>
    <x v="7"/>
    <x v="7"/>
    <n v="3257.5000000000032"/>
    <n v="1"/>
  </r>
  <r>
    <x v="69"/>
    <x v="0"/>
    <s v="2024-2025"/>
    <x v="0"/>
    <x v="59"/>
    <x v="3"/>
    <x v="3"/>
    <n v="4509"/>
    <x v="0"/>
    <x v="3"/>
    <x v="7"/>
    <x v="7"/>
    <n v="3269.1200000000026"/>
    <n v="1"/>
  </r>
  <r>
    <x v="56"/>
    <x v="2"/>
    <s v="2025-2026"/>
    <x v="0"/>
    <x v="26"/>
    <x v="0"/>
    <x v="0"/>
    <n v="6280"/>
    <x v="0"/>
    <x v="14"/>
    <x v="1"/>
    <x v="1"/>
    <n v="3277.93"/>
    <n v="1"/>
  </r>
  <r>
    <x v="238"/>
    <x v="2"/>
    <s v="2025-2026"/>
    <x v="0"/>
    <x v="25"/>
    <x v="4"/>
    <x v="4"/>
    <n v="3550"/>
    <x v="0"/>
    <x v="8"/>
    <x v="9"/>
    <x v="9"/>
    <n v="3282.9"/>
    <n v="1"/>
  </r>
  <r>
    <x v="154"/>
    <x v="1"/>
    <s v="2023-2024"/>
    <x v="0"/>
    <x v="4"/>
    <x v="1"/>
    <x v="1"/>
    <n v="2154"/>
    <x v="0"/>
    <x v="4"/>
    <x v="5"/>
    <x v="5"/>
    <n v="3296.7100000000009"/>
    <n v="1"/>
  </r>
  <r>
    <x v="270"/>
    <x v="0"/>
    <s v="2024-2025"/>
    <x v="0"/>
    <x v="40"/>
    <x v="4"/>
    <x v="4"/>
    <n v="3353"/>
    <x v="0"/>
    <x v="8"/>
    <x v="9"/>
    <x v="9"/>
    <n v="3300.7599999999998"/>
    <n v="1"/>
  </r>
  <r>
    <x v="570"/>
    <x v="0"/>
    <s v="2024-2025"/>
    <x v="0"/>
    <x v="13"/>
    <x v="1"/>
    <x v="1"/>
    <n v="2480"/>
    <x v="0"/>
    <x v="1"/>
    <x v="4"/>
    <x v="4"/>
    <n v="3317.3999999999996"/>
    <n v="1"/>
  </r>
  <r>
    <x v="696"/>
    <x v="1"/>
    <s v="2023-2024"/>
    <x v="1"/>
    <x v="34"/>
    <x v="4"/>
    <x v="4"/>
    <n v="3018"/>
    <x v="0"/>
    <x v="7"/>
    <x v="0"/>
    <x v="0"/>
    <n v="3326.51"/>
    <n v="1"/>
  </r>
  <r>
    <x v="47"/>
    <x v="2"/>
    <s v="2025-2026"/>
    <x v="0"/>
    <x v="77"/>
    <x v="5"/>
    <x v="5"/>
    <n v="7018"/>
    <x v="0"/>
    <x v="9"/>
    <x v="4"/>
    <x v="4"/>
    <n v="3332.7200000000003"/>
    <n v="1"/>
  </r>
  <r>
    <x v="661"/>
    <x v="0"/>
    <s v="2024-2025"/>
    <x v="1"/>
    <x v="34"/>
    <x v="4"/>
    <x v="4"/>
    <n v="3018"/>
    <x v="0"/>
    <x v="7"/>
    <x v="7"/>
    <x v="7"/>
    <n v="3341.2700000000009"/>
    <n v="1"/>
  </r>
  <r>
    <x v="176"/>
    <x v="2"/>
    <s v="2025-2026"/>
    <x v="0"/>
    <x v="89"/>
    <x v="4"/>
    <x v="4"/>
    <n v="3136"/>
    <x v="0"/>
    <x v="6"/>
    <x v="9"/>
    <x v="9"/>
    <n v="3343.95"/>
    <n v="1"/>
  </r>
  <r>
    <x v="652"/>
    <x v="2"/>
    <s v="2025-2026"/>
    <x v="0"/>
    <x v="85"/>
    <x v="0"/>
    <x v="0"/>
    <n v="6530"/>
    <x v="0"/>
    <x v="20"/>
    <x v="7"/>
    <x v="7"/>
    <n v="3344.7700000000013"/>
    <n v="1"/>
  </r>
  <r>
    <x v="247"/>
    <x v="2"/>
    <s v="2025-2026"/>
    <x v="0"/>
    <x v="60"/>
    <x v="1"/>
    <x v="1"/>
    <n v="2541"/>
    <x v="0"/>
    <x v="2"/>
    <x v="7"/>
    <x v="7"/>
    <n v="3350.6400000000012"/>
    <n v="1"/>
  </r>
  <r>
    <x v="285"/>
    <x v="1"/>
    <s v="2023-2024"/>
    <x v="0"/>
    <x v="84"/>
    <x v="3"/>
    <x v="3"/>
    <n v="4215"/>
    <x v="0"/>
    <x v="3"/>
    <x v="9"/>
    <x v="9"/>
    <n v="3350.8000000000006"/>
    <n v="1"/>
  </r>
  <r>
    <x v="723"/>
    <x v="1"/>
    <s v="2023-2024"/>
    <x v="1"/>
    <x v="63"/>
    <x v="1"/>
    <x v="1"/>
    <n v="2015"/>
    <x v="0"/>
    <x v="5"/>
    <x v="7"/>
    <x v="7"/>
    <n v="3351.8200000000033"/>
    <n v="1"/>
  </r>
  <r>
    <x v="180"/>
    <x v="1"/>
    <s v="2023-2024"/>
    <x v="0"/>
    <x v="56"/>
    <x v="1"/>
    <x v="1"/>
    <n v="2795"/>
    <x v="0"/>
    <x v="11"/>
    <x v="9"/>
    <x v="9"/>
    <n v="3355.05"/>
    <n v="1"/>
  </r>
  <r>
    <x v="100"/>
    <x v="0"/>
    <s v="2024-2025"/>
    <x v="0"/>
    <x v="52"/>
    <x v="3"/>
    <x v="3"/>
    <n v="4053"/>
    <x v="0"/>
    <x v="10"/>
    <x v="7"/>
    <x v="7"/>
    <n v="3372.2800000000025"/>
    <n v="1"/>
  </r>
  <r>
    <x v="578"/>
    <x v="2"/>
    <s v="2025-2026"/>
    <x v="0"/>
    <x v="47"/>
    <x v="1"/>
    <x v="1"/>
    <n v="2101"/>
    <x v="0"/>
    <x v="4"/>
    <x v="5"/>
    <x v="5"/>
    <n v="3377.2000000000007"/>
    <n v="1"/>
  </r>
  <r>
    <x v="50"/>
    <x v="0"/>
    <s v="2024-2025"/>
    <x v="0"/>
    <x v="26"/>
    <x v="0"/>
    <x v="0"/>
    <n v="6280"/>
    <x v="0"/>
    <x v="14"/>
    <x v="4"/>
    <x v="4"/>
    <n v="3397.3100000000004"/>
    <n v="1"/>
  </r>
  <r>
    <x v="125"/>
    <x v="2"/>
    <s v="2025-2026"/>
    <x v="0"/>
    <x v="56"/>
    <x v="1"/>
    <x v="1"/>
    <n v="2795"/>
    <x v="0"/>
    <x v="11"/>
    <x v="7"/>
    <x v="7"/>
    <n v="3399.2300000000018"/>
    <n v="1"/>
  </r>
  <r>
    <x v="558"/>
    <x v="0"/>
    <s v="2024-2025"/>
    <x v="0"/>
    <x v="10"/>
    <x v="4"/>
    <x v="4"/>
    <n v="3551"/>
    <x v="0"/>
    <x v="8"/>
    <x v="7"/>
    <x v="7"/>
    <n v="3415.0300000000016"/>
    <n v="1"/>
  </r>
  <r>
    <x v="611"/>
    <x v="0"/>
    <s v="2024-2025"/>
    <x v="0"/>
    <x v="11"/>
    <x v="5"/>
    <x v="5"/>
    <n v="7010"/>
    <x v="0"/>
    <x v="9"/>
    <x v="4"/>
    <x v="4"/>
    <n v="3417.23"/>
    <n v="1"/>
  </r>
  <r>
    <x v="727"/>
    <x v="2"/>
    <s v="2025-2026"/>
    <x v="0"/>
    <x v="3"/>
    <x v="3"/>
    <x v="3"/>
    <n v="4220"/>
    <x v="0"/>
    <x v="3"/>
    <x v="4"/>
    <x v="4"/>
    <n v="3443.64"/>
    <n v="1"/>
  </r>
  <r>
    <x v="278"/>
    <x v="0"/>
    <s v="2024-2025"/>
    <x v="0"/>
    <x v="25"/>
    <x v="4"/>
    <x v="4"/>
    <n v="3550"/>
    <x v="0"/>
    <x v="8"/>
    <x v="7"/>
    <x v="7"/>
    <n v="3453.170000000001"/>
    <n v="1"/>
  </r>
  <r>
    <x v="313"/>
    <x v="0"/>
    <s v="2024-2025"/>
    <x v="0"/>
    <x v="69"/>
    <x v="4"/>
    <x v="4"/>
    <n v="3199"/>
    <x v="0"/>
    <x v="6"/>
    <x v="4"/>
    <x v="4"/>
    <n v="3458.11"/>
    <n v="1"/>
  </r>
  <r>
    <x v="661"/>
    <x v="0"/>
    <s v="2024-2025"/>
    <x v="0"/>
    <x v="20"/>
    <x v="4"/>
    <x v="4"/>
    <n v="3429"/>
    <x v="0"/>
    <x v="8"/>
    <x v="4"/>
    <x v="4"/>
    <n v="3460.1899999999991"/>
    <n v="1"/>
  </r>
  <r>
    <x v="25"/>
    <x v="1"/>
    <s v="2023-2024"/>
    <x v="0"/>
    <x v="13"/>
    <x v="1"/>
    <x v="1"/>
    <n v="2480"/>
    <x v="0"/>
    <x v="1"/>
    <x v="9"/>
    <x v="9"/>
    <n v="3460.9100000000003"/>
    <n v="1"/>
  </r>
  <r>
    <x v="402"/>
    <x v="0"/>
    <s v="2024-2025"/>
    <x v="1"/>
    <x v="31"/>
    <x v="1"/>
    <x v="1"/>
    <n v="2116"/>
    <x v="0"/>
    <x v="4"/>
    <x v="9"/>
    <x v="9"/>
    <n v="3464.83"/>
    <n v="1"/>
  </r>
  <r>
    <x v="323"/>
    <x v="0"/>
    <s v="2024-2025"/>
    <x v="0"/>
    <x v="13"/>
    <x v="1"/>
    <x v="1"/>
    <n v="2480"/>
    <x v="0"/>
    <x v="1"/>
    <x v="1"/>
    <x v="1"/>
    <n v="3467.9799999999996"/>
    <n v="1"/>
  </r>
  <r>
    <x v="337"/>
    <x v="0"/>
    <s v="2024-2025"/>
    <x v="0"/>
    <x v="10"/>
    <x v="4"/>
    <x v="4"/>
    <n v="3551"/>
    <x v="0"/>
    <x v="8"/>
    <x v="1"/>
    <x v="1"/>
    <n v="3473.19"/>
    <n v="1"/>
  </r>
  <r>
    <x v="360"/>
    <x v="2"/>
    <s v="2025-2026"/>
    <x v="0"/>
    <x v="85"/>
    <x v="0"/>
    <x v="0"/>
    <n v="6530"/>
    <x v="0"/>
    <x v="20"/>
    <x v="4"/>
    <x v="4"/>
    <n v="3474.51"/>
    <n v="1"/>
  </r>
  <r>
    <x v="550"/>
    <x v="0"/>
    <s v="2024-2025"/>
    <x v="0"/>
    <x v="5"/>
    <x v="1"/>
    <x v="1"/>
    <n v="2067"/>
    <x v="0"/>
    <x v="5"/>
    <x v="5"/>
    <x v="5"/>
    <n v="3492.9100000000008"/>
    <n v="1"/>
  </r>
  <r>
    <x v="200"/>
    <x v="2"/>
    <s v="2025-2026"/>
    <x v="0"/>
    <x v="32"/>
    <x v="6"/>
    <x v="6"/>
    <n v="5169"/>
    <x v="0"/>
    <x v="13"/>
    <x v="4"/>
    <x v="4"/>
    <n v="3516.87"/>
    <n v="1"/>
  </r>
  <r>
    <x v="535"/>
    <x v="1"/>
    <s v="2023-2024"/>
    <x v="0"/>
    <x v="19"/>
    <x v="1"/>
    <x v="1"/>
    <n v="2800"/>
    <x v="0"/>
    <x v="11"/>
    <x v="9"/>
    <x v="9"/>
    <n v="3557.7900000000009"/>
    <n v="1"/>
  </r>
  <r>
    <x v="708"/>
    <x v="1"/>
    <s v="2023-2024"/>
    <x v="0"/>
    <x v="9"/>
    <x v="4"/>
    <x v="4"/>
    <n v="3076"/>
    <x v="0"/>
    <x v="7"/>
    <x v="4"/>
    <x v="4"/>
    <n v="3579.119999999999"/>
    <n v="1"/>
  </r>
  <r>
    <x v="40"/>
    <x v="0"/>
    <s v="2024-2025"/>
    <x v="0"/>
    <x v="35"/>
    <x v="3"/>
    <x v="3"/>
    <n v="4558"/>
    <x v="0"/>
    <x v="15"/>
    <x v="7"/>
    <x v="7"/>
    <n v="3581.9900000000021"/>
    <n v="1"/>
  </r>
  <r>
    <x v="178"/>
    <x v="0"/>
    <s v="2024-2025"/>
    <x v="0"/>
    <x v="53"/>
    <x v="3"/>
    <x v="3"/>
    <n v="4119"/>
    <x v="0"/>
    <x v="10"/>
    <x v="4"/>
    <x v="4"/>
    <n v="3603.14"/>
    <n v="1"/>
  </r>
  <r>
    <x v="300"/>
    <x v="2"/>
    <s v="2025-2026"/>
    <x v="0"/>
    <x v="52"/>
    <x v="3"/>
    <x v="3"/>
    <n v="4053"/>
    <x v="0"/>
    <x v="10"/>
    <x v="1"/>
    <x v="1"/>
    <n v="3603.7299999999996"/>
    <n v="1"/>
  </r>
  <r>
    <x v="169"/>
    <x v="0"/>
    <s v="2024-2025"/>
    <x v="0"/>
    <x v="52"/>
    <x v="3"/>
    <x v="3"/>
    <n v="4053"/>
    <x v="0"/>
    <x v="10"/>
    <x v="9"/>
    <x v="9"/>
    <n v="3625.08"/>
    <n v="1"/>
  </r>
  <r>
    <x v="595"/>
    <x v="0"/>
    <s v="2024-2025"/>
    <x v="0"/>
    <x v="47"/>
    <x v="1"/>
    <x v="1"/>
    <n v="2101"/>
    <x v="0"/>
    <x v="4"/>
    <x v="3"/>
    <x v="3"/>
    <n v="3650.8499999999995"/>
    <n v="1"/>
  </r>
  <r>
    <x v="698"/>
    <x v="2"/>
    <s v="2025-2026"/>
    <x v="0"/>
    <x v="56"/>
    <x v="1"/>
    <x v="1"/>
    <n v="2795"/>
    <x v="0"/>
    <x v="11"/>
    <x v="4"/>
    <x v="4"/>
    <n v="3668.8999999999992"/>
    <n v="1"/>
  </r>
  <r>
    <x v="268"/>
    <x v="0"/>
    <s v="2024-2025"/>
    <x v="0"/>
    <x v="84"/>
    <x v="3"/>
    <x v="3"/>
    <n v="4215"/>
    <x v="0"/>
    <x v="3"/>
    <x v="1"/>
    <x v="1"/>
    <n v="3673.19"/>
    <n v="1"/>
  </r>
  <r>
    <x v="547"/>
    <x v="0"/>
    <s v="2024-2025"/>
    <x v="1"/>
    <x v="64"/>
    <x v="1"/>
    <x v="1"/>
    <n v="2350"/>
    <x v="0"/>
    <x v="1"/>
    <x v="4"/>
    <x v="4"/>
    <n v="3688.2400000000002"/>
    <n v="1"/>
  </r>
  <r>
    <x v="320"/>
    <x v="2"/>
    <s v="2025-2026"/>
    <x v="1"/>
    <x v="64"/>
    <x v="1"/>
    <x v="1"/>
    <n v="2350"/>
    <x v="0"/>
    <x v="1"/>
    <x v="7"/>
    <x v="7"/>
    <n v="3713.3600000000024"/>
    <n v="1"/>
  </r>
  <r>
    <x v="4"/>
    <x v="0"/>
    <s v="2024-2025"/>
    <x v="0"/>
    <x v="22"/>
    <x v="1"/>
    <x v="1"/>
    <n v="2539"/>
    <x v="0"/>
    <x v="2"/>
    <x v="4"/>
    <x v="4"/>
    <n v="3731.6399999999994"/>
    <n v="1"/>
  </r>
  <r>
    <x v="695"/>
    <x v="0"/>
    <s v="2024-2025"/>
    <x v="0"/>
    <x v="13"/>
    <x v="1"/>
    <x v="1"/>
    <n v="2480"/>
    <x v="0"/>
    <x v="1"/>
    <x v="7"/>
    <x v="7"/>
    <n v="3740.5200000000023"/>
    <n v="1"/>
  </r>
  <r>
    <x v="634"/>
    <x v="1"/>
    <s v="2023-2024"/>
    <x v="0"/>
    <x v="67"/>
    <x v="3"/>
    <x v="3"/>
    <n v="4551"/>
    <x v="0"/>
    <x v="15"/>
    <x v="4"/>
    <x v="4"/>
    <n v="3745.4799999999991"/>
    <n v="1"/>
  </r>
  <r>
    <x v="31"/>
    <x v="1"/>
    <s v="2023-2024"/>
    <x v="0"/>
    <x v="36"/>
    <x v="4"/>
    <x v="4"/>
    <n v="3148"/>
    <x v="0"/>
    <x v="6"/>
    <x v="9"/>
    <x v="9"/>
    <n v="3753.87"/>
    <n v="1"/>
  </r>
  <r>
    <x v="50"/>
    <x v="0"/>
    <s v="2024-2025"/>
    <x v="0"/>
    <x v="12"/>
    <x v="3"/>
    <x v="3"/>
    <n v="4068"/>
    <x v="0"/>
    <x v="10"/>
    <x v="7"/>
    <x v="7"/>
    <n v="3761.3200000000006"/>
    <n v="1"/>
  </r>
  <r>
    <x v="524"/>
    <x v="0"/>
    <s v="2024-2025"/>
    <x v="0"/>
    <x v="4"/>
    <x v="1"/>
    <x v="1"/>
    <n v="2154"/>
    <x v="0"/>
    <x v="4"/>
    <x v="7"/>
    <x v="7"/>
    <n v="3762.8000000000015"/>
    <n v="1"/>
  </r>
  <r>
    <x v="588"/>
    <x v="0"/>
    <s v="2024-2025"/>
    <x v="0"/>
    <x v="35"/>
    <x v="3"/>
    <x v="3"/>
    <n v="4558"/>
    <x v="0"/>
    <x v="15"/>
    <x v="9"/>
    <x v="9"/>
    <n v="3763.5100000000007"/>
    <n v="1"/>
  </r>
  <r>
    <x v="581"/>
    <x v="0"/>
    <s v="2024-2025"/>
    <x v="0"/>
    <x v="19"/>
    <x v="1"/>
    <x v="1"/>
    <n v="2800"/>
    <x v="0"/>
    <x v="11"/>
    <x v="9"/>
    <x v="9"/>
    <n v="3773.6500000000005"/>
    <n v="1"/>
  </r>
  <r>
    <x v="492"/>
    <x v="1"/>
    <s v="2023-2024"/>
    <x v="0"/>
    <x v="43"/>
    <x v="1"/>
    <x v="1"/>
    <n v="2560"/>
    <x v="0"/>
    <x v="2"/>
    <x v="5"/>
    <x v="5"/>
    <n v="3776.9799999999996"/>
    <n v="1"/>
  </r>
  <r>
    <x v="413"/>
    <x v="2"/>
    <s v="2025-2026"/>
    <x v="0"/>
    <x v="80"/>
    <x v="0"/>
    <x v="0"/>
    <n v="6109"/>
    <x v="0"/>
    <x v="14"/>
    <x v="4"/>
    <x v="4"/>
    <n v="3793.35"/>
    <n v="1"/>
  </r>
  <r>
    <x v="454"/>
    <x v="0"/>
    <s v="2024-2025"/>
    <x v="0"/>
    <x v="18"/>
    <x v="6"/>
    <x v="6"/>
    <n v="5168"/>
    <x v="0"/>
    <x v="13"/>
    <x v="4"/>
    <x v="4"/>
    <n v="3831.5299999999997"/>
    <n v="1"/>
  </r>
  <r>
    <x v="320"/>
    <x v="2"/>
    <s v="2025-2026"/>
    <x v="1"/>
    <x v="27"/>
    <x v="4"/>
    <x v="4"/>
    <n v="3066"/>
    <x v="0"/>
    <x v="7"/>
    <x v="4"/>
    <x v="4"/>
    <n v="3852.2499999999995"/>
    <n v="1"/>
  </r>
  <r>
    <x v="309"/>
    <x v="0"/>
    <s v="2024-2025"/>
    <x v="1"/>
    <x v="31"/>
    <x v="1"/>
    <x v="1"/>
    <n v="2116"/>
    <x v="0"/>
    <x v="4"/>
    <x v="9"/>
    <x v="9"/>
    <n v="3856.9400000000005"/>
    <n v="1"/>
  </r>
  <r>
    <x v="263"/>
    <x v="0"/>
    <s v="2024-2025"/>
    <x v="0"/>
    <x v="67"/>
    <x v="3"/>
    <x v="3"/>
    <n v="4551"/>
    <x v="0"/>
    <x v="15"/>
    <x v="9"/>
    <x v="9"/>
    <n v="3857.2400000000002"/>
    <n v="1"/>
  </r>
  <r>
    <x v="475"/>
    <x v="0"/>
    <s v="2024-2025"/>
    <x v="0"/>
    <x v="56"/>
    <x v="1"/>
    <x v="1"/>
    <n v="2795"/>
    <x v="0"/>
    <x v="11"/>
    <x v="1"/>
    <x v="1"/>
    <n v="3864.9400000000005"/>
    <n v="1"/>
  </r>
  <r>
    <x v="374"/>
    <x v="1"/>
    <s v="2023-2024"/>
    <x v="0"/>
    <x v="36"/>
    <x v="4"/>
    <x v="4"/>
    <n v="3148"/>
    <x v="0"/>
    <x v="6"/>
    <x v="7"/>
    <x v="7"/>
    <n v="3867.6000000000026"/>
    <n v="1"/>
  </r>
  <r>
    <x v="306"/>
    <x v="2"/>
    <s v="2025-2026"/>
    <x v="0"/>
    <x v="15"/>
    <x v="1"/>
    <x v="1"/>
    <n v="2020"/>
    <x v="0"/>
    <x v="5"/>
    <x v="1"/>
    <x v="1"/>
    <n v="3870.9900000000025"/>
    <n v="1"/>
  </r>
  <r>
    <x v="140"/>
    <x v="0"/>
    <s v="2024-2025"/>
    <x v="0"/>
    <x v="74"/>
    <x v="1"/>
    <x v="1"/>
    <n v="2485"/>
    <x v="0"/>
    <x v="1"/>
    <x v="4"/>
    <x v="4"/>
    <n v="3874.62"/>
    <n v="1"/>
  </r>
  <r>
    <x v="77"/>
    <x v="1"/>
    <s v="2023-2024"/>
    <x v="0"/>
    <x v="26"/>
    <x v="0"/>
    <x v="0"/>
    <n v="6280"/>
    <x v="0"/>
    <x v="14"/>
    <x v="9"/>
    <x v="9"/>
    <n v="3893.05"/>
    <n v="1"/>
  </r>
  <r>
    <x v="712"/>
    <x v="0"/>
    <s v="2024-2025"/>
    <x v="0"/>
    <x v="40"/>
    <x v="4"/>
    <x v="4"/>
    <n v="3353"/>
    <x v="0"/>
    <x v="8"/>
    <x v="7"/>
    <x v="7"/>
    <n v="3911.4000000000019"/>
    <n v="1"/>
  </r>
  <r>
    <x v="563"/>
    <x v="0"/>
    <s v="2024-2025"/>
    <x v="0"/>
    <x v="25"/>
    <x v="4"/>
    <x v="4"/>
    <n v="3550"/>
    <x v="0"/>
    <x v="8"/>
    <x v="0"/>
    <x v="0"/>
    <n v="3914.42"/>
    <n v="1"/>
  </r>
  <r>
    <x v="197"/>
    <x v="0"/>
    <s v="2024-2025"/>
    <x v="0"/>
    <x v="96"/>
    <x v="4"/>
    <x v="4"/>
    <n v="3690"/>
    <x v="0"/>
    <x v="16"/>
    <x v="4"/>
    <x v="4"/>
    <n v="3964.38"/>
    <n v="1"/>
  </r>
  <r>
    <x v="402"/>
    <x v="0"/>
    <s v="2024-2025"/>
    <x v="0"/>
    <x v="26"/>
    <x v="0"/>
    <x v="0"/>
    <n v="6280"/>
    <x v="0"/>
    <x v="14"/>
    <x v="7"/>
    <x v="7"/>
    <n v="3969.2400000000021"/>
    <n v="1"/>
  </r>
  <r>
    <x v="229"/>
    <x v="1"/>
    <s v="2023-2024"/>
    <x v="0"/>
    <x v="76"/>
    <x v="1"/>
    <x v="1"/>
    <n v="2031"/>
    <x v="0"/>
    <x v="5"/>
    <x v="4"/>
    <x v="4"/>
    <n v="3979.8100000000004"/>
    <n v="1"/>
  </r>
  <r>
    <x v="151"/>
    <x v="2"/>
    <s v="2025-2026"/>
    <x v="1"/>
    <x v="31"/>
    <x v="1"/>
    <x v="1"/>
    <n v="2116"/>
    <x v="0"/>
    <x v="4"/>
    <x v="1"/>
    <x v="1"/>
    <n v="3985.06"/>
    <n v="1"/>
  </r>
  <r>
    <x v="535"/>
    <x v="1"/>
    <s v="2023-2024"/>
    <x v="0"/>
    <x v="14"/>
    <x v="1"/>
    <x v="1"/>
    <n v="2790"/>
    <x v="0"/>
    <x v="11"/>
    <x v="4"/>
    <x v="4"/>
    <n v="3988.85"/>
    <n v="1"/>
  </r>
  <r>
    <x v="699"/>
    <x v="2"/>
    <s v="2025-2026"/>
    <x v="1"/>
    <x v="27"/>
    <x v="4"/>
    <x v="4"/>
    <n v="3066"/>
    <x v="0"/>
    <x v="7"/>
    <x v="7"/>
    <x v="7"/>
    <n v="3990.0600000000036"/>
    <n v="1"/>
  </r>
  <r>
    <x v="218"/>
    <x v="1"/>
    <s v="2023-2024"/>
    <x v="0"/>
    <x v="7"/>
    <x v="4"/>
    <x v="4"/>
    <n v="3175"/>
    <x v="0"/>
    <x v="6"/>
    <x v="7"/>
    <x v="7"/>
    <n v="4015.2300000000014"/>
    <n v="1"/>
  </r>
  <r>
    <x v="382"/>
    <x v="1"/>
    <s v="2023-2024"/>
    <x v="0"/>
    <x v="36"/>
    <x v="4"/>
    <x v="4"/>
    <n v="3148"/>
    <x v="0"/>
    <x v="6"/>
    <x v="7"/>
    <x v="7"/>
    <n v="4040.8800000000015"/>
    <n v="1"/>
  </r>
  <r>
    <x v="184"/>
    <x v="2"/>
    <s v="2025-2026"/>
    <x v="1"/>
    <x v="64"/>
    <x v="1"/>
    <x v="1"/>
    <n v="2350"/>
    <x v="0"/>
    <x v="1"/>
    <x v="9"/>
    <x v="9"/>
    <n v="4041.0700000000006"/>
    <n v="1"/>
  </r>
  <r>
    <x v="193"/>
    <x v="2"/>
    <s v="2025-2026"/>
    <x v="0"/>
    <x v="13"/>
    <x v="1"/>
    <x v="1"/>
    <n v="2480"/>
    <x v="0"/>
    <x v="1"/>
    <x v="7"/>
    <x v="7"/>
    <n v="4042.0500000000029"/>
    <n v="1"/>
  </r>
  <r>
    <x v="245"/>
    <x v="0"/>
    <s v="2024-2025"/>
    <x v="0"/>
    <x v="9"/>
    <x v="4"/>
    <x v="4"/>
    <n v="3076"/>
    <x v="0"/>
    <x v="7"/>
    <x v="9"/>
    <x v="9"/>
    <n v="4044.6700000000005"/>
    <n v="1"/>
  </r>
  <r>
    <x v="437"/>
    <x v="1"/>
    <s v="2023-2024"/>
    <x v="0"/>
    <x v="12"/>
    <x v="3"/>
    <x v="3"/>
    <n v="4068"/>
    <x v="0"/>
    <x v="10"/>
    <x v="7"/>
    <x v="7"/>
    <n v="4044.6900000000023"/>
    <n v="1"/>
  </r>
  <r>
    <x v="483"/>
    <x v="0"/>
    <s v="2024-2025"/>
    <x v="0"/>
    <x v="23"/>
    <x v="1"/>
    <x v="1"/>
    <n v="2650"/>
    <x v="0"/>
    <x v="11"/>
    <x v="4"/>
    <x v="4"/>
    <n v="4052.4399999999996"/>
    <n v="1"/>
  </r>
  <r>
    <x v="19"/>
    <x v="0"/>
    <s v="2024-2025"/>
    <x v="0"/>
    <x v="47"/>
    <x v="1"/>
    <x v="1"/>
    <n v="2101"/>
    <x v="0"/>
    <x v="4"/>
    <x v="7"/>
    <x v="7"/>
    <n v="4062.0000000000027"/>
    <n v="1"/>
  </r>
  <r>
    <x v="659"/>
    <x v="2"/>
    <s v="2025-2026"/>
    <x v="0"/>
    <x v="5"/>
    <x v="1"/>
    <x v="1"/>
    <n v="2067"/>
    <x v="0"/>
    <x v="5"/>
    <x v="3"/>
    <x v="3"/>
    <n v="4074.37"/>
    <n v="1"/>
  </r>
  <r>
    <x v="108"/>
    <x v="1"/>
    <s v="2023-2024"/>
    <x v="0"/>
    <x v="28"/>
    <x v="1"/>
    <x v="1"/>
    <n v="2830"/>
    <x v="0"/>
    <x v="11"/>
    <x v="9"/>
    <x v="9"/>
    <n v="4082.2000000000003"/>
    <n v="1"/>
  </r>
  <r>
    <x v="415"/>
    <x v="2"/>
    <s v="2025-2026"/>
    <x v="0"/>
    <x v="69"/>
    <x v="4"/>
    <x v="4"/>
    <n v="3199"/>
    <x v="0"/>
    <x v="6"/>
    <x v="4"/>
    <x v="4"/>
    <n v="4096.79"/>
    <n v="1"/>
  </r>
  <r>
    <x v="132"/>
    <x v="0"/>
    <s v="2024-2025"/>
    <x v="0"/>
    <x v="67"/>
    <x v="3"/>
    <x v="3"/>
    <n v="4551"/>
    <x v="0"/>
    <x v="15"/>
    <x v="9"/>
    <x v="9"/>
    <n v="4097.2900000000009"/>
    <n v="1"/>
  </r>
  <r>
    <x v="564"/>
    <x v="0"/>
    <s v="2024-2025"/>
    <x v="0"/>
    <x v="84"/>
    <x v="3"/>
    <x v="3"/>
    <n v="4215"/>
    <x v="0"/>
    <x v="3"/>
    <x v="1"/>
    <x v="1"/>
    <n v="4100.71"/>
    <n v="1"/>
  </r>
  <r>
    <x v="228"/>
    <x v="0"/>
    <s v="2024-2025"/>
    <x v="0"/>
    <x v="67"/>
    <x v="3"/>
    <x v="3"/>
    <n v="4551"/>
    <x v="0"/>
    <x v="15"/>
    <x v="0"/>
    <x v="0"/>
    <n v="4107.5100000000011"/>
    <n v="1"/>
  </r>
  <r>
    <x v="645"/>
    <x v="0"/>
    <s v="2024-2025"/>
    <x v="1"/>
    <x v="63"/>
    <x v="1"/>
    <x v="1"/>
    <n v="2015"/>
    <x v="0"/>
    <x v="5"/>
    <x v="4"/>
    <x v="4"/>
    <n v="4140.6099999999988"/>
    <n v="1"/>
  </r>
  <r>
    <x v="716"/>
    <x v="0"/>
    <s v="2024-2025"/>
    <x v="0"/>
    <x v="68"/>
    <x v="7"/>
    <x v="7"/>
    <n v="800"/>
    <x v="0"/>
    <x v="19"/>
    <x v="0"/>
    <x v="0"/>
    <n v="4177"/>
    <n v="1"/>
  </r>
  <r>
    <x v="281"/>
    <x v="0"/>
    <s v="2024-2025"/>
    <x v="0"/>
    <x v="5"/>
    <x v="1"/>
    <x v="1"/>
    <n v="2067"/>
    <x v="0"/>
    <x v="5"/>
    <x v="7"/>
    <x v="7"/>
    <n v="4192.2700000000004"/>
    <n v="1"/>
  </r>
  <r>
    <x v="366"/>
    <x v="1"/>
    <s v="2023-2024"/>
    <x v="0"/>
    <x v="12"/>
    <x v="3"/>
    <x v="3"/>
    <n v="4068"/>
    <x v="0"/>
    <x v="10"/>
    <x v="1"/>
    <x v="1"/>
    <n v="4192.7899999999991"/>
    <n v="1"/>
  </r>
  <r>
    <x v="725"/>
    <x v="1"/>
    <s v="2023-2024"/>
    <x v="0"/>
    <x v="67"/>
    <x v="3"/>
    <x v="3"/>
    <n v="4551"/>
    <x v="0"/>
    <x v="15"/>
    <x v="7"/>
    <x v="7"/>
    <n v="4197.7600000000029"/>
    <n v="1"/>
  </r>
  <r>
    <x v="54"/>
    <x v="0"/>
    <s v="2024-2025"/>
    <x v="1"/>
    <x v="31"/>
    <x v="1"/>
    <x v="1"/>
    <n v="2116"/>
    <x v="0"/>
    <x v="4"/>
    <x v="4"/>
    <x v="4"/>
    <n v="4227.74"/>
    <n v="1"/>
  </r>
  <r>
    <x v="555"/>
    <x v="2"/>
    <s v="2025-2026"/>
    <x v="0"/>
    <x v="9"/>
    <x v="4"/>
    <x v="4"/>
    <n v="3076"/>
    <x v="0"/>
    <x v="7"/>
    <x v="9"/>
    <x v="9"/>
    <n v="4231.6400000000003"/>
    <n v="1"/>
  </r>
  <r>
    <x v="704"/>
    <x v="0"/>
    <s v="2024-2025"/>
    <x v="0"/>
    <x v="35"/>
    <x v="3"/>
    <x v="3"/>
    <n v="4558"/>
    <x v="0"/>
    <x v="15"/>
    <x v="4"/>
    <x v="4"/>
    <n v="4236.4299999999994"/>
    <n v="1"/>
  </r>
  <r>
    <x v="480"/>
    <x v="0"/>
    <s v="2024-2025"/>
    <x v="0"/>
    <x v="31"/>
    <x v="1"/>
    <x v="1"/>
    <n v="2116"/>
    <x v="0"/>
    <x v="4"/>
    <x v="0"/>
    <x v="0"/>
    <n v="4241.3999999999996"/>
    <n v="1"/>
  </r>
  <r>
    <x v="320"/>
    <x v="2"/>
    <s v="2025-2026"/>
    <x v="0"/>
    <x v="10"/>
    <x v="4"/>
    <x v="4"/>
    <n v="3551"/>
    <x v="0"/>
    <x v="8"/>
    <x v="9"/>
    <x v="9"/>
    <n v="4245.8900000000003"/>
    <n v="1"/>
  </r>
  <r>
    <x v="657"/>
    <x v="0"/>
    <s v="2024-2025"/>
    <x v="0"/>
    <x v="23"/>
    <x v="1"/>
    <x v="1"/>
    <n v="2650"/>
    <x v="0"/>
    <x v="11"/>
    <x v="1"/>
    <x v="1"/>
    <n v="4251.0499999999993"/>
    <n v="1"/>
  </r>
  <r>
    <x v="649"/>
    <x v="1"/>
    <s v="2023-2024"/>
    <x v="0"/>
    <x v="88"/>
    <x v="6"/>
    <x v="6"/>
    <n v="5011"/>
    <x v="0"/>
    <x v="13"/>
    <x v="4"/>
    <x v="4"/>
    <n v="4282.26"/>
    <n v="1"/>
  </r>
  <r>
    <x v="56"/>
    <x v="2"/>
    <s v="2025-2026"/>
    <x v="0"/>
    <x v="10"/>
    <x v="4"/>
    <x v="4"/>
    <n v="3551"/>
    <x v="0"/>
    <x v="8"/>
    <x v="1"/>
    <x v="1"/>
    <n v="4292.9299999999994"/>
    <n v="1"/>
  </r>
  <r>
    <x v="404"/>
    <x v="1"/>
    <s v="2023-2024"/>
    <x v="0"/>
    <x v="1"/>
    <x v="1"/>
    <x v="1"/>
    <n v="2478"/>
    <x v="0"/>
    <x v="1"/>
    <x v="4"/>
    <x v="4"/>
    <n v="4324.2500000000009"/>
    <n v="1"/>
  </r>
  <r>
    <x v="272"/>
    <x v="1"/>
    <s v="2023-2024"/>
    <x v="0"/>
    <x v="43"/>
    <x v="1"/>
    <x v="1"/>
    <n v="2560"/>
    <x v="0"/>
    <x v="2"/>
    <x v="7"/>
    <x v="7"/>
    <n v="4329.0399999999991"/>
    <n v="1"/>
  </r>
  <r>
    <x v="673"/>
    <x v="2"/>
    <s v="2025-2026"/>
    <x v="0"/>
    <x v="68"/>
    <x v="7"/>
    <x v="7"/>
    <n v="800"/>
    <x v="0"/>
    <x v="19"/>
    <x v="7"/>
    <x v="7"/>
    <n v="4330.6500000000015"/>
    <n v="1"/>
  </r>
  <r>
    <x v="521"/>
    <x v="0"/>
    <s v="2024-2025"/>
    <x v="1"/>
    <x v="39"/>
    <x v="0"/>
    <x v="0"/>
    <n v="6330"/>
    <x v="0"/>
    <x v="14"/>
    <x v="7"/>
    <x v="7"/>
    <n v="4333.8500000000004"/>
    <n v="1"/>
  </r>
  <r>
    <x v="605"/>
    <x v="0"/>
    <s v="2024-2025"/>
    <x v="1"/>
    <x v="34"/>
    <x v="4"/>
    <x v="4"/>
    <n v="3018"/>
    <x v="0"/>
    <x v="7"/>
    <x v="4"/>
    <x v="4"/>
    <n v="4340.58"/>
    <n v="1"/>
  </r>
  <r>
    <x v="6"/>
    <x v="1"/>
    <s v="2023-2024"/>
    <x v="0"/>
    <x v="68"/>
    <x v="7"/>
    <x v="7"/>
    <n v="800"/>
    <x v="0"/>
    <x v="19"/>
    <x v="9"/>
    <x v="9"/>
    <n v="4345.0599999999995"/>
    <n v="1"/>
  </r>
  <r>
    <x v="340"/>
    <x v="2"/>
    <s v="2025-2026"/>
    <x v="0"/>
    <x v="69"/>
    <x v="4"/>
    <x v="4"/>
    <n v="3199"/>
    <x v="0"/>
    <x v="6"/>
    <x v="5"/>
    <x v="5"/>
    <n v="4354.2100000000019"/>
    <n v="1"/>
  </r>
  <r>
    <x v="289"/>
    <x v="1"/>
    <s v="2023-2024"/>
    <x v="0"/>
    <x v="13"/>
    <x v="1"/>
    <x v="1"/>
    <n v="2480"/>
    <x v="0"/>
    <x v="1"/>
    <x v="0"/>
    <x v="0"/>
    <n v="4396.46"/>
    <n v="1"/>
  </r>
  <r>
    <x v="195"/>
    <x v="0"/>
    <s v="2024-2025"/>
    <x v="0"/>
    <x v="25"/>
    <x v="4"/>
    <x v="4"/>
    <n v="3550"/>
    <x v="0"/>
    <x v="8"/>
    <x v="4"/>
    <x v="4"/>
    <n v="4402.2999999999993"/>
    <n v="1"/>
  </r>
  <r>
    <x v="502"/>
    <x v="0"/>
    <s v="2024-2025"/>
    <x v="0"/>
    <x v="25"/>
    <x v="4"/>
    <x v="4"/>
    <n v="3550"/>
    <x v="0"/>
    <x v="8"/>
    <x v="9"/>
    <x v="9"/>
    <n v="4471.37"/>
    <n v="1"/>
  </r>
  <r>
    <x v="301"/>
    <x v="1"/>
    <s v="2023-2024"/>
    <x v="0"/>
    <x v="7"/>
    <x v="4"/>
    <x v="4"/>
    <n v="3175"/>
    <x v="0"/>
    <x v="6"/>
    <x v="0"/>
    <x v="0"/>
    <n v="4474.4399999999996"/>
    <n v="1"/>
  </r>
  <r>
    <x v="300"/>
    <x v="2"/>
    <s v="2025-2026"/>
    <x v="0"/>
    <x v="40"/>
    <x v="4"/>
    <x v="4"/>
    <n v="3353"/>
    <x v="0"/>
    <x v="8"/>
    <x v="7"/>
    <x v="7"/>
    <n v="4487.68"/>
    <n v="1"/>
  </r>
  <r>
    <x v="465"/>
    <x v="1"/>
    <s v="2023-2024"/>
    <x v="0"/>
    <x v="24"/>
    <x v="1"/>
    <x v="1"/>
    <n v="2120"/>
    <x v="0"/>
    <x v="4"/>
    <x v="4"/>
    <x v="4"/>
    <n v="4519.53"/>
    <n v="1"/>
  </r>
  <r>
    <x v="370"/>
    <x v="2"/>
    <s v="2025-2026"/>
    <x v="0"/>
    <x v="56"/>
    <x v="1"/>
    <x v="1"/>
    <n v="2795"/>
    <x v="0"/>
    <x v="11"/>
    <x v="1"/>
    <x v="1"/>
    <n v="4529.5300000000025"/>
    <n v="1"/>
  </r>
  <r>
    <x v="448"/>
    <x v="0"/>
    <s v="2024-2025"/>
    <x v="0"/>
    <x v="25"/>
    <x v="4"/>
    <x v="4"/>
    <n v="3550"/>
    <x v="0"/>
    <x v="8"/>
    <x v="7"/>
    <x v="7"/>
    <n v="4544.010000000002"/>
    <n v="1"/>
  </r>
  <r>
    <x v="162"/>
    <x v="1"/>
    <s v="2023-2024"/>
    <x v="1"/>
    <x v="34"/>
    <x v="4"/>
    <x v="4"/>
    <n v="3018"/>
    <x v="0"/>
    <x v="7"/>
    <x v="1"/>
    <x v="1"/>
    <n v="4557.68"/>
    <n v="1"/>
  </r>
  <r>
    <x v="316"/>
    <x v="0"/>
    <s v="2024-2025"/>
    <x v="0"/>
    <x v="26"/>
    <x v="0"/>
    <x v="0"/>
    <n v="6280"/>
    <x v="0"/>
    <x v="14"/>
    <x v="9"/>
    <x v="9"/>
    <n v="4576.2600000000011"/>
    <n v="1"/>
  </r>
  <r>
    <x v="358"/>
    <x v="1"/>
    <s v="2023-2024"/>
    <x v="0"/>
    <x v="23"/>
    <x v="1"/>
    <x v="1"/>
    <n v="2650"/>
    <x v="0"/>
    <x v="11"/>
    <x v="9"/>
    <x v="9"/>
    <n v="4593.59"/>
    <n v="1"/>
  </r>
  <r>
    <x v="162"/>
    <x v="1"/>
    <s v="2023-2024"/>
    <x v="0"/>
    <x v="43"/>
    <x v="1"/>
    <x v="1"/>
    <n v="2560"/>
    <x v="0"/>
    <x v="2"/>
    <x v="4"/>
    <x v="4"/>
    <n v="4624.0000000000009"/>
    <n v="1"/>
  </r>
  <r>
    <x v="676"/>
    <x v="1"/>
    <s v="2023-2024"/>
    <x v="0"/>
    <x v="5"/>
    <x v="1"/>
    <x v="1"/>
    <n v="2067"/>
    <x v="0"/>
    <x v="5"/>
    <x v="1"/>
    <x v="1"/>
    <n v="4644.71"/>
    <n v="1"/>
  </r>
  <r>
    <x v="347"/>
    <x v="0"/>
    <s v="2024-2025"/>
    <x v="0"/>
    <x v="27"/>
    <x v="4"/>
    <x v="4"/>
    <n v="3066"/>
    <x v="0"/>
    <x v="7"/>
    <x v="7"/>
    <x v="7"/>
    <n v="4645.920000000001"/>
    <n v="1"/>
  </r>
  <r>
    <x v="573"/>
    <x v="1"/>
    <s v="2023-2024"/>
    <x v="1"/>
    <x v="65"/>
    <x v="1"/>
    <x v="1"/>
    <n v="2131"/>
    <x v="0"/>
    <x v="4"/>
    <x v="4"/>
    <x v="4"/>
    <n v="4650.5099999999993"/>
    <n v="1"/>
  </r>
  <r>
    <x v="324"/>
    <x v="0"/>
    <s v="2024-2025"/>
    <x v="0"/>
    <x v="33"/>
    <x v="4"/>
    <x v="4"/>
    <n v="3280"/>
    <x v="0"/>
    <x v="8"/>
    <x v="4"/>
    <x v="4"/>
    <n v="4667.3600000000006"/>
    <n v="1"/>
  </r>
  <r>
    <x v="629"/>
    <x v="1"/>
    <s v="2023-2024"/>
    <x v="1"/>
    <x v="39"/>
    <x v="0"/>
    <x v="0"/>
    <n v="6330"/>
    <x v="0"/>
    <x v="14"/>
    <x v="4"/>
    <x v="4"/>
    <n v="4750.7199999999993"/>
    <n v="1"/>
  </r>
  <r>
    <x v="493"/>
    <x v="1"/>
    <s v="2023-2024"/>
    <x v="0"/>
    <x v="76"/>
    <x v="1"/>
    <x v="1"/>
    <n v="2031"/>
    <x v="0"/>
    <x v="5"/>
    <x v="9"/>
    <x v="9"/>
    <n v="4783.68"/>
    <n v="1"/>
  </r>
  <r>
    <x v="93"/>
    <x v="2"/>
    <s v="2025-2026"/>
    <x v="0"/>
    <x v="52"/>
    <x v="3"/>
    <x v="3"/>
    <n v="4053"/>
    <x v="0"/>
    <x v="10"/>
    <x v="1"/>
    <x v="1"/>
    <n v="4824.82"/>
    <n v="1"/>
  </r>
  <r>
    <x v="607"/>
    <x v="0"/>
    <s v="2024-2025"/>
    <x v="0"/>
    <x v="5"/>
    <x v="1"/>
    <x v="1"/>
    <n v="2067"/>
    <x v="0"/>
    <x v="5"/>
    <x v="0"/>
    <x v="0"/>
    <n v="4830.8200000000006"/>
    <n v="1"/>
  </r>
  <r>
    <x v="587"/>
    <x v="0"/>
    <s v="2024-2025"/>
    <x v="0"/>
    <x v="59"/>
    <x v="3"/>
    <x v="3"/>
    <n v="4509"/>
    <x v="0"/>
    <x v="3"/>
    <x v="0"/>
    <x v="0"/>
    <n v="4838.3100000000004"/>
    <n v="1"/>
  </r>
  <r>
    <x v="93"/>
    <x v="2"/>
    <s v="2025-2026"/>
    <x v="0"/>
    <x v="53"/>
    <x v="3"/>
    <x v="3"/>
    <n v="4119"/>
    <x v="0"/>
    <x v="10"/>
    <x v="7"/>
    <x v="7"/>
    <n v="4846.6100000000033"/>
    <n v="1"/>
  </r>
  <r>
    <x v="615"/>
    <x v="1"/>
    <s v="2023-2024"/>
    <x v="0"/>
    <x v="67"/>
    <x v="3"/>
    <x v="3"/>
    <n v="4551"/>
    <x v="0"/>
    <x v="15"/>
    <x v="1"/>
    <x v="1"/>
    <n v="4884.7099999999991"/>
    <n v="1"/>
  </r>
  <r>
    <x v="99"/>
    <x v="0"/>
    <s v="2024-2025"/>
    <x v="0"/>
    <x v="10"/>
    <x v="4"/>
    <x v="4"/>
    <n v="3551"/>
    <x v="0"/>
    <x v="8"/>
    <x v="0"/>
    <x v="0"/>
    <n v="4887.7999999999993"/>
    <n v="1"/>
  </r>
  <r>
    <x v="413"/>
    <x v="2"/>
    <s v="2025-2026"/>
    <x v="0"/>
    <x v="9"/>
    <x v="4"/>
    <x v="4"/>
    <n v="3076"/>
    <x v="0"/>
    <x v="7"/>
    <x v="0"/>
    <x v="0"/>
    <n v="4893.7200000000012"/>
    <n v="1"/>
  </r>
  <r>
    <x v="221"/>
    <x v="0"/>
    <s v="2024-2025"/>
    <x v="0"/>
    <x v="78"/>
    <x v="1"/>
    <x v="1"/>
    <n v="2141"/>
    <x v="0"/>
    <x v="4"/>
    <x v="4"/>
    <x v="4"/>
    <n v="4907.8999999999996"/>
    <n v="1"/>
  </r>
  <r>
    <x v="685"/>
    <x v="0"/>
    <s v="2024-2025"/>
    <x v="0"/>
    <x v="26"/>
    <x v="0"/>
    <x v="0"/>
    <n v="6280"/>
    <x v="0"/>
    <x v="14"/>
    <x v="1"/>
    <x v="1"/>
    <n v="4908.0599999999986"/>
    <n v="1"/>
  </r>
  <r>
    <x v="496"/>
    <x v="2"/>
    <s v="2025-2026"/>
    <x v="0"/>
    <x v="40"/>
    <x v="4"/>
    <x v="4"/>
    <n v="3353"/>
    <x v="0"/>
    <x v="8"/>
    <x v="0"/>
    <x v="0"/>
    <n v="4950.1600000000008"/>
    <n v="1"/>
  </r>
  <r>
    <x v="379"/>
    <x v="2"/>
    <s v="2025-2026"/>
    <x v="0"/>
    <x v="19"/>
    <x v="1"/>
    <x v="1"/>
    <n v="2800"/>
    <x v="0"/>
    <x v="11"/>
    <x v="4"/>
    <x v="4"/>
    <n v="4960.1899999999996"/>
    <n v="1"/>
  </r>
  <r>
    <x v="503"/>
    <x v="0"/>
    <s v="2024-2025"/>
    <x v="1"/>
    <x v="64"/>
    <x v="1"/>
    <x v="1"/>
    <n v="2350"/>
    <x v="0"/>
    <x v="1"/>
    <x v="1"/>
    <x v="1"/>
    <n v="4992.08"/>
    <n v="1"/>
  </r>
  <r>
    <x v="717"/>
    <x v="2"/>
    <s v="2025-2026"/>
    <x v="0"/>
    <x v="58"/>
    <x v="0"/>
    <x v="0"/>
    <n v="6027"/>
    <x v="0"/>
    <x v="0"/>
    <x v="4"/>
    <x v="4"/>
    <n v="4995.6099999999997"/>
    <n v="1"/>
  </r>
  <r>
    <x v="149"/>
    <x v="2"/>
    <s v="2025-2026"/>
    <x v="0"/>
    <x v="60"/>
    <x v="1"/>
    <x v="1"/>
    <n v="2541"/>
    <x v="0"/>
    <x v="2"/>
    <x v="4"/>
    <x v="4"/>
    <n v="5012.2099999999982"/>
    <n v="1"/>
  </r>
  <r>
    <x v="202"/>
    <x v="2"/>
    <s v="2025-2026"/>
    <x v="0"/>
    <x v="19"/>
    <x v="1"/>
    <x v="1"/>
    <n v="2800"/>
    <x v="0"/>
    <x v="11"/>
    <x v="7"/>
    <x v="7"/>
    <n v="5012.6900000000023"/>
    <n v="1"/>
  </r>
  <r>
    <x v="349"/>
    <x v="1"/>
    <s v="2023-2024"/>
    <x v="0"/>
    <x v="59"/>
    <x v="3"/>
    <x v="3"/>
    <n v="4509"/>
    <x v="0"/>
    <x v="3"/>
    <x v="1"/>
    <x v="1"/>
    <n v="5032.3799999999992"/>
    <n v="1"/>
  </r>
  <r>
    <x v="73"/>
    <x v="1"/>
    <s v="2023-2024"/>
    <x v="0"/>
    <x v="31"/>
    <x v="1"/>
    <x v="1"/>
    <n v="2116"/>
    <x v="0"/>
    <x v="4"/>
    <x v="1"/>
    <x v="1"/>
    <n v="5062.93"/>
    <n v="1"/>
  </r>
  <r>
    <x v="460"/>
    <x v="1"/>
    <s v="2023-2024"/>
    <x v="0"/>
    <x v="76"/>
    <x v="1"/>
    <x v="1"/>
    <n v="2031"/>
    <x v="0"/>
    <x v="5"/>
    <x v="1"/>
    <x v="1"/>
    <n v="5111.3700000000008"/>
    <n v="1"/>
  </r>
  <r>
    <x v="684"/>
    <x v="2"/>
    <s v="2025-2026"/>
    <x v="0"/>
    <x v="43"/>
    <x v="1"/>
    <x v="1"/>
    <n v="2560"/>
    <x v="0"/>
    <x v="2"/>
    <x v="4"/>
    <x v="4"/>
    <n v="5184.95"/>
    <n v="1"/>
  </r>
  <r>
    <x v="125"/>
    <x v="2"/>
    <s v="2025-2026"/>
    <x v="0"/>
    <x v="7"/>
    <x v="4"/>
    <x v="4"/>
    <n v="3175"/>
    <x v="0"/>
    <x v="6"/>
    <x v="7"/>
    <x v="7"/>
    <n v="5209.5400000000018"/>
    <n v="1"/>
  </r>
  <r>
    <x v="252"/>
    <x v="1"/>
    <s v="2023-2024"/>
    <x v="1"/>
    <x v="27"/>
    <x v="4"/>
    <x v="4"/>
    <n v="3066"/>
    <x v="0"/>
    <x v="7"/>
    <x v="0"/>
    <x v="0"/>
    <n v="5220.7199999999984"/>
    <n v="1"/>
  </r>
  <r>
    <x v="415"/>
    <x v="2"/>
    <s v="2025-2026"/>
    <x v="1"/>
    <x v="27"/>
    <x v="4"/>
    <x v="4"/>
    <n v="3066"/>
    <x v="0"/>
    <x v="7"/>
    <x v="1"/>
    <x v="1"/>
    <n v="5236.0600000000004"/>
    <n v="1"/>
  </r>
  <r>
    <x v="47"/>
    <x v="2"/>
    <s v="2025-2026"/>
    <x v="0"/>
    <x v="4"/>
    <x v="1"/>
    <x v="1"/>
    <n v="2154"/>
    <x v="0"/>
    <x v="4"/>
    <x v="9"/>
    <x v="9"/>
    <n v="5238.66"/>
    <n v="1"/>
  </r>
  <r>
    <x v="700"/>
    <x v="2"/>
    <s v="2025-2026"/>
    <x v="0"/>
    <x v="71"/>
    <x v="6"/>
    <x v="6"/>
    <n v="5043"/>
    <x v="0"/>
    <x v="13"/>
    <x v="4"/>
    <x v="4"/>
    <n v="5286.4800000000005"/>
    <n v="1"/>
  </r>
  <r>
    <x v="69"/>
    <x v="0"/>
    <s v="2024-2025"/>
    <x v="0"/>
    <x v="53"/>
    <x v="3"/>
    <x v="3"/>
    <n v="4119"/>
    <x v="0"/>
    <x v="10"/>
    <x v="9"/>
    <x v="9"/>
    <n v="5292.9800000000005"/>
    <n v="1"/>
  </r>
  <r>
    <x v="340"/>
    <x v="2"/>
    <s v="2025-2026"/>
    <x v="0"/>
    <x v="35"/>
    <x v="3"/>
    <x v="3"/>
    <n v="4558"/>
    <x v="0"/>
    <x v="15"/>
    <x v="7"/>
    <x v="7"/>
    <n v="5294.920000000001"/>
    <n v="1"/>
  </r>
  <r>
    <x v="391"/>
    <x v="2"/>
    <s v="2025-2026"/>
    <x v="1"/>
    <x v="34"/>
    <x v="4"/>
    <x v="4"/>
    <n v="3018"/>
    <x v="0"/>
    <x v="7"/>
    <x v="9"/>
    <x v="9"/>
    <n v="5306.62"/>
    <n v="1"/>
  </r>
  <r>
    <x v="246"/>
    <x v="2"/>
    <s v="2025-2026"/>
    <x v="0"/>
    <x v="4"/>
    <x v="1"/>
    <x v="1"/>
    <n v="2154"/>
    <x v="0"/>
    <x v="4"/>
    <x v="7"/>
    <x v="7"/>
    <n v="5309.0300000000007"/>
    <n v="1"/>
  </r>
  <r>
    <x v="247"/>
    <x v="2"/>
    <s v="2025-2026"/>
    <x v="0"/>
    <x v="35"/>
    <x v="3"/>
    <x v="3"/>
    <n v="4558"/>
    <x v="0"/>
    <x v="15"/>
    <x v="1"/>
    <x v="1"/>
    <n v="5318.670000000001"/>
    <n v="1"/>
  </r>
  <r>
    <x v="618"/>
    <x v="1"/>
    <s v="2023-2024"/>
    <x v="0"/>
    <x v="12"/>
    <x v="3"/>
    <x v="3"/>
    <n v="4068"/>
    <x v="0"/>
    <x v="10"/>
    <x v="0"/>
    <x v="0"/>
    <n v="5338.4800000000005"/>
    <n v="1"/>
  </r>
  <r>
    <x v="676"/>
    <x v="1"/>
    <s v="2023-2024"/>
    <x v="0"/>
    <x v="4"/>
    <x v="1"/>
    <x v="1"/>
    <n v="2154"/>
    <x v="0"/>
    <x v="4"/>
    <x v="4"/>
    <x v="4"/>
    <n v="5356.1699999999992"/>
    <n v="1"/>
  </r>
  <r>
    <x v="419"/>
    <x v="2"/>
    <s v="2025-2026"/>
    <x v="0"/>
    <x v="7"/>
    <x v="4"/>
    <x v="4"/>
    <n v="3175"/>
    <x v="0"/>
    <x v="6"/>
    <x v="9"/>
    <x v="9"/>
    <n v="5375.47"/>
    <n v="1"/>
  </r>
  <r>
    <x v="7"/>
    <x v="0"/>
    <s v="2024-2025"/>
    <x v="0"/>
    <x v="23"/>
    <x v="1"/>
    <x v="1"/>
    <n v="2650"/>
    <x v="0"/>
    <x v="11"/>
    <x v="0"/>
    <x v="0"/>
    <n v="5409.8600000000006"/>
    <n v="1"/>
  </r>
  <r>
    <x v="555"/>
    <x v="2"/>
    <s v="2025-2026"/>
    <x v="0"/>
    <x v="59"/>
    <x v="3"/>
    <x v="3"/>
    <n v="4509"/>
    <x v="0"/>
    <x v="3"/>
    <x v="7"/>
    <x v="7"/>
    <n v="5429.4599999999991"/>
    <n v="1"/>
  </r>
  <r>
    <x v="360"/>
    <x v="2"/>
    <s v="2025-2026"/>
    <x v="1"/>
    <x v="27"/>
    <x v="4"/>
    <x v="4"/>
    <n v="3066"/>
    <x v="0"/>
    <x v="7"/>
    <x v="9"/>
    <x v="9"/>
    <n v="5433.6900000000005"/>
    <n v="1"/>
  </r>
  <r>
    <x v="542"/>
    <x v="2"/>
    <s v="2025-2026"/>
    <x v="1"/>
    <x v="39"/>
    <x v="0"/>
    <x v="0"/>
    <n v="6330"/>
    <x v="0"/>
    <x v="14"/>
    <x v="0"/>
    <x v="0"/>
    <n v="5438.4200000000019"/>
    <n v="1"/>
  </r>
  <r>
    <x v="539"/>
    <x v="2"/>
    <s v="2025-2026"/>
    <x v="0"/>
    <x v="4"/>
    <x v="1"/>
    <x v="1"/>
    <n v="2154"/>
    <x v="0"/>
    <x v="4"/>
    <x v="0"/>
    <x v="0"/>
    <n v="5438.4500000000016"/>
    <n v="1"/>
  </r>
  <r>
    <x v="64"/>
    <x v="1"/>
    <s v="2023-2024"/>
    <x v="0"/>
    <x v="68"/>
    <x v="7"/>
    <x v="7"/>
    <n v="800"/>
    <x v="0"/>
    <x v="19"/>
    <x v="1"/>
    <x v="1"/>
    <n v="5444.25"/>
    <n v="1"/>
  </r>
  <r>
    <x v="576"/>
    <x v="0"/>
    <s v="2024-2025"/>
    <x v="0"/>
    <x v="12"/>
    <x v="3"/>
    <x v="3"/>
    <n v="4068"/>
    <x v="0"/>
    <x v="10"/>
    <x v="9"/>
    <x v="9"/>
    <n v="5454.2900000000009"/>
    <n v="1"/>
  </r>
  <r>
    <x v="246"/>
    <x v="2"/>
    <s v="2025-2026"/>
    <x v="0"/>
    <x v="10"/>
    <x v="4"/>
    <x v="4"/>
    <n v="3551"/>
    <x v="0"/>
    <x v="8"/>
    <x v="9"/>
    <x v="9"/>
    <n v="5464.6399999999994"/>
    <n v="1"/>
  </r>
  <r>
    <x v="634"/>
    <x v="1"/>
    <s v="2023-2024"/>
    <x v="1"/>
    <x v="39"/>
    <x v="0"/>
    <x v="0"/>
    <n v="6330"/>
    <x v="0"/>
    <x v="14"/>
    <x v="1"/>
    <x v="1"/>
    <n v="5499.11"/>
    <n v="1"/>
  </r>
  <r>
    <x v="334"/>
    <x v="2"/>
    <s v="2025-2026"/>
    <x v="0"/>
    <x v="69"/>
    <x v="4"/>
    <x v="4"/>
    <n v="3199"/>
    <x v="0"/>
    <x v="6"/>
    <x v="0"/>
    <x v="0"/>
    <n v="5521.9199999999983"/>
    <n v="1"/>
  </r>
  <r>
    <x v="319"/>
    <x v="0"/>
    <s v="2024-2025"/>
    <x v="0"/>
    <x v="47"/>
    <x v="1"/>
    <x v="1"/>
    <n v="2101"/>
    <x v="0"/>
    <x v="4"/>
    <x v="9"/>
    <x v="9"/>
    <n v="5537.7800000000007"/>
    <n v="1"/>
  </r>
  <r>
    <x v="203"/>
    <x v="0"/>
    <s v="2024-2025"/>
    <x v="0"/>
    <x v="67"/>
    <x v="3"/>
    <x v="3"/>
    <n v="4551"/>
    <x v="0"/>
    <x v="15"/>
    <x v="1"/>
    <x v="1"/>
    <n v="5541.1100000000015"/>
    <n v="1"/>
  </r>
  <r>
    <x v="587"/>
    <x v="0"/>
    <s v="2024-2025"/>
    <x v="0"/>
    <x v="59"/>
    <x v="3"/>
    <x v="3"/>
    <n v="4509"/>
    <x v="0"/>
    <x v="3"/>
    <x v="9"/>
    <x v="9"/>
    <n v="5557.4800000000005"/>
    <n v="1"/>
  </r>
  <r>
    <x v="708"/>
    <x v="1"/>
    <s v="2023-2024"/>
    <x v="0"/>
    <x v="35"/>
    <x v="3"/>
    <x v="3"/>
    <n v="4558"/>
    <x v="0"/>
    <x v="15"/>
    <x v="0"/>
    <x v="0"/>
    <n v="5564.1400000000012"/>
    <n v="1"/>
  </r>
  <r>
    <x v="676"/>
    <x v="1"/>
    <s v="2023-2024"/>
    <x v="0"/>
    <x v="25"/>
    <x v="4"/>
    <x v="4"/>
    <n v="3550"/>
    <x v="0"/>
    <x v="8"/>
    <x v="1"/>
    <x v="1"/>
    <n v="5591.9500000000007"/>
    <n v="1"/>
  </r>
  <r>
    <x v="51"/>
    <x v="0"/>
    <s v="2024-2025"/>
    <x v="1"/>
    <x v="39"/>
    <x v="0"/>
    <x v="0"/>
    <n v="6330"/>
    <x v="0"/>
    <x v="14"/>
    <x v="7"/>
    <x v="7"/>
    <n v="5608.3399999999992"/>
    <n v="1"/>
  </r>
  <r>
    <x v="231"/>
    <x v="0"/>
    <s v="2024-2025"/>
    <x v="0"/>
    <x v="23"/>
    <x v="1"/>
    <x v="1"/>
    <n v="2650"/>
    <x v="0"/>
    <x v="11"/>
    <x v="7"/>
    <x v="7"/>
    <n v="5611.5000000000018"/>
    <n v="1"/>
  </r>
  <r>
    <x v="489"/>
    <x v="0"/>
    <s v="2024-2025"/>
    <x v="0"/>
    <x v="85"/>
    <x v="0"/>
    <x v="0"/>
    <n v="6530"/>
    <x v="0"/>
    <x v="20"/>
    <x v="0"/>
    <x v="0"/>
    <n v="5620.1500000000005"/>
    <n v="1"/>
  </r>
  <r>
    <x v="81"/>
    <x v="0"/>
    <s v="2024-2025"/>
    <x v="0"/>
    <x v="40"/>
    <x v="4"/>
    <x v="4"/>
    <n v="3353"/>
    <x v="0"/>
    <x v="8"/>
    <x v="4"/>
    <x v="4"/>
    <n v="5647.9"/>
    <n v="1"/>
  </r>
  <r>
    <x v="492"/>
    <x v="1"/>
    <s v="2023-2024"/>
    <x v="1"/>
    <x v="34"/>
    <x v="4"/>
    <x v="4"/>
    <n v="3018"/>
    <x v="0"/>
    <x v="7"/>
    <x v="9"/>
    <x v="9"/>
    <n v="5652.74"/>
    <n v="1"/>
  </r>
  <r>
    <x v="626"/>
    <x v="2"/>
    <s v="2025-2026"/>
    <x v="0"/>
    <x v="7"/>
    <x v="4"/>
    <x v="4"/>
    <n v="3175"/>
    <x v="0"/>
    <x v="6"/>
    <x v="4"/>
    <x v="4"/>
    <n v="5715.1799999999994"/>
    <n v="1"/>
  </r>
  <r>
    <x v="172"/>
    <x v="1"/>
    <s v="2023-2024"/>
    <x v="0"/>
    <x v="76"/>
    <x v="1"/>
    <x v="1"/>
    <n v="2031"/>
    <x v="0"/>
    <x v="5"/>
    <x v="9"/>
    <x v="9"/>
    <n v="5722.39"/>
    <n v="1"/>
  </r>
  <r>
    <x v="657"/>
    <x v="0"/>
    <s v="2024-2025"/>
    <x v="0"/>
    <x v="56"/>
    <x v="1"/>
    <x v="1"/>
    <n v="2795"/>
    <x v="0"/>
    <x v="11"/>
    <x v="7"/>
    <x v="7"/>
    <n v="5754.1299999999992"/>
    <n v="1"/>
  </r>
  <r>
    <x v="296"/>
    <x v="0"/>
    <s v="2024-2025"/>
    <x v="1"/>
    <x v="63"/>
    <x v="1"/>
    <x v="1"/>
    <n v="2015"/>
    <x v="0"/>
    <x v="5"/>
    <x v="7"/>
    <x v="7"/>
    <n v="5761.56"/>
    <n v="1"/>
  </r>
  <r>
    <x v="380"/>
    <x v="0"/>
    <s v="2024-2025"/>
    <x v="0"/>
    <x v="59"/>
    <x v="3"/>
    <x v="3"/>
    <n v="4509"/>
    <x v="0"/>
    <x v="3"/>
    <x v="1"/>
    <x v="1"/>
    <n v="5802.1000000000022"/>
    <n v="1"/>
  </r>
  <r>
    <x v="629"/>
    <x v="1"/>
    <s v="2023-2024"/>
    <x v="0"/>
    <x v="69"/>
    <x v="4"/>
    <x v="4"/>
    <n v="3199"/>
    <x v="0"/>
    <x v="6"/>
    <x v="7"/>
    <x v="7"/>
    <n v="5804.51"/>
    <n v="1"/>
  </r>
  <r>
    <x v="345"/>
    <x v="1"/>
    <s v="2023-2024"/>
    <x v="0"/>
    <x v="53"/>
    <x v="3"/>
    <x v="3"/>
    <n v="4119"/>
    <x v="0"/>
    <x v="10"/>
    <x v="9"/>
    <x v="9"/>
    <n v="5809.8700000000017"/>
    <n v="1"/>
  </r>
  <r>
    <x v="69"/>
    <x v="0"/>
    <s v="2024-2025"/>
    <x v="0"/>
    <x v="84"/>
    <x v="3"/>
    <x v="3"/>
    <n v="4215"/>
    <x v="0"/>
    <x v="3"/>
    <x v="9"/>
    <x v="9"/>
    <n v="5832.199999999998"/>
    <n v="1"/>
  </r>
  <r>
    <x v="591"/>
    <x v="2"/>
    <s v="2025-2026"/>
    <x v="1"/>
    <x v="64"/>
    <x v="1"/>
    <x v="1"/>
    <n v="2350"/>
    <x v="0"/>
    <x v="1"/>
    <x v="0"/>
    <x v="0"/>
    <n v="5894.8900000000012"/>
    <n v="1"/>
  </r>
  <r>
    <x v="128"/>
    <x v="2"/>
    <s v="2025-2026"/>
    <x v="0"/>
    <x v="87"/>
    <x v="2"/>
    <x v="2"/>
    <n v="2609"/>
    <x v="0"/>
    <x v="2"/>
    <x v="4"/>
    <x v="4"/>
    <n v="5935.05"/>
    <n v="1"/>
  </r>
  <r>
    <x v="70"/>
    <x v="0"/>
    <s v="2024-2025"/>
    <x v="1"/>
    <x v="6"/>
    <x v="0"/>
    <x v="0"/>
    <n v="6010"/>
    <x v="0"/>
    <x v="0"/>
    <x v="4"/>
    <x v="4"/>
    <n v="5936.02"/>
    <n v="1"/>
  </r>
  <r>
    <x v="131"/>
    <x v="1"/>
    <s v="2023-2024"/>
    <x v="0"/>
    <x v="43"/>
    <x v="1"/>
    <x v="1"/>
    <n v="2560"/>
    <x v="0"/>
    <x v="2"/>
    <x v="9"/>
    <x v="9"/>
    <n v="6008.17"/>
    <n v="1"/>
  </r>
  <r>
    <x v="408"/>
    <x v="1"/>
    <s v="2023-2024"/>
    <x v="0"/>
    <x v="47"/>
    <x v="1"/>
    <x v="1"/>
    <n v="2101"/>
    <x v="0"/>
    <x v="4"/>
    <x v="4"/>
    <x v="4"/>
    <n v="6048.9699999999984"/>
    <n v="1"/>
  </r>
  <r>
    <x v="354"/>
    <x v="1"/>
    <s v="2023-2024"/>
    <x v="0"/>
    <x v="43"/>
    <x v="1"/>
    <x v="1"/>
    <n v="2560"/>
    <x v="0"/>
    <x v="2"/>
    <x v="0"/>
    <x v="0"/>
    <n v="6061.11"/>
    <n v="1"/>
  </r>
  <r>
    <x v="633"/>
    <x v="1"/>
    <s v="2023-2024"/>
    <x v="0"/>
    <x v="9"/>
    <x v="4"/>
    <x v="4"/>
    <n v="3076"/>
    <x v="0"/>
    <x v="7"/>
    <x v="1"/>
    <x v="1"/>
    <n v="6065.880000000001"/>
    <n v="1"/>
  </r>
  <r>
    <x v="534"/>
    <x v="0"/>
    <s v="2024-2025"/>
    <x v="0"/>
    <x v="52"/>
    <x v="3"/>
    <x v="3"/>
    <n v="4053"/>
    <x v="0"/>
    <x v="10"/>
    <x v="7"/>
    <x v="7"/>
    <n v="6066.260000000002"/>
    <n v="1"/>
  </r>
  <r>
    <x v="437"/>
    <x v="1"/>
    <s v="2023-2024"/>
    <x v="1"/>
    <x v="39"/>
    <x v="0"/>
    <x v="0"/>
    <n v="6330"/>
    <x v="0"/>
    <x v="14"/>
    <x v="9"/>
    <x v="9"/>
    <n v="6080.3399999999992"/>
    <n v="1"/>
  </r>
  <r>
    <x v="399"/>
    <x v="0"/>
    <s v="2024-2025"/>
    <x v="0"/>
    <x v="28"/>
    <x v="1"/>
    <x v="1"/>
    <n v="2830"/>
    <x v="0"/>
    <x v="11"/>
    <x v="0"/>
    <x v="0"/>
    <n v="6156.3099999999995"/>
    <n v="1"/>
  </r>
  <r>
    <x v="685"/>
    <x v="0"/>
    <s v="2024-2025"/>
    <x v="0"/>
    <x v="23"/>
    <x v="1"/>
    <x v="1"/>
    <n v="2650"/>
    <x v="0"/>
    <x v="11"/>
    <x v="9"/>
    <x v="9"/>
    <n v="6198.0200000000013"/>
    <n v="1"/>
  </r>
  <r>
    <x v="715"/>
    <x v="2"/>
    <s v="2025-2026"/>
    <x v="0"/>
    <x v="47"/>
    <x v="1"/>
    <x v="1"/>
    <n v="2101"/>
    <x v="0"/>
    <x v="4"/>
    <x v="0"/>
    <x v="0"/>
    <n v="6228.0300000000016"/>
    <n v="1"/>
  </r>
  <r>
    <x v="600"/>
    <x v="0"/>
    <s v="2024-2025"/>
    <x v="0"/>
    <x v="60"/>
    <x v="1"/>
    <x v="1"/>
    <n v="2541"/>
    <x v="0"/>
    <x v="2"/>
    <x v="0"/>
    <x v="0"/>
    <n v="6251.5000000000009"/>
    <n v="1"/>
  </r>
  <r>
    <x v="67"/>
    <x v="2"/>
    <s v="2025-2026"/>
    <x v="0"/>
    <x v="60"/>
    <x v="1"/>
    <x v="1"/>
    <n v="2541"/>
    <x v="0"/>
    <x v="2"/>
    <x v="1"/>
    <x v="1"/>
    <n v="6304.0499999999993"/>
    <n v="1"/>
  </r>
  <r>
    <x v="133"/>
    <x v="1"/>
    <s v="2023-2024"/>
    <x v="0"/>
    <x v="53"/>
    <x v="3"/>
    <x v="3"/>
    <n v="4119"/>
    <x v="0"/>
    <x v="10"/>
    <x v="1"/>
    <x v="1"/>
    <n v="6393.6899999999987"/>
    <n v="1"/>
  </r>
  <r>
    <x v="295"/>
    <x v="0"/>
    <s v="2024-2025"/>
    <x v="0"/>
    <x v="19"/>
    <x v="1"/>
    <x v="1"/>
    <n v="2800"/>
    <x v="0"/>
    <x v="11"/>
    <x v="1"/>
    <x v="1"/>
    <n v="6426.4800000000005"/>
    <n v="1"/>
  </r>
  <r>
    <x v="26"/>
    <x v="1"/>
    <s v="2023-2024"/>
    <x v="0"/>
    <x v="13"/>
    <x v="1"/>
    <x v="1"/>
    <n v="2480"/>
    <x v="0"/>
    <x v="1"/>
    <x v="1"/>
    <x v="1"/>
    <n v="6442.1700000000046"/>
    <n v="1"/>
  </r>
  <r>
    <x v="197"/>
    <x v="0"/>
    <s v="2024-2025"/>
    <x v="0"/>
    <x v="47"/>
    <x v="1"/>
    <x v="1"/>
    <n v="2101"/>
    <x v="0"/>
    <x v="4"/>
    <x v="1"/>
    <x v="1"/>
    <n v="6445.0500000000011"/>
    <n v="1"/>
  </r>
  <r>
    <x v="177"/>
    <x v="1"/>
    <s v="2023-2024"/>
    <x v="0"/>
    <x v="69"/>
    <x v="4"/>
    <x v="4"/>
    <n v="3199"/>
    <x v="0"/>
    <x v="6"/>
    <x v="4"/>
    <x v="4"/>
    <n v="6446.1200000000008"/>
    <n v="1"/>
  </r>
  <r>
    <x v="32"/>
    <x v="0"/>
    <s v="2024-2025"/>
    <x v="0"/>
    <x v="4"/>
    <x v="1"/>
    <x v="1"/>
    <n v="2154"/>
    <x v="0"/>
    <x v="4"/>
    <x v="1"/>
    <x v="1"/>
    <n v="6492.4899999999989"/>
    <n v="1"/>
  </r>
  <r>
    <x v="54"/>
    <x v="0"/>
    <s v="2024-2025"/>
    <x v="0"/>
    <x v="59"/>
    <x v="3"/>
    <x v="3"/>
    <n v="4509"/>
    <x v="0"/>
    <x v="3"/>
    <x v="4"/>
    <x v="4"/>
    <n v="6508.58"/>
    <n v="1"/>
  </r>
  <r>
    <x v="318"/>
    <x v="0"/>
    <s v="2024-2025"/>
    <x v="0"/>
    <x v="40"/>
    <x v="4"/>
    <x v="4"/>
    <n v="3353"/>
    <x v="0"/>
    <x v="8"/>
    <x v="9"/>
    <x v="9"/>
    <n v="6511.67"/>
    <n v="1"/>
  </r>
  <r>
    <x v="111"/>
    <x v="0"/>
    <s v="2024-2025"/>
    <x v="0"/>
    <x v="76"/>
    <x v="1"/>
    <x v="1"/>
    <n v="2031"/>
    <x v="0"/>
    <x v="5"/>
    <x v="1"/>
    <x v="1"/>
    <n v="6526.579999999999"/>
    <n v="1"/>
  </r>
  <r>
    <x v="624"/>
    <x v="2"/>
    <s v="2025-2026"/>
    <x v="0"/>
    <x v="69"/>
    <x v="4"/>
    <x v="4"/>
    <n v="3199"/>
    <x v="0"/>
    <x v="6"/>
    <x v="9"/>
    <x v="9"/>
    <n v="6630.3700000000008"/>
    <n v="1"/>
  </r>
  <r>
    <x v="275"/>
    <x v="2"/>
    <s v="2025-2026"/>
    <x v="0"/>
    <x v="5"/>
    <x v="1"/>
    <x v="1"/>
    <n v="2067"/>
    <x v="0"/>
    <x v="5"/>
    <x v="1"/>
    <x v="1"/>
    <n v="6641.9900000000016"/>
    <n v="1"/>
  </r>
  <r>
    <x v="227"/>
    <x v="0"/>
    <s v="2024-2025"/>
    <x v="0"/>
    <x v="36"/>
    <x v="4"/>
    <x v="4"/>
    <n v="3148"/>
    <x v="0"/>
    <x v="6"/>
    <x v="4"/>
    <x v="4"/>
    <n v="6642.2"/>
    <n v="1"/>
  </r>
  <r>
    <x v="678"/>
    <x v="1"/>
    <s v="2023-2024"/>
    <x v="1"/>
    <x v="27"/>
    <x v="4"/>
    <x v="4"/>
    <n v="3066"/>
    <x v="0"/>
    <x v="7"/>
    <x v="1"/>
    <x v="1"/>
    <n v="6701.9900000000007"/>
    <n v="1"/>
  </r>
  <r>
    <x v="197"/>
    <x v="0"/>
    <s v="2024-2025"/>
    <x v="0"/>
    <x v="36"/>
    <x v="4"/>
    <x v="4"/>
    <n v="3148"/>
    <x v="0"/>
    <x v="6"/>
    <x v="0"/>
    <x v="0"/>
    <n v="6708.3900000000012"/>
    <n v="1"/>
  </r>
  <r>
    <x v="570"/>
    <x v="0"/>
    <s v="2024-2025"/>
    <x v="0"/>
    <x v="9"/>
    <x v="4"/>
    <x v="4"/>
    <n v="3076"/>
    <x v="0"/>
    <x v="7"/>
    <x v="1"/>
    <x v="1"/>
    <n v="6740.72"/>
    <n v="1"/>
  </r>
  <r>
    <x v="654"/>
    <x v="2"/>
    <s v="2025-2026"/>
    <x v="0"/>
    <x v="23"/>
    <x v="1"/>
    <x v="1"/>
    <n v="2650"/>
    <x v="0"/>
    <x v="11"/>
    <x v="1"/>
    <x v="1"/>
    <n v="6879.2900000000009"/>
    <n v="1"/>
  </r>
  <r>
    <x v="459"/>
    <x v="0"/>
    <s v="2024-2025"/>
    <x v="0"/>
    <x v="85"/>
    <x v="0"/>
    <x v="0"/>
    <n v="6530"/>
    <x v="0"/>
    <x v="20"/>
    <x v="7"/>
    <x v="7"/>
    <n v="6890.9500000000016"/>
    <n v="1"/>
  </r>
  <r>
    <x v="401"/>
    <x v="2"/>
    <s v="2025-2026"/>
    <x v="1"/>
    <x v="91"/>
    <x v="1"/>
    <x v="1"/>
    <n v="2064"/>
    <x v="0"/>
    <x v="5"/>
    <x v="4"/>
    <x v="4"/>
    <n v="6954.5999999999995"/>
    <n v="1"/>
  </r>
  <r>
    <x v="113"/>
    <x v="2"/>
    <s v="2025-2026"/>
    <x v="0"/>
    <x v="53"/>
    <x v="3"/>
    <x v="3"/>
    <n v="4119"/>
    <x v="0"/>
    <x v="10"/>
    <x v="7"/>
    <x v="7"/>
    <n v="6972.0799999999981"/>
    <n v="1"/>
  </r>
  <r>
    <x v="553"/>
    <x v="2"/>
    <s v="2025-2026"/>
    <x v="0"/>
    <x v="25"/>
    <x v="4"/>
    <x v="4"/>
    <n v="3550"/>
    <x v="0"/>
    <x v="8"/>
    <x v="1"/>
    <x v="1"/>
    <n v="7040.8400000000038"/>
    <n v="1"/>
  </r>
  <r>
    <x v="473"/>
    <x v="1"/>
    <s v="2023-2024"/>
    <x v="0"/>
    <x v="12"/>
    <x v="3"/>
    <x v="3"/>
    <n v="4068"/>
    <x v="0"/>
    <x v="10"/>
    <x v="1"/>
    <x v="1"/>
    <n v="7049.4500000000025"/>
    <n v="1"/>
  </r>
  <r>
    <x v="164"/>
    <x v="1"/>
    <s v="2023-2024"/>
    <x v="0"/>
    <x v="85"/>
    <x v="0"/>
    <x v="0"/>
    <n v="6530"/>
    <x v="0"/>
    <x v="20"/>
    <x v="1"/>
    <x v="1"/>
    <n v="7077.9299999999994"/>
    <n v="1"/>
  </r>
  <r>
    <x v="645"/>
    <x v="0"/>
    <s v="2024-2025"/>
    <x v="1"/>
    <x v="63"/>
    <x v="1"/>
    <x v="1"/>
    <n v="2015"/>
    <x v="0"/>
    <x v="5"/>
    <x v="0"/>
    <x v="0"/>
    <n v="7096.9500000000035"/>
    <n v="1"/>
  </r>
  <r>
    <x v="251"/>
    <x v="2"/>
    <s v="2025-2026"/>
    <x v="0"/>
    <x v="35"/>
    <x v="3"/>
    <x v="3"/>
    <n v="4558"/>
    <x v="0"/>
    <x v="15"/>
    <x v="1"/>
    <x v="1"/>
    <n v="7110.9800000000032"/>
    <n v="1"/>
  </r>
  <r>
    <x v="320"/>
    <x v="2"/>
    <s v="2025-2026"/>
    <x v="0"/>
    <x v="47"/>
    <x v="1"/>
    <x v="1"/>
    <n v="2101"/>
    <x v="0"/>
    <x v="4"/>
    <x v="1"/>
    <x v="1"/>
    <n v="7135.2800000000043"/>
    <n v="1"/>
  </r>
  <r>
    <x v="414"/>
    <x v="0"/>
    <s v="2024-2025"/>
    <x v="1"/>
    <x v="63"/>
    <x v="1"/>
    <x v="1"/>
    <n v="2015"/>
    <x v="0"/>
    <x v="5"/>
    <x v="9"/>
    <x v="9"/>
    <n v="7207.76"/>
    <n v="1"/>
  </r>
  <r>
    <x v="493"/>
    <x v="1"/>
    <s v="2023-2024"/>
    <x v="0"/>
    <x v="69"/>
    <x v="4"/>
    <x v="4"/>
    <n v="3199"/>
    <x v="0"/>
    <x v="6"/>
    <x v="7"/>
    <x v="7"/>
    <n v="7284.1799999999994"/>
    <n v="1"/>
  </r>
  <r>
    <x v="561"/>
    <x v="0"/>
    <s v="2024-2025"/>
    <x v="0"/>
    <x v="85"/>
    <x v="0"/>
    <x v="0"/>
    <n v="6530"/>
    <x v="0"/>
    <x v="20"/>
    <x v="1"/>
    <x v="1"/>
    <n v="7309.9100000000017"/>
    <n v="1"/>
  </r>
  <r>
    <x v="563"/>
    <x v="0"/>
    <s v="2024-2025"/>
    <x v="0"/>
    <x v="7"/>
    <x v="4"/>
    <x v="4"/>
    <n v="3175"/>
    <x v="0"/>
    <x v="6"/>
    <x v="1"/>
    <x v="1"/>
    <n v="7339.49"/>
    <n v="1"/>
  </r>
  <r>
    <x v="22"/>
    <x v="1"/>
    <s v="2023-2024"/>
    <x v="0"/>
    <x v="60"/>
    <x v="1"/>
    <x v="1"/>
    <n v="2541"/>
    <x v="0"/>
    <x v="2"/>
    <x v="9"/>
    <x v="9"/>
    <n v="7343.3100000000013"/>
    <n v="1"/>
  </r>
  <r>
    <x v="68"/>
    <x v="2"/>
    <s v="2025-2026"/>
    <x v="0"/>
    <x v="43"/>
    <x v="1"/>
    <x v="1"/>
    <n v="2560"/>
    <x v="0"/>
    <x v="2"/>
    <x v="7"/>
    <x v="7"/>
    <n v="7487.4900000000034"/>
    <n v="1"/>
  </r>
  <r>
    <x v="308"/>
    <x v="1"/>
    <s v="2023-2024"/>
    <x v="0"/>
    <x v="43"/>
    <x v="1"/>
    <x v="1"/>
    <n v="2560"/>
    <x v="0"/>
    <x v="2"/>
    <x v="9"/>
    <x v="9"/>
    <n v="7520.87"/>
    <n v="1"/>
  </r>
  <r>
    <x v="420"/>
    <x v="1"/>
    <s v="2023-2024"/>
    <x v="1"/>
    <x v="63"/>
    <x v="1"/>
    <x v="1"/>
    <n v="2015"/>
    <x v="0"/>
    <x v="5"/>
    <x v="1"/>
    <x v="1"/>
    <n v="7676.07"/>
    <n v="1"/>
  </r>
  <r>
    <x v="240"/>
    <x v="2"/>
    <s v="2025-2026"/>
    <x v="0"/>
    <x v="19"/>
    <x v="1"/>
    <x v="1"/>
    <n v="2800"/>
    <x v="0"/>
    <x v="11"/>
    <x v="1"/>
    <x v="1"/>
    <n v="7691.8700000000035"/>
    <n v="1"/>
  </r>
  <r>
    <x v="84"/>
    <x v="2"/>
    <s v="2025-2026"/>
    <x v="1"/>
    <x v="64"/>
    <x v="1"/>
    <x v="1"/>
    <n v="2350"/>
    <x v="0"/>
    <x v="1"/>
    <x v="1"/>
    <x v="1"/>
    <n v="7792.92"/>
    <n v="1"/>
  </r>
  <r>
    <x v="85"/>
    <x v="2"/>
    <s v="2025-2026"/>
    <x v="0"/>
    <x v="7"/>
    <x v="4"/>
    <x v="4"/>
    <n v="3175"/>
    <x v="0"/>
    <x v="6"/>
    <x v="1"/>
    <x v="1"/>
    <n v="7828.0600000000031"/>
    <n v="1"/>
  </r>
  <r>
    <x v="188"/>
    <x v="0"/>
    <s v="2024-2025"/>
    <x v="1"/>
    <x v="34"/>
    <x v="4"/>
    <x v="4"/>
    <n v="3018"/>
    <x v="0"/>
    <x v="7"/>
    <x v="1"/>
    <x v="1"/>
    <n v="7862.59"/>
    <n v="1"/>
  </r>
  <r>
    <x v="93"/>
    <x v="2"/>
    <s v="2025-2026"/>
    <x v="0"/>
    <x v="85"/>
    <x v="0"/>
    <x v="0"/>
    <n v="6530"/>
    <x v="0"/>
    <x v="20"/>
    <x v="9"/>
    <x v="9"/>
    <n v="7890.8300000000008"/>
    <n v="1"/>
  </r>
  <r>
    <x v="112"/>
    <x v="0"/>
    <s v="2024-2025"/>
    <x v="0"/>
    <x v="56"/>
    <x v="1"/>
    <x v="1"/>
    <n v="2795"/>
    <x v="0"/>
    <x v="11"/>
    <x v="9"/>
    <x v="9"/>
    <n v="7909.7500000000009"/>
    <n v="1"/>
  </r>
  <r>
    <x v="442"/>
    <x v="1"/>
    <s v="2023-2024"/>
    <x v="0"/>
    <x v="40"/>
    <x v="4"/>
    <x v="4"/>
    <n v="3353"/>
    <x v="0"/>
    <x v="8"/>
    <x v="1"/>
    <x v="1"/>
    <n v="8030.1400000000012"/>
    <n v="1"/>
  </r>
  <r>
    <x v="405"/>
    <x v="2"/>
    <s v="2025-2026"/>
    <x v="0"/>
    <x v="68"/>
    <x v="7"/>
    <x v="7"/>
    <n v="800"/>
    <x v="0"/>
    <x v="19"/>
    <x v="1"/>
    <x v="1"/>
    <n v="8078.8700000000008"/>
    <n v="1"/>
  </r>
  <r>
    <x v="93"/>
    <x v="2"/>
    <s v="2025-2026"/>
    <x v="0"/>
    <x v="69"/>
    <x v="4"/>
    <x v="4"/>
    <n v="3199"/>
    <x v="0"/>
    <x v="6"/>
    <x v="9"/>
    <x v="9"/>
    <n v="8106.36"/>
    <n v="1"/>
  </r>
  <r>
    <x v="100"/>
    <x v="0"/>
    <s v="2024-2025"/>
    <x v="0"/>
    <x v="21"/>
    <x v="3"/>
    <x v="3"/>
    <n v="4012"/>
    <x v="0"/>
    <x v="10"/>
    <x v="4"/>
    <x v="4"/>
    <n v="8438.7899999999972"/>
    <n v="1"/>
  </r>
  <r>
    <x v="74"/>
    <x v="2"/>
    <s v="2025-2026"/>
    <x v="0"/>
    <x v="28"/>
    <x v="1"/>
    <x v="1"/>
    <n v="2830"/>
    <x v="0"/>
    <x v="11"/>
    <x v="9"/>
    <x v="9"/>
    <n v="8620.2100000000009"/>
    <n v="1"/>
  </r>
  <r>
    <x v="232"/>
    <x v="1"/>
    <s v="2023-2024"/>
    <x v="0"/>
    <x v="36"/>
    <x v="4"/>
    <x v="4"/>
    <n v="3148"/>
    <x v="0"/>
    <x v="6"/>
    <x v="9"/>
    <x v="9"/>
    <n v="8918.2800000000025"/>
    <n v="1"/>
  </r>
  <r>
    <x v="572"/>
    <x v="0"/>
    <s v="2024-2025"/>
    <x v="0"/>
    <x v="36"/>
    <x v="4"/>
    <x v="4"/>
    <n v="3148"/>
    <x v="0"/>
    <x v="6"/>
    <x v="1"/>
    <x v="1"/>
    <n v="9049.9800000000014"/>
    <n v="1"/>
  </r>
  <r>
    <x v="182"/>
    <x v="1"/>
    <s v="2023-2024"/>
    <x v="0"/>
    <x v="43"/>
    <x v="1"/>
    <x v="1"/>
    <n v="2560"/>
    <x v="0"/>
    <x v="2"/>
    <x v="1"/>
    <x v="1"/>
    <n v="9101.4900000000016"/>
    <n v="1"/>
  </r>
  <r>
    <x v="607"/>
    <x v="0"/>
    <s v="2024-2025"/>
    <x v="0"/>
    <x v="4"/>
    <x v="1"/>
    <x v="1"/>
    <n v="2154"/>
    <x v="0"/>
    <x v="4"/>
    <x v="1"/>
    <x v="1"/>
    <n v="9522.9499999999989"/>
    <n v="1"/>
  </r>
  <r>
    <x v="188"/>
    <x v="0"/>
    <s v="2024-2025"/>
    <x v="0"/>
    <x v="28"/>
    <x v="1"/>
    <x v="1"/>
    <n v="2830"/>
    <x v="0"/>
    <x v="11"/>
    <x v="1"/>
    <x v="1"/>
    <n v="9866.4400000000023"/>
    <n v="1"/>
  </r>
  <r>
    <x v="43"/>
    <x v="1"/>
    <s v="2023-2024"/>
    <x v="0"/>
    <x v="40"/>
    <x v="4"/>
    <x v="4"/>
    <n v="3353"/>
    <x v="0"/>
    <x v="8"/>
    <x v="1"/>
    <x v="1"/>
    <n v="9965.91"/>
    <n v="1"/>
  </r>
  <r>
    <x v="15"/>
    <x v="0"/>
    <s v="2024-2025"/>
    <x v="1"/>
    <x v="63"/>
    <x v="1"/>
    <x v="1"/>
    <n v="2015"/>
    <x v="0"/>
    <x v="5"/>
    <x v="1"/>
    <x v="1"/>
    <n v="10021.370000000001"/>
    <n v="1"/>
  </r>
  <r>
    <x v="248"/>
    <x v="0"/>
    <s v="2024-2025"/>
    <x v="0"/>
    <x v="60"/>
    <x v="1"/>
    <x v="1"/>
    <n v="2541"/>
    <x v="0"/>
    <x v="2"/>
    <x v="1"/>
    <x v="1"/>
    <n v="10174.520000000002"/>
    <n v="1"/>
  </r>
  <r>
    <x v="407"/>
    <x v="1"/>
    <s v="2023-2024"/>
    <x v="0"/>
    <x v="53"/>
    <x v="3"/>
    <x v="3"/>
    <n v="4119"/>
    <x v="0"/>
    <x v="10"/>
    <x v="1"/>
    <x v="1"/>
    <n v="10233.570000000007"/>
    <n v="1"/>
  </r>
  <r>
    <x v="713"/>
    <x v="2"/>
    <s v="2025-2026"/>
    <x v="1"/>
    <x v="39"/>
    <x v="0"/>
    <x v="0"/>
    <n v="6330"/>
    <x v="0"/>
    <x v="14"/>
    <x v="1"/>
    <x v="1"/>
    <n v="10622.689999999999"/>
    <n v="1"/>
  </r>
  <r>
    <x v="555"/>
    <x v="2"/>
    <s v="2025-2026"/>
    <x v="1"/>
    <x v="64"/>
    <x v="1"/>
    <x v="1"/>
    <n v="2350"/>
    <x v="0"/>
    <x v="1"/>
    <x v="9"/>
    <x v="9"/>
    <n v="10648.29"/>
    <n v="1"/>
  </r>
  <r>
    <x v="524"/>
    <x v="0"/>
    <s v="2024-2025"/>
    <x v="0"/>
    <x v="69"/>
    <x v="4"/>
    <x v="4"/>
    <n v="3199"/>
    <x v="0"/>
    <x v="6"/>
    <x v="1"/>
    <x v="1"/>
    <n v="10866.589999999998"/>
    <n v="1"/>
  </r>
  <r>
    <x v="691"/>
    <x v="2"/>
    <s v="2025-2026"/>
    <x v="0"/>
    <x v="28"/>
    <x v="1"/>
    <x v="1"/>
    <n v="2830"/>
    <x v="0"/>
    <x v="11"/>
    <x v="1"/>
    <x v="1"/>
    <n v="11753.830000000004"/>
    <n v="1"/>
  </r>
  <r>
    <x v="68"/>
    <x v="2"/>
    <s v="2025-2026"/>
    <x v="0"/>
    <x v="36"/>
    <x v="4"/>
    <x v="4"/>
    <n v="3148"/>
    <x v="0"/>
    <x v="6"/>
    <x v="1"/>
    <x v="1"/>
    <n v="11864.76"/>
    <n v="1"/>
  </r>
  <r>
    <x v="460"/>
    <x v="1"/>
    <s v="2023-2024"/>
    <x v="0"/>
    <x v="69"/>
    <x v="4"/>
    <x v="4"/>
    <n v="3199"/>
    <x v="0"/>
    <x v="6"/>
    <x v="1"/>
    <x v="1"/>
    <n v="12583.420000000004"/>
    <n v="1"/>
  </r>
  <r>
    <x v="148"/>
    <x v="1"/>
    <s v="2023-2024"/>
    <x v="0"/>
    <x v="43"/>
    <x v="1"/>
    <x v="1"/>
    <n v="2560"/>
    <x v="0"/>
    <x v="2"/>
    <x v="1"/>
    <x v="1"/>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EE079-911D-4C67-9304-C37C869CBF76}" name="onlinevsstor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6" firstHeaderRow="0" firstDataRow="1"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Row"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3"/>
  </rowFields>
  <rowItems count="3">
    <i>
      <x/>
    </i>
    <i>
      <x v="1"/>
    </i>
    <i t="grand">
      <x/>
    </i>
  </rowItems>
  <colFields count="1">
    <field x="-2"/>
  </colFields>
  <colItems count="2">
    <i>
      <x/>
    </i>
    <i i="1">
      <x v="1"/>
    </i>
  </colItems>
  <dataFields count="2">
    <dataField name="Sum of Sales" fld="12" baseField="0" baseItem="0" numFmtId="164"/>
    <dataField name="Average of Sales2" fld="12" subtotal="average" baseField="3" baseItem="0" numFmtId="164"/>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3E75B-5619-4D09-A52A-AD79FC4179C1}" name="salesoverti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31"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axis="axisRow" showAll="0">
      <items count="6">
        <item x="1"/>
        <item x="2"/>
        <item x="0"/>
        <item x="3"/>
        <item x="4"/>
        <item t="default"/>
      </items>
    </pivotField>
  </pivotFields>
  <rowFields count="2">
    <field x="16"/>
    <field x="14"/>
  </rowFields>
  <rowItems count="2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802CBE-DD65-40FA-9194-E19069ADFAF2}" name="avgsalesoverti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31"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axis="axisRow" showAll="0">
      <items count="6">
        <item x="1"/>
        <item x="2"/>
        <item x="0"/>
        <item x="3"/>
        <item x="4"/>
        <item t="default"/>
      </items>
    </pivotField>
  </pivotFields>
  <rowFields count="2">
    <field x="16"/>
    <field x="14"/>
  </rowFields>
  <rowItems count="2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3" baseItem="2" numFmtId="164"/>
  </dataField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15FA0-5B24-4D68-9328-4B2D63D94DDB}" name="category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5"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0" baseItem="0" numFmtId="164"/>
  </dataField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A99B1-2A83-45F8-BA85-22AE4DD13AD4}" name="suburb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4"/>
  </rowFields>
  <rowItems count="11">
    <i>
      <x v="37"/>
    </i>
    <i>
      <x v="22"/>
    </i>
    <i>
      <x v="24"/>
    </i>
    <i>
      <x v="90"/>
    </i>
    <i>
      <x v="1"/>
    </i>
    <i>
      <x v="2"/>
    </i>
    <i>
      <x v="32"/>
    </i>
    <i>
      <x v="10"/>
    </i>
    <i>
      <x v="5"/>
    </i>
    <i>
      <x v="23"/>
    </i>
    <i t="grand">
      <x/>
    </i>
  </rowItems>
  <colFields count="1">
    <field x="3"/>
  </colFields>
  <colItems count="3">
    <i>
      <x/>
    </i>
    <i>
      <x v="1"/>
    </i>
    <i t="grand">
      <x/>
    </i>
  </colItems>
  <dataFields count="1">
    <dataField name="Sum of Sales" fld="12" baseField="0" baseItem="0" numFmtId="164"/>
  </dataFields>
  <chartFormats count="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44D16-E600-4887-A697-779659B77566}" name="onlinevsstor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Row"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3"/>
  </rowFields>
  <rowItems count="3">
    <i>
      <x/>
    </i>
    <i>
      <x v="1"/>
    </i>
    <i t="grand">
      <x/>
    </i>
  </rowItems>
  <colItems count="1">
    <i/>
  </colItems>
  <dataFields count="1">
    <dataField name="Sum of Sales" fld="12" baseField="0" baseItem="0" numFmtId="164"/>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3E4429-D295-4396-8197-6309A1131273}" name="sparkline"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N13" firstHeaderRow="1" firstDataRow="3" firstDataCol="1" rowPageCount="1" colPageCount="1"/>
  <pivotFields count="17">
    <pivotField numFmtId="14" showAll="0" defaultSubtotal="0">
      <items count="1094">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s>
    </pivotField>
    <pivotField numFmtId="1" showAll="0" defaultSubtotal="0">
      <items count="4">
        <item m="1" x="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ubtotalTop="0"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x="1"/>
        <item sd="0" x="2"/>
        <item sd="0" x="3"/>
        <item sd="0" x="4"/>
        <item x="0"/>
        <item x="5"/>
      </items>
    </pivotField>
    <pivotField axis="axisCol" showAll="0" defaultSubtotal="0">
      <items count="5">
        <item x="1"/>
        <item sd="0" x="2"/>
        <item x="0"/>
        <item x="3"/>
        <item x="4"/>
      </items>
    </pivotField>
  </pivotFields>
  <rowFields count="1">
    <field x="5"/>
  </rowFields>
  <rowItems count="8">
    <i>
      <x/>
    </i>
    <i>
      <x v="1"/>
    </i>
    <i>
      <x v="2"/>
    </i>
    <i>
      <x v="3"/>
    </i>
    <i>
      <x v="4"/>
    </i>
    <i>
      <x v="5"/>
    </i>
    <i>
      <x v="6"/>
    </i>
    <i>
      <x v="7"/>
    </i>
  </rowItems>
  <colFields count="2">
    <field x="16"/>
    <field x="14"/>
  </colFields>
  <colItems count="13">
    <i>
      <x/>
      <x v="1"/>
    </i>
    <i r="1">
      <x v="2"/>
    </i>
    <i r="1">
      <x v="3"/>
    </i>
    <i r="1">
      <x v="4"/>
    </i>
    <i r="1">
      <x v="5"/>
    </i>
    <i r="1">
      <x v="6"/>
    </i>
    <i r="1">
      <x v="7"/>
    </i>
    <i r="1">
      <x v="8"/>
    </i>
    <i r="1">
      <x v="9"/>
    </i>
    <i r="1">
      <x v="10"/>
    </i>
    <i r="1">
      <x v="11"/>
    </i>
    <i r="1">
      <x v="12"/>
    </i>
    <i>
      <x v="1"/>
    </i>
  </colItems>
  <pageFields count="1">
    <pageField fld="3" hier="-1"/>
  </pageFields>
  <dataFields count="1">
    <dataField name="Sum of Sales" fld="12" baseField="0" baseItem="0" numFmtId="164"/>
  </dataFields>
  <chartFormats count="2">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CFF7CB-A95E-4F9D-B0CB-916AC769F7B7}" name="sparklinestore"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7:N47" firstHeaderRow="1" firstDataRow="3" firstDataCol="1" rowPageCount="1" colPageCount="1"/>
  <pivotFields count="17">
    <pivotField numFmtId="14" showAll="0" defaultSubtotal="0">
      <items count="1094">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s>
    </pivotField>
    <pivotField numFmtId="1" showAll="0" defaultSubtotal="0">
      <items count="4">
        <item m="1" x="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ubtotalTop="0"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x="1"/>
        <item sd="0" x="2"/>
        <item sd="0" x="3"/>
        <item sd="0" x="4"/>
        <item x="0"/>
        <item x="5"/>
      </items>
    </pivotField>
    <pivotField axis="axisCol" showAll="0" defaultSubtotal="0">
      <items count="5">
        <item x="1"/>
        <item sd="0" x="2"/>
        <item x="0"/>
        <item x="3"/>
        <item x="4"/>
      </items>
    </pivotField>
  </pivotFields>
  <rowFields count="1">
    <field x="5"/>
  </rowFields>
  <rowItems count="8">
    <i>
      <x/>
    </i>
    <i>
      <x v="1"/>
    </i>
    <i>
      <x v="2"/>
    </i>
    <i>
      <x v="3"/>
    </i>
    <i>
      <x v="4"/>
    </i>
    <i>
      <x v="5"/>
    </i>
    <i>
      <x v="6"/>
    </i>
    <i>
      <x v="7"/>
    </i>
  </rowItems>
  <colFields count="2">
    <field x="16"/>
    <field x="14"/>
  </colFields>
  <colItems count="13">
    <i>
      <x/>
      <x v="1"/>
    </i>
    <i r="1">
      <x v="2"/>
    </i>
    <i r="1">
      <x v="3"/>
    </i>
    <i r="1">
      <x v="4"/>
    </i>
    <i r="1">
      <x v="5"/>
    </i>
    <i r="1">
      <x v="6"/>
    </i>
    <i r="1">
      <x v="7"/>
    </i>
    <i r="1">
      <x v="8"/>
    </i>
    <i r="1">
      <x v="9"/>
    </i>
    <i r="1">
      <x v="10"/>
    </i>
    <i r="1">
      <x v="11"/>
    </i>
    <i r="1">
      <x v="12"/>
    </i>
    <i>
      <x v="1"/>
    </i>
  </colItems>
  <pageFields count="1">
    <pageField fld="3" hier="-1"/>
  </pageFields>
  <dataFields count="1">
    <dataField name="Sum of Sales" fld="12" baseField="0" baseItem="0" numFmtId="164"/>
  </dataFields>
  <chartFormats count="1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4" format="17" series="1">
      <pivotArea type="data" outline="0" fieldPosition="0">
        <references count="3">
          <reference field="4294967294" count="1" selected="0">
            <x v="0"/>
          </reference>
          <reference field="14" count="1" selected="0">
            <x v="1"/>
          </reference>
          <reference field="16" count="1" selected="0">
            <x v="0"/>
          </reference>
        </references>
      </pivotArea>
    </chartFormat>
    <chartFormat chart="4" format="18" series="1">
      <pivotArea type="data" outline="0" fieldPosition="0">
        <references count="3">
          <reference field="4294967294" count="1" selected="0">
            <x v="0"/>
          </reference>
          <reference field="14" count="1" selected="0">
            <x v="2"/>
          </reference>
          <reference field="16" count="1" selected="0">
            <x v="0"/>
          </reference>
        </references>
      </pivotArea>
    </chartFormat>
    <chartFormat chart="4" format="19" series="1">
      <pivotArea type="data" outline="0" fieldPosition="0">
        <references count="3">
          <reference field="4294967294" count="1" selected="0">
            <x v="0"/>
          </reference>
          <reference field="14" count="1" selected="0">
            <x v="3"/>
          </reference>
          <reference field="16" count="1" selected="0">
            <x v="0"/>
          </reference>
        </references>
      </pivotArea>
    </chartFormat>
    <chartFormat chart="4" format="20" series="1">
      <pivotArea type="data" outline="0" fieldPosition="0">
        <references count="3">
          <reference field="4294967294" count="1" selected="0">
            <x v="0"/>
          </reference>
          <reference field="14" count="1" selected="0">
            <x v="4"/>
          </reference>
          <reference field="16" count="1" selected="0">
            <x v="0"/>
          </reference>
        </references>
      </pivotArea>
    </chartFormat>
    <chartFormat chart="4" format="21" series="1">
      <pivotArea type="data" outline="0" fieldPosition="0">
        <references count="3">
          <reference field="4294967294" count="1" selected="0">
            <x v="0"/>
          </reference>
          <reference field="14" count="1" selected="0">
            <x v="5"/>
          </reference>
          <reference field="16" count="1" selected="0">
            <x v="0"/>
          </reference>
        </references>
      </pivotArea>
    </chartFormat>
    <chartFormat chart="4" format="22" series="1">
      <pivotArea type="data" outline="0" fieldPosition="0">
        <references count="3">
          <reference field="4294967294" count="1" selected="0">
            <x v="0"/>
          </reference>
          <reference field="14" count="1" selected="0">
            <x v="6"/>
          </reference>
          <reference field="16" count="1" selected="0">
            <x v="0"/>
          </reference>
        </references>
      </pivotArea>
    </chartFormat>
    <chartFormat chart="4" format="23" series="1">
      <pivotArea type="data" outline="0" fieldPosition="0">
        <references count="3">
          <reference field="4294967294" count="1" selected="0">
            <x v="0"/>
          </reference>
          <reference field="14" count="1" selected="0">
            <x v="7"/>
          </reference>
          <reference field="16" count="1" selected="0">
            <x v="0"/>
          </reference>
        </references>
      </pivotArea>
    </chartFormat>
    <chartFormat chart="4" format="24" series="1">
      <pivotArea type="data" outline="0" fieldPosition="0">
        <references count="3">
          <reference field="4294967294" count="1" selected="0">
            <x v="0"/>
          </reference>
          <reference field="14" count="1" selected="0">
            <x v="8"/>
          </reference>
          <reference field="16" count="1" selected="0">
            <x v="0"/>
          </reference>
        </references>
      </pivotArea>
    </chartFormat>
    <chartFormat chart="4" format="25" series="1">
      <pivotArea type="data" outline="0" fieldPosition="0">
        <references count="3">
          <reference field="4294967294" count="1" selected="0">
            <x v="0"/>
          </reference>
          <reference field="14" count="1" selected="0">
            <x v="9"/>
          </reference>
          <reference field="16" count="1" selected="0">
            <x v="0"/>
          </reference>
        </references>
      </pivotArea>
    </chartFormat>
    <chartFormat chart="4" format="26" series="1">
      <pivotArea type="data" outline="0" fieldPosition="0">
        <references count="3">
          <reference field="4294967294" count="1" selected="0">
            <x v="0"/>
          </reference>
          <reference field="14" count="1" selected="0">
            <x v="10"/>
          </reference>
          <reference field="16" count="1" selected="0">
            <x v="0"/>
          </reference>
        </references>
      </pivotArea>
    </chartFormat>
    <chartFormat chart="4" format="27" series="1">
      <pivotArea type="data" outline="0" fieldPosition="0">
        <references count="3">
          <reference field="4294967294" count="1" selected="0">
            <x v="0"/>
          </reference>
          <reference field="14" count="1" selected="0">
            <x v="11"/>
          </reference>
          <reference field="16" count="1" selected="0">
            <x v="0"/>
          </reference>
        </references>
      </pivotArea>
    </chartFormat>
    <chartFormat chart="4" format="28" series="1">
      <pivotArea type="data" outline="0" fieldPosition="0">
        <references count="3">
          <reference field="4294967294" count="1" selected="0">
            <x v="0"/>
          </reference>
          <reference field="14" count="1" selected="0">
            <x v="12"/>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9CC6CE-9DDB-4A8C-A2AE-B5F95AF0F7E3}" name="sparklineonline"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0:N30" firstHeaderRow="1" firstDataRow="3" firstDataCol="1" rowPageCount="1" colPageCount="1"/>
  <pivotFields count="17">
    <pivotField numFmtId="14" showAll="0" defaultSubtotal="0">
      <items count="1094">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s>
    </pivotField>
    <pivotField numFmtId="1" showAll="0" defaultSubtotal="0">
      <items count="4">
        <item m="1" x="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ubtotalTop="0"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x="1"/>
        <item sd="0" x="2"/>
        <item sd="0" x="3"/>
        <item sd="0" x="4"/>
        <item x="0"/>
        <item x="5"/>
      </items>
    </pivotField>
    <pivotField axis="axisCol" showAll="0" defaultSubtotal="0">
      <items count="5">
        <item x="1"/>
        <item sd="0" x="2"/>
        <item x="0"/>
        <item x="3"/>
        <item x="4"/>
      </items>
    </pivotField>
  </pivotFields>
  <rowFields count="1">
    <field x="5"/>
  </rowFields>
  <rowItems count="8">
    <i>
      <x/>
    </i>
    <i>
      <x v="1"/>
    </i>
    <i>
      <x v="2"/>
    </i>
    <i>
      <x v="3"/>
    </i>
    <i>
      <x v="4"/>
    </i>
    <i>
      <x v="5"/>
    </i>
    <i>
      <x v="6"/>
    </i>
    <i>
      <x v="7"/>
    </i>
  </rowItems>
  <colFields count="2">
    <field x="16"/>
    <field x="14"/>
  </colFields>
  <colItems count="13">
    <i>
      <x/>
      <x v="1"/>
    </i>
    <i r="1">
      <x v="2"/>
    </i>
    <i r="1">
      <x v="3"/>
    </i>
    <i r="1">
      <x v="4"/>
    </i>
    <i r="1">
      <x v="5"/>
    </i>
    <i r="1">
      <x v="6"/>
    </i>
    <i r="1">
      <x v="7"/>
    </i>
    <i r="1">
      <x v="8"/>
    </i>
    <i r="1">
      <x v="9"/>
    </i>
    <i r="1">
      <x v="10"/>
    </i>
    <i r="1">
      <x v="11"/>
    </i>
    <i r="1">
      <x v="12"/>
    </i>
    <i>
      <x v="1"/>
    </i>
  </colItems>
  <pageFields count="1">
    <pageField fld="3" hier="-1"/>
  </pageFields>
  <dataFields count="1">
    <dataField name="Sum of Sales" fld="12" baseField="0" baseItem="0" numFmtId="164"/>
  </dataFields>
  <chartFormats count="1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4" format="17" series="1">
      <pivotArea type="data" outline="0" fieldPosition="0">
        <references count="3">
          <reference field="4294967294" count="1" selected="0">
            <x v="0"/>
          </reference>
          <reference field="14" count="1" selected="0">
            <x v="1"/>
          </reference>
          <reference field="16" count="1" selected="0">
            <x v="0"/>
          </reference>
        </references>
      </pivotArea>
    </chartFormat>
    <chartFormat chart="4" format="18" series="1">
      <pivotArea type="data" outline="0" fieldPosition="0">
        <references count="3">
          <reference field="4294967294" count="1" selected="0">
            <x v="0"/>
          </reference>
          <reference field="14" count="1" selected="0">
            <x v="2"/>
          </reference>
          <reference field="16" count="1" selected="0">
            <x v="0"/>
          </reference>
        </references>
      </pivotArea>
    </chartFormat>
    <chartFormat chart="4" format="19" series="1">
      <pivotArea type="data" outline="0" fieldPosition="0">
        <references count="3">
          <reference field="4294967294" count="1" selected="0">
            <x v="0"/>
          </reference>
          <reference field="14" count="1" selected="0">
            <x v="3"/>
          </reference>
          <reference field="16" count="1" selected="0">
            <x v="0"/>
          </reference>
        </references>
      </pivotArea>
    </chartFormat>
    <chartFormat chart="4" format="20" series="1">
      <pivotArea type="data" outline="0" fieldPosition="0">
        <references count="3">
          <reference field="4294967294" count="1" selected="0">
            <x v="0"/>
          </reference>
          <reference field="14" count="1" selected="0">
            <x v="4"/>
          </reference>
          <reference field="16" count="1" selected="0">
            <x v="0"/>
          </reference>
        </references>
      </pivotArea>
    </chartFormat>
    <chartFormat chart="4" format="21" series="1">
      <pivotArea type="data" outline="0" fieldPosition="0">
        <references count="3">
          <reference field="4294967294" count="1" selected="0">
            <x v="0"/>
          </reference>
          <reference field="14" count="1" selected="0">
            <x v="5"/>
          </reference>
          <reference field="16" count="1" selected="0">
            <x v="0"/>
          </reference>
        </references>
      </pivotArea>
    </chartFormat>
    <chartFormat chart="4" format="22" series="1">
      <pivotArea type="data" outline="0" fieldPosition="0">
        <references count="3">
          <reference field="4294967294" count="1" selected="0">
            <x v="0"/>
          </reference>
          <reference field="14" count="1" selected="0">
            <x v="6"/>
          </reference>
          <reference field="16" count="1" selected="0">
            <x v="0"/>
          </reference>
        </references>
      </pivotArea>
    </chartFormat>
    <chartFormat chart="4" format="23" series="1">
      <pivotArea type="data" outline="0" fieldPosition="0">
        <references count="3">
          <reference field="4294967294" count="1" selected="0">
            <x v="0"/>
          </reference>
          <reference field="14" count="1" selected="0">
            <x v="7"/>
          </reference>
          <reference field="16" count="1" selected="0">
            <x v="0"/>
          </reference>
        </references>
      </pivotArea>
    </chartFormat>
    <chartFormat chart="4" format="24" series="1">
      <pivotArea type="data" outline="0" fieldPosition="0">
        <references count="3">
          <reference field="4294967294" count="1" selected="0">
            <x v="0"/>
          </reference>
          <reference field="14" count="1" selected="0">
            <x v="8"/>
          </reference>
          <reference field="16" count="1" selected="0">
            <x v="0"/>
          </reference>
        </references>
      </pivotArea>
    </chartFormat>
    <chartFormat chart="4" format="25" series="1">
      <pivotArea type="data" outline="0" fieldPosition="0">
        <references count="3">
          <reference field="4294967294" count="1" selected="0">
            <x v="0"/>
          </reference>
          <reference field="14" count="1" selected="0">
            <x v="9"/>
          </reference>
          <reference field="16" count="1" selected="0">
            <x v="0"/>
          </reference>
        </references>
      </pivotArea>
    </chartFormat>
    <chartFormat chart="4" format="26" series="1">
      <pivotArea type="data" outline="0" fieldPosition="0">
        <references count="3">
          <reference field="4294967294" count="1" selected="0">
            <x v="0"/>
          </reference>
          <reference field="14" count="1" selected="0">
            <x v="10"/>
          </reference>
          <reference field="16" count="1" selected="0">
            <x v="0"/>
          </reference>
        </references>
      </pivotArea>
    </chartFormat>
    <chartFormat chart="4" format="27" series="1">
      <pivotArea type="data" outline="0" fieldPosition="0">
        <references count="3">
          <reference field="4294967294" count="1" selected="0">
            <x v="0"/>
          </reference>
          <reference field="14" count="1" selected="0">
            <x v="11"/>
          </reference>
          <reference field="16" count="1" selected="0">
            <x v="0"/>
          </reference>
        </references>
      </pivotArea>
    </chartFormat>
    <chartFormat chart="4" format="28" series="1">
      <pivotArea type="data" outline="0" fieldPosition="0">
        <references count="3">
          <reference field="4294967294" count="1" selected="0">
            <x v="0"/>
          </reference>
          <reference field="14" count="1" selected="0">
            <x v="12"/>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A6860C-72AB-4E39-BA45-55CB6312F20F}" name="mapstat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3" firstHeaderRow="1" firstDataRow="1" firstDataCol="2"/>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5154E7-241D-4DF2-85AC-D3CFB7613912}" name="manager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5"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9"/>
  </rowFields>
  <rowItems count="11">
    <i>
      <x v="14"/>
    </i>
    <i>
      <x v="8"/>
    </i>
    <i>
      <x v="10"/>
    </i>
    <i>
      <x v="6"/>
    </i>
    <i>
      <x v="7"/>
    </i>
    <i>
      <x v="5"/>
    </i>
    <i>
      <x v="19"/>
    </i>
    <i>
      <x v="2"/>
    </i>
    <i>
      <x v="4"/>
    </i>
    <i>
      <x v="12"/>
    </i>
    <i t="grand">
      <x/>
    </i>
  </rowItems>
  <colFields count="1">
    <field x="3"/>
  </colFields>
  <colItems count="3">
    <i>
      <x/>
    </i>
    <i>
      <x v="1"/>
    </i>
    <i t="grand">
      <x/>
    </i>
  </colItems>
  <dataFields count="1">
    <dataField name="Sum of Sales" fld="12" baseField="0" baseItem="0" numFmtId="164"/>
  </dataFields>
  <chartFormats count="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80D0CF-6822-48FF-A73C-27A519BD74D2}" name="buyers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5" firstHeaderRow="1" firstDataRow="2" firstDataCol="1"/>
  <pivotFields count="17">
    <pivotField numFmtId="14" showAll="0">
      <items count="1095">
        <item m="1" x="896"/>
        <item m="1" x="923"/>
        <item m="1" x="848"/>
        <item m="1" x="1055"/>
        <item m="1" x="811"/>
        <item m="1" x="928"/>
        <item m="1" x="840"/>
        <item m="1" x="768"/>
        <item m="1" x="834"/>
        <item m="1" x="751"/>
        <item m="1" x="775"/>
        <item m="1" x="1070"/>
        <item m="1" x="922"/>
        <item m="1" x="1000"/>
        <item m="1" x="908"/>
        <item m="1" x="1013"/>
        <item m="1" x="796"/>
        <item m="1" x="814"/>
        <item m="1" x="948"/>
        <item m="1" x="879"/>
        <item m="1" x="805"/>
        <item m="1" x="1069"/>
        <item m="1" x="791"/>
        <item m="1" x="772"/>
        <item m="1" x="741"/>
        <item m="1" x="1032"/>
        <item m="1" x="996"/>
        <item m="1" x="1083"/>
        <item m="1" x="986"/>
        <item m="1" x="973"/>
        <item m="1" x="1004"/>
        <item m="1" x="806"/>
        <item m="1" x="802"/>
        <item m="1" x="930"/>
        <item m="1" x="897"/>
        <item m="1" x="999"/>
        <item m="1" x="817"/>
        <item m="1" x="921"/>
        <item m="1" x="794"/>
        <item m="1" x="756"/>
        <item m="1" x="733"/>
        <item m="1" x="1050"/>
        <item m="1" x="883"/>
        <item m="1" x="777"/>
        <item m="1" x="752"/>
        <item m="1" x="913"/>
        <item m="1" x="990"/>
        <item m="1" x="917"/>
        <item m="1" x="822"/>
        <item m="1" x="1044"/>
        <item m="1" x="966"/>
        <item m="1" x="827"/>
        <item m="1" x="932"/>
        <item m="1" x="993"/>
        <item m="1" x="863"/>
        <item m="1" x="769"/>
        <item m="1" x="1031"/>
        <item m="1" x="876"/>
        <item m="1" x="780"/>
        <item m="1" x="845"/>
        <item m="1" x="967"/>
        <item m="1" x="884"/>
        <item m="1" x="875"/>
        <item m="1" x="1075"/>
        <item m="1" x="992"/>
        <item m="1" x="776"/>
        <item m="1" x="934"/>
        <item m="1" x="969"/>
        <item m="1" x="836"/>
        <item m="1" x="767"/>
        <item m="1" x="866"/>
        <item m="1" x="1073"/>
        <item m="1" x="889"/>
        <item m="1" x="901"/>
        <item m="1" x="1081"/>
        <item m="1" x="748"/>
        <item m="1" x="850"/>
        <item m="1" x="856"/>
        <item m="1" x="976"/>
        <item m="1" x="977"/>
        <item m="1" x="824"/>
        <item m="1" x="945"/>
        <item m="1" x="837"/>
        <item m="1" x="1020"/>
        <item m="1" x="1079"/>
        <item m="1" x="907"/>
        <item m="1" x="1025"/>
        <item m="1" x="783"/>
        <item m="1" x="985"/>
        <item m="1" x="1072"/>
        <item m="1" x="786"/>
        <item m="1" x="949"/>
        <item m="1" x="1093"/>
        <item m="1" x="871"/>
        <item m="1" x="816"/>
        <item m="1" x="958"/>
        <item m="1" x="853"/>
        <item m="1" x="872"/>
        <item m="1" x="902"/>
        <item m="1" x="920"/>
        <item m="1" x="849"/>
        <item m="1" x="905"/>
        <item m="1" x="789"/>
        <item m="1" x="1018"/>
        <item m="1" x="846"/>
        <item m="1" x="810"/>
        <item m="1" x="1046"/>
        <item m="1" x="857"/>
        <item m="1" x="886"/>
        <item m="1" x="980"/>
        <item m="1" x="819"/>
        <item m="1" x="997"/>
        <item m="1" x="1016"/>
        <item m="1" x="862"/>
        <item m="1" x="798"/>
        <item m="1" x="771"/>
        <item m="1" x="860"/>
        <item m="1" x="1005"/>
        <item m="1" x="911"/>
        <item m="1" x="885"/>
        <item m="1" x="935"/>
        <item m="1" x="799"/>
        <item m="1" x="730"/>
        <item m="1" x="867"/>
        <item m="1" x="782"/>
        <item m="1" x="749"/>
        <item m="1" x="1054"/>
        <item m="1" x="929"/>
        <item m="1" x="959"/>
        <item m="1" x="821"/>
        <item m="1" x="916"/>
        <item m="1" x="1043"/>
        <item m="1" x="956"/>
        <item m="1" x="813"/>
        <item m="1" x="1040"/>
        <item m="1" x="1080"/>
        <item m="1" x="869"/>
        <item m="1" x="964"/>
        <item m="1" x="1062"/>
        <item m="1" x="983"/>
        <item m="1" x="746"/>
        <item m="1" x="963"/>
        <item m="1" x="882"/>
        <item m="1" x="1036"/>
        <item m="1" x="918"/>
        <item m="1" x="1066"/>
        <item m="1" x="793"/>
        <item m="1" x="774"/>
        <item m="1" x="1029"/>
        <item m="1" x="887"/>
        <item m="1" x="841"/>
        <item m="1" x="1049"/>
        <item m="1" x="818"/>
        <item m="1" x="1091"/>
        <item m="1" x="900"/>
        <item m="1" x="1015"/>
        <item m="1" x="909"/>
        <item m="1" x="998"/>
        <item m="1" x="961"/>
        <item m="1" x="1064"/>
        <item m="1" x="1061"/>
        <item m="1" x="994"/>
        <item m="1" x="972"/>
        <item m="1" x="1056"/>
        <item m="1" x="895"/>
        <item m="1" x="747"/>
        <item m="1" x="1076"/>
        <item m="1" x="953"/>
        <item m="1" x="1037"/>
        <item m="1" x="757"/>
        <item m="1" x="906"/>
        <item m="1" x="933"/>
        <item m="1" x="944"/>
        <item m="1" x="938"/>
        <item m="1" x="766"/>
        <item m="1" x="1039"/>
        <item m="1" x="870"/>
        <item m="1" x="926"/>
        <item m="1" x="877"/>
        <item m="1" x="1047"/>
        <item m="1" x="832"/>
        <item m="1" x="1067"/>
        <item m="1" x="728"/>
        <item m="1" x="1011"/>
        <item m="1" x="874"/>
        <item m="1" x="893"/>
        <item m="1" x="1028"/>
        <item m="1" x="1017"/>
        <item m="1" x="954"/>
        <item m="1" x="865"/>
        <item m="1" x="847"/>
        <item m="1" x="1082"/>
        <item m="1" x="1053"/>
        <item m="1" x="931"/>
        <item m="1" x="750"/>
        <item m="1" x="991"/>
        <item m="1" x="1052"/>
        <item m="1" x="1059"/>
        <item m="1" x="807"/>
        <item m="1" x="1033"/>
        <item m="1" x="1009"/>
        <item m="1" x="1085"/>
        <item m="1" x="890"/>
        <item m="1" x="1060"/>
        <item m="1" x="803"/>
        <item m="1" x="1019"/>
        <item m="1" x="912"/>
        <item m="1" x="1089"/>
        <item m="1" x="812"/>
        <item m="1" x="1035"/>
        <item m="1" x="744"/>
        <item m="1" x="758"/>
        <item m="1" x="925"/>
        <item m="1" x="1026"/>
        <item m="1" x="784"/>
        <item m="1" x="892"/>
        <item m="1" x="1001"/>
        <item m="1" x="927"/>
        <item m="1" x="858"/>
        <item m="1" x="1057"/>
        <item m="1" x="815"/>
        <item m="1" x="981"/>
        <item m="1" x="830"/>
        <item m="1" x="936"/>
        <item m="1" x="839"/>
        <item m="1" x="951"/>
        <item m="1" x="888"/>
        <item m="1" x="835"/>
        <item m="1" x="831"/>
        <item m="1" x="952"/>
        <item m="1" x="809"/>
        <item m="1" x="842"/>
        <item m="1" x="988"/>
        <item m="1" x="861"/>
        <item m="1" x="745"/>
        <item m="1" x="1068"/>
        <item m="1" x="761"/>
        <item m="1" x="868"/>
        <item m="1" x="826"/>
        <item m="1" x="854"/>
        <item m="1" x="987"/>
        <item m="1" x="770"/>
        <item m="1" x="731"/>
        <item m="1" x="978"/>
        <item m="1" x="773"/>
        <item m="1" x="1077"/>
        <item m="1" x="797"/>
        <item m="1" x="1071"/>
        <item m="1" x="808"/>
        <item m="1" x="1088"/>
        <item m="1" x="979"/>
        <item m="1" x="763"/>
        <item m="1" x="1058"/>
        <item m="1" x="891"/>
        <item m="1" x="989"/>
        <item m="1" x="779"/>
        <item m="1" x="795"/>
        <item m="1" x="1092"/>
        <item m="1" x="820"/>
        <item m="1" x="788"/>
        <item m="1" x="968"/>
        <item m="1" x="1051"/>
        <item m="1" x="823"/>
        <item m="1" x="1084"/>
        <item m="1" x="1042"/>
        <item m="1" x="1087"/>
        <item m="1" x="838"/>
        <item m="1" x="1006"/>
        <item m="1" x="1030"/>
        <item m="1" x="919"/>
        <item m="1" x="1034"/>
        <item m="1" x="1022"/>
        <item m="1" x="738"/>
        <item m="1" x="753"/>
        <item m="1" x="742"/>
        <item m="1" x="759"/>
        <item m="1" x="1023"/>
        <item m="1" x="1024"/>
        <item m="1" x="851"/>
        <item m="1" x="778"/>
        <item m="1" x="732"/>
        <item m="1" x="899"/>
        <item m="1" x="924"/>
        <item m="1" x="1086"/>
        <item m="1" x="736"/>
        <item m="1" x="971"/>
        <item m="1" x="852"/>
        <item m="1" x="878"/>
        <item m="1" x="1012"/>
        <item m="1" x="754"/>
        <item m="1" x="957"/>
        <item m="1" x="915"/>
        <item m="1" x="743"/>
        <item m="1" x="1074"/>
        <item m="1" x="1041"/>
        <item m="1" x="844"/>
        <item m="1" x="829"/>
        <item m="1" x="762"/>
        <item m="1" x="941"/>
        <item m="1" x="943"/>
        <item m="1" x="734"/>
        <item m="1" x="1045"/>
        <item m="1" x="1007"/>
        <item m="1" x="833"/>
        <item m="1" x="755"/>
        <item m="1" x="781"/>
        <item m="1" x="1065"/>
        <item m="1" x="1078"/>
        <item m="1" x="880"/>
        <item m="1" x="1003"/>
        <item m="1" x="894"/>
        <item m="1" x="962"/>
        <item m="1" x="737"/>
        <item m="1" x="1002"/>
        <item m="1" x="800"/>
        <item m="1" x="1021"/>
        <item m="1" x="785"/>
        <item m="1" x="995"/>
        <item m="1" x="982"/>
        <item m="1" x="898"/>
        <item m="1" x="804"/>
        <item m="1" x="955"/>
        <item m="1" x="937"/>
        <item m="1" x="914"/>
        <item m="1" x="828"/>
        <item m="1" x="765"/>
        <item m="1" x="873"/>
        <item m="1" x="739"/>
        <item m="1" x="1063"/>
        <item m="1" x="1010"/>
        <item m="1" x="801"/>
        <item m="1" x="946"/>
        <item m="1" x="960"/>
        <item m="1" x="974"/>
        <item m="1" x="904"/>
        <item m="1" x="729"/>
        <item m="1" x="940"/>
        <item m="1" x="787"/>
        <item m="1" x="942"/>
        <item m="1" x="760"/>
        <item m="1" x="740"/>
        <item m="1" x="825"/>
        <item m="1" x="1027"/>
        <item m="1" x="864"/>
        <item m="1" x="910"/>
        <item m="1" x="903"/>
        <item m="1" x="984"/>
        <item m="1" x="764"/>
        <item m="1" x="975"/>
        <item m="1" x="855"/>
        <item m="1" x="1014"/>
        <item m="1" x="970"/>
        <item m="1" x="947"/>
        <item m="1" x="1038"/>
        <item m="1" x="1048"/>
        <item m="1" x="859"/>
        <item m="1" x="790"/>
        <item m="1" x="792"/>
        <item m="1" x="950"/>
        <item m="1" x="881"/>
        <item m="1" x="939"/>
        <item m="1" x="965"/>
        <item m="1" x="843"/>
        <item m="1" x="1008"/>
        <item x="333"/>
        <item x="386"/>
        <item x="232"/>
        <item m="1" x="735"/>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m="1" x="1090"/>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3"/>
        <item x="8"/>
        <item x="9"/>
        <item x="10"/>
        <item x="23"/>
        <item x="24"/>
        <item x="28"/>
        <item x="29"/>
        <item x="33"/>
        <item x="34"/>
        <item x="36"/>
        <item x="37"/>
        <item x="38"/>
        <item x="39"/>
        <item x="42"/>
        <item x="44"/>
        <item x="45"/>
        <item x="46"/>
        <item x="47"/>
        <item x="49"/>
        <item x="50"/>
        <item x="52"/>
        <item x="56"/>
        <item x="58"/>
        <item x="62"/>
        <item x="65"/>
        <item x="67"/>
        <item x="68"/>
        <item x="70"/>
        <item x="71"/>
        <item x="72"/>
        <item x="74"/>
        <item x="75"/>
        <item x="76"/>
        <item x="78"/>
        <item x="81"/>
        <item x="82"/>
        <item x="84"/>
        <item x="85"/>
        <item x="87"/>
        <item x="88"/>
        <item x="89"/>
        <item x="90"/>
        <item x="91"/>
        <item x="92"/>
        <item x="93"/>
        <item x="94"/>
        <item x="96"/>
        <item x="97"/>
        <item x="98"/>
        <item x="101"/>
        <item x="102"/>
        <item x="105"/>
        <item x="106"/>
        <item x="109"/>
        <item x="110"/>
        <item x="112"/>
        <item x="113"/>
        <item x="114"/>
        <item x="116"/>
        <item x="117"/>
        <item x="120"/>
        <item x="123"/>
        <item x="124"/>
        <item x="125"/>
        <item x="128"/>
        <item x="134"/>
        <item x="136"/>
        <item x="137"/>
        <item x="138"/>
        <item x="139"/>
        <item x="140"/>
        <item x="141"/>
        <item x="143"/>
        <item x="146"/>
        <item x="149"/>
        <item x="151"/>
        <item x="155"/>
        <item x="156"/>
        <item x="157"/>
        <item x="160"/>
        <item x="163"/>
        <item x="165"/>
        <item x="166"/>
        <item x="167"/>
        <item x="169"/>
        <item x="170"/>
        <item x="174"/>
        <item x="176"/>
        <item x="178"/>
        <item x="179"/>
        <item x="181"/>
        <item x="184"/>
        <item x="185"/>
        <item x="186"/>
        <item x="188"/>
        <item x="189"/>
        <item x="193"/>
        <item x="194"/>
        <item x="196"/>
        <item x="198"/>
        <item x="199"/>
        <item x="200"/>
        <item x="202"/>
        <item x="206"/>
        <item x="207"/>
        <item x="209"/>
        <item x="211"/>
        <item x="214"/>
        <item x="215"/>
        <item x="217"/>
        <item x="222"/>
        <item x="228"/>
        <item x="234"/>
        <item x="237"/>
        <item x="238"/>
        <item x="240"/>
        <item x="241"/>
        <item x="243"/>
        <item x="244"/>
        <item x="246"/>
        <item x="247"/>
        <item x="250"/>
        <item x="251"/>
        <item x="253"/>
        <item x="254"/>
        <item x="257"/>
        <item x="259"/>
        <item x="262"/>
        <item x="267"/>
        <item x="270"/>
        <item x="274"/>
        <item x="275"/>
        <item x="277"/>
        <item x="278"/>
        <item x="279"/>
        <item x="280"/>
        <item x="281"/>
        <item x="282"/>
        <item x="284"/>
        <item x="286"/>
        <item x="287"/>
        <item x="290"/>
        <item x="291"/>
        <item x="292"/>
        <item x="297"/>
        <item x="300"/>
        <item x="302"/>
        <item x="305"/>
        <item x="306"/>
        <item x="307"/>
        <item x="310"/>
        <item x="311"/>
        <item x="317"/>
        <item x="319"/>
        <item x="320"/>
        <item x="321"/>
        <item x="322"/>
        <item x="323"/>
        <item x="324"/>
        <item x="326"/>
        <item x="327"/>
        <item x="328"/>
        <item x="329"/>
        <item x="330"/>
        <item x="331"/>
        <item x="332"/>
        <item x="334"/>
        <item x="338"/>
        <item x="339"/>
        <item x="340"/>
        <item x="342"/>
        <item x="343"/>
        <item x="351"/>
        <item x="352"/>
        <item x="356"/>
        <item x="357"/>
        <item x="359"/>
        <item x="360"/>
        <item x="361"/>
        <item x="363"/>
        <item x="364"/>
        <item x="365"/>
        <item x="368"/>
        <item x="369"/>
        <item x="370"/>
        <item x="371"/>
        <item x="373"/>
        <item x="375"/>
        <item x="377"/>
        <item x="379"/>
        <item x="380"/>
        <item x="383"/>
        <item x="387"/>
        <item x="389"/>
        <item x="390"/>
        <item x="391"/>
        <item x="392"/>
        <item x="394"/>
        <item x="396"/>
        <item x="398"/>
        <item x="399"/>
        <item x="400"/>
        <item x="401"/>
        <item x="402"/>
        <item x="403"/>
        <item x="405"/>
        <item x="406"/>
        <item x="412"/>
        <item x="413"/>
        <item x="414"/>
        <item x="415"/>
        <item x="416"/>
        <item x="417"/>
        <item x="418"/>
        <item x="419"/>
        <item x="421"/>
        <item x="422"/>
        <item x="425"/>
        <item x="426"/>
        <item x="428"/>
        <item x="434"/>
        <item x="436"/>
        <item x="440"/>
        <item x="444"/>
        <item x="446"/>
        <item x="449"/>
        <item x="451"/>
        <item x="454"/>
        <item x="455"/>
        <item x="456"/>
        <item x="458"/>
        <item x="461"/>
        <item x="464"/>
        <item x="466"/>
        <item x="468"/>
        <item x="470"/>
        <item x="471"/>
        <item x="472"/>
        <item x="474"/>
        <item x="478"/>
        <item x="479"/>
        <item x="480"/>
        <item x="481"/>
        <item x="482"/>
        <item x="483"/>
        <item x="485"/>
        <item x="488"/>
        <item x="489"/>
        <item x="491"/>
        <item x="494"/>
        <item x="495"/>
        <item x="496"/>
        <item x="499"/>
        <item x="504"/>
        <item x="507"/>
        <item x="508"/>
        <item x="511"/>
        <item x="513"/>
        <item x="515"/>
        <item x="516"/>
        <item x="518"/>
        <item x="519"/>
        <item x="525"/>
        <item x="526"/>
        <item x="529"/>
        <item x="534"/>
        <item x="538"/>
        <item x="539"/>
        <item x="540"/>
        <item x="542"/>
        <item x="545"/>
        <item x="546"/>
        <item x="547"/>
        <item x="550"/>
        <item x="552"/>
        <item x="553"/>
        <item x="555"/>
        <item x="558"/>
        <item x="564"/>
        <item x="566"/>
        <item x="567"/>
        <item x="568"/>
        <item x="574"/>
        <item x="577"/>
        <item x="578"/>
        <item x="581"/>
        <item x="582"/>
        <item x="583"/>
        <item x="587"/>
        <item x="588"/>
        <item x="590"/>
        <item x="591"/>
        <item x="595"/>
        <item x="596"/>
        <item x="597"/>
        <item x="599"/>
        <item x="601"/>
        <item x="602"/>
        <item x="603"/>
        <item x="604"/>
        <item x="605"/>
        <item x="607"/>
        <item x="608"/>
        <item x="610"/>
        <item x="611"/>
        <item x="612"/>
        <item x="613"/>
        <item x="617"/>
        <item x="619"/>
        <item x="624"/>
        <item x="625"/>
        <item x="626"/>
        <item x="627"/>
        <item x="628"/>
        <item x="631"/>
        <item x="632"/>
        <item x="635"/>
        <item x="638"/>
        <item x="640"/>
        <item x="642"/>
        <item x="643"/>
        <item x="644"/>
        <item x="645"/>
        <item x="650"/>
        <item x="651"/>
        <item x="652"/>
        <item x="653"/>
        <item x="654"/>
        <item x="655"/>
        <item x="658"/>
        <item x="659"/>
        <item x="660"/>
        <item x="662"/>
        <item x="664"/>
        <item x="666"/>
        <item x="667"/>
        <item x="668"/>
        <item x="670"/>
        <item x="673"/>
        <item x="674"/>
        <item x="675"/>
        <item x="681"/>
        <item x="683"/>
        <item x="684"/>
        <item x="685"/>
        <item x="688"/>
        <item x="691"/>
        <item x="692"/>
        <item x="694"/>
        <item x="695"/>
        <item x="698"/>
        <item x="699"/>
        <item x="700"/>
        <item x="701"/>
        <item x="704"/>
        <item x="705"/>
        <item x="711"/>
        <item x="713"/>
        <item x="715"/>
        <item x="717"/>
        <item x="719"/>
        <item x="722"/>
        <item x="726"/>
        <item x="727"/>
        <item t="default"/>
      </items>
    </pivotField>
    <pivotField numFmtId="1" showAll="0">
      <items count="5">
        <item m="1" x="3"/>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axis="axisRow" showAll="0" sortType="descending">
      <items count="11">
        <item x="3"/>
        <item x="4"/>
        <item x="0"/>
        <item x="8"/>
        <item x="1"/>
        <item x="6"/>
        <item x="9"/>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x="1"/>
        <item sd="0" x="2"/>
        <item sd="0" x="3"/>
        <item sd="0" x="4"/>
        <item x="0"/>
        <item x="5"/>
        <item t="default"/>
      </items>
    </pivotField>
    <pivotField showAll="0">
      <items count="6">
        <item x="1"/>
        <item sd="0" x="2"/>
        <item x="0"/>
        <item x="3"/>
        <item x="4"/>
        <item t="default"/>
      </items>
    </pivotField>
  </pivotFields>
  <rowFields count="1">
    <field x="11"/>
  </rowFields>
  <rowItems count="11">
    <i>
      <x v="1"/>
    </i>
    <i>
      <x v="4"/>
    </i>
    <i>
      <x v="6"/>
    </i>
    <i>
      <x v="8"/>
    </i>
    <i>
      <x v="2"/>
    </i>
    <i>
      <x/>
    </i>
    <i>
      <x v="7"/>
    </i>
    <i>
      <x v="9"/>
    </i>
    <i>
      <x v="5"/>
    </i>
    <i>
      <x v="3"/>
    </i>
    <i t="grand">
      <x/>
    </i>
  </rowItems>
  <colFields count="1">
    <field x="3"/>
  </colFields>
  <colItems count="3">
    <i>
      <x/>
    </i>
    <i>
      <x v="1"/>
    </i>
    <i t="grand">
      <x/>
    </i>
  </colItems>
  <dataFields count="1">
    <dataField name="Sum of Sales" fld="12" baseField="0" baseItem="0" numFmtId="164"/>
  </dataFields>
  <chartFormats count="16">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2" series="1">
      <pivotArea type="data" outline="0" fieldPosition="0">
        <references count="2">
          <reference field="4294967294" count="1" selected="0">
            <x v="0"/>
          </reference>
          <reference field="3" count="1" selected="0">
            <x v="0"/>
          </reference>
        </references>
      </pivotArea>
    </chartFormat>
    <chartFormat chart="10" format="3"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3" format="0"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869908E-E7B1-4C46-9948-F70923F092C6}" sourceName="Type">
  <pivotTables>
    <pivotTable tabId="17" name="salesovertime"/>
    <pivotTable tabId="19" name="avgsalesovertime"/>
    <pivotTable tabId="25" name="mapstate"/>
    <pivotTable tabId="23" name="onlinevsstore"/>
    <pivotTable tabId="27" name="buyerssales"/>
    <pivotTable tabId="20" name="categorysales"/>
    <pivotTable tabId="26" name="managersales"/>
    <pivotTable tabId="21" name="suburbsales"/>
    <pivotTable tabId="24" name="sparkline"/>
    <pivotTable tabId="24" name="sparklineonline"/>
    <pivotTable tabId="24" name="sparklinestore"/>
    <pivotTable tabId="29" name="onlinevsstore"/>
  </pivotTables>
  <data>
    <tabular pivotCacheId="12412031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4B9E9FAA-25AE-46E3-9E62-2B1613D82BF1}" sourceName="Financial Year">
  <pivotTables>
    <pivotTable tabId="17" name="salesovertime"/>
    <pivotTable tabId="19" name="avgsalesovertime"/>
    <pivotTable tabId="25" name="mapstate"/>
    <pivotTable tabId="23" name="onlinevsstore"/>
    <pivotTable tabId="27" name="buyerssales"/>
    <pivotTable tabId="20" name="categorysales"/>
    <pivotTable tabId="26" name="managersales"/>
    <pivotTable tabId="21" name="suburbsales"/>
    <pivotTable tabId="24" name="sparkline"/>
    <pivotTable tabId="24" name="sparklineonline"/>
    <pivotTable tabId="24" name="sparklinestore"/>
    <pivotTable tabId="29" name="onlinevsstore"/>
  </pivotTables>
  <data>
    <tabular pivotCacheId="1241203136">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95D779B-C0E3-4E9C-80DE-BFE302065116}" sourceName="State">
  <pivotTables>
    <pivotTable tabId="17" name="salesovertime"/>
    <pivotTable tabId="19" name="avgsalesovertime"/>
    <pivotTable tabId="25" name="mapstate"/>
    <pivotTable tabId="23" name="onlinevsstore"/>
    <pivotTable tabId="27" name="buyerssales"/>
    <pivotTable tabId="20" name="categorysales"/>
    <pivotTable tabId="26" name="managersales"/>
    <pivotTable tabId="21" name="suburbsales"/>
    <pivotTable tabId="24" name="sparkline"/>
    <pivotTable tabId="24" name="sparklineonline"/>
    <pivotTable tabId="24" name="sparklinestore"/>
    <pivotTable tabId="29" name="onlinevsstore"/>
  </pivotTables>
  <data>
    <tabular pivotCacheId="1241203136">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F49CD0-83AD-4D39-8EF3-C8CB4296D256}" sourceName="Category">
  <pivotTables>
    <pivotTable tabId="17" name="salesovertime"/>
    <pivotTable tabId="19" name="avgsalesovertime"/>
    <pivotTable tabId="25" name="mapstate"/>
    <pivotTable tabId="23" name="onlinevsstore"/>
    <pivotTable tabId="27" name="buyerssales"/>
    <pivotTable tabId="20" name="categorysales"/>
    <pivotTable tabId="26" name="managersales"/>
    <pivotTable tabId="21" name="suburbsales"/>
    <pivotTable tabId="24" name="sparkline"/>
    <pivotTable tabId="24" name="sparklineonline"/>
    <pivotTable tabId="24" name="sparklinestore"/>
    <pivotTable tabId="29" name="onlinevsstore"/>
  </pivotTables>
  <data>
    <tabular pivotCacheId="1241203136">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D1832705-9324-46A6-864A-F5A8E6B29B4F}" cache="Slicer_Type" caption="Type" rowHeight="234950"/>
  <slicer name="Financial Year" xr10:uid="{D21B4073-2A08-4497-81B3-3AB2C3F1130E}" cache="Slicer_Financial_Year" caption="Financial Year" rowHeight="234950"/>
  <slicer name="State" xr10:uid="{BA73C4CE-5A26-4993-A4E7-A3A5B7C5204A}" cache="Slicer_State" caption="State" startItem="3" rowHeight="234950"/>
  <slicer name="Category" xr10:uid="{E41617CD-29D5-4B27-901B-D6219498789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2543E320-D260-4B82-A1BC-CDACF818318A}"/>
  <tableColumns count="13">
    <tableColumn id="1" xr3:uid="{3DC68603-2899-4E1F-ACAC-2E233AB49707}" name="Date" dataDxfId="2"/>
    <tableColumn id="12" xr3:uid="{2CD9A998-B991-4717-BDB9-910C6C95B707}" name="Financial Year" dataDxfId="1">
      <calculatedColumnFormula>IF(MONTH(A2)&gt;=7,YEAR(A2)+1,YEAR(A2))</calculatedColumnFormula>
    </tableColumn>
    <tableColumn id="2" xr3:uid="{0A6FDEBF-6114-466C-B68C-4E86D770AAD1}" name="Financial Year2" dataDxfId="9">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8">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5"/>
    <tableColumn id="12" xr3:uid="{7DB295A7-9B72-114E-B735-E429F07D5E96}" name="Financial Year" dataDxfId="4">
      <calculatedColumnFormula>IF(MONTH(A2)&gt;=7,YEAR(A2)+1,YEAR(A2))</calculatedColumnFormula>
    </tableColumn>
    <tableColumn id="2" xr3:uid="{7AAF1CEF-27F1-6B4F-B393-6D8A2C756E27}" name="Financial Year2" dataDxfId="7">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3"/>
    <tableColumn id="14" xr3:uid="{70464310-A41D-4B0F-9628-181462D55EF8}"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Normal="100" workbookViewId="0"/>
  </sheetViews>
  <sheetFormatPr defaultColWidth="8.796875" defaultRowHeight="13.8" x14ac:dyDescent="0.25"/>
  <cols>
    <col min="1" max="1" width="12.19921875" style="1" customWidth="1"/>
    <col min="2" max="2" width="17.296875" style="4" customWidth="1"/>
    <col min="3" max="3" width="17.69921875" customWidth="1"/>
    <col min="4" max="4" width="14.5" customWidth="1"/>
    <col min="5" max="5" width="13.19921875" customWidth="1"/>
    <col min="6" max="6" width="21.796875" customWidth="1"/>
    <col min="7" max="7" width="10.69921875" customWidth="1"/>
    <col min="8" max="8" width="9.296875" customWidth="1"/>
    <col min="9" max="9" width="18.69921875" customWidth="1"/>
    <col min="10" max="10" width="24.19921875" customWidth="1"/>
    <col min="11" max="11" width="16.296875" customWidth="1"/>
    <col min="13" max="13" width="15" customWidth="1"/>
  </cols>
  <sheetData>
    <row r="1" spans="1:13" x14ac:dyDescent="0.25">
      <c r="A1" s="1" t="s">
        <v>159</v>
      </c>
      <c r="B1" t="s">
        <v>0</v>
      </c>
      <c r="C1" t="s">
        <v>160</v>
      </c>
      <c r="D1" t="s">
        <v>158</v>
      </c>
      <c r="E1" t="s">
        <v>1</v>
      </c>
      <c r="F1" t="s">
        <v>161</v>
      </c>
      <c r="G1" t="s">
        <v>2</v>
      </c>
      <c r="H1" t="s">
        <v>3</v>
      </c>
      <c r="I1" t="s">
        <v>4</v>
      </c>
      <c r="J1" t="s">
        <v>5</v>
      </c>
      <c r="K1" t="s">
        <v>6</v>
      </c>
      <c r="L1" t="s">
        <v>7</v>
      </c>
      <c r="M1" t="s">
        <v>8</v>
      </c>
    </row>
    <row r="2" spans="1:13" x14ac:dyDescent="0.25">
      <c r="A2" s="2">
        <v>45476</v>
      </c>
      <c r="B2" s="3">
        <f>IF(MONTH(A2)&gt;=7,YEAR(A2)+1,YEAR(A2))</f>
        <v>2025</v>
      </c>
      <c r="C2" t="str">
        <f t="shared" ref="C2:C65" si="0">IF(MONTH(A2) &gt;= 7, YEAR(A2) &amp; "-" &amp; YEAR(A2) + 1, YEAR(A2) - 1 &amp; "-" &amp; YEAR(A2))</f>
        <v>2024-2025</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25">
      <c r="A3" s="2" t="s">
        <v>201</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25">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row>
    <row r="5" spans="1:13" x14ac:dyDescent="0.25">
      <c r="A5" s="2">
        <v>45801</v>
      </c>
      <c r="B5" s="3">
        <f t="shared" si="2"/>
        <v>2025</v>
      </c>
      <c r="C5" t="str">
        <f t="shared" si="0"/>
        <v>2024-2025</v>
      </c>
      <c r="D5" t="s">
        <v>147</v>
      </c>
      <c r="E5" t="s">
        <v>107</v>
      </c>
      <c r="F5" t="str">
        <f t="shared" si="1"/>
        <v>Queensland</v>
      </c>
      <c r="G5" t="s">
        <v>35</v>
      </c>
      <c r="H5">
        <v>4220</v>
      </c>
      <c r="I5" t="s">
        <v>11</v>
      </c>
      <c r="J5" t="s">
        <v>104</v>
      </c>
      <c r="K5" t="s">
        <v>19</v>
      </c>
      <c r="L5" t="s">
        <v>23</v>
      </c>
      <c r="M5" s="5">
        <v>1</v>
      </c>
    </row>
    <row r="6" spans="1:13" x14ac:dyDescent="0.25">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row>
    <row r="7" spans="1:13" x14ac:dyDescent="0.25">
      <c r="A7" s="2">
        <v>45574</v>
      </c>
      <c r="B7" s="3">
        <f t="shared" si="2"/>
        <v>2025</v>
      </c>
      <c r="C7" t="str">
        <f t="shared" si="0"/>
        <v>2024-2025</v>
      </c>
      <c r="D7" t="s">
        <v>147</v>
      </c>
      <c r="E7" t="s">
        <v>9</v>
      </c>
      <c r="F7" t="str">
        <f t="shared" si="1"/>
        <v>New South Wales</v>
      </c>
      <c r="G7" t="s">
        <v>10</v>
      </c>
      <c r="I7" t="s">
        <v>11</v>
      </c>
      <c r="J7" t="s">
        <v>12</v>
      </c>
      <c r="K7" t="s">
        <v>153</v>
      </c>
      <c r="L7" t="s">
        <v>16</v>
      </c>
      <c r="M7" s="5">
        <v>1</v>
      </c>
    </row>
    <row r="8" spans="1:13" x14ac:dyDescent="0.25">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row>
    <row r="9" spans="1:13" x14ac:dyDescent="0.25">
      <c r="A9" s="2">
        <v>45594</v>
      </c>
      <c r="B9" s="3">
        <f t="shared" si="2"/>
        <v>2025</v>
      </c>
      <c r="C9" t="str">
        <f t="shared" si="0"/>
        <v>2024-2025</v>
      </c>
      <c r="D9" t="s">
        <v>147</v>
      </c>
      <c r="E9" t="s">
        <v>136</v>
      </c>
      <c r="F9" t="str">
        <f t="shared" si="1"/>
        <v>Victoria</v>
      </c>
      <c r="G9" t="s">
        <v>45</v>
      </c>
      <c r="H9">
        <v>3175</v>
      </c>
      <c r="I9" t="s">
        <v>11</v>
      </c>
      <c r="J9" t="s">
        <v>63</v>
      </c>
      <c r="K9" t="s">
        <v>149</v>
      </c>
      <c r="L9" t="s">
        <v>15</v>
      </c>
      <c r="M9" s="5">
        <v>1</v>
      </c>
    </row>
    <row r="10" spans="1:13" x14ac:dyDescent="0.25">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row>
    <row r="11" spans="1:13" x14ac:dyDescent="0.25">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row>
    <row r="12" spans="1:13" x14ac:dyDescent="0.25">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row>
    <row r="13" spans="1:13" x14ac:dyDescent="0.25">
      <c r="A13" s="2" t="s">
        <v>202</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25">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row>
    <row r="15" spans="1:13" x14ac:dyDescent="0.25">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row>
    <row r="16" spans="1:13" x14ac:dyDescent="0.25">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row>
    <row r="17" spans="1:13" x14ac:dyDescent="0.25">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row>
    <row r="18" spans="1:13" x14ac:dyDescent="0.25">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row>
    <row r="19" spans="1:13" x14ac:dyDescent="0.25">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row>
    <row r="20" spans="1:13" x14ac:dyDescent="0.25">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row>
    <row r="21" spans="1:13" x14ac:dyDescent="0.25">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row>
    <row r="22" spans="1:13" x14ac:dyDescent="0.25">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row>
    <row r="23" spans="1:13" x14ac:dyDescent="0.25">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row>
    <row r="24" spans="1:13" x14ac:dyDescent="0.25">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row>
    <row r="25" spans="1:13" x14ac:dyDescent="0.25">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row>
    <row r="26" spans="1:13" x14ac:dyDescent="0.25">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row>
    <row r="27" spans="1:13" x14ac:dyDescent="0.25">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row>
    <row r="28" spans="1:13" x14ac:dyDescent="0.25">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row>
    <row r="29" spans="1:13" x14ac:dyDescent="0.25">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row>
    <row r="30" spans="1:13" x14ac:dyDescent="0.25">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row>
    <row r="31" spans="1:13" x14ac:dyDescent="0.25">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row>
    <row r="32" spans="1:13" x14ac:dyDescent="0.25">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row>
    <row r="33" spans="1:13" x14ac:dyDescent="0.25">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row>
    <row r="34" spans="1:13" x14ac:dyDescent="0.25">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row>
    <row r="35" spans="1:13" x14ac:dyDescent="0.25">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row>
    <row r="36" spans="1:13" x14ac:dyDescent="0.25">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row>
    <row r="37" spans="1:13" x14ac:dyDescent="0.25">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row>
    <row r="38" spans="1:13" x14ac:dyDescent="0.25">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row>
    <row r="39" spans="1:13" x14ac:dyDescent="0.25">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row>
    <row r="40" spans="1:13" x14ac:dyDescent="0.25">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row>
    <row r="41" spans="1:13" x14ac:dyDescent="0.25">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row>
    <row r="42" spans="1:13" x14ac:dyDescent="0.25">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row>
    <row r="43" spans="1:13" x14ac:dyDescent="0.25">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row>
    <row r="44" spans="1:13" x14ac:dyDescent="0.25">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row>
    <row r="45" spans="1:13" x14ac:dyDescent="0.25">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row>
    <row r="46" spans="1:13" x14ac:dyDescent="0.25">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row>
    <row r="47" spans="1:13" x14ac:dyDescent="0.25">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row>
    <row r="48" spans="1:13" x14ac:dyDescent="0.25">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row>
    <row r="49" spans="1:13" x14ac:dyDescent="0.25">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row>
    <row r="50" spans="1:13" x14ac:dyDescent="0.25">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row>
    <row r="51" spans="1:13" x14ac:dyDescent="0.25">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row>
    <row r="52" spans="1:13" x14ac:dyDescent="0.25">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row>
    <row r="53" spans="1:13" x14ac:dyDescent="0.25">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row>
    <row r="54" spans="1:13" x14ac:dyDescent="0.25">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row>
    <row r="55" spans="1:13" x14ac:dyDescent="0.25">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row>
    <row r="56" spans="1:13" x14ac:dyDescent="0.25">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row>
    <row r="57" spans="1:13" x14ac:dyDescent="0.25">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row>
    <row r="58" spans="1:13" x14ac:dyDescent="0.25">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row>
    <row r="59" spans="1:13" x14ac:dyDescent="0.25">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row>
    <row r="60" spans="1:13" x14ac:dyDescent="0.25">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row>
    <row r="61" spans="1:13" x14ac:dyDescent="0.25">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row>
    <row r="62" spans="1:13" x14ac:dyDescent="0.25">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row>
    <row r="63" spans="1:13" x14ac:dyDescent="0.25">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row>
    <row r="64" spans="1:13" x14ac:dyDescent="0.25">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row>
    <row r="65" spans="1:13" x14ac:dyDescent="0.25">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row>
    <row r="66" spans="1:13" x14ac:dyDescent="0.25">
      <c r="A66" s="2">
        <v>45828</v>
      </c>
      <c r="B66" s="3">
        <f t="shared" si="2"/>
        <v>2025</v>
      </c>
      <c r="C66" t="str">
        <f t="shared" ref="C66:C129" si="3">IF(MONTH(A66) &gt;= 7, YEAR(A66) &amp; "-" &amp; YEAR(A66) + 1, YEAR(A66) - 1 &amp; "-" &amp; YEAR(A66))</f>
        <v>2024-2025</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25">
      <c r="A67" s="2">
        <v>45994</v>
      </c>
      <c r="B67" s="3">
        <f t="shared" ref="B67:B130" si="5">IF(MONTH(A67)&gt;=7,YEAR(A67)+1,YEAR(A67))</f>
        <v>2026</v>
      </c>
      <c r="C67" t="str">
        <f t="shared" si="3"/>
        <v>2025-2026</v>
      </c>
      <c r="D67" t="s">
        <v>147</v>
      </c>
      <c r="E67" t="s">
        <v>145</v>
      </c>
      <c r="F67" t="str">
        <f t="shared" si="4"/>
        <v>New South Wales</v>
      </c>
      <c r="G67" t="s">
        <v>10</v>
      </c>
      <c r="H67">
        <v>2101</v>
      </c>
      <c r="I67" t="s">
        <v>11</v>
      </c>
      <c r="J67" t="s">
        <v>27</v>
      </c>
      <c r="K67" t="s">
        <v>155</v>
      </c>
      <c r="L67" t="s">
        <v>20</v>
      </c>
      <c r="M67" s="5">
        <v>2</v>
      </c>
    </row>
    <row r="68" spans="1:13" x14ac:dyDescent="0.25">
      <c r="A68" s="2">
        <v>45363</v>
      </c>
      <c r="B68" s="3">
        <f t="shared" si="5"/>
        <v>2024</v>
      </c>
      <c r="C68" t="str">
        <f t="shared" si="3"/>
        <v>2023-2024</v>
      </c>
      <c r="D68" t="s">
        <v>147</v>
      </c>
      <c r="E68" t="s">
        <v>144</v>
      </c>
      <c r="F68" t="str">
        <f t="shared" si="4"/>
        <v>Queensland</v>
      </c>
      <c r="G68" t="s">
        <v>35</v>
      </c>
      <c r="H68">
        <v>4566</v>
      </c>
      <c r="I68" t="s">
        <v>11</v>
      </c>
      <c r="J68" t="s">
        <v>120</v>
      </c>
      <c r="K68" t="s">
        <v>19</v>
      </c>
      <c r="L68" t="s">
        <v>23</v>
      </c>
      <c r="M68" s="5">
        <v>2</v>
      </c>
    </row>
    <row r="69" spans="1:13" x14ac:dyDescent="0.25">
      <c r="A69" s="2">
        <v>45300</v>
      </c>
      <c r="B69" s="3">
        <f t="shared" si="5"/>
        <v>2024</v>
      </c>
      <c r="C69" t="str">
        <f t="shared" si="3"/>
        <v>2023-2024</v>
      </c>
      <c r="D69" t="s">
        <v>147</v>
      </c>
      <c r="E69" t="s">
        <v>62</v>
      </c>
      <c r="F69" t="str">
        <f t="shared" si="4"/>
        <v>Victoria</v>
      </c>
      <c r="G69" t="s">
        <v>45</v>
      </c>
      <c r="H69">
        <v>3134</v>
      </c>
      <c r="I69" t="s">
        <v>11</v>
      </c>
      <c r="J69" t="s">
        <v>63</v>
      </c>
      <c r="K69" t="s">
        <v>150</v>
      </c>
      <c r="L69" t="s">
        <v>18</v>
      </c>
      <c r="M69" s="5">
        <v>2</v>
      </c>
    </row>
    <row r="70" spans="1:13" x14ac:dyDescent="0.25">
      <c r="A70" s="2">
        <v>45842</v>
      </c>
      <c r="B70" s="3">
        <f t="shared" si="5"/>
        <v>2026</v>
      </c>
      <c r="C70" t="str">
        <f t="shared" si="3"/>
        <v>2025-2026</v>
      </c>
      <c r="D70" t="s">
        <v>147</v>
      </c>
      <c r="E70" t="s">
        <v>40</v>
      </c>
      <c r="F70" t="str">
        <f t="shared" si="4"/>
        <v>New South Wales</v>
      </c>
      <c r="G70" t="s">
        <v>10</v>
      </c>
      <c r="H70">
        <v>2116</v>
      </c>
      <c r="I70" t="s">
        <v>11</v>
      </c>
      <c r="J70" t="s">
        <v>27</v>
      </c>
      <c r="K70" t="s">
        <v>154</v>
      </c>
      <c r="L70" t="s">
        <v>14</v>
      </c>
      <c r="M70" s="5">
        <v>2</v>
      </c>
    </row>
    <row r="71" spans="1:13" x14ac:dyDescent="0.25">
      <c r="A71" s="2">
        <v>45348</v>
      </c>
      <c r="B71" s="3">
        <f t="shared" si="5"/>
        <v>2024</v>
      </c>
      <c r="C71" t="str">
        <f t="shared" si="3"/>
        <v>2023-2024</v>
      </c>
      <c r="D71" t="s">
        <v>147</v>
      </c>
      <c r="E71" t="s">
        <v>40</v>
      </c>
      <c r="F71" t="str">
        <f t="shared" si="4"/>
        <v>New South Wales</v>
      </c>
      <c r="G71" t="s">
        <v>10</v>
      </c>
      <c r="H71">
        <v>2116</v>
      </c>
      <c r="I71" t="s">
        <v>11</v>
      </c>
      <c r="J71" t="s">
        <v>27</v>
      </c>
      <c r="K71" t="s">
        <v>150</v>
      </c>
      <c r="L71" t="s">
        <v>18</v>
      </c>
      <c r="M71" s="5">
        <v>2</v>
      </c>
    </row>
    <row r="72" spans="1:13" x14ac:dyDescent="0.25">
      <c r="A72" s="2">
        <v>45951</v>
      </c>
      <c r="B72" s="3">
        <f t="shared" si="5"/>
        <v>2026</v>
      </c>
      <c r="C72" t="str">
        <f t="shared" si="3"/>
        <v>2025-2026</v>
      </c>
      <c r="D72" t="s">
        <v>147</v>
      </c>
      <c r="E72" t="s">
        <v>90</v>
      </c>
      <c r="F72" t="str">
        <f t="shared" si="4"/>
        <v>Victoria</v>
      </c>
      <c r="G72" t="s">
        <v>45</v>
      </c>
      <c r="H72">
        <v>3179</v>
      </c>
      <c r="I72" t="s">
        <v>11</v>
      </c>
      <c r="J72" t="s">
        <v>63</v>
      </c>
      <c r="K72" t="s">
        <v>150</v>
      </c>
      <c r="L72" t="s">
        <v>18</v>
      </c>
      <c r="M72" s="5">
        <v>2</v>
      </c>
    </row>
    <row r="73" spans="1:13" x14ac:dyDescent="0.25">
      <c r="A73" s="2">
        <v>45870</v>
      </c>
      <c r="B73" s="3">
        <f t="shared" si="5"/>
        <v>2026</v>
      </c>
      <c r="C73" t="str">
        <f t="shared" si="3"/>
        <v>2025-2026</v>
      </c>
      <c r="D73" t="s">
        <v>147</v>
      </c>
      <c r="E73" t="s">
        <v>75</v>
      </c>
      <c r="F73" t="str">
        <f t="shared" si="4"/>
        <v>Victoria</v>
      </c>
      <c r="G73" t="s">
        <v>45</v>
      </c>
      <c r="H73">
        <v>3630</v>
      </c>
      <c r="I73" t="s">
        <v>11</v>
      </c>
      <c r="J73" t="s">
        <v>55</v>
      </c>
      <c r="K73" t="s">
        <v>151</v>
      </c>
      <c r="L73" t="s">
        <v>21</v>
      </c>
      <c r="M73" s="5">
        <v>2</v>
      </c>
    </row>
    <row r="74" spans="1:13" x14ac:dyDescent="0.25">
      <c r="A74" s="2">
        <v>45535</v>
      </c>
      <c r="B74" s="3">
        <f t="shared" si="5"/>
        <v>2025</v>
      </c>
      <c r="C74" t="str">
        <f t="shared" si="3"/>
        <v>2024-2025</v>
      </c>
      <c r="D74" t="s">
        <v>147</v>
      </c>
      <c r="E74" t="s">
        <v>42</v>
      </c>
      <c r="F74" t="str">
        <f t="shared" si="4"/>
        <v>Queensland</v>
      </c>
      <c r="G74" t="s">
        <v>35</v>
      </c>
      <c r="H74">
        <v>4053</v>
      </c>
      <c r="I74" t="s">
        <v>11</v>
      </c>
      <c r="J74" t="s">
        <v>43</v>
      </c>
      <c r="K74" t="s">
        <v>149</v>
      </c>
      <c r="L74" t="s">
        <v>15</v>
      </c>
      <c r="M74" s="5">
        <v>2</v>
      </c>
    </row>
    <row r="75" spans="1:13" x14ac:dyDescent="0.25">
      <c r="A75" s="2">
        <v>45821</v>
      </c>
      <c r="B75" s="3">
        <f t="shared" si="5"/>
        <v>2025</v>
      </c>
      <c r="C75" t="str">
        <f t="shared" si="3"/>
        <v>2024-2025</v>
      </c>
      <c r="D75" t="s">
        <v>147</v>
      </c>
      <c r="E75" t="s">
        <v>117</v>
      </c>
      <c r="F75" t="str">
        <f t="shared" si="4"/>
        <v>Queensland</v>
      </c>
      <c r="G75" t="s">
        <v>35</v>
      </c>
      <c r="H75">
        <v>4119</v>
      </c>
      <c r="I75" t="s">
        <v>11</v>
      </c>
      <c r="J75" t="s">
        <v>43</v>
      </c>
      <c r="K75" t="s">
        <v>150</v>
      </c>
      <c r="L75" t="s">
        <v>18</v>
      </c>
      <c r="M75" s="5">
        <v>2</v>
      </c>
    </row>
    <row r="76" spans="1:13" x14ac:dyDescent="0.25">
      <c r="A76" s="2">
        <v>45762</v>
      </c>
      <c r="B76" s="3">
        <f t="shared" si="5"/>
        <v>2025</v>
      </c>
      <c r="C76" t="str">
        <f t="shared" si="3"/>
        <v>2024-2025</v>
      </c>
      <c r="D76" t="s">
        <v>147</v>
      </c>
      <c r="E76" t="s">
        <v>52</v>
      </c>
      <c r="F76" t="str">
        <f t="shared" si="4"/>
        <v>Victoria</v>
      </c>
      <c r="G76" t="s">
        <v>45</v>
      </c>
      <c r="H76">
        <v>3030</v>
      </c>
      <c r="I76" t="s">
        <v>11</v>
      </c>
      <c r="J76" t="s">
        <v>46</v>
      </c>
      <c r="K76" t="s">
        <v>19</v>
      </c>
      <c r="L76" t="s">
        <v>23</v>
      </c>
      <c r="M76" s="5">
        <v>2</v>
      </c>
    </row>
    <row r="77" spans="1:13" x14ac:dyDescent="0.25">
      <c r="A77" s="2">
        <v>45948</v>
      </c>
      <c r="B77" s="3">
        <f t="shared" si="5"/>
        <v>2026</v>
      </c>
      <c r="C77" t="str">
        <f t="shared" si="3"/>
        <v>2025-2026</v>
      </c>
      <c r="D77" t="s">
        <v>147</v>
      </c>
      <c r="E77" t="s">
        <v>50</v>
      </c>
      <c r="F77" t="str">
        <f t="shared" si="4"/>
        <v>Queensland</v>
      </c>
      <c r="G77" t="s">
        <v>35</v>
      </c>
      <c r="H77">
        <v>4703</v>
      </c>
      <c r="I77" t="s">
        <v>11</v>
      </c>
      <c r="J77" t="s">
        <v>51</v>
      </c>
      <c r="K77" t="s">
        <v>154</v>
      </c>
      <c r="L77" t="s">
        <v>14</v>
      </c>
      <c r="M77" s="5">
        <v>2</v>
      </c>
    </row>
    <row r="78" spans="1:13" x14ac:dyDescent="0.25">
      <c r="A78" s="2">
        <v>45409</v>
      </c>
      <c r="B78" s="3">
        <f t="shared" si="5"/>
        <v>2024</v>
      </c>
      <c r="C78" t="str">
        <f t="shared" si="3"/>
        <v>2023-2024</v>
      </c>
      <c r="D78" t="s">
        <v>147</v>
      </c>
      <c r="E78" t="s">
        <v>114</v>
      </c>
      <c r="F78" t="str">
        <f t="shared" si="4"/>
        <v>Victoria</v>
      </c>
      <c r="G78" t="s">
        <v>45</v>
      </c>
      <c r="H78">
        <v>3551</v>
      </c>
      <c r="I78" t="s">
        <v>11</v>
      </c>
      <c r="J78" t="s">
        <v>60</v>
      </c>
      <c r="K78" t="s">
        <v>149</v>
      </c>
      <c r="L78" t="s">
        <v>15</v>
      </c>
      <c r="M78" s="5">
        <v>2.25</v>
      </c>
    </row>
    <row r="79" spans="1:13" x14ac:dyDescent="0.25">
      <c r="A79" s="2">
        <v>45942</v>
      </c>
      <c r="B79" s="3">
        <f t="shared" si="5"/>
        <v>2026</v>
      </c>
      <c r="C79" t="str">
        <f t="shared" si="3"/>
        <v>2025-2026</v>
      </c>
      <c r="D79" t="s">
        <v>147</v>
      </c>
      <c r="E79" t="s">
        <v>112</v>
      </c>
      <c r="F79" t="str">
        <f t="shared" si="4"/>
        <v>Victoria</v>
      </c>
      <c r="G79" t="s">
        <v>45</v>
      </c>
      <c r="H79">
        <v>3076</v>
      </c>
      <c r="I79" t="s">
        <v>11</v>
      </c>
      <c r="J79" t="s">
        <v>46</v>
      </c>
      <c r="K79" t="s">
        <v>19</v>
      </c>
      <c r="L79" t="s">
        <v>23</v>
      </c>
      <c r="M79" s="5">
        <v>2.2999999999999998</v>
      </c>
    </row>
    <row r="80" spans="1:13" x14ac:dyDescent="0.25">
      <c r="A80" s="2">
        <v>45985</v>
      </c>
      <c r="B80" s="3">
        <f t="shared" si="5"/>
        <v>2026</v>
      </c>
      <c r="C80" t="str">
        <f t="shared" si="3"/>
        <v>2025-2026</v>
      </c>
      <c r="D80" t="s">
        <v>147</v>
      </c>
      <c r="E80" t="s">
        <v>24</v>
      </c>
      <c r="F80" t="str">
        <f t="shared" si="4"/>
        <v>New South Wales</v>
      </c>
      <c r="G80" t="s">
        <v>10</v>
      </c>
      <c r="H80">
        <v>2795</v>
      </c>
      <c r="I80" t="s">
        <v>11</v>
      </c>
      <c r="J80" t="s">
        <v>25</v>
      </c>
      <c r="K80" t="s">
        <v>153</v>
      </c>
      <c r="L80" t="s">
        <v>16</v>
      </c>
      <c r="M80" s="5">
        <v>2.36</v>
      </c>
    </row>
    <row r="81" spans="1:13" x14ac:dyDescent="0.25">
      <c r="A81" s="2">
        <v>45939</v>
      </c>
      <c r="B81" s="3">
        <f t="shared" si="5"/>
        <v>2026</v>
      </c>
      <c r="C81" t="str">
        <f t="shared" si="3"/>
        <v>2025-2026</v>
      </c>
      <c r="D81" t="s">
        <v>148</v>
      </c>
      <c r="E81" t="s">
        <v>114</v>
      </c>
      <c r="F81" t="str">
        <f t="shared" si="4"/>
        <v>Victoria</v>
      </c>
      <c r="G81" t="s">
        <v>45</v>
      </c>
      <c r="H81">
        <v>3551</v>
      </c>
      <c r="I81" t="s">
        <v>11</v>
      </c>
      <c r="J81" t="s">
        <v>60</v>
      </c>
      <c r="K81" t="s">
        <v>153</v>
      </c>
      <c r="L81" t="s">
        <v>16</v>
      </c>
      <c r="M81" s="5">
        <v>2.44</v>
      </c>
    </row>
    <row r="82" spans="1:13" x14ac:dyDescent="0.25">
      <c r="A82" s="2">
        <v>45316</v>
      </c>
      <c r="B82" s="3">
        <f t="shared" si="5"/>
        <v>2024</v>
      </c>
      <c r="C82" t="str">
        <f t="shared" si="3"/>
        <v>2023-2024</v>
      </c>
      <c r="D82" t="s">
        <v>147</v>
      </c>
      <c r="E82" t="s">
        <v>145</v>
      </c>
      <c r="F82" t="str">
        <f t="shared" si="4"/>
        <v>New South Wales</v>
      </c>
      <c r="G82" t="s">
        <v>10</v>
      </c>
      <c r="H82">
        <v>2101</v>
      </c>
      <c r="I82" t="s">
        <v>11</v>
      </c>
      <c r="J82" t="s">
        <v>27</v>
      </c>
      <c r="K82" t="s">
        <v>156</v>
      </c>
      <c r="L82" t="s">
        <v>17</v>
      </c>
      <c r="M82" s="5">
        <v>2.4500000000000002</v>
      </c>
    </row>
    <row r="83" spans="1:13" x14ac:dyDescent="0.25">
      <c r="A83" s="2">
        <v>45728</v>
      </c>
      <c r="B83" s="3">
        <f t="shared" si="5"/>
        <v>2025</v>
      </c>
      <c r="C83" t="str">
        <f t="shared" si="3"/>
        <v>2024-2025</v>
      </c>
      <c r="D83" t="s">
        <v>148</v>
      </c>
      <c r="E83" t="s">
        <v>79</v>
      </c>
      <c r="F83" t="str">
        <f t="shared" si="4"/>
        <v>Australian Capital Territory</v>
      </c>
      <c r="G83" t="s">
        <v>80</v>
      </c>
      <c r="H83">
        <v>2617</v>
      </c>
      <c r="I83" t="s">
        <v>11</v>
      </c>
      <c r="J83" t="s">
        <v>58</v>
      </c>
      <c r="K83" t="s">
        <v>149</v>
      </c>
      <c r="L83" t="s">
        <v>15</v>
      </c>
      <c r="M83" s="5">
        <v>2.4900000000000002</v>
      </c>
    </row>
    <row r="84" spans="1:13" x14ac:dyDescent="0.25">
      <c r="A84" s="2">
        <v>45538</v>
      </c>
      <c r="B84" s="3">
        <f t="shared" si="5"/>
        <v>2025</v>
      </c>
      <c r="C84" t="str">
        <f t="shared" si="3"/>
        <v>2024-2025</v>
      </c>
      <c r="D84" t="s">
        <v>147</v>
      </c>
      <c r="E84" t="s">
        <v>96</v>
      </c>
      <c r="F84" t="str">
        <f t="shared" si="4"/>
        <v>Western Australia</v>
      </c>
      <c r="G84" t="s">
        <v>48</v>
      </c>
      <c r="H84">
        <v>6330</v>
      </c>
      <c r="I84" t="s">
        <v>11</v>
      </c>
      <c r="J84" t="s">
        <v>94</v>
      </c>
      <c r="K84" t="s">
        <v>155</v>
      </c>
      <c r="L84" t="s">
        <v>20</v>
      </c>
      <c r="M84" s="5">
        <v>2.5</v>
      </c>
    </row>
    <row r="85" spans="1:13" x14ac:dyDescent="0.25">
      <c r="A85" s="2">
        <v>45441</v>
      </c>
      <c r="B85" s="3">
        <f t="shared" si="5"/>
        <v>2024</v>
      </c>
      <c r="C85" t="str">
        <f t="shared" si="3"/>
        <v>2023-2024</v>
      </c>
      <c r="D85" t="s">
        <v>147</v>
      </c>
      <c r="E85" t="s">
        <v>31</v>
      </c>
      <c r="F85" t="str">
        <f t="shared" si="4"/>
        <v>South Australia</v>
      </c>
      <c r="G85" t="s">
        <v>32</v>
      </c>
      <c r="H85">
        <v>5168</v>
      </c>
      <c r="I85" t="s">
        <v>11</v>
      </c>
      <c r="J85" t="s">
        <v>33</v>
      </c>
      <c r="K85" t="s">
        <v>153</v>
      </c>
      <c r="L85" t="s">
        <v>16</v>
      </c>
      <c r="M85" s="5">
        <v>2.5</v>
      </c>
    </row>
    <row r="86" spans="1:13" x14ac:dyDescent="0.25">
      <c r="A86" s="2">
        <v>45738</v>
      </c>
      <c r="B86" s="3">
        <f t="shared" si="5"/>
        <v>2025</v>
      </c>
      <c r="C86" t="str">
        <f t="shared" si="3"/>
        <v>2024-2025</v>
      </c>
      <c r="D86" t="s">
        <v>147</v>
      </c>
      <c r="E86" t="s">
        <v>53</v>
      </c>
      <c r="F86" t="str">
        <f t="shared" si="4"/>
        <v>South Australia</v>
      </c>
      <c r="G86" t="s">
        <v>32</v>
      </c>
      <c r="H86">
        <v>5082</v>
      </c>
      <c r="I86" t="s">
        <v>11</v>
      </c>
      <c r="J86" t="s">
        <v>33</v>
      </c>
      <c r="K86" t="s">
        <v>153</v>
      </c>
      <c r="L86" t="s">
        <v>16</v>
      </c>
      <c r="M86" s="5">
        <v>2.5</v>
      </c>
    </row>
    <row r="87" spans="1:13" x14ac:dyDescent="0.25">
      <c r="A87" s="2">
        <v>45888</v>
      </c>
      <c r="B87" s="3">
        <f t="shared" si="5"/>
        <v>2026</v>
      </c>
      <c r="C87" t="str">
        <f t="shared" si="3"/>
        <v>2025-2026</v>
      </c>
      <c r="D87" t="s">
        <v>147</v>
      </c>
      <c r="E87" t="s">
        <v>114</v>
      </c>
      <c r="F87" t="str">
        <f t="shared" si="4"/>
        <v>Victoria</v>
      </c>
      <c r="G87" t="s">
        <v>45</v>
      </c>
      <c r="H87">
        <v>3551</v>
      </c>
      <c r="I87" t="s">
        <v>11</v>
      </c>
      <c r="J87" t="s">
        <v>60</v>
      </c>
      <c r="K87" t="s">
        <v>149</v>
      </c>
      <c r="L87" t="s">
        <v>15</v>
      </c>
      <c r="M87" s="5">
        <v>2.52</v>
      </c>
    </row>
    <row r="88" spans="1:13" x14ac:dyDescent="0.25">
      <c r="A88" s="2">
        <v>45303</v>
      </c>
      <c r="B88" s="3">
        <f t="shared" si="5"/>
        <v>2024</v>
      </c>
      <c r="C88" t="str">
        <f t="shared" si="3"/>
        <v>2023-2024</v>
      </c>
      <c r="D88" t="s">
        <v>147</v>
      </c>
      <c r="E88" t="s">
        <v>143</v>
      </c>
      <c r="F88" t="str">
        <f t="shared" si="4"/>
        <v>New South Wales</v>
      </c>
      <c r="G88" t="s">
        <v>10</v>
      </c>
      <c r="H88">
        <v>2154</v>
      </c>
      <c r="I88" t="s">
        <v>11</v>
      </c>
      <c r="J88" t="s">
        <v>27</v>
      </c>
      <c r="K88" t="s">
        <v>154</v>
      </c>
      <c r="L88" t="s">
        <v>14</v>
      </c>
      <c r="M88" s="5">
        <v>2.6</v>
      </c>
    </row>
    <row r="89" spans="1:13" x14ac:dyDescent="0.25">
      <c r="A89" s="2">
        <v>45947</v>
      </c>
      <c r="B89" s="3">
        <f t="shared" si="5"/>
        <v>2026</v>
      </c>
      <c r="C89" t="str">
        <f t="shared" si="3"/>
        <v>2025-2026</v>
      </c>
      <c r="D89" t="s">
        <v>147</v>
      </c>
      <c r="E89" t="s">
        <v>42</v>
      </c>
      <c r="F89" t="str">
        <f t="shared" si="4"/>
        <v>Queensland</v>
      </c>
      <c r="G89" t="s">
        <v>35</v>
      </c>
      <c r="H89">
        <v>4053</v>
      </c>
      <c r="I89" t="s">
        <v>11</v>
      </c>
      <c r="J89" t="s">
        <v>43</v>
      </c>
      <c r="K89" t="s">
        <v>152</v>
      </c>
      <c r="L89" t="s">
        <v>13</v>
      </c>
      <c r="M89" s="5">
        <v>2.67</v>
      </c>
    </row>
    <row r="90" spans="1:13" x14ac:dyDescent="0.25">
      <c r="A90" s="2">
        <v>45966</v>
      </c>
      <c r="B90" s="3">
        <f t="shared" si="5"/>
        <v>2026</v>
      </c>
      <c r="C90" t="str">
        <f t="shared" si="3"/>
        <v>2025-2026</v>
      </c>
      <c r="D90" t="s">
        <v>147</v>
      </c>
      <c r="E90" t="s">
        <v>108</v>
      </c>
      <c r="F90" t="str">
        <f t="shared" si="4"/>
        <v>Victoria</v>
      </c>
      <c r="G90" t="s">
        <v>45</v>
      </c>
      <c r="H90">
        <v>3018</v>
      </c>
      <c r="I90" t="s">
        <v>11</v>
      </c>
      <c r="J90" t="s">
        <v>46</v>
      </c>
      <c r="K90" t="s">
        <v>154</v>
      </c>
      <c r="L90" t="s">
        <v>14</v>
      </c>
      <c r="M90" s="5">
        <v>2.7800000000000002</v>
      </c>
    </row>
    <row r="91" spans="1:13" x14ac:dyDescent="0.25">
      <c r="A91" s="2">
        <v>45535</v>
      </c>
      <c r="B91" s="3">
        <f t="shared" si="5"/>
        <v>2025</v>
      </c>
      <c r="C91" t="str">
        <f t="shared" si="3"/>
        <v>2024-2025</v>
      </c>
      <c r="D91" t="s">
        <v>147</v>
      </c>
      <c r="E91" t="s">
        <v>128</v>
      </c>
      <c r="F91" t="str">
        <f t="shared" si="4"/>
        <v>Western Australia</v>
      </c>
      <c r="G91" t="s">
        <v>48</v>
      </c>
      <c r="H91">
        <v>6027</v>
      </c>
      <c r="I91" t="s">
        <v>11</v>
      </c>
      <c r="J91" t="s">
        <v>49</v>
      </c>
      <c r="K91" t="s">
        <v>152</v>
      </c>
      <c r="L91" t="s">
        <v>13</v>
      </c>
      <c r="M91" s="5">
        <v>2.97</v>
      </c>
    </row>
    <row r="92" spans="1:13" x14ac:dyDescent="0.25">
      <c r="A92" s="2">
        <v>45359</v>
      </c>
      <c r="B92" s="3">
        <f t="shared" si="5"/>
        <v>2024</v>
      </c>
      <c r="C92" t="str">
        <f t="shared" si="3"/>
        <v>2023-2024</v>
      </c>
      <c r="D92" t="s">
        <v>148</v>
      </c>
      <c r="E92" t="s">
        <v>9</v>
      </c>
      <c r="F92" t="str">
        <f t="shared" si="4"/>
        <v>New South Wales</v>
      </c>
      <c r="G92" t="s">
        <v>10</v>
      </c>
      <c r="H92">
        <v>2067</v>
      </c>
      <c r="I92" t="s">
        <v>11</v>
      </c>
      <c r="J92" t="s">
        <v>12</v>
      </c>
      <c r="K92" t="s">
        <v>149</v>
      </c>
      <c r="L92" t="s">
        <v>15</v>
      </c>
      <c r="M92" s="5">
        <v>2.98</v>
      </c>
    </row>
    <row r="93" spans="1:13" x14ac:dyDescent="0.25">
      <c r="A93" s="2">
        <v>45715</v>
      </c>
      <c r="B93" s="3">
        <f t="shared" si="5"/>
        <v>2025</v>
      </c>
      <c r="C93" t="str">
        <f t="shared" si="3"/>
        <v>2024-2025</v>
      </c>
      <c r="D93" t="s">
        <v>147</v>
      </c>
      <c r="E93" t="s">
        <v>109</v>
      </c>
      <c r="F93" t="str">
        <f t="shared" si="4"/>
        <v>New South Wales</v>
      </c>
      <c r="G93" t="s">
        <v>10</v>
      </c>
      <c r="H93">
        <v>2480</v>
      </c>
      <c r="I93" t="s">
        <v>11</v>
      </c>
      <c r="J93" t="s">
        <v>68</v>
      </c>
      <c r="K93" t="s">
        <v>152</v>
      </c>
      <c r="L93" t="s">
        <v>13</v>
      </c>
      <c r="M93" s="5">
        <v>2.98</v>
      </c>
    </row>
    <row r="94" spans="1:13" x14ac:dyDescent="0.25">
      <c r="A94" s="2">
        <v>45825</v>
      </c>
      <c r="B94" s="3">
        <f t="shared" si="5"/>
        <v>2025</v>
      </c>
      <c r="C94" t="str">
        <f t="shared" si="3"/>
        <v>2024-2025</v>
      </c>
      <c r="D94" t="s">
        <v>148</v>
      </c>
      <c r="E94" t="s">
        <v>103</v>
      </c>
      <c r="F94" t="str">
        <f t="shared" si="4"/>
        <v>Queensland</v>
      </c>
      <c r="G94" t="s">
        <v>35</v>
      </c>
      <c r="H94">
        <v>4509</v>
      </c>
      <c r="I94" t="s">
        <v>11</v>
      </c>
      <c r="J94" t="s">
        <v>104</v>
      </c>
      <c r="K94" t="s">
        <v>157</v>
      </c>
      <c r="L94" t="s">
        <v>22</v>
      </c>
      <c r="M94" s="5">
        <v>2.98</v>
      </c>
    </row>
    <row r="95" spans="1:13" x14ac:dyDescent="0.25">
      <c r="A95" s="2">
        <v>45781</v>
      </c>
      <c r="B95" s="3">
        <f t="shared" si="5"/>
        <v>2025</v>
      </c>
      <c r="C95" t="str">
        <f t="shared" si="3"/>
        <v>2024-2025</v>
      </c>
      <c r="D95" t="s">
        <v>147</v>
      </c>
      <c r="E95" t="s">
        <v>65</v>
      </c>
      <c r="F95" t="str">
        <f t="shared" si="4"/>
        <v>New South Wales</v>
      </c>
      <c r="G95" t="s">
        <v>10</v>
      </c>
      <c r="H95">
        <v>2541</v>
      </c>
      <c r="I95" t="s">
        <v>11</v>
      </c>
      <c r="J95" t="s">
        <v>58</v>
      </c>
      <c r="K95" t="s">
        <v>157</v>
      </c>
      <c r="L95" t="s">
        <v>22</v>
      </c>
      <c r="M95" s="5">
        <v>2.98</v>
      </c>
    </row>
    <row r="96" spans="1:13" x14ac:dyDescent="0.25">
      <c r="A96" s="2">
        <v>45954</v>
      </c>
      <c r="B96" s="3">
        <f t="shared" si="5"/>
        <v>2026</v>
      </c>
      <c r="C96" t="str">
        <f t="shared" si="3"/>
        <v>2025-2026</v>
      </c>
      <c r="D96" t="s">
        <v>147</v>
      </c>
      <c r="E96" t="s">
        <v>39</v>
      </c>
      <c r="F96" t="str">
        <f t="shared" si="4"/>
        <v>South Australia</v>
      </c>
      <c r="G96" t="s">
        <v>32</v>
      </c>
      <c r="H96">
        <v>5343</v>
      </c>
      <c r="I96" t="s">
        <v>11</v>
      </c>
      <c r="J96" t="s">
        <v>38</v>
      </c>
      <c r="K96" t="s">
        <v>156</v>
      </c>
      <c r="L96" t="s">
        <v>17</v>
      </c>
      <c r="M96" s="5">
        <v>2.99</v>
      </c>
    </row>
    <row r="97" spans="1:13" x14ac:dyDescent="0.25">
      <c r="A97" s="2">
        <v>45729</v>
      </c>
      <c r="B97" s="3">
        <f t="shared" si="5"/>
        <v>2025</v>
      </c>
      <c r="C97" t="str">
        <f t="shared" si="3"/>
        <v>2024-2025</v>
      </c>
      <c r="D97" t="s">
        <v>147</v>
      </c>
      <c r="E97" t="s">
        <v>143</v>
      </c>
      <c r="F97" t="str">
        <f t="shared" si="4"/>
        <v>New South Wales</v>
      </c>
      <c r="G97" t="s">
        <v>10</v>
      </c>
      <c r="H97">
        <v>2154</v>
      </c>
      <c r="I97" t="s">
        <v>11</v>
      </c>
      <c r="J97" t="s">
        <v>27</v>
      </c>
      <c r="K97" t="s">
        <v>149</v>
      </c>
      <c r="L97" t="s">
        <v>15</v>
      </c>
      <c r="M97" s="5">
        <v>2.99</v>
      </c>
    </row>
    <row r="98" spans="1:13" x14ac:dyDescent="0.25">
      <c r="A98" s="2">
        <v>45666</v>
      </c>
      <c r="B98" s="3">
        <f t="shared" si="5"/>
        <v>2025</v>
      </c>
      <c r="C98" t="str">
        <f t="shared" si="3"/>
        <v>2024-2025</v>
      </c>
      <c r="D98" t="s">
        <v>147</v>
      </c>
      <c r="E98" t="s">
        <v>136</v>
      </c>
      <c r="F98" t="str">
        <f t="shared" si="4"/>
        <v>Victoria</v>
      </c>
      <c r="G98" t="s">
        <v>45</v>
      </c>
      <c r="H98">
        <v>3175</v>
      </c>
      <c r="I98" t="s">
        <v>11</v>
      </c>
      <c r="J98" t="s">
        <v>63</v>
      </c>
      <c r="K98" t="s">
        <v>155</v>
      </c>
      <c r="L98" t="s">
        <v>20</v>
      </c>
      <c r="M98" s="5">
        <v>2.99</v>
      </c>
    </row>
    <row r="99" spans="1:13" x14ac:dyDescent="0.25">
      <c r="A99" s="2">
        <v>45980</v>
      </c>
      <c r="B99" s="3">
        <f t="shared" si="5"/>
        <v>2026</v>
      </c>
      <c r="C99" t="str">
        <f t="shared" si="3"/>
        <v>2025-2026</v>
      </c>
      <c r="D99" t="s">
        <v>147</v>
      </c>
      <c r="E99" t="s">
        <v>41</v>
      </c>
      <c r="F99" t="str">
        <f t="shared" si="4"/>
        <v>New South Wales</v>
      </c>
      <c r="G99" t="s">
        <v>10</v>
      </c>
      <c r="H99">
        <v>2830</v>
      </c>
      <c r="I99" t="s">
        <v>11</v>
      </c>
      <c r="J99" t="s">
        <v>25</v>
      </c>
      <c r="K99" t="s">
        <v>19</v>
      </c>
      <c r="L99" t="s">
        <v>23</v>
      </c>
      <c r="M99" s="5">
        <v>2.99</v>
      </c>
    </row>
    <row r="100" spans="1:13" x14ac:dyDescent="0.25">
      <c r="A100" s="2">
        <v>45745</v>
      </c>
      <c r="B100" s="3">
        <f t="shared" si="5"/>
        <v>2025</v>
      </c>
      <c r="C100" t="str">
        <f t="shared" si="3"/>
        <v>2024-2025</v>
      </c>
      <c r="D100" t="s">
        <v>147</v>
      </c>
      <c r="E100" t="s">
        <v>112</v>
      </c>
      <c r="F100" t="str">
        <f t="shared" si="4"/>
        <v>Victoria</v>
      </c>
      <c r="G100" t="s">
        <v>45</v>
      </c>
      <c r="H100">
        <v>3076</v>
      </c>
      <c r="I100" t="s">
        <v>11</v>
      </c>
      <c r="J100" t="s">
        <v>46</v>
      </c>
      <c r="K100" t="s">
        <v>155</v>
      </c>
      <c r="L100" t="s">
        <v>20</v>
      </c>
      <c r="M100" s="5">
        <v>2.99</v>
      </c>
    </row>
    <row r="101" spans="1:13" x14ac:dyDescent="0.25">
      <c r="A101" s="2">
        <v>45336</v>
      </c>
      <c r="B101" s="3">
        <f t="shared" si="5"/>
        <v>2024</v>
      </c>
      <c r="C101" t="str">
        <f t="shared" si="3"/>
        <v>2023-2024</v>
      </c>
      <c r="D101" t="s">
        <v>147</v>
      </c>
      <c r="E101" t="s">
        <v>93</v>
      </c>
      <c r="F101" t="str">
        <f t="shared" si="4"/>
        <v>Western Australia</v>
      </c>
      <c r="G101" t="s">
        <v>48</v>
      </c>
      <c r="H101">
        <v>6112</v>
      </c>
      <c r="I101" t="s">
        <v>11</v>
      </c>
      <c r="J101" t="s">
        <v>94</v>
      </c>
      <c r="K101" t="s">
        <v>155</v>
      </c>
      <c r="L101" t="s">
        <v>20</v>
      </c>
      <c r="M101" s="5">
        <v>2.99</v>
      </c>
    </row>
    <row r="102" spans="1:13" x14ac:dyDescent="0.25">
      <c r="A102" s="2">
        <v>45679</v>
      </c>
      <c r="B102" s="3">
        <f t="shared" si="5"/>
        <v>2025</v>
      </c>
      <c r="C102" t="str">
        <f t="shared" si="3"/>
        <v>2024-2025</v>
      </c>
      <c r="D102" t="s">
        <v>147</v>
      </c>
      <c r="E102" t="s">
        <v>145</v>
      </c>
      <c r="F102" t="str">
        <f t="shared" si="4"/>
        <v>New South Wales</v>
      </c>
      <c r="G102" t="s">
        <v>10</v>
      </c>
      <c r="H102">
        <v>2101</v>
      </c>
      <c r="I102" t="s">
        <v>11</v>
      </c>
      <c r="J102" t="s">
        <v>27</v>
      </c>
      <c r="K102" t="s">
        <v>154</v>
      </c>
      <c r="L102" t="s">
        <v>14</v>
      </c>
      <c r="M102" s="5">
        <v>2.99</v>
      </c>
    </row>
    <row r="103" spans="1:13" x14ac:dyDescent="0.25">
      <c r="A103" s="2">
        <v>45686</v>
      </c>
      <c r="B103" s="3">
        <f t="shared" si="5"/>
        <v>2025</v>
      </c>
      <c r="C103" t="str">
        <f t="shared" si="3"/>
        <v>2024-2025</v>
      </c>
      <c r="D103" t="s">
        <v>147</v>
      </c>
      <c r="E103" t="s">
        <v>96</v>
      </c>
      <c r="F103" t="str">
        <f t="shared" si="4"/>
        <v>Western Australia</v>
      </c>
      <c r="G103" t="s">
        <v>48</v>
      </c>
      <c r="H103">
        <v>6330</v>
      </c>
      <c r="I103" t="s">
        <v>11</v>
      </c>
      <c r="J103" t="s">
        <v>94</v>
      </c>
      <c r="K103" t="s">
        <v>150</v>
      </c>
      <c r="L103" t="s">
        <v>18</v>
      </c>
      <c r="M103" s="5">
        <v>3</v>
      </c>
    </row>
    <row r="104" spans="1:13" x14ac:dyDescent="0.25">
      <c r="A104" s="2">
        <v>45865</v>
      </c>
      <c r="B104" s="3">
        <f t="shared" si="5"/>
        <v>2026</v>
      </c>
      <c r="C104" t="str">
        <f t="shared" si="3"/>
        <v>2025-2026</v>
      </c>
      <c r="D104" t="s">
        <v>147</v>
      </c>
      <c r="E104" t="s">
        <v>124</v>
      </c>
      <c r="F104" t="str">
        <f t="shared" si="4"/>
        <v>New South Wales</v>
      </c>
      <c r="G104" t="s">
        <v>10</v>
      </c>
      <c r="H104">
        <v>2015</v>
      </c>
      <c r="I104" t="s">
        <v>11</v>
      </c>
      <c r="J104" t="s">
        <v>12</v>
      </c>
      <c r="K104" t="s">
        <v>153</v>
      </c>
      <c r="L104" t="s">
        <v>16</v>
      </c>
      <c r="M104" s="5">
        <v>3</v>
      </c>
    </row>
    <row r="105" spans="1:13" x14ac:dyDescent="0.25">
      <c r="A105" s="2">
        <v>45573</v>
      </c>
      <c r="B105" s="3">
        <f t="shared" si="5"/>
        <v>2025</v>
      </c>
      <c r="C105" t="str">
        <f t="shared" si="3"/>
        <v>2024-2025</v>
      </c>
      <c r="D105" t="s">
        <v>147</v>
      </c>
      <c r="E105" t="s">
        <v>124</v>
      </c>
      <c r="F105" t="str">
        <f t="shared" si="4"/>
        <v>New South Wales</v>
      </c>
      <c r="G105" t="s">
        <v>10</v>
      </c>
      <c r="H105">
        <v>2015</v>
      </c>
      <c r="I105" t="s">
        <v>11</v>
      </c>
      <c r="J105" t="s">
        <v>12</v>
      </c>
      <c r="K105" t="s">
        <v>150</v>
      </c>
      <c r="L105" t="s">
        <v>18</v>
      </c>
      <c r="M105" s="5">
        <v>3</v>
      </c>
    </row>
    <row r="106" spans="1:13" x14ac:dyDescent="0.25">
      <c r="A106" s="2">
        <v>45549</v>
      </c>
      <c r="B106" s="3">
        <f t="shared" si="5"/>
        <v>2025</v>
      </c>
      <c r="C106" t="str">
        <f t="shared" si="3"/>
        <v>2024-2025</v>
      </c>
      <c r="D106" t="s">
        <v>147</v>
      </c>
      <c r="E106" t="s">
        <v>124</v>
      </c>
      <c r="F106" t="str">
        <f t="shared" si="4"/>
        <v>New South Wales</v>
      </c>
      <c r="G106" t="s">
        <v>10</v>
      </c>
      <c r="H106">
        <v>2015</v>
      </c>
      <c r="I106" t="s">
        <v>11</v>
      </c>
      <c r="J106" t="s">
        <v>12</v>
      </c>
      <c r="K106" t="s">
        <v>155</v>
      </c>
      <c r="L106" t="s">
        <v>20</v>
      </c>
      <c r="M106" s="5">
        <v>3</v>
      </c>
    </row>
    <row r="107" spans="1:13" x14ac:dyDescent="0.25">
      <c r="A107" s="2">
        <v>45981</v>
      </c>
      <c r="B107" s="3">
        <f t="shared" si="5"/>
        <v>2026</v>
      </c>
      <c r="C107" t="str">
        <f t="shared" si="3"/>
        <v>2025-2026</v>
      </c>
      <c r="D107" t="s">
        <v>147</v>
      </c>
      <c r="E107" t="s">
        <v>78</v>
      </c>
      <c r="F107" t="str">
        <f t="shared" si="4"/>
        <v>New South Wales</v>
      </c>
      <c r="G107" t="s">
        <v>10</v>
      </c>
      <c r="H107">
        <v>2350</v>
      </c>
      <c r="I107" t="s">
        <v>11</v>
      </c>
      <c r="J107" t="s">
        <v>68</v>
      </c>
      <c r="K107" t="s">
        <v>150</v>
      </c>
      <c r="L107" t="s">
        <v>18</v>
      </c>
      <c r="M107" s="5">
        <v>3</v>
      </c>
    </row>
    <row r="108" spans="1:13" x14ac:dyDescent="0.25">
      <c r="A108" s="2">
        <v>45667</v>
      </c>
      <c r="B108" s="3">
        <f t="shared" si="5"/>
        <v>2025</v>
      </c>
      <c r="C108" t="str">
        <f t="shared" si="3"/>
        <v>2024-2025</v>
      </c>
      <c r="D108" t="s">
        <v>147</v>
      </c>
      <c r="E108" t="s">
        <v>127</v>
      </c>
      <c r="F108" t="str">
        <f t="shared" si="4"/>
        <v>New South Wales</v>
      </c>
      <c r="G108" t="s">
        <v>10</v>
      </c>
      <c r="H108">
        <v>2131</v>
      </c>
      <c r="I108" t="s">
        <v>11</v>
      </c>
      <c r="J108" t="s">
        <v>27</v>
      </c>
      <c r="K108" t="s">
        <v>153</v>
      </c>
      <c r="L108" t="s">
        <v>16</v>
      </c>
      <c r="M108" s="5">
        <v>3</v>
      </c>
    </row>
    <row r="109" spans="1:13" x14ac:dyDescent="0.25">
      <c r="A109" s="2">
        <v>45352</v>
      </c>
      <c r="B109" s="3">
        <f t="shared" si="5"/>
        <v>2024</v>
      </c>
      <c r="C109" t="str">
        <f t="shared" si="3"/>
        <v>2023-2024</v>
      </c>
      <c r="D109" t="s">
        <v>147</v>
      </c>
      <c r="E109" t="s">
        <v>127</v>
      </c>
      <c r="F109" t="str">
        <f t="shared" si="4"/>
        <v>New South Wales</v>
      </c>
      <c r="G109" t="s">
        <v>10</v>
      </c>
      <c r="H109">
        <v>2131</v>
      </c>
      <c r="I109" t="s">
        <v>11</v>
      </c>
      <c r="J109" t="s">
        <v>27</v>
      </c>
      <c r="K109" t="s">
        <v>154</v>
      </c>
      <c r="L109" t="s">
        <v>14</v>
      </c>
      <c r="M109" s="5">
        <v>3</v>
      </c>
    </row>
    <row r="110" spans="1:13" x14ac:dyDescent="0.25">
      <c r="A110" s="2">
        <v>45599</v>
      </c>
      <c r="B110" s="3">
        <f t="shared" si="5"/>
        <v>2025</v>
      </c>
      <c r="C110" t="str">
        <f t="shared" si="3"/>
        <v>2024-2025</v>
      </c>
      <c r="D110" t="s">
        <v>147</v>
      </c>
      <c r="E110" t="s">
        <v>127</v>
      </c>
      <c r="F110" t="str">
        <f t="shared" si="4"/>
        <v>New South Wales</v>
      </c>
      <c r="G110" t="s">
        <v>10</v>
      </c>
      <c r="H110">
        <v>2131</v>
      </c>
      <c r="I110" t="s">
        <v>11</v>
      </c>
      <c r="J110" t="s">
        <v>27</v>
      </c>
      <c r="K110" t="s">
        <v>149</v>
      </c>
      <c r="L110" t="s">
        <v>15</v>
      </c>
      <c r="M110" s="5">
        <v>3</v>
      </c>
    </row>
    <row r="111" spans="1:13" x14ac:dyDescent="0.25">
      <c r="A111" s="2">
        <v>45732</v>
      </c>
      <c r="B111" s="3">
        <f t="shared" si="5"/>
        <v>2025</v>
      </c>
      <c r="C111" t="str">
        <f t="shared" si="3"/>
        <v>2024-2025</v>
      </c>
      <c r="D111" t="s">
        <v>147</v>
      </c>
      <c r="E111" t="s">
        <v>127</v>
      </c>
      <c r="F111" t="str">
        <f t="shared" si="4"/>
        <v>New South Wales</v>
      </c>
      <c r="G111" t="s">
        <v>10</v>
      </c>
      <c r="H111">
        <v>2131</v>
      </c>
      <c r="I111" t="s">
        <v>11</v>
      </c>
      <c r="J111" t="s">
        <v>27</v>
      </c>
      <c r="K111" t="s">
        <v>150</v>
      </c>
      <c r="L111" t="s">
        <v>18</v>
      </c>
      <c r="M111" s="5">
        <v>3</v>
      </c>
    </row>
    <row r="112" spans="1:13" x14ac:dyDescent="0.25">
      <c r="A112" s="2">
        <v>45675</v>
      </c>
      <c r="B112" s="3">
        <f t="shared" si="5"/>
        <v>2025</v>
      </c>
      <c r="C112" t="str">
        <f t="shared" si="3"/>
        <v>2024-2025</v>
      </c>
      <c r="D112" t="s">
        <v>147</v>
      </c>
      <c r="E112" t="s">
        <v>85</v>
      </c>
      <c r="F112" t="str">
        <f t="shared" si="4"/>
        <v>Queensland</v>
      </c>
      <c r="G112" t="s">
        <v>35</v>
      </c>
      <c r="H112">
        <v>4883</v>
      </c>
      <c r="I112" t="s">
        <v>11</v>
      </c>
      <c r="J112" t="s">
        <v>36</v>
      </c>
      <c r="K112" t="s">
        <v>149</v>
      </c>
      <c r="L112" t="s">
        <v>15</v>
      </c>
      <c r="M112" s="5">
        <v>3</v>
      </c>
    </row>
    <row r="113" spans="1:13" x14ac:dyDescent="0.25">
      <c r="A113" s="2">
        <v>45418</v>
      </c>
      <c r="B113" s="3">
        <f t="shared" si="5"/>
        <v>2024</v>
      </c>
      <c r="C113" t="str">
        <f t="shared" si="3"/>
        <v>2023-2024</v>
      </c>
      <c r="D113" t="s">
        <v>147</v>
      </c>
      <c r="E113" t="s">
        <v>107</v>
      </c>
      <c r="F113" t="str">
        <f t="shared" si="4"/>
        <v>Queensland</v>
      </c>
      <c r="G113" t="s">
        <v>35</v>
      </c>
      <c r="H113">
        <v>4220</v>
      </c>
      <c r="I113" t="s">
        <v>11</v>
      </c>
      <c r="J113" t="s">
        <v>104</v>
      </c>
      <c r="K113" t="s">
        <v>19</v>
      </c>
      <c r="L113" t="s">
        <v>23</v>
      </c>
      <c r="M113" s="5">
        <v>3</v>
      </c>
    </row>
    <row r="114" spans="1:13" x14ac:dyDescent="0.25">
      <c r="A114" s="2">
        <v>45381</v>
      </c>
      <c r="B114" s="3">
        <f t="shared" si="5"/>
        <v>2024</v>
      </c>
      <c r="C114" t="str">
        <f t="shared" si="3"/>
        <v>2023-2024</v>
      </c>
      <c r="D114" t="s">
        <v>147</v>
      </c>
      <c r="E114" t="s">
        <v>115</v>
      </c>
      <c r="F114" t="str">
        <f t="shared" si="4"/>
        <v>Western Australia</v>
      </c>
      <c r="G114" t="s">
        <v>48</v>
      </c>
      <c r="H114">
        <v>6280</v>
      </c>
      <c r="I114" t="s">
        <v>11</v>
      </c>
      <c r="J114" t="s">
        <v>94</v>
      </c>
      <c r="K114" t="s">
        <v>154</v>
      </c>
      <c r="L114" t="s">
        <v>14</v>
      </c>
      <c r="M114" s="5">
        <v>3</v>
      </c>
    </row>
    <row r="115" spans="1:13" x14ac:dyDescent="0.25">
      <c r="A115" s="2">
        <v>45698</v>
      </c>
      <c r="B115" s="3">
        <f t="shared" si="5"/>
        <v>2025</v>
      </c>
      <c r="C115" t="str">
        <f t="shared" si="3"/>
        <v>2024-2025</v>
      </c>
      <c r="D115" t="s">
        <v>147</v>
      </c>
      <c r="E115" t="s">
        <v>102</v>
      </c>
      <c r="F115" t="str">
        <f t="shared" si="4"/>
        <v>Queensland</v>
      </c>
      <c r="G115" t="s">
        <v>35</v>
      </c>
      <c r="H115">
        <v>4870</v>
      </c>
      <c r="I115" t="s">
        <v>11</v>
      </c>
      <c r="J115" t="s">
        <v>36</v>
      </c>
      <c r="K115" t="s">
        <v>156</v>
      </c>
      <c r="L115" t="s">
        <v>17</v>
      </c>
      <c r="M115" s="5">
        <v>3</v>
      </c>
    </row>
    <row r="116" spans="1:13" x14ac:dyDescent="0.25">
      <c r="A116" s="2">
        <v>45880</v>
      </c>
      <c r="B116" s="3">
        <f t="shared" si="5"/>
        <v>2026</v>
      </c>
      <c r="C116" t="str">
        <f t="shared" si="3"/>
        <v>2025-2026</v>
      </c>
      <c r="D116" t="s">
        <v>147</v>
      </c>
      <c r="E116" t="s">
        <v>126</v>
      </c>
      <c r="F116" t="str">
        <f t="shared" si="4"/>
        <v>Queensland</v>
      </c>
      <c r="G116" t="s">
        <v>35</v>
      </c>
      <c r="H116">
        <v>4551</v>
      </c>
      <c r="I116" t="s">
        <v>11</v>
      </c>
      <c r="J116" t="s">
        <v>120</v>
      </c>
      <c r="K116" t="s">
        <v>154</v>
      </c>
      <c r="L116" t="s">
        <v>14</v>
      </c>
      <c r="M116" s="5">
        <v>3</v>
      </c>
    </row>
    <row r="117" spans="1:13" x14ac:dyDescent="0.25">
      <c r="A117" s="2">
        <v>45508</v>
      </c>
      <c r="B117" s="3">
        <f t="shared" si="5"/>
        <v>2025</v>
      </c>
      <c r="C117" t="str">
        <f t="shared" si="3"/>
        <v>2024-2025</v>
      </c>
      <c r="D117" t="s">
        <v>147</v>
      </c>
      <c r="E117" t="s">
        <v>28</v>
      </c>
      <c r="F117" t="str">
        <f t="shared" si="4"/>
        <v>Northern Territory</v>
      </c>
      <c r="G117" t="s">
        <v>29</v>
      </c>
      <c r="H117">
        <v>800</v>
      </c>
      <c r="I117" t="s">
        <v>11</v>
      </c>
      <c r="J117" t="s">
        <v>30</v>
      </c>
      <c r="K117" t="s">
        <v>154</v>
      </c>
      <c r="L117" t="s">
        <v>14</v>
      </c>
      <c r="M117" s="5">
        <v>3</v>
      </c>
    </row>
    <row r="118" spans="1:13" x14ac:dyDescent="0.25">
      <c r="A118" s="2">
        <v>45785</v>
      </c>
      <c r="B118" s="3">
        <f t="shared" si="5"/>
        <v>2025</v>
      </c>
      <c r="C118" t="str">
        <f t="shared" si="3"/>
        <v>2024-2025</v>
      </c>
      <c r="D118" t="s">
        <v>147</v>
      </c>
      <c r="E118" t="s">
        <v>28</v>
      </c>
      <c r="F118" t="str">
        <f t="shared" si="4"/>
        <v>Northern Territory</v>
      </c>
      <c r="G118" t="s">
        <v>29</v>
      </c>
      <c r="H118">
        <v>800</v>
      </c>
      <c r="I118" t="s">
        <v>11</v>
      </c>
      <c r="J118" t="s">
        <v>30</v>
      </c>
      <c r="K118" t="s">
        <v>150</v>
      </c>
      <c r="L118" t="s">
        <v>18</v>
      </c>
      <c r="M118" s="5">
        <v>3</v>
      </c>
    </row>
    <row r="119" spans="1:13" x14ac:dyDescent="0.25">
      <c r="A119" s="2">
        <v>45957</v>
      </c>
      <c r="B119" s="3">
        <f t="shared" si="5"/>
        <v>2026</v>
      </c>
      <c r="C119" t="str">
        <f t="shared" si="3"/>
        <v>2025-2026</v>
      </c>
      <c r="D119" t="s">
        <v>147</v>
      </c>
      <c r="E119" t="s">
        <v>41</v>
      </c>
      <c r="F119" t="str">
        <f t="shared" si="4"/>
        <v>New South Wales</v>
      </c>
      <c r="G119" t="s">
        <v>10</v>
      </c>
      <c r="H119">
        <v>2830</v>
      </c>
      <c r="I119" t="s">
        <v>11</v>
      </c>
      <c r="J119" t="s">
        <v>25</v>
      </c>
      <c r="K119" t="s">
        <v>154</v>
      </c>
      <c r="L119" t="s">
        <v>14</v>
      </c>
      <c r="M119" s="5">
        <v>3</v>
      </c>
    </row>
    <row r="120" spans="1:13" x14ac:dyDescent="0.25">
      <c r="A120" s="2">
        <v>45707</v>
      </c>
      <c r="B120" s="3">
        <f t="shared" si="5"/>
        <v>2025</v>
      </c>
      <c r="C120" t="str">
        <f t="shared" si="3"/>
        <v>2024-2025</v>
      </c>
      <c r="D120" t="s">
        <v>147</v>
      </c>
      <c r="E120" t="s">
        <v>118</v>
      </c>
      <c r="F120" t="str">
        <f t="shared" si="4"/>
        <v>New South Wales</v>
      </c>
      <c r="G120" t="s">
        <v>10</v>
      </c>
      <c r="H120">
        <v>2158</v>
      </c>
      <c r="I120" t="s">
        <v>11</v>
      </c>
      <c r="J120" t="s">
        <v>27</v>
      </c>
      <c r="K120" t="s">
        <v>154</v>
      </c>
      <c r="L120" t="s">
        <v>14</v>
      </c>
      <c r="M120" s="5">
        <v>3</v>
      </c>
    </row>
    <row r="121" spans="1:13" x14ac:dyDescent="0.25">
      <c r="A121" s="2">
        <v>45610</v>
      </c>
      <c r="B121" s="3">
        <f t="shared" si="5"/>
        <v>2025</v>
      </c>
      <c r="C121" t="str">
        <f t="shared" si="3"/>
        <v>2024-2025</v>
      </c>
      <c r="D121" t="s">
        <v>148</v>
      </c>
      <c r="E121" t="s">
        <v>114</v>
      </c>
      <c r="F121" t="str">
        <f t="shared" si="4"/>
        <v>Victoria</v>
      </c>
      <c r="G121" t="s">
        <v>45</v>
      </c>
      <c r="H121">
        <v>3551</v>
      </c>
      <c r="I121" t="s">
        <v>11</v>
      </c>
      <c r="J121" t="s">
        <v>60</v>
      </c>
      <c r="K121" t="s">
        <v>153</v>
      </c>
      <c r="L121" t="s">
        <v>16</v>
      </c>
      <c r="M121" s="5">
        <v>3</v>
      </c>
    </row>
    <row r="122" spans="1:13" x14ac:dyDescent="0.25">
      <c r="A122" s="2">
        <v>45934</v>
      </c>
      <c r="B122" s="3">
        <f t="shared" si="5"/>
        <v>2026</v>
      </c>
      <c r="C122" t="str">
        <f t="shared" si="3"/>
        <v>2025-2026</v>
      </c>
      <c r="D122" t="s">
        <v>147</v>
      </c>
      <c r="E122" t="s">
        <v>64</v>
      </c>
      <c r="F122" t="str">
        <f t="shared" si="4"/>
        <v>Victoria</v>
      </c>
      <c r="G122" t="s">
        <v>45</v>
      </c>
      <c r="H122">
        <v>3199</v>
      </c>
      <c r="I122" t="s">
        <v>11</v>
      </c>
      <c r="J122" t="s">
        <v>63</v>
      </c>
      <c r="K122" t="s">
        <v>154</v>
      </c>
      <c r="L122" t="s">
        <v>14</v>
      </c>
      <c r="M122" s="5">
        <v>3</v>
      </c>
    </row>
    <row r="123" spans="1:13" x14ac:dyDescent="0.25">
      <c r="A123" s="2">
        <v>45871</v>
      </c>
      <c r="B123" s="3">
        <f t="shared" si="5"/>
        <v>2026</v>
      </c>
      <c r="C123" t="str">
        <f t="shared" si="3"/>
        <v>2025-2026</v>
      </c>
      <c r="D123" t="s">
        <v>147</v>
      </c>
      <c r="E123" t="s">
        <v>64</v>
      </c>
      <c r="F123" t="str">
        <f t="shared" si="4"/>
        <v>Victoria</v>
      </c>
      <c r="G123" t="s">
        <v>45</v>
      </c>
      <c r="H123">
        <v>3199</v>
      </c>
      <c r="I123" t="s">
        <v>11</v>
      </c>
      <c r="J123" t="s">
        <v>63</v>
      </c>
      <c r="K123" t="s">
        <v>150</v>
      </c>
      <c r="L123" t="s">
        <v>18</v>
      </c>
      <c r="M123" s="5">
        <v>3</v>
      </c>
    </row>
    <row r="124" spans="1:13" x14ac:dyDescent="0.25">
      <c r="A124" s="2">
        <v>45384</v>
      </c>
      <c r="B124" s="3">
        <f t="shared" si="5"/>
        <v>2024</v>
      </c>
      <c r="C124" t="str">
        <f t="shared" si="3"/>
        <v>2023-2024</v>
      </c>
      <c r="D124" t="s">
        <v>147</v>
      </c>
      <c r="E124" t="s">
        <v>125</v>
      </c>
      <c r="F124" t="str">
        <f t="shared" si="4"/>
        <v>Victoria</v>
      </c>
      <c r="G124" t="s">
        <v>45</v>
      </c>
      <c r="H124">
        <v>3400</v>
      </c>
      <c r="I124" t="s">
        <v>11</v>
      </c>
      <c r="J124" t="s">
        <v>60</v>
      </c>
      <c r="K124" t="s">
        <v>19</v>
      </c>
      <c r="L124" t="s">
        <v>23</v>
      </c>
      <c r="M124" s="5">
        <v>3</v>
      </c>
    </row>
    <row r="125" spans="1:13" x14ac:dyDescent="0.25">
      <c r="A125" s="2">
        <v>45631</v>
      </c>
      <c r="B125" s="3">
        <f t="shared" si="5"/>
        <v>2025</v>
      </c>
      <c r="C125" t="str">
        <f t="shared" si="3"/>
        <v>2024-2025</v>
      </c>
      <c r="D125" t="s">
        <v>147</v>
      </c>
      <c r="E125" t="s">
        <v>92</v>
      </c>
      <c r="F125" t="str">
        <f t="shared" si="4"/>
        <v>Queensland</v>
      </c>
      <c r="G125" t="s">
        <v>35</v>
      </c>
      <c r="H125">
        <v>4068</v>
      </c>
      <c r="I125" t="s">
        <v>11</v>
      </c>
      <c r="J125" t="s">
        <v>43</v>
      </c>
      <c r="K125" t="s">
        <v>153</v>
      </c>
      <c r="L125" t="s">
        <v>16</v>
      </c>
      <c r="M125" s="5">
        <v>3</v>
      </c>
    </row>
    <row r="126" spans="1:13" x14ac:dyDescent="0.25">
      <c r="A126" s="2">
        <v>46002</v>
      </c>
      <c r="B126" s="3">
        <f t="shared" si="5"/>
        <v>2026</v>
      </c>
      <c r="C126" t="str">
        <f t="shared" si="3"/>
        <v>2025-2026</v>
      </c>
      <c r="D126" t="s">
        <v>147</v>
      </c>
      <c r="E126" t="s">
        <v>128</v>
      </c>
      <c r="F126" t="str">
        <f t="shared" si="4"/>
        <v>Western Australia</v>
      </c>
      <c r="G126" t="s">
        <v>48</v>
      </c>
      <c r="H126">
        <v>6027</v>
      </c>
      <c r="I126" t="s">
        <v>11</v>
      </c>
      <c r="J126" t="s">
        <v>49</v>
      </c>
      <c r="K126" t="s">
        <v>154</v>
      </c>
      <c r="L126" t="s">
        <v>14</v>
      </c>
      <c r="M126" s="5">
        <v>3</v>
      </c>
    </row>
    <row r="127" spans="1:13" x14ac:dyDescent="0.25">
      <c r="A127" s="2">
        <v>45553</v>
      </c>
      <c r="B127" s="3">
        <f t="shared" si="5"/>
        <v>2025</v>
      </c>
      <c r="C127" t="str">
        <f t="shared" si="3"/>
        <v>2024-2025</v>
      </c>
      <c r="D127" t="s">
        <v>147</v>
      </c>
      <c r="E127" t="s">
        <v>84</v>
      </c>
      <c r="F127" t="str">
        <f t="shared" si="4"/>
        <v>Queensland</v>
      </c>
      <c r="G127" t="s">
        <v>35</v>
      </c>
      <c r="H127">
        <v>4740</v>
      </c>
      <c r="I127" t="s">
        <v>11</v>
      </c>
      <c r="J127" t="s">
        <v>51</v>
      </c>
      <c r="K127" t="s">
        <v>149</v>
      </c>
      <c r="L127" t="s">
        <v>15</v>
      </c>
      <c r="M127" s="5">
        <v>3</v>
      </c>
    </row>
    <row r="128" spans="1:13" x14ac:dyDescent="0.25">
      <c r="A128" s="2">
        <v>45396</v>
      </c>
      <c r="B128" s="3">
        <f t="shared" si="5"/>
        <v>2024</v>
      </c>
      <c r="C128" t="str">
        <f t="shared" si="3"/>
        <v>2023-2024</v>
      </c>
      <c r="D128" t="s">
        <v>147</v>
      </c>
      <c r="E128" t="s">
        <v>74</v>
      </c>
      <c r="F128" t="str">
        <f t="shared" si="4"/>
        <v>South Australia</v>
      </c>
      <c r="G128" t="s">
        <v>32</v>
      </c>
      <c r="H128">
        <v>5043</v>
      </c>
      <c r="I128" t="s">
        <v>11</v>
      </c>
      <c r="J128" t="s">
        <v>33</v>
      </c>
      <c r="K128" t="s">
        <v>150</v>
      </c>
      <c r="L128" t="s">
        <v>18</v>
      </c>
      <c r="M128" s="5">
        <v>3</v>
      </c>
    </row>
    <row r="129" spans="1:13" x14ac:dyDescent="0.25">
      <c r="A129" s="2">
        <v>45958</v>
      </c>
      <c r="B129" s="3">
        <f t="shared" si="5"/>
        <v>2026</v>
      </c>
      <c r="C129" t="str">
        <f t="shared" si="3"/>
        <v>2025-2026</v>
      </c>
      <c r="D129" t="s">
        <v>147</v>
      </c>
      <c r="E129" t="s">
        <v>47</v>
      </c>
      <c r="F129" t="str">
        <f t="shared" si="4"/>
        <v>Western Australia</v>
      </c>
      <c r="G129" t="s">
        <v>48</v>
      </c>
      <c r="H129">
        <v>6030</v>
      </c>
      <c r="I129" t="s">
        <v>11</v>
      </c>
      <c r="J129" t="s">
        <v>49</v>
      </c>
      <c r="K129" t="s">
        <v>153</v>
      </c>
      <c r="L129" t="s">
        <v>16</v>
      </c>
      <c r="M129" s="5">
        <v>3</v>
      </c>
    </row>
    <row r="130" spans="1:13" x14ac:dyDescent="0.25">
      <c r="A130" s="2">
        <v>46021</v>
      </c>
      <c r="B130" s="3">
        <f t="shared" si="5"/>
        <v>2026</v>
      </c>
      <c r="C130" t="str">
        <f t="shared" ref="C130:C193" si="6">IF(MONTH(A130) &gt;= 7, YEAR(A130) &amp; "-" &amp; YEAR(A130) + 1, YEAR(A130) - 1 &amp; "-" &amp; YEAR(A130))</f>
        <v>2025-2026</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25">
      <c r="A131" s="2">
        <v>45949</v>
      </c>
      <c r="B131" s="3">
        <f t="shared" ref="B131:B194" si="8">IF(MONTH(A131)&gt;=7,YEAR(A131)+1,YEAR(A131))</f>
        <v>2026</v>
      </c>
      <c r="C131" t="str">
        <f t="shared" si="6"/>
        <v>2025-2026</v>
      </c>
      <c r="D131" t="s">
        <v>147</v>
      </c>
      <c r="E131" t="s">
        <v>95</v>
      </c>
      <c r="F131" t="str">
        <f t="shared" si="7"/>
        <v>Victoria</v>
      </c>
      <c r="G131" t="s">
        <v>45</v>
      </c>
      <c r="H131">
        <v>3931</v>
      </c>
      <c r="I131" t="s">
        <v>11</v>
      </c>
      <c r="J131" t="s">
        <v>55</v>
      </c>
      <c r="K131" t="s">
        <v>154</v>
      </c>
      <c r="L131" t="s">
        <v>14</v>
      </c>
      <c r="M131" s="5">
        <v>3</v>
      </c>
    </row>
    <row r="132" spans="1:13" x14ac:dyDescent="0.25">
      <c r="A132" s="2">
        <v>45650</v>
      </c>
      <c r="B132" s="3">
        <f t="shared" si="8"/>
        <v>2025</v>
      </c>
      <c r="C132" t="str">
        <f t="shared" si="6"/>
        <v>2024-2025</v>
      </c>
      <c r="D132" t="s">
        <v>147</v>
      </c>
      <c r="E132" t="s">
        <v>95</v>
      </c>
      <c r="F132" t="str">
        <f t="shared" si="7"/>
        <v>Victoria</v>
      </c>
      <c r="G132" t="s">
        <v>45</v>
      </c>
      <c r="H132">
        <v>3931</v>
      </c>
      <c r="I132" t="s">
        <v>11</v>
      </c>
      <c r="J132" t="s">
        <v>55</v>
      </c>
      <c r="K132" t="s">
        <v>149</v>
      </c>
      <c r="L132" t="s">
        <v>15</v>
      </c>
      <c r="M132" s="5">
        <v>3</v>
      </c>
    </row>
    <row r="133" spans="1:13" x14ac:dyDescent="0.25">
      <c r="A133" s="2">
        <v>45315</v>
      </c>
      <c r="B133" s="3">
        <f t="shared" si="8"/>
        <v>2024</v>
      </c>
      <c r="C133" t="str">
        <f t="shared" si="6"/>
        <v>2023-2024</v>
      </c>
      <c r="D133" t="s">
        <v>147</v>
      </c>
      <c r="E133" t="s">
        <v>134</v>
      </c>
      <c r="F133" t="str">
        <f t="shared" si="7"/>
        <v>Queensland</v>
      </c>
      <c r="G133" t="s">
        <v>35</v>
      </c>
      <c r="H133">
        <v>4825</v>
      </c>
      <c r="I133" t="s">
        <v>11</v>
      </c>
      <c r="J133" t="s">
        <v>36</v>
      </c>
      <c r="K133" t="s">
        <v>155</v>
      </c>
      <c r="L133" t="s">
        <v>20</v>
      </c>
      <c r="M133" s="5">
        <v>3</v>
      </c>
    </row>
    <row r="134" spans="1:13" x14ac:dyDescent="0.25">
      <c r="A134" s="2">
        <v>45855</v>
      </c>
      <c r="B134" s="3">
        <f t="shared" si="8"/>
        <v>2026</v>
      </c>
      <c r="C134" t="str">
        <f t="shared" si="6"/>
        <v>2025-2026</v>
      </c>
      <c r="D134" t="s">
        <v>147</v>
      </c>
      <c r="E134" t="s">
        <v>134</v>
      </c>
      <c r="F134" t="str">
        <f t="shared" si="7"/>
        <v>Queensland</v>
      </c>
      <c r="G134" t="s">
        <v>35</v>
      </c>
      <c r="H134">
        <v>4825</v>
      </c>
      <c r="I134" t="s">
        <v>11</v>
      </c>
      <c r="J134" t="s">
        <v>36</v>
      </c>
      <c r="K134" t="s">
        <v>154</v>
      </c>
      <c r="L134" t="s">
        <v>14</v>
      </c>
      <c r="M134" s="5">
        <v>3</v>
      </c>
    </row>
    <row r="135" spans="1:13" x14ac:dyDescent="0.25">
      <c r="A135" s="2">
        <v>45348</v>
      </c>
      <c r="B135" s="3">
        <f t="shared" si="8"/>
        <v>2024</v>
      </c>
      <c r="C135" t="str">
        <f t="shared" si="6"/>
        <v>2023-2024</v>
      </c>
      <c r="D135" t="s">
        <v>148</v>
      </c>
      <c r="E135" t="s">
        <v>103</v>
      </c>
      <c r="F135" t="str">
        <f t="shared" si="7"/>
        <v>Queensland</v>
      </c>
      <c r="G135" t="s">
        <v>35</v>
      </c>
      <c r="H135">
        <v>4509</v>
      </c>
      <c r="I135" t="s">
        <v>11</v>
      </c>
      <c r="J135" t="s">
        <v>104</v>
      </c>
      <c r="K135" t="s">
        <v>153</v>
      </c>
      <c r="L135" t="s">
        <v>16</v>
      </c>
      <c r="M135" s="5">
        <v>3</v>
      </c>
    </row>
    <row r="136" spans="1:13" x14ac:dyDescent="0.25">
      <c r="A136" s="2">
        <v>45651</v>
      </c>
      <c r="B136" s="3">
        <f t="shared" si="8"/>
        <v>2025</v>
      </c>
      <c r="C136" t="str">
        <f t="shared" si="6"/>
        <v>2024-2025</v>
      </c>
      <c r="D136" t="s">
        <v>147</v>
      </c>
      <c r="E136" t="s">
        <v>83</v>
      </c>
      <c r="F136" t="str">
        <f t="shared" si="7"/>
        <v>New South Wales</v>
      </c>
      <c r="G136" t="s">
        <v>10</v>
      </c>
      <c r="H136">
        <v>2750</v>
      </c>
      <c r="I136" t="s">
        <v>11</v>
      </c>
      <c r="J136" t="s">
        <v>25</v>
      </c>
      <c r="K136" t="s">
        <v>154</v>
      </c>
      <c r="L136" t="s">
        <v>14</v>
      </c>
      <c r="M136" s="5">
        <v>3</v>
      </c>
    </row>
    <row r="137" spans="1:13" x14ac:dyDescent="0.25">
      <c r="A137" s="2">
        <v>45440</v>
      </c>
      <c r="B137" s="3">
        <f t="shared" si="8"/>
        <v>2024</v>
      </c>
      <c r="C137" t="str">
        <f t="shared" si="6"/>
        <v>2023-2024</v>
      </c>
      <c r="D137" t="s">
        <v>148</v>
      </c>
      <c r="E137" t="s">
        <v>37</v>
      </c>
      <c r="F137" t="str">
        <f t="shared" si="7"/>
        <v>South Australia</v>
      </c>
      <c r="G137" t="s">
        <v>32</v>
      </c>
      <c r="H137">
        <v>5607</v>
      </c>
      <c r="I137" t="s">
        <v>11</v>
      </c>
      <c r="J137" t="s">
        <v>38</v>
      </c>
      <c r="K137" t="s">
        <v>152</v>
      </c>
      <c r="L137" t="s">
        <v>13</v>
      </c>
      <c r="M137" s="5">
        <v>3</v>
      </c>
    </row>
    <row r="138" spans="1:13" x14ac:dyDescent="0.25">
      <c r="A138" s="2">
        <v>45317</v>
      </c>
      <c r="B138" s="3">
        <f t="shared" si="8"/>
        <v>2024</v>
      </c>
      <c r="C138" t="str">
        <f t="shared" si="6"/>
        <v>2023-2024</v>
      </c>
      <c r="D138" t="s">
        <v>147</v>
      </c>
      <c r="E138" t="s">
        <v>62</v>
      </c>
      <c r="F138" t="str">
        <f t="shared" si="7"/>
        <v>Victoria</v>
      </c>
      <c r="G138" t="s">
        <v>45</v>
      </c>
      <c r="H138">
        <v>3134</v>
      </c>
      <c r="I138" t="s">
        <v>11</v>
      </c>
      <c r="J138" t="s">
        <v>63</v>
      </c>
      <c r="K138" t="s">
        <v>154</v>
      </c>
      <c r="L138" t="s">
        <v>14</v>
      </c>
      <c r="M138" s="5">
        <v>3</v>
      </c>
    </row>
    <row r="139" spans="1:13" x14ac:dyDescent="0.25">
      <c r="A139" s="2">
        <v>45331</v>
      </c>
      <c r="B139" s="3">
        <f t="shared" si="8"/>
        <v>2024</v>
      </c>
      <c r="C139" t="str">
        <f t="shared" si="6"/>
        <v>2023-2024</v>
      </c>
      <c r="D139" t="s">
        <v>147</v>
      </c>
      <c r="E139" t="s">
        <v>42</v>
      </c>
      <c r="F139" t="str">
        <f t="shared" si="7"/>
        <v>Queensland</v>
      </c>
      <c r="G139" t="s">
        <v>35</v>
      </c>
      <c r="H139">
        <v>4053</v>
      </c>
      <c r="I139" t="s">
        <v>11</v>
      </c>
      <c r="J139" t="s">
        <v>43</v>
      </c>
      <c r="K139" t="s">
        <v>150</v>
      </c>
      <c r="L139" t="s">
        <v>18</v>
      </c>
      <c r="M139" s="5">
        <v>3</v>
      </c>
    </row>
    <row r="140" spans="1:13" x14ac:dyDescent="0.25">
      <c r="A140" s="2">
        <v>45550</v>
      </c>
      <c r="B140" s="3">
        <f t="shared" si="8"/>
        <v>2025</v>
      </c>
      <c r="C140" t="str">
        <f t="shared" si="6"/>
        <v>2024-2025</v>
      </c>
      <c r="D140" t="s">
        <v>147</v>
      </c>
      <c r="E140" t="s">
        <v>98</v>
      </c>
      <c r="F140" t="str">
        <f t="shared" si="7"/>
        <v>Victoria</v>
      </c>
      <c r="G140" t="s">
        <v>45</v>
      </c>
      <c r="H140">
        <v>3429</v>
      </c>
      <c r="I140" t="s">
        <v>11</v>
      </c>
      <c r="J140" t="s">
        <v>60</v>
      </c>
      <c r="K140" t="s">
        <v>154</v>
      </c>
      <c r="L140" t="s">
        <v>14</v>
      </c>
      <c r="M140" s="5">
        <v>3</v>
      </c>
    </row>
    <row r="141" spans="1:13" x14ac:dyDescent="0.25">
      <c r="A141" s="2">
        <v>45309</v>
      </c>
      <c r="B141" s="3">
        <f t="shared" si="8"/>
        <v>2024</v>
      </c>
      <c r="C141" t="str">
        <f t="shared" si="6"/>
        <v>2023-2024</v>
      </c>
      <c r="D141" t="s">
        <v>147</v>
      </c>
      <c r="E141" t="s">
        <v>111</v>
      </c>
      <c r="F141" t="str">
        <f t="shared" si="7"/>
        <v>New South Wales</v>
      </c>
      <c r="G141" t="s">
        <v>10</v>
      </c>
      <c r="H141">
        <v>2120</v>
      </c>
      <c r="I141" t="s">
        <v>11</v>
      </c>
      <c r="J141" t="s">
        <v>27</v>
      </c>
      <c r="K141" t="s">
        <v>154</v>
      </c>
      <c r="L141" t="s">
        <v>14</v>
      </c>
      <c r="M141" s="5">
        <v>3</v>
      </c>
    </row>
    <row r="142" spans="1:13" x14ac:dyDescent="0.25">
      <c r="A142" s="2">
        <v>45751</v>
      </c>
      <c r="B142" s="3">
        <f t="shared" si="8"/>
        <v>2025</v>
      </c>
      <c r="C142" t="str">
        <f t="shared" si="6"/>
        <v>2024-2025</v>
      </c>
      <c r="D142" t="s">
        <v>147</v>
      </c>
      <c r="E142" t="s">
        <v>82</v>
      </c>
      <c r="F142" t="str">
        <f t="shared" si="7"/>
        <v>Queensland</v>
      </c>
      <c r="G142" t="s">
        <v>35</v>
      </c>
      <c r="H142">
        <v>4012</v>
      </c>
      <c r="I142" t="s">
        <v>11</v>
      </c>
      <c r="J142" t="s">
        <v>43</v>
      </c>
      <c r="K142" t="s">
        <v>155</v>
      </c>
      <c r="L142" t="s">
        <v>20</v>
      </c>
      <c r="M142" s="5">
        <v>3</v>
      </c>
    </row>
    <row r="143" spans="1:13" x14ac:dyDescent="0.25">
      <c r="A143" s="2">
        <v>45540</v>
      </c>
      <c r="B143" s="3">
        <f t="shared" si="8"/>
        <v>2025</v>
      </c>
      <c r="C143" t="str">
        <f t="shared" si="6"/>
        <v>2024-2025</v>
      </c>
      <c r="D143" t="s">
        <v>147</v>
      </c>
      <c r="E143" t="s">
        <v>81</v>
      </c>
      <c r="F143" t="str">
        <f t="shared" si="7"/>
        <v>New South Wales</v>
      </c>
      <c r="G143" t="s">
        <v>10</v>
      </c>
      <c r="H143">
        <v>2485</v>
      </c>
      <c r="I143" t="s">
        <v>11</v>
      </c>
      <c r="J143" t="s">
        <v>68</v>
      </c>
      <c r="K143" t="s">
        <v>150</v>
      </c>
      <c r="L143" t="s">
        <v>18</v>
      </c>
      <c r="M143" s="5">
        <v>3</v>
      </c>
    </row>
    <row r="144" spans="1:13" x14ac:dyDescent="0.25">
      <c r="A144" s="2">
        <v>45811</v>
      </c>
      <c r="B144" s="3">
        <f t="shared" si="8"/>
        <v>2025</v>
      </c>
      <c r="C144" t="str">
        <f t="shared" si="6"/>
        <v>2024-2025</v>
      </c>
      <c r="D144" t="s">
        <v>147</v>
      </c>
      <c r="E144" t="s">
        <v>81</v>
      </c>
      <c r="F144" t="str">
        <f t="shared" si="7"/>
        <v>New South Wales</v>
      </c>
      <c r="G144" t="s">
        <v>10</v>
      </c>
      <c r="H144">
        <v>2485</v>
      </c>
      <c r="I144" t="s">
        <v>11</v>
      </c>
      <c r="J144" t="s">
        <v>68</v>
      </c>
      <c r="K144" t="s">
        <v>19</v>
      </c>
      <c r="L144" t="s">
        <v>23</v>
      </c>
      <c r="M144" s="5">
        <v>3</v>
      </c>
    </row>
    <row r="145" spans="1:13" x14ac:dyDescent="0.25">
      <c r="A145" s="2">
        <v>45851</v>
      </c>
      <c r="B145" s="3">
        <f t="shared" si="8"/>
        <v>2026</v>
      </c>
      <c r="C145" t="str">
        <f t="shared" si="6"/>
        <v>2025-2026</v>
      </c>
      <c r="D145" t="s">
        <v>147</v>
      </c>
      <c r="E145" t="s">
        <v>9</v>
      </c>
      <c r="F145" t="str">
        <f t="shared" si="7"/>
        <v>New South Wales</v>
      </c>
      <c r="G145" t="s">
        <v>10</v>
      </c>
      <c r="H145">
        <v>2067</v>
      </c>
      <c r="I145" t="s">
        <v>11</v>
      </c>
      <c r="J145" t="s">
        <v>12</v>
      </c>
      <c r="K145" t="s">
        <v>149</v>
      </c>
      <c r="L145" t="s">
        <v>15</v>
      </c>
      <c r="M145" s="5">
        <v>3.49</v>
      </c>
    </row>
    <row r="146" spans="1:13" x14ac:dyDescent="0.25">
      <c r="A146" s="2">
        <v>45848</v>
      </c>
      <c r="B146" s="3">
        <f t="shared" si="8"/>
        <v>2026</v>
      </c>
      <c r="C146" t="str">
        <f t="shared" si="6"/>
        <v>2025-2026</v>
      </c>
      <c r="D146" t="s">
        <v>147</v>
      </c>
      <c r="E146" t="s">
        <v>100</v>
      </c>
      <c r="F146" t="str">
        <f t="shared" si="7"/>
        <v>Western Australia</v>
      </c>
      <c r="G146" t="s">
        <v>48</v>
      </c>
      <c r="H146">
        <v>6021</v>
      </c>
      <c r="I146" t="s">
        <v>11</v>
      </c>
      <c r="J146" t="s">
        <v>49</v>
      </c>
      <c r="K146" t="s">
        <v>153</v>
      </c>
      <c r="L146" t="s">
        <v>16</v>
      </c>
      <c r="M146" s="5">
        <v>3.5</v>
      </c>
    </row>
    <row r="147" spans="1:13" x14ac:dyDescent="0.25">
      <c r="A147" s="2">
        <v>46009</v>
      </c>
      <c r="B147" s="3">
        <f t="shared" si="8"/>
        <v>2026</v>
      </c>
      <c r="C147" t="str">
        <f t="shared" si="6"/>
        <v>2025-2026</v>
      </c>
      <c r="D147" t="s">
        <v>147</v>
      </c>
      <c r="E147" t="s">
        <v>143</v>
      </c>
      <c r="F147" t="str">
        <f t="shared" si="7"/>
        <v>New South Wales</v>
      </c>
      <c r="G147" t="s">
        <v>10</v>
      </c>
      <c r="H147">
        <v>2154</v>
      </c>
      <c r="I147" t="s">
        <v>11</v>
      </c>
      <c r="J147" t="s">
        <v>27</v>
      </c>
      <c r="K147" t="s">
        <v>149</v>
      </c>
      <c r="L147" t="s">
        <v>15</v>
      </c>
      <c r="M147" s="5">
        <v>3.5</v>
      </c>
    </row>
    <row r="148" spans="1:13" x14ac:dyDescent="0.25">
      <c r="A148" s="2">
        <v>45750</v>
      </c>
      <c r="B148" s="3">
        <f t="shared" si="8"/>
        <v>2025</v>
      </c>
      <c r="C148" t="str">
        <f t="shared" si="6"/>
        <v>2024-2025</v>
      </c>
      <c r="D148" t="s">
        <v>147</v>
      </c>
      <c r="E148" t="s">
        <v>129</v>
      </c>
      <c r="F148" t="str">
        <f t="shared" si="7"/>
        <v>Tasmania</v>
      </c>
      <c r="G148" t="s">
        <v>70</v>
      </c>
      <c r="H148">
        <v>7010</v>
      </c>
      <c r="I148" t="s">
        <v>11</v>
      </c>
      <c r="J148" t="s">
        <v>71</v>
      </c>
      <c r="K148" t="s">
        <v>149</v>
      </c>
      <c r="L148" t="s">
        <v>15</v>
      </c>
      <c r="M148" s="5">
        <v>3.5</v>
      </c>
    </row>
    <row r="149" spans="1:13" x14ac:dyDescent="0.25">
      <c r="A149" s="2">
        <v>45316</v>
      </c>
      <c r="B149" s="3">
        <f t="shared" si="8"/>
        <v>2024</v>
      </c>
      <c r="C149" t="str">
        <f t="shared" si="6"/>
        <v>2023-2024</v>
      </c>
      <c r="D149" t="s">
        <v>148</v>
      </c>
      <c r="E149" t="s">
        <v>122</v>
      </c>
      <c r="F149" t="str">
        <f t="shared" si="7"/>
        <v>New South Wales</v>
      </c>
      <c r="G149" t="s">
        <v>10</v>
      </c>
      <c r="H149">
        <v>2650</v>
      </c>
      <c r="I149" t="s">
        <v>11</v>
      </c>
      <c r="J149" t="s">
        <v>25</v>
      </c>
      <c r="K149" t="s">
        <v>154</v>
      </c>
      <c r="L149" t="s">
        <v>14</v>
      </c>
      <c r="M149" s="5">
        <v>3.5</v>
      </c>
    </row>
    <row r="150" spans="1:13" x14ac:dyDescent="0.25">
      <c r="A150" s="2">
        <v>45792</v>
      </c>
      <c r="B150" s="3">
        <f t="shared" si="8"/>
        <v>2025</v>
      </c>
      <c r="C150" t="str">
        <f t="shared" si="6"/>
        <v>2024-2025</v>
      </c>
      <c r="D150" t="s">
        <v>147</v>
      </c>
      <c r="E150" t="s">
        <v>114</v>
      </c>
      <c r="F150" t="str">
        <f t="shared" si="7"/>
        <v>Victoria</v>
      </c>
      <c r="G150" t="s">
        <v>45</v>
      </c>
      <c r="H150">
        <v>3551</v>
      </c>
      <c r="I150" t="s">
        <v>11</v>
      </c>
      <c r="J150" t="s">
        <v>60</v>
      </c>
      <c r="K150" t="s">
        <v>150</v>
      </c>
      <c r="L150" t="s">
        <v>18</v>
      </c>
      <c r="M150" s="5">
        <v>3.53</v>
      </c>
    </row>
    <row r="151" spans="1:13" x14ac:dyDescent="0.25">
      <c r="A151" s="2">
        <v>45408</v>
      </c>
      <c r="B151" s="3">
        <f t="shared" si="8"/>
        <v>2024</v>
      </c>
      <c r="C151" t="str">
        <f t="shared" si="6"/>
        <v>2023-2024</v>
      </c>
      <c r="D151" t="s">
        <v>147</v>
      </c>
      <c r="E151" t="s">
        <v>76</v>
      </c>
      <c r="F151" t="str">
        <f t="shared" si="7"/>
        <v>Western Australia</v>
      </c>
      <c r="G151" t="s">
        <v>48</v>
      </c>
      <c r="H151">
        <v>6450</v>
      </c>
      <c r="I151" t="s">
        <v>11</v>
      </c>
      <c r="J151" t="s">
        <v>77</v>
      </c>
      <c r="K151" t="s">
        <v>156</v>
      </c>
      <c r="L151" t="s">
        <v>17</v>
      </c>
      <c r="M151" s="5">
        <v>3.59</v>
      </c>
    </row>
    <row r="152" spans="1:13" x14ac:dyDescent="0.25">
      <c r="A152" s="2">
        <v>45964</v>
      </c>
      <c r="B152" s="3">
        <f t="shared" si="8"/>
        <v>2026</v>
      </c>
      <c r="C152" t="str">
        <f t="shared" si="6"/>
        <v>2025-2026</v>
      </c>
      <c r="D152" t="s">
        <v>147</v>
      </c>
      <c r="E152" t="s">
        <v>100</v>
      </c>
      <c r="F152" t="str">
        <f t="shared" si="7"/>
        <v>Western Australia</v>
      </c>
      <c r="G152" t="s">
        <v>48</v>
      </c>
      <c r="H152">
        <v>6021</v>
      </c>
      <c r="I152" t="s">
        <v>11</v>
      </c>
      <c r="J152" t="s">
        <v>49</v>
      </c>
      <c r="K152" t="s">
        <v>149</v>
      </c>
      <c r="L152" t="s">
        <v>15</v>
      </c>
      <c r="M152" s="5">
        <v>3.66</v>
      </c>
    </row>
    <row r="153" spans="1:13" x14ac:dyDescent="0.25">
      <c r="A153" s="2">
        <v>45415</v>
      </c>
      <c r="B153" s="3">
        <f t="shared" si="8"/>
        <v>2024</v>
      </c>
      <c r="C153" t="str">
        <f t="shared" si="6"/>
        <v>2023-2024</v>
      </c>
      <c r="D153" t="s">
        <v>148</v>
      </c>
      <c r="E153" t="s">
        <v>137</v>
      </c>
      <c r="F153" t="str">
        <f t="shared" si="7"/>
        <v>New South Wales</v>
      </c>
      <c r="G153" t="s">
        <v>10</v>
      </c>
      <c r="H153">
        <v>2031</v>
      </c>
      <c r="I153" t="s">
        <v>11</v>
      </c>
      <c r="J153" t="s">
        <v>12</v>
      </c>
      <c r="K153" t="s">
        <v>149</v>
      </c>
      <c r="L153" t="s">
        <v>15</v>
      </c>
      <c r="M153" s="5">
        <v>3.75</v>
      </c>
    </row>
    <row r="154" spans="1:13" x14ac:dyDescent="0.25">
      <c r="A154" s="2">
        <v>45608</v>
      </c>
      <c r="B154" s="3">
        <f t="shared" si="8"/>
        <v>2025</v>
      </c>
      <c r="C154" t="str">
        <f t="shared" si="6"/>
        <v>2024-2025</v>
      </c>
      <c r="D154" t="s">
        <v>148</v>
      </c>
      <c r="E154" t="s">
        <v>122</v>
      </c>
      <c r="F154" t="str">
        <f t="shared" si="7"/>
        <v>New South Wales</v>
      </c>
      <c r="G154" t="s">
        <v>10</v>
      </c>
      <c r="H154">
        <v>2650</v>
      </c>
      <c r="I154" t="s">
        <v>11</v>
      </c>
      <c r="J154" t="s">
        <v>25</v>
      </c>
      <c r="K154" t="s">
        <v>150</v>
      </c>
      <c r="L154" t="s">
        <v>18</v>
      </c>
      <c r="M154" s="5">
        <v>3.75</v>
      </c>
    </row>
    <row r="155" spans="1:13" x14ac:dyDescent="0.25">
      <c r="A155" s="2">
        <v>45661</v>
      </c>
      <c r="B155" s="3">
        <f t="shared" si="8"/>
        <v>2025</v>
      </c>
      <c r="C155" t="str">
        <f t="shared" si="6"/>
        <v>2024-2025</v>
      </c>
      <c r="D155" t="s">
        <v>147</v>
      </c>
      <c r="E155" t="s">
        <v>124</v>
      </c>
      <c r="F155" t="str">
        <f t="shared" si="7"/>
        <v>New South Wales</v>
      </c>
      <c r="G155" t="s">
        <v>10</v>
      </c>
      <c r="H155">
        <v>2015</v>
      </c>
      <c r="I155" t="s">
        <v>11</v>
      </c>
      <c r="J155" t="s">
        <v>12</v>
      </c>
      <c r="K155" t="s">
        <v>150</v>
      </c>
      <c r="L155" t="s">
        <v>18</v>
      </c>
      <c r="M155" s="5">
        <v>3.88</v>
      </c>
    </row>
    <row r="156" spans="1:13" x14ac:dyDescent="0.25">
      <c r="A156" s="2">
        <v>45993</v>
      </c>
      <c r="B156" s="3">
        <f t="shared" si="8"/>
        <v>2026</v>
      </c>
      <c r="C156" t="str">
        <f t="shared" si="6"/>
        <v>2025-2026</v>
      </c>
      <c r="D156" t="s">
        <v>147</v>
      </c>
      <c r="E156" t="s">
        <v>83</v>
      </c>
      <c r="F156" t="str">
        <f t="shared" si="7"/>
        <v>New South Wales</v>
      </c>
      <c r="G156" t="s">
        <v>10</v>
      </c>
      <c r="H156">
        <v>2750</v>
      </c>
      <c r="I156" t="s">
        <v>11</v>
      </c>
      <c r="J156" t="s">
        <v>25</v>
      </c>
      <c r="K156" t="s">
        <v>156</v>
      </c>
      <c r="L156" t="s">
        <v>17</v>
      </c>
      <c r="M156" s="5">
        <v>3.95</v>
      </c>
    </row>
    <row r="157" spans="1:13" x14ac:dyDescent="0.25">
      <c r="A157" s="2">
        <v>45624</v>
      </c>
      <c r="B157" s="3">
        <f t="shared" si="8"/>
        <v>2025</v>
      </c>
      <c r="C157" t="str">
        <f t="shared" si="6"/>
        <v>2024-2025</v>
      </c>
      <c r="D157" t="s">
        <v>147</v>
      </c>
      <c r="E157" t="s">
        <v>102</v>
      </c>
      <c r="F157" t="str">
        <f t="shared" si="7"/>
        <v>Queensland</v>
      </c>
      <c r="G157" t="s">
        <v>35</v>
      </c>
      <c r="H157">
        <v>4870</v>
      </c>
      <c r="I157" t="s">
        <v>11</v>
      </c>
      <c r="J157" t="s">
        <v>36</v>
      </c>
      <c r="K157" t="s">
        <v>152</v>
      </c>
      <c r="L157" t="s">
        <v>13</v>
      </c>
      <c r="M157" s="5">
        <v>3.96</v>
      </c>
    </row>
    <row r="158" spans="1:13" x14ac:dyDescent="0.25">
      <c r="A158" s="2">
        <v>45821</v>
      </c>
      <c r="B158" s="3">
        <f t="shared" si="8"/>
        <v>2025</v>
      </c>
      <c r="C158" t="str">
        <f t="shared" si="6"/>
        <v>2024-2025</v>
      </c>
      <c r="D158" t="s">
        <v>147</v>
      </c>
      <c r="E158" t="s">
        <v>69</v>
      </c>
      <c r="F158" t="str">
        <f t="shared" si="7"/>
        <v>Tasmania</v>
      </c>
      <c r="G158" t="s">
        <v>70</v>
      </c>
      <c r="H158">
        <v>7018</v>
      </c>
      <c r="I158" t="s">
        <v>11</v>
      </c>
      <c r="J158" t="s">
        <v>71</v>
      </c>
      <c r="K158" t="s">
        <v>155</v>
      </c>
      <c r="L158" t="s">
        <v>20</v>
      </c>
      <c r="M158" s="5">
        <v>3.98</v>
      </c>
    </row>
    <row r="159" spans="1:13" x14ac:dyDescent="0.25">
      <c r="A159" s="2">
        <v>45779</v>
      </c>
      <c r="B159" s="3">
        <f t="shared" si="8"/>
        <v>2025</v>
      </c>
      <c r="C159" t="str">
        <f t="shared" si="6"/>
        <v>2024-2025</v>
      </c>
      <c r="D159" t="s">
        <v>147</v>
      </c>
      <c r="E159" t="s">
        <v>124</v>
      </c>
      <c r="F159" t="str">
        <f t="shared" si="7"/>
        <v>New South Wales</v>
      </c>
      <c r="G159" t="s">
        <v>10</v>
      </c>
      <c r="H159">
        <v>2015</v>
      </c>
      <c r="I159" t="s">
        <v>11</v>
      </c>
      <c r="J159" t="s">
        <v>12</v>
      </c>
      <c r="K159" t="s">
        <v>156</v>
      </c>
      <c r="L159" t="s">
        <v>17</v>
      </c>
      <c r="M159" s="5">
        <v>3.99</v>
      </c>
    </row>
    <row r="160" spans="1:13" x14ac:dyDescent="0.25">
      <c r="A160" s="2">
        <v>45325</v>
      </c>
      <c r="B160" s="3">
        <f t="shared" si="8"/>
        <v>2024</v>
      </c>
      <c r="C160" t="str">
        <f t="shared" si="6"/>
        <v>2023-2024</v>
      </c>
      <c r="D160" t="s">
        <v>147</v>
      </c>
      <c r="E160" t="s">
        <v>124</v>
      </c>
      <c r="F160" t="str">
        <f t="shared" si="7"/>
        <v>New South Wales</v>
      </c>
      <c r="G160" t="s">
        <v>10</v>
      </c>
      <c r="H160">
        <v>2015</v>
      </c>
      <c r="I160" t="s">
        <v>11</v>
      </c>
      <c r="J160" t="s">
        <v>12</v>
      </c>
      <c r="K160" t="s">
        <v>19</v>
      </c>
      <c r="L160" t="s">
        <v>23</v>
      </c>
      <c r="M160" s="5">
        <v>3.99</v>
      </c>
    </row>
    <row r="161" spans="1:13" x14ac:dyDescent="0.25">
      <c r="A161" s="2">
        <v>45916</v>
      </c>
      <c r="B161" s="3">
        <f t="shared" si="8"/>
        <v>2026</v>
      </c>
      <c r="C161" t="str">
        <f t="shared" si="6"/>
        <v>2025-2026</v>
      </c>
      <c r="D161" t="s">
        <v>147</v>
      </c>
      <c r="E161" t="s">
        <v>67</v>
      </c>
      <c r="F161" t="str">
        <f t="shared" si="7"/>
        <v>New South Wales</v>
      </c>
      <c r="G161" t="s">
        <v>10</v>
      </c>
      <c r="H161">
        <v>2478</v>
      </c>
      <c r="I161" t="s">
        <v>11</v>
      </c>
      <c r="J161" t="s">
        <v>68</v>
      </c>
      <c r="K161" t="s">
        <v>149</v>
      </c>
      <c r="L161" t="s">
        <v>15</v>
      </c>
      <c r="M161" s="5">
        <v>3.99</v>
      </c>
    </row>
    <row r="162" spans="1:13" x14ac:dyDescent="0.25">
      <c r="A162" s="2">
        <v>45498</v>
      </c>
      <c r="B162" s="3">
        <f t="shared" si="8"/>
        <v>2025</v>
      </c>
      <c r="C162" t="str">
        <f t="shared" si="6"/>
        <v>2024-2025</v>
      </c>
      <c r="D162" t="s">
        <v>147</v>
      </c>
      <c r="E162" t="s">
        <v>39</v>
      </c>
      <c r="F162" t="str">
        <f t="shared" si="7"/>
        <v>South Australia</v>
      </c>
      <c r="G162" t="s">
        <v>32</v>
      </c>
      <c r="H162">
        <v>5343</v>
      </c>
      <c r="I162" t="s">
        <v>11</v>
      </c>
      <c r="J162" t="s">
        <v>38</v>
      </c>
      <c r="K162" t="s">
        <v>155</v>
      </c>
      <c r="L162" t="s">
        <v>20</v>
      </c>
      <c r="M162" s="5">
        <v>3.99</v>
      </c>
    </row>
    <row r="163" spans="1:13" x14ac:dyDescent="0.25">
      <c r="A163" s="2">
        <v>45984</v>
      </c>
      <c r="B163" s="3">
        <f t="shared" si="8"/>
        <v>2026</v>
      </c>
      <c r="C163" t="str">
        <f t="shared" si="6"/>
        <v>2025-2026</v>
      </c>
      <c r="D163" t="s">
        <v>147</v>
      </c>
      <c r="E163" t="s">
        <v>99</v>
      </c>
      <c r="F163" t="str">
        <f t="shared" si="7"/>
        <v>Victoria</v>
      </c>
      <c r="G163" t="s">
        <v>45</v>
      </c>
      <c r="H163">
        <v>3148</v>
      </c>
      <c r="I163" t="s">
        <v>11</v>
      </c>
      <c r="J163" t="s">
        <v>63</v>
      </c>
      <c r="K163" t="s">
        <v>153</v>
      </c>
      <c r="L163" t="s">
        <v>16</v>
      </c>
      <c r="M163" s="5">
        <v>3.99</v>
      </c>
    </row>
    <row r="164" spans="1:13" x14ac:dyDescent="0.25">
      <c r="A164" s="2">
        <v>45569</v>
      </c>
      <c r="B164" s="3">
        <f t="shared" si="8"/>
        <v>2025</v>
      </c>
      <c r="C164" t="str">
        <f t="shared" si="6"/>
        <v>2024-2025</v>
      </c>
      <c r="D164" t="s">
        <v>148</v>
      </c>
      <c r="E164" t="s">
        <v>9</v>
      </c>
      <c r="F164" t="str">
        <f t="shared" si="7"/>
        <v>New South Wales</v>
      </c>
      <c r="G164" t="s">
        <v>10</v>
      </c>
      <c r="H164">
        <v>2067</v>
      </c>
      <c r="I164" t="s">
        <v>11</v>
      </c>
      <c r="J164" t="s">
        <v>12</v>
      </c>
      <c r="K164" t="s">
        <v>153</v>
      </c>
      <c r="L164" t="s">
        <v>16</v>
      </c>
      <c r="M164" s="5">
        <v>3.99</v>
      </c>
    </row>
    <row r="165" spans="1:13" x14ac:dyDescent="0.25">
      <c r="A165" s="2">
        <v>45614</v>
      </c>
      <c r="B165" s="3">
        <f t="shared" si="8"/>
        <v>2025</v>
      </c>
      <c r="C165" t="str">
        <f t="shared" si="6"/>
        <v>2024-2025</v>
      </c>
      <c r="D165" t="s">
        <v>147</v>
      </c>
      <c r="E165" t="s">
        <v>28</v>
      </c>
      <c r="F165" t="str">
        <f t="shared" si="7"/>
        <v>Northern Territory</v>
      </c>
      <c r="G165" t="s">
        <v>29</v>
      </c>
      <c r="H165">
        <v>800</v>
      </c>
      <c r="I165" t="s">
        <v>11</v>
      </c>
      <c r="J165" t="s">
        <v>30</v>
      </c>
      <c r="K165" t="s">
        <v>157</v>
      </c>
      <c r="L165" t="s">
        <v>22</v>
      </c>
      <c r="M165" s="5">
        <v>3.99</v>
      </c>
    </row>
    <row r="166" spans="1:13" x14ac:dyDescent="0.25">
      <c r="A166" s="2">
        <v>45901</v>
      </c>
      <c r="B166" s="3">
        <f t="shared" si="8"/>
        <v>2026</v>
      </c>
      <c r="C166" t="str">
        <f t="shared" si="6"/>
        <v>2025-2026</v>
      </c>
      <c r="D166" t="s">
        <v>147</v>
      </c>
      <c r="E166" t="s">
        <v>26</v>
      </c>
      <c r="F166" t="str">
        <f t="shared" si="7"/>
        <v>New South Wales</v>
      </c>
      <c r="G166" t="s">
        <v>10</v>
      </c>
      <c r="H166">
        <v>2141</v>
      </c>
      <c r="I166" t="s">
        <v>11</v>
      </c>
      <c r="J166" t="s">
        <v>27</v>
      </c>
      <c r="K166" t="s">
        <v>155</v>
      </c>
      <c r="L166" t="s">
        <v>20</v>
      </c>
      <c r="M166" s="5">
        <v>3.99</v>
      </c>
    </row>
    <row r="167" spans="1:13" x14ac:dyDescent="0.25">
      <c r="A167" s="2">
        <v>45313</v>
      </c>
      <c r="B167" s="3">
        <f t="shared" si="8"/>
        <v>2024</v>
      </c>
      <c r="C167" t="str">
        <f t="shared" si="6"/>
        <v>2023-2024</v>
      </c>
      <c r="D167" t="s">
        <v>147</v>
      </c>
      <c r="E167" t="s">
        <v>139</v>
      </c>
      <c r="F167" t="str">
        <f t="shared" si="7"/>
        <v>New South Wales</v>
      </c>
      <c r="G167" t="s">
        <v>10</v>
      </c>
      <c r="H167">
        <v>2020</v>
      </c>
      <c r="I167" t="s">
        <v>11</v>
      </c>
      <c r="J167" t="s">
        <v>12</v>
      </c>
      <c r="K167" t="s">
        <v>156</v>
      </c>
      <c r="L167" t="s">
        <v>17</v>
      </c>
      <c r="M167" s="5">
        <v>3.99</v>
      </c>
    </row>
    <row r="168" spans="1:13" x14ac:dyDescent="0.25">
      <c r="A168" s="2">
        <v>45324</v>
      </c>
      <c r="B168" s="3">
        <f t="shared" si="8"/>
        <v>2024</v>
      </c>
      <c r="C168" t="str">
        <f t="shared" si="6"/>
        <v>2023-2024</v>
      </c>
      <c r="D168" t="s">
        <v>148</v>
      </c>
      <c r="E168" t="s">
        <v>130</v>
      </c>
      <c r="F168" t="str">
        <f t="shared" si="7"/>
        <v>South Australia</v>
      </c>
      <c r="G168" t="s">
        <v>32</v>
      </c>
      <c r="H168">
        <v>5290</v>
      </c>
      <c r="I168" t="s">
        <v>11</v>
      </c>
      <c r="J168" t="s">
        <v>38</v>
      </c>
      <c r="K168" t="s">
        <v>156</v>
      </c>
      <c r="L168" t="s">
        <v>17</v>
      </c>
      <c r="M168" s="5">
        <v>3.99</v>
      </c>
    </row>
    <row r="169" spans="1:13" x14ac:dyDescent="0.25">
      <c r="A169" s="2">
        <v>46005</v>
      </c>
      <c r="B169" s="3">
        <f t="shared" si="8"/>
        <v>2026</v>
      </c>
      <c r="C169" t="str">
        <f t="shared" si="6"/>
        <v>2025-2026</v>
      </c>
      <c r="D169" t="s">
        <v>147</v>
      </c>
      <c r="E169" t="s">
        <v>134</v>
      </c>
      <c r="F169" t="str">
        <f t="shared" si="7"/>
        <v>Queensland</v>
      </c>
      <c r="G169" t="s">
        <v>35</v>
      </c>
      <c r="H169">
        <v>4825</v>
      </c>
      <c r="I169" t="s">
        <v>11</v>
      </c>
      <c r="J169" t="s">
        <v>36</v>
      </c>
      <c r="K169" t="s">
        <v>155</v>
      </c>
      <c r="L169" t="s">
        <v>20</v>
      </c>
      <c r="M169" s="5">
        <v>3.99</v>
      </c>
    </row>
    <row r="170" spans="1:13" x14ac:dyDescent="0.25">
      <c r="A170" s="2">
        <v>45693</v>
      </c>
      <c r="B170" s="3">
        <f t="shared" si="8"/>
        <v>2025</v>
      </c>
      <c r="C170" t="str">
        <f t="shared" si="6"/>
        <v>2024-2025</v>
      </c>
      <c r="D170" t="s">
        <v>147</v>
      </c>
      <c r="E170" t="s">
        <v>65</v>
      </c>
      <c r="F170" t="str">
        <f t="shared" si="7"/>
        <v>New South Wales</v>
      </c>
      <c r="G170" t="s">
        <v>10</v>
      </c>
      <c r="H170">
        <v>2541</v>
      </c>
      <c r="I170" t="s">
        <v>11</v>
      </c>
      <c r="J170" t="s">
        <v>58</v>
      </c>
      <c r="K170" t="s">
        <v>149</v>
      </c>
      <c r="L170" t="s">
        <v>15</v>
      </c>
      <c r="M170" s="5">
        <v>3.99</v>
      </c>
    </row>
    <row r="171" spans="1:13" x14ac:dyDescent="0.25">
      <c r="A171" s="2">
        <v>46017</v>
      </c>
      <c r="B171" s="3">
        <f t="shared" si="8"/>
        <v>2026</v>
      </c>
      <c r="C171" t="str">
        <f t="shared" si="6"/>
        <v>2025-2026</v>
      </c>
      <c r="D171" t="s">
        <v>147</v>
      </c>
      <c r="E171" t="s">
        <v>34</v>
      </c>
      <c r="F171" t="str">
        <f t="shared" si="7"/>
        <v>Queensland</v>
      </c>
      <c r="G171" t="s">
        <v>35</v>
      </c>
      <c r="H171">
        <v>4802</v>
      </c>
      <c r="I171" t="s">
        <v>11</v>
      </c>
      <c r="J171" t="s">
        <v>36</v>
      </c>
      <c r="K171" t="s">
        <v>149</v>
      </c>
      <c r="L171" t="s">
        <v>15</v>
      </c>
      <c r="M171" s="5">
        <v>4</v>
      </c>
    </row>
    <row r="172" spans="1:13" x14ac:dyDescent="0.25">
      <c r="A172" s="2">
        <v>45844</v>
      </c>
      <c r="B172" s="3">
        <f t="shared" si="8"/>
        <v>2026</v>
      </c>
      <c r="C172" t="str">
        <f t="shared" si="6"/>
        <v>2025-2026</v>
      </c>
      <c r="D172" t="s">
        <v>147</v>
      </c>
      <c r="E172" t="s">
        <v>96</v>
      </c>
      <c r="F172" t="str">
        <f t="shared" si="7"/>
        <v>Western Australia</v>
      </c>
      <c r="G172" t="s">
        <v>48</v>
      </c>
      <c r="H172">
        <v>6330</v>
      </c>
      <c r="I172" t="s">
        <v>11</v>
      </c>
      <c r="J172" t="s">
        <v>94</v>
      </c>
      <c r="K172" t="s">
        <v>156</v>
      </c>
      <c r="L172" t="s">
        <v>17</v>
      </c>
      <c r="M172" s="5">
        <v>4</v>
      </c>
    </row>
    <row r="173" spans="1:13" x14ac:dyDescent="0.25">
      <c r="A173" s="2">
        <v>45476</v>
      </c>
      <c r="B173" s="3">
        <f t="shared" si="8"/>
        <v>2025</v>
      </c>
      <c r="C173" t="str">
        <f t="shared" si="6"/>
        <v>2024-2025</v>
      </c>
      <c r="D173" t="s">
        <v>147</v>
      </c>
      <c r="E173" t="s">
        <v>96</v>
      </c>
      <c r="F173" t="str">
        <f t="shared" si="7"/>
        <v>Western Australia</v>
      </c>
      <c r="G173" t="s">
        <v>48</v>
      </c>
      <c r="H173">
        <v>6330</v>
      </c>
      <c r="I173" t="s">
        <v>11</v>
      </c>
      <c r="J173" t="s">
        <v>94</v>
      </c>
      <c r="K173" t="s">
        <v>150</v>
      </c>
      <c r="L173" t="s">
        <v>18</v>
      </c>
      <c r="M173" s="5">
        <v>4</v>
      </c>
    </row>
    <row r="174" spans="1:13" x14ac:dyDescent="0.25">
      <c r="A174" s="2">
        <v>45492</v>
      </c>
      <c r="B174" s="3">
        <f t="shared" si="8"/>
        <v>2025</v>
      </c>
      <c r="C174" t="str">
        <f t="shared" si="6"/>
        <v>2024-2025</v>
      </c>
      <c r="D174" t="s">
        <v>147</v>
      </c>
      <c r="E174" t="s">
        <v>96</v>
      </c>
      <c r="F174" t="str">
        <f t="shared" si="7"/>
        <v>Western Australia</v>
      </c>
      <c r="G174" t="s">
        <v>48</v>
      </c>
      <c r="H174">
        <v>6330</v>
      </c>
      <c r="I174" t="s">
        <v>11</v>
      </c>
      <c r="J174" t="s">
        <v>94</v>
      </c>
      <c r="K174" t="s">
        <v>151</v>
      </c>
      <c r="L174" t="s">
        <v>21</v>
      </c>
      <c r="M174" s="5">
        <v>4</v>
      </c>
    </row>
    <row r="175" spans="1:13" x14ac:dyDescent="0.25">
      <c r="A175" s="2">
        <v>45738</v>
      </c>
      <c r="B175" s="3">
        <f t="shared" si="8"/>
        <v>2025</v>
      </c>
      <c r="C175" t="str">
        <f t="shared" si="6"/>
        <v>2024-2025</v>
      </c>
      <c r="D175" t="s">
        <v>147</v>
      </c>
      <c r="E175" t="s">
        <v>127</v>
      </c>
      <c r="F175" t="str">
        <f t="shared" si="7"/>
        <v>New South Wales</v>
      </c>
      <c r="G175" t="s">
        <v>10</v>
      </c>
      <c r="H175">
        <v>2131</v>
      </c>
      <c r="I175" t="s">
        <v>11</v>
      </c>
      <c r="J175" t="s">
        <v>27</v>
      </c>
      <c r="K175" t="s">
        <v>19</v>
      </c>
      <c r="L175" t="s">
        <v>23</v>
      </c>
      <c r="M175" s="5">
        <v>4</v>
      </c>
    </row>
    <row r="176" spans="1:13" x14ac:dyDescent="0.25">
      <c r="A176" s="2">
        <v>45542</v>
      </c>
      <c r="B176" s="3">
        <f t="shared" si="8"/>
        <v>2025</v>
      </c>
      <c r="C176" t="str">
        <f t="shared" si="6"/>
        <v>2024-2025</v>
      </c>
      <c r="D176" t="s">
        <v>147</v>
      </c>
      <c r="E176" t="s">
        <v>146</v>
      </c>
      <c r="F176" t="str">
        <f t="shared" si="7"/>
        <v>Victoria</v>
      </c>
      <c r="G176" t="s">
        <v>45</v>
      </c>
      <c r="H176">
        <v>3353</v>
      </c>
      <c r="I176" t="s">
        <v>11</v>
      </c>
      <c r="J176" t="s">
        <v>60</v>
      </c>
      <c r="K176" t="s">
        <v>149</v>
      </c>
      <c r="L176" t="s">
        <v>15</v>
      </c>
      <c r="M176" s="5">
        <v>4</v>
      </c>
    </row>
    <row r="177" spans="1:13" x14ac:dyDescent="0.25">
      <c r="A177" s="2">
        <v>45809</v>
      </c>
      <c r="B177" s="3">
        <f t="shared" si="8"/>
        <v>2025</v>
      </c>
      <c r="C177" t="str">
        <f t="shared" si="6"/>
        <v>2024-2025</v>
      </c>
      <c r="D177" t="s">
        <v>147</v>
      </c>
      <c r="E177" t="s">
        <v>39</v>
      </c>
      <c r="F177" t="str">
        <f t="shared" si="7"/>
        <v>South Australia</v>
      </c>
      <c r="G177" t="s">
        <v>32</v>
      </c>
      <c r="H177">
        <v>5343</v>
      </c>
      <c r="I177" t="s">
        <v>11</v>
      </c>
      <c r="J177" t="s">
        <v>38</v>
      </c>
      <c r="K177" t="s">
        <v>154</v>
      </c>
      <c r="L177" t="s">
        <v>14</v>
      </c>
      <c r="M177" s="5">
        <v>4</v>
      </c>
    </row>
    <row r="178" spans="1:13" x14ac:dyDescent="0.25">
      <c r="A178" s="2">
        <v>45780</v>
      </c>
      <c r="B178" s="3">
        <f t="shared" si="8"/>
        <v>2025</v>
      </c>
      <c r="C178" t="str">
        <f t="shared" si="6"/>
        <v>2024-2025</v>
      </c>
      <c r="D178" t="s">
        <v>147</v>
      </c>
      <c r="E178" t="s">
        <v>136</v>
      </c>
      <c r="F178" t="str">
        <f t="shared" si="7"/>
        <v>Victoria</v>
      </c>
      <c r="G178" t="s">
        <v>45</v>
      </c>
      <c r="H178">
        <v>3175</v>
      </c>
      <c r="I178" t="s">
        <v>11</v>
      </c>
      <c r="J178" t="s">
        <v>63</v>
      </c>
      <c r="K178" t="s">
        <v>149</v>
      </c>
      <c r="L178" t="s">
        <v>15</v>
      </c>
      <c r="M178" s="5">
        <v>4</v>
      </c>
    </row>
    <row r="179" spans="1:13" x14ac:dyDescent="0.25">
      <c r="A179" s="2">
        <v>45524</v>
      </c>
      <c r="B179" s="3">
        <f t="shared" si="8"/>
        <v>2025</v>
      </c>
      <c r="C179" t="str">
        <f t="shared" si="6"/>
        <v>2024-2025</v>
      </c>
      <c r="D179" t="s">
        <v>147</v>
      </c>
      <c r="E179" t="s">
        <v>112</v>
      </c>
      <c r="F179" t="str">
        <f t="shared" si="7"/>
        <v>Victoria</v>
      </c>
      <c r="G179" t="s">
        <v>45</v>
      </c>
      <c r="H179">
        <v>3076</v>
      </c>
      <c r="I179" t="s">
        <v>11</v>
      </c>
      <c r="J179" t="s">
        <v>46</v>
      </c>
      <c r="K179" t="s">
        <v>155</v>
      </c>
      <c r="L179" t="s">
        <v>20</v>
      </c>
      <c r="M179" s="5">
        <v>4</v>
      </c>
    </row>
    <row r="180" spans="1:13" x14ac:dyDescent="0.25">
      <c r="A180" s="2">
        <v>45399</v>
      </c>
      <c r="B180" s="3">
        <f t="shared" si="8"/>
        <v>2024</v>
      </c>
      <c r="C180" t="str">
        <f t="shared" si="6"/>
        <v>2023-2024</v>
      </c>
      <c r="D180" t="s">
        <v>148</v>
      </c>
      <c r="E180" t="s">
        <v>114</v>
      </c>
      <c r="F180" t="str">
        <f t="shared" si="7"/>
        <v>Victoria</v>
      </c>
      <c r="G180" t="s">
        <v>45</v>
      </c>
      <c r="H180">
        <v>3551</v>
      </c>
      <c r="I180" t="s">
        <v>11</v>
      </c>
      <c r="J180" t="s">
        <v>60</v>
      </c>
      <c r="K180" t="s">
        <v>19</v>
      </c>
      <c r="L180" t="s">
        <v>23</v>
      </c>
      <c r="M180" s="5">
        <v>4</v>
      </c>
    </row>
    <row r="181" spans="1:13" x14ac:dyDescent="0.25">
      <c r="A181" s="2">
        <v>45771</v>
      </c>
      <c r="B181" s="3">
        <f t="shared" si="8"/>
        <v>2025</v>
      </c>
      <c r="C181" t="str">
        <f t="shared" si="6"/>
        <v>2024-2025</v>
      </c>
      <c r="D181" t="s">
        <v>147</v>
      </c>
      <c r="E181" t="s">
        <v>145</v>
      </c>
      <c r="F181" t="str">
        <f t="shared" si="7"/>
        <v>New South Wales</v>
      </c>
      <c r="G181" t="s">
        <v>10</v>
      </c>
      <c r="H181">
        <v>2101</v>
      </c>
      <c r="I181" t="s">
        <v>11</v>
      </c>
      <c r="J181" t="s">
        <v>27</v>
      </c>
      <c r="K181" t="s">
        <v>153</v>
      </c>
      <c r="L181" t="s">
        <v>16</v>
      </c>
      <c r="M181" s="5">
        <v>4</v>
      </c>
    </row>
    <row r="182" spans="1:13" x14ac:dyDescent="0.25">
      <c r="A182" s="2">
        <v>45297</v>
      </c>
      <c r="B182" s="3">
        <f t="shared" si="8"/>
        <v>2024</v>
      </c>
      <c r="C182" t="str">
        <f t="shared" si="6"/>
        <v>2023-2024</v>
      </c>
      <c r="D182" t="s">
        <v>147</v>
      </c>
      <c r="E182" t="s">
        <v>82</v>
      </c>
      <c r="F182" t="str">
        <f t="shared" si="7"/>
        <v>Queensland</v>
      </c>
      <c r="G182" t="s">
        <v>35</v>
      </c>
      <c r="H182">
        <v>4012</v>
      </c>
      <c r="I182" t="s">
        <v>11</v>
      </c>
      <c r="J182" t="s">
        <v>43</v>
      </c>
      <c r="K182" t="s">
        <v>154</v>
      </c>
      <c r="L182" t="s">
        <v>14</v>
      </c>
      <c r="M182" s="5">
        <v>4</v>
      </c>
    </row>
    <row r="183" spans="1:13" x14ac:dyDescent="0.25">
      <c r="A183" s="2">
        <v>45833</v>
      </c>
      <c r="B183" s="3">
        <f t="shared" si="8"/>
        <v>2025</v>
      </c>
      <c r="C183" t="str">
        <f t="shared" si="6"/>
        <v>2024-2025</v>
      </c>
      <c r="D183" t="s">
        <v>147</v>
      </c>
      <c r="E183" t="s">
        <v>64</v>
      </c>
      <c r="F183" t="str">
        <f t="shared" si="7"/>
        <v>Victoria</v>
      </c>
      <c r="G183" t="s">
        <v>45</v>
      </c>
      <c r="H183">
        <v>3199</v>
      </c>
      <c r="I183" t="s">
        <v>11</v>
      </c>
      <c r="J183" t="s">
        <v>63</v>
      </c>
      <c r="K183" t="s">
        <v>149</v>
      </c>
      <c r="L183" t="s">
        <v>15</v>
      </c>
      <c r="M183" s="5">
        <v>4.3</v>
      </c>
    </row>
    <row r="184" spans="1:13" x14ac:dyDescent="0.25">
      <c r="A184" s="2">
        <v>45818</v>
      </c>
      <c r="B184" s="3">
        <f t="shared" si="8"/>
        <v>2025</v>
      </c>
      <c r="C184" t="str">
        <f t="shared" si="6"/>
        <v>2024-2025</v>
      </c>
      <c r="D184" t="s">
        <v>147</v>
      </c>
      <c r="E184" t="s">
        <v>108</v>
      </c>
      <c r="F184" t="str">
        <f t="shared" si="7"/>
        <v>Victoria</v>
      </c>
      <c r="G184" t="s">
        <v>45</v>
      </c>
      <c r="H184">
        <v>3018</v>
      </c>
      <c r="I184" t="s">
        <v>11</v>
      </c>
      <c r="J184" t="s">
        <v>46</v>
      </c>
      <c r="K184" t="s">
        <v>149</v>
      </c>
      <c r="L184" t="s">
        <v>15</v>
      </c>
      <c r="M184" s="5">
        <v>4.3099999999999996</v>
      </c>
    </row>
    <row r="185" spans="1:13" x14ac:dyDescent="0.25">
      <c r="A185" s="2">
        <v>45918</v>
      </c>
      <c r="B185" s="3">
        <f t="shared" si="8"/>
        <v>2026</v>
      </c>
      <c r="C185" t="str">
        <f t="shared" si="6"/>
        <v>2025-2026</v>
      </c>
      <c r="D185" t="s">
        <v>147</v>
      </c>
      <c r="E185" t="s">
        <v>85</v>
      </c>
      <c r="F185" t="str">
        <f t="shared" si="7"/>
        <v>Queensland</v>
      </c>
      <c r="G185" t="s">
        <v>35</v>
      </c>
      <c r="H185">
        <v>4883</v>
      </c>
      <c r="I185" t="s">
        <v>11</v>
      </c>
      <c r="J185" t="s">
        <v>36</v>
      </c>
      <c r="K185" t="s">
        <v>156</v>
      </c>
      <c r="L185" t="s">
        <v>17</v>
      </c>
      <c r="M185" s="5">
        <v>4.49</v>
      </c>
    </row>
    <row r="186" spans="1:13" x14ac:dyDescent="0.25">
      <c r="A186" s="2">
        <v>45536</v>
      </c>
      <c r="B186" s="3">
        <f t="shared" si="8"/>
        <v>2025</v>
      </c>
      <c r="C186" t="str">
        <f t="shared" si="6"/>
        <v>2024-2025</v>
      </c>
      <c r="D186" t="s">
        <v>147</v>
      </c>
      <c r="E186" t="s">
        <v>123</v>
      </c>
      <c r="F186" t="str">
        <f t="shared" si="7"/>
        <v>Western Australia</v>
      </c>
      <c r="G186" t="s">
        <v>48</v>
      </c>
      <c r="H186">
        <v>6109</v>
      </c>
      <c r="I186" t="s">
        <v>11</v>
      </c>
      <c r="J186" t="s">
        <v>94</v>
      </c>
      <c r="K186" t="s">
        <v>154</v>
      </c>
      <c r="L186" t="s">
        <v>14</v>
      </c>
      <c r="M186" s="5">
        <v>4.49</v>
      </c>
    </row>
    <row r="187" spans="1:13" x14ac:dyDescent="0.25">
      <c r="A187" s="2">
        <v>45779</v>
      </c>
      <c r="B187" s="3">
        <f t="shared" si="8"/>
        <v>2025</v>
      </c>
      <c r="C187" t="str">
        <f t="shared" si="6"/>
        <v>2024-2025</v>
      </c>
      <c r="D187" t="s">
        <v>147</v>
      </c>
      <c r="E187" t="s">
        <v>72</v>
      </c>
      <c r="F187" t="str">
        <f t="shared" si="7"/>
        <v>Western Australia</v>
      </c>
      <c r="G187" t="s">
        <v>48</v>
      </c>
      <c r="H187">
        <v>6010</v>
      </c>
      <c r="I187" t="s">
        <v>11</v>
      </c>
      <c r="J187" t="s">
        <v>49</v>
      </c>
      <c r="K187" t="s">
        <v>153</v>
      </c>
      <c r="L187" t="s">
        <v>16</v>
      </c>
      <c r="M187" s="5">
        <v>4.5</v>
      </c>
    </row>
    <row r="188" spans="1:13" x14ac:dyDescent="0.25">
      <c r="A188" s="2">
        <v>45502</v>
      </c>
      <c r="B188" s="3">
        <f t="shared" si="8"/>
        <v>2025</v>
      </c>
      <c r="C188" t="str">
        <f t="shared" si="6"/>
        <v>2024-2025</v>
      </c>
      <c r="D188" t="s">
        <v>147</v>
      </c>
      <c r="E188" t="s">
        <v>110</v>
      </c>
      <c r="F188" t="str">
        <f t="shared" si="7"/>
        <v>Queensland</v>
      </c>
      <c r="G188" t="s">
        <v>35</v>
      </c>
      <c r="H188">
        <v>4680</v>
      </c>
      <c r="I188" t="s">
        <v>11</v>
      </c>
      <c r="J188" t="s">
        <v>51</v>
      </c>
      <c r="K188" t="s">
        <v>149</v>
      </c>
      <c r="L188" t="s">
        <v>15</v>
      </c>
      <c r="M188" s="5">
        <v>4.5</v>
      </c>
    </row>
    <row r="189" spans="1:13" x14ac:dyDescent="0.25">
      <c r="A189" s="2">
        <v>45851</v>
      </c>
      <c r="B189" s="3">
        <f t="shared" si="8"/>
        <v>2026</v>
      </c>
      <c r="C189" t="str">
        <f t="shared" si="6"/>
        <v>2025-2026</v>
      </c>
      <c r="D189" t="s">
        <v>147</v>
      </c>
      <c r="E189" t="s">
        <v>89</v>
      </c>
      <c r="F189" t="str">
        <f t="shared" si="7"/>
        <v>Queensland</v>
      </c>
      <c r="G189" t="s">
        <v>35</v>
      </c>
      <c r="H189">
        <v>4655</v>
      </c>
      <c r="I189" t="s">
        <v>11</v>
      </c>
      <c r="J189" t="s">
        <v>51</v>
      </c>
      <c r="K189" t="s">
        <v>153</v>
      </c>
      <c r="L189" t="s">
        <v>16</v>
      </c>
      <c r="M189" s="5">
        <v>4.5</v>
      </c>
    </row>
    <row r="190" spans="1:13" x14ac:dyDescent="0.25">
      <c r="A190" s="2">
        <v>45718</v>
      </c>
      <c r="B190" s="3">
        <f t="shared" si="8"/>
        <v>2025</v>
      </c>
      <c r="C190" t="str">
        <f t="shared" si="6"/>
        <v>2024-2025</v>
      </c>
      <c r="D190" t="s">
        <v>147</v>
      </c>
      <c r="E190" t="s">
        <v>141</v>
      </c>
      <c r="F190" t="str">
        <f t="shared" si="7"/>
        <v>Western Australia</v>
      </c>
      <c r="G190" t="s">
        <v>48</v>
      </c>
      <c r="H190">
        <v>6052</v>
      </c>
      <c r="I190" t="s">
        <v>11</v>
      </c>
      <c r="J190" t="s">
        <v>49</v>
      </c>
      <c r="K190" t="s">
        <v>154</v>
      </c>
      <c r="L190" t="s">
        <v>14</v>
      </c>
      <c r="M190" s="5">
        <v>4.5</v>
      </c>
    </row>
    <row r="191" spans="1:13" x14ac:dyDescent="0.25">
      <c r="A191" s="2">
        <v>45528</v>
      </c>
      <c r="B191" s="3">
        <f t="shared" si="8"/>
        <v>2025</v>
      </c>
      <c r="C191" t="str">
        <f t="shared" si="6"/>
        <v>2024-2025</v>
      </c>
      <c r="D191" t="s">
        <v>147</v>
      </c>
      <c r="E191" t="s">
        <v>53</v>
      </c>
      <c r="F191" t="str">
        <f t="shared" si="7"/>
        <v>South Australia</v>
      </c>
      <c r="G191" t="s">
        <v>32</v>
      </c>
      <c r="H191">
        <v>5082</v>
      </c>
      <c r="I191" t="s">
        <v>11</v>
      </c>
      <c r="J191" t="s">
        <v>33</v>
      </c>
      <c r="K191" t="s">
        <v>149</v>
      </c>
      <c r="L191" t="s">
        <v>15</v>
      </c>
      <c r="M191" s="5">
        <v>4.5</v>
      </c>
    </row>
    <row r="192" spans="1:13" x14ac:dyDescent="0.25">
      <c r="A192" s="2">
        <v>45676</v>
      </c>
      <c r="B192" s="3">
        <f t="shared" si="8"/>
        <v>2025</v>
      </c>
      <c r="C192" t="str">
        <f t="shared" si="6"/>
        <v>2024-2025</v>
      </c>
      <c r="D192" t="s">
        <v>147</v>
      </c>
      <c r="E192" t="s">
        <v>98</v>
      </c>
      <c r="F192" t="str">
        <f t="shared" si="7"/>
        <v>Victoria</v>
      </c>
      <c r="G192" t="s">
        <v>45</v>
      </c>
      <c r="H192">
        <v>3429</v>
      </c>
      <c r="I192" t="s">
        <v>11</v>
      </c>
      <c r="J192" t="s">
        <v>60</v>
      </c>
      <c r="K192" t="s">
        <v>152</v>
      </c>
      <c r="L192" t="s">
        <v>13</v>
      </c>
      <c r="M192" s="5">
        <v>4.5</v>
      </c>
    </row>
    <row r="193" spans="1:13" x14ac:dyDescent="0.25">
      <c r="A193" s="2">
        <v>45427</v>
      </c>
      <c r="B193" s="3">
        <f t="shared" si="8"/>
        <v>2024</v>
      </c>
      <c r="C193" t="str">
        <f t="shared" si="6"/>
        <v>2023-2024</v>
      </c>
      <c r="D193" t="s">
        <v>147</v>
      </c>
      <c r="E193" t="s">
        <v>111</v>
      </c>
      <c r="F193" t="str">
        <f t="shared" si="7"/>
        <v>New South Wales</v>
      </c>
      <c r="G193" t="s">
        <v>10</v>
      </c>
      <c r="H193">
        <v>2120</v>
      </c>
      <c r="I193" t="s">
        <v>11</v>
      </c>
      <c r="J193" t="s">
        <v>27</v>
      </c>
      <c r="K193" t="s">
        <v>154</v>
      </c>
      <c r="L193" t="s">
        <v>14</v>
      </c>
      <c r="M193" s="5">
        <v>4.5</v>
      </c>
    </row>
    <row r="194" spans="1:13" x14ac:dyDescent="0.25">
      <c r="A194" s="2">
        <v>45310</v>
      </c>
      <c r="B194" s="3">
        <f t="shared" si="8"/>
        <v>2024</v>
      </c>
      <c r="C194" t="str">
        <f t="shared" ref="C194:C257" si="9">IF(MONTH(A194) &gt;= 7, YEAR(A194) &amp; "-" &amp; YEAR(A194) + 1, YEAR(A194) - 1 &amp; "-" &amp; YEAR(A194))</f>
        <v>2023-2024</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25">
      <c r="A195" s="2">
        <v>45514</v>
      </c>
      <c r="B195" s="3">
        <f t="shared" ref="B195:B258" si="11">IF(MONTH(A195)&gt;=7,YEAR(A195)+1,YEAR(A195))</f>
        <v>2025</v>
      </c>
      <c r="C195" t="str">
        <f t="shared" si="9"/>
        <v>2024-2025</v>
      </c>
      <c r="D195" t="s">
        <v>147</v>
      </c>
      <c r="E195" t="s">
        <v>126</v>
      </c>
      <c r="F195" t="str">
        <f t="shared" si="10"/>
        <v>Queensland</v>
      </c>
      <c r="G195" t="s">
        <v>35</v>
      </c>
      <c r="H195">
        <v>4551</v>
      </c>
      <c r="I195" t="s">
        <v>11</v>
      </c>
      <c r="J195" t="s">
        <v>120</v>
      </c>
      <c r="K195" t="s">
        <v>19</v>
      </c>
      <c r="L195" t="s">
        <v>23</v>
      </c>
      <c r="M195" s="5">
        <v>4.5599999999999996</v>
      </c>
    </row>
    <row r="196" spans="1:13" x14ac:dyDescent="0.25">
      <c r="A196" s="2">
        <v>45964</v>
      </c>
      <c r="B196" s="3">
        <f t="shared" si="11"/>
        <v>2026</v>
      </c>
      <c r="C196" t="str">
        <f t="shared" si="9"/>
        <v>2025-2026</v>
      </c>
      <c r="D196" t="s">
        <v>147</v>
      </c>
      <c r="E196" t="s">
        <v>112</v>
      </c>
      <c r="F196" t="str">
        <f t="shared" si="10"/>
        <v>Victoria</v>
      </c>
      <c r="G196" t="s">
        <v>45</v>
      </c>
      <c r="H196">
        <v>3076</v>
      </c>
      <c r="I196" t="s">
        <v>11</v>
      </c>
      <c r="J196" t="s">
        <v>46</v>
      </c>
      <c r="K196" t="s">
        <v>154</v>
      </c>
      <c r="L196" t="s">
        <v>14</v>
      </c>
      <c r="M196" s="5">
        <v>4.5999999999999996</v>
      </c>
    </row>
    <row r="197" spans="1:13" x14ac:dyDescent="0.25">
      <c r="A197" s="2">
        <v>45816</v>
      </c>
      <c r="B197" s="3">
        <f t="shared" si="11"/>
        <v>2025</v>
      </c>
      <c r="C197" t="str">
        <f t="shared" si="9"/>
        <v>2024-2025</v>
      </c>
      <c r="D197" t="s">
        <v>147</v>
      </c>
      <c r="E197" t="s">
        <v>109</v>
      </c>
      <c r="F197" t="str">
        <f t="shared" si="10"/>
        <v>New South Wales</v>
      </c>
      <c r="G197" t="s">
        <v>10</v>
      </c>
      <c r="H197">
        <v>2480</v>
      </c>
      <c r="I197" t="s">
        <v>11</v>
      </c>
      <c r="J197" t="s">
        <v>68</v>
      </c>
      <c r="K197" t="s">
        <v>154</v>
      </c>
      <c r="L197" t="s">
        <v>14</v>
      </c>
      <c r="M197" s="5">
        <v>4.63</v>
      </c>
    </row>
    <row r="198" spans="1:13" x14ac:dyDescent="0.25">
      <c r="A198" s="2">
        <v>45388</v>
      </c>
      <c r="B198" s="3">
        <f t="shared" si="11"/>
        <v>2024</v>
      </c>
      <c r="C198" t="str">
        <f t="shared" si="9"/>
        <v>2023-2024</v>
      </c>
      <c r="D198" t="s">
        <v>147</v>
      </c>
      <c r="E198" t="s">
        <v>124</v>
      </c>
      <c r="F198" t="str">
        <f t="shared" si="10"/>
        <v>New South Wales</v>
      </c>
      <c r="G198" t="s">
        <v>10</v>
      </c>
      <c r="H198">
        <v>2015</v>
      </c>
      <c r="I198" t="s">
        <v>11</v>
      </c>
      <c r="J198" t="s">
        <v>12</v>
      </c>
      <c r="K198" t="s">
        <v>149</v>
      </c>
      <c r="L198" t="s">
        <v>15</v>
      </c>
      <c r="M198" s="5">
        <v>4.6500000000000004</v>
      </c>
    </row>
    <row r="199" spans="1:13" x14ac:dyDescent="0.25">
      <c r="A199" s="2">
        <v>45846</v>
      </c>
      <c r="B199" s="3">
        <f t="shared" si="11"/>
        <v>2026</v>
      </c>
      <c r="C199" t="str">
        <f t="shared" si="9"/>
        <v>2025-2026</v>
      </c>
      <c r="D199" t="s">
        <v>147</v>
      </c>
      <c r="E199" t="s">
        <v>85</v>
      </c>
      <c r="F199" t="str">
        <f t="shared" si="10"/>
        <v>Queensland</v>
      </c>
      <c r="G199" t="s">
        <v>35</v>
      </c>
      <c r="H199">
        <v>4883</v>
      </c>
      <c r="I199" t="s">
        <v>11</v>
      </c>
      <c r="J199" t="s">
        <v>36</v>
      </c>
      <c r="K199" t="s">
        <v>156</v>
      </c>
      <c r="L199" t="s">
        <v>17</v>
      </c>
      <c r="M199" s="5">
        <v>4.75</v>
      </c>
    </row>
    <row r="200" spans="1:13" x14ac:dyDescent="0.25">
      <c r="A200" s="2">
        <v>46005</v>
      </c>
      <c r="B200" s="3">
        <f t="shared" si="11"/>
        <v>2026</v>
      </c>
      <c r="C200" t="str">
        <f t="shared" si="9"/>
        <v>2025-2026</v>
      </c>
      <c r="D200" t="s">
        <v>147</v>
      </c>
      <c r="E200" t="s">
        <v>42</v>
      </c>
      <c r="F200" t="str">
        <f t="shared" si="10"/>
        <v>Queensland</v>
      </c>
      <c r="G200" t="s">
        <v>35</v>
      </c>
      <c r="H200">
        <v>4053</v>
      </c>
      <c r="I200" t="s">
        <v>11</v>
      </c>
      <c r="J200" t="s">
        <v>43</v>
      </c>
      <c r="K200" t="s">
        <v>154</v>
      </c>
      <c r="L200" t="s">
        <v>14</v>
      </c>
      <c r="M200" s="5">
        <v>4.75</v>
      </c>
    </row>
    <row r="201" spans="1:13" x14ac:dyDescent="0.25">
      <c r="A201" s="2">
        <v>45329</v>
      </c>
      <c r="B201" s="3">
        <f t="shared" si="11"/>
        <v>2024</v>
      </c>
      <c r="C201" t="str">
        <f t="shared" si="9"/>
        <v>2023-2024</v>
      </c>
      <c r="D201" t="s">
        <v>147</v>
      </c>
      <c r="E201" t="s">
        <v>44</v>
      </c>
      <c r="F201" t="str">
        <f t="shared" si="10"/>
        <v>Victoria</v>
      </c>
      <c r="G201" t="s">
        <v>45</v>
      </c>
      <c r="H201">
        <v>3066</v>
      </c>
      <c r="I201" t="s">
        <v>11</v>
      </c>
      <c r="J201" t="s">
        <v>46</v>
      </c>
      <c r="K201" t="s">
        <v>19</v>
      </c>
      <c r="L201" t="s">
        <v>23</v>
      </c>
      <c r="M201" s="5">
        <v>4.79</v>
      </c>
    </row>
    <row r="202" spans="1:13" x14ac:dyDescent="0.25">
      <c r="A202" s="2">
        <v>45829</v>
      </c>
      <c r="B202" s="3">
        <f t="shared" si="11"/>
        <v>2025</v>
      </c>
      <c r="C202" t="str">
        <f t="shared" si="9"/>
        <v>2024-2025</v>
      </c>
      <c r="D202" t="s">
        <v>147</v>
      </c>
      <c r="E202" t="s">
        <v>64</v>
      </c>
      <c r="F202" t="str">
        <f t="shared" si="10"/>
        <v>Victoria</v>
      </c>
      <c r="G202" t="s">
        <v>45</v>
      </c>
      <c r="H202">
        <v>3199</v>
      </c>
      <c r="I202" t="s">
        <v>11</v>
      </c>
      <c r="J202" t="s">
        <v>63</v>
      </c>
      <c r="K202" t="s">
        <v>149</v>
      </c>
      <c r="L202" t="s">
        <v>15</v>
      </c>
      <c r="M202" s="5">
        <v>4.96</v>
      </c>
    </row>
    <row r="203" spans="1:13" x14ac:dyDescent="0.25">
      <c r="A203" s="2">
        <v>45808</v>
      </c>
      <c r="B203" s="3">
        <f t="shared" si="11"/>
        <v>2025</v>
      </c>
      <c r="C203" t="str">
        <f t="shared" si="9"/>
        <v>2024-2025</v>
      </c>
      <c r="D203" t="s">
        <v>147</v>
      </c>
      <c r="F203" t="str">
        <f t="shared" si="10"/>
        <v>Western Australia</v>
      </c>
      <c r="G203" t="s">
        <v>48</v>
      </c>
      <c r="H203">
        <v>6021</v>
      </c>
      <c r="I203" t="s">
        <v>11</v>
      </c>
      <c r="J203" t="s">
        <v>49</v>
      </c>
      <c r="K203" t="s">
        <v>152</v>
      </c>
      <c r="L203" t="s">
        <v>13</v>
      </c>
      <c r="M203" s="5">
        <v>4.99</v>
      </c>
    </row>
    <row r="204" spans="1:13" x14ac:dyDescent="0.25">
      <c r="A204" s="2">
        <v>45446</v>
      </c>
      <c r="B204" s="3">
        <f t="shared" si="11"/>
        <v>2024</v>
      </c>
      <c r="C204" t="str">
        <f t="shared" si="9"/>
        <v>2023-2024</v>
      </c>
      <c r="D204" t="s">
        <v>147</v>
      </c>
      <c r="E204" t="s">
        <v>115</v>
      </c>
      <c r="F204" t="str">
        <f t="shared" si="10"/>
        <v>Western Australia</v>
      </c>
      <c r="G204" t="s">
        <v>48</v>
      </c>
      <c r="H204">
        <v>6280</v>
      </c>
      <c r="I204" t="s">
        <v>11</v>
      </c>
      <c r="J204" t="s">
        <v>94</v>
      </c>
      <c r="K204" t="s">
        <v>155</v>
      </c>
      <c r="L204" t="s">
        <v>20</v>
      </c>
      <c r="M204" s="5">
        <v>4.99</v>
      </c>
    </row>
    <row r="205" spans="1:13" x14ac:dyDescent="0.25">
      <c r="A205" s="2">
        <v>45962</v>
      </c>
      <c r="B205" s="3">
        <f t="shared" si="11"/>
        <v>2026</v>
      </c>
      <c r="C205" t="str">
        <f t="shared" si="9"/>
        <v>2025-2026</v>
      </c>
      <c r="D205" t="s">
        <v>147</v>
      </c>
      <c r="E205" t="s">
        <v>72</v>
      </c>
      <c r="F205" t="str">
        <f t="shared" si="10"/>
        <v>Western Australia</v>
      </c>
      <c r="G205" t="s">
        <v>48</v>
      </c>
      <c r="H205">
        <v>6010</v>
      </c>
      <c r="I205" t="s">
        <v>11</v>
      </c>
      <c r="J205" t="s">
        <v>49</v>
      </c>
      <c r="K205" t="s">
        <v>155</v>
      </c>
      <c r="L205" t="s">
        <v>20</v>
      </c>
      <c r="M205" s="5">
        <v>4.99</v>
      </c>
    </row>
    <row r="206" spans="1:13" x14ac:dyDescent="0.25">
      <c r="A206" s="2">
        <v>45790</v>
      </c>
      <c r="B206" s="3">
        <f t="shared" si="11"/>
        <v>2025</v>
      </c>
      <c r="C206" t="str">
        <f t="shared" si="9"/>
        <v>2024-2025</v>
      </c>
      <c r="D206" t="s">
        <v>147</v>
      </c>
      <c r="E206" t="s">
        <v>54</v>
      </c>
      <c r="F206" t="str">
        <f t="shared" si="10"/>
        <v>Victoria</v>
      </c>
      <c r="G206" t="s">
        <v>45</v>
      </c>
      <c r="H206">
        <v>3977</v>
      </c>
      <c r="I206" t="s">
        <v>11</v>
      </c>
      <c r="J206" t="s">
        <v>55</v>
      </c>
      <c r="K206" t="s">
        <v>152</v>
      </c>
      <c r="L206" t="s">
        <v>13</v>
      </c>
      <c r="M206" s="5">
        <v>4.99</v>
      </c>
    </row>
    <row r="207" spans="1:13" x14ac:dyDescent="0.25">
      <c r="A207" s="2">
        <v>45404</v>
      </c>
      <c r="B207" s="3">
        <f t="shared" si="11"/>
        <v>2024</v>
      </c>
      <c r="C207" t="str">
        <f t="shared" si="9"/>
        <v>2023-2024</v>
      </c>
      <c r="D207" t="s">
        <v>147</v>
      </c>
      <c r="E207" t="s">
        <v>41</v>
      </c>
      <c r="F207" t="str">
        <f t="shared" si="10"/>
        <v>New South Wales</v>
      </c>
      <c r="G207" t="s">
        <v>10</v>
      </c>
      <c r="H207">
        <v>2830</v>
      </c>
      <c r="I207" t="s">
        <v>11</v>
      </c>
      <c r="J207" t="s">
        <v>25</v>
      </c>
      <c r="K207" t="s">
        <v>155</v>
      </c>
      <c r="L207" t="s">
        <v>20</v>
      </c>
      <c r="M207" s="5">
        <v>4.99</v>
      </c>
    </row>
    <row r="208" spans="1:13" x14ac:dyDescent="0.25">
      <c r="A208" s="2">
        <v>45552</v>
      </c>
      <c r="B208" s="3">
        <f t="shared" si="11"/>
        <v>2025</v>
      </c>
      <c r="C208" t="str">
        <f t="shared" si="9"/>
        <v>2024-2025</v>
      </c>
      <c r="D208" t="s">
        <v>147</v>
      </c>
      <c r="E208" t="s">
        <v>118</v>
      </c>
      <c r="F208" t="str">
        <f t="shared" si="10"/>
        <v>New South Wales</v>
      </c>
      <c r="G208" t="s">
        <v>10</v>
      </c>
      <c r="H208">
        <v>2158</v>
      </c>
      <c r="I208" t="s">
        <v>11</v>
      </c>
      <c r="J208" t="s">
        <v>27</v>
      </c>
      <c r="K208" t="s">
        <v>155</v>
      </c>
      <c r="L208" t="s">
        <v>20</v>
      </c>
      <c r="M208" s="5">
        <v>4.99</v>
      </c>
    </row>
    <row r="209" spans="1:13" x14ac:dyDescent="0.25">
      <c r="A209" s="2">
        <v>45825</v>
      </c>
      <c r="B209" s="3">
        <f t="shared" si="11"/>
        <v>2025</v>
      </c>
      <c r="C209" t="str">
        <f t="shared" si="9"/>
        <v>2024-2025</v>
      </c>
      <c r="D209" t="s">
        <v>147</v>
      </c>
      <c r="E209" t="s">
        <v>118</v>
      </c>
      <c r="F209" t="str">
        <f t="shared" si="10"/>
        <v>New South Wales</v>
      </c>
      <c r="G209" t="s">
        <v>10</v>
      </c>
      <c r="H209">
        <v>2158</v>
      </c>
      <c r="I209" t="s">
        <v>11</v>
      </c>
      <c r="J209" t="s">
        <v>27</v>
      </c>
      <c r="K209" t="s">
        <v>150</v>
      </c>
      <c r="L209" t="s">
        <v>18</v>
      </c>
      <c r="M209" s="5">
        <v>4.99</v>
      </c>
    </row>
    <row r="210" spans="1:13" x14ac:dyDescent="0.25">
      <c r="A210" s="2">
        <v>45504</v>
      </c>
      <c r="B210" s="3">
        <f t="shared" si="11"/>
        <v>2025</v>
      </c>
      <c r="C210" t="str">
        <f t="shared" si="9"/>
        <v>2024-2025</v>
      </c>
      <c r="D210" t="s">
        <v>147</v>
      </c>
      <c r="E210" t="s">
        <v>89</v>
      </c>
      <c r="F210" t="str">
        <f t="shared" si="10"/>
        <v>Queensland</v>
      </c>
      <c r="G210" t="s">
        <v>35</v>
      </c>
      <c r="H210">
        <v>4655</v>
      </c>
      <c r="I210" t="s">
        <v>11</v>
      </c>
      <c r="J210" t="s">
        <v>51</v>
      </c>
      <c r="K210" t="s">
        <v>155</v>
      </c>
      <c r="L210" t="s">
        <v>20</v>
      </c>
      <c r="M210" s="5">
        <v>4.99</v>
      </c>
    </row>
    <row r="211" spans="1:13" x14ac:dyDescent="0.25">
      <c r="A211" s="2">
        <v>45359</v>
      </c>
      <c r="B211" s="3">
        <f t="shared" si="11"/>
        <v>2024</v>
      </c>
      <c r="C211" t="str">
        <f t="shared" si="9"/>
        <v>2023-2024</v>
      </c>
      <c r="D211" t="s">
        <v>147</v>
      </c>
      <c r="E211" t="s">
        <v>138</v>
      </c>
      <c r="F211" t="str">
        <f t="shared" si="10"/>
        <v>Queensland</v>
      </c>
      <c r="G211" t="s">
        <v>35</v>
      </c>
      <c r="H211">
        <v>4558</v>
      </c>
      <c r="I211" t="s">
        <v>11</v>
      </c>
      <c r="J211" t="s">
        <v>120</v>
      </c>
      <c r="K211" t="s">
        <v>150</v>
      </c>
      <c r="L211" t="s">
        <v>18</v>
      </c>
      <c r="M211" s="5">
        <v>4.99</v>
      </c>
    </row>
    <row r="212" spans="1:13" x14ac:dyDescent="0.25">
      <c r="A212" s="2">
        <v>45991</v>
      </c>
      <c r="B212" s="3">
        <f t="shared" si="11"/>
        <v>2026</v>
      </c>
      <c r="C212" t="str">
        <f t="shared" si="9"/>
        <v>2025-2026</v>
      </c>
      <c r="D212" t="s">
        <v>148</v>
      </c>
      <c r="E212" t="s">
        <v>113</v>
      </c>
      <c r="F212" t="str">
        <f t="shared" si="10"/>
        <v>Queensland</v>
      </c>
      <c r="G212" t="s">
        <v>35</v>
      </c>
      <c r="H212">
        <v>4215</v>
      </c>
      <c r="I212" t="s">
        <v>11</v>
      </c>
      <c r="J212" t="s">
        <v>104</v>
      </c>
      <c r="K212" t="s">
        <v>150</v>
      </c>
      <c r="L212" t="s">
        <v>18</v>
      </c>
      <c r="M212" s="5">
        <v>4.99</v>
      </c>
    </row>
    <row r="213" spans="1:13" x14ac:dyDescent="0.25">
      <c r="A213" s="2">
        <v>45606</v>
      </c>
      <c r="B213" s="3">
        <f t="shared" si="11"/>
        <v>2025</v>
      </c>
      <c r="C213" t="str">
        <f t="shared" si="9"/>
        <v>2024-2025</v>
      </c>
      <c r="D213" t="s">
        <v>147</v>
      </c>
      <c r="E213" t="s">
        <v>42</v>
      </c>
      <c r="F213" t="str">
        <f t="shared" si="10"/>
        <v>Queensland</v>
      </c>
      <c r="G213" t="s">
        <v>35</v>
      </c>
      <c r="H213">
        <v>4053</v>
      </c>
      <c r="I213" t="s">
        <v>11</v>
      </c>
      <c r="J213" t="s">
        <v>43</v>
      </c>
      <c r="K213" t="s">
        <v>150</v>
      </c>
      <c r="L213" t="s">
        <v>18</v>
      </c>
      <c r="M213" s="5">
        <v>4.99</v>
      </c>
    </row>
    <row r="214" spans="1:13" x14ac:dyDescent="0.25">
      <c r="A214" s="2">
        <v>45658</v>
      </c>
      <c r="B214" s="3">
        <f t="shared" si="11"/>
        <v>2025</v>
      </c>
      <c r="C214" t="str">
        <f t="shared" si="9"/>
        <v>2024-2025</v>
      </c>
      <c r="D214" t="s">
        <v>147</v>
      </c>
      <c r="E214" t="s">
        <v>34</v>
      </c>
      <c r="F214" t="str">
        <f t="shared" si="10"/>
        <v>Queensland</v>
      </c>
      <c r="G214" t="s">
        <v>35</v>
      </c>
      <c r="H214">
        <v>4802</v>
      </c>
      <c r="I214" t="s">
        <v>11</v>
      </c>
      <c r="J214" t="s">
        <v>36</v>
      </c>
      <c r="K214" t="s">
        <v>155</v>
      </c>
      <c r="L214" t="s">
        <v>20</v>
      </c>
      <c r="M214" s="5">
        <v>5</v>
      </c>
    </row>
    <row r="215" spans="1:13" x14ac:dyDescent="0.25">
      <c r="A215" s="2">
        <v>45852</v>
      </c>
      <c r="B215" s="3">
        <f t="shared" si="11"/>
        <v>2026</v>
      </c>
      <c r="C215" t="str">
        <f t="shared" si="9"/>
        <v>2025-2026</v>
      </c>
      <c r="D215" t="s">
        <v>148</v>
      </c>
      <c r="E215" t="s">
        <v>126</v>
      </c>
      <c r="F215" t="str">
        <f t="shared" si="10"/>
        <v>Queensland</v>
      </c>
      <c r="G215" t="s">
        <v>35</v>
      </c>
      <c r="H215">
        <v>4551</v>
      </c>
      <c r="I215" t="s">
        <v>11</v>
      </c>
      <c r="J215" t="s">
        <v>120</v>
      </c>
      <c r="K215" t="s">
        <v>151</v>
      </c>
      <c r="L215" t="s">
        <v>21</v>
      </c>
      <c r="M215" s="5">
        <v>5</v>
      </c>
    </row>
    <row r="216" spans="1:13" x14ac:dyDescent="0.25">
      <c r="A216" s="2">
        <v>45468</v>
      </c>
      <c r="B216" s="3">
        <f t="shared" si="11"/>
        <v>2024</v>
      </c>
      <c r="C216" t="str">
        <f t="shared" si="9"/>
        <v>2023-2024</v>
      </c>
      <c r="D216" t="s">
        <v>147</v>
      </c>
      <c r="E216" t="s">
        <v>57</v>
      </c>
      <c r="F216" t="str">
        <f t="shared" si="10"/>
        <v>New South Wales</v>
      </c>
      <c r="G216" t="s">
        <v>10</v>
      </c>
      <c r="H216">
        <v>2560</v>
      </c>
      <c r="I216" t="s">
        <v>11</v>
      </c>
      <c r="J216" t="s">
        <v>58</v>
      </c>
      <c r="K216" t="s">
        <v>153</v>
      </c>
      <c r="L216" t="s">
        <v>16</v>
      </c>
      <c r="M216" s="5">
        <v>5</v>
      </c>
    </row>
    <row r="217" spans="1:13" x14ac:dyDescent="0.25">
      <c r="A217" s="2">
        <v>45423</v>
      </c>
      <c r="B217" s="3">
        <f t="shared" si="11"/>
        <v>2024</v>
      </c>
      <c r="C217" t="str">
        <f t="shared" si="9"/>
        <v>2023-2024</v>
      </c>
      <c r="D217" t="s">
        <v>147</v>
      </c>
      <c r="E217" t="s">
        <v>118</v>
      </c>
      <c r="F217" t="str">
        <f t="shared" si="10"/>
        <v>New South Wales</v>
      </c>
      <c r="G217" t="s">
        <v>10</v>
      </c>
      <c r="H217">
        <v>2158</v>
      </c>
      <c r="I217" t="s">
        <v>11</v>
      </c>
      <c r="J217" t="s">
        <v>27</v>
      </c>
      <c r="K217" t="s">
        <v>153</v>
      </c>
      <c r="L217" t="s">
        <v>16</v>
      </c>
      <c r="M217" s="5">
        <v>5</v>
      </c>
    </row>
    <row r="218" spans="1:13" x14ac:dyDescent="0.25">
      <c r="A218" s="2">
        <v>45805</v>
      </c>
      <c r="B218" s="3">
        <f t="shared" si="11"/>
        <v>2025</v>
      </c>
      <c r="C218" t="str">
        <f t="shared" si="9"/>
        <v>2024-2025</v>
      </c>
      <c r="D218" t="s">
        <v>147</v>
      </c>
      <c r="E218" t="s">
        <v>125</v>
      </c>
      <c r="F218" t="str">
        <f t="shared" si="10"/>
        <v>Victoria</v>
      </c>
      <c r="G218" t="s">
        <v>45</v>
      </c>
      <c r="H218">
        <v>3400</v>
      </c>
      <c r="I218" t="s">
        <v>11</v>
      </c>
      <c r="J218" t="s">
        <v>60</v>
      </c>
      <c r="K218" t="s">
        <v>19</v>
      </c>
      <c r="L218" t="s">
        <v>23</v>
      </c>
      <c r="M218" s="5">
        <v>5</v>
      </c>
    </row>
    <row r="219" spans="1:13" x14ac:dyDescent="0.25">
      <c r="A219" s="2">
        <v>45899</v>
      </c>
      <c r="B219" s="3">
        <f t="shared" si="11"/>
        <v>2026</v>
      </c>
      <c r="C219" t="str">
        <f t="shared" si="9"/>
        <v>2025-2026</v>
      </c>
      <c r="D219" t="s">
        <v>147</v>
      </c>
      <c r="E219" t="s">
        <v>92</v>
      </c>
      <c r="F219" t="str">
        <f t="shared" si="10"/>
        <v>Queensland</v>
      </c>
      <c r="G219" t="s">
        <v>35</v>
      </c>
      <c r="H219">
        <v>4068</v>
      </c>
      <c r="I219" t="s">
        <v>11</v>
      </c>
      <c r="J219" t="s">
        <v>43</v>
      </c>
      <c r="K219" t="s">
        <v>153</v>
      </c>
      <c r="L219" t="s">
        <v>16</v>
      </c>
      <c r="M219" s="5">
        <v>5</v>
      </c>
    </row>
    <row r="220" spans="1:13" x14ac:dyDescent="0.25">
      <c r="A220" s="2">
        <v>45341</v>
      </c>
      <c r="B220" s="3">
        <f t="shared" si="11"/>
        <v>2024</v>
      </c>
      <c r="C220" t="str">
        <f t="shared" si="9"/>
        <v>2023-2024</v>
      </c>
      <c r="D220" t="s">
        <v>148</v>
      </c>
      <c r="E220" t="s">
        <v>141</v>
      </c>
      <c r="F220" t="str">
        <f t="shared" si="10"/>
        <v>Western Australia</v>
      </c>
      <c r="G220" t="s">
        <v>48</v>
      </c>
      <c r="H220">
        <v>6052</v>
      </c>
      <c r="I220" t="s">
        <v>11</v>
      </c>
      <c r="J220" t="s">
        <v>49</v>
      </c>
      <c r="K220" t="s">
        <v>154</v>
      </c>
      <c r="L220" t="s">
        <v>14</v>
      </c>
      <c r="M220" s="5">
        <v>5</v>
      </c>
    </row>
    <row r="221" spans="1:13" x14ac:dyDescent="0.25">
      <c r="A221" s="2">
        <v>45811</v>
      </c>
      <c r="B221" s="3">
        <f t="shared" si="11"/>
        <v>2025</v>
      </c>
      <c r="C221" t="str">
        <f t="shared" si="9"/>
        <v>2024-2025</v>
      </c>
      <c r="D221" t="s">
        <v>147</v>
      </c>
      <c r="E221" t="s">
        <v>84</v>
      </c>
      <c r="F221" t="str">
        <f t="shared" si="10"/>
        <v>Queensland</v>
      </c>
      <c r="G221" t="s">
        <v>35</v>
      </c>
      <c r="H221">
        <v>4740</v>
      </c>
      <c r="I221" t="s">
        <v>11</v>
      </c>
      <c r="J221" t="s">
        <v>51</v>
      </c>
      <c r="K221" t="s">
        <v>154</v>
      </c>
      <c r="L221" t="s">
        <v>14</v>
      </c>
      <c r="M221" s="5">
        <v>5</v>
      </c>
    </row>
    <row r="222" spans="1:13" x14ac:dyDescent="0.25">
      <c r="A222" s="2">
        <v>45556</v>
      </c>
      <c r="B222" s="3">
        <f t="shared" si="11"/>
        <v>2025</v>
      </c>
      <c r="C222" t="str">
        <f t="shared" si="9"/>
        <v>2024-2025</v>
      </c>
      <c r="D222" t="s">
        <v>147</v>
      </c>
      <c r="E222" t="s">
        <v>31</v>
      </c>
      <c r="F222" t="str">
        <f t="shared" si="10"/>
        <v>South Australia</v>
      </c>
      <c r="G222" t="s">
        <v>32</v>
      </c>
      <c r="H222">
        <v>5168</v>
      </c>
      <c r="I222" t="s">
        <v>11</v>
      </c>
      <c r="J222" t="s">
        <v>33</v>
      </c>
      <c r="K222" t="s">
        <v>153</v>
      </c>
      <c r="L222" t="s">
        <v>16</v>
      </c>
      <c r="M222" s="5">
        <v>5</v>
      </c>
    </row>
    <row r="223" spans="1:13" x14ac:dyDescent="0.25">
      <c r="A223" s="2">
        <v>45374</v>
      </c>
      <c r="B223" s="3">
        <f t="shared" si="11"/>
        <v>2024</v>
      </c>
      <c r="C223" t="str">
        <f t="shared" si="9"/>
        <v>2023-2024</v>
      </c>
      <c r="D223" t="s">
        <v>147</v>
      </c>
      <c r="E223" t="s">
        <v>65</v>
      </c>
      <c r="F223" t="str">
        <f t="shared" si="10"/>
        <v>New South Wales</v>
      </c>
      <c r="G223" t="s">
        <v>10</v>
      </c>
      <c r="H223">
        <v>2541</v>
      </c>
      <c r="I223" t="s">
        <v>11</v>
      </c>
      <c r="J223" t="s">
        <v>58</v>
      </c>
      <c r="K223" t="s">
        <v>150</v>
      </c>
      <c r="L223" t="s">
        <v>18</v>
      </c>
      <c r="M223" s="5">
        <v>5</v>
      </c>
    </row>
    <row r="224" spans="1:13" x14ac:dyDescent="0.25">
      <c r="A224" s="2">
        <v>45542</v>
      </c>
      <c r="B224" s="3">
        <f t="shared" si="11"/>
        <v>2025</v>
      </c>
      <c r="C224" t="str">
        <f t="shared" si="9"/>
        <v>2024-2025</v>
      </c>
      <c r="D224" t="s">
        <v>147</v>
      </c>
      <c r="E224" t="s">
        <v>75</v>
      </c>
      <c r="F224" t="str">
        <f t="shared" si="10"/>
        <v>Victoria</v>
      </c>
      <c r="G224" t="s">
        <v>45</v>
      </c>
      <c r="H224">
        <v>3630</v>
      </c>
      <c r="I224" t="s">
        <v>11</v>
      </c>
      <c r="J224" t="s">
        <v>55</v>
      </c>
      <c r="K224" t="s">
        <v>154</v>
      </c>
      <c r="L224" t="s">
        <v>14</v>
      </c>
      <c r="M224" s="5">
        <v>5</v>
      </c>
    </row>
    <row r="225" spans="1:13" x14ac:dyDescent="0.25">
      <c r="A225" s="2">
        <v>46010</v>
      </c>
      <c r="B225" s="3">
        <f t="shared" si="11"/>
        <v>2026</v>
      </c>
      <c r="C225" t="str">
        <f t="shared" si="9"/>
        <v>2025-2026</v>
      </c>
      <c r="D225" t="s">
        <v>147</v>
      </c>
      <c r="E225" t="s">
        <v>59</v>
      </c>
      <c r="F225" t="str">
        <f t="shared" si="10"/>
        <v>Victoria</v>
      </c>
      <c r="G225" t="s">
        <v>45</v>
      </c>
      <c r="H225">
        <v>3280</v>
      </c>
      <c r="I225" t="s">
        <v>11</v>
      </c>
      <c r="J225" t="s">
        <v>60</v>
      </c>
      <c r="K225" t="s">
        <v>154</v>
      </c>
      <c r="L225" t="s">
        <v>14</v>
      </c>
      <c r="M225" s="5">
        <v>5</v>
      </c>
    </row>
    <row r="226" spans="1:13" x14ac:dyDescent="0.25">
      <c r="A226" s="2">
        <v>45982</v>
      </c>
      <c r="B226" s="3">
        <f t="shared" si="11"/>
        <v>2026</v>
      </c>
      <c r="C226" t="str">
        <f t="shared" si="9"/>
        <v>2025-2026</v>
      </c>
      <c r="D226" t="s">
        <v>147</v>
      </c>
      <c r="E226" t="s">
        <v>59</v>
      </c>
      <c r="F226" t="str">
        <f t="shared" si="10"/>
        <v>Victoria</v>
      </c>
      <c r="G226" t="s">
        <v>45</v>
      </c>
      <c r="H226">
        <v>3280</v>
      </c>
      <c r="I226" t="s">
        <v>11</v>
      </c>
      <c r="J226" t="s">
        <v>60</v>
      </c>
      <c r="K226" t="s">
        <v>154</v>
      </c>
      <c r="L226" t="s">
        <v>14</v>
      </c>
      <c r="M226" s="5">
        <v>5</v>
      </c>
    </row>
    <row r="227" spans="1:13" x14ac:dyDescent="0.25">
      <c r="A227" s="2">
        <v>45599</v>
      </c>
      <c r="B227" s="3">
        <f t="shared" si="11"/>
        <v>2025</v>
      </c>
      <c r="C227" t="str">
        <f t="shared" si="9"/>
        <v>2024-2025</v>
      </c>
      <c r="D227" t="s">
        <v>147</v>
      </c>
      <c r="E227" t="s">
        <v>124</v>
      </c>
      <c r="F227" t="str">
        <f t="shared" si="10"/>
        <v>New South Wales</v>
      </c>
      <c r="G227" t="s">
        <v>10</v>
      </c>
      <c r="H227">
        <v>2015</v>
      </c>
      <c r="I227" t="s">
        <v>11</v>
      </c>
      <c r="J227" t="s">
        <v>12</v>
      </c>
      <c r="K227" t="s">
        <v>154</v>
      </c>
      <c r="L227" t="s">
        <v>14</v>
      </c>
      <c r="M227" s="5">
        <v>5.0299999999999994</v>
      </c>
    </row>
    <row r="228" spans="1:13" x14ac:dyDescent="0.25">
      <c r="A228" s="2">
        <v>45635</v>
      </c>
      <c r="B228" s="3">
        <f t="shared" si="11"/>
        <v>2025</v>
      </c>
      <c r="C228" t="str">
        <f t="shared" si="9"/>
        <v>2024-2025</v>
      </c>
      <c r="D228" t="s">
        <v>147</v>
      </c>
      <c r="E228" t="s">
        <v>78</v>
      </c>
      <c r="F228" t="str">
        <f t="shared" si="10"/>
        <v>New South Wales</v>
      </c>
      <c r="G228" t="s">
        <v>10</v>
      </c>
      <c r="H228">
        <v>2350</v>
      </c>
      <c r="I228" t="s">
        <v>11</v>
      </c>
      <c r="J228" t="s">
        <v>68</v>
      </c>
      <c r="K228" t="s">
        <v>153</v>
      </c>
      <c r="L228" t="s">
        <v>16</v>
      </c>
      <c r="M228" s="5">
        <v>5.0999999999999996</v>
      </c>
    </row>
    <row r="229" spans="1:13" x14ac:dyDescent="0.25">
      <c r="A229" s="2">
        <v>45767</v>
      </c>
      <c r="B229" s="3">
        <f t="shared" si="11"/>
        <v>2025</v>
      </c>
      <c r="C229" t="str">
        <f t="shared" si="9"/>
        <v>2024-2025</v>
      </c>
      <c r="D229" t="s">
        <v>147</v>
      </c>
      <c r="E229" t="s">
        <v>28</v>
      </c>
      <c r="F229" t="str">
        <f t="shared" si="10"/>
        <v>Northern Territory</v>
      </c>
      <c r="G229" t="s">
        <v>29</v>
      </c>
      <c r="H229">
        <v>800</v>
      </c>
      <c r="I229" t="s">
        <v>11</v>
      </c>
      <c r="J229" t="s">
        <v>30</v>
      </c>
      <c r="K229" t="s">
        <v>153</v>
      </c>
      <c r="L229" t="s">
        <v>16</v>
      </c>
      <c r="M229" s="5">
        <v>5.1100000000000003</v>
      </c>
    </row>
    <row r="230" spans="1:13" x14ac:dyDescent="0.25">
      <c r="A230" s="2">
        <v>45779</v>
      </c>
      <c r="B230" s="3">
        <f t="shared" si="11"/>
        <v>2025</v>
      </c>
      <c r="C230" t="str">
        <f t="shared" si="9"/>
        <v>2024-2025</v>
      </c>
      <c r="D230" t="s">
        <v>148</v>
      </c>
      <c r="E230" t="s">
        <v>79</v>
      </c>
      <c r="F230" t="str">
        <f t="shared" si="10"/>
        <v>Australian Capital Territory</v>
      </c>
      <c r="G230" t="s">
        <v>80</v>
      </c>
      <c r="H230">
        <v>2617</v>
      </c>
      <c r="I230" t="s">
        <v>11</v>
      </c>
      <c r="J230" t="s">
        <v>58</v>
      </c>
      <c r="K230" t="s">
        <v>150</v>
      </c>
      <c r="L230" t="s">
        <v>18</v>
      </c>
      <c r="M230" s="5">
        <v>5.25</v>
      </c>
    </row>
    <row r="231" spans="1:13" x14ac:dyDescent="0.25">
      <c r="A231" s="2">
        <v>45676</v>
      </c>
      <c r="B231" s="3">
        <f t="shared" si="11"/>
        <v>2025</v>
      </c>
      <c r="C231" t="str">
        <f t="shared" si="9"/>
        <v>2024-2025</v>
      </c>
      <c r="D231" t="s">
        <v>147</v>
      </c>
      <c r="E231" t="s">
        <v>65</v>
      </c>
      <c r="F231" t="str">
        <f t="shared" si="10"/>
        <v>New South Wales</v>
      </c>
      <c r="G231" t="s">
        <v>10</v>
      </c>
      <c r="H231">
        <v>2541</v>
      </c>
      <c r="I231" t="s">
        <v>11</v>
      </c>
      <c r="J231" t="s">
        <v>58</v>
      </c>
      <c r="K231" t="s">
        <v>149</v>
      </c>
      <c r="L231" t="s">
        <v>15</v>
      </c>
      <c r="M231" s="5">
        <v>5.4</v>
      </c>
    </row>
    <row r="232" spans="1:13" x14ac:dyDescent="0.25">
      <c r="A232" s="2">
        <v>45532</v>
      </c>
      <c r="B232" s="3">
        <f t="shared" si="11"/>
        <v>2025</v>
      </c>
      <c r="C232" t="str">
        <f t="shared" si="9"/>
        <v>2024-2025</v>
      </c>
      <c r="D232" t="s">
        <v>147</v>
      </c>
      <c r="E232" t="s">
        <v>131</v>
      </c>
      <c r="F232" t="str">
        <f t="shared" si="10"/>
        <v>Western Australia</v>
      </c>
      <c r="G232" t="s">
        <v>48</v>
      </c>
      <c r="H232">
        <v>6530</v>
      </c>
      <c r="I232" t="s">
        <v>11</v>
      </c>
      <c r="J232" t="s">
        <v>77</v>
      </c>
      <c r="K232" t="s">
        <v>155</v>
      </c>
      <c r="L232" t="s">
        <v>20</v>
      </c>
      <c r="M232" s="5">
        <v>5.44</v>
      </c>
    </row>
    <row r="233" spans="1:13" x14ac:dyDescent="0.25">
      <c r="A233" s="2">
        <v>45594</v>
      </c>
      <c r="B233" s="3">
        <f t="shared" si="11"/>
        <v>2025</v>
      </c>
      <c r="C233" t="str">
        <f t="shared" si="9"/>
        <v>2024-2025</v>
      </c>
      <c r="D233" t="s">
        <v>147</v>
      </c>
      <c r="E233" t="s">
        <v>41</v>
      </c>
      <c r="F233" t="str">
        <f t="shared" si="10"/>
        <v>New South Wales</v>
      </c>
      <c r="G233" t="s">
        <v>10</v>
      </c>
      <c r="H233">
        <v>2830</v>
      </c>
      <c r="I233" t="s">
        <v>11</v>
      </c>
      <c r="J233" t="s">
        <v>25</v>
      </c>
      <c r="K233" t="s">
        <v>153</v>
      </c>
      <c r="L233" t="s">
        <v>16</v>
      </c>
      <c r="M233" s="5">
        <v>5.5</v>
      </c>
    </row>
    <row r="234" spans="1:13" x14ac:dyDescent="0.25">
      <c r="A234" s="2">
        <v>45890</v>
      </c>
      <c r="B234" s="3">
        <f t="shared" si="11"/>
        <v>2026</v>
      </c>
      <c r="C234" t="str">
        <f t="shared" si="9"/>
        <v>2025-2026</v>
      </c>
      <c r="D234" t="s">
        <v>147</v>
      </c>
      <c r="E234" t="s">
        <v>116</v>
      </c>
      <c r="F234" t="str">
        <f t="shared" si="10"/>
        <v>Western Australia</v>
      </c>
      <c r="G234" t="s">
        <v>48</v>
      </c>
      <c r="H234">
        <v>6725</v>
      </c>
      <c r="I234" t="s">
        <v>11</v>
      </c>
      <c r="J234" t="s">
        <v>77</v>
      </c>
      <c r="K234" t="s">
        <v>156</v>
      </c>
      <c r="L234" t="s">
        <v>17</v>
      </c>
      <c r="M234" s="5">
        <v>5.53</v>
      </c>
    </row>
    <row r="235" spans="1:13" x14ac:dyDescent="0.25">
      <c r="A235" s="2">
        <v>45684</v>
      </c>
      <c r="B235" s="3">
        <f t="shared" si="11"/>
        <v>2025</v>
      </c>
      <c r="C235" t="str">
        <f t="shared" si="9"/>
        <v>2024-2025</v>
      </c>
      <c r="D235" t="s">
        <v>148</v>
      </c>
      <c r="E235" t="s">
        <v>109</v>
      </c>
      <c r="F235" t="str">
        <f t="shared" si="10"/>
        <v>New South Wales</v>
      </c>
      <c r="G235" t="s">
        <v>10</v>
      </c>
      <c r="H235">
        <v>2480</v>
      </c>
      <c r="I235" t="s">
        <v>11</v>
      </c>
      <c r="J235" t="s">
        <v>68</v>
      </c>
      <c r="K235" t="s">
        <v>150</v>
      </c>
      <c r="L235" t="s">
        <v>18</v>
      </c>
      <c r="M235" s="5">
        <v>5.54</v>
      </c>
    </row>
    <row r="236" spans="1:13" x14ac:dyDescent="0.25">
      <c r="A236" s="2">
        <v>45993</v>
      </c>
      <c r="B236" s="3">
        <f t="shared" si="11"/>
        <v>2026</v>
      </c>
      <c r="C236" t="str">
        <f t="shared" si="9"/>
        <v>2025-2026</v>
      </c>
      <c r="D236" t="s">
        <v>147</v>
      </c>
      <c r="E236" t="s">
        <v>132</v>
      </c>
      <c r="F236" t="str">
        <f t="shared" si="10"/>
        <v>New South Wales</v>
      </c>
      <c r="G236" t="s">
        <v>10</v>
      </c>
      <c r="H236">
        <v>2800</v>
      </c>
      <c r="I236" t="s">
        <v>11</v>
      </c>
      <c r="J236" t="s">
        <v>25</v>
      </c>
      <c r="K236" t="s">
        <v>19</v>
      </c>
      <c r="L236" t="s">
        <v>23</v>
      </c>
      <c r="M236" s="5">
        <v>5.57</v>
      </c>
    </row>
    <row r="237" spans="1:13" x14ac:dyDescent="0.25">
      <c r="A237" s="2">
        <v>45887</v>
      </c>
      <c r="B237" s="3">
        <f t="shared" si="11"/>
        <v>2026</v>
      </c>
      <c r="C237" t="str">
        <f t="shared" si="9"/>
        <v>2025-2026</v>
      </c>
      <c r="D237" t="s">
        <v>147</v>
      </c>
      <c r="E237" t="s">
        <v>122</v>
      </c>
      <c r="F237" t="str">
        <f t="shared" si="10"/>
        <v>New South Wales</v>
      </c>
      <c r="G237" t="s">
        <v>10</v>
      </c>
      <c r="H237">
        <v>2650</v>
      </c>
      <c r="I237" t="s">
        <v>11</v>
      </c>
      <c r="J237" t="s">
        <v>25</v>
      </c>
      <c r="K237" t="s">
        <v>153</v>
      </c>
      <c r="L237" t="s">
        <v>16</v>
      </c>
      <c r="M237" s="5">
        <v>5.79</v>
      </c>
    </row>
    <row r="238" spans="1:13" x14ac:dyDescent="0.25">
      <c r="A238" s="2">
        <v>45344</v>
      </c>
      <c r="B238" s="3">
        <f t="shared" si="11"/>
        <v>2024</v>
      </c>
      <c r="C238" t="str">
        <f t="shared" si="9"/>
        <v>2023-2024</v>
      </c>
      <c r="D238" t="s">
        <v>147</v>
      </c>
      <c r="E238" t="s">
        <v>39</v>
      </c>
      <c r="F238" t="str">
        <f t="shared" si="10"/>
        <v>South Australia</v>
      </c>
      <c r="G238" t="s">
        <v>32</v>
      </c>
      <c r="H238">
        <v>5343</v>
      </c>
      <c r="I238" t="s">
        <v>11</v>
      </c>
      <c r="J238" t="s">
        <v>38</v>
      </c>
      <c r="K238" t="s">
        <v>155</v>
      </c>
      <c r="L238" t="s">
        <v>20</v>
      </c>
      <c r="M238" s="5">
        <v>5.97</v>
      </c>
    </row>
    <row r="239" spans="1:13" x14ac:dyDescent="0.25">
      <c r="A239" s="2">
        <v>45858</v>
      </c>
      <c r="B239" s="3">
        <f t="shared" si="11"/>
        <v>2026</v>
      </c>
      <c r="C239" t="str">
        <f t="shared" si="9"/>
        <v>2025-2026</v>
      </c>
      <c r="D239" t="s">
        <v>147</v>
      </c>
      <c r="E239" t="s">
        <v>115</v>
      </c>
      <c r="F239" t="str">
        <f t="shared" si="10"/>
        <v>Western Australia</v>
      </c>
      <c r="G239" t="s">
        <v>48</v>
      </c>
      <c r="H239">
        <v>6280</v>
      </c>
      <c r="I239" t="s">
        <v>11</v>
      </c>
      <c r="J239" t="s">
        <v>94</v>
      </c>
      <c r="K239" t="s">
        <v>155</v>
      </c>
      <c r="L239" t="s">
        <v>20</v>
      </c>
      <c r="M239" s="5">
        <v>5.98</v>
      </c>
    </row>
    <row r="240" spans="1:13" x14ac:dyDescent="0.25">
      <c r="A240" s="2">
        <v>45618</v>
      </c>
      <c r="B240" s="3">
        <f t="shared" si="11"/>
        <v>2025</v>
      </c>
      <c r="C240" t="str">
        <f t="shared" si="9"/>
        <v>2024-2025</v>
      </c>
      <c r="D240" t="s">
        <v>148</v>
      </c>
      <c r="E240" t="s">
        <v>9</v>
      </c>
      <c r="F240" t="str">
        <f t="shared" si="10"/>
        <v>New South Wales</v>
      </c>
      <c r="G240" t="s">
        <v>10</v>
      </c>
      <c r="H240">
        <v>2067</v>
      </c>
      <c r="I240" t="s">
        <v>11</v>
      </c>
      <c r="J240" t="s">
        <v>12</v>
      </c>
      <c r="K240" t="s">
        <v>154</v>
      </c>
      <c r="L240" t="s">
        <v>14</v>
      </c>
      <c r="M240" s="5">
        <v>5.98</v>
      </c>
    </row>
    <row r="241" spans="1:13" x14ac:dyDescent="0.25">
      <c r="A241" s="2">
        <v>46017</v>
      </c>
      <c r="B241" s="3">
        <f t="shared" si="11"/>
        <v>2026</v>
      </c>
      <c r="C241" t="str">
        <f t="shared" si="9"/>
        <v>2025-2026</v>
      </c>
      <c r="D241" t="s">
        <v>147</v>
      </c>
      <c r="E241" t="s">
        <v>64</v>
      </c>
      <c r="F241" t="str">
        <f t="shared" si="10"/>
        <v>Victoria</v>
      </c>
      <c r="G241" t="s">
        <v>45</v>
      </c>
      <c r="H241">
        <v>3199</v>
      </c>
      <c r="I241" t="s">
        <v>11</v>
      </c>
      <c r="J241" t="s">
        <v>63</v>
      </c>
      <c r="K241" t="s">
        <v>155</v>
      </c>
      <c r="L241" t="s">
        <v>20</v>
      </c>
      <c r="M241" s="5">
        <v>5.98</v>
      </c>
    </row>
    <row r="242" spans="1:13" x14ac:dyDescent="0.25">
      <c r="A242" s="2">
        <v>45590</v>
      </c>
      <c r="B242" s="3">
        <f t="shared" si="11"/>
        <v>2025</v>
      </c>
      <c r="C242" t="str">
        <f t="shared" si="9"/>
        <v>2024-2025</v>
      </c>
      <c r="D242" t="s">
        <v>147</v>
      </c>
      <c r="E242" t="s">
        <v>142</v>
      </c>
      <c r="F242" t="str">
        <f t="shared" si="10"/>
        <v>Australian Capital Territory</v>
      </c>
      <c r="G242" t="s">
        <v>80</v>
      </c>
      <c r="H242">
        <v>2609</v>
      </c>
      <c r="I242" t="s">
        <v>11</v>
      </c>
      <c r="J242" t="s">
        <v>58</v>
      </c>
      <c r="K242" t="s">
        <v>156</v>
      </c>
      <c r="L242" t="s">
        <v>17</v>
      </c>
      <c r="M242" s="5">
        <v>5.98</v>
      </c>
    </row>
    <row r="243" spans="1:13" x14ac:dyDescent="0.25">
      <c r="A243" s="2">
        <v>45516</v>
      </c>
      <c r="B243" s="3">
        <f t="shared" si="11"/>
        <v>2025</v>
      </c>
      <c r="C243" t="str">
        <f t="shared" si="9"/>
        <v>2024-2025</v>
      </c>
      <c r="D243" t="s">
        <v>148</v>
      </c>
      <c r="E243" t="s">
        <v>113</v>
      </c>
      <c r="F243" t="str">
        <f t="shared" si="10"/>
        <v>Queensland</v>
      </c>
      <c r="G243" t="s">
        <v>35</v>
      </c>
      <c r="H243">
        <v>4215</v>
      </c>
      <c r="I243" t="s">
        <v>11</v>
      </c>
      <c r="J243" t="s">
        <v>104</v>
      </c>
      <c r="K243" t="s">
        <v>155</v>
      </c>
      <c r="L243" t="s">
        <v>20</v>
      </c>
      <c r="M243" s="5">
        <v>5.98</v>
      </c>
    </row>
    <row r="244" spans="1:13" x14ac:dyDescent="0.25">
      <c r="A244" s="2">
        <v>45621</v>
      </c>
      <c r="B244" s="3">
        <f t="shared" si="11"/>
        <v>2025</v>
      </c>
      <c r="C244" t="str">
        <f t="shared" si="9"/>
        <v>2024-2025</v>
      </c>
      <c r="D244" t="s">
        <v>147</v>
      </c>
      <c r="E244" t="s">
        <v>88</v>
      </c>
      <c r="F244" t="str">
        <f t="shared" si="10"/>
        <v>South Australia</v>
      </c>
      <c r="G244" t="s">
        <v>32</v>
      </c>
      <c r="H244">
        <v>5011</v>
      </c>
      <c r="I244" t="s">
        <v>11</v>
      </c>
      <c r="J244" t="s">
        <v>33</v>
      </c>
      <c r="K244" t="s">
        <v>152</v>
      </c>
      <c r="L244" t="s">
        <v>13</v>
      </c>
      <c r="M244" s="5">
        <v>5.98</v>
      </c>
    </row>
    <row r="245" spans="1:13" x14ac:dyDescent="0.25">
      <c r="A245" s="2">
        <v>45930</v>
      </c>
      <c r="B245" s="3">
        <f t="shared" si="11"/>
        <v>2026</v>
      </c>
      <c r="C245" t="str">
        <f t="shared" si="9"/>
        <v>2025-2026</v>
      </c>
      <c r="D245" t="s">
        <v>147</v>
      </c>
      <c r="E245" t="s">
        <v>78</v>
      </c>
      <c r="F245" t="str">
        <f t="shared" si="10"/>
        <v>New South Wales</v>
      </c>
      <c r="G245" t="s">
        <v>10</v>
      </c>
      <c r="H245">
        <v>2350</v>
      </c>
      <c r="I245" t="s">
        <v>11</v>
      </c>
      <c r="J245" t="s">
        <v>68</v>
      </c>
      <c r="K245" t="s">
        <v>154</v>
      </c>
      <c r="L245" t="s">
        <v>14</v>
      </c>
      <c r="M245" s="5">
        <v>5.99</v>
      </c>
    </row>
    <row r="246" spans="1:13" x14ac:dyDescent="0.25">
      <c r="A246" s="2">
        <v>45691</v>
      </c>
      <c r="B246" s="3">
        <f t="shared" si="11"/>
        <v>2025</v>
      </c>
      <c r="C246" t="str">
        <f t="shared" si="9"/>
        <v>2024-2025</v>
      </c>
      <c r="D246" t="s">
        <v>147</v>
      </c>
      <c r="E246" t="s">
        <v>85</v>
      </c>
      <c r="F246" t="str">
        <f t="shared" si="10"/>
        <v>Queensland</v>
      </c>
      <c r="G246" t="s">
        <v>35</v>
      </c>
      <c r="H246">
        <v>4883</v>
      </c>
      <c r="I246" t="s">
        <v>11</v>
      </c>
      <c r="J246" t="s">
        <v>36</v>
      </c>
      <c r="K246" t="s">
        <v>19</v>
      </c>
      <c r="L246" t="s">
        <v>23</v>
      </c>
      <c r="M246" s="5">
        <v>5.99</v>
      </c>
    </row>
    <row r="247" spans="1:13" x14ac:dyDescent="0.25">
      <c r="A247" s="2">
        <v>45522</v>
      </c>
      <c r="B247" s="3">
        <f t="shared" si="11"/>
        <v>2025</v>
      </c>
      <c r="C247" t="str">
        <f t="shared" si="9"/>
        <v>2024-2025</v>
      </c>
      <c r="D247" t="s">
        <v>148</v>
      </c>
      <c r="E247" t="s">
        <v>9</v>
      </c>
      <c r="F247" t="str">
        <f t="shared" si="10"/>
        <v>New South Wales</v>
      </c>
      <c r="G247" t="s">
        <v>10</v>
      </c>
      <c r="H247">
        <v>2067</v>
      </c>
      <c r="I247" t="s">
        <v>11</v>
      </c>
      <c r="J247" t="s">
        <v>12</v>
      </c>
      <c r="K247" t="s">
        <v>151</v>
      </c>
      <c r="L247" t="s">
        <v>21</v>
      </c>
      <c r="M247" s="5">
        <v>5.99</v>
      </c>
    </row>
    <row r="248" spans="1:13" x14ac:dyDescent="0.25">
      <c r="A248" s="2">
        <v>45922</v>
      </c>
      <c r="B248" s="3">
        <f t="shared" si="11"/>
        <v>2026</v>
      </c>
      <c r="C248" t="str">
        <f t="shared" si="9"/>
        <v>2025-2026</v>
      </c>
      <c r="D248" t="s">
        <v>148</v>
      </c>
      <c r="E248" t="s">
        <v>9</v>
      </c>
      <c r="F248" t="str">
        <f t="shared" si="10"/>
        <v>New South Wales</v>
      </c>
      <c r="G248" t="s">
        <v>10</v>
      </c>
      <c r="H248">
        <v>2067</v>
      </c>
      <c r="I248" t="s">
        <v>11</v>
      </c>
      <c r="J248" t="s">
        <v>12</v>
      </c>
      <c r="K248" t="s">
        <v>153</v>
      </c>
      <c r="L248" t="s">
        <v>16</v>
      </c>
      <c r="M248" s="5">
        <v>5.99</v>
      </c>
    </row>
    <row r="249" spans="1:13" x14ac:dyDescent="0.25">
      <c r="A249" s="2">
        <v>45474</v>
      </c>
      <c r="B249" s="3">
        <f t="shared" si="11"/>
        <v>2025</v>
      </c>
      <c r="C249" t="str">
        <f t="shared" si="9"/>
        <v>2024-2025</v>
      </c>
      <c r="D249" t="s">
        <v>147</v>
      </c>
      <c r="E249" t="s">
        <v>44</v>
      </c>
      <c r="F249" t="str">
        <f t="shared" si="10"/>
        <v>Victoria</v>
      </c>
      <c r="G249" t="s">
        <v>45</v>
      </c>
      <c r="H249">
        <v>3066</v>
      </c>
      <c r="I249" t="s">
        <v>11</v>
      </c>
      <c r="J249" t="s">
        <v>46</v>
      </c>
      <c r="K249" t="s">
        <v>151</v>
      </c>
      <c r="L249" t="s">
        <v>21</v>
      </c>
      <c r="M249" s="5">
        <v>5.99</v>
      </c>
    </row>
    <row r="250" spans="1:13" x14ac:dyDescent="0.25">
      <c r="A250" s="2">
        <v>46020</v>
      </c>
      <c r="B250" s="3">
        <f t="shared" si="11"/>
        <v>2026</v>
      </c>
      <c r="C250" t="str">
        <f t="shared" si="9"/>
        <v>2025-2026</v>
      </c>
      <c r="D250" t="s">
        <v>147</v>
      </c>
      <c r="E250" t="s">
        <v>73</v>
      </c>
      <c r="F250" t="str">
        <f t="shared" si="10"/>
        <v>Victoria</v>
      </c>
      <c r="G250" t="s">
        <v>45</v>
      </c>
      <c r="H250">
        <v>3136</v>
      </c>
      <c r="I250" t="s">
        <v>11</v>
      </c>
      <c r="J250" t="s">
        <v>63</v>
      </c>
      <c r="K250" t="s">
        <v>152</v>
      </c>
      <c r="L250" t="s">
        <v>13</v>
      </c>
      <c r="M250" s="5">
        <v>5.99</v>
      </c>
    </row>
    <row r="251" spans="1:13" x14ac:dyDescent="0.25">
      <c r="A251" s="2">
        <v>45597</v>
      </c>
      <c r="B251" s="3">
        <f t="shared" si="11"/>
        <v>2025</v>
      </c>
      <c r="C251" t="str">
        <f t="shared" si="9"/>
        <v>2024-2025</v>
      </c>
      <c r="D251" t="s">
        <v>147</v>
      </c>
      <c r="E251" t="s">
        <v>142</v>
      </c>
      <c r="F251" t="str">
        <f t="shared" si="10"/>
        <v>Australian Capital Territory</v>
      </c>
      <c r="G251" t="s">
        <v>80</v>
      </c>
      <c r="H251">
        <v>2609</v>
      </c>
      <c r="I251" t="s">
        <v>11</v>
      </c>
      <c r="J251" t="s">
        <v>58</v>
      </c>
      <c r="K251" t="s">
        <v>153</v>
      </c>
      <c r="L251" t="s">
        <v>16</v>
      </c>
      <c r="M251" s="5">
        <v>5.99</v>
      </c>
    </row>
    <row r="252" spans="1:13" x14ac:dyDescent="0.25">
      <c r="A252" s="2">
        <v>45301</v>
      </c>
      <c r="B252" s="3">
        <f t="shared" si="11"/>
        <v>2024</v>
      </c>
      <c r="C252" t="str">
        <f t="shared" si="9"/>
        <v>2023-2024</v>
      </c>
      <c r="D252" t="s">
        <v>147</v>
      </c>
      <c r="E252" t="s">
        <v>87</v>
      </c>
      <c r="F252" t="str">
        <f t="shared" si="10"/>
        <v>New South Wales</v>
      </c>
      <c r="G252" t="s">
        <v>10</v>
      </c>
      <c r="H252">
        <v>2790</v>
      </c>
      <c r="I252" t="s">
        <v>11</v>
      </c>
      <c r="J252" t="s">
        <v>25</v>
      </c>
      <c r="K252" t="s">
        <v>154</v>
      </c>
      <c r="L252" t="s">
        <v>14</v>
      </c>
      <c r="M252" s="5">
        <v>5.99</v>
      </c>
    </row>
    <row r="253" spans="1:13" x14ac:dyDescent="0.25">
      <c r="A253" s="2">
        <v>45998</v>
      </c>
      <c r="B253" s="3">
        <f t="shared" si="11"/>
        <v>2026</v>
      </c>
      <c r="C253" t="str">
        <f t="shared" si="9"/>
        <v>2025-2026</v>
      </c>
      <c r="D253" t="s">
        <v>148</v>
      </c>
      <c r="E253" t="s">
        <v>95</v>
      </c>
      <c r="F253" t="str">
        <f t="shared" si="10"/>
        <v>Victoria</v>
      </c>
      <c r="G253" t="s">
        <v>45</v>
      </c>
      <c r="H253">
        <v>3931</v>
      </c>
      <c r="I253" t="s">
        <v>11</v>
      </c>
      <c r="J253" t="s">
        <v>55</v>
      </c>
      <c r="K253" t="s">
        <v>19</v>
      </c>
      <c r="L253" t="s">
        <v>23</v>
      </c>
      <c r="M253" s="5">
        <v>5.99</v>
      </c>
    </row>
    <row r="254" spans="1:13" x14ac:dyDescent="0.25">
      <c r="A254" s="2">
        <v>45961</v>
      </c>
      <c r="B254" s="3">
        <f t="shared" si="11"/>
        <v>2026</v>
      </c>
      <c r="C254" t="str">
        <f t="shared" si="9"/>
        <v>2025-2026</v>
      </c>
      <c r="D254" t="s">
        <v>147</v>
      </c>
      <c r="E254" t="s">
        <v>31</v>
      </c>
      <c r="F254" t="str">
        <f t="shared" si="10"/>
        <v>South Australia</v>
      </c>
      <c r="G254" t="s">
        <v>32</v>
      </c>
      <c r="H254">
        <v>5168</v>
      </c>
      <c r="I254" t="s">
        <v>11</v>
      </c>
      <c r="J254" t="s">
        <v>33</v>
      </c>
      <c r="K254" t="s">
        <v>150</v>
      </c>
      <c r="L254" t="s">
        <v>18</v>
      </c>
      <c r="M254" s="5">
        <v>5.99</v>
      </c>
    </row>
    <row r="255" spans="1:13" x14ac:dyDescent="0.25">
      <c r="A255" s="2">
        <v>45521</v>
      </c>
      <c r="B255" s="3">
        <f t="shared" si="11"/>
        <v>2025</v>
      </c>
      <c r="C255" t="str">
        <f t="shared" si="9"/>
        <v>2024-2025</v>
      </c>
      <c r="D255" t="s">
        <v>148</v>
      </c>
      <c r="E255" t="s">
        <v>103</v>
      </c>
      <c r="F255" t="str">
        <f t="shared" si="10"/>
        <v>Queensland</v>
      </c>
      <c r="G255" t="s">
        <v>35</v>
      </c>
      <c r="H255">
        <v>4509</v>
      </c>
      <c r="I255" t="s">
        <v>11</v>
      </c>
      <c r="J255" t="s">
        <v>104</v>
      </c>
      <c r="K255" t="s">
        <v>19</v>
      </c>
      <c r="L255" t="s">
        <v>23</v>
      </c>
      <c r="M255" s="5">
        <v>5.99</v>
      </c>
    </row>
    <row r="256" spans="1:13" x14ac:dyDescent="0.25">
      <c r="A256" s="2">
        <v>45404</v>
      </c>
      <c r="B256" s="3">
        <f t="shared" si="11"/>
        <v>2024</v>
      </c>
      <c r="C256" t="str">
        <f t="shared" si="9"/>
        <v>2023-2024</v>
      </c>
      <c r="D256" t="s">
        <v>148</v>
      </c>
      <c r="E256" t="s">
        <v>65</v>
      </c>
      <c r="F256" t="str">
        <f t="shared" si="10"/>
        <v>New South Wales</v>
      </c>
      <c r="G256" t="s">
        <v>10</v>
      </c>
      <c r="H256">
        <v>2541</v>
      </c>
      <c r="I256" t="s">
        <v>11</v>
      </c>
      <c r="J256" t="s">
        <v>58</v>
      </c>
      <c r="K256" t="s">
        <v>19</v>
      </c>
      <c r="L256" t="s">
        <v>23</v>
      </c>
      <c r="M256" s="5">
        <v>5.99</v>
      </c>
    </row>
    <row r="257" spans="1:13" x14ac:dyDescent="0.25">
      <c r="A257" s="2">
        <v>45459</v>
      </c>
      <c r="B257" s="3">
        <f t="shared" si="11"/>
        <v>2024</v>
      </c>
      <c r="C257" t="str">
        <f t="shared" si="9"/>
        <v>2023-2024</v>
      </c>
      <c r="D257" t="s">
        <v>147</v>
      </c>
      <c r="E257" t="s">
        <v>121</v>
      </c>
      <c r="F257" t="str">
        <f t="shared" si="10"/>
        <v>Queensland</v>
      </c>
      <c r="G257" t="s">
        <v>35</v>
      </c>
      <c r="H257">
        <v>4700</v>
      </c>
      <c r="I257" t="s">
        <v>11</v>
      </c>
      <c r="J257" t="s">
        <v>51</v>
      </c>
      <c r="K257" t="s">
        <v>156</v>
      </c>
      <c r="L257" t="s">
        <v>17</v>
      </c>
      <c r="M257" s="5">
        <v>5.99</v>
      </c>
    </row>
    <row r="258" spans="1:13" x14ac:dyDescent="0.25">
      <c r="A258" s="2">
        <v>45748</v>
      </c>
      <c r="B258" s="3">
        <f t="shared" si="11"/>
        <v>2025</v>
      </c>
      <c r="C258" t="str">
        <f t="shared" ref="C258:C321" si="12">IF(MONTH(A258) &gt;= 7, YEAR(A258) &amp; "-" &amp; YEAR(A258) + 1, YEAR(A258) - 1 &amp; "-" &amp; YEAR(A258))</f>
        <v>2024-2025</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25">
      <c r="A259" s="2">
        <v>45362</v>
      </c>
      <c r="B259" s="3">
        <f t="shared" ref="B259:B322" si="14">IF(MONTH(A259)&gt;=7,YEAR(A259)+1,YEAR(A259))</f>
        <v>2024</v>
      </c>
      <c r="C259" t="str">
        <f t="shared" si="12"/>
        <v>2023-2024</v>
      </c>
      <c r="D259" t="s">
        <v>148</v>
      </c>
      <c r="E259" t="s">
        <v>113</v>
      </c>
      <c r="F259" t="str">
        <f t="shared" si="13"/>
        <v>Queensland</v>
      </c>
      <c r="G259" t="s">
        <v>35</v>
      </c>
      <c r="H259">
        <v>4215</v>
      </c>
      <c r="I259" t="s">
        <v>11</v>
      </c>
      <c r="J259" t="s">
        <v>104</v>
      </c>
      <c r="K259" t="s">
        <v>19</v>
      </c>
      <c r="L259" t="s">
        <v>23</v>
      </c>
      <c r="M259" s="5">
        <v>5.99</v>
      </c>
    </row>
    <row r="260" spans="1:13" x14ac:dyDescent="0.25">
      <c r="A260" s="2">
        <v>45376</v>
      </c>
      <c r="B260" s="3">
        <f t="shared" si="14"/>
        <v>2024</v>
      </c>
      <c r="C260" t="str">
        <f t="shared" si="12"/>
        <v>2023-2024</v>
      </c>
      <c r="D260" t="s">
        <v>147</v>
      </c>
      <c r="E260" t="s">
        <v>42</v>
      </c>
      <c r="F260" t="str">
        <f t="shared" si="13"/>
        <v>Queensland</v>
      </c>
      <c r="G260" t="s">
        <v>35</v>
      </c>
      <c r="H260">
        <v>4053</v>
      </c>
      <c r="I260" t="s">
        <v>11</v>
      </c>
      <c r="J260" t="s">
        <v>43</v>
      </c>
      <c r="K260" t="s">
        <v>154</v>
      </c>
      <c r="L260" t="s">
        <v>14</v>
      </c>
      <c r="M260" s="5">
        <v>5.99</v>
      </c>
    </row>
    <row r="261" spans="1:13" x14ac:dyDescent="0.25">
      <c r="A261" s="2">
        <v>45560</v>
      </c>
      <c r="B261" s="3">
        <f t="shared" si="14"/>
        <v>2025</v>
      </c>
      <c r="C261" t="str">
        <f t="shared" si="12"/>
        <v>2024-2025</v>
      </c>
      <c r="D261" t="s">
        <v>147</v>
      </c>
      <c r="E261" t="s">
        <v>61</v>
      </c>
      <c r="F261" t="str">
        <f t="shared" si="13"/>
        <v>New South Wales</v>
      </c>
      <c r="G261" t="s">
        <v>10</v>
      </c>
      <c r="H261">
        <v>2539</v>
      </c>
      <c r="I261" t="s">
        <v>11</v>
      </c>
      <c r="J261" t="s">
        <v>58</v>
      </c>
      <c r="K261" t="s">
        <v>151</v>
      </c>
      <c r="L261" t="s">
        <v>21</v>
      </c>
      <c r="M261" s="5">
        <v>5.99</v>
      </c>
    </row>
    <row r="262" spans="1:13" x14ac:dyDescent="0.25">
      <c r="A262" s="2">
        <v>45556</v>
      </c>
      <c r="B262" s="3">
        <f t="shared" si="14"/>
        <v>2025</v>
      </c>
      <c r="C262" t="str">
        <f t="shared" si="12"/>
        <v>2024-2025</v>
      </c>
      <c r="D262" t="s">
        <v>148</v>
      </c>
      <c r="E262" t="s">
        <v>122</v>
      </c>
      <c r="F262" t="str">
        <f t="shared" si="13"/>
        <v>New South Wales</v>
      </c>
      <c r="G262" t="s">
        <v>10</v>
      </c>
      <c r="H262">
        <v>2650</v>
      </c>
      <c r="I262" t="s">
        <v>11</v>
      </c>
      <c r="J262" t="s">
        <v>25</v>
      </c>
      <c r="K262" t="s">
        <v>19</v>
      </c>
      <c r="L262" t="s">
        <v>23</v>
      </c>
      <c r="M262" s="5">
        <v>5.99</v>
      </c>
    </row>
    <row r="263" spans="1:13" x14ac:dyDescent="0.25">
      <c r="A263" s="2">
        <v>45518</v>
      </c>
      <c r="B263" s="3">
        <f t="shared" si="14"/>
        <v>2025</v>
      </c>
      <c r="C263" t="str">
        <f t="shared" si="12"/>
        <v>2024-2025</v>
      </c>
      <c r="D263" t="s">
        <v>147</v>
      </c>
      <c r="E263" t="s">
        <v>59</v>
      </c>
      <c r="F263" t="str">
        <f t="shared" si="13"/>
        <v>Victoria</v>
      </c>
      <c r="G263" t="s">
        <v>45</v>
      </c>
      <c r="H263">
        <v>3280</v>
      </c>
      <c r="I263" t="s">
        <v>11</v>
      </c>
      <c r="J263" t="s">
        <v>60</v>
      </c>
      <c r="K263" t="s">
        <v>149</v>
      </c>
      <c r="L263" t="s">
        <v>15</v>
      </c>
      <c r="M263" s="5">
        <v>5.99</v>
      </c>
    </row>
    <row r="264" spans="1:13" x14ac:dyDescent="0.25">
      <c r="A264" s="2">
        <v>45959</v>
      </c>
      <c r="B264" s="3">
        <f t="shared" si="14"/>
        <v>2026</v>
      </c>
      <c r="C264" t="str">
        <f t="shared" si="12"/>
        <v>2025-2026</v>
      </c>
      <c r="D264" t="s">
        <v>147</v>
      </c>
      <c r="E264" t="s">
        <v>52</v>
      </c>
      <c r="F264" t="str">
        <f t="shared" si="13"/>
        <v>Victoria</v>
      </c>
      <c r="G264" t="s">
        <v>45</v>
      </c>
      <c r="H264">
        <v>3030</v>
      </c>
      <c r="I264" t="s">
        <v>11</v>
      </c>
      <c r="J264" t="s">
        <v>46</v>
      </c>
      <c r="K264" t="s">
        <v>156</v>
      </c>
      <c r="L264" t="s">
        <v>17</v>
      </c>
      <c r="M264" s="5">
        <v>5.99</v>
      </c>
    </row>
    <row r="265" spans="1:13" x14ac:dyDescent="0.25">
      <c r="A265" s="2">
        <v>45299</v>
      </c>
      <c r="B265" s="3">
        <f t="shared" si="14"/>
        <v>2024</v>
      </c>
      <c r="C265" t="str">
        <f t="shared" si="12"/>
        <v>2023-2024</v>
      </c>
      <c r="D265" t="s">
        <v>147</v>
      </c>
      <c r="E265" t="s">
        <v>34</v>
      </c>
      <c r="F265" t="str">
        <f t="shared" si="13"/>
        <v>Queensland</v>
      </c>
      <c r="G265" t="s">
        <v>35</v>
      </c>
      <c r="H265">
        <v>4802</v>
      </c>
      <c r="I265" t="s">
        <v>11</v>
      </c>
      <c r="J265" t="s">
        <v>36</v>
      </c>
      <c r="K265" t="s">
        <v>154</v>
      </c>
      <c r="L265" t="s">
        <v>14</v>
      </c>
      <c r="M265" s="5">
        <v>6</v>
      </c>
    </row>
    <row r="266" spans="1:13" x14ac:dyDescent="0.25">
      <c r="A266" s="2">
        <v>45444</v>
      </c>
      <c r="B266" s="3">
        <f t="shared" si="14"/>
        <v>2024</v>
      </c>
      <c r="C266" t="str">
        <f t="shared" si="12"/>
        <v>2023-2024</v>
      </c>
      <c r="D266" t="s">
        <v>147</v>
      </c>
      <c r="E266" t="s">
        <v>96</v>
      </c>
      <c r="F266" t="str">
        <f t="shared" si="13"/>
        <v>Western Australia</v>
      </c>
      <c r="G266" t="s">
        <v>48</v>
      </c>
      <c r="H266">
        <v>6330</v>
      </c>
      <c r="I266" t="s">
        <v>11</v>
      </c>
      <c r="J266" t="s">
        <v>94</v>
      </c>
      <c r="K266" t="s">
        <v>155</v>
      </c>
      <c r="L266" t="s">
        <v>20</v>
      </c>
      <c r="M266" s="5">
        <v>6</v>
      </c>
    </row>
    <row r="267" spans="1:13" x14ac:dyDescent="0.25">
      <c r="A267" s="2">
        <v>45525</v>
      </c>
      <c r="B267" s="3">
        <f t="shared" si="14"/>
        <v>2025</v>
      </c>
      <c r="C267" t="str">
        <f t="shared" si="12"/>
        <v>2024-2025</v>
      </c>
      <c r="D267" t="s">
        <v>147</v>
      </c>
      <c r="E267" t="s">
        <v>86</v>
      </c>
      <c r="F267" t="str">
        <f t="shared" si="13"/>
        <v>New South Wales</v>
      </c>
      <c r="G267" t="s">
        <v>10</v>
      </c>
      <c r="H267">
        <v>2064</v>
      </c>
      <c r="I267" t="s">
        <v>11</v>
      </c>
      <c r="J267" t="s">
        <v>12</v>
      </c>
      <c r="K267" t="s">
        <v>150</v>
      </c>
      <c r="L267" t="s">
        <v>18</v>
      </c>
      <c r="M267" s="5">
        <v>6</v>
      </c>
    </row>
    <row r="268" spans="1:13" x14ac:dyDescent="0.25">
      <c r="A268" s="2">
        <v>45751</v>
      </c>
      <c r="B268" s="3">
        <f t="shared" si="14"/>
        <v>2025</v>
      </c>
      <c r="C268" t="str">
        <f t="shared" si="12"/>
        <v>2024-2025</v>
      </c>
      <c r="D268" t="s">
        <v>147</v>
      </c>
      <c r="E268" t="s">
        <v>126</v>
      </c>
      <c r="F268" t="str">
        <f t="shared" si="13"/>
        <v>Queensland</v>
      </c>
      <c r="G268" t="s">
        <v>35</v>
      </c>
      <c r="H268">
        <v>4551</v>
      </c>
      <c r="I268" t="s">
        <v>11</v>
      </c>
      <c r="J268" t="s">
        <v>120</v>
      </c>
      <c r="K268" t="s">
        <v>154</v>
      </c>
      <c r="L268" t="s">
        <v>14</v>
      </c>
      <c r="M268" s="5">
        <v>6</v>
      </c>
    </row>
    <row r="269" spans="1:13" x14ac:dyDescent="0.25">
      <c r="A269" s="2">
        <v>45656</v>
      </c>
      <c r="B269" s="3">
        <f t="shared" si="14"/>
        <v>2025</v>
      </c>
      <c r="C269" t="str">
        <f t="shared" si="12"/>
        <v>2024-2025</v>
      </c>
      <c r="D269" t="s">
        <v>147</v>
      </c>
      <c r="E269" t="s">
        <v>99</v>
      </c>
      <c r="F269" t="str">
        <f t="shared" si="13"/>
        <v>Victoria</v>
      </c>
      <c r="G269" t="s">
        <v>45</v>
      </c>
      <c r="H269">
        <v>3148</v>
      </c>
      <c r="I269" t="s">
        <v>11</v>
      </c>
      <c r="J269" t="s">
        <v>63</v>
      </c>
      <c r="K269" t="s">
        <v>154</v>
      </c>
      <c r="L269" t="s">
        <v>14</v>
      </c>
      <c r="M269" s="5">
        <v>6</v>
      </c>
    </row>
    <row r="270" spans="1:13" x14ac:dyDescent="0.25">
      <c r="A270" s="2">
        <v>45851</v>
      </c>
      <c r="B270" s="3">
        <f t="shared" si="14"/>
        <v>2026</v>
      </c>
      <c r="C270" t="str">
        <f t="shared" si="12"/>
        <v>2025-2026</v>
      </c>
      <c r="D270" t="s">
        <v>148</v>
      </c>
      <c r="E270" t="s">
        <v>99</v>
      </c>
      <c r="F270" t="str">
        <f t="shared" si="13"/>
        <v>Victoria</v>
      </c>
      <c r="G270" t="s">
        <v>45</v>
      </c>
      <c r="H270">
        <v>3148</v>
      </c>
      <c r="I270" t="s">
        <v>11</v>
      </c>
      <c r="J270" t="s">
        <v>63</v>
      </c>
      <c r="K270" t="s">
        <v>19</v>
      </c>
      <c r="L270" t="s">
        <v>23</v>
      </c>
      <c r="M270" s="5">
        <v>6</v>
      </c>
    </row>
    <row r="271" spans="1:13" x14ac:dyDescent="0.25">
      <c r="A271" s="2">
        <v>45589</v>
      </c>
      <c r="B271" s="3">
        <f t="shared" si="14"/>
        <v>2025</v>
      </c>
      <c r="C271" t="str">
        <f t="shared" si="12"/>
        <v>2024-2025</v>
      </c>
      <c r="D271" t="s">
        <v>148</v>
      </c>
      <c r="E271" t="s">
        <v>9</v>
      </c>
      <c r="F271" t="str">
        <f t="shared" si="13"/>
        <v>New South Wales</v>
      </c>
      <c r="G271" t="s">
        <v>10</v>
      </c>
      <c r="H271">
        <v>2067</v>
      </c>
      <c r="I271" t="s">
        <v>11</v>
      </c>
      <c r="J271" t="s">
        <v>12</v>
      </c>
      <c r="K271" t="s">
        <v>149</v>
      </c>
      <c r="L271" t="s">
        <v>15</v>
      </c>
      <c r="M271" s="5">
        <v>6</v>
      </c>
    </row>
    <row r="272" spans="1:13" x14ac:dyDescent="0.25">
      <c r="A272" s="2">
        <v>45798</v>
      </c>
      <c r="B272" s="3">
        <f t="shared" si="14"/>
        <v>2025</v>
      </c>
      <c r="C272" t="str">
        <f t="shared" si="12"/>
        <v>2024-2025</v>
      </c>
      <c r="D272" t="s">
        <v>148</v>
      </c>
      <c r="E272" t="s">
        <v>9</v>
      </c>
      <c r="F272" t="str">
        <f t="shared" si="13"/>
        <v>New South Wales</v>
      </c>
      <c r="G272" t="s">
        <v>10</v>
      </c>
      <c r="H272">
        <v>2067</v>
      </c>
      <c r="I272" t="s">
        <v>11</v>
      </c>
      <c r="J272" t="s">
        <v>12</v>
      </c>
      <c r="K272" t="s">
        <v>150</v>
      </c>
      <c r="L272" t="s">
        <v>18</v>
      </c>
      <c r="M272" s="5">
        <v>6</v>
      </c>
    </row>
    <row r="273" spans="1:13" x14ac:dyDescent="0.25">
      <c r="A273" s="2">
        <v>45353</v>
      </c>
      <c r="B273" s="3">
        <f t="shared" si="14"/>
        <v>2024</v>
      </c>
      <c r="C273" t="str">
        <f t="shared" si="12"/>
        <v>2023-2024</v>
      </c>
      <c r="D273" t="s">
        <v>148</v>
      </c>
      <c r="E273" t="s">
        <v>54</v>
      </c>
      <c r="F273" t="str">
        <f t="shared" si="13"/>
        <v>Victoria</v>
      </c>
      <c r="G273" t="s">
        <v>45</v>
      </c>
      <c r="H273">
        <v>3977</v>
      </c>
      <c r="I273" t="s">
        <v>11</v>
      </c>
      <c r="J273" t="s">
        <v>55</v>
      </c>
      <c r="K273" t="s">
        <v>152</v>
      </c>
      <c r="L273" t="s">
        <v>13</v>
      </c>
      <c r="M273" s="5">
        <v>6</v>
      </c>
    </row>
    <row r="274" spans="1:13" x14ac:dyDescent="0.25">
      <c r="A274" s="2">
        <v>45398</v>
      </c>
      <c r="B274" s="3">
        <f t="shared" si="14"/>
        <v>2024</v>
      </c>
      <c r="C274" t="str">
        <f t="shared" si="12"/>
        <v>2023-2024</v>
      </c>
      <c r="D274" t="s">
        <v>147</v>
      </c>
      <c r="E274" t="s">
        <v>142</v>
      </c>
      <c r="F274" t="str">
        <f t="shared" si="13"/>
        <v>Australian Capital Territory</v>
      </c>
      <c r="G274" t="s">
        <v>80</v>
      </c>
      <c r="H274">
        <v>2609</v>
      </c>
      <c r="I274" t="s">
        <v>11</v>
      </c>
      <c r="J274" t="s">
        <v>58</v>
      </c>
      <c r="K274" t="s">
        <v>152</v>
      </c>
      <c r="L274" t="s">
        <v>13</v>
      </c>
      <c r="M274" s="5">
        <v>6</v>
      </c>
    </row>
    <row r="275" spans="1:13" x14ac:dyDescent="0.25">
      <c r="A275" s="2">
        <v>45484</v>
      </c>
      <c r="B275" s="3">
        <f t="shared" si="14"/>
        <v>2025</v>
      </c>
      <c r="C275" t="str">
        <f t="shared" si="12"/>
        <v>2024-2025</v>
      </c>
      <c r="D275" t="s">
        <v>147</v>
      </c>
      <c r="E275" t="s">
        <v>110</v>
      </c>
      <c r="F275" t="str">
        <f t="shared" si="13"/>
        <v>Queensland</v>
      </c>
      <c r="G275" t="s">
        <v>35</v>
      </c>
      <c r="H275">
        <v>4680</v>
      </c>
      <c r="I275" t="s">
        <v>11</v>
      </c>
      <c r="J275" t="s">
        <v>51</v>
      </c>
      <c r="K275" t="s">
        <v>150</v>
      </c>
      <c r="L275" t="s">
        <v>18</v>
      </c>
      <c r="M275" s="5">
        <v>6</v>
      </c>
    </row>
    <row r="276" spans="1:13" x14ac:dyDescent="0.25">
      <c r="A276" s="2">
        <v>45811</v>
      </c>
      <c r="B276" s="3">
        <f t="shared" si="14"/>
        <v>2025</v>
      </c>
      <c r="C276" t="str">
        <f t="shared" si="12"/>
        <v>2024-2025</v>
      </c>
      <c r="D276" t="s">
        <v>147</v>
      </c>
      <c r="E276" t="s">
        <v>133</v>
      </c>
      <c r="F276" t="str">
        <f t="shared" si="13"/>
        <v>Queensland</v>
      </c>
      <c r="G276" t="s">
        <v>35</v>
      </c>
      <c r="H276">
        <v>4305</v>
      </c>
      <c r="I276" t="s">
        <v>11</v>
      </c>
      <c r="J276" t="s">
        <v>104</v>
      </c>
      <c r="K276" t="s">
        <v>153</v>
      </c>
      <c r="L276" t="s">
        <v>16</v>
      </c>
      <c r="M276" s="5">
        <v>6</v>
      </c>
    </row>
    <row r="277" spans="1:13" x14ac:dyDescent="0.25">
      <c r="A277" s="2">
        <v>45294</v>
      </c>
      <c r="B277" s="3">
        <f t="shared" si="14"/>
        <v>2024</v>
      </c>
      <c r="C277" t="str">
        <f t="shared" si="12"/>
        <v>2023-2024</v>
      </c>
      <c r="D277" t="s">
        <v>147</v>
      </c>
      <c r="E277" t="s">
        <v>26</v>
      </c>
      <c r="F277" t="str">
        <f t="shared" si="13"/>
        <v>New South Wales</v>
      </c>
      <c r="G277" t="s">
        <v>10</v>
      </c>
      <c r="H277">
        <v>2141</v>
      </c>
      <c r="I277" t="s">
        <v>11</v>
      </c>
      <c r="J277" t="s">
        <v>27</v>
      </c>
      <c r="K277" t="s">
        <v>19</v>
      </c>
      <c r="L277" t="s">
        <v>23</v>
      </c>
      <c r="M277" s="5">
        <v>6</v>
      </c>
    </row>
    <row r="278" spans="1:13" x14ac:dyDescent="0.25">
      <c r="A278" s="2">
        <v>45394</v>
      </c>
      <c r="B278" s="3">
        <f t="shared" si="14"/>
        <v>2024</v>
      </c>
      <c r="C278" t="str">
        <f t="shared" si="12"/>
        <v>2023-2024</v>
      </c>
      <c r="D278" t="s">
        <v>147</v>
      </c>
      <c r="E278" t="s">
        <v>65</v>
      </c>
      <c r="F278" t="str">
        <f t="shared" si="13"/>
        <v>New South Wales</v>
      </c>
      <c r="G278" t="s">
        <v>10</v>
      </c>
      <c r="H278">
        <v>2541</v>
      </c>
      <c r="I278" t="s">
        <v>11</v>
      </c>
      <c r="J278" t="s">
        <v>58</v>
      </c>
      <c r="K278" t="s">
        <v>150</v>
      </c>
      <c r="L278" t="s">
        <v>18</v>
      </c>
      <c r="M278" s="5">
        <v>6</v>
      </c>
    </row>
    <row r="279" spans="1:13" x14ac:dyDescent="0.25">
      <c r="A279" s="2">
        <v>45879</v>
      </c>
      <c r="B279" s="3">
        <f t="shared" si="14"/>
        <v>2026</v>
      </c>
      <c r="C279" t="str">
        <f t="shared" si="12"/>
        <v>2025-2026</v>
      </c>
      <c r="D279" t="s">
        <v>147</v>
      </c>
      <c r="E279" t="s">
        <v>65</v>
      </c>
      <c r="F279" t="str">
        <f t="shared" si="13"/>
        <v>New South Wales</v>
      </c>
      <c r="G279" t="s">
        <v>10</v>
      </c>
      <c r="H279">
        <v>2541</v>
      </c>
      <c r="I279" t="s">
        <v>11</v>
      </c>
      <c r="J279" t="s">
        <v>58</v>
      </c>
      <c r="K279" t="s">
        <v>150</v>
      </c>
      <c r="L279" t="s">
        <v>18</v>
      </c>
      <c r="M279" s="5">
        <v>6</v>
      </c>
    </row>
    <row r="280" spans="1:13" x14ac:dyDescent="0.25">
      <c r="A280" s="2">
        <v>45370</v>
      </c>
      <c r="B280" s="3">
        <f t="shared" si="14"/>
        <v>2024</v>
      </c>
      <c r="C280" t="str">
        <f t="shared" si="12"/>
        <v>2023-2024</v>
      </c>
      <c r="D280" t="s">
        <v>147</v>
      </c>
      <c r="E280" t="s">
        <v>83</v>
      </c>
      <c r="F280" t="str">
        <f t="shared" si="13"/>
        <v>New South Wales</v>
      </c>
      <c r="G280" t="s">
        <v>10</v>
      </c>
      <c r="H280">
        <v>2750</v>
      </c>
      <c r="I280" t="s">
        <v>11</v>
      </c>
      <c r="J280" t="s">
        <v>25</v>
      </c>
      <c r="K280" t="s">
        <v>154</v>
      </c>
      <c r="L280" t="s">
        <v>14</v>
      </c>
      <c r="M280" s="5">
        <v>6</v>
      </c>
    </row>
    <row r="281" spans="1:13" x14ac:dyDescent="0.25">
      <c r="A281" s="2">
        <v>45572</v>
      </c>
      <c r="B281" s="3">
        <f t="shared" si="14"/>
        <v>2025</v>
      </c>
      <c r="C281" t="str">
        <f t="shared" si="12"/>
        <v>2024-2025</v>
      </c>
      <c r="D281" t="s">
        <v>147</v>
      </c>
      <c r="E281" t="s">
        <v>62</v>
      </c>
      <c r="F281" t="str">
        <f t="shared" si="13"/>
        <v>Victoria</v>
      </c>
      <c r="G281" t="s">
        <v>45</v>
      </c>
      <c r="H281">
        <v>3134</v>
      </c>
      <c r="I281" t="s">
        <v>11</v>
      </c>
      <c r="J281" t="s">
        <v>63</v>
      </c>
      <c r="K281" t="s">
        <v>155</v>
      </c>
      <c r="L281" t="s">
        <v>20</v>
      </c>
      <c r="M281" s="5">
        <v>6</v>
      </c>
    </row>
    <row r="282" spans="1:13" x14ac:dyDescent="0.25">
      <c r="A282" s="2">
        <v>45711</v>
      </c>
      <c r="B282" s="3">
        <f t="shared" si="14"/>
        <v>2025</v>
      </c>
      <c r="C282" t="str">
        <f t="shared" si="12"/>
        <v>2024-2025</v>
      </c>
      <c r="D282" t="s">
        <v>147</v>
      </c>
      <c r="E282" t="s">
        <v>40</v>
      </c>
      <c r="F282" t="str">
        <f t="shared" si="13"/>
        <v>New South Wales</v>
      </c>
      <c r="G282" t="s">
        <v>10</v>
      </c>
      <c r="H282">
        <v>2116</v>
      </c>
      <c r="I282" t="s">
        <v>11</v>
      </c>
      <c r="J282" t="s">
        <v>27</v>
      </c>
      <c r="K282" t="s">
        <v>153</v>
      </c>
      <c r="L282" t="s">
        <v>16</v>
      </c>
      <c r="M282" s="5">
        <v>6</v>
      </c>
    </row>
    <row r="283" spans="1:13" x14ac:dyDescent="0.25">
      <c r="A283" s="2">
        <v>45930</v>
      </c>
      <c r="B283" s="3">
        <f t="shared" si="14"/>
        <v>2026</v>
      </c>
      <c r="C283" t="str">
        <f t="shared" si="12"/>
        <v>2025-2026</v>
      </c>
      <c r="D283" t="s">
        <v>147</v>
      </c>
      <c r="E283" t="s">
        <v>90</v>
      </c>
      <c r="F283" t="str">
        <f t="shared" si="13"/>
        <v>Victoria</v>
      </c>
      <c r="G283" t="s">
        <v>45</v>
      </c>
      <c r="H283">
        <v>3179</v>
      </c>
      <c r="I283" t="s">
        <v>11</v>
      </c>
      <c r="J283" t="s">
        <v>63</v>
      </c>
      <c r="K283" t="s">
        <v>154</v>
      </c>
      <c r="L283" t="s">
        <v>14</v>
      </c>
      <c r="M283" s="5">
        <v>6</v>
      </c>
    </row>
    <row r="284" spans="1:13" x14ac:dyDescent="0.25">
      <c r="A284" s="2">
        <v>45896</v>
      </c>
      <c r="B284" s="3">
        <f t="shared" si="14"/>
        <v>2026</v>
      </c>
      <c r="C284" t="str">
        <f t="shared" si="12"/>
        <v>2025-2026</v>
      </c>
      <c r="D284" t="s">
        <v>147</v>
      </c>
      <c r="E284" t="s">
        <v>61</v>
      </c>
      <c r="F284" t="str">
        <f t="shared" si="13"/>
        <v>New South Wales</v>
      </c>
      <c r="G284" t="s">
        <v>10</v>
      </c>
      <c r="H284">
        <v>2539</v>
      </c>
      <c r="I284" t="s">
        <v>11</v>
      </c>
      <c r="J284" t="s">
        <v>58</v>
      </c>
      <c r="K284" t="s">
        <v>154</v>
      </c>
      <c r="L284" t="s">
        <v>14</v>
      </c>
      <c r="M284" s="5">
        <v>6</v>
      </c>
    </row>
    <row r="285" spans="1:13" x14ac:dyDescent="0.25">
      <c r="A285" s="2">
        <v>45580</v>
      </c>
      <c r="B285" s="3">
        <f t="shared" si="14"/>
        <v>2025</v>
      </c>
      <c r="C285" t="str">
        <f t="shared" si="12"/>
        <v>2024-2025</v>
      </c>
      <c r="D285" t="s">
        <v>147</v>
      </c>
      <c r="E285" t="s">
        <v>88</v>
      </c>
      <c r="F285" t="str">
        <f t="shared" si="13"/>
        <v>South Australia</v>
      </c>
      <c r="G285" t="s">
        <v>32</v>
      </c>
      <c r="H285">
        <v>5011</v>
      </c>
      <c r="I285" t="s">
        <v>11</v>
      </c>
      <c r="J285" t="s">
        <v>33</v>
      </c>
      <c r="K285" t="s">
        <v>154</v>
      </c>
      <c r="L285" t="s">
        <v>14</v>
      </c>
      <c r="M285" s="5">
        <v>6</v>
      </c>
    </row>
    <row r="286" spans="1:13" x14ac:dyDescent="0.25">
      <c r="A286" s="2">
        <v>45788</v>
      </c>
      <c r="B286" s="3">
        <f t="shared" si="14"/>
        <v>2025</v>
      </c>
      <c r="C286" t="str">
        <f t="shared" si="12"/>
        <v>2024-2025</v>
      </c>
      <c r="D286" t="s">
        <v>147</v>
      </c>
      <c r="E286" t="s">
        <v>85</v>
      </c>
      <c r="F286" t="str">
        <f t="shared" si="13"/>
        <v>Queensland</v>
      </c>
      <c r="G286" t="s">
        <v>35</v>
      </c>
      <c r="H286">
        <v>4883</v>
      </c>
      <c r="I286" t="s">
        <v>11</v>
      </c>
      <c r="J286" t="s">
        <v>36</v>
      </c>
      <c r="K286" t="s">
        <v>154</v>
      </c>
      <c r="L286" t="s">
        <v>14</v>
      </c>
      <c r="M286" s="5">
        <v>6.5</v>
      </c>
    </row>
    <row r="287" spans="1:13" x14ac:dyDescent="0.25">
      <c r="A287" s="2">
        <v>46022</v>
      </c>
      <c r="B287" s="3">
        <f t="shared" si="14"/>
        <v>2026</v>
      </c>
      <c r="C287" t="str">
        <f t="shared" si="12"/>
        <v>2025-2026</v>
      </c>
      <c r="D287" t="s">
        <v>147</v>
      </c>
      <c r="E287" t="s">
        <v>110</v>
      </c>
      <c r="F287" t="str">
        <f t="shared" si="13"/>
        <v>Queensland</v>
      </c>
      <c r="G287" t="s">
        <v>35</v>
      </c>
      <c r="H287">
        <v>4680</v>
      </c>
      <c r="I287" t="s">
        <v>11</v>
      </c>
      <c r="J287" t="s">
        <v>51</v>
      </c>
      <c r="K287" t="s">
        <v>149</v>
      </c>
      <c r="L287" t="s">
        <v>15</v>
      </c>
      <c r="M287" s="5">
        <v>6.5</v>
      </c>
    </row>
    <row r="288" spans="1:13" x14ac:dyDescent="0.25">
      <c r="A288" s="2">
        <v>45699</v>
      </c>
      <c r="B288" s="3">
        <f t="shared" si="14"/>
        <v>2025</v>
      </c>
      <c r="C288" t="str">
        <f t="shared" si="12"/>
        <v>2024-2025</v>
      </c>
      <c r="D288" t="s">
        <v>147</v>
      </c>
      <c r="E288" t="s">
        <v>134</v>
      </c>
      <c r="F288" t="str">
        <f t="shared" si="13"/>
        <v>Queensland</v>
      </c>
      <c r="G288" t="s">
        <v>35</v>
      </c>
      <c r="H288">
        <v>4825</v>
      </c>
      <c r="I288" t="s">
        <v>11</v>
      </c>
      <c r="J288" t="s">
        <v>36</v>
      </c>
      <c r="K288" t="s">
        <v>150</v>
      </c>
      <c r="L288" t="s">
        <v>18</v>
      </c>
      <c r="M288" s="5">
        <v>6.5</v>
      </c>
    </row>
    <row r="289" spans="1:13" x14ac:dyDescent="0.25">
      <c r="A289" s="2">
        <v>45390</v>
      </c>
      <c r="B289" s="3">
        <f t="shared" si="14"/>
        <v>2024</v>
      </c>
      <c r="C289" t="str">
        <f t="shared" si="12"/>
        <v>2023-2024</v>
      </c>
      <c r="D289" t="s">
        <v>148</v>
      </c>
      <c r="E289" t="s">
        <v>79</v>
      </c>
      <c r="F289" t="str">
        <f t="shared" si="13"/>
        <v>Australian Capital Territory</v>
      </c>
      <c r="G289" t="s">
        <v>80</v>
      </c>
      <c r="H289">
        <v>2617</v>
      </c>
      <c r="I289" t="s">
        <v>11</v>
      </c>
      <c r="J289" t="s">
        <v>58</v>
      </c>
      <c r="K289" t="s">
        <v>153</v>
      </c>
      <c r="L289" t="s">
        <v>16</v>
      </c>
      <c r="M289" s="5">
        <v>6.56</v>
      </c>
    </row>
    <row r="290" spans="1:13" x14ac:dyDescent="0.25">
      <c r="A290" s="2">
        <v>45941</v>
      </c>
      <c r="B290" s="3">
        <f t="shared" si="14"/>
        <v>2026</v>
      </c>
      <c r="C290" t="str">
        <f t="shared" si="12"/>
        <v>2025-2026</v>
      </c>
      <c r="D290" t="s">
        <v>147</v>
      </c>
      <c r="E290" t="s">
        <v>44</v>
      </c>
      <c r="F290" t="str">
        <f t="shared" si="13"/>
        <v>Victoria</v>
      </c>
      <c r="G290" t="s">
        <v>45</v>
      </c>
      <c r="H290">
        <v>3066</v>
      </c>
      <c r="I290" t="s">
        <v>11</v>
      </c>
      <c r="J290" t="s">
        <v>46</v>
      </c>
      <c r="K290" t="s">
        <v>155</v>
      </c>
      <c r="L290" t="s">
        <v>20</v>
      </c>
      <c r="M290" s="5">
        <v>6.6</v>
      </c>
    </row>
    <row r="291" spans="1:13" x14ac:dyDescent="0.25">
      <c r="A291" s="2">
        <v>45836</v>
      </c>
      <c r="B291" s="3">
        <f t="shared" si="14"/>
        <v>2025</v>
      </c>
      <c r="C291" t="str">
        <f t="shared" si="12"/>
        <v>2024-2025</v>
      </c>
      <c r="D291" t="s">
        <v>147</v>
      </c>
      <c r="E291" t="s">
        <v>117</v>
      </c>
      <c r="F291" t="str">
        <f t="shared" si="13"/>
        <v>Queensland</v>
      </c>
      <c r="G291" t="s">
        <v>35</v>
      </c>
      <c r="H291">
        <v>4119</v>
      </c>
      <c r="I291" t="s">
        <v>11</v>
      </c>
      <c r="J291" t="s">
        <v>43</v>
      </c>
      <c r="K291" t="s">
        <v>154</v>
      </c>
      <c r="L291" t="s">
        <v>14</v>
      </c>
      <c r="M291" s="5">
        <v>6.6</v>
      </c>
    </row>
    <row r="292" spans="1:13" x14ac:dyDescent="0.25">
      <c r="A292" s="2">
        <v>45533</v>
      </c>
      <c r="B292" s="3">
        <f t="shared" si="14"/>
        <v>2025</v>
      </c>
      <c r="C292" t="str">
        <f t="shared" si="12"/>
        <v>2024-2025</v>
      </c>
      <c r="D292" t="s">
        <v>147</v>
      </c>
      <c r="E292" t="s">
        <v>113</v>
      </c>
      <c r="F292" t="str">
        <f t="shared" si="13"/>
        <v>Queensland</v>
      </c>
      <c r="G292" t="s">
        <v>35</v>
      </c>
      <c r="H292">
        <v>4215</v>
      </c>
      <c r="I292" t="s">
        <v>11</v>
      </c>
      <c r="J292" t="s">
        <v>104</v>
      </c>
      <c r="K292" t="s">
        <v>154</v>
      </c>
      <c r="L292" t="s">
        <v>14</v>
      </c>
      <c r="M292" s="5">
        <v>6.69</v>
      </c>
    </row>
    <row r="293" spans="1:13" x14ac:dyDescent="0.25">
      <c r="A293" s="2">
        <v>45932</v>
      </c>
      <c r="B293" s="3">
        <f t="shared" si="14"/>
        <v>2026</v>
      </c>
      <c r="C293" t="str">
        <f t="shared" si="12"/>
        <v>2025-2026</v>
      </c>
      <c r="D293" t="s">
        <v>148</v>
      </c>
      <c r="E293" t="s">
        <v>122</v>
      </c>
      <c r="F293" t="str">
        <f t="shared" si="13"/>
        <v>New South Wales</v>
      </c>
      <c r="G293" t="s">
        <v>10</v>
      </c>
      <c r="H293">
        <v>2650</v>
      </c>
      <c r="I293" t="s">
        <v>11</v>
      </c>
      <c r="J293" t="s">
        <v>25</v>
      </c>
      <c r="K293" t="s">
        <v>156</v>
      </c>
      <c r="L293" t="s">
        <v>17</v>
      </c>
      <c r="M293" s="5">
        <v>6.81</v>
      </c>
    </row>
    <row r="294" spans="1:13" x14ac:dyDescent="0.25">
      <c r="A294" s="2">
        <v>46014</v>
      </c>
      <c r="B294" s="3">
        <f t="shared" si="14"/>
        <v>2026</v>
      </c>
      <c r="C294" t="str">
        <f t="shared" si="12"/>
        <v>2025-2026</v>
      </c>
      <c r="D294" t="s">
        <v>147</v>
      </c>
      <c r="E294" t="s">
        <v>138</v>
      </c>
      <c r="F294" t="str">
        <f t="shared" si="13"/>
        <v>Queensland</v>
      </c>
      <c r="G294" t="s">
        <v>35</v>
      </c>
      <c r="H294">
        <v>4558</v>
      </c>
      <c r="I294" t="s">
        <v>11</v>
      </c>
      <c r="J294" t="s">
        <v>120</v>
      </c>
      <c r="K294" t="s">
        <v>153</v>
      </c>
      <c r="L294" t="s">
        <v>16</v>
      </c>
      <c r="M294" s="5">
        <v>6.82</v>
      </c>
    </row>
    <row r="295" spans="1:13" x14ac:dyDescent="0.25">
      <c r="A295" s="2">
        <v>45643</v>
      </c>
      <c r="B295" s="3">
        <f t="shared" si="14"/>
        <v>2025</v>
      </c>
      <c r="C295" t="str">
        <f t="shared" si="12"/>
        <v>2024-2025</v>
      </c>
      <c r="D295" t="s">
        <v>147</v>
      </c>
      <c r="E295" t="s">
        <v>78</v>
      </c>
      <c r="F295" t="str">
        <f t="shared" si="13"/>
        <v>New South Wales</v>
      </c>
      <c r="G295" t="s">
        <v>10</v>
      </c>
      <c r="H295">
        <v>2350</v>
      </c>
      <c r="I295" t="s">
        <v>11</v>
      </c>
      <c r="J295" t="s">
        <v>68</v>
      </c>
      <c r="K295" t="s">
        <v>155</v>
      </c>
      <c r="L295" t="s">
        <v>20</v>
      </c>
      <c r="M295" s="5">
        <v>6.96</v>
      </c>
    </row>
    <row r="296" spans="1:13" x14ac:dyDescent="0.25">
      <c r="A296" s="2">
        <v>45371</v>
      </c>
      <c r="B296" s="3">
        <f t="shared" si="14"/>
        <v>2024</v>
      </c>
      <c r="C296" t="str">
        <f t="shared" si="12"/>
        <v>2023-2024</v>
      </c>
      <c r="D296" t="s">
        <v>147</v>
      </c>
      <c r="E296" t="s">
        <v>96</v>
      </c>
      <c r="F296" t="str">
        <f t="shared" si="13"/>
        <v>Western Australia</v>
      </c>
      <c r="G296" t="s">
        <v>48</v>
      </c>
      <c r="H296">
        <v>6330</v>
      </c>
      <c r="I296" t="s">
        <v>11</v>
      </c>
      <c r="J296" t="s">
        <v>94</v>
      </c>
      <c r="K296" t="s">
        <v>155</v>
      </c>
      <c r="L296" t="s">
        <v>20</v>
      </c>
      <c r="M296" s="5">
        <v>6.98</v>
      </c>
    </row>
    <row r="297" spans="1:13" x14ac:dyDescent="0.25">
      <c r="A297" s="2">
        <v>45930</v>
      </c>
      <c r="B297" s="3">
        <f t="shared" si="14"/>
        <v>2026</v>
      </c>
      <c r="C297" t="str">
        <f t="shared" si="12"/>
        <v>2025-2026</v>
      </c>
      <c r="D297" t="s">
        <v>147</v>
      </c>
      <c r="E297" t="s">
        <v>124</v>
      </c>
      <c r="F297" t="str">
        <f t="shared" si="13"/>
        <v>New South Wales</v>
      </c>
      <c r="G297" t="s">
        <v>10</v>
      </c>
      <c r="H297">
        <v>2015</v>
      </c>
      <c r="I297" t="s">
        <v>11</v>
      </c>
      <c r="J297" t="s">
        <v>12</v>
      </c>
      <c r="K297" t="s">
        <v>19</v>
      </c>
      <c r="L297" t="s">
        <v>23</v>
      </c>
      <c r="M297" s="5">
        <v>6.99</v>
      </c>
    </row>
    <row r="298" spans="1:13" x14ac:dyDescent="0.25">
      <c r="A298" s="2">
        <v>45798</v>
      </c>
      <c r="B298" s="3">
        <f t="shared" si="14"/>
        <v>2025</v>
      </c>
      <c r="C298" t="str">
        <f t="shared" si="12"/>
        <v>2024-2025</v>
      </c>
      <c r="D298" t="s">
        <v>147</v>
      </c>
      <c r="E298" t="s">
        <v>108</v>
      </c>
      <c r="F298" t="str">
        <f t="shared" si="13"/>
        <v>Victoria</v>
      </c>
      <c r="G298" t="s">
        <v>45</v>
      </c>
      <c r="H298">
        <v>3018</v>
      </c>
      <c r="I298" t="s">
        <v>11</v>
      </c>
      <c r="J298" t="s">
        <v>46</v>
      </c>
      <c r="K298" t="s">
        <v>19</v>
      </c>
      <c r="L298" t="s">
        <v>23</v>
      </c>
      <c r="M298" s="5">
        <v>6.99</v>
      </c>
    </row>
    <row r="299" spans="1:13" x14ac:dyDescent="0.25">
      <c r="A299" s="2">
        <v>45303</v>
      </c>
      <c r="B299" s="3">
        <f t="shared" si="14"/>
        <v>2024</v>
      </c>
      <c r="C299" t="str">
        <f t="shared" si="12"/>
        <v>2023-2024</v>
      </c>
      <c r="D299" t="s">
        <v>147</v>
      </c>
      <c r="E299" t="s">
        <v>86</v>
      </c>
      <c r="F299" t="str">
        <f t="shared" si="13"/>
        <v>New South Wales</v>
      </c>
      <c r="G299" t="s">
        <v>10</v>
      </c>
      <c r="H299">
        <v>2064</v>
      </c>
      <c r="I299" t="s">
        <v>11</v>
      </c>
      <c r="J299" t="s">
        <v>12</v>
      </c>
      <c r="K299" t="s">
        <v>149</v>
      </c>
      <c r="L299" t="s">
        <v>15</v>
      </c>
      <c r="M299" s="5">
        <v>6.99</v>
      </c>
    </row>
    <row r="300" spans="1:13" x14ac:dyDescent="0.25">
      <c r="A300" s="2">
        <v>45687</v>
      </c>
      <c r="B300" s="3">
        <f t="shared" si="14"/>
        <v>2025</v>
      </c>
      <c r="C300" t="str">
        <f t="shared" si="12"/>
        <v>2024-2025</v>
      </c>
      <c r="D300" t="s">
        <v>147</v>
      </c>
      <c r="E300" t="s">
        <v>67</v>
      </c>
      <c r="F300" t="str">
        <f t="shared" si="13"/>
        <v>New South Wales</v>
      </c>
      <c r="G300" t="s">
        <v>10</v>
      </c>
      <c r="H300">
        <v>2478</v>
      </c>
      <c r="I300" t="s">
        <v>11</v>
      </c>
      <c r="J300" t="s">
        <v>68</v>
      </c>
      <c r="K300" t="s">
        <v>19</v>
      </c>
      <c r="L300" t="s">
        <v>23</v>
      </c>
      <c r="M300" s="5">
        <v>6.99</v>
      </c>
    </row>
    <row r="301" spans="1:13" x14ac:dyDescent="0.25">
      <c r="A301" s="2">
        <v>45995</v>
      </c>
      <c r="B301" s="3">
        <f t="shared" si="14"/>
        <v>2026</v>
      </c>
      <c r="C301" t="str">
        <f t="shared" si="12"/>
        <v>2025-2026</v>
      </c>
      <c r="D301" t="s">
        <v>148</v>
      </c>
      <c r="E301" t="s">
        <v>102</v>
      </c>
      <c r="F301" t="str">
        <f t="shared" si="13"/>
        <v>Queensland</v>
      </c>
      <c r="G301" t="s">
        <v>35</v>
      </c>
      <c r="H301">
        <v>4870</v>
      </c>
      <c r="I301" t="s">
        <v>11</v>
      </c>
      <c r="J301" t="s">
        <v>36</v>
      </c>
      <c r="K301" t="s">
        <v>150</v>
      </c>
      <c r="L301" t="s">
        <v>18</v>
      </c>
      <c r="M301" s="5">
        <v>6.99</v>
      </c>
    </row>
    <row r="302" spans="1:13" x14ac:dyDescent="0.25">
      <c r="A302" s="2">
        <v>45401</v>
      </c>
      <c r="B302" s="3">
        <f t="shared" si="14"/>
        <v>2024</v>
      </c>
      <c r="C302" t="str">
        <f t="shared" si="12"/>
        <v>2023-2024</v>
      </c>
      <c r="D302" t="s">
        <v>147</v>
      </c>
      <c r="E302" t="s">
        <v>57</v>
      </c>
      <c r="F302" t="str">
        <f t="shared" si="13"/>
        <v>New South Wales</v>
      </c>
      <c r="G302" t="s">
        <v>10</v>
      </c>
      <c r="H302">
        <v>2560</v>
      </c>
      <c r="I302" t="s">
        <v>11</v>
      </c>
      <c r="J302" t="s">
        <v>58</v>
      </c>
      <c r="K302" t="s">
        <v>149</v>
      </c>
      <c r="L302" t="s">
        <v>15</v>
      </c>
      <c r="M302" s="5">
        <v>6.99</v>
      </c>
    </row>
    <row r="303" spans="1:13" x14ac:dyDescent="0.25">
      <c r="A303" s="2">
        <v>45774</v>
      </c>
      <c r="B303" s="3">
        <f t="shared" si="14"/>
        <v>2025</v>
      </c>
      <c r="C303" t="str">
        <f t="shared" si="12"/>
        <v>2024-2025</v>
      </c>
      <c r="D303" t="s">
        <v>147</v>
      </c>
      <c r="E303" t="s">
        <v>41</v>
      </c>
      <c r="F303" t="str">
        <f t="shared" si="13"/>
        <v>New South Wales</v>
      </c>
      <c r="G303" t="s">
        <v>10</v>
      </c>
      <c r="H303">
        <v>2830</v>
      </c>
      <c r="I303" t="s">
        <v>11</v>
      </c>
      <c r="J303" t="s">
        <v>25</v>
      </c>
      <c r="K303" t="s">
        <v>19</v>
      </c>
      <c r="L303" t="s">
        <v>23</v>
      </c>
      <c r="M303" s="5">
        <v>6.99</v>
      </c>
    </row>
    <row r="304" spans="1:13" x14ac:dyDescent="0.25">
      <c r="A304" s="2">
        <v>45956</v>
      </c>
      <c r="B304" s="3">
        <f t="shared" si="14"/>
        <v>2026</v>
      </c>
      <c r="C304" t="str">
        <f t="shared" si="12"/>
        <v>2025-2026</v>
      </c>
      <c r="D304" t="s">
        <v>148</v>
      </c>
      <c r="E304" t="s">
        <v>109</v>
      </c>
      <c r="F304" t="str">
        <f t="shared" si="13"/>
        <v>New South Wales</v>
      </c>
      <c r="G304" t="s">
        <v>10</v>
      </c>
      <c r="H304">
        <v>2480</v>
      </c>
      <c r="I304" t="s">
        <v>11</v>
      </c>
      <c r="J304" t="s">
        <v>68</v>
      </c>
      <c r="K304" t="s">
        <v>156</v>
      </c>
      <c r="L304" t="s">
        <v>17</v>
      </c>
      <c r="M304" s="5">
        <v>6.99</v>
      </c>
    </row>
    <row r="305" spans="1:13" x14ac:dyDescent="0.25">
      <c r="A305" s="2">
        <v>45512</v>
      </c>
      <c r="B305" s="3">
        <f t="shared" si="14"/>
        <v>2025</v>
      </c>
      <c r="C305" t="str">
        <f t="shared" si="12"/>
        <v>2024-2025</v>
      </c>
      <c r="D305" t="s">
        <v>147</v>
      </c>
      <c r="E305" t="s">
        <v>138</v>
      </c>
      <c r="F305" t="str">
        <f t="shared" si="13"/>
        <v>Queensland</v>
      </c>
      <c r="G305" t="s">
        <v>35</v>
      </c>
      <c r="H305">
        <v>4558</v>
      </c>
      <c r="I305" t="s">
        <v>11</v>
      </c>
      <c r="J305" t="s">
        <v>120</v>
      </c>
      <c r="K305" t="s">
        <v>154</v>
      </c>
      <c r="L305" t="s">
        <v>14</v>
      </c>
      <c r="M305" s="5">
        <v>6.99</v>
      </c>
    </row>
    <row r="306" spans="1:13" x14ac:dyDescent="0.25">
      <c r="A306" s="2">
        <v>45649</v>
      </c>
      <c r="B306" s="3">
        <f t="shared" si="14"/>
        <v>2025</v>
      </c>
      <c r="C306" t="str">
        <f t="shared" si="12"/>
        <v>2024-2025</v>
      </c>
      <c r="D306" t="s">
        <v>148</v>
      </c>
      <c r="E306" t="s">
        <v>95</v>
      </c>
      <c r="F306" t="str">
        <f t="shared" si="13"/>
        <v>Victoria</v>
      </c>
      <c r="G306" t="s">
        <v>45</v>
      </c>
      <c r="H306">
        <v>3931</v>
      </c>
      <c r="I306" t="s">
        <v>11</v>
      </c>
      <c r="J306" t="s">
        <v>55</v>
      </c>
      <c r="K306" t="s">
        <v>154</v>
      </c>
      <c r="L306" t="s">
        <v>14</v>
      </c>
      <c r="M306" s="5">
        <v>6.99</v>
      </c>
    </row>
    <row r="307" spans="1:13" x14ac:dyDescent="0.25">
      <c r="A307" s="2">
        <v>46021</v>
      </c>
      <c r="B307" s="3">
        <f t="shared" si="14"/>
        <v>2026</v>
      </c>
      <c r="C307" t="str">
        <f t="shared" si="12"/>
        <v>2025-2026</v>
      </c>
      <c r="D307" t="s">
        <v>147</v>
      </c>
      <c r="E307" t="s">
        <v>42</v>
      </c>
      <c r="F307" t="str">
        <f t="shared" si="13"/>
        <v>Queensland</v>
      </c>
      <c r="G307" t="s">
        <v>35</v>
      </c>
      <c r="H307">
        <v>4053</v>
      </c>
      <c r="I307" t="s">
        <v>11</v>
      </c>
      <c r="J307" t="s">
        <v>43</v>
      </c>
      <c r="K307" t="s">
        <v>151</v>
      </c>
      <c r="L307" t="s">
        <v>21</v>
      </c>
      <c r="M307" s="5">
        <v>6.99</v>
      </c>
    </row>
    <row r="308" spans="1:13" x14ac:dyDescent="0.25">
      <c r="A308" s="2">
        <v>45738</v>
      </c>
      <c r="B308" s="3">
        <f t="shared" si="14"/>
        <v>2025</v>
      </c>
      <c r="C308" t="str">
        <f t="shared" si="12"/>
        <v>2024-2025</v>
      </c>
      <c r="D308" t="s">
        <v>147</v>
      </c>
      <c r="E308" t="s">
        <v>86</v>
      </c>
      <c r="F308" t="str">
        <f t="shared" si="13"/>
        <v>New South Wales</v>
      </c>
      <c r="G308" t="s">
        <v>10</v>
      </c>
      <c r="H308">
        <v>2064</v>
      </c>
      <c r="I308" t="s">
        <v>11</v>
      </c>
      <c r="J308" t="s">
        <v>12</v>
      </c>
      <c r="K308" t="s">
        <v>154</v>
      </c>
      <c r="L308" t="s">
        <v>14</v>
      </c>
      <c r="M308" s="5">
        <v>7</v>
      </c>
    </row>
    <row r="309" spans="1:13" x14ac:dyDescent="0.25">
      <c r="A309" s="2">
        <v>45410</v>
      </c>
      <c r="B309" s="3">
        <f t="shared" si="14"/>
        <v>2024</v>
      </c>
      <c r="C309" t="str">
        <f t="shared" si="12"/>
        <v>2023-2024</v>
      </c>
      <c r="D309" t="s">
        <v>147</v>
      </c>
      <c r="E309" t="s">
        <v>140</v>
      </c>
      <c r="F309" t="str">
        <f t="shared" si="13"/>
        <v>Tasmania</v>
      </c>
      <c r="G309" t="s">
        <v>70</v>
      </c>
      <c r="H309">
        <v>7320</v>
      </c>
      <c r="I309" t="s">
        <v>11</v>
      </c>
      <c r="J309" t="s">
        <v>71</v>
      </c>
      <c r="K309" t="s">
        <v>150</v>
      </c>
      <c r="L309" t="s">
        <v>18</v>
      </c>
      <c r="M309" s="5">
        <v>7</v>
      </c>
    </row>
    <row r="310" spans="1:13" x14ac:dyDescent="0.25">
      <c r="A310" s="2">
        <v>45527</v>
      </c>
      <c r="B310" s="3">
        <f t="shared" si="14"/>
        <v>2025</v>
      </c>
      <c r="C310" t="str">
        <f t="shared" si="12"/>
        <v>2024-2025</v>
      </c>
      <c r="D310" t="s">
        <v>147</v>
      </c>
      <c r="E310" t="s">
        <v>57</v>
      </c>
      <c r="F310" t="str">
        <f t="shared" si="13"/>
        <v>New South Wales</v>
      </c>
      <c r="G310" t="s">
        <v>10</v>
      </c>
      <c r="H310">
        <v>2560</v>
      </c>
      <c r="I310" t="s">
        <v>11</v>
      </c>
      <c r="J310" t="s">
        <v>58</v>
      </c>
      <c r="K310" t="s">
        <v>153</v>
      </c>
      <c r="L310" t="s">
        <v>16</v>
      </c>
      <c r="M310" s="5">
        <v>7</v>
      </c>
    </row>
    <row r="311" spans="1:13" x14ac:dyDescent="0.25">
      <c r="A311" s="2">
        <v>45857</v>
      </c>
      <c r="B311" s="3">
        <f t="shared" si="14"/>
        <v>2026</v>
      </c>
      <c r="C311" t="str">
        <f t="shared" si="12"/>
        <v>2025-2026</v>
      </c>
      <c r="D311" t="s">
        <v>147</v>
      </c>
      <c r="E311" t="s">
        <v>136</v>
      </c>
      <c r="F311" t="str">
        <f t="shared" si="13"/>
        <v>Victoria</v>
      </c>
      <c r="G311" t="s">
        <v>45</v>
      </c>
      <c r="H311">
        <v>3175</v>
      </c>
      <c r="I311" t="s">
        <v>11</v>
      </c>
      <c r="J311" t="s">
        <v>63</v>
      </c>
      <c r="K311" t="s">
        <v>154</v>
      </c>
      <c r="L311" t="s">
        <v>14</v>
      </c>
      <c r="M311" s="5">
        <v>7</v>
      </c>
    </row>
    <row r="312" spans="1:13" x14ac:dyDescent="0.25">
      <c r="A312" s="2">
        <v>45407</v>
      </c>
      <c r="B312" s="3">
        <f t="shared" si="14"/>
        <v>2024</v>
      </c>
      <c r="C312" t="str">
        <f t="shared" si="12"/>
        <v>2023-2024</v>
      </c>
      <c r="D312" t="s">
        <v>147</v>
      </c>
      <c r="E312" t="s">
        <v>106</v>
      </c>
      <c r="F312" t="str">
        <f t="shared" si="13"/>
        <v>Victoria</v>
      </c>
      <c r="G312" t="s">
        <v>45</v>
      </c>
      <c r="H312">
        <v>3915</v>
      </c>
      <c r="I312" t="s">
        <v>11</v>
      </c>
      <c r="J312" t="s">
        <v>55</v>
      </c>
      <c r="K312" t="s">
        <v>154</v>
      </c>
      <c r="L312" t="s">
        <v>14</v>
      </c>
      <c r="M312" s="5">
        <v>7</v>
      </c>
    </row>
    <row r="313" spans="1:13" x14ac:dyDescent="0.25">
      <c r="A313" s="2">
        <v>45347</v>
      </c>
      <c r="B313" s="3">
        <f t="shared" si="14"/>
        <v>2024</v>
      </c>
      <c r="C313" t="str">
        <f t="shared" si="12"/>
        <v>2023-2024</v>
      </c>
      <c r="D313" t="s">
        <v>147</v>
      </c>
      <c r="E313" t="s">
        <v>92</v>
      </c>
      <c r="F313" t="str">
        <f t="shared" si="13"/>
        <v>Queensland</v>
      </c>
      <c r="G313" t="s">
        <v>35</v>
      </c>
      <c r="H313">
        <v>4068</v>
      </c>
      <c r="I313" t="s">
        <v>11</v>
      </c>
      <c r="J313" t="s">
        <v>43</v>
      </c>
      <c r="K313" t="s">
        <v>150</v>
      </c>
      <c r="L313" t="s">
        <v>18</v>
      </c>
      <c r="M313" s="5">
        <v>7</v>
      </c>
    </row>
    <row r="314" spans="1:13" x14ac:dyDescent="0.25">
      <c r="A314" s="2">
        <v>45868</v>
      </c>
      <c r="B314" s="3">
        <f t="shared" si="14"/>
        <v>2026</v>
      </c>
      <c r="C314" t="str">
        <f t="shared" si="12"/>
        <v>2025-2026</v>
      </c>
      <c r="D314" t="s">
        <v>148</v>
      </c>
      <c r="E314" t="s">
        <v>97</v>
      </c>
      <c r="F314" t="str">
        <f t="shared" si="13"/>
        <v>Tasmania</v>
      </c>
      <c r="G314" t="s">
        <v>70</v>
      </c>
      <c r="H314">
        <v>7250</v>
      </c>
      <c r="I314" t="s">
        <v>11</v>
      </c>
      <c r="J314" t="s">
        <v>71</v>
      </c>
      <c r="K314" t="s">
        <v>149</v>
      </c>
      <c r="L314" t="s">
        <v>15</v>
      </c>
      <c r="M314" s="5">
        <v>7</v>
      </c>
    </row>
    <row r="315" spans="1:13" x14ac:dyDescent="0.25">
      <c r="A315" s="2">
        <v>45637</v>
      </c>
      <c r="B315" s="3">
        <f t="shared" si="14"/>
        <v>2025</v>
      </c>
      <c r="C315" t="str">
        <f t="shared" si="12"/>
        <v>2024-2025</v>
      </c>
      <c r="D315" t="s">
        <v>147</v>
      </c>
      <c r="E315" t="s">
        <v>87</v>
      </c>
      <c r="F315" t="str">
        <f t="shared" si="13"/>
        <v>New South Wales</v>
      </c>
      <c r="G315" t="s">
        <v>10</v>
      </c>
      <c r="H315">
        <v>2790</v>
      </c>
      <c r="I315" t="s">
        <v>11</v>
      </c>
      <c r="J315" t="s">
        <v>25</v>
      </c>
      <c r="K315" t="s">
        <v>150</v>
      </c>
      <c r="L315" t="s">
        <v>18</v>
      </c>
      <c r="M315" s="5">
        <v>7</v>
      </c>
    </row>
    <row r="316" spans="1:13" x14ac:dyDescent="0.25">
      <c r="A316" s="2">
        <v>45981</v>
      </c>
      <c r="B316" s="3">
        <f t="shared" si="14"/>
        <v>2026</v>
      </c>
      <c r="C316" t="str">
        <f t="shared" si="12"/>
        <v>2025-2026</v>
      </c>
      <c r="D316" t="s">
        <v>147</v>
      </c>
      <c r="E316" t="s">
        <v>95</v>
      </c>
      <c r="F316" t="str">
        <f t="shared" si="13"/>
        <v>Victoria</v>
      </c>
      <c r="G316" t="s">
        <v>45</v>
      </c>
      <c r="H316">
        <v>3931</v>
      </c>
      <c r="I316" t="s">
        <v>11</v>
      </c>
      <c r="J316" t="s">
        <v>55</v>
      </c>
      <c r="K316" t="s">
        <v>153</v>
      </c>
      <c r="L316" t="s">
        <v>16</v>
      </c>
      <c r="M316" s="5">
        <v>7</v>
      </c>
    </row>
    <row r="317" spans="1:13" x14ac:dyDescent="0.25">
      <c r="A317" s="2">
        <v>45483</v>
      </c>
      <c r="B317" s="3">
        <f t="shared" si="14"/>
        <v>2025</v>
      </c>
      <c r="C317" t="str">
        <f t="shared" si="12"/>
        <v>2024-2025</v>
      </c>
      <c r="D317" t="s">
        <v>147</v>
      </c>
      <c r="E317" t="s">
        <v>132</v>
      </c>
      <c r="F317" t="str">
        <f t="shared" si="13"/>
        <v>New South Wales</v>
      </c>
      <c r="G317" t="s">
        <v>10</v>
      </c>
      <c r="H317">
        <v>2800</v>
      </c>
      <c r="I317" t="s">
        <v>11</v>
      </c>
      <c r="J317" t="s">
        <v>25</v>
      </c>
      <c r="K317" t="s">
        <v>153</v>
      </c>
      <c r="L317" t="s">
        <v>16</v>
      </c>
      <c r="M317" s="5">
        <v>7</v>
      </c>
    </row>
    <row r="318" spans="1:13" x14ac:dyDescent="0.25">
      <c r="A318" s="2">
        <v>45364</v>
      </c>
      <c r="B318" s="3">
        <f t="shared" si="14"/>
        <v>2024</v>
      </c>
      <c r="C318" t="str">
        <f t="shared" si="12"/>
        <v>2023-2024</v>
      </c>
      <c r="D318" t="s">
        <v>147</v>
      </c>
      <c r="E318" t="s">
        <v>66</v>
      </c>
      <c r="F318" t="str">
        <f t="shared" si="13"/>
        <v>South Australia</v>
      </c>
      <c r="G318" t="s">
        <v>32</v>
      </c>
      <c r="H318">
        <v>5169</v>
      </c>
      <c r="I318" t="s">
        <v>11</v>
      </c>
      <c r="J318" t="s">
        <v>33</v>
      </c>
      <c r="K318" t="s">
        <v>153</v>
      </c>
      <c r="L318" t="s">
        <v>16</v>
      </c>
      <c r="M318" s="5">
        <v>7</v>
      </c>
    </row>
    <row r="319" spans="1:13" x14ac:dyDescent="0.25">
      <c r="A319" s="2">
        <v>45417</v>
      </c>
      <c r="B319" s="3">
        <f t="shared" si="14"/>
        <v>2024</v>
      </c>
      <c r="C319" t="str">
        <f t="shared" si="12"/>
        <v>2023-2024</v>
      </c>
      <c r="D319" t="s">
        <v>147</v>
      </c>
      <c r="E319" t="s">
        <v>82</v>
      </c>
      <c r="F319" t="str">
        <f t="shared" si="13"/>
        <v>Queensland</v>
      </c>
      <c r="G319" t="s">
        <v>35</v>
      </c>
      <c r="H319">
        <v>4012</v>
      </c>
      <c r="I319" t="s">
        <v>11</v>
      </c>
      <c r="J319" t="s">
        <v>43</v>
      </c>
      <c r="K319" t="s">
        <v>153</v>
      </c>
      <c r="L319" t="s">
        <v>16</v>
      </c>
      <c r="M319" s="5">
        <v>7</v>
      </c>
    </row>
    <row r="320" spans="1:13" x14ac:dyDescent="0.25">
      <c r="A320" s="2">
        <v>45924</v>
      </c>
      <c r="B320" s="3">
        <f t="shared" si="14"/>
        <v>2026</v>
      </c>
      <c r="C320" t="str">
        <f t="shared" si="12"/>
        <v>2025-2026</v>
      </c>
      <c r="D320" t="s">
        <v>147</v>
      </c>
      <c r="E320" t="s">
        <v>82</v>
      </c>
      <c r="F320" t="str">
        <f t="shared" si="13"/>
        <v>Queensland</v>
      </c>
      <c r="G320" t="s">
        <v>35</v>
      </c>
      <c r="H320">
        <v>4012</v>
      </c>
      <c r="I320" t="s">
        <v>11</v>
      </c>
      <c r="J320" t="s">
        <v>43</v>
      </c>
      <c r="K320" t="s">
        <v>154</v>
      </c>
      <c r="L320" t="s">
        <v>14</v>
      </c>
      <c r="M320" s="5">
        <v>7</v>
      </c>
    </row>
    <row r="321" spans="1:13" x14ac:dyDescent="0.25">
      <c r="A321" s="2">
        <v>45531</v>
      </c>
      <c r="B321" s="3">
        <f t="shared" si="14"/>
        <v>2025</v>
      </c>
      <c r="C321" t="str">
        <f t="shared" si="12"/>
        <v>2024-2025</v>
      </c>
      <c r="D321" t="s">
        <v>147</v>
      </c>
      <c r="E321" t="s">
        <v>117</v>
      </c>
      <c r="F321" t="str">
        <f t="shared" si="13"/>
        <v>Queensland</v>
      </c>
      <c r="G321" t="s">
        <v>35</v>
      </c>
      <c r="H321">
        <v>4119</v>
      </c>
      <c r="I321" t="s">
        <v>11</v>
      </c>
      <c r="J321" t="s">
        <v>43</v>
      </c>
      <c r="K321" t="s">
        <v>153</v>
      </c>
      <c r="L321" t="s">
        <v>16</v>
      </c>
      <c r="M321" s="5">
        <v>7</v>
      </c>
    </row>
    <row r="322" spans="1:13" x14ac:dyDescent="0.25">
      <c r="A322" s="2">
        <v>45430</v>
      </c>
      <c r="B322" s="3">
        <f t="shared" si="14"/>
        <v>2024</v>
      </c>
      <c r="C322" t="str">
        <f t="shared" ref="C322:C385" si="15">IF(MONTH(A322) &gt;= 7, YEAR(A322) &amp; "-" &amp; YEAR(A322) + 1, YEAR(A322) - 1 &amp; "-" &amp; YEAR(A322))</f>
        <v>2023-2024</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25">
      <c r="A323" s="2">
        <v>45783</v>
      </c>
      <c r="B323" s="3">
        <f t="shared" ref="B323:B386" si="17">IF(MONTH(A323)&gt;=7,YEAR(A323)+1,YEAR(A323))</f>
        <v>2025</v>
      </c>
      <c r="C323" t="str">
        <f t="shared" si="15"/>
        <v>2024-2025</v>
      </c>
      <c r="D323" t="s">
        <v>147</v>
      </c>
      <c r="E323" t="s">
        <v>79</v>
      </c>
      <c r="F323" t="str">
        <f t="shared" si="16"/>
        <v>Australian Capital Territory</v>
      </c>
      <c r="G323" t="s">
        <v>80</v>
      </c>
      <c r="H323">
        <v>2617</v>
      </c>
      <c r="I323" t="s">
        <v>11</v>
      </c>
      <c r="J323" t="s">
        <v>58</v>
      </c>
      <c r="K323" t="s">
        <v>149</v>
      </c>
      <c r="L323" t="s">
        <v>15</v>
      </c>
      <c r="M323" s="5">
        <v>7.22</v>
      </c>
    </row>
    <row r="324" spans="1:13" x14ac:dyDescent="0.25">
      <c r="A324" s="2">
        <v>45470</v>
      </c>
      <c r="B324" s="3">
        <f t="shared" si="17"/>
        <v>2024</v>
      </c>
      <c r="C324" t="str">
        <f t="shared" si="15"/>
        <v>2023-2024</v>
      </c>
      <c r="D324" t="s">
        <v>147</v>
      </c>
      <c r="E324" t="s">
        <v>106</v>
      </c>
      <c r="F324" t="str">
        <f t="shared" si="16"/>
        <v>Victoria</v>
      </c>
      <c r="G324" t="s">
        <v>45</v>
      </c>
      <c r="H324">
        <v>3915</v>
      </c>
      <c r="I324" t="s">
        <v>11</v>
      </c>
      <c r="J324" t="s">
        <v>55</v>
      </c>
      <c r="K324" t="s">
        <v>154</v>
      </c>
      <c r="L324" t="s">
        <v>14</v>
      </c>
      <c r="M324" s="5">
        <v>7.29</v>
      </c>
    </row>
    <row r="325" spans="1:13" x14ac:dyDescent="0.25">
      <c r="A325" s="2">
        <v>45828</v>
      </c>
      <c r="B325" s="3">
        <f t="shared" si="17"/>
        <v>2025</v>
      </c>
      <c r="C325" t="str">
        <f t="shared" si="15"/>
        <v>2024-2025</v>
      </c>
      <c r="D325" t="s">
        <v>147</v>
      </c>
      <c r="E325" t="s">
        <v>121</v>
      </c>
      <c r="F325" t="str">
        <f t="shared" si="16"/>
        <v>Queensland</v>
      </c>
      <c r="G325" t="s">
        <v>35</v>
      </c>
      <c r="H325">
        <v>4700</v>
      </c>
      <c r="I325" t="s">
        <v>11</v>
      </c>
      <c r="J325" t="s">
        <v>51</v>
      </c>
      <c r="K325" t="s">
        <v>149</v>
      </c>
      <c r="L325" t="s">
        <v>15</v>
      </c>
      <c r="M325" s="5">
        <v>7.41</v>
      </c>
    </row>
    <row r="326" spans="1:13" x14ac:dyDescent="0.25">
      <c r="A326" s="2">
        <v>45387</v>
      </c>
      <c r="B326" s="3">
        <f t="shared" si="17"/>
        <v>2024</v>
      </c>
      <c r="C326" t="str">
        <f t="shared" si="15"/>
        <v>2023-2024</v>
      </c>
      <c r="D326" t="s">
        <v>148</v>
      </c>
      <c r="E326" t="s">
        <v>54</v>
      </c>
      <c r="F326" t="str">
        <f t="shared" si="16"/>
        <v>Victoria</v>
      </c>
      <c r="G326" t="s">
        <v>45</v>
      </c>
      <c r="H326">
        <v>3977</v>
      </c>
      <c r="I326" t="s">
        <v>11</v>
      </c>
      <c r="J326" t="s">
        <v>55</v>
      </c>
      <c r="K326" t="s">
        <v>154</v>
      </c>
      <c r="L326" t="s">
        <v>14</v>
      </c>
      <c r="M326" s="5">
        <v>7.5</v>
      </c>
    </row>
    <row r="327" spans="1:13" x14ac:dyDescent="0.25">
      <c r="A327" s="2">
        <v>45391</v>
      </c>
      <c r="B327" s="3">
        <f t="shared" si="17"/>
        <v>2024</v>
      </c>
      <c r="C327" t="str">
        <f t="shared" si="15"/>
        <v>2023-2024</v>
      </c>
      <c r="D327" t="s">
        <v>147</v>
      </c>
      <c r="E327" t="s">
        <v>89</v>
      </c>
      <c r="F327" t="str">
        <f t="shared" si="16"/>
        <v>Queensland</v>
      </c>
      <c r="G327" t="s">
        <v>35</v>
      </c>
      <c r="H327">
        <v>4655</v>
      </c>
      <c r="I327" t="s">
        <v>11</v>
      </c>
      <c r="J327" t="s">
        <v>51</v>
      </c>
      <c r="K327" t="s">
        <v>154</v>
      </c>
      <c r="L327" t="s">
        <v>14</v>
      </c>
      <c r="M327" s="5">
        <v>7.5</v>
      </c>
    </row>
    <row r="328" spans="1:13" x14ac:dyDescent="0.25">
      <c r="A328" s="2">
        <v>45822</v>
      </c>
      <c r="B328" s="3">
        <f t="shared" si="17"/>
        <v>2025</v>
      </c>
      <c r="C328" t="str">
        <f t="shared" si="15"/>
        <v>2024-2025</v>
      </c>
      <c r="D328" t="s">
        <v>148</v>
      </c>
      <c r="E328" t="s">
        <v>113</v>
      </c>
      <c r="F328" t="str">
        <f t="shared" si="16"/>
        <v>Queensland</v>
      </c>
      <c r="G328" t="s">
        <v>35</v>
      </c>
      <c r="H328">
        <v>4215</v>
      </c>
      <c r="I328" t="s">
        <v>11</v>
      </c>
      <c r="J328" t="s">
        <v>104</v>
      </c>
      <c r="K328" t="s">
        <v>149</v>
      </c>
      <c r="L328" t="s">
        <v>15</v>
      </c>
      <c r="M328" s="5">
        <v>7.57</v>
      </c>
    </row>
    <row r="329" spans="1:13" x14ac:dyDescent="0.25">
      <c r="A329" s="2">
        <v>45947</v>
      </c>
      <c r="B329" s="3">
        <f t="shared" si="17"/>
        <v>2026</v>
      </c>
      <c r="C329" t="str">
        <f t="shared" si="15"/>
        <v>2025-2026</v>
      </c>
      <c r="D329" t="s">
        <v>148</v>
      </c>
      <c r="E329" t="s">
        <v>113</v>
      </c>
      <c r="F329" t="str">
        <f t="shared" si="16"/>
        <v>Queensland</v>
      </c>
      <c r="G329" t="s">
        <v>35</v>
      </c>
      <c r="H329">
        <v>4215</v>
      </c>
      <c r="I329" t="s">
        <v>11</v>
      </c>
      <c r="J329" t="s">
        <v>104</v>
      </c>
      <c r="K329" t="s">
        <v>149</v>
      </c>
      <c r="L329" t="s">
        <v>15</v>
      </c>
      <c r="M329" s="5">
        <v>7.76</v>
      </c>
    </row>
    <row r="330" spans="1:13" x14ac:dyDescent="0.25">
      <c r="A330" s="2">
        <v>45829</v>
      </c>
      <c r="B330" s="3">
        <f t="shared" si="17"/>
        <v>2025</v>
      </c>
      <c r="C330" t="str">
        <f t="shared" si="15"/>
        <v>2024-2025</v>
      </c>
      <c r="D330" t="s">
        <v>147</v>
      </c>
      <c r="E330" t="s">
        <v>59</v>
      </c>
      <c r="F330" t="str">
        <f t="shared" si="16"/>
        <v>Victoria</v>
      </c>
      <c r="G330" t="s">
        <v>45</v>
      </c>
      <c r="H330">
        <v>3280</v>
      </c>
      <c r="I330" t="s">
        <v>11</v>
      </c>
      <c r="J330" t="s">
        <v>60</v>
      </c>
      <c r="K330" t="s">
        <v>156</v>
      </c>
      <c r="L330" t="s">
        <v>17</v>
      </c>
      <c r="M330" s="5">
        <v>7.96</v>
      </c>
    </row>
    <row r="331" spans="1:13" x14ac:dyDescent="0.25">
      <c r="A331" s="2">
        <v>45911</v>
      </c>
      <c r="B331" s="3">
        <f t="shared" si="17"/>
        <v>2026</v>
      </c>
      <c r="C331" t="str">
        <f t="shared" si="15"/>
        <v>2025-2026</v>
      </c>
      <c r="D331" t="s">
        <v>147</v>
      </c>
      <c r="E331" t="s">
        <v>78</v>
      </c>
      <c r="F331" t="str">
        <f t="shared" si="16"/>
        <v>New South Wales</v>
      </c>
      <c r="G331" t="s">
        <v>10</v>
      </c>
      <c r="H331">
        <v>2350</v>
      </c>
      <c r="I331" t="s">
        <v>11</v>
      </c>
      <c r="J331" t="s">
        <v>68</v>
      </c>
      <c r="K331" t="s">
        <v>155</v>
      </c>
      <c r="L331" t="s">
        <v>20</v>
      </c>
      <c r="M331" s="5">
        <v>7.98</v>
      </c>
    </row>
    <row r="332" spans="1:13" x14ac:dyDescent="0.25">
      <c r="A332" s="2">
        <v>45620</v>
      </c>
      <c r="B332" s="3">
        <f t="shared" si="17"/>
        <v>2025</v>
      </c>
      <c r="C332" t="str">
        <f t="shared" si="15"/>
        <v>2024-2025</v>
      </c>
      <c r="D332" t="s">
        <v>147</v>
      </c>
      <c r="E332" t="s">
        <v>146</v>
      </c>
      <c r="F332" t="str">
        <f t="shared" si="16"/>
        <v>Victoria</v>
      </c>
      <c r="G332" t="s">
        <v>45</v>
      </c>
      <c r="H332">
        <v>3353</v>
      </c>
      <c r="I332" t="s">
        <v>11</v>
      </c>
      <c r="J332" t="s">
        <v>60</v>
      </c>
      <c r="K332" t="s">
        <v>156</v>
      </c>
      <c r="L332" t="s">
        <v>17</v>
      </c>
      <c r="M332" s="5">
        <v>7.98</v>
      </c>
    </row>
    <row r="333" spans="1:13" x14ac:dyDescent="0.25">
      <c r="A333" s="2">
        <v>46012</v>
      </c>
      <c r="B333" s="3">
        <f t="shared" si="17"/>
        <v>2026</v>
      </c>
      <c r="C333" t="str">
        <f t="shared" si="15"/>
        <v>2025-2026</v>
      </c>
      <c r="D333" t="s">
        <v>148</v>
      </c>
      <c r="E333" t="s">
        <v>115</v>
      </c>
      <c r="F333" t="str">
        <f t="shared" si="16"/>
        <v>Western Australia</v>
      </c>
      <c r="G333" t="s">
        <v>48</v>
      </c>
      <c r="H333">
        <v>6280</v>
      </c>
      <c r="I333" t="s">
        <v>11</v>
      </c>
      <c r="J333" t="s">
        <v>94</v>
      </c>
      <c r="K333" t="s">
        <v>156</v>
      </c>
      <c r="L333" t="s">
        <v>17</v>
      </c>
      <c r="M333" s="5">
        <v>7.98</v>
      </c>
    </row>
    <row r="334" spans="1:13" x14ac:dyDescent="0.25">
      <c r="A334" s="2">
        <v>45758</v>
      </c>
      <c r="B334" s="3">
        <f t="shared" si="17"/>
        <v>2025</v>
      </c>
      <c r="C334" t="str">
        <f t="shared" si="15"/>
        <v>2024-2025</v>
      </c>
      <c r="D334" t="s">
        <v>147</v>
      </c>
      <c r="E334" t="s">
        <v>99</v>
      </c>
      <c r="F334" t="str">
        <f t="shared" si="16"/>
        <v>Victoria</v>
      </c>
      <c r="G334" t="s">
        <v>45</v>
      </c>
      <c r="H334">
        <v>3148</v>
      </c>
      <c r="I334" t="s">
        <v>11</v>
      </c>
      <c r="J334" t="s">
        <v>63</v>
      </c>
      <c r="K334" t="s">
        <v>155</v>
      </c>
      <c r="L334" t="s">
        <v>20</v>
      </c>
      <c r="M334" s="5">
        <v>7.98</v>
      </c>
    </row>
    <row r="335" spans="1:13" x14ac:dyDescent="0.25">
      <c r="A335" s="2">
        <v>45913</v>
      </c>
      <c r="B335" s="3">
        <f t="shared" si="17"/>
        <v>2026</v>
      </c>
      <c r="C335" t="str">
        <f t="shared" si="15"/>
        <v>2025-2026</v>
      </c>
      <c r="D335" t="s">
        <v>147</v>
      </c>
      <c r="E335" t="s">
        <v>64</v>
      </c>
      <c r="F335" t="str">
        <f t="shared" si="16"/>
        <v>Victoria</v>
      </c>
      <c r="G335" t="s">
        <v>45</v>
      </c>
      <c r="H335">
        <v>3199</v>
      </c>
      <c r="I335" t="s">
        <v>11</v>
      </c>
      <c r="J335" t="s">
        <v>63</v>
      </c>
      <c r="K335" t="s">
        <v>156</v>
      </c>
      <c r="L335" t="s">
        <v>17</v>
      </c>
      <c r="M335" s="5">
        <v>7.98</v>
      </c>
    </row>
    <row r="336" spans="1:13" x14ac:dyDescent="0.25">
      <c r="A336" s="2">
        <v>45903</v>
      </c>
      <c r="B336" s="3">
        <f t="shared" si="17"/>
        <v>2026</v>
      </c>
      <c r="C336" t="str">
        <f t="shared" si="15"/>
        <v>2025-2026</v>
      </c>
      <c r="D336" t="s">
        <v>147</v>
      </c>
      <c r="E336" t="s">
        <v>129</v>
      </c>
      <c r="F336" t="str">
        <f t="shared" si="16"/>
        <v>Tasmania</v>
      </c>
      <c r="G336" t="s">
        <v>70</v>
      </c>
      <c r="H336">
        <v>7010</v>
      </c>
      <c r="I336" t="s">
        <v>11</v>
      </c>
      <c r="J336" t="s">
        <v>71</v>
      </c>
      <c r="K336" t="s">
        <v>155</v>
      </c>
      <c r="L336" t="s">
        <v>20</v>
      </c>
      <c r="M336" s="5">
        <v>7.98</v>
      </c>
    </row>
    <row r="337" spans="1:13" x14ac:dyDescent="0.25">
      <c r="A337" s="2">
        <v>45508</v>
      </c>
      <c r="B337" s="3">
        <f t="shared" si="17"/>
        <v>2025</v>
      </c>
      <c r="C337" t="str">
        <f t="shared" si="15"/>
        <v>2024-2025</v>
      </c>
      <c r="D337" t="s">
        <v>147</v>
      </c>
      <c r="E337" t="s">
        <v>128</v>
      </c>
      <c r="F337" t="str">
        <f t="shared" si="16"/>
        <v>Western Australia</v>
      </c>
      <c r="G337" t="s">
        <v>48</v>
      </c>
      <c r="H337">
        <v>6027</v>
      </c>
      <c r="I337" t="s">
        <v>11</v>
      </c>
      <c r="J337" t="s">
        <v>49</v>
      </c>
      <c r="K337" t="s">
        <v>155</v>
      </c>
      <c r="L337" t="s">
        <v>20</v>
      </c>
      <c r="M337" s="5">
        <v>7.98</v>
      </c>
    </row>
    <row r="338" spans="1:13" x14ac:dyDescent="0.25">
      <c r="A338" s="2">
        <v>45663</v>
      </c>
      <c r="B338" s="3">
        <f t="shared" si="17"/>
        <v>2025</v>
      </c>
      <c r="C338" t="str">
        <f t="shared" si="15"/>
        <v>2024-2025</v>
      </c>
      <c r="D338" t="s">
        <v>148</v>
      </c>
      <c r="E338" t="s">
        <v>65</v>
      </c>
      <c r="F338" t="str">
        <f t="shared" si="16"/>
        <v>New South Wales</v>
      </c>
      <c r="G338" t="s">
        <v>10</v>
      </c>
      <c r="H338">
        <v>2541</v>
      </c>
      <c r="I338" t="s">
        <v>11</v>
      </c>
      <c r="J338" t="s">
        <v>58</v>
      </c>
      <c r="K338" t="s">
        <v>150</v>
      </c>
      <c r="L338" t="s">
        <v>18</v>
      </c>
      <c r="M338" s="5">
        <v>7.98</v>
      </c>
    </row>
    <row r="339" spans="1:13" x14ac:dyDescent="0.25">
      <c r="A339" s="2">
        <v>45904</v>
      </c>
      <c r="B339" s="3">
        <f t="shared" si="17"/>
        <v>2026</v>
      </c>
      <c r="C339" t="str">
        <f t="shared" si="15"/>
        <v>2025-2026</v>
      </c>
      <c r="D339" t="s">
        <v>147</v>
      </c>
      <c r="E339" t="s">
        <v>101</v>
      </c>
      <c r="F339" t="str">
        <f t="shared" si="16"/>
        <v>Victoria</v>
      </c>
      <c r="G339" t="s">
        <v>45</v>
      </c>
      <c r="H339">
        <v>3131</v>
      </c>
      <c r="I339" t="s">
        <v>11</v>
      </c>
      <c r="J339" t="s">
        <v>63</v>
      </c>
      <c r="K339" t="s">
        <v>155</v>
      </c>
      <c r="L339" t="s">
        <v>20</v>
      </c>
      <c r="M339" s="5">
        <v>7.98</v>
      </c>
    </row>
    <row r="340" spans="1:13" x14ac:dyDescent="0.25">
      <c r="A340" s="2">
        <v>45478</v>
      </c>
      <c r="B340" s="3">
        <f t="shared" si="17"/>
        <v>2025</v>
      </c>
      <c r="C340" t="str">
        <f t="shared" si="15"/>
        <v>2024-2025</v>
      </c>
      <c r="D340" t="s">
        <v>148</v>
      </c>
      <c r="E340" t="s">
        <v>37</v>
      </c>
      <c r="F340" t="str">
        <f t="shared" si="16"/>
        <v>South Australia</v>
      </c>
      <c r="G340" t="s">
        <v>32</v>
      </c>
      <c r="H340">
        <v>5607</v>
      </c>
      <c r="I340" t="s">
        <v>11</v>
      </c>
      <c r="J340" t="s">
        <v>38</v>
      </c>
      <c r="K340" t="s">
        <v>155</v>
      </c>
      <c r="L340" t="s">
        <v>20</v>
      </c>
      <c r="M340" s="5">
        <v>7.98</v>
      </c>
    </row>
    <row r="341" spans="1:13" x14ac:dyDescent="0.25">
      <c r="A341" s="2">
        <v>45805</v>
      </c>
      <c r="B341" s="3">
        <f t="shared" si="17"/>
        <v>2025</v>
      </c>
      <c r="C341" t="str">
        <f t="shared" si="15"/>
        <v>2024-2025</v>
      </c>
      <c r="D341" t="s">
        <v>147</v>
      </c>
      <c r="E341" t="s">
        <v>111</v>
      </c>
      <c r="F341" t="str">
        <f t="shared" si="16"/>
        <v>New South Wales</v>
      </c>
      <c r="G341" t="s">
        <v>10</v>
      </c>
      <c r="H341">
        <v>2120</v>
      </c>
      <c r="I341" t="s">
        <v>11</v>
      </c>
      <c r="J341" t="s">
        <v>27</v>
      </c>
      <c r="K341" t="s">
        <v>155</v>
      </c>
      <c r="L341" t="s">
        <v>20</v>
      </c>
      <c r="M341" s="5">
        <v>7.98</v>
      </c>
    </row>
    <row r="342" spans="1:13" x14ac:dyDescent="0.25">
      <c r="A342" s="2">
        <v>45910</v>
      </c>
      <c r="B342" s="3">
        <f t="shared" si="17"/>
        <v>2026</v>
      </c>
      <c r="C342" t="str">
        <f t="shared" si="15"/>
        <v>2025-2026</v>
      </c>
      <c r="D342" t="s">
        <v>147</v>
      </c>
      <c r="E342" t="s">
        <v>61</v>
      </c>
      <c r="F342" t="str">
        <f t="shared" si="16"/>
        <v>New South Wales</v>
      </c>
      <c r="G342" t="s">
        <v>10</v>
      </c>
      <c r="H342">
        <v>2539</v>
      </c>
      <c r="I342" t="s">
        <v>11</v>
      </c>
      <c r="J342" t="s">
        <v>58</v>
      </c>
      <c r="K342" t="s">
        <v>155</v>
      </c>
      <c r="L342" t="s">
        <v>20</v>
      </c>
      <c r="M342" s="5">
        <v>7.98</v>
      </c>
    </row>
    <row r="343" spans="1:13" x14ac:dyDescent="0.25">
      <c r="A343" s="2">
        <v>45356</v>
      </c>
      <c r="B343" s="3">
        <f t="shared" si="17"/>
        <v>2024</v>
      </c>
      <c r="C343" t="str">
        <f t="shared" si="15"/>
        <v>2023-2024</v>
      </c>
      <c r="D343" t="s">
        <v>148</v>
      </c>
      <c r="E343" t="s">
        <v>117</v>
      </c>
      <c r="F343" t="str">
        <f t="shared" si="16"/>
        <v>Queensland</v>
      </c>
      <c r="G343" t="s">
        <v>35</v>
      </c>
      <c r="H343">
        <v>4119</v>
      </c>
      <c r="I343" t="s">
        <v>11</v>
      </c>
      <c r="J343" t="s">
        <v>43</v>
      </c>
      <c r="K343" t="s">
        <v>154</v>
      </c>
      <c r="L343" t="s">
        <v>14</v>
      </c>
      <c r="M343" s="5">
        <v>7.98</v>
      </c>
    </row>
    <row r="344" spans="1:13" x14ac:dyDescent="0.25">
      <c r="A344" s="2">
        <v>45824</v>
      </c>
      <c r="B344" s="3">
        <f t="shared" si="17"/>
        <v>2025</v>
      </c>
      <c r="C344" t="str">
        <f t="shared" si="15"/>
        <v>2024-2025</v>
      </c>
      <c r="D344" t="s">
        <v>147</v>
      </c>
      <c r="E344" t="s">
        <v>96</v>
      </c>
      <c r="F344" t="str">
        <f t="shared" si="16"/>
        <v>Western Australia</v>
      </c>
      <c r="G344" t="s">
        <v>48</v>
      </c>
      <c r="H344">
        <v>6330</v>
      </c>
      <c r="I344" t="s">
        <v>11</v>
      </c>
      <c r="J344" t="s">
        <v>94</v>
      </c>
      <c r="K344" t="s">
        <v>154</v>
      </c>
      <c r="L344" t="s">
        <v>14</v>
      </c>
      <c r="M344" s="5">
        <v>7.99</v>
      </c>
    </row>
    <row r="345" spans="1:13" x14ac:dyDescent="0.25">
      <c r="A345" s="2">
        <v>45682</v>
      </c>
      <c r="B345" s="3">
        <f t="shared" si="17"/>
        <v>2025</v>
      </c>
      <c r="C345" t="str">
        <f t="shared" si="15"/>
        <v>2024-2025</v>
      </c>
      <c r="D345" t="s">
        <v>147</v>
      </c>
      <c r="E345" t="s">
        <v>108</v>
      </c>
      <c r="F345" t="str">
        <f t="shared" si="16"/>
        <v>Victoria</v>
      </c>
      <c r="G345" t="s">
        <v>45</v>
      </c>
      <c r="H345">
        <v>3018</v>
      </c>
      <c r="I345" t="s">
        <v>11</v>
      </c>
      <c r="J345" t="s">
        <v>46</v>
      </c>
      <c r="K345" t="s">
        <v>154</v>
      </c>
      <c r="L345" t="s">
        <v>14</v>
      </c>
      <c r="M345" s="5">
        <v>7.99</v>
      </c>
    </row>
    <row r="346" spans="1:13" x14ac:dyDescent="0.25">
      <c r="A346" s="2">
        <v>45350</v>
      </c>
      <c r="B346" s="3">
        <f t="shared" si="17"/>
        <v>2024</v>
      </c>
      <c r="C346" t="str">
        <f t="shared" si="15"/>
        <v>2023-2024</v>
      </c>
      <c r="D346" t="s">
        <v>147</v>
      </c>
      <c r="E346" t="s">
        <v>135</v>
      </c>
      <c r="F346" t="str">
        <f t="shared" si="16"/>
        <v>Victoria</v>
      </c>
      <c r="G346" t="s">
        <v>45</v>
      </c>
      <c r="H346">
        <v>3550</v>
      </c>
      <c r="I346" t="s">
        <v>11</v>
      </c>
      <c r="J346" t="s">
        <v>60</v>
      </c>
      <c r="K346" t="s">
        <v>154</v>
      </c>
      <c r="L346" t="s">
        <v>14</v>
      </c>
      <c r="M346" s="5">
        <v>7.99</v>
      </c>
    </row>
    <row r="347" spans="1:13" x14ac:dyDescent="0.25">
      <c r="A347" s="2">
        <v>45391</v>
      </c>
      <c r="B347" s="3">
        <f t="shared" si="17"/>
        <v>2024</v>
      </c>
      <c r="C347" t="str">
        <f t="shared" si="15"/>
        <v>2023-2024</v>
      </c>
      <c r="D347" t="s">
        <v>147</v>
      </c>
      <c r="E347" t="s">
        <v>140</v>
      </c>
      <c r="F347" t="str">
        <f t="shared" si="16"/>
        <v>Tasmania</v>
      </c>
      <c r="G347" t="s">
        <v>70</v>
      </c>
      <c r="H347">
        <v>7320</v>
      </c>
      <c r="I347" t="s">
        <v>11</v>
      </c>
      <c r="J347" t="s">
        <v>71</v>
      </c>
      <c r="K347" t="s">
        <v>155</v>
      </c>
      <c r="L347" t="s">
        <v>20</v>
      </c>
      <c r="M347" s="5">
        <v>7.99</v>
      </c>
    </row>
    <row r="348" spans="1:13" x14ac:dyDescent="0.25">
      <c r="A348" s="2">
        <v>45472</v>
      </c>
      <c r="B348" s="3">
        <f t="shared" si="17"/>
        <v>2024</v>
      </c>
      <c r="C348" t="str">
        <f t="shared" si="15"/>
        <v>2023-2024</v>
      </c>
      <c r="D348" t="s">
        <v>147</v>
      </c>
      <c r="E348" t="s">
        <v>54</v>
      </c>
      <c r="F348" t="str">
        <f t="shared" si="16"/>
        <v>Victoria</v>
      </c>
      <c r="G348" t="s">
        <v>45</v>
      </c>
      <c r="H348">
        <v>3977</v>
      </c>
      <c r="I348" t="s">
        <v>11</v>
      </c>
      <c r="J348" t="s">
        <v>55</v>
      </c>
      <c r="K348" t="s">
        <v>19</v>
      </c>
      <c r="L348" t="s">
        <v>23</v>
      </c>
      <c r="M348" s="5">
        <v>7.99</v>
      </c>
    </row>
    <row r="349" spans="1:13" x14ac:dyDescent="0.25">
      <c r="A349" s="2">
        <v>45891</v>
      </c>
      <c r="B349" s="3">
        <f t="shared" si="17"/>
        <v>2026</v>
      </c>
      <c r="C349" t="str">
        <f t="shared" si="15"/>
        <v>2025-2026</v>
      </c>
      <c r="D349" t="s">
        <v>147</v>
      </c>
      <c r="E349" t="s">
        <v>136</v>
      </c>
      <c r="F349" t="str">
        <f t="shared" si="16"/>
        <v>Victoria</v>
      </c>
      <c r="G349" t="s">
        <v>45</v>
      </c>
      <c r="H349">
        <v>3175</v>
      </c>
      <c r="I349" t="s">
        <v>11</v>
      </c>
      <c r="J349" t="s">
        <v>63</v>
      </c>
      <c r="K349" t="s">
        <v>151</v>
      </c>
      <c r="L349" t="s">
        <v>21</v>
      </c>
      <c r="M349" s="5">
        <v>7.99</v>
      </c>
    </row>
    <row r="350" spans="1:13" x14ac:dyDescent="0.25">
      <c r="A350" s="2">
        <v>45701</v>
      </c>
      <c r="B350" s="3">
        <f t="shared" si="17"/>
        <v>2025</v>
      </c>
      <c r="C350" t="str">
        <f t="shared" si="15"/>
        <v>2024-2025</v>
      </c>
      <c r="D350" t="s">
        <v>147</v>
      </c>
      <c r="E350" t="s">
        <v>125</v>
      </c>
      <c r="F350" t="str">
        <f t="shared" si="16"/>
        <v>Victoria</v>
      </c>
      <c r="G350" t="s">
        <v>45</v>
      </c>
      <c r="H350">
        <v>3400</v>
      </c>
      <c r="I350" t="s">
        <v>11</v>
      </c>
      <c r="J350" t="s">
        <v>60</v>
      </c>
      <c r="K350" t="s">
        <v>150</v>
      </c>
      <c r="L350" t="s">
        <v>18</v>
      </c>
      <c r="M350" s="5">
        <v>7.99</v>
      </c>
    </row>
    <row r="351" spans="1:13" x14ac:dyDescent="0.25">
      <c r="A351" s="2">
        <v>45841</v>
      </c>
      <c r="B351" s="3">
        <f t="shared" si="17"/>
        <v>2026</v>
      </c>
      <c r="C351" t="str">
        <f t="shared" si="15"/>
        <v>2025-2026</v>
      </c>
      <c r="D351" t="s">
        <v>148</v>
      </c>
      <c r="E351" t="s">
        <v>109</v>
      </c>
      <c r="F351" t="str">
        <f t="shared" si="16"/>
        <v>New South Wales</v>
      </c>
      <c r="G351" t="s">
        <v>10</v>
      </c>
      <c r="H351">
        <v>2480</v>
      </c>
      <c r="I351" t="s">
        <v>11</v>
      </c>
      <c r="J351" t="s">
        <v>68</v>
      </c>
      <c r="K351" t="s">
        <v>154</v>
      </c>
      <c r="L351" t="s">
        <v>14</v>
      </c>
      <c r="M351" s="5">
        <v>7.99</v>
      </c>
    </row>
    <row r="352" spans="1:13" x14ac:dyDescent="0.25">
      <c r="A352" s="2">
        <v>45765</v>
      </c>
      <c r="B352" s="3">
        <f t="shared" si="17"/>
        <v>2025</v>
      </c>
      <c r="C352" t="str">
        <f t="shared" si="15"/>
        <v>2024-2025</v>
      </c>
      <c r="D352" t="s">
        <v>147</v>
      </c>
      <c r="E352" t="s">
        <v>105</v>
      </c>
      <c r="F352" t="str">
        <f t="shared" si="16"/>
        <v>Victoria</v>
      </c>
      <c r="G352" t="s">
        <v>45</v>
      </c>
      <c r="H352">
        <v>3500</v>
      </c>
      <c r="I352" t="s">
        <v>11</v>
      </c>
      <c r="J352" t="s">
        <v>60</v>
      </c>
      <c r="K352" t="s">
        <v>152</v>
      </c>
      <c r="L352" t="s">
        <v>13</v>
      </c>
      <c r="M352" s="5">
        <v>7.99</v>
      </c>
    </row>
    <row r="353" spans="1:13" x14ac:dyDescent="0.25">
      <c r="A353" s="2">
        <v>45362</v>
      </c>
      <c r="B353" s="3">
        <f t="shared" si="17"/>
        <v>2024</v>
      </c>
      <c r="C353" t="str">
        <f t="shared" si="15"/>
        <v>2023-2024</v>
      </c>
      <c r="D353" t="s">
        <v>147</v>
      </c>
      <c r="E353" t="s">
        <v>145</v>
      </c>
      <c r="F353" t="str">
        <f t="shared" si="16"/>
        <v>New South Wales</v>
      </c>
      <c r="G353" t="s">
        <v>10</v>
      </c>
      <c r="H353">
        <v>2101</v>
      </c>
      <c r="I353" t="s">
        <v>11</v>
      </c>
      <c r="J353" t="s">
        <v>27</v>
      </c>
      <c r="K353" t="s">
        <v>153</v>
      </c>
      <c r="L353" t="s">
        <v>16</v>
      </c>
      <c r="M353" s="5">
        <v>7.99</v>
      </c>
    </row>
    <row r="354" spans="1:13" x14ac:dyDescent="0.25">
      <c r="A354" s="2">
        <v>45581</v>
      </c>
      <c r="B354" s="3">
        <f t="shared" si="17"/>
        <v>2025</v>
      </c>
      <c r="C354" t="str">
        <f t="shared" si="15"/>
        <v>2024-2025</v>
      </c>
      <c r="D354" t="s">
        <v>148</v>
      </c>
      <c r="E354" t="s">
        <v>145</v>
      </c>
      <c r="F354" t="str">
        <f t="shared" si="16"/>
        <v>New South Wales</v>
      </c>
      <c r="G354" t="s">
        <v>10</v>
      </c>
      <c r="H354">
        <v>2101</v>
      </c>
      <c r="I354" t="s">
        <v>11</v>
      </c>
      <c r="J354" t="s">
        <v>27</v>
      </c>
      <c r="K354" t="s">
        <v>151</v>
      </c>
      <c r="L354" t="s">
        <v>21</v>
      </c>
      <c r="M354" s="5">
        <v>7.99</v>
      </c>
    </row>
    <row r="355" spans="1:13" x14ac:dyDescent="0.25">
      <c r="A355" s="2">
        <v>45959</v>
      </c>
      <c r="B355" s="3">
        <f t="shared" si="17"/>
        <v>2026</v>
      </c>
      <c r="C355" t="str">
        <f t="shared" si="15"/>
        <v>2025-2026</v>
      </c>
      <c r="D355" t="s">
        <v>147</v>
      </c>
      <c r="E355" t="s">
        <v>121</v>
      </c>
      <c r="F355" t="str">
        <f t="shared" si="16"/>
        <v>Queensland</v>
      </c>
      <c r="G355" t="s">
        <v>35</v>
      </c>
      <c r="H355">
        <v>4700</v>
      </c>
      <c r="I355" t="s">
        <v>11</v>
      </c>
      <c r="J355" t="s">
        <v>51</v>
      </c>
      <c r="K355" t="s">
        <v>156</v>
      </c>
      <c r="L355" t="s">
        <v>17</v>
      </c>
      <c r="M355" s="5">
        <v>7.99</v>
      </c>
    </row>
    <row r="356" spans="1:13" x14ac:dyDescent="0.25">
      <c r="A356" s="2">
        <v>45312</v>
      </c>
      <c r="B356" s="3">
        <f t="shared" si="17"/>
        <v>2024</v>
      </c>
      <c r="C356" t="str">
        <f t="shared" si="15"/>
        <v>2023-2024</v>
      </c>
      <c r="D356" t="s">
        <v>147</v>
      </c>
      <c r="E356" t="s">
        <v>66</v>
      </c>
      <c r="F356" t="str">
        <f t="shared" si="16"/>
        <v>South Australia</v>
      </c>
      <c r="G356" t="s">
        <v>32</v>
      </c>
      <c r="H356">
        <v>5169</v>
      </c>
      <c r="I356" t="s">
        <v>11</v>
      </c>
      <c r="J356" t="s">
        <v>33</v>
      </c>
      <c r="K356" t="s">
        <v>152</v>
      </c>
      <c r="L356" t="s">
        <v>13</v>
      </c>
      <c r="M356" s="5">
        <v>7.99</v>
      </c>
    </row>
    <row r="357" spans="1:13" x14ac:dyDescent="0.25">
      <c r="A357" s="2">
        <v>45602</v>
      </c>
      <c r="B357" s="3">
        <f t="shared" si="17"/>
        <v>2025</v>
      </c>
      <c r="C357" t="str">
        <f t="shared" si="15"/>
        <v>2024-2025</v>
      </c>
      <c r="D357" t="s">
        <v>148</v>
      </c>
      <c r="E357" t="s">
        <v>113</v>
      </c>
      <c r="F357" t="str">
        <f t="shared" si="16"/>
        <v>Queensland</v>
      </c>
      <c r="G357" t="s">
        <v>35</v>
      </c>
      <c r="H357">
        <v>4215</v>
      </c>
      <c r="I357" t="s">
        <v>11</v>
      </c>
      <c r="J357" t="s">
        <v>104</v>
      </c>
      <c r="K357" t="s">
        <v>153</v>
      </c>
      <c r="L357" t="s">
        <v>16</v>
      </c>
      <c r="M357" s="5">
        <v>7.99</v>
      </c>
    </row>
    <row r="358" spans="1:13" x14ac:dyDescent="0.25">
      <c r="A358" s="2">
        <v>45940</v>
      </c>
      <c r="B358" s="3">
        <f t="shared" si="17"/>
        <v>2026</v>
      </c>
      <c r="C358" t="str">
        <f t="shared" si="15"/>
        <v>2025-2026</v>
      </c>
      <c r="D358" t="s">
        <v>147</v>
      </c>
      <c r="E358" t="s">
        <v>61</v>
      </c>
      <c r="F358" t="str">
        <f t="shared" si="16"/>
        <v>New South Wales</v>
      </c>
      <c r="G358" t="s">
        <v>10</v>
      </c>
      <c r="H358">
        <v>2539</v>
      </c>
      <c r="I358" t="s">
        <v>11</v>
      </c>
      <c r="J358" t="s">
        <v>58</v>
      </c>
      <c r="K358" t="s">
        <v>153</v>
      </c>
      <c r="L358" t="s">
        <v>16</v>
      </c>
      <c r="M358" s="5">
        <v>7.99</v>
      </c>
    </row>
    <row r="359" spans="1:13" x14ac:dyDescent="0.25">
      <c r="A359" s="2">
        <v>45653</v>
      </c>
      <c r="B359" s="3">
        <f t="shared" si="17"/>
        <v>2025</v>
      </c>
      <c r="C359" t="str">
        <f t="shared" si="15"/>
        <v>2024-2025</v>
      </c>
      <c r="D359" t="s">
        <v>147</v>
      </c>
      <c r="E359" t="s">
        <v>119</v>
      </c>
      <c r="F359" t="str">
        <f t="shared" si="16"/>
        <v>Queensland</v>
      </c>
      <c r="G359" t="s">
        <v>35</v>
      </c>
      <c r="H359">
        <v>4570</v>
      </c>
      <c r="I359" t="s">
        <v>11</v>
      </c>
      <c r="J359" t="s">
        <v>120</v>
      </c>
      <c r="K359" t="s">
        <v>153</v>
      </c>
      <c r="L359" t="s">
        <v>16</v>
      </c>
      <c r="M359" s="5">
        <v>8</v>
      </c>
    </row>
    <row r="360" spans="1:13" x14ac:dyDescent="0.25">
      <c r="A360" s="2">
        <v>45960</v>
      </c>
      <c r="B360" s="3">
        <f t="shared" si="17"/>
        <v>2026</v>
      </c>
      <c r="C360" t="str">
        <f t="shared" si="15"/>
        <v>2025-2026</v>
      </c>
      <c r="D360" t="s">
        <v>147</v>
      </c>
      <c r="E360" t="s">
        <v>133</v>
      </c>
      <c r="F360" t="str">
        <f t="shared" si="16"/>
        <v>Queensland</v>
      </c>
      <c r="G360" t="s">
        <v>35</v>
      </c>
      <c r="H360">
        <v>4305</v>
      </c>
      <c r="I360" t="s">
        <v>11</v>
      </c>
      <c r="J360" t="s">
        <v>104</v>
      </c>
      <c r="K360" t="s">
        <v>153</v>
      </c>
      <c r="L360" t="s">
        <v>16</v>
      </c>
      <c r="M360" s="5">
        <v>8</v>
      </c>
    </row>
    <row r="361" spans="1:13" x14ac:dyDescent="0.25">
      <c r="A361" s="2">
        <v>45436</v>
      </c>
      <c r="B361" s="3">
        <f t="shared" si="17"/>
        <v>2024</v>
      </c>
      <c r="C361" t="str">
        <f t="shared" si="15"/>
        <v>2023-2024</v>
      </c>
      <c r="D361" t="s">
        <v>147</v>
      </c>
      <c r="E361" t="s">
        <v>87</v>
      </c>
      <c r="F361" t="str">
        <f t="shared" si="16"/>
        <v>New South Wales</v>
      </c>
      <c r="G361" t="s">
        <v>10</v>
      </c>
      <c r="H361">
        <v>2790</v>
      </c>
      <c r="I361" t="s">
        <v>11</v>
      </c>
      <c r="J361" t="s">
        <v>25</v>
      </c>
      <c r="K361" t="s">
        <v>154</v>
      </c>
      <c r="L361" t="s">
        <v>14</v>
      </c>
      <c r="M361" s="5">
        <v>8</v>
      </c>
    </row>
    <row r="362" spans="1:13" x14ac:dyDescent="0.25">
      <c r="A362" s="2">
        <v>45335</v>
      </c>
      <c r="B362" s="3">
        <f t="shared" si="17"/>
        <v>2024</v>
      </c>
      <c r="C362" t="str">
        <f t="shared" si="15"/>
        <v>2023-2024</v>
      </c>
      <c r="D362" t="s">
        <v>147</v>
      </c>
      <c r="E362" t="s">
        <v>123</v>
      </c>
      <c r="F362" t="str">
        <f t="shared" si="16"/>
        <v>Western Australia</v>
      </c>
      <c r="G362" t="s">
        <v>48</v>
      </c>
      <c r="H362">
        <v>6109</v>
      </c>
      <c r="I362" t="s">
        <v>11</v>
      </c>
      <c r="J362" t="s">
        <v>94</v>
      </c>
      <c r="K362" t="s">
        <v>154</v>
      </c>
      <c r="L362" t="s">
        <v>14</v>
      </c>
      <c r="M362" s="5">
        <v>8</v>
      </c>
    </row>
    <row r="363" spans="1:13" x14ac:dyDescent="0.25">
      <c r="A363" s="2">
        <v>45957</v>
      </c>
      <c r="B363" s="3">
        <f t="shared" si="17"/>
        <v>2026</v>
      </c>
      <c r="C363" t="str">
        <f t="shared" si="15"/>
        <v>2025-2026</v>
      </c>
      <c r="D363" t="s">
        <v>148</v>
      </c>
      <c r="E363" t="s">
        <v>47</v>
      </c>
      <c r="F363" t="str">
        <f t="shared" si="16"/>
        <v>Western Australia</v>
      </c>
      <c r="G363" t="s">
        <v>48</v>
      </c>
      <c r="H363">
        <v>6030</v>
      </c>
      <c r="I363" t="s">
        <v>11</v>
      </c>
      <c r="J363" t="s">
        <v>49</v>
      </c>
      <c r="K363" t="s">
        <v>149</v>
      </c>
      <c r="L363" t="s">
        <v>15</v>
      </c>
      <c r="M363" s="5">
        <v>8</v>
      </c>
    </row>
    <row r="364" spans="1:13" x14ac:dyDescent="0.25">
      <c r="A364" s="2">
        <v>45858</v>
      </c>
      <c r="B364" s="3">
        <f t="shared" si="17"/>
        <v>2026</v>
      </c>
      <c r="C364" t="str">
        <f t="shared" si="15"/>
        <v>2025-2026</v>
      </c>
      <c r="D364" t="s">
        <v>148</v>
      </c>
      <c r="E364" t="s">
        <v>137</v>
      </c>
      <c r="F364" t="str">
        <f t="shared" si="16"/>
        <v>New South Wales</v>
      </c>
      <c r="G364" t="s">
        <v>10</v>
      </c>
      <c r="H364">
        <v>2031</v>
      </c>
      <c r="I364" t="s">
        <v>11</v>
      </c>
      <c r="J364" t="s">
        <v>12</v>
      </c>
      <c r="K364" t="s">
        <v>150</v>
      </c>
      <c r="L364" t="s">
        <v>18</v>
      </c>
      <c r="M364" s="5">
        <v>8</v>
      </c>
    </row>
    <row r="365" spans="1:13" x14ac:dyDescent="0.25">
      <c r="A365" s="2">
        <v>46001</v>
      </c>
      <c r="B365" s="3">
        <f t="shared" si="17"/>
        <v>2026</v>
      </c>
      <c r="C365" t="str">
        <f t="shared" si="15"/>
        <v>2025-2026</v>
      </c>
      <c r="D365" t="s">
        <v>148</v>
      </c>
      <c r="E365" t="s">
        <v>117</v>
      </c>
      <c r="F365" t="str">
        <f t="shared" si="16"/>
        <v>Queensland</v>
      </c>
      <c r="G365" t="s">
        <v>35</v>
      </c>
      <c r="H365">
        <v>4119</v>
      </c>
      <c r="I365" t="s">
        <v>11</v>
      </c>
      <c r="J365" t="s">
        <v>43</v>
      </c>
      <c r="K365" t="s">
        <v>19</v>
      </c>
      <c r="L365" t="s">
        <v>23</v>
      </c>
      <c r="M365" s="5">
        <v>8</v>
      </c>
    </row>
    <row r="366" spans="1:13" x14ac:dyDescent="0.25">
      <c r="A366" s="2">
        <v>45355</v>
      </c>
      <c r="B366" s="3">
        <f t="shared" si="17"/>
        <v>2024</v>
      </c>
      <c r="C366" t="str">
        <f t="shared" si="15"/>
        <v>2023-2024</v>
      </c>
      <c r="D366" t="s">
        <v>147</v>
      </c>
      <c r="E366" t="s">
        <v>99</v>
      </c>
      <c r="F366" t="str">
        <f t="shared" si="16"/>
        <v>Victoria</v>
      </c>
      <c r="G366" t="s">
        <v>45</v>
      </c>
      <c r="H366">
        <v>3148</v>
      </c>
      <c r="I366" t="s">
        <v>11</v>
      </c>
      <c r="J366" t="s">
        <v>63</v>
      </c>
      <c r="K366" t="s">
        <v>154</v>
      </c>
      <c r="L366" t="s">
        <v>14</v>
      </c>
      <c r="M366" s="5">
        <v>8.1</v>
      </c>
    </row>
    <row r="367" spans="1:13" x14ac:dyDescent="0.25">
      <c r="A367" s="2">
        <v>45504</v>
      </c>
      <c r="B367" s="3">
        <f t="shared" si="17"/>
        <v>2025</v>
      </c>
      <c r="C367" t="str">
        <f t="shared" si="15"/>
        <v>2024-2025</v>
      </c>
      <c r="D367" t="s">
        <v>147</v>
      </c>
      <c r="E367" t="s">
        <v>114</v>
      </c>
      <c r="F367" t="str">
        <f t="shared" si="16"/>
        <v>Victoria</v>
      </c>
      <c r="G367" t="s">
        <v>45</v>
      </c>
      <c r="H367">
        <v>3551</v>
      </c>
      <c r="I367" t="s">
        <v>11</v>
      </c>
      <c r="J367" t="s">
        <v>60</v>
      </c>
      <c r="K367" t="s">
        <v>155</v>
      </c>
      <c r="L367" t="s">
        <v>20</v>
      </c>
      <c r="M367" s="5">
        <v>8.23</v>
      </c>
    </row>
    <row r="368" spans="1:13" x14ac:dyDescent="0.25">
      <c r="A368" s="2">
        <v>45826</v>
      </c>
      <c r="B368" s="3">
        <f t="shared" si="17"/>
        <v>2025</v>
      </c>
      <c r="C368" t="str">
        <f t="shared" si="15"/>
        <v>2024-2025</v>
      </c>
      <c r="D368" t="s">
        <v>147</v>
      </c>
      <c r="E368" t="s">
        <v>40</v>
      </c>
      <c r="F368" t="str">
        <f t="shared" si="16"/>
        <v>New South Wales</v>
      </c>
      <c r="G368" t="s">
        <v>10</v>
      </c>
      <c r="H368">
        <v>2116</v>
      </c>
      <c r="I368" t="s">
        <v>11</v>
      </c>
      <c r="J368" t="s">
        <v>27</v>
      </c>
      <c r="K368" t="s">
        <v>151</v>
      </c>
      <c r="L368" t="s">
        <v>21</v>
      </c>
      <c r="M368" s="5">
        <v>8.26</v>
      </c>
    </row>
    <row r="369" spans="1:13" x14ac:dyDescent="0.25">
      <c r="A369" s="2">
        <v>45745</v>
      </c>
      <c r="B369" s="3">
        <f t="shared" si="17"/>
        <v>2025</v>
      </c>
      <c r="C369" t="str">
        <f t="shared" si="15"/>
        <v>2024-2025</v>
      </c>
      <c r="D369" t="s">
        <v>147</v>
      </c>
      <c r="E369" t="s">
        <v>40</v>
      </c>
      <c r="F369" t="str">
        <f t="shared" si="16"/>
        <v>New South Wales</v>
      </c>
      <c r="G369" t="s">
        <v>10</v>
      </c>
      <c r="H369">
        <v>2116</v>
      </c>
      <c r="I369" t="s">
        <v>11</v>
      </c>
      <c r="J369" t="s">
        <v>27</v>
      </c>
      <c r="K369" t="s">
        <v>157</v>
      </c>
      <c r="L369" t="s">
        <v>22</v>
      </c>
      <c r="M369" s="5">
        <v>8.2799999999999994</v>
      </c>
    </row>
    <row r="370" spans="1:13" x14ac:dyDescent="0.25">
      <c r="A370" s="2">
        <v>45413</v>
      </c>
      <c r="B370" s="3">
        <f t="shared" si="17"/>
        <v>2024</v>
      </c>
      <c r="C370" t="str">
        <f t="shared" si="15"/>
        <v>2023-2024</v>
      </c>
      <c r="D370" t="s">
        <v>147</v>
      </c>
      <c r="E370" t="s">
        <v>40</v>
      </c>
      <c r="F370" t="str">
        <f t="shared" si="16"/>
        <v>New South Wales</v>
      </c>
      <c r="G370" t="s">
        <v>10</v>
      </c>
      <c r="H370">
        <v>2116</v>
      </c>
      <c r="I370" t="s">
        <v>11</v>
      </c>
      <c r="J370" t="s">
        <v>27</v>
      </c>
      <c r="K370" t="s">
        <v>150</v>
      </c>
      <c r="L370" t="s">
        <v>18</v>
      </c>
      <c r="M370" s="5">
        <v>8.4400000000000013</v>
      </c>
    </row>
    <row r="371" spans="1:13" x14ac:dyDescent="0.25">
      <c r="A371" s="2">
        <v>45402</v>
      </c>
      <c r="B371" s="3">
        <f t="shared" si="17"/>
        <v>2024</v>
      </c>
      <c r="C371" t="str">
        <f t="shared" si="15"/>
        <v>2023-2024</v>
      </c>
      <c r="D371" t="s">
        <v>147</v>
      </c>
      <c r="E371" t="s">
        <v>76</v>
      </c>
      <c r="F371" t="str">
        <f t="shared" si="16"/>
        <v>Western Australia</v>
      </c>
      <c r="G371" t="s">
        <v>48</v>
      </c>
      <c r="H371">
        <v>6450</v>
      </c>
      <c r="I371" t="s">
        <v>11</v>
      </c>
      <c r="J371" t="s">
        <v>77</v>
      </c>
      <c r="K371" t="s">
        <v>154</v>
      </c>
      <c r="L371" t="s">
        <v>14</v>
      </c>
      <c r="M371" s="5">
        <v>8.5</v>
      </c>
    </row>
    <row r="372" spans="1:13" x14ac:dyDescent="0.25">
      <c r="A372" s="2">
        <v>45574</v>
      </c>
      <c r="B372" s="3">
        <f t="shared" si="17"/>
        <v>2025</v>
      </c>
      <c r="C372" t="str">
        <f t="shared" si="15"/>
        <v>2024-2025</v>
      </c>
      <c r="D372" t="s">
        <v>147</v>
      </c>
      <c r="E372" t="s">
        <v>123</v>
      </c>
      <c r="F372" t="str">
        <f t="shared" si="16"/>
        <v>Western Australia</v>
      </c>
      <c r="G372" t="s">
        <v>48</v>
      </c>
      <c r="H372">
        <v>6109</v>
      </c>
      <c r="I372" t="s">
        <v>11</v>
      </c>
      <c r="J372" t="s">
        <v>94</v>
      </c>
      <c r="K372" t="s">
        <v>154</v>
      </c>
      <c r="L372" t="s">
        <v>14</v>
      </c>
      <c r="M372" s="5">
        <v>8.5</v>
      </c>
    </row>
    <row r="373" spans="1:13" x14ac:dyDescent="0.25">
      <c r="A373" s="2">
        <v>45712</v>
      </c>
      <c r="B373" s="3">
        <f t="shared" si="17"/>
        <v>2025</v>
      </c>
      <c r="C373" t="str">
        <f t="shared" si="15"/>
        <v>2024-2025</v>
      </c>
      <c r="D373" t="s">
        <v>147</v>
      </c>
      <c r="E373" t="s">
        <v>137</v>
      </c>
      <c r="F373" t="str">
        <f t="shared" si="16"/>
        <v>New South Wales</v>
      </c>
      <c r="G373" t="s">
        <v>10</v>
      </c>
      <c r="H373">
        <v>2031</v>
      </c>
      <c r="I373" t="s">
        <v>11</v>
      </c>
      <c r="J373" t="s">
        <v>12</v>
      </c>
      <c r="K373" t="s">
        <v>154</v>
      </c>
      <c r="L373" t="s">
        <v>14</v>
      </c>
      <c r="M373" s="5">
        <v>8.5</v>
      </c>
    </row>
    <row r="374" spans="1:13" x14ac:dyDescent="0.25">
      <c r="A374" s="2">
        <v>45904</v>
      </c>
      <c r="B374" s="3">
        <f t="shared" si="17"/>
        <v>2026</v>
      </c>
      <c r="C374" t="str">
        <f t="shared" si="15"/>
        <v>2025-2026</v>
      </c>
      <c r="D374" t="s">
        <v>148</v>
      </c>
      <c r="E374" t="s">
        <v>126</v>
      </c>
      <c r="F374" t="str">
        <f t="shared" si="16"/>
        <v>Queensland</v>
      </c>
      <c r="G374" t="s">
        <v>35</v>
      </c>
      <c r="H374">
        <v>4551</v>
      </c>
      <c r="I374" t="s">
        <v>11</v>
      </c>
      <c r="J374" t="s">
        <v>120</v>
      </c>
      <c r="K374" t="s">
        <v>19</v>
      </c>
      <c r="L374" t="s">
        <v>23</v>
      </c>
      <c r="M374" s="5">
        <v>8.629999999999999</v>
      </c>
    </row>
    <row r="375" spans="1:13" x14ac:dyDescent="0.25">
      <c r="A375" s="2">
        <v>45536</v>
      </c>
      <c r="B375" s="3">
        <f t="shared" si="17"/>
        <v>2025</v>
      </c>
      <c r="C375" t="str">
        <f t="shared" si="15"/>
        <v>2024-2025</v>
      </c>
      <c r="D375" t="s">
        <v>147</v>
      </c>
      <c r="E375" t="s">
        <v>78</v>
      </c>
      <c r="F375" t="str">
        <f t="shared" si="16"/>
        <v>New South Wales</v>
      </c>
      <c r="G375" t="s">
        <v>10</v>
      </c>
      <c r="H375">
        <v>2350</v>
      </c>
      <c r="I375" t="s">
        <v>11</v>
      </c>
      <c r="J375" t="s">
        <v>68</v>
      </c>
      <c r="K375" t="s">
        <v>154</v>
      </c>
      <c r="L375" t="s">
        <v>14</v>
      </c>
      <c r="M375" s="5">
        <v>8.84</v>
      </c>
    </row>
    <row r="376" spans="1:13" x14ac:dyDescent="0.25">
      <c r="A376" s="2">
        <v>45872</v>
      </c>
      <c r="B376" s="3">
        <f t="shared" si="17"/>
        <v>2026</v>
      </c>
      <c r="C376" t="str">
        <f t="shared" si="15"/>
        <v>2025-2026</v>
      </c>
      <c r="D376" t="s">
        <v>148</v>
      </c>
      <c r="E376" t="s">
        <v>24</v>
      </c>
      <c r="F376" t="str">
        <f t="shared" si="16"/>
        <v>New South Wales</v>
      </c>
      <c r="G376" t="s">
        <v>10</v>
      </c>
      <c r="H376">
        <v>2795</v>
      </c>
      <c r="I376" t="s">
        <v>11</v>
      </c>
      <c r="J376" t="s">
        <v>25</v>
      </c>
      <c r="K376" t="s">
        <v>149</v>
      </c>
      <c r="L376" t="s">
        <v>15</v>
      </c>
      <c r="M376" s="5">
        <v>8.9400000000000013</v>
      </c>
    </row>
    <row r="377" spans="1:13" x14ac:dyDescent="0.25">
      <c r="A377" s="2">
        <v>45669</v>
      </c>
      <c r="B377" s="3">
        <f t="shared" si="17"/>
        <v>2025</v>
      </c>
      <c r="C377" t="str">
        <f t="shared" si="15"/>
        <v>2024-2025</v>
      </c>
      <c r="D377" t="s">
        <v>147</v>
      </c>
      <c r="E377" t="s">
        <v>111</v>
      </c>
      <c r="F377" t="str">
        <f t="shared" si="16"/>
        <v>New South Wales</v>
      </c>
      <c r="G377" t="s">
        <v>10</v>
      </c>
      <c r="H377">
        <v>2120</v>
      </c>
      <c r="I377" t="s">
        <v>11</v>
      </c>
      <c r="J377" t="s">
        <v>27</v>
      </c>
      <c r="K377" t="s">
        <v>149</v>
      </c>
      <c r="L377" t="s">
        <v>15</v>
      </c>
      <c r="M377" s="5">
        <v>8.9400000000000013</v>
      </c>
    </row>
    <row r="378" spans="1:13" x14ac:dyDescent="0.25">
      <c r="A378" s="2">
        <v>45443</v>
      </c>
      <c r="B378" s="3">
        <f t="shared" si="17"/>
        <v>2024</v>
      </c>
      <c r="C378" t="str">
        <f t="shared" si="15"/>
        <v>2023-2024</v>
      </c>
      <c r="D378" t="s">
        <v>147</v>
      </c>
      <c r="E378" t="s">
        <v>44</v>
      </c>
      <c r="F378" t="str">
        <f t="shared" si="16"/>
        <v>Victoria</v>
      </c>
      <c r="G378" t="s">
        <v>45</v>
      </c>
      <c r="H378">
        <v>3066</v>
      </c>
      <c r="I378" t="s">
        <v>11</v>
      </c>
      <c r="J378" t="s">
        <v>46</v>
      </c>
      <c r="K378" t="s">
        <v>154</v>
      </c>
      <c r="L378" t="s">
        <v>14</v>
      </c>
      <c r="M378" s="5">
        <v>8.9700000000000006</v>
      </c>
    </row>
    <row r="379" spans="1:13" x14ac:dyDescent="0.25">
      <c r="A379" s="2">
        <v>45520</v>
      </c>
      <c r="B379" s="3">
        <f t="shared" si="17"/>
        <v>2025</v>
      </c>
      <c r="C379" t="str">
        <f t="shared" si="15"/>
        <v>2024-2025</v>
      </c>
      <c r="D379" t="s">
        <v>147</v>
      </c>
      <c r="E379" t="s">
        <v>28</v>
      </c>
      <c r="F379" t="str">
        <f t="shared" si="16"/>
        <v>Northern Territory</v>
      </c>
      <c r="G379" t="s">
        <v>29</v>
      </c>
      <c r="H379">
        <v>800</v>
      </c>
      <c r="I379" t="s">
        <v>11</v>
      </c>
      <c r="J379" t="s">
        <v>30</v>
      </c>
      <c r="K379" t="s">
        <v>19</v>
      </c>
      <c r="L379" t="s">
        <v>23</v>
      </c>
      <c r="M379" s="5">
        <v>8.98</v>
      </c>
    </row>
    <row r="380" spans="1:13" x14ac:dyDescent="0.25">
      <c r="A380" s="2">
        <v>45682</v>
      </c>
      <c r="B380" s="3">
        <f t="shared" si="17"/>
        <v>2025</v>
      </c>
      <c r="C380" t="str">
        <f t="shared" si="15"/>
        <v>2024-2025</v>
      </c>
      <c r="D380" t="s">
        <v>148</v>
      </c>
      <c r="E380" t="s">
        <v>115</v>
      </c>
      <c r="F380" t="str">
        <f t="shared" si="16"/>
        <v>Western Australia</v>
      </c>
      <c r="G380" t="s">
        <v>48</v>
      </c>
      <c r="H380">
        <v>6280</v>
      </c>
      <c r="I380" t="s">
        <v>11</v>
      </c>
      <c r="J380" t="s">
        <v>94</v>
      </c>
      <c r="K380" t="s">
        <v>153</v>
      </c>
      <c r="L380" t="s">
        <v>16</v>
      </c>
      <c r="M380" s="5">
        <v>8.99</v>
      </c>
    </row>
    <row r="381" spans="1:13" x14ac:dyDescent="0.25">
      <c r="A381" s="2">
        <v>45763</v>
      </c>
      <c r="B381" s="3">
        <f t="shared" si="17"/>
        <v>2025</v>
      </c>
      <c r="C381" t="str">
        <f t="shared" si="15"/>
        <v>2024-2025</v>
      </c>
      <c r="D381" t="s">
        <v>147</v>
      </c>
      <c r="E381" t="s">
        <v>57</v>
      </c>
      <c r="F381" t="str">
        <f t="shared" si="16"/>
        <v>New South Wales</v>
      </c>
      <c r="G381" t="s">
        <v>10</v>
      </c>
      <c r="H381">
        <v>2560</v>
      </c>
      <c r="I381" t="s">
        <v>11</v>
      </c>
      <c r="J381" t="s">
        <v>58</v>
      </c>
      <c r="K381" t="s">
        <v>19</v>
      </c>
      <c r="L381" t="s">
        <v>23</v>
      </c>
      <c r="M381" s="5">
        <v>8.99</v>
      </c>
    </row>
    <row r="382" spans="1:13" x14ac:dyDescent="0.25">
      <c r="A382" s="2">
        <v>45760</v>
      </c>
      <c r="B382" s="3">
        <f t="shared" si="17"/>
        <v>2025</v>
      </c>
      <c r="C382" t="str">
        <f t="shared" si="15"/>
        <v>2024-2025</v>
      </c>
      <c r="D382" t="s">
        <v>147</v>
      </c>
      <c r="E382" t="s">
        <v>65</v>
      </c>
      <c r="F382" t="str">
        <f t="shared" si="16"/>
        <v>New South Wales</v>
      </c>
      <c r="G382" t="s">
        <v>10</v>
      </c>
      <c r="H382">
        <v>2541</v>
      </c>
      <c r="I382" t="s">
        <v>11</v>
      </c>
      <c r="J382" t="s">
        <v>58</v>
      </c>
      <c r="K382" t="s">
        <v>151</v>
      </c>
      <c r="L382" t="s">
        <v>21</v>
      </c>
      <c r="M382" s="5">
        <v>8.99</v>
      </c>
    </row>
    <row r="383" spans="1:13" x14ac:dyDescent="0.25">
      <c r="A383" s="2">
        <v>45408</v>
      </c>
      <c r="B383" s="3">
        <f t="shared" si="17"/>
        <v>2024</v>
      </c>
      <c r="C383" t="str">
        <f t="shared" si="15"/>
        <v>2023-2024</v>
      </c>
      <c r="D383" t="s">
        <v>147</v>
      </c>
      <c r="E383" t="s">
        <v>56</v>
      </c>
      <c r="F383" t="str">
        <f t="shared" si="16"/>
        <v>Northern Territory</v>
      </c>
      <c r="G383" t="s">
        <v>29</v>
      </c>
      <c r="H383">
        <v>870</v>
      </c>
      <c r="I383" t="s">
        <v>11</v>
      </c>
      <c r="J383" t="s">
        <v>30</v>
      </c>
      <c r="K383" t="s">
        <v>154</v>
      </c>
      <c r="L383" t="s">
        <v>14</v>
      </c>
      <c r="M383" s="5">
        <v>9</v>
      </c>
    </row>
    <row r="384" spans="1:13" x14ac:dyDescent="0.25">
      <c r="A384" s="2">
        <v>45366</v>
      </c>
      <c r="B384" s="3">
        <f t="shared" si="17"/>
        <v>2024</v>
      </c>
      <c r="C384" t="str">
        <f t="shared" si="15"/>
        <v>2023-2024</v>
      </c>
      <c r="D384" t="s">
        <v>147</v>
      </c>
      <c r="E384" t="s">
        <v>100</v>
      </c>
      <c r="F384" t="str">
        <f t="shared" si="16"/>
        <v>Western Australia</v>
      </c>
      <c r="G384" t="s">
        <v>48</v>
      </c>
      <c r="H384">
        <v>6021</v>
      </c>
      <c r="I384" t="s">
        <v>11</v>
      </c>
      <c r="J384" t="s">
        <v>49</v>
      </c>
      <c r="K384" t="s">
        <v>154</v>
      </c>
      <c r="L384" t="s">
        <v>14</v>
      </c>
      <c r="M384" s="5">
        <v>9</v>
      </c>
    </row>
    <row r="385" spans="1:13" x14ac:dyDescent="0.25">
      <c r="A385" s="2">
        <v>45496</v>
      </c>
      <c r="B385" s="3">
        <f t="shared" si="17"/>
        <v>2025</v>
      </c>
      <c r="C385" t="str">
        <f t="shared" si="15"/>
        <v>2024-2025</v>
      </c>
      <c r="D385" t="s">
        <v>147</v>
      </c>
      <c r="E385" t="s">
        <v>116</v>
      </c>
      <c r="F385" t="str">
        <f t="shared" si="16"/>
        <v>Western Australia</v>
      </c>
      <c r="G385" t="s">
        <v>48</v>
      </c>
      <c r="H385">
        <v>6725</v>
      </c>
      <c r="I385" t="s">
        <v>11</v>
      </c>
      <c r="J385" t="s">
        <v>77</v>
      </c>
      <c r="K385" t="s">
        <v>154</v>
      </c>
      <c r="L385" t="s">
        <v>14</v>
      </c>
      <c r="M385" s="5">
        <v>9</v>
      </c>
    </row>
    <row r="386" spans="1:13" x14ac:dyDescent="0.25">
      <c r="A386" s="2">
        <v>45547</v>
      </c>
      <c r="B386" s="3">
        <f t="shared" si="17"/>
        <v>2025</v>
      </c>
      <c r="C386" t="str">
        <f t="shared" ref="C386:C449" si="18">IF(MONTH(A386) &gt;= 7, YEAR(A386) &amp; "-" &amp; YEAR(A386) + 1, YEAR(A386) - 1 &amp; "-" &amp; YEAR(A386))</f>
        <v>2024-2025</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25">
      <c r="A387" s="2">
        <v>45940</v>
      </c>
      <c r="B387" s="3">
        <f t="shared" ref="B387:B450" si="20">IF(MONTH(A387)&gt;=7,YEAR(A387)+1,YEAR(A387))</f>
        <v>2026</v>
      </c>
      <c r="C387" t="str">
        <f t="shared" si="18"/>
        <v>2025-2026</v>
      </c>
      <c r="D387" t="s">
        <v>147</v>
      </c>
      <c r="E387" t="s">
        <v>93</v>
      </c>
      <c r="F387" t="str">
        <f t="shared" si="19"/>
        <v>Western Australia</v>
      </c>
      <c r="G387" t="s">
        <v>48</v>
      </c>
      <c r="H387">
        <v>6112</v>
      </c>
      <c r="I387" t="s">
        <v>11</v>
      </c>
      <c r="J387" t="s">
        <v>94</v>
      </c>
      <c r="K387" t="s">
        <v>149</v>
      </c>
      <c r="L387" t="s">
        <v>15</v>
      </c>
      <c r="M387" s="5">
        <v>9</v>
      </c>
    </row>
    <row r="388" spans="1:13" x14ac:dyDescent="0.25">
      <c r="A388" s="2">
        <v>45509</v>
      </c>
      <c r="B388" s="3">
        <f t="shared" si="20"/>
        <v>2025</v>
      </c>
      <c r="C388" t="str">
        <f t="shared" si="18"/>
        <v>2024-2025</v>
      </c>
      <c r="D388" t="s">
        <v>147</v>
      </c>
      <c r="E388" t="s">
        <v>95</v>
      </c>
      <c r="F388" t="str">
        <f t="shared" si="19"/>
        <v>Victoria</v>
      </c>
      <c r="G388" t="s">
        <v>45</v>
      </c>
      <c r="H388">
        <v>3931</v>
      </c>
      <c r="I388" t="s">
        <v>11</v>
      </c>
      <c r="J388" t="s">
        <v>55</v>
      </c>
      <c r="K388" t="s">
        <v>154</v>
      </c>
      <c r="L388" t="s">
        <v>14</v>
      </c>
      <c r="M388" s="5">
        <v>9</v>
      </c>
    </row>
    <row r="389" spans="1:13" x14ac:dyDescent="0.25">
      <c r="A389" s="2">
        <v>45479</v>
      </c>
      <c r="B389" s="3">
        <f t="shared" si="20"/>
        <v>2025</v>
      </c>
      <c r="C389" t="str">
        <f t="shared" si="18"/>
        <v>2024-2025</v>
      </c>
      <c r="D389" t="s">
        <v>147</v>
      </c>
      <c r="E389" t="s">
        <v>69</v>
      </c>
      <c r="F389" t="str">
        <f t="shared" si="19"/>
        <v>Tasmania</v>
      </c>
      <c r="G389" t="s">
        <v>70</v>
      </c>
      <c r="H389">
        <v>7018</v>
      </c>
      <c r="I389" t="s">
        <v>11</v>
      </c>
      <c r="J389" t="s">
        <v>71</v>
      </c>
      <c r="K389" t="s">
        <v>154</v>
      </c>
      <c r="L389" t="s">
        <v>14</v>
      </c>
      <c r="M389" s="5">
        <v>9</v>
      </c>
    </row>
    <row r="390" spans="1:13" x14ac:dyDescent="0.25">
      <c r="A390" s="2">
        <v>45817</v>
      </c>
      <c r="B390" s="3">
        <f t="shared" si="20"/>
        <v>2025</v>
      </c>
      <c r="C390" t="str">
        <f t="shared" si="18"/>
        <v>2024-2025</v>
      </c>
      <c r="D390" t="s">
        <v>147</v>
      </c>
      <c r="E390" t="s">
        <v>108</v>
      </c>
      <c r="F390" t="str">
        <f t="shared" si="19"/>
        <v>Victoria</v>
      </c>
      <c r="G390" t="s">
        <v>45</v>
      </c>
      <c r="H390">
        <v>3018</v>
      </c>
      <c r="I390" t="s">
        <v>11</v>
      </c>
      <c r="J390" t="s">
        <v>46</v>
      </c>
      <c r="K390" t="s">
        <v>153</v>
      </c>
      <c r="L390" t="s">
        <v>16</v>
      </c>
      <c r="M390" s="5">
        <v>9.02</v>
      </c>
    </row>
    <row r="391" spans="1:13" x14ac:dyDescent="0.25">
      <c r="A391" s="2">
        <v>45604</v>
      </c>
      <c r="B391" s="3">
        <f t="shared" si="20"/>
        <v>2025</v>
      </c>
      <c r="C391" t="str">
        <f t="shared" si="18"/>
        <v>2024-2025</v>
      </c>
      <c r="D391" t="s">
        <v>147</v>
      </c>
      <c r="E391" t="s">
        <v>114</v>
      </c>
      <c r="F391" t="str">
        <f t="shared" si="19"/>
        <v>Victoria</v>
      </c>
      <c r="G391" t="s">
        <v>45</v>
      </c>
      <c r="H391">
        <v>3551</v>
      </c>
      <c r="I391" t="s">
        <v>11</v>
      </c>
      <c r="J391" t="s">
        <v>60</v>
      </c>
      <c r="K391" t="s">
        <v>154</v>
      </c>
      <c r="L391" t="s">
        <v>14</v>
      </c>
      <c r="M391" s="5">
        <v>9.11</v>
      </c>
    </row>
    <row r="392" spans="1:13" x14ac:dyDescent="0.25">
      <c r="A392" s="2">
        <v>45896</v>
      </c>
      <c r="B392" s="3">
        <f t="shared" si="20"/>
        <v>2026</v>
      </c>
      <c r="C392" t="str">
        <f t="shared" si="18"/>
        <v>2025-2026</v>
      </c>
      <c r="D392" t="s">
        <v>147</v>
      </c>
      <c r="E392" t="s">
        <v>122</v>
      </c>
      <c r="F392" t="str">
        <f t="shared" si="19"/>
        <v>New South Wales</v>
      </c>
      <c r="G392" t="s">
        <v>10</v>
      </c>
      <c r="H392">
        <v>2650</v>
      </c>
      <c r="I392" t="s">
        <v>11</v>
      </c>
      <c r="J392" t="s">
        <v>25</v>
      </c>
      <c r="K392" t="s">
        <v>152</v>
      </c>
      <c r="L392" t="s">
        <v>13</v>
      </c>
      <c r="M392" s="5">
        <v>9.2899999999999991</v>
      </c>
    </row>
    <row r="393" spans="1:13" x14ac:dyDescent="0.25">
      <c r="A393" s="2">
        <v>45954</v>
      </c>
      <c r="B393" s="3">
        <f t="shared" si="20"/>
        <v>2026</v>
      </c>
      <c r="C393" t="str">
        <f t="shared" si="18"/>
        <v>2025-2026</v>
      </c>
      <c r="D393" t="s">
        <v>147</v>
      </c>
      <c r="E393" t="s">
        <v>108</v>
      </c>
      <c r="F393" t="str">
        <f t="shared" si="19"/>
        <v>Victoria</v>
      </c>
      <c r="G393" t="s">
        <v>45</v>
      </c>
      <c r="H393">
        <v>3018</v>
      </c>
      <c r="I393" t="s">
        <v>11</v>
      </c>
      <c r="J393" t="s">
        <v>46</v>
      </c>
      <c r="K393" t="s">
        <v>149</v>
      </c>
      <c r="L393" t="s">
        <v>15</v>
      </c>
      <c r="M393" s="5">
        <v>9.36</v>
      </c>
    </row>
    <row r="394" spans="1:13" x14ac:dyDescent="0.25">
      <c r="A394" s="2">
        <v>45794</v>
      </c>
      <c r="B394" s="3">
        <f t="shared" si="20"/>
        <v>2025</v>
      </c>
      <c r="C394" t="str">
        <f t="shared" si="18"/>
        <v>2024-2025</v>
      </c>
      <c r="D394" t="s">
        <v>147</v>
      </c>
      <c r="E394" t="s">
        <v>89</v>
      </c>
      <c r="F394" t="str">
        <f t="shared" si="19"/>
        <v>Queensland</v>
      </c>
      <c r="G394" t="s">
        <v>35</v>
      </c>
      <c r="H394">
        <v>4655</v>
      </c>
      <c r="I394" t="s">
        <v>11</v>
      </c>
      <c r="J394" t="s">
        <v>51</v>
      </c>
      <c r="K394" t="s">
        <v>149</v>
      </c>
      <c r="L394" t="s">
        <v>15</v>
      </c>
      <c r="M394" s="5">
        <v>9.5</v>
      </c>
    </row>
    <row r="395" spans="1:13" x14ac:dyDescent="0.25">
      <c r="A395" s="2">
        <v>45836</v>
      </c>
      <c r="B395" s="3">
        <f t="shared" si="20"/>
        <v>2025</v>
      </c>
      <c r="C395" t="str">
        <f t="shared" si="18"/>
        <v>2024-2025</v>
      </c>
      <c r="D395" t="s">
        <v>147</v>
      </c>
      <c r="E395" t="s">
        <v>92</v>
      </c>
      <c r="F395" t="str">
        <f t="shared" si="19"/>
        <v>Queensland</v>
      </c>
      <c r="G395" t="s">
        <v>35</v>
      </c>
      <c r="H395">
        <v>4068</v>
      </c>
      <c r="I395" t="s">
        <v>11</v>
      </c>
      <c r="J395" t="s">
        <v>43</v>
      </c>
      <c r="K395" t="s">
        <v>153</v>
      </c>
      <c r="L395" t="s">
        <v>16</v>
      </c>
      <c r="M395" s="5">
        <v>9.5</v>
      </c>
    </row>
    <row r="396" spans="1:13" x14ac:dyDescent="0.25">
      <c r="A396" s="2">
        <v>45874</v>
      </c>
      <c r="B396" s="3">
        <f t="shared" si="20"/>
        <v>2026</v>
      </c>
      <c r="C396" t="str">
        <f t="shared" si="18"/>
        <v>2025-2026</v>
      </c>
      <c r="D396" t="s">
        <v>147</v>
      </c>
      <c r="E396" t="s">
        <v>115</v>
      </c>
      <c r="F396" t="str">
        <f t="shared" si="19"/>
        <v>Western Australia</v>
      </c>
      <c r="G396" t="s">
        <v>48</v>
      </c>
      <c r="H396">
        <v>6280</v>
      </c>
      <c r="I396" t="s">
        <v>11</v>
      </c>
      <c r="J396" t="s">
        <v>94</v>
      </c>
      <c r="K396" t="s">
        <v>154</v>
      </c>
      <c r="L396" t="s">
        <v>14</v>
      </c>
      <c r="M396" s="5">
        <v>9.52</v>
      </c>
    </row>
    <row r="397" spans="1:13" x14ac:dyDescent="0.25">
      <c r="A397" s="2">
        <v>45777</v>
      </c>
      <c r="B397" s="3">
        <f t="shared" si="20"/>
        <v>2025</v>
      </c>
      <c r="C397" t="str">
        <f t="shared" si="18"/>
        <v>2024-2025</v>
      </c>
      <c r="D397" t="s">
        <v>147</v>
      </c>
      <c r="E397" t="s">
        <v>76</v>
      </c>
      <c r="F397" t="str">
        <f t="shared" si="19"/>
        <v>Western Australia</v>
      </c>
      <c r="G397" t="s">
        <v>48</v>
      </c>
      <c r="H397">
        <v>6450</v>
      </c>
      <c r="I397" t="s">
        <v>11</v>
      </c>
      <c r="J397" t="s">
        <v>77</v>
      </c>
      <c r="K397" t="s">
        <v>154</v>
      </c>
      <c r="L397" t="s">
        <v>14</v>
      </c>
      <c r="M397" s="5">
        <v>9.6</v>
      </c>
    </row>
    <row r="398" spans="1:13" x14ac:dyDescent="0.25">
      <c r="A398" s="2">
        <v>45813</v>
      </c>
      <c r="B398" s="3">
        <f t="shared" si="20"/>
        <v>2025</v>
      </c>
      <c r="C398" t="str">
        <f t="shared" si="18"/>
        <v>2024-2025</v>
      </c>
      <c r="D398" t="s">
        <v>147</v>
      </c>
      <c r="E398" t="s">
        <v>44</v>
      </c>
      <c r="F398" t="str">
        <f t="shared" si="19"/>
        <v>Victoria</v>
      </c>
      <c r="G398" t="s">
        <v>45</v>
      </c>
      <c r="H398">
        <v>3066</v>
      </c>
      <c r="I398" t="s">
        <v>11</v>
      </c>
      <c r="J398" t="s">
        <v>46</v>
      </c>
      <c r="K398" t="s">
        <v>149</v>
      </c>
      <c r="L398" t="s">
        <v>15</v>
      </c>
      <c r="M398" s="5">
        <v>9.85</v>
      </c>
    </row>
    <row r="399" spans="1:13" x14ac:dyDescent="0.25">
      <c r="A399" s="2">
        <v>45744</v>
      </c>
      <c r="B399" s="3">
        <f t="shared" si="20"/>
        <v>2025</v>
      </c>
      <c r="C399" t="str">
        <f t="shared" si="18"/>
        <v>2024-2025</v>
      </c>
      <c r="D399" t="s">
        <v>147</v>
      </c>
      <c r="E399" t="s">
        <v>9</v>
      </c>
      <c r="F399" t="str">
        <f t="shared" si="19"/>
        <v>New South Wales</v>
      </c>
      <c r="G399" t="s">
        <v>10</v>
      </c>
      <c r="H399">
        <v>2067</v>
      </c>
      <c r="I399" t="s">
        <v>11</v>
      </c>
      <c r="J399" t="s">
        <v>12</v>
      </c>
      <c r="K399" t="s">
        <v>156</v>
      </c>
      <c r="L399" t="s">
        <v>17</v>
      </c>
      <c r="M399" s="5">
        <v>9.9499999999999993</v>
      </c>
    </row>
    <row r="400" spans="1:13" x14ac:dyDescent="0.25">
      <c r="A400" s="2">
        <v>45791</v>
      </c>
      <c r="B400" s="3">
        <f t="shared" si="20"/>
        <v>2025</v>
      </c>
      <c r="C400" t="str">
        <f t="shared" si="18"/>
        <v>2024-2025</v>
      </c>
      <c r="D400" t="s">
        <v>148</v>
      </c>
      <c r="E400" t="s">
        <v>83</v>
      </c>
      <c r="F400" t="str">
        <f t="shared" si="19"/>
        <v>New South Wales</v>
      </c>
      <c r="G400" t="s">
        <v>10</v>
      </c>
      <c r="H400">
        <v>2750</v>
      </c>
      <c r="I400" t="s">
        <v>11</v>
      </c>
      <c r="J400" t="s">
        <v>25</v>
      </c>
      <c r="K400" t="s">
        <v>156</v>
      </c>
      <c r="L400" t="s">
        <v>17</v>
      </c>
      <c r="M400" s="5">
        <v>9.9499999999999993</v>
      </c>
    </row>
    <row r="401" spans="1:13" x14ac:dyDescent="0.25">
      <c r="A401" s="2">
        <v>45964</v>
      </c>
      <c r="B401" s="3">
        <f t="shared" si="20"/>
        <v>2026</v>
      </c>
      <c r="C401" t="str">
        <f t="shared" si="18"/>
        <v>2025-2026</v>
      </c>
      <c r="D401" t="s">
        <v>147</v>
      </c>
      <c r="E401" t="s">
        <v>138</v>
      </c>
      <c r="F401" t="str">
        <f t="shared" si="19"/>
        <v>Queensland</v>
      </c>
      <c r="G401" t="s">
        <v>35</v>
      </c>
      <c r="H401">
        <v>4558</v>
      </c>
      <c r="I401" t="s">
        <v>11</v>
      </c>
      <c r="J401" t="s">
        <v>120</v>
      </c>
      <c r="K401" t="s">
        <v>155</v>
      </c>
      <c r="L401" t="s">
        <v>20</v>
      </c>
      <c r="M401" s="5">
        <v>9.9700000000000006</v>
      </c>
    </row>
    <row r="402" spans="1:13" x14ac:dyDescent="0.25">
      <c r="A402" s="2">
        <v>45430</v>
      </c>
      <c r="B402" s="3">
        <f t="shared" si="20"/>
        <v>2024</v>
      </c>
      <c r="C402" t="str">
        <f t="shared" si="18"/>
        <v>2023-2024</v>
      </c>
      <c r="D402" t="s">
        <v>147</v>
      </c>
      <c r="E402" t="s">
        <v>40</v>
      </c>
      <c r="F402" t="str">
        <f t="shared" si="19"/>
        <v>New South Wales</v>
      </c>
      <c r="G402" t="s">
        <v>10</v>
      </c>
      <c r="H402">
        <v>2116</v>
      </c>
      <c r="I402" t="s">
        <v>11</v>
      </c>
      <c r="J402" t="s">
        <v>27</v>
      </c>
      <c r="K402" t="s">
        <v>155</v>
      </c>
      <c r="L402" t="s">
        <v>20</v>
      </c>
      <c r="M402" s="5">
        <v>9.9700000000000006</v>
      </c>
    </row>
    <row r="403" spans="1:13" x14ac:dyDescent="0.25">
      <c r="A403" s="2">
        <v>45458</v>
      </c>
      <c r="B403" s="3">
        <f t="shared" si="20"/>
        <v>2024</v>
      </c>
      <c r="C403" t="str">
        <f t="shared" si="18"/>
        <v>2023-2024</v>
      </c>
      <c r="D403" t="s">
        <v>147</v>
      </c>
      <c r="E403" t="s">
        <v>85</v>
      </c>
      <c r="F403" t="str">
        <f t="shared" si="19"/>
        <v>Queensland</v>
      </c>
      <c r="G403" t="s">
        <v>35</v>
      </c>
      <c r="H403">
        <v>4883</v>
      </c>
      <c r="I403" t="s">
        <v>11</v>
      </c>
      <c r="J403" t="s">
        <v>36</v>
      </c>
      <c r="K403" t="s">
        <v>156</v>
      </c>
      <c r="L403" t="s">
        <v>17</v>
      </c>
      <c r="M403" s="5">
        <v>9.98</v>
      </c>
    </row>
    <row r="404" spans="1:13" x14ac:dyDescent="0.25">
      <c r="A404" s="2">
        <v>45390</v>
      </c>
      <c r="B404" s="3">
        <f t="shared" si="20"/>
        <v>2024</v>
      </c>
      <c r="C404" t="str">
        <f t="shared" si="18"/>
        <v>2023-2024</v>
      </c>
      <c r="D404" t="s">
        <v>147</v>
      </c>
      <c r="E404" t="s">
        <v>135</v>
      </c>
      <c r="F404" t="str">
        <f t="shared" si="19"/>
        <v>Victoria</v>
      </c>
      <c r="G404" t="s">
        <v>45</v>
      </c>
      <c r="H404">
        <v>3550</v>
      </c>
      <c r="I404" t="s">
        <v>11</v>
      </c>
      <c r="J404" t="s">
        <v>60</v>
      </c>
      <c r="K404" t="s">
        <v>155</v>
      </c>
      <c r="L404" t="s">
        <v>20</v>
      </c>
      <c r="M404" s="5">
        <v>9.98</v>
      </c>
    </row>
    <row r="405" spans="1:13" x14ac:dyDescent="0.25">
      <c r="A405" s="2">
        <v>45719</v>
      </c>
      <c r="B405" s="3">
        <f t="shared" si="20"/>
        <v>2025</v>
      </c>
      <c r="C405" t="str">
        <f t="shared" si="18"/>
        <v>2024-2025</v>
      </c>
      <c r="D405" t="s">
        <v>147</v>
      </c>
      <c r="E405" t="s">
        <v>135</v>
      </c>
      <c r="F405" t="str">
        <f t="shared" si="19"/>
        <v>Victoria</v>
      </c>
      <c r="G405" t="s">
        <v>45</v>
      </c>
      <c r="H405">
        <v>3550</v>
      </c>
      <c r="I405" t="s">
        <v>11</v>
      </c>
      <c r="J405" t="s">
        <v>60</v>
      </c>
      <c r="K405" t="s">
        <v>150</v>
      </c>
      <c r="L405" t="s">
        <v>18</v>
      </c>
      <c r="M405" s="5">
        <v>9.98</v>
      </c>
    </row>
    <row r="406" spans="1:13" x14ac:dyDescent="0.25">
      <c r="A406" s="2">
        <v>45786</v>
      </c>
      <c r="B406" s="3">
        <f t="shared" si="20"/>
        <v>2025</v>
      </c>
      <c r="C406" t="str">
        <f t="shared" si="18"/>
        <v>2024-2025</v>
      </c>
      <c r="D406" t="s">
        <v>147</v>
      </c>
      <c r="E406" t="s">
        <v>140</v>
      </c>
      <c r="F406" t="str">
        <f t="shared" si="19"/>
        <v>Tasmania</v>
      </c>
      <c r="G406" t="s">
        <v>70</v>
      </c>
      <c r="H406">
        <v>7320</v>
      </c>
      <c r="I406" t="s">
        <v>11</v>
      </c>
      <c r="J406" t="s">
        <v>71</v>
      </c>
      <c r="K406" t="s">
        <v>152</v>
      </c>
      <c r="L406" t="s">
        <v>13</v>
      </c>
      <c r="M406" s="5">
        <v>9.98</v>
      </c>
    </row>
    <row r="407" spans="1:13" x14ac:dyDescent="0.25">
      <c r="A407" s="2">
        <v>46014</v>
      </c>
      <c r="B407" s="3">
        <f t="shared" si="20"/>
        <v>2026</v>
      </c>
      <c r="C407" t="str">
        <f t="shared" si="18"/>
        <v>2025-2026</v>
      </c>
      <c r="D407" t="s">
        <v>148</v>
      </c>
      <c r="E407" t="s">
        <v>99</v>
      </c>
      <c r="F407" t="str">
        <f t="shared" si="19"/>
        <v>Victoria</v>
      </c>
      <c r="G407" t="s">
        <v>45</v>
      </c>
      <c r="H407">
        <v>3148</v>
      </c>
      <c r="I407" t="s">
        <v>11</v>
      </c>
      <c r="J407" t="s">
        <v>63</v>
      </c>
      <c r="K407" t="s">
        <v>155</v>
      </c>
      <c r="L407" t="s">
        <v>20</v>
      </c>
      <c r="M407" s="5">
        <v>9.98</v>
      </c>
    </row>
    <row r="408" spans="1:13" x14ac:dyDescent="0.25">
      <c r="A408" s="2">
        <v>45860</v>
      </c>
      <c r="B408" s="3">
        <f t="shared" si="20"/>
        <v>2026</v>
      </c>
      <c r="C408" t="str">
        <f t="shared" si="18"/>
        <v>2025-2026</v>
      </c>
      <c r="D408" t="s">
        <v>148</v>
      </c>
      <c r="E408" t="s">
        <v>9</v>
      </c>
      <c r="F408" t="str">
        <f t="shared" si="19"/>
        <v>New South Wales</v>
      </c>
      <c r="G408" t="s">
        <v>10</v>
      </c>
      <c r="H408">
        <v>2067</v>
      </c>
      <c r="I408" t="s">
        <v>11</v>
      </c>
      <c r="J408" t="s">
        <v>12</v>
      </c>
      <c r="K408" t="s">
        <v>155</v>
      </c>
      <c r="L408" t="s">
        <v>20</v>
      </c>
      <c r="M408" s="5">
        <v>9.98</v>
      </c>
    </row>
    <row r="409" spans="1:13" x14ac:dyDescent="0.25">
      <c r="A409" s="2">
        <v>45743</v>
      </c>
      <c r="B409" s="3">
        <f t="shared" si="20"/>
        <v>2025</v>
      </c>
      <c r="C409" t="str">
        <f t="shared" si="18"/>
        <v>2024-2025</v>
      </c>
      <c r="D409" t="s">
        <v>147</v>
      </c>
      <c r="E409" t="s">
        <v>118</v>
      </c>
      <c r="F409" t="str">
        <f t="shared" si="19"/>
        <v>New South Wales</v>
      </c>
      <c r="G409" t="s">
        <v>10</v>
      </c>
      <c r="H409">
        <v>2158</v>
      </c>
      <c r="I409" t="s">
        <v>11</v>
      </c>
      <c r="J409" t="s">
        <v>27</v>
      </c>
      <c r="K409" t="s">
        <v>154</v>
      </c>
      <c r="L409" t="s">
        <v>14</v>
      </c>
      <c r="M409" s="5">
        <v>9.98</v>
      </c>
    </row>
    <row r="410" spans="1:13" x14ac:dyDescent="0.25">
      <c r="A410" s="2">
        <v>45703</v>
      </c>
      <c r="B410" s="3">
        <f t="shared" si="20"/>
        <v>2025</v>
      </c>
      <c r="C410" t="str">
        <f t="shared" si="18"/>
        <v>2024-2025</v>
      </c>
      <c r="D410" t="s">
        <v>147</v>
      </c>
      <c r="E410" t="s">
        <v>131</v>
      </c>
      <c r="F410" t="str">
        <f t="shared" si="19"/>
        <v>Western Australia</v>
      </c>
      <c r="G410" t="s">
        <v>48</v>
      </c>
      <c r="H410">
        <v>6530</v>
      </c>
      <c r="I410" t="s">
        <v>11</v>
      </c>
      <c r="J410" t="s">
        <v>77</v>
      </c>
      <c r="K410" t="s">
        <v>19</v>
      </c>
      <c r="L410" t="s">
        <v>23</v>
      </c>
      <c r="M410" s="5">
        <v>9.98</v>
      </c>
    </row>
    <row r="411" spans="1:13" x14ac:dyDescent="0.25">
      <c r="A411" s="2">
        <v>45567</v>
      </c>
      <c r="B411" s="3">
        <f t="shared" si="20"/>
        <v>2025</v>
      </c>
      <c r="C411" t="str">
        <f t="shared" si="18"/>
        <v>2024-2025</v>
      </c>
      <c r="D411" t="s">
        <v>147</v>
      </c>
      <c r="E411" t="s">
        <v>119</v>
      </c>
      <c r="F411" t="str">
        <f t="shared" si="19"/>
        <v>Queensland</v>
      </c>
      <c r="G411" t="s">
        <v>35</v>
      </c>
      <c r="H411">
        <v>4570</v>
      </c>
      <c r="I411" t="s">
        <v>11</v>
      </c>
      <c r="J411" t="s">
        <v>120</v>
      </c>
      <c r="K411" t="s">
        <v>156</v>
      </c>
      <c r="L411" t="s">
        <v>17</v>
      </c>
      <c r="M411" s="5">
        <v>9.98</v>
      </c>
    </row>
    <row r="412" spans="1:13" x14ac:dyDescent="0.25">
      <c r="A412" s="2">
        <v>45538</v>
      </c>
      <c r="B412" s="3">
        <f t="shared" si="20"/>
        <v>2025</v>
      </c>
      <c r="C412" t="str">
        <f t="shared" si="18"/>
        <v>2024-2025</v>
      </c>
      <c r="D412" t="s">
        <v>147</v>
      </c>
      <c r="E412" t="s">
        <v>74</v>
      </c>
      <c r="F412" t="str">
        <f t="shared" si="19"/>
        <v>South Australia</v>
      </c>
      <c r="G412" t="s">
        <v>32</v>
      </c>
      <c r="H412">
        <v>5043</v>
      </c>
      <c r="I412" t="s">
        <v>11</v>
      </c>
      <c r="J412" t="s">
        <v>33</v>
      </c>
      <c r="K412" t="s">
        <v>149</v>
      </c>
      <c r="L412" t="s">
        <v>15</v>
      </c>
      <c r="M412" s="5">
        <v>9.98</v>
      </c>
    </row>
    <row r="413" spans="1:13" x14ac:dyDescent="0.25">
      <c r="A413" s="2">
        <v>45810</v>
      </c>
      <c r="B413" s="3">
        <f t="shared" si="20"/>
        <v>2025</v>
      </c>
      <c r="C413" t="str">
        <f t="shared" si="18"/>
        <v>2024-2025</v>
      </c>
      <c r="D413" t="s">
        <v>147</v>
      </c>
      <c r="E413" t="s">
        <v>74</v>
      </c>
      <c r="F413" t="str">
        <f t="shared" si="19"/>
        <v>South Australia</v>
      </c>
      <c r="G413" t="s">
        <v>32</v>
      </c>
      <c r="H413">
        <v>5043</v>
      </c>
      <c r="I413" t="s">
        <v>11</v>
      </c>
      <c r="J413" t="s">
        <v>33</v>
      </c>
      <c r="K413" t="s">
        <v>155</v>
      </c>
      <c r="L413" t="s">
        <v>20</v>
      </c>
      <c r="M413" s="5">
        <v>9.98</v>
      </c>
    </row>
    <row r="414" spans="1:13" x14ac:dyDescent="0.25">
      <c r="A414" s="2">
        <v>45796</v>
      </c>
      <c r="B414" s="3">
        <f t="shared" si="20"/>
        <v>2025</v>
      </c>
      <c r="C414" t="str">
        <f t="shared" si="18"/>
        <v>2024-2025</v>
      </c>
      <c r="D414" t="s">
        <v>148</v>
      </c>
      <c r="E414" t="s">
        <v>37</v>
      </c>
      <c r="F414" t="str">
        <f t="shared" si="19"/>
        <v>South Australia</v>
      </c>
      <c r="G414" t="s">
        <v>32</v>
      </c>
      <c r="H414">
        <v>5607</v>
      </c>
      <c r="I414" t="s">
        <v>11</v>
      </c>
      <c r="J414" t="s">
        <v>38</v>
      </c>
      <c r="K414" t="s">
        <v>155</v>
      </c>
      <c r="L414" t="s">
        <v>20</v>
      </c>
      <c r="M414" s="5">
        <v>9.98</v>
      </c>
    </row>
    <row r="415" spans="1:13" x14ac:dyDescent="0.25">
      <c r="A415" s="2">
        <v>45940</v>
      </c>
      <c r="B415" s="3">
        <f t="shared" si="20"/>
        <v>2026</v>
      </c>
      <c r="C415" t="str">
        <f t="shared" si="18"/>
        <v>2025-2026</v>
      </c>
      <c r="D415" t="s">
        <v>147</v>
      </c>
      <c r="E415" t="s">
        <v>121</v>
      </c>
      <c r="F415" t="str">
        <f t="shared" si="19"/>
        <v>Queensland</v>
      </c>
      <c r="G415" t="s">
        <v>35</v>
      </c>
      <c r="H415">
        <v>4700</v>
      </c>
      <c r="I415" t="s">
        <v>11</v>
      </c>
      <c r="J415" t="s">
        <v>51</v>
      </c>
      <c r="K415" t="s">
        <v>155</v>
      </c>
      <c r="L415" t="s">
        <v>20</v>
      </c>
      <c r="M415" s="5">
        <v>9.98</v>
      </c>
    </row>
    <row r="416" spans="1:13" x14ac:dyDescent="0.25">
      <c r="A416" s="2">
        <v>46020</v>
      </c>
      <c r="B416" s="3">
        <f t="shared" si="20"/>
        <v>2026</v>
      </c>
      <c r="C416" t="str">
        <f t="shared" si="18"/>
        <v>2025-2026</v>
      </c>
      <c r="D416" t="s">
        <v>147</v>
      </c>
      <c r="E416" t="s">
        <v>90</v>
      </c>
      <c r="F416" t="str">
        <f t="shared" si="19"/>
        <v>Victoria</v>
      </c>
      <c r="G416" t="s">
        <v>45</v>
      </c>
      <c r="H416">
        <v>3179</v>
      </c>
      <c r="I416" t="s">
        <v>11</v>
      </c>
      <c r="J416" t="s">
        <v>63</v>
      </c>
      <c r="K416" t="s">
        <v>149</v>
      </c>
      <c r="L416" t="s">
        <v>15</v>
      </c>
      <c r="M416" s="5">
        <v>9.98</v>
      </c>
    </row>
    <row r="417" spans="1:13" x14ac:dyDescent="0.25">
      <c r="A417" s="2">
        <v>45982</v>
      </c>
      <c r="B417" s="3">
        <f t="shared" si="20"/>
        <v>2026</v>
      </c>
      <c r="C417" t="str">
        <f t="shared" si="18"/>
        <v>2025-2026</v>
      </c>
      <c r="D417" t="s">
        <v>148</v>
      </c>
      <c r="E417" t="s">
        <v>113</v>
      </c>
      <c r="F417" t="str">
        <f t="shared" si="19"/>
        <v>Queensland</v>
      </c>
      <c r="G417" t="s">
        <v>35</v>
      </c>
      <c r="H417">
        <v>4215</v>
      </c>
      <c r="I417" t="s">
        <v>11</v>
      </c>
      <c r="J417" t="s">
        <v>104</v>
      </c>
      <c r="K417" t="s">
        <v>155</v>
      </c>
      <c r="L417" t="s">
        <v>20</v>
      </c>
      <c r="M417" s="5">
        <v>9.98</v>
      </c>
    </row>
    <row r="418" spans="1:13" x14ac:dyDescent="0.25">
      <c r="A418" s="2">
        <v>45292</v>
      </c>
      <c r="B418" s="3">
        <f t="shared" si="20"/>
        <v>2024</v>
      </c>
      <c r="C418" t="str">
        <f t="shared" si="18"/>
        <v>2023-2024</v>
      </c>
      <c r="D418" t="s">
        <v>147</v>
      </c>
      <c r="E418" t="s">
        <v>50</v>
      </c>
      <c r="F418" t="str">
        <f t="shared" si="19"/>
        <v>Queensland</v>
      </c>
      <c r="G418" t="s">
        <v>35</v>
      </c>
      <c r="H418">
        <v>4703</v>
      </c>
      <c r="I418" t="s">
        <v>11</v>
      </c>
      <c r="J418" t="s">
        <v>51</v>
      </c>
      <c r="K418" t="s">
        <v>155</v>
      </c>
      <c r="L418" t="s">
        <v>20</v>
      </c>
      <c r="M418" s="5">
        <v>9.98</v>
      </c>
    </row>
    <row r="419" spans="1:13" x14ac:dyDescent="0.25">
      <c r="A419" s="2">
        <v>45586</v>
      </c>
      <c r="B419" s="3">
        <f t="shared" si="20"/>
        <v>2025</v>
      </c>
      <c r="C419" t="str">
        <f t="shared" si="18"/>
        <v>2024-2025</v>
      </c>
      <c r="D419" t="s">
        <v>147</v>
      </c>
      <c r="E419" t="s">
        <v>96</v>
      </c>
      <c r="F419" t="str">
        <f t="shared" si="19"/>
        <v>Western Australia</v>
      </c>
      <c r="G419" t="s">
        <v>48</v>
      </c>
      <c r="H419">
        <v>6330</v>
      </c>
      <c r="I419" t="s">
        <v>11</v>
      </c>
      <c r="J419" t="s">
        <v>94</v>
      </c>
      <c r="K419" t="s">
        <v>150</v>
      </c>
      <c r="L419" t="s">
        <v>18</v>
      </c>
      <c r="M419" s="5">
        <v>9.99</v>
      </c>
    </row>
    <row r="420" spans="1:13" x14ac:dyDescent="0.25">
      <c r="A420" s="2">
        <v>45856</v>
      </c>
      <c r="B420" s="3">
        <f t="shared" si="20"/>
        <v>2026</v>
      </c>
      <c r="C420" t="str">
        <f t="shared" si="18"/>
        <v>2025-2026</v>
      </c>
      <c r="D420" t="s">
        <v>147</v>
      </c>
      <c r="E420" t="s">
        <v>96</v>
      </c>
      <c r="F420" t="str">
        <f t="shared" si="19"/>
        <v>Western Australia</v>
      </c>
      <c r="G420" t="s">
        <v>48</v>
      </c>
      <c r="H420">
        <v>6330</v>
      </c>
      <c r="I420" t="s">
        <v>11</v>
      </c>
      <c r="J420" t="s">
        <v>94</v>
      </c>
      <c r="K420" t="s">
        <v>151</v>
      </c>
      <c r="L420" t="s">
        <v>21</v>
      </c>
      <c r="M420" s="5">
        <v>9.99</v>
      </c>
    </row>
    <row r="421" spans="1:13" x14ac:dyDescent="0.25">
      <c r="A421" s="2">
        <v>45955</v>
      </c>
      <c r="B421" s="3">
        <f t="shared" si="20"/>
        <v>2026</v>
      </c>
      <c r="C421" t="str">
        <f t="shared" si="18"/>
        <v>2025-2026</v>
      </c>
      <c r="D421" t="s">
        <v>147</v>
      </c>
      <c r="E421" t="s">
        <v>146</v>
      </c>
      <c r="F421" t="str">
        <f t="shared" si="19"/>
        <v>Victoria</v>
      </c>
      <c r="G421" t="s">
        <v>45</v>
      </c>
      <c r="H421">
        <v>3353</v>
      </c>
      <c r="I421" t="s">
        <v>11</v>
      </c>
      <c r="J421" t="s">
        <v>60</v>
      </c>
      <c r="K421" t="s">
        <v>150</v>
      </c>
      <c r="L421" t="s">
        <v>18</v>
      </c>
      <c r="M421" s="5">
        <v>9.99</v>
      </c>
    </row>
    <row r="422" spans="1:13" x14ac:dyDescent="0.25">
      <c r="A422" s="2">
        <v>45327</v>
      </c>
      <c r="B422" s="3">
        <f t="shared" si="20"/>
        <v>2024</v>
      </c>
      <c r="C422" t="str">
        <f t="shared" si="18"/>
        <v>2023-2024</v>
      </c>
      <c r="D422" t="s">
        <v>148</v>
      </c>
      <c r="E422" t="s">
        <v>24</v>
      </c>
      <c r="F422" t="str">
        <f t="shared" si="19"/>
        <v>New South Wales</v>
      </c>
      <c r="G422" t="s">
        <v>10</v>
      </c>
      <c r="H422">
        <v>2795</v>
      </c>
      <c r="I422" t="s">
        <v>11</v>
      </c>
      <c r="J422" t="s">
        <v>25</v>
      </c>
      <c r="K422" t="s">
        <v>154</v>
      </c>
      <c r="L422" t="s">
        <v>14</v>
      </c>
      <c r="M422" s="5">
        <v>9.99</v>
      </c>
    </row>
    <row r="423" spans="1:13" x14ac:dyDescent="0.25">
      <c r="A423" s="2">
        <v>45530</v>
      </c>
      <c r="B423" s="3">
        <f t="shared" si="20"/>
        <v>2025</v>
      </c>
      <c r="C423" t="str">
        <f t="shared" si="18"/>
        <v>2024-2025</v>
      </c>
      <c r="D423" t="s">
        <v>147</v>
      </c>
      <c r="E423" t="s">
        <v>116</v>
      </c>
      <c r="F423" t="str">
        <f t="shared" si="19"/>
        <v>Western Australia</v>
      </c>
      <c r="G423" t="s">
        <v>48</v>
      </c>
      <c r="H423">
        <v>6725</v>
      </c>
      <c r="I423" t="s">
        <v>11</v>
      </c>
      <c r="J423" t="s">
        <v>77</v>
      </c>
      <c r="K423" t="s">
        <v>152</v>
      </c>
      <c r="L423" t="s">
        <v>13</v>
      </c>
      <c r="M423" s="5">
        <v>9.99</v>
      </c>
    </row>
    <row r="424" spans="1:13" x14ac:dyDescent="0.25">
      <c r="A424" s="2">
        <v>45826</v>
      </c>
      <c r="B424" s="3">
        <f t="shared" si="20"/>
        <v>2025</v>
      </c>
      <c r="C424" t="str">
        <f t="shared" si="18"/>
        <v>2024-2025</v>
      </c>
      <c r="D424" t="s">
        <v>148</v>
      </c>
      <c r="E424" t="s">
        <v>102</v>
      </c>
      <c r="F424" t="str">
        <f t="shared" si="19"/>
        <v>Queensland</v>
      </c>
      <c r="G424" t="s">
        <v>35</v>
      </c>
      <c r="H424">
        <v>4870</v>
      </c>
      <c r="I424" t="s">
        <v>11</v>
      </c>
      <c r="J424" t="s">
        <v>36</v>
      </c>
      <c r="K424" t="s">
        <v>153</v>
      </c>
      <c r="L424" t="s">
        <v>16</v>
      </c>
      <c r="M424" s="5">
        <v>9.99</v>
      </c>
    </row>
    <row r="425" spans="1:13" x14ac:dyDescent="0.25">
      <c r="A425" s="2">
        <v>45613</v>
      </c>
      <c r="B425" s="3">
        <f t="shared" si="20"/>
        <v>2025</v>
      </c>
      <c r="C425" t="str">
        <f t="shared" si="18"/>
        <v>2024-2025</v>
      </c>
      <c r="D425" t="s">
        <v>148</v>
      </c>
      <c r="E425" t="s">
        <v>126</v>
      </c>
      <c r="F425" t="str">
        <f t="shared" si="19"/>
        <v>Queensland</v>
      </c>
      <c r="G425" t="s">
        <v>35</v>
      </c>
      <c r="H425">
        <v>4551</v>
      </c>
      <c r="I425" t="s">
        <v>11</v>
      </c>
      <c r="J425" t="s">
        <v>120</v>
      </c>
      <c r="K425" t="s">
        <v>19</v>
      </c>
      <c r="L425" t="s">
        <v>23</v>
      </c>
      <c r="M425" s="5">
        <v>9.99</v>
      </c>
    </row>
    <row r="426" spans="1:13" x14ac:dyDescent="0.25">
      <c r="A426" s="2">
        <v>45575</v>
      </c>
      <c r="B426" s="3">
        <f t="shared" si="20"/>
        <v>2025</v>
      </c>
      <c r="C426" t="str">
        <f t="shared" si="18"/>
        <v>2024-2025</v>
      </c>
      <c r="D426" t="s">
        <v>147</v>
      </c>
      <c r="E426" t="s">
        <v>57</v>
      </c>
      <c r="F426" t="str">
        <f t="shared" si="19"/>
        <v>New South Wales</v>
      </c>
      <c r="G426" t="s">
        <v>10</v>
      </c>
      <c r="H426">
        <v>2560</v>
      </c>
      <c r="I426" t="s">
        <v>11</v>
      </c>
      <c r="J426" t="s">
        <v>58</v>
      </c>
      <c r="K426" t="s">
        <v>19</v>
      </c>
      <c r="L426" t="s">
        <v>23</v>
      </c>
      <c r="M426" s="5">
        <v>9.99</v>
      </c>
    </row>
    <row r="427" spans="1:13" x14ac:dyDescent="0.25">
      <c r="A427" s="2">
        <v>45332</v>
      </c>
      <c r="B427" s="3">
        <f t="shared" si="20"/>
        <v>2024</v>
      </c>
      <c r="C427" t="str">
        <f t="shared" si="18"/>
        <v>2023-2024</v>
      </c>
      <c r="D427" t="s">
        <v>147</v>
      </c>
      <c r="E427" t="s">
        <v>143</v>
      </c>
      <c r="F427" t="str">
        <f t="shared" si="19"/>
        <v>New South Wales</v>
      </c>
      <c r="G427" t="s">
        <v>10</v>
      </c>
      <c r="H427">
        <v>2154</v>
      </c>
      <c r="I427" t="s">
        <v>11</v>
      </c>
      <c r="J427" t="s">
        <v>27</v>
      </c>
      <c r="K427" t="s">
        <v>150</v>
      </c>
      <c r="L427" t="s">
        <v>18</v>
      </c>
      <c r="M427" s="5">
        <v>9.99</v>
      </c>
    </row>
    <row r="428" spans="1:13" x14ac:dyDescent="0.25">
      <c r="A428" s="2">
        <v>45836</v>
      </c>
      <c r="B428" s="3">
        <f t="shared" si="20"/>
        <v>2025</v>
      </c>
      <c r="C428" t="str">
        <f t="shared" si="18"/>
        <v>2024-2025</v>
      </c>
      <c r="D428" t="s">
        <v>147</v>
      </c>
      <c r="E428" t="s">
        <v>28</v>
      </c>
      <c r="F428" t="str">
        <f t="shared" si="19"/>
        <v>Northern Territory</v>
      </c>
      <c r="G428" t="s">
        <v>29</v>
      </c>
      <c r="H428">
        <v>800</v>
      </c>
      <c r="I428" t="s">
        <v>11</v>
      </c>
      <c r="J428" t="s">
        <v>30</v>
      </c>
      <c r="K428" t="s">
        <v>154</v>
      </c>
      <c r="L428" t="s">
        <v>14</v>
      </c>
      <c r="M428" s="5">
        <v>9.99</v>
      </c>
    </row>
    <row r="429" spans="1:13" x14ac:dyDescent="0.25">
      <c r="A429" s="2">
        <v>45888</v>
      </c>
      <c r="B429" s="3">
        <f t="shared" si="20"/>
        <v>2026</v>
      </c>
      <c r="C429" t="str">
        <f t="shared" si="18"/>
        <v>2025-2026</v>
      </c>
      <c r="D429" t="s">
        <v>147</v>
      </c>
      <c r="E429" t="s">
        <v>118</v>
      </c>
      <c r="F429" t="str">
        <f t="shared" si="19"/>
        <v>New South Wales</v>
      </c>
      <c r="G429" t="s">
        <v>10</v>
      </c>
      <c r="H429">
        <v>2158</v>
      </c>
      <c r="I429" t="s">
        <v>11</v>
      </c>
      <c r="J429" t="s">
        <v>27</v>
      </c>
      <c r="K429" t="s">
        <v>154</v>
      </c>
      <c r="L429" t="s">
        <v>14</v>
      </c>
      <c r="M429" s="5">
        <v>9.99</v>
      </c>
    </row>
    <row r="430" spans="1:13" x14ac:dyDescent="0.25">
      <c r="A430" s="2">
        <v>45714</v>
      </c>
      <c r="B430" s="3">
        <f t="shared" si="20"/>
        <v>2025</v>
      </c>
      <c r="C430" t="str">
        <f t="shared" si="18"/>
        <v>2024-2025</v>
      </c>
      <c r="D430" t="s">
        <v>148</v>
      </c>
      <c r="E430" t="s">
        <v>114</v>
      </c>
      <c r="F430" t="str">
        <f t="shared" si="19"/>
        <v>Victoria</v>
      </c>
      <c r="G430" t="s">
        <v>45</v>
      </c>
      <c r="H430">
        <v>3551</v>
      </c>
      <c r="I430" t="s">
        <v>11</v>
      </c>
      <c r="J430" t="s">
        <v>60</v>
      </c>
      <c r="K430" t="s">
        <v>151</v>
      </c>
      <c r="L430" t="s">
        <v>21</v>
      </c>
      <c r="M430" s="5">
        <v>9.99</v>
      </c>
    </row>
    <row r="431" spans="1:13" x14ac:dyDescent="0.25">
      <c r="A431" s="2">
        <v>45865</v>
      </c>
      <c r="B431" s="3">
        <f t="shared" si="20"/>
        <v>2026</v>
      </c>
      <c r="C431" t="str">
        <f t="shared" si="18"/>
        <v>2025-2026</v>
      </c>
      <c r="D431" t="s">
        <v>148</v>
      </c>
      <c r="E431" t="s">
        <v>93</v>
      </c>
      <c r="F431" t="str">
        <f t="shared" si="19"/>
        <v>Western Australia</v>
      </c>
      <c r="G431" t="s">
        <v>48</v>
      </c>
      <c r="H431">
        <v>6112</v>
      </c>
      <c r="I431" t="s">
        <v>11</v>
      </c>
      <c r="J431" t="s">
        <v>94</v>
      </c>
      <c r="K431" t="s">
        <v>150</v>
      </c>
      <c r="L431" t="s">
        <v>18</v>
      </c>
      <c r="M431" s="5">
        <v>9.99</v>
      </c>
    </row>
    <row r="432" spans="1:13" x14ac:dyDescent="0.25">
      <c r="A432" s="2">
        <v>45573</v>
      </c>
      <c r="B432" s="3">
        <f t="shared" si="20"/>
        <v>2025</v>
      </c>
      <c r="C432" t="str">
        <f t="shared" si="18"/>
        <v>2024-2025</v>
      </c>
      <c r="D432" t="s">
        <v>147</v>
      </c>
      <c r="E432" t="s">
        <v>125</v>
      </c>
      <c r="F432" t="str">
        <f t="shared" si="19"/>
        <v>Victoria</v>
      </c>
      <c r="G432" t="s">
        <v>45</v>
      </c>
      <c r="H432">
        <v>3400</v>
      </c>
      <c r="I432" t="s">
        <v>11</v>
      </c>
      <c r="J432" t="s">
        <v>60</v>
      </c>
      <c r="K432" t="s">
        <v>154</v>
      </c>
      <c r="L432" t="s">
        <v>14</v>
      </c>
      <c r="M432" s="5">
        <v>9.99</v>
      </c>
    </row>
    <row r="433" spans="1:13" x14ac:dyDescent="0.25">
      <c r="A433" s="2">
        <v>45893</v>
      </c>
      <c r="B433" s="3">
        <f t="shared" si="20"/>
        <v>2026</v>
      </c>
      <c r="C433" t="str">
        <f t="shared" si="18"/>
        <v>2025-2026</v>
      </c>
      <c r="D433" t="s">
        <v>147</v>
      </c>
      <c r="E433" t="s">
        <v>97</v>
      </c>
      <c r="F433" t="str">
        <f t="shared" si="19"/>
        <v>Tasmania</v>
      </c>
      <c r="G433" t="s">
        <v>70</v>
      </c>
      <c r="H433">
        <v>7250</v>
      </c>
      <c r="I433" t="s">
        <v>11</v>
      </c>
      <c r="J433" t="s">
        <v>71</v>
      </c>
      <c r="K433" t="s">
        <v>155</v>
      </c>
      <c r="L433" t="s">
        <v>20</v>
      </c>
      <c r="M433" s="5">
        <v>9.99</v>
      </c>
    </row>
    <row r="434" spans="1:13" x14ac:dyDescent="0.25">
      <c r="A434" s="2">
        <v>45897</v>
      </c>
      <c r="B434" s="3">
        <f t="shared" si="20"/>
        <v>2026</v>
      </c>
      <c r="C434" t="str">
        <f t="shared" si="18"/>
        <v>2025-2026</v>
      </c>
      <c r="D434" t="s">
        <v>148</v>
      </c>
      <c r="E434" t="s">
        <v>47</v>
      </c>
      <c r="F434" t="str">
        <f t="shared" si="19"/>
        <v>Western Australia</v>
      </c>
      <c r="G434" t="s">
        <v>48</v>
      </c>
      <c r="H434">
        <v>6030</v>
      </c>
      <c r="I434" t="s">
        <v>11</v>
      </c>
      <c r="J434" t="s">
        <v>49</v>
      </c>
      <c r="K434" t="s">
        <v>154</v>
      </c>
      <c r="L434" t="s">
        <v>14</v>
      </c>
      <c r="M434" s="5">
        <v>9.99</v>
      </c>
    </row>
    <row r="435" spans="1:13" x14ac:dyDescent="0.25">
      <c r="A435" s="2">
        <v>45441</v>
      </c>
      <c r="B435" s="3">
        <f t="shared" si="20"/>
        <v>2024</v>
      </c>
      <c r="C435" t="str">
        <f t="shared" si="18"/>
        <v>2023-2024</v>
      </c>
      <c r="D435" t="s">
        <v>147</v>
      </c>
      <c r="E435" t="s">
        <v>90</v>
      </c>
      <c r="F435" t="str">
        <f t="shared" si="19"/>
        <v>Victoria</v>
      </c>
      <c r="G435" t="s">
        <v>45</v>
      </c>
      <c r="H435">
        <v>3179</v>
      </c>
      <c r="I435" t="s">
        <v>11</v>
      </c>
      <c r="J435" t="s">
        <v>63</v>
      </c>
      <c r="K435" t="s">
        <v>155</v>
      </c>
      <c r="L435" t="s">
        <v>20</v>
      </c>
      <c r="M435" s="5">
        <v>9.99</v>
      </c>
    </row>
    <row r="436" spans="1:13" x14ac:dyDescent="0.25">
      <c r="A436" s="2">
        <v>45590</v>
      </c>
      <c r="B436" s="3">
        <f t="shared" si="20"/>
        <v>2025</v>
      </c>
      <c r="C436" t="str">
        <f t="shared" si="18"/>
        <v>2024-2025</v>
      </c>
      <c r="D436" t="s">
        <v>147</v>
      </c>
      <c r="E436" t="s">
        <v>66</v>
      </c>
      <c r="F436" t="str">
        <f t="shared" si="19"/>
        <v>South Australia</v>
      </c>
      <c r="G436" t="s">
        <v>32</v>
      </c>
      <c r="H436">
        <v>5169</v>
      </c>
      <c r="I436" t="s">
        <v>11</v>
      </c>
      <c r="J436" t="s">
        <v>33</v>
      </c>
      <c r="K436" t="s">
        <v>149</v>
      </c>
      <c r="L436" t="s">
        <v>15</v>
      </c>
      <c r="M436" s="5">
        <v>9.99</v>
      </c>
    </row>
    <row r="437" spans="1:13" x14ac:dyDescent="0.25">
      <c r="A437" s="2">
        <v>45783</v>
      </c>
      <c r="B437" s="3">
        <f t="shared" si="20"/>
        <v>2025</v>
      </c>
      <c r="C437" t="str">
        <f t="shared" si="18"/>
        <v>2024-2025</v>
      </c>
      <c r="D437" t="s">
        <v>148</v>
      </c>
      <c r="E437" t="s">
        <v>117</v>
      </c>
      <c r="F437" t="str">
        <f t="shared" si="19"/>
        <v>Queensland</v>
      </c>
      <c r="G437" t="s">
        <v>35</v>
      </c>
      <c r="H437">
        <v>4119</v>
      </c>
      <c r="I437" t="s">
        <v>11</v>
      </c>
      <c r="J437" t="s">
        <v>43</v>
      </c>
      <c r="K437" t="s">
        <v>149</v>
      </c>
      <c r="L437" t="s">
        <v>15</v>
      </c>
      <c r="M437" s="5">
        <v>9.99</v>
      </c>
    </row>
    <row r="438" spans="1:13" x14ac:dyDescent="0.25">
      <c r="A438" s="2">
        <v>45448</v>
      </c>
      <c r="B438" s="3">
        <f t="shared" si="20"/>
        <v>2024</v>
      </c>
      <c r="C438" t="str">
        <f t="shared" si="18"/>
        <v>2023-2024</v>
      </c>
      <c r="D438" t="s">
        <v>147</v>
      </c>
      <c r="E438" t="s">
        <v>59</v>
      </c>
      <c r="F438" t="str">
        <f t="shared" si="19"/>
        <v>Victoria</v>
      </c>
      <c r="G438" t="s">
        <v>45</v>
      </c>
      <c r="H438">
        <v>3280</v>
      </c>
      <c r="I438" t="s">
        <v>11</v>
      </c>
      <c r="J438" t="s">
        <v>60</v>
      </c>
      <c r="K438" t="s">
        <v>155</v>
      </c>
      <c r="L438" t="s">
        <v>20</v>
      </c>
      <c r="M438" s="5">
        <v>9.99</v>
      </c>
    </row>
    <row r="439" spans="1:13" x14ac:dyDescent="0.25">
      <c r="A439" s="2">
        <v>45754</v>
      </c>
      <c r="B439" s="3">
        <f t="shared" si="20"/>
        <v>2025</v>
      </c>
      <c r="C439" t="str">
        <f t="shared" si="18"/>
        <v>2024-2025</v>
      </c>
      <c r="D439" t="s">
        <v>147</v>
      </c>
      <c r="E439" t="s">
        <v>52</v>
      </c>
      <c r="F439" t="str">
        <f t="shared" si="19"/>
        <v>Victoria</v>
      </c>
      <c r="G439" t="s">
        <v>45</v>
      </c>
      <c r="H439">
        <v>3030</v>
      </c>
      <c r="I439" t="s">
        <v>11</v>
      </c>
      <c r="J439" t="s">
        <v>46</v>
      </c>
      <c r="K439" t="s">
        <v>152</v>
      </c>
      <c r="L439" t="s">
        <v>13</v>
      </c>
      <c r="M439" s="5">
        <v>9.99</v>
      </c>
    </row>
    <row r="440" spans="1:13" x14ac:dyDescent="0.25">
      <c r="A440" s="2">
        <v>45807</v>
      </c>
      <c r="B440" s="3">
        <f t="shared" si="20"/>
        <v>2025</v>
      </c>
      <c r="C440" t="str">
        <f t="shared" si="18"/>
        <v>2024-2025</v>
      </c>
      <c r="D440" t="s">
        <v>147</v>
      </c>
      <c r="E440" t="s">
        <v>34</v>
      </c>
      <c r="F440" t="str">
        <f t="shared" si="19"/>
        <v>Queensland</v>
      </c>
      <c r="G440" t="s">
        <v>35</v>
      </c>
      <c r="H440">
        <v>4802</v>
      </c>
      <c r="I440" t="s">
        <v>11</v>
      </c>
      <c r="J440" t="s">
        <v>36</v>
      </c>
      <c r="K440" t="s">
        <v>154</v>
      </c>
      <c r="L440" t="s">
        <v>14</v>
      </c>
      <c r="M440" s="5">
        <v>10</v>
      </c>
    </row>
    <row r="441" spans="1:13" x14ac:dyDescent="0.25">
      <c r="A441" s="2">
        <v>45367</v>
      </c>
      <c r="B441" s="3">
        <f t="shared" si="20"/>
        <v>2024</v>
      </c>
      <c r="C441" t="str">
        <f t="shared" si="18"/>
        <v>2023-2024</v>
      </c>
      <c r="D441" t="s">
        <v>147</v>
      </c>
      <c r="E441" t="s">
        <v>100</v>
      </c>
      <c r="F441" t="str">
        <f t="shared" si="19"/>
        <v>Western Australia</v>
      </c>
      <c r="G441" t="s">
        <v>48</v>
      </c>
      <c r="H441">
        <v>6021</v>
      </c>
      <c r="I441" t="s">
        <v>11</v>
      </c>
      <c r="J441" t="s">
        <v>49</v>
      </c>
      <c r="K441" t="s">
        <v>150</v>
      </c>
      <c r="L441" t="s">
        <v>18</v>
      </c>
      <c r="M441" s="5">
        <v>10</v>
      </c>
    </row>
    <row r="442" spans="1:13" x14ac:dyDescent="0.25">
      <c r="A442" s="2">
        <v>45331</v>
      </c>
      <c r="B442" s="3">
        <f t="shared" si="20"/>
        <v>2024</v>
      </c>
      <c r="C442" t="str">
        <f t="shared" si="18"/>
        <v>2023-2024</v>
      </c>
      <c r="D442" t="s">
        <v>147</v>
      </c>
      <c r="E442" t="s">
        <v>136</v>
      </c>
      <c r="F442" t="str">
        <f t="shared" si="19"/>
        <v>Victoria</v>
      </c>
      <c r="G442" t="s">
        <v>45</v>
      </c>
      <c r="H442">
        <v>3175</v>
      </c>
      <c r="I442" t="s">
        <v>11</v>
      </c>
      <c r="J442" t="s">
        <v>63</v>
      </c>
      <c r="K442" t="s">
        <v>153</v>
      </c>
      <c r="L442" t="s">
        <v>16</v>
      </c>
      <c r="M442" s="5">
        <v>10</v>
      </c>
    </row>
    <row r="443" spans="1:13" x14ac:dyDescent="0.25">
      <c r="A443" s="2">
        <v>45392</v>
      </c>
      <c r="B443" s="3">
        <f t="shared" si="20"/>
        <v>2024</v>
      </c>
      <c r="C443" t="str">
        <f t="shared" si="18"/>
        <v>2023-2024</v>
      </c>
      <c r="D443" t="s">
        <v>147</v>
      </c>
      <c r="E443" t="s">
        <v>129</v>
      </c>
      <c r="F443" t="str">
        <f t="shared" si="19"/>
        <v>Tasmania</v>
      </c>
      <c r="G443" t="s">
        <v>70</v>
      </c>
      <c r="H443">
        <v>7010</v>
      </c>
      <c r="I443" t="s">
        <v>11</v>
      </c>
      <c r="J443" t="s">
        <v>71</v>
      </c>
      <c r="K443" t="s">
        <v>154</v>
      </c>
      <c r="L443" t="s">
        <v>14</v>
      </c>
      <c r="M443" s="5">
        <v>10</v>
      </c>
    </row>
    <row r="444" spans="1:13" x14ac:dyDescent="0.25">
      <c r="A444" s="2">
        <v>45639</v>
      </c>
      <c r="B444" s="3">
        <f t="shared" si="20"/>
        <v>2025</v>
      </c>
      <c r="C444" t="str">
        <f t="shared" si="18"/>
        <v>2024-2025</v>
      </c>
      <c r="D444" t="s">
        <v>147</v>
      </c>
      <c r="E444" t="s">
        <v>128</v>
      </c>
      <c r="F444" t="str">
        <f t="shared" si="19"/>
        <v>Western Australia</v>
      </c>
      <c r="G444" t="s">
        <v>48</v>
      </c>
      <c r="H444">
        <v>6027</v>
      </c>
      <c r="I444" t="s">
        <v>11</v>
      </c>
      <c r="J444" t="s">
        <v>49</v>
      </c>
      <c r="K444" t="s">
        <v>154</v>
      </c>
      <c r="L444" t="s">
        <v>14</v>
      </c>
      <c r="M444" s="5">
        <v>10</v>
      </c>
    </row>
    <row r="445" spans="1:13" x14ac:dyDescent="0.25">
      <c r="A445" s="2">
        <v>45355</v>
      </c>
      <c r="B445" s="3">
        <f t="shared" si="20"/>
        <v>2024</v>
      </c>
      <c r="C445" t="str">
        <f t="shared" si="18"/>
        <v>2023-2024</v>
      </c>
      <c r="D445" t="s">
        <v>147</v>
      </c>
      <c r="E445" t="s">
        <v>26</v>
      </c>
      <c r="F445" t="str">
        <f t="shared" si="19"/>
        <v>New South Wales</v>
      </c>
      <c r="G445" t="s">
        <v>10</v>
      </c>
      <c r="H445">
        <v>2141</v>
      </c>
      <c r="I445" t="s">
        <v>11</v>
      </c>
      <c r="J445" t="s">
        <v>27</v>
      </c>
      <c r="K445" t="s">
        <v>154</v>
      </c>
      <c r="L445" t="s">
        <v>14</v>
      </c>
      <c r="M445" s="5">
        <v>10</v>
      </c>
    </row>
    <row r="446" spans="1:13" x14ac:dyDescent="0.25">
      <c r="A446" s="2">
        <v>45771</v>
      </c>
      <c r="B446" s="3">
        <f t="shared" si="20"/>
        <v>2025</v>
      </c>
      <c r="C446" t="str">
        <f t="shared" si="18"/>
        <v>2024-2025</v>
      </c>
      <c r="D446" t="s">
        <v>147</v>
      </c>
      <c r="E446" t="s">
        <v>105</v>
      </c>
      <c r="F446" t="str">
        <f t="shared" si="19"/>
        <v>Victoria</v>
      </c>
      <c r="G446" t="s">
        <v>45</v>
      </c>
      <c r="H446">
        <v>3500</v>
      </c>
      <c r="I446" t="s">
        <v>11</v>
      </c>
      <c r="J446" t="s">
        <v>60</v>
      </c>
      <c r="K446" t="s">
        <v>154</v>
      </c>
      <c r="L446" t="s">
        <v>14</v>
      </c>
      <c r="M446" s="5">
        <v>10</v>
      </c>
    </row>
    <row r="447" spans="1:13" x14ac:dyDescent="0.25">
      <c r="A447" s="2">
        <v>45628</v>
      </c>
      <c r="B447" s="3">
        <f t="shared" si="20"/>
        <v>2025</v>
      </c>
      <c r="C447" t="str">
        <f t="shared" si="18"/>
        <v>2024-2025</v>
      </c>
      <c r="D447" t="s">
        <v>147</v>
      </c>
      <c r="E447" t="s">
        <v>31</v>
      </c>
      <c r="F447" t="str">
        <f t="shared" si="19"/>
        <v>South Australia</v>
      </c>
      <c r="G447" t="s">
        <v>32</v>
      </c>
      <c r="H447">
        <v>5168</v>
      </c>
      <c r="I447" t="s">
        <v>11</v>
      </c>
      <c r="J447" t="s">
        <v>33</v>
      </c>
      <c r="K447" t="s">
        <v>154</v>
      </c>
      <c r="L447" t="s">
        <v>14</v>
      </c>
      <c r="M447" s="5">
        <v>10</v>
      </c>
    </row>
    <row r="448" spans="1:13" x14ac:dyDescent="0.25">
      <c r="A448" s="2">
        <v>45309</v>
      </c>
      <c r="B448" s="3">
        <f t="shared" si="20"/>
        <v>2024</v>
      </c>
      <c r="C448" t="str">
        <f t="shared" si="18"/>
        <v>2023-2024</v>
      </c>
      <c r="D448" t="s">
        <v>148</v>
      </c>
      <c r="E448" t="s">
        <v>65</v>
      </c>
      <c r="F448" t="str">
        <f t="shared" si="19"/>
        <v>New South Wales</v>
      </c>
      <c r="G448" t="s">
        <v>10</v>
      </c>
      <c r="H448">
        <v>2541</v>
      </c>
      <c r="I448" t="s">
        <v>11</v>
      </c>
      <c r="J448" t="s">
        <v>58</v>
      </c>
      <c r="K448" t="s">
        <v>19</v>
      </c>
      <c r="L448" t="s">
        <v>23</v>
      </c>
      <c r="M448" s="5">
        <v>10</v>
      </c>
    </row>
    <row r="449" spans="1:13" x14ac:dyDescent="0.25">
      <c r="A449" s="2">
        <v>45395</v>
      </c>
      <c r="B449" s="3">
        <f t="shared" si="20"/>
        <v>2024</v>
      </c>
      <c r="C449" t="str">
        <f t="shared" si="18"/>
        <v>2023-2024</v>
      </c>
      <c r="D449" t="s">
        <v>147</v>
      </c>
      <c r="E449" t="s">
        <v>90</v>
      </c>
      <c r="F449" t="str">
        <f t="shared" si="19"/>
        <v>Victoria</v>
      </c>
      <c r="G449" t="s">
        <v>45</v>
      </c>
      <c r="H449">
        <v>3179</v>
      </c>
      <c r="I449" t="s">
        <v>11</v>
      </c>
      <c r="J449" t="s">
        <v>63</v>
      </c>
      <c r="K449" t="s">
        <v>149</v>
      </c>
      <c r="L449" t="s">
        <v>15</v>
      </c>
      <c r="M449" s="5">
        <v>10</v>
      </c>
    </row>
    <row r="450" spans="1:13" x14ac:dyDescent="0.25">
      <c r="A450" s="2">
        <v>45880</v>
      </c>
      <c r="B450" s="3">
        <f t="shared" si="20"/>
        <v>2026</v>
      </c>
      <c r="C450" t="str">
        <f t="shared" ref="C450:C513" si="21">IF(MONTH(A450) &gt;= 7, YEAR(A450) &amp; "-" &amp; YEAR(A450) + 1, YEAR(A450) - 1 &amp; "-" &amp; YEAR(A450))</f>
        <v>2025-2026</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25">
      <c r="A451" s="2">
        <v>45846</v>
      </c>
      <c r="B451" s="3">
        <f t="shared" ref="B451:B514" si="23">IF(MONTH(A451)&gt;=7,YEAR(A451)+1,YEAR(A451))</f>
        <v>2026</v>
      </c>
      <c r="C451" t="str">
        <f t="shared" si="21"/>
        <v>2025-2026</v>
      </c>
      <c r="D451" t="s">
        <v>148</v>
      </c>
      <c r="E451" t="s">
        <v>113</v>
      </c>
      <c r="F451" t="str">
        <f t="shared" si="22"/>
        <v>Queensland</v>
      </c>
      <c r="G451" t="s">
        <v>35</v>
      </c>
      <c r="H451">
        <v>4215</v>
      </c>
      <c r="I451" t="s">
        <v>11</v>
      </c>
      <c r="J451" t="s">
        <v>104</v>
      </c>
      <c r="K451" t="s">
        <v>154</v>
      </c>
      <c r="L451" t="s">
        <v>14</v>
      </c>
      <c r="M451" s="5">
        <v>10.050000000000001</v>
      </c>
    </row>
    <row r="452" spans="1:13" x14ac:dyDescent="0.25">
      <c r="A452" s="2">
        <v>45527</v>
      </c>
      <c r="B452" s="3">
        <f t="shared" si="23"/>
        <v>2025</v>
      </c>
      <c r="C452" t="str">
        <f t="shared" si="21"/>
        <v>2024-2025</v>
      </c>
      <c r="D452" t="s">
        <v>147</v>
      </c>
      <c r="E452" t="s">
        <v>41</v>
      </c>
      <c r="F452" t="str">
        <f t="shared" si="22"/>
        <v>New South Wales</v>
      </c>
      <c r="G452" t="s">
        <v>10</v>
      </c>
      <c r="H452">
        <v>2830</v>
      </c>
      <c r="I452" t="s">
        <v>11</v>
      </c>
      <c r="J452" t="s">
        <v>25</v>
      </c>
      <c r="K452" t="s">
        <v>154</v>
      </c>
      <c r="L452" t="s">
        <v>14</v>
      </c>
      <c r="M452" s="5">
        <v>10.09</v>
      </c>
    </row>
    <row r="453" spans="1:13" x14ac:dyDescent="0.25">
      <c r="A453" s="2">
        <v>45464</v>
      </c>
      <c r="B453" s="3">
        <f t="shared" si="23"/>
        <v>2024</v>
      </c>
      <c r="C453" t="str">
        <f t="shared" si="21"/>
        <v>2023-2024</v>
      </c>
      <c r="D453" t="s">
        <v>147</v>
      </c>
      <c r="E453" t="s">
        <v>138</v>
      </c>
      <c r="F453" t="str">
        <f t="shared" si="22"/>
        <v>Queensland</v>
      </c>
      <c r="G453" t="s">
        <v>35</v>
      </c>
      <c r="H453">
        <v>4558</v>
      </c>
      <c r="I453" t="s">
        <v>11</v>
      </c>
      <c r="J453" t="s">
        <v>120</v>
      </c>
      <c r="K453" t="s">
        <v>154</v>
      </c>
      <c r="L453" t="s">
        <v>14</v>
      </c>
      <c r="M453" s="5">
        <v>10.25</v>
      </c>
    </row>
    <row r="454" spans="1:13" x14ac:dyDescent="0.25">
      <c r="A454" s="2">
        <v>45379</v>
      </c>
      <c r="B454" s="3">
        <f t="shared" si="23"/>
        <v>2024</v>
      </c>
      <c r="C454" t="str">
        <f t="shared" si="21"/>
        <v>2023-2024</v>
      </c>
      <c r="D454" t="s">
        <v>147</v>
      </c>
      <c r="E454" t="s">
        <v>106</v>
      </c>
      <c r="F454" t="str">
        <f t="shared" si="22"/>
        <v>Victoria</v>
      </c>
      <c r="G454" t="s">
        <v>45</v>
      </c>
      <c r="H454">
        <v>3915</v>
      </c>
      <c r="I454" t="s">
        <v>11</v>
      </c>
      <c r="J454" t="s">
        <v>55</v>
      </c>
      <c r="K454" t="s">
        <v>19</v>
      </c>
      <c r="L454" t="s">
        <v>23</v>
      </c>
      <c r="M454" s="5">
        <v>10.5</v>
      </c>
    </row>
    <row r="455" spans="1:13" x14ac:dyDescent="0.25">
      <c r="A455" s="2">
        <v>45803</v>
      </c>
      <c r="B455" s="3">
        <f t="shared" si="23"/>
        <v>2025</v>
      </c>
      <c r="C455" t="str">
        <f t="shared" si="21"/>
        <v>2024-2025</v>
      </c>
      <c r="D455" t="s">
        <v>147</v>
      </c>
      <c r="E455" t="s">
        <v>65</v>
      </c>
      <c r="F455" t="str">
        <f t="shared" si="22"/>
        <v>New South Wales</v>
      </c>
      <c r="G455" t="s">
        <v>10</v>
      </c>
      <c r="H455">
        <v>2541</v>
      </c>
      <c r="I455" t="s">
        <v>11</v>
      </c>
      <c r="J455" t="s">
        <v>58</v>
      </c>
      <c r="K455" t="s">
        <v>152</v>
      </c>
      <c r="L455" t="s">
        <v>13</v>
      </c>
      <c r="M455" s="5">
        <v>10.5</v>
      </c>
    </row>
    <row r="456" spans="1:13" x14ac:dyDescent="0.25">
      <c r="A456" s="2">
        <v>45568</v>
      </c>
      <c r="B456" s="3">
        <f t="shared" si="23"/>
        <v>2025</v>
      </c>
      <c r="C456" t="str">
        <f t="shared" si="21"/>
        <v>2024-2025</v>
      </c>
      <c r="D456" t="s">
        <v>147</v>
      </c>
      <c r="E456" t="s">
        <v>109</v>
      </c>
      <c r="F456" t="str">
        <f t="shared" si="22"/>
        <v>New South Wales</v>
      </c>
      <c r="G456" t="s">
        <v>10</v>
      </c>
      <c r="H456">
        <v>2480</v>
      </c>
      <c r="I456" t="s">
        <v>11</v>
      </c>
      <c r="J456" t="s">
        <v>68</v>
      </c>
      <c r="K456" t="s">
        <v>149</v>
      </c>
      <c r="L456" t="s">
        <v>15</v>
      </c>
      <c r="M456" s="5">
        <v>10.65</v>
      </c>
    </row>
    <row r="457" spans="1:13" x14ac:dyDescent="0.25">
      <c r="A457" s="2">
        <v>45651</v>
      </c>
      <c r="B457" s="3">
        <f t="shared" si="23"/>
        <v>2025</v>
      </c>
      <c r="C457" t="str">
        <f t="shared" si="21"/>
        <v>2024-2025</v>
      </c>
      <c r="D457" t="s">
        <v>147</v>
      </c>
      <c r="E457" t="s">
        <v>89</v>
      </c>
      <c r="F457" t="str">
        <f t="shared" si="22"/>
        <v>Queensland</v>
      </c>
      <c r="G457" t="s">
        <v>35</v>
      </c>
      <c r="H457">
        <v>4655</v>
      </c>
      <c r="I457" t="s">
        <v>11</v>
      </c>
      <c r="J457" t="s">
        <v>51</v>
      </c>
      <c r="K457" t="s">
        <v>150</v>
      </c>
      <c r="L457" t="s">
        <v>18</v>
      </c>
      <c r="M457" s="5">
        <v>10.7</v>
      </c>
    </row>
    <row r="458" spans="1:13" x14ac:dyDescent="0.25">
      <c r="A458" s="2">
        <v>45717</v>
      </c>
      <c r="B458" s="3">
        <f t="shared" si="23"/>
        <v>2025</v>
      </c>
      <c r="C458" t="str">
        <f t="shared" si="21"/>
        <v>2024-2025</v>
      </c>
      <c r="D458" t="s">
        <v>148</v>
      </c>
      <c r="E458" t="s">
        <v>24</v>
      </c>
      <c r="F458" t="str">
        <f t="shared" si="22"/>
        <v>New South Wales</v>
      </c>
      <c r="G458" t="s">
        <v>10</v>
      </c>
      <c r="H458">
        <v>2795</v>
      </c>
      <c r="I458" t="s">
        <v>11</v>
      </c>
      <c r="J458" t="s">
        <v>25</v>
      </c>
      <c r="K458" t="s">
        <v>155</v>
      </c>
      <c r="L458" t="s">
        <v>20</v>
      </c>
      <c r="M458" s="5">
        <v>10.78</v>
      </c>
    </row>
    <row r="459" spans="1:13" x14ac:dyDescent="0.25">
      <c r="A459" s="2">
        <v>45307</v>
      </c>
      <c r="B459" s="3">
        <f t="shared" si="23"/>
        <v>2024</v>
      </c>
      <c r="C459" t="str">
        <f t="shared" si="21"/>
        <v>2023-2024</v>
      </c>
      <c r="D459" t="s">
        <v>148</v>
      </c>
      <c r="E459" t="s">
        <v>109</v>
      </c>
      <c r="F459" t="str">
        <f t="shared" si="22"/>
        <v>New South Wales</v>
      </c>
      <c r="G459" t="s">
        <v>10</v>
      </c>
      <c r="H459">
        <v>2480</v>
      </c>
      <c r="I459" t="s">
        <v>11</v>
      </c>
      <c r="J459" t="s">
        <v>68</v>
      </c>
      <c r="K459" t="s">
        <v>154</v>
      </c>
      <c r="L459" t="s">
        <v>14</v>
      </c>
      <c r="M459" s="5">
        <v>10.8</v>
      </c>
    </row>
    <row r="460" spans="1:13" x14ac:dyDescent="0.25">
      <c r="A460" s="2">
        <v>45450</v>
      </c>
      <c r="B460" s="3">
        <f t="shared" si="23"/>
        <v>2024</v>
      </c>
      <c r="C460" t="str">
        <f t="shared" si="21"/>
        <v>2023-2024</v>
      </c>
      <c r="D460" t="s">
        <v>147</v>
      </c>
      <c r="E460" t="s">
        <v>65</v>
      </c>
      <c r="F460" t="str">
        <f t="shared" si="22"/>
        <v>New South Wales</v>
      </c>
      <c r="G460" t="s">
        <v>10</v>
      </c>
      <c r="H460">
        <v>2541</v>
      </c>
      <c r="I460" t="s">
        <v>11</v>
      </c>
      <c r="J460" t="s">
        <v>58</v>
      </c>
      <c r="K460" t="s">
        <v>154</v>
      </c>
      <c r="L460" t="s">
        <v>14</v>
      </c>
      <c r="M460" s="5">
        <v>10.9</v>
      </c>
    </row>
    <row r="461" spans="1:13" x14ac:dyDescent="0.25">
      <c r="A461" s="2">
        <v>45691</v>
      </c>
      <c r="B461" s="3">
        <f t="shared" si="23"/>
        <v>2025</v>
      </c>
      <c r="C461" t="str">
        <f t="shared" si="21"/>
        <v>2024-2025</v>
      </c>
      <c r="D461" t="s">
        <v>147</v>
      </c>
      <c r="E461" t="s">
        <v>86</v>
      </c>
      <c r="F461" t="str">
        <f t="shared" si="22"/>
        <v>New South Wales</v>
      </c>
      <c r="G461" t="s">
        <v>10</v>
      </c>
      <c r="H461">
        <v>2064</v>
      </c>
      <c r="I461" t="s">
        <v>11</v>
      </c>
      <c r="J461" t="s">
        <v>12</v>
      </c>
      <c r="K461" t="s">
        <v>152</v>
      </c>
      <c r="L461" t="s">
        <v>13</v>
      </c>
      <c r="M461" s="5">
        <v>10.98</v>
      </c>
    </row>
    <row r="462" spans="1:13" x14ac:dyDescent="0.25">
      <c r="A462" s="2">
        <v>45638</v>
      </c>
      <c r="B462" s="3">
        <f t="shared" si="23"/>
        <v>2025</v>
      </c>
      <c r="C462" t="str">
        <f t="shared" si="21"/>
        <v>2024-2025</v>
      </c>
      <c r="D462" t="s">
        <v>148</v>
      </c>
      <c r="E462" t="s">
        <v>116</v>
      </c>
      <c r="F462" t="str">
        <f t="shared" si="22"/>
        <v>Western Australia</v>
      </c>
      <c r="G462" t="s">
        <v>48</v>
      </c>
      <c r="H462">
        <v>6725</v>
      </c>
      <c r="I462" t="s">
        <v>11</v>
      </c>
      <c r="J462" t="s">
        <v>77</v>
      </c>
      <c r="K462" t="s">
        <v>150</v>
      </c>
      <c r="L462" t="s">
        <v>18</v>
      </c>
      <c r="M462" s="5">
        <v>10.98</v>
      </c>
    </row>
    <row r="463" spans="1:13" x14ac:dyDescent="0.25">
      <c r="A463" s="2">
        <v>45665</v>
      </c>
      <c r="B463" s="3">
        <f t="shared" si="23"/>
        <v>2025</v>
      </c>
      <c r="C463" t="str">
        <f t="shared" si="21"/>
        <v>2024-2025</v>
      </c>
      <c r="D463" t="s">
        <v>147</v>
      </c>
      <c r="E463" t="s">
        <v>87</v>
      </c>
      <c r="F463" t="str">
        <f t="shared" si="22"/>
        <v>New South Wales</v>
      </c>
      <c r="G463" t="s">
        <v>10</v>
      </c>
      <c r="H463">
        <v>2790</v>
      </c>
      <c r="I463" t="s">
        <v>11</v>
      </c>
      <c r="J463" t="s">
        <v>25</v>
      </c>
      <c r="K463" t="s">
        <v>19</v>
      </c>
      <c r="L463" t="s">
        <v>23</v>
      </c>
      <c r="M463" s="5">
        <v>10.98</v>
      </c>
    </row>
    <row r="464" spans="1:13" x14ac:dyDescent="0.25">
      <c r="A464" s="2">
        <v>45770</v>
      </c>
      <c r="B464" s="3">
        <f t="shared" si="23"/>
        <v>2025</v>
      </c>
      <c r="C464" t="str">
        <f t="shared" si="21"/>
        <v>2024-2025</v>
      </c>
      <c r="D464" t="s">
        <v>148</v>
      </c>
      <c r="E464" t="s">
        <v>37</v>
      </c>
      <c r="F464" t="str">
        <f t="shared" si="22"/>
        <v>South Australia</v>
      </c>
      <c r="G464" t="s">
        <v>32</v>
      </c>
      <c r="H464">
        <v>5607</v>
      </c>
      <c r="I464" t="s">
        <v>11</v>
      </c>
      <c r="J464" t="s">
        <v>38</v>
      </c>
      <c r="K464" t="s">
        <v>155</v>
      </c>
      <c r="L464" t="s">
        <v>20</v>
      </c>
      <c r="M464" s="5">
        <v>10.98</v>
      </c>
    </row>
    <row r="465" spans="1:13" x14ac:dyDescent="0.25">
      <c r="A465" s="2">
        <v>45470</v>
      </c>
      <c r="B465" s="3">
        <f t="shared" si="23"/>
        <v>2024</v>
      </c>
      <c r="C465" t="str">
        <f t="shared" si="21"/>
        <v>2023-2024</v>
      </c>
      <c r="D465" t="s">
        <v>147</v>
      </c>
      <c r="E465" t="s">
        <v>121</v>
      </c>
      <c r="F465" t="str">
        <f t="shared" si="22"/>
        <v>Queensland</v>
      </c>
      <c r="G465" t="s">
        <v>35</v>
      </c>
      <c r="H465">
        <v>4700</v>
      </c>
      <c r="I465" t="s">
        <v>11</v>
      </c>
      <c r="J465" t="s">
        <v>51</v>
      </c>
      <c r="K465" t="s">
        <v>149</v>
      </c>
      <c r="L465" t="s">
        <v>15</v>
      </c>
      <c r="M465" s="5">
        <v>10.98</v>
      </c>
    </row>
    <row r="466" spans="1:13" x14ac:dyDescent="0.25">
      <c r="A466" s="2">
        <v>45994</v>
      </c>
      <c r="B466" s="3">
        <f t="shared" si="23"/>
        <v>2026</v>
      </c>
      <c r="C466" t="str">
        <f t="shared" si="21"/>
        <v>2025-2026</v>
      </c>
      <c r="D466" t="s">
        <v>148</v>
      </c>
      <c r="E466" t="s">
        <v>9</v>
      </c>
      <c r="F466" t="str">
        <f t="shared" si="22"/>
        <v>New South Wales</v>
      </c>
      <c r="G466" t="s">
        <v>10</v>
      </c>
      <c r="H466">
        <v>2067</v>
      </c>
      <c r="I466" t="s">
        <v>11</v>
      </c>
      <c r="J466" t="s">
        <v>12</v>
      </c>
      <c r="K466" t="s">
        <v>149</v>
      </c>
      <c r="L466" t="s">
        <v>15</v>
      </c>
      <c r="M466" s="5">
        <v>10.99</v>
      </c>
    </row>
    <row r="467" spans="1:13" x14ac:dyDescent="0.25">
      <c r="A467" s="2">
        <v>45333</v>
      </c>
      <c r="B467" s="3">
        <f t="shared" si="23"/>
        <v>2024</v>
      </c>
      <c r="C467" t="str">
        <f t="shared" si="21"/>
        <v>2023-2024</v>
      </c>
      <c r="D467" t="s">
        <v>147</v>
      </c>
      <c r="E467" t="s">
        <v>131</v>
      </c>
      <c r="F467" t="str">
        <f t="shared" si="22"/>
        <v>Western Australia</v>
      </c>
      <c r="G467" t="s">
        <v>48</v>
      </c>
      <c r="H467">
        <v>6530</v>
      </c>
      <c r="I467" t="s">
        <v>11</v>
      </c>
      <c r="J467" t="s">
        <v>77</v>
      </c>
      <c r="K467" t="s">
        <v>151</v>
      </c>
      <c r="L467" t="s">
        <v>21</v>
      </c>
      <c r="M467" s="5">
        <v>10.99</v>
      </c>
    </row>
    <row r="468" spans="1:13" x14ac:dyDescent="0.25">
      <c r="A468" s="2">
        <v>45483</v>
      </c>
      <c r="B468" s="3">
        <f t="shared" si="23"/>
        <v>2025</v>
      </c>
      <c r="C468" t="str">
        <f t="shared" si="21"/>
        <v>2024-2025</v>
      </c>
      <c r="D468" t="s">
        <v>147</v>
      </c>
      <c r="E468" t="s">
        <v>86</v>
      </c>
      <c r="F468" t="str">
        <f t="shared" si="22"/>
        <v>New South Wales</v>
      </c>
      <c r="G468" t="s">
        <v>10</v>
      </c>
      <c r="H468">
        <v>2064</v>
      </c>
      <c r="I468" t="s">
        <v>11</v>
      </c>
      <c r="J468" t="s">
        <v>12</v>
      </c>
      <c r="K468" t="s">
        <v>19</v>
      </c>
      <c r="L468" t="s">
        <v>23</v>
      </c>
      <c r="M468" s="5">
        <v>11</v>
      </c>
    </row>
    <row r="469" spans="1:13" x14ac:dyDescent="0.25">
      <c r="A469" s="2">
        <v>45412</v>
      </c>
      <c r="B469" s="3">
        <f t="shared" si="23"/>
        <v>2024</v>
      </c>
      <c r="C469" t="str">
        <f t="shared" si="21"/>
        <v>2023-2024</v>
      </c>
      <c r="D469" t="s">
        <v>147</v>
      </c>
      <c r="E469" t="s">
        <v>125</v>
      </c>
      <c r="F469" t="str">
        <f t="shared" si="22"/>
        <v>Victoria</v>
      </c>
      <c r="G469" t="s">
        <v>45</v>
      </c>
      <c r="H469">
        <v>3400</v>
      </c>
      <c r="I469" t="s">
        <v>11</v>
      </c>
      <c r="J469" t="s">
        <v>60</v>
      </c>
      <c r="K469" t="s">
        <v>154</v>
      </c>
      <c r="L469" t="s">
        <v>14</v>
      </c>
      <c r="M469" s="5">
        <v>11</v>
      </c>
    </row>
    <row r="470" spans="1:13" x14ac:dyDescent="0.25">
      <c r="A470" s="2">
        <v>45682</v>
      </c>
      <c r="B470" s="3">
        <f t="shared" si="23"/>
        <v>2025</v>
      </c>
      <c r="C470" t="str">
        <f t="shared" si="21"/>
        <v>2024-2025</v>
      </c>
      <c r="D470" t="s">
        <v>148</v>
      </c>
      <c r="E470" t="s">
        <v>141</v>
      </c>
      <c r="F470" t="str">
        <f t="shared" si="22"/>
        <v>Western Australia</v>
      </c>
      <c r="G470" t="s">
        <v>48</v>
      </c>
      <c r="H470">
        <v>6052</v>
      </c>
      <c r="I470" t="s">
        <v>11</v>
      </c>
      <c r="J470" t="s">
        <v>49</v>
      </c>
      <c r="K470" t="s">
        <v>150</v>
      </c>
      <c r="L470" t="s">
        <v>18</v>
      </c>
      <c r="M470" s="5">
        <v>11</v>
      </c>
    </row>
    <row r="471" spans="1:13" x14ac:dyDescent="0.25">
      <c r="A471" s="2">
        <v>45739</v>
      </c>
      <c r="B471" s="3">
        <f t="shared" si="23"/>
        <v>2025</v>
      </c>
      <c r="C471" t="str">
        <f t="shared" si="21"/>
        <v>2024-2025</v>
      </c>
      <c r="D471" t="s">
        <v>147</v>
      </c>
      <c r="E471" t="s">
        <v>66</v>
      </c>
      <c r="F471" t="str">
        <f t="shared" si="22"/>
        <v>South Australia</v>
      </c>
      <c r="G471" t="s">
        <v>32</v>
      </c>
      <c r="H471">
        <v>5169</v>
      </c>
      <c r="I471" t="s">
        <v>11</v>
      </c>
      <c r="J471" t="s">
        <v>33</v>
      </c>
      <c r="K471" t="s">
        <v>154</v>
      </c>
      <c r="L471" t="s">
        <v>14</v>
      </c>
      <c r="M471" s="5">
        <v>11</v>
      </c>
    </row>
    <row r="472" spans="1:13" x14ac:dyDescent="0.25">
      <c r="A472" s="2">
        <v>45444</v>
      </c>
      <c r="B472" s="3">
        <f t="shared" si="23"/>
        <v>2024</v>
      </c>
      <c r="C472" t="str">
        <f t="shared" si="21"/>
        <v>2023-2024</v>
      </c>
      <c r="D472" t="s">
        <v>147</v>
      </c>
      <c r="E472" t="s">
        <v>132</v>
      </c>
      <c r="F472" t="str">
        <f t="shared" si="22"/>
        <v>New South Wales</v>
      </c>
      <c r="G472" t="s">
        <v>10</v>
      </c>
      <c r="H472">
        <v>2800</v>
      </c>
      <c r="I472" t="s">
        <v>11</v>
      </c>
      <c r="J472" t="s">
        <v>25</v>
      </c>
      <c r="K472" t="s">
        <v>150</v>
      </c>
      <c r="L472" t="s">
        <v>18</v>
      </c>
      <c r="M472" s="5">
        <v>11.000000000000002</v>
      </c>
    </row>
    <row r="473" spans="1:13" x14ac:dyDescent="0.25">
      <c r="A473" s="2">
        <v>45946</v>
      </c>
      <c r="B473" s="3">
        <f t="shared" si="23"/>
        <v>2026</v>
      </c>
      <c r="C473" t="str">
        <f t="shared" si="21"/>
        <v>2025-2026</v>
      </c>
      <c r="D473" t="s">
        <v>148</v>
      </c>
      <c r="E473" t="s">
        <v>114</v>
      </c>
      <c r="F473" t="str">
        <f t="shared" si="22"/>
        <v>Victoria</v>
      </c>
      <c r="G473" t="s">
        <v>45</v>
      </c>
      <c r="H473">
        <v>3551</v>
      </c>
      <c r="I473" t="s">
        <v>11</v>
      </c>
      <c r="J473" t="s">
        <v>60</v>
      </c>
      <c r="K473" t="s">
        <v>154</v>
      </c>
      <c r="L473" t="s">
        <v>14</v>
      </c>
      <c r="M473" s="5">
        <v>11.32</v>
      </c>
    </row>
    <row r="474" spans="1:13" x14ac:dyDescent="0.25">
      <c r="A474" s="2">
        <v>45650</v>
      </c>
      <c r="B474" s="3">
        <f t="shared" si="23"/>
        <v>2025</v>
      </c>
      <c r="C474" t="str">
        <f t="shared" si="21"/>
        <v>2024-2025</v>
      </c>
      <c r="D474" t="s">
        <v>147</v>
      </c>
      <c r="E474" t="s">
        <v>140</v>
      </c>
      <c r="F474" t="str">
        <f t="shared" si="22"/>
        <v>Tasmania</v>
      </c>
      <c r="G474" t="s">
        <v>70</v>
      </c>
      <c r="H474">
        <v>7320</v>
      </c>
      <c r="I474" t="s">
        <v>11</v>
      </c>
      <c r="J474" t="s">
        <v>71</v>
      </c>
      <c r="K474" t="s">
        <v>154</v>
      </c>
      <c r="L474" t="s">
        <v>14</v>
      </c>
      <c r="M474" s="5">
        <v>11.5</v>
      </c>
    </row>
    <row r="475" spans="1:13" x14ac:dyDescent="0.25">
      <c r="A475" s="2">
        <v>45867</v>
      </c>
      <c r="B475" s="3">
        <f t="shared" si="23"/>
        <v>2026</v>
      </c>
      <c r="C475" t="str">
        <f t="shared" si="21"/>
        <v>2025-2026</v>
      </c>
      <c r="D475" t="s">
        <v>147</v>
      </c>
      <c r="E475" t="s">
        <v>90</v>
      </c>
      <c r="F475" t="str">
        <f t="shared" si="22"/>
        <v>Victoria</v>
      </c>
      <c r="G475" t="s">
        <v>45</v>
      </c>
      <c r="H475">
        <v>3179</v>
      </c>
      <c r="I475" t="s">
        <v>11</v>
      </c>
      <c r="J475" t="s">
        <v>63</v>
      </c>
      <c r="K475" t="s">
        <v>154</v>
      </c>
      <c r="L475" t="s">
        <v>14</v>
      </c>
      <c r="M475" s="5">
        <v>11.5</v>
      </c>
    </row>
    <row r="476" spans="1:13" x14ac:dyDescent="0.25">
      <c r="A476" s="2">
        <v>45500</v>
      </c>
      <c r="B476" s="3">
        <f t="shared" si="23"/>
        <v>2025</v>
      </c>
      <c r="C476" t="str">
        <f t="shared" si="21"/>
        <v>2024-2025</v>
      </c>
      <c r="D476" t="s">
        <v>147</v>
      </c>
      <c r="E476" t="s">
        <v>73</v>
      </c>
      <c r="F476" t="str">
        <f t="shared" si="22"/>
        <v>Victoria</v>
      </c>
      <c r="G476" t="s">
        <v>45</v>
      </c>
      <c r="H476">
        <v>3136</v>
      </c>
      <c r="I476" t="s">
        <v>11</v>
      </c>
      <c r="J476" t="s">
        <v>63</v>
      </c>
      <c r="K476" t="s">
        <v>154</v>
      </c>
      <c r="L476" t="s">
        <v>14</v>
      </c>
      <c r="M476" s="5">
        <v>11.6</v>
      </c>
    </row>
    <row r="477" spans="1:13" x14ac:dyDescent="0.25">
      <c r="A477" s="2">
        <v>45976</v>
      </c>
      <c r="B477" s="3">
        <f t="shared" si="23"/>
        <v>2026</v>
      </c>
      <c r="C477" t="str">
        <f t="shared" si="21"/>
        <v>2025-2026</v>
      </c>
      <c r="D477" t="s">
        <v>147</v>
      </c>
      <c r="E477" t="s">
        <v>136</v>
      </c>
      <c r="F477" t="str">
        <f t="shared" si="22"/>
        <v>Victoria</v>
      </c>
      <c r="G477" t="s">
        <v>45</v>
      </c>
      <c r="H477">
        <v>3175</v>
      </c>
      <c r="I477" t="s">
        <v>11</v>
      </c>
      <c r="J477" t="s">
        <v>63</v>
      </c>
      <c r="K477" t="s">
        <v>157</v>
      </c>
      <c r="L477" t="s">
        <v>22</v>
      </c>
      <c r="M477" s="5">
        <v>11.61</v>
      </c>
    </row>
    <row r="478" spans="1:13" x14ac:dyDescent="0.25">
      <c r="A478" s="2">
        <v>45620</v>
      </c>
      <c r="B478" s="3">
        <f t="shared" si="23"/>
        <v>2025</v>
      </c>
      <c r="C478" t="str">
        <f t="shared" si="21"/>
        <v>2024-2025</v>
      </c>
      <c r="D478" t="s">
        <v>148</v>
      </c>
      <c r="E478" t="s">
        <v>137</v>
      </c>
      <c r="F478" t="str">
        <f t="shared" si="22"/>
        <v>New South Wales</v>
      </c>
      <c r="G478" t="s">
        <v>10</v>
      </c>
      <c r="H478">
        <v>2031</v>
      </c>
      <c r="I478" t="s">
        <v>11</v>
      </c>
      <c r="J478" t="s">
        <v>12</v>
      </c>
      <c r="K478" t="s">
        <v>149</v>
      </c>
      <c r="L478" t="s">
        <v>15</v>
      </c>
      <c r="M478" s="5">
        <v>11.76</v>
      </c>
    </row>
    <row r="479" spans="1:13" x14ac:dyDescent="0.25">
      <c r="A479" s="2">
        <v>45952</v>
      </c>
      <c r="B479" s="3">
        <f t="shared" si="23"/>
        <v>2026</v>
      </c>
      <c r="C479" t="str">
        <f t="shared" si="21"/>
        <v>2025-2026</v>
      </c>
      <c r="D479" t="s">
        <v>148</v>
      </c>
      <c r="E479" t="s">
        <v>9</v>
      </c>
      <c r="F479" t="str">
        <f t="shared" si="22"/>
        <v>New South Wales</v>
      </c>
      <c r="G479" t="s">
        <v>10</v>
      </c>
      <c r="H479">
        <v>2067</v>
      </c>
      <c r="I479" t="s">
        <v>11</v>
      </c>
      <c r="J479" t="s">
        <v>12</v>
      </c>
      <c r="K479" t="s">
        <v>152</v>
      </c>
      <c r="L479" t="s">
        <v>13</v>
      </c>
      <c r="M479" s="5">
        <v>11.92</v>
      </c>
    </row>
    <row r="480" spans="1:13" x14ac:dyDescent="0.25">
      <c r="A480" s="2">
        <v>45749</v>
      </c>
      <c r="B480" s="3">
        <f t="shared" si="23"/>
        <v>2025</v>
      </c>
      <c r="C480" t="str">
        <f t="shared" si="21"/>
        <v>2024-2025</v>
      </c>
      <c r="D480" t="s">
        <v>148</v>
      </c>
      <c r="E480" t="s">
        <v>79</v>
      </c>
      <c r="F480" t="str">
        <f t="shared" si="22"/>
        <v>Australian Capital Territory</v>
      </c>
      <c r="G480" t="s">
        <v>80</v>
      </c>
      <c r="H480">
        <v>2617</v>
      </c>
      <c r="I480" t="s">
        <v>11</v>
      </c>
      <c r="J480" t="s">
        <v>58</v>
      </c>
      <c r="K480" t="s">
        <v>154</v>
      </c>
      <c r="L480" t="s">
        <v>14</v>
      </c>
      <c r="M480" s="5">
        <v>11.96</v>
      </c>
    </row>
    <row r="481" spans="1:13" x14ac:dyDescent="0.25">
      <c r="A481" s="2">
        <v>45805</v>
      </c>
      <c r="B481" s="3">
        <f t="shared" si="23"/>
        <v>2025</v>
      </c>
      <c r="C481" t="str">
        <f t="shared" si="21"/>
        <v>2024-2025</v>
      </c>
      <c r="D481" t="s">
        <v>147</v>
      </c>
      <c r="E481" t="s">
        <v>143</v>
      </c>
      <c r="F481" t="str">
        <f t="shared" si="22"/>
        <v>New South Wales</v>
      </c>
      <c r="G481" t="s">
        <v>10</v>
      </c>
      <c r="H481">
        <v>2154</v>
      </c>
      <c r="I481" t="s">
        <v>11</v>
      </c>
      <c r="J481" t="s">
        <v>27</v>
      </c>
      <c r="K481" t="s">
        <v>154</v>
      </c>
      <c r="L481" t="s">
        <v>14</v>
      </c>
      <c r="M481" s="5">
        <v>11.96</v>
      </c>
    </row>
    <row r="482" spans="1:13" x14ac:dyDescent="0.25">
      <c r="A482" s="2">
        <v>45353</v>
      </c>
      <c r="B482" s="3">
        <f t="shared" si="23"/>
        <v>2024</v>
      </c>
      <c r="C482" t="str">
        <f t="shared" si="21"/>
        <v>2023-2024</v>
      </c>
      <c r="D482" t="s">
        <v>148</v>
      </c>
      <c r="E482" t="s">
        <v>103</v>
      </c>
      <c r="F482" t="str">
        <f t="shared" si="22"/>
        <v>Queensland</v>
      </c>
      <c r="G482" t="s">
        <v>35</v>
      </c>
      <c r="H482">
        <v>4509</v>
      </c>
      <c r="I482" t="s">
        <v>11</v>
      </c>
      <c r="J482" t="s">
        <v>104</v>
      </c>
      <c r="K482" t="s">
        <v>155</v>
      </c>
      <c r="L482" t="s">
        <v>20</v>
      </c>
      <c r="M482" s="5">
        <v>11.96</v>
      </c>
    </row>
    <row r="483" spans="1:13" x14ac:dyDescent="0.25">
      <c r="A483" s="2">
        <v>45649</v>
      </c>
      <c r="B483" s="3">
        <f t="shared" si="23"/>
        <v>2025</v>
      </c>
      <c r="C483" t="str">
        <f t="shared" si="21"/>
        <v>2024-2025</v>
      </c>
      <c r="D483" t="s">
        <v>148</v>
      </c>
      <c r="E483" t="s">
        <v>37</v>
      </c>
      <c r="F483" t="str">
        <f t="shared" si="22"/>
        <v>South Australia</v>
      </c>
      <c r="G483" t="s">
        <v>32</v>
      </c>
      <c r="H483">
        <v>5607</v>
      </c>
      <c r="I483" t="s">
        <v>11</v>
      </c>
      <c r="J483" t="s">
        <v>38</v>
      </c>
      <c r="K483" t="s">
        <v>156</v>
      </c>
      <c r="L483" t="s">
        <v>17</v>
      </c>
      <c r="M483" s="5">
        <v>11.96</v>
      </c>
    </row>
    <row r="484" spans="1:13" x14ac:dyDescent="0.25">
      <c r="A484" s="2">
        <v>45338</v>
      </c>
      <c r="B484" s="3">
        <f t="shared" si="23"/>
        <v>2024</v>
      </c>
      <c r="C484" t="str">
        <f t="shared" si="21"/>
        <v>2023-2024</v>
      </c>
      <c r="D484" t="s">
        <v>147</v>
      </c>
      <c r="E484" t="s">
        <v>96</v>
      </c>
      <c r="F484" t="str">
        <f t="shared" si="22"/>
        <v>Western Australia</v>
      </c>
      <c r="G484" t="s">
        <v>48</v>
      </c>
      <c r="H484">
        <v>6330</v>
      </c>
      <c r="I484" t="s">
        <v>11</v>
      </c>
      <c r="J484" t="s">
        <v>94</v>
      </c>
      <c r="K484" t="s">
        <v>156</v>
      </c>
      <c r="L484" t="s">
        <v>17</v>
      </c>
      <c r="M484" s="5">
        <v>11.97</v>
      </c>
    </row>
    <row r="485" spans="1:13" x14ac:dyDescent="0.25">
      <c r="A485" s="2">
        <v>45608</v>
      </c>
      <c r="B485" s="3">
        <f t="shared" si="23"/>
        <v>2025</v>
      </c>
      <c r="C485" t="str">
        <f t="shared" si="21"/>
        <v>2024-2025</v>
      </c>
      <c r="D485" t="s">
        <v>147</v>
      </c>
      <c r="E485" t="s">
        <v>79</v>
      </c>
      <c r="F485" t="str">
        <f t="shared" si="22"/>
        <v>Australian Capital Territory</v>
      </c>
      <c r="G485" t="s">
        <v>80</v>
      </c>
      <c r="H485">
        <v>2617</v>
      </c>
      <c r="I485" t="s">
        <v>11</v>
      </c>
      <c r="J485" t="s">
        <v>58</v>
      </c>
      <c r="K485" t="s">
        <v>155</v>
      </c>
      <c r="L485" t="s">
        <v>20</v>
      </c>
      <c r="M485" s="5">
        <v>11.97</v>
      </c>
    </row>
    <row r="486" spans="1:13" x14ac:dyDescent="0.25">
      <c r="A486" s="2">
        <v>45617</v>
      </c>
      <c r="B486" s="3">
        <f t="shared" si="23"/>
        <v>2025</v>
      </c>
      <c r="C486" t="str">
        <f t="shared" si="21"/>
        <v>2024-2025</v>
      </c>
      <c r="D486" t="s">
        <v>147</v>
      </c>
      <c r="E486" t="s">
        <v>79</v>
      </c>
      <c r="F486" t="str">
        <f t="shared" si="22"/>
        <v>Australian Capital Territory</v>
      </c>
      <c r="G486" t="s">
        <v>80</v>
      </c>
      <c r="H486">
        <v>2617</v>
      </c>
      <c r="I486" t="s">
        <v>11</v>
      </c>
      <c r="J486" t="s">
        <v>58</v>
      </c>
      <c r="K486" t="s">
        <v>149</v>
      </c>
      <c r="L486" t="s">
        <v>15</v>
      </c>
      <c r="M486" s="5">
        <v>11.97</v>
      </c>
    </row>
    <row r="487" spans="1:13" x14ac:dyDescent="0.25">
      <c r="A487" s="2">
        <v>45715</v>
      </c>
      <c r="B487" s="3">
        <f t="shared" si="23"/>
        <v>2025</v>
      </c>
      <c r="C487" t="str">
        <f t="shared" si="21"/>
        <v>2024-2025</v>
      </c>
      <c r="D487" t="s">
        <v>147</v>
      </c>
      <c r="E487" t="s">
        <v>135</v>
      </c>
      <c r="F487" t="str">
        <f t="shared" si="22"/>
        <v>Victoria</v>
      </c>
      <c r="G487" t="s">
        <v>45</v>
      </c>
      <c r="H487">
        <v>3550</v>
      </c>
      <c r="I487" t="s">
        <v>11</v>
      </c>
      <c r="J487" t="s">
        <v>60</v>
      </c>
      <c r="K487" t="s">
        <v>156</v>
      </c>
      <c r="L487" t="s">
        <v>17</v>
      </c>
      <c r="M487" s="5">
        <v>11.97</v>
      </c>
    </row>
    <row r="488" spans="1:13" x14ac:dyDescent="0.25">
      <c r="A488" s="2">
        <v>45703</v>
      </c>
      <c r="B488" s="3">
        <f t="shared" si="23"/>
        <v>2025</v>
      </c>
      <c r="C488" t="str">
        <f t="shared" si="21"/>
        <v>2024-2025</v>
      </c>
      <c r="D488" t="s">
        <v>148</v>
      </c>
      <c r="E488" t="s">
        <v>102</v>
      </c>
      <c r="F488" t="str">
        <f t="shared" si="22"/>
        <v>Queensland</v>
      </c>
      <c r="G488" t="s">
        <v>35</v>
      </c>
      <c r="H488">
        <v>4870</v>
      </c>
      <c r="I488" t="s">
        <v>11</v>
      </c>
      <c r="J488" t="s">
        <v>36</v>
      </c>
      <c r="K488" t="s">
        <v>155</v>
      </c>
      <c r="L488" t="s">
        <v>20</v>
      </c>
      <c r="M488" s="5">
        <v>11.97</v>
      </c>
    </row>
    <row r="489" spans="1:13" x14ac:dyDescent="0.25">
      <c r="A489" s="2">
        <v>45919</v>
      </c>
      <c r="B489" s="3">
        <f t="shared" si="23"/>
        <v>2026</v>
      </c>
      <c r="C489" t="str">
        <f t="shared" si="21"/>
        <v>2025-2026</v>
      </c>
      <c r="D489" t="s">
        <v>147</v>
      </c>
      <c r="E489" t="s">
        <v>54</v>
      </c>
      <c r="F489" t="str">
        <f t="shared" si="22"/>
        <v>Victoria</v>
      </c>
      <c r="G489" t="s">
        <v>45</v>
      </c>
      <c r="H489">
        <v>3977</v>
      </c>
      <c r="I489" t="s">
        <v>11</v>
      </c>
      <c r="J489" t="s">
        <v>55</v>
      </c>
      <c r="K489" t="s">
        <v>150</v>
      </c>
      <c r="L489" t="s">
        <v>18</v>
      </c>
      <c r="M489" s="5">
        <v>11.97</v>
      </c>
    </row>
    <row r="490" spans="1:13" x14ac:dyDescent="0.25">
      <c r="A490" s="2">
        <v>45478</v>
      </c>
      <c r="B490" s="3">
        <f t="shared" si="23"/>
        <v>2025</v>
      </c>
      <c r="C490" t="str">
        <f t="shared" si="21"/>
        <v>2024-2025</v>
      </c>
      <c r="D490" t="s">
        <v>147</v>
      </c>
      <c r="E490" t="s">
        <v>110</v>
      </c>
      <c r="F490" t="str">
        <f t="shared" si="22"/>
        <v>Queensland</v>
      </c>
      <c r="G490" t="s">
        <v>35</v>
      </c>
      <c r="H490">
        <v>4680</v>
      </c>
      <c r="I490" t="s">
        <v>11</v>
      </c>
      <c r="J490" t="s">
        <v>51</v>
      </c>
      <c r="K490" t="s">
        <v>150</v>
      </c>
      <c r="L490" t="s">
        <v>18</v>
      </c>
      <c r="M490" s="5">
        <v>11.97</v>
      </c>
    </row>
    <row r="491" spans="1:13" x14ac:dyDescent="0.25">
      <c r="A491" s="2">
        <v>45444</v>
      </c>
      <c r="B491" s="3">
        <f t="shared" si="23"/>
        <v>2024</v>
      </c>
      <c r="C491" t="str">
        <f t="shared" si="21"/>
        <v>2023-2024</v>
      </c>
      <c r="D491" t="s">
        <v>148</v>
      </c>
      <c r="E491" t="s">
        <v>93</v>
      </c>
      <c r="F491" t="str">
        <f t="shared" si="22"/>
        <v>Western Australia</v>
      </c>
      <c r="G491" t="s">
        <v>48</v>
      </c>
      <c r="H491">
        <v>6112</v>
      </c>
      <c r="I491" t="s">
        <v>11</v>
      </c>
      <c r="J491" t="s">
        <v>94</v>
      </c>
      <c r="K491" t="s">
        <v>19</v>
      </c>
      <c r="L491" t="s">
        <v>23</v>
      </c>
      <c r="M491" s="5">
        <v>11.97</v>
      </c>
    </row>
    <row r="492" spans="1:13" x14ac:dyDescent="0.25">
      <c r="A492" s="2">
        <v>45806</v>
      </c>
      <c r="B492" s="3">
        <f t="shared" si="23"/>
        <v>2025</v>
      </c>
      <c r="C492" t="str">
        <f t="shared" si="21"/>
        <v>2024-2025</v>
      </c>
      <c r="D492" t="s">
        <v>147</v>
      </c>
      <c r="E492" t="s">
        <v>89</v>
      </c>
      <c r="F492" t="str">
        <f t="shared" si="22"/>
        <v>Queensland</v>
      </c>
      <c r="G492" t="s">
        <v>35</v>
      </c>
      <c r="H492">
        <v>4655</v>
      </c>
      <c r="I492" t="s">
        <v>11</v>
      </c>
      <c r="J492" t="s">
        <v>51</v>
      </c>
      <c r="K492" t="s">
        <v>155</v>
      </c>
      <c r="L492" t="s">
        <v>20</v>
      </c>
      <c r="M492" s="5">
        <v>11.97</v>
      </c>
    </row>
    <row r="493" spans="1:13" x14ac:dyDescent="0.25">
      <c r="A493" s="2">
        <v>45550</v>
      </c>
      <c r="B493" s="3">
        <f t="shared" si="23"/>
        <v>2025</v>
      </c>
      <c r="C493" t="str">
        <f t="shared" si="21"/>
        <v>2024-2025</v>
      </c>
      <c r="D493" t="s">
        <v>147</v>
      </c>
      <c r="E493" t="s">
        <v>92</v>
      </c>
      <c r="F493" t="str">
        <f t="shared" si="22"/>
        <v>Queensland</v>
      </c>
      <c r="G493" t="s">
        <v>35</v>
      </c>
      <c r="H493">
        <v>4068</v>
      </c>
      <c r="I493" t="s">
        <v>11</v>
      </c>
      <c r="J493" t="s">
        <v>43</v>
      </c>
      <c r="K493" t="s">
        <v>155</v>
      </c>
      <c r="L493" t="s">
        <v>20</v>
      </c>
      <c r="M493" s="5">
        <v>11.97</v>
      </c>
    </row>
    <row r="494" spans="1:13" x14ac:dyDescent="0.25">
      <c r="A494" s="2">
        <v>45885</v>
      </c>
      <c r="B494" s="3">
        <f t="shared" si="23"/>
        <v>2026</v>
      </c>
      <c r="C494" t="str">
        <f t="shared" si="21"/>
        <v>2025-2026</v>
      </c>
      <c r="D494" t="s">
        <v>148</v>
      </c>
      <c r="E494" t="s">
        <v>83</v>
      </c>
      <c r="F494" t="str">
        <f t="shared" si="22"/>
        <v>New South Wales</v>
      </c>
      <c r="G494" t="s">
        <v>10</v>
      </c>
      <c r="H494">
        <v>2750</v>
      </c>
      <c r="I494" t="s">
        <v>11</v>
      </c>
      <c r="J494" t="s">
        <v>25</v>
      </c>
      <c r="K494" t="s">
        <v>155</v>
      </c>
      <c r="L494" t="s">
        <v>20</v>
      </c>
      <c r="M494" s="5">
        <v>11.97</v>
      </c>
    </row>
    <row r="495" spans="1:13" x14ac:dyDescent="0.25">
      <c r="A495" s="2">
        <v>45987</v>
      </c>
      <c r="B495" s="3">
        <f t="shared" si="23"/>
        <v>2026</v>
      </c>
      <c r="C495" t="str">
        <f t="shared" si="21"/>
        <v>2025-2026</v>
      </c>
      <c r="D495" t="s">
        <v>147</v>
      </c>
      <c r="E495" t="s">
        <v>98</v>
      </c>
      <c r="F495" t="str">
        <f t="shared" si="22"/>
        <v>Victoria</v>
      </c>
      <c r="G495" t="s">
        <v>45</v>
      </c>
      <c r="H495">
        <v>3429</v>
      </c>
      <c r="I495" t="s">
        <v>11</v>
      </c>
      <c r="J495" t="s">
        <v>60</v>
      </c>
      <c r="K495" t="s">
        <v>155</v>
      </c>
      <c r="L495" t="s">
        <v>20</v>
      </c>
      <c r="M495" s="5">
        <v>11.97</v>
      </c>
    </row>
    <row r="496" spans="1:13" x14ac:dyDescent="0.25">
      <c r="A496" s="2">
        <v>45379</v>
      </c>
      <c r="B496" s="3">
        <f t="shared" si="23"/>
        <v>2024</v>
      </c>
      <c r="C496" t="str">
        <f t="shared" si="21"/>
        <v>2023-2024</v>
      </c>
      <c r="D496" t="s">
        <v>147</v>
      </c>
      <c r="E496" t="s">
        <v>50</v>
      </c>
      <c r="F496" t="str">
        <f t="shared" si="22"/>
        <v>Queensland</v>
      </c>
      <c r="G496" t="s">
        <v>35</v>
      </c>
      <c r="H496">
        <v>4703</v>
      </c>
      <c r="I496" t="s">
        <v>11</v>
      </c>
      <c r="J496" t="s">
        <v>51</v>
      </c>
      <c r="K496" t="s">
        <v>155</v>
      </c>
      <c r="L496" t="s">
        <v>20</v>
      </c>
      <c r="M496" s="5">
        <v>11.97</v>
      </c>
    </row>
    <row r="497" spans="1:13" x14ac:dyDescent="0.25">
      <c r="A497" s="2">
        <v>45585</v>
      </c>
      <c r="B497" s="3">
        <f t="shared" si="23"/>
        <v>2025</v>
      </c>
      <c r="C497" t="str">
        <f t="shared" si="21"/>
        <v>2024-2025</v>
      </c>
      <c r="D497" t="s">
        <v>147</v>
      </c>
      <c r="E497" t="s">
        <v>34</v>
      </c>
      <c r="F497" t="str">
        <f t="shared" si="22"/>
        <v>Queensland</v>
      </c>
      <c r="G497" t="s">
        <v>35</v>
      </c>
      <c r="H497">
        <v>4802</v>
      </c>
      <c r="I497" t="s">
        <v>11</v>
      </c>
      <c r="J497" t="s">
        <v>36</v>
      </c>
      <c r="K497" t="s">
        <v>153</v>
      </c>
      <c r="L497" t="s">
        <v>16</v>
      </c>
      <c r="M497" s="5">
        <v>11.98</v>
      </c>
    </row>
    <row r="498" spans="1:13" x14ac:dyDescent="0.25">
      <c r="A498" s="2">
        <v>45705</v>
      </c>
      <c r="B498" s="3">
        <f t="shared" si="23"/>
        <v>2025</v>
      </c>
      <c r="C498" t="str">
        <f t="shared" si="21"/>
        <v>2024-2025</v>
      </c>
      <c r="D498" t="s">
        <v>147</v>
      </c>
      <c r="E498" t="s">
        <v>39</v>
      </c>
      <c r="F498" t="str">
        <f t="shared" si="22"/>
        <v>South Australia</v>
      </c>
      <c r="G498" t="s">
        <v>32</v>
      </c>
      <c r="H498">
        <v>5343</v>
      </c>
      <c r="I498" t="s">
        <v>11</v>
      </c>
      <c r="J498" t="s">
        <v>38</v>
      </c>
      <c r="K498" t="s">
        <v>150</v>
      </c>
      <c r="L498" t="s">
        <v>18</v>
      </c>
      <c r="M498" s="5">
        <v>11.98</v>
      </c>
    </row>
    <row r="499" spans="1:13" x14ac:dyDescent="0.25">
      <c r="A499" s="2">
        <v>45424</v>
      </c>
      <c r="B499" s="3">
        <f t="shared" si="23"/>
        <v>2024</v>
      </c>
      <c r="C499" t="str">
        <f t="shared" si="21"/>
        <v>2023-2024</v>
      </c>
      <c r="D499" t="s">
        <v>148</v>
      </c>
      <c r="E499" t="s">
        <v>116</v>
      </c>
      <c r="F499" t="str">
        <f t="shared" si="22"/>
        <v>Western Australia</v>
      </c>
      <c r="G499" t="s">
        <v>48</v>
      </c>
      <c r="H499">
        <v>6725</v>
      </c>
      <c r="I499" t="s">
        <v>11</v>
      </c>
      <c r="J499" t="s">
        <v>77</v>
      </c>
      <c r="K499" t="s">
        <v>156</v>
      </c>
      <c r="L499" t="s">
        <v>17</v>
      </c>
      <c r="M499" s="5">
        <v>11.98</v>
      </c>
    </row>
    <row r="500" spans="1:13" x14ac:dyDescent="0.25">
      <c r="A500" s="2">
        <v>45419</v>
      </c>
      <c r="B500" s="3">
        <f t="shared" si="23"/>
        <v>2024</v>
      </c>
      <c r="C500" t="str">
        <f t="shared" si="21"/>
        <v>2023-2024</v>
      </c>
      <c r="D500" t="s">
        <v>147</v>
      </c>
      <c r="E500" t="s">
        <v>140</v>
      </c>
      <c r="F500" t="str">
        <f t="shared" si="22"/>
        <v>Tasmania</v>
      </c>
      <c r="G500" t="s">
        <v>70</v>
      </c>
      <c r="H500">
        <v>7320</v>
      </c>
      <c r="I500" t="s">
        <v>11</v>
      </c>
      <c r="J500" t="s">
        <v>71</v>
      </c>
      <c r="K500" t="s">
        <v>151</v>
      </c>
      <c r="L500" t="s">
        <v>21</v>
      </c>
      <c r="M500" s="5">
        <v>11.98</v>
      </c>
    </row>
    <row r="501" spans="1:13" x14ac:dyDescent="0.25">
      <c r="A501" s="2">
        <v>45678</v>
      </c>
      <c r="B501" s="3">
        <f t="shared" si="23"/>
        <v>2025</v>
      </c>
      <c r="C501" t="str">
        <f t="shared" si="21"/>
        <v>2024-2025</v>
      </c>
      <c r="D501" t="s">
        <v>147</v>
      </c>
      <c r="E501" t="s">
        <v>129</v>
      </c>
      <c r="F501" t="str">
        <f t="shared" si="22"/>
        <v>Tasmania</v>
      </c>
      <c r="G501" t="s">
        <v>70</v>
      </c>
      <c r="H501">
        <v>7010</v>
      </c>
      <c r="I501" t="s">
        <v>11</v>
      </c>
      <c r="J501" t="s">
        <v>71</v>
      </c>
      <c r="K501" t="s">
        <v>156</v>
      </c>
      <c r="L501" t="s">
        <v>17</v>
      </c>
      <c r="M501" s="5">
        <v>11.98</v>
      </c>
    </row>
    <row r="502" spans="1:13" x14ac:dyDescent="0.25">
      <c r="A502" s="2">
        <v>45545</v>
      </c>
      <c r="B502" s="3">
        <f t="shared" si="23"/>
        <v>2025</v>
      </c>
      <c r="C502" t="str">
        <f t="shared" si="21"/>
        <v>2024-2025</v>
      </c>
      <c r="D502" t="s">
        <v>147</v>
      </c>
      <c r="E502" t="s">
        <v>125</v>
      </c>
      <c r="F502" t="str">
        <f t="shared" si="22"/>
        <v>Victoria</v>
      </c>
      <c r="G502" t="s">
        <v>45</v>
      </c>
      <c r="H502">
        <v>3400</v>
      </c>
      <c r="I502" t="s">
        <v>11</v>
      </c>
      <c r="J502" t="s">
        <v>60</v>
      </c>
      <c r="K502" t="s">
        <v>149</v>
      </c>
      <c r="L502" t="s">
        <v>15</v>
      </c>
      <c r="M502" s="5">
        <v>11.98</v>
      </c>
    </row>
    <row r="503" spans="1:13" x14ac:dyDescent="0.25">
      <c r="A503" s="2">
        <v>45367</v>
      </c>
      <c r="B503" s="3">
        <f t="shared" si="23"/>
        <v>2024</v>
      </c>
      <c r="C503" t="str">
        <f t="shared" si="21"/>
        <v>2023-2024</v>
      </c>
      <c r="D503" t="s">
        <v>147</v>
      </c>
      <c r="E503" t="s">
        <v>92</v>
      </c>
      <c r="F503" t="str">
        <f t="shared" si="22"/>
        <v>Queensland</v>
      </c>
      <c r="G503" t="s">
        <v>35</v>
      </c>
      <c r="H503">
        <v>4068</v>
      </c>
      <c r="I503" t="s">
        <v>11</v>
      </c>
      <c r="J503" t="s">
        <v>43</v>
      </c>
      <c r="K503" t="s">
        <v>154</v>
      </c>
      <c r="L503" t="s">
        <v>14</v>
      </c>
      <c r="M503" s="5">
        <v>11.98</v>
      </c>
    </row>
    <row r="504" spans="1:13" x14ac:dyDescent="0.25">
      <c r="A504" s="2">
        <v>45340</v>
      </c>
      <c r="B504" s="3">
        <f t="shared" si="23"/>
        <v>2024</v>
      </c>
      <c r="C504" t="str">
        <f t="shared" si="21"/>
        <v>2023-2024</v>
      </c>
      <c r="D504" t="s">
        <v>147</v>
      </c>
      <c r="E504" t="s">
        <v>133</v>
      </c>
      <c r="F504" t="str">
        <f t="shared" si="22"/>
        <v>Queensland</v>
      </c>
      <c r="G504" t="s">
        <v>35</v>
      </c>
      <c r="H504">
        <v>4305</v>
      </c>
      <c r="I504" t="s">
        <v>11</v>
      </c>
      <c r="J504" t="s">
        <v>104</v>
      </c>
      <c r="K504" t="s">
        <v>152</v>
      </c>
      <c r="L504" t="s">
        <v>13</v>
      </c>
      <c r="M504" s="5">
        <v>11.98</v>
      </c>
    </row>
    <row r="505" spans="1:13" x14ac:dyDescent="0.25">
      <c r="A505" s="2">
        <v>45665</v>
      </c>
      <c r="B505" s="3">
        <f t="shared" si="23"/>
        <v>2025</v>
      </c>
      <c r="C505" t="str">
        <f t="shared" si="21"/>
        <v>2024-2025</v>
      </c>
      <c r="D505" t="s">
        <v>147</v>
      </c>
      <c r="E505" t="s">
        <v>90</v>
      </c>
      <c r="F505" t="str">
        <f t="shared" si="22"/>
        <v>Victoria</v>
      </c>
      <c r="G505" t="s">
        <v>45</v>
      </c>
      <c r="H505">
        <v>3179</v>
      </c>
      <c r="I505" t="s">
        <v>11</v>
      </c>
      <c r="J505" t="s">
        <v>63</v>
      </c>
      <c r="K505" t="s">
        <v>150</v>
      </c>
      <c r="L505" t="s">
        <v>18</v>
      </c>
      <c r="M505" s="5">
        <v>11.98</v>
      </c>
    </row>
    <row r="506" spans="1:13" x14ac:dyDescent="0.25">
      <c r="A506" s="2">
        <v>45772</v>
      </c>
      <c r="B506" s="3">
        <f t="shared" si="23"/>
        <v>2025</v>
      </c>
      <c r="C506" t="str">
        <f t="shared" si="21"/>
        <v>2024-2025</v>
      </c>
      <c r="D506" t="s">
        <v>147</v>
      </c>
      <c r="E506" t="s">
        <v>61</v>
      </c>
      <c r="F506" t="str">
        <f t="shared" si="22"/>
        <v>New South Wales</v>
      </c>
      <c r="G506" t="s">
        <v>10</v>
      </c>
      <c r="H506">
        <v>2539</v>
      </c>
      <c r="I506" t="s">
        <v>11</v>
      </c>
      <c r="J506" t="s">
        <v>58</v>
      </c>
      <c r="K506" t="s">
        <v>149</v>
      </c>
      <c r="L506" t="s">
        <v>15</v>
      </c>
      <c r="M506" s="5">
        <v>11.98</v>
      </c>
    </row>
    <row r="507" spans="1:13" x14ac:dyDescent="0.25">
      <c r="A507" s="2">
        <v>45770</v>
      </c>
      <c r="B507" s="3">
        <f t="shared" si="23"/>
        <v>2025</v>
      </c>
      <c r="C507" t="str">
        <f t="shared" si="21"/>
        <v>2024-2025</v>
      </c>
      <c r="D507" t="s">
        <v>147</v>
      </c>
      <c r="E507" t="s">
        <v>56</v>
      </c>
      <c r="F507" t="str">
        <f t="shared" si="22"/>
        <v>Northern Territory</v>
      </c>
      <c r="G507" t="s">
        <v>29</v>
      </c>
      <c r="H507">
        <v>870</v>
      </c>
      <c r="I507" t="s">
        <v>11</v>
      </c>
      <c r="J507" t="s">
        <v>30</v>
      </c>
      <c r="K507" t="s">
        <v>154</v>
      </c>
      <c r="L507" t="s">
        <v>14</v>
      </c>
      <c r="M507" s="5">
        <v>11.99</v>
      </c>
    </row>
    <row r="508" spans="1:13" x14ac:dyDescent="0.25">
      <c r="A508" s="2">
        <v>45438</v>
      </c>
      <c r="B508" s="3">
        <f t="shared" si="23"/>
        <v>2024</v>
      </c>
      <c r="C508" t="str">
        <f t="shared" si="21"/>
        <v>2023-2024</v>
      </c>
      <c r="D508" t="s">
        <v>147</v>
      </c>
      <c r="E508" t="s">
        <v>108</v>
      </c>
      <c r="F508" t="str">
        <f t="shared" si="22"/>
        <v>Victoria</v>
      </c>
      <c r="G508" t="s">
        <v>45</v>
      </c>
      <c r="H508">
        <v>3018</v>
      </c>
      <c r="I508" t="s">
        <v>11</v>
      </c>
      <c r="J508" t="s">
        <v>46</v>
      </c>
      <c r="K508" t="s">
        <v>149</v>
      </c>
      <c r="L508" t="s">
        <v>15</v>
      </c>
      <c r="M508" s="5">
        <v>11.99</v>
      </c>
    </row>
    <row r="509" spans="1:13" x14ac:dyDescent="0.25">
      <c r="A509" s="2">
        <v>45935</v>
      </c>
      <c r="B509" s="3">
        <f t="shared" si="23"/>
        <v>2026</v>
      </c>
      <c r="C509" t="str">
        <f t="shared" si="21"/>
        <v>2025-2026</v>
      </c>
      <c r="D509" t="s">
        <v>147</v>
      </c>
      <c r="E509" t="s">
        <v>101</v>
      </c>
      <c r="F509" t="str">
        <f t="shared" si="22"/>
        <v>Victoria</v>
      </c>
      <c r="G509" t="s">
        <v>45</v>
      </c>
      <c r="H509">
        <v>3131</v>
      </c>
      <c r="I509" t="s">
        <v>11</v>
      </c>
      <c r="J509" t="s">
        <v>63</v>
      </c>
      <c r="K509" t="s">
        <v>154</v>
      </c>
      <c r="L509" t="s">
        <v>14</v>
      </c>
      <c r="M509" s="5">
        <v>11.99</v>
      </c>
    </row>
    <row r="510" spans="1:13" x14ac:dyDescent="0.25">
      <c r="A510" s="2">
        <v>45530</v>
      </c>
      <c r="B510" s="3">
        <f t="shared" si="23"/>
        <v>2025</v>
      </c>
      <c r="C510" t="str">
        <f t="shared" si="21"/>
        <v>2024-2025</v>
      </c>
      <c r="D510" t="s">
        <v>148</v>
      </c>
      <c r="E510" t="s">
        <v>122</v>
      </c>
      <c r="F510" t="str">
        <f t="shared" si="22"/>
        <v>New South Wales</v>
      </c>
      <c r="G510" t="s">
        <v>10</v>
      </c>
      <c r="H510">
        <v>2650</v>
      </c>
      <c r="I510" t="s">
        <v>11</v>
      </c>
      <c r="J510" t="s">
        <v>25</v>
      </c>
      <c r="K510" t="s">
        <v>153</v>
      </c>
      <c r="L510" t="s">
        <v>16</v>
      </c>
      <c r="M510" s="5">
        <v>12</v>
      </c>
    </row>
    <row r="511" spans="1:13" x14ac:dyDescent="0.25">
      <c r="A511" s="2">
        <v>45759</v>
      </c>
      <c r="B511" s="3">
        <f t="shared" si="23"/>
        <v>2025</v>
      </c>
      <c r="C511" t="str">
        <f t="shared" si="21"/>
        <v>2024-2025</v>
      </c>
      <c r="D511" t="s">
        <v>147</v>
      </c>
      <c r="E511" t="s">
        <v>92</v>
      </c>
      <c r="F511" t="str">
        <f t="shared" si="22"/>
        <v>Queensland</v>
      </c>
      <c r="G511" t="s">
        <v>35</v>
      </c>
      <c r="H511">
        <v>4068</v>
      </c>
      <c r="I511" t="s">
        <v>11</v>
      </c>
      <c r="J511" t="s">
        <v>43</v>
      </c>
      <c r="K511" t="s">
        <v>152</v>
      </c>
      <c r="L511" t="s">
        <v>13</v>
      </c>
      <c r="M511" s="5">
        <v>12.43</v>
      </c>
    </row>
    <row r="512" spans="1:13" x14ac:dyDescent="0.25">
      <c r="A512" s="2">
        <v>45563</v>
      </c>
      <c r="B512" s="3">
        <f t="shared" si="23"/>
        <v>2025</v>
      </c>
      <c r="C512" t="str">
        <f t="shared" si="21"/>
        <v>2024-2025</v>
      </c>
      <c r="D512" t="s">
        <v>147</v>
      </c>
      <c r="E512" t="s">
        <v>131</v>
      </c>
      <c r="F512" t="str">
        <f t="shared" si="22"/>
        <v>Western Australia</v>
      </c>
      <c r="G512" t="s">
        <v>48</v>
      </c>
      <c r="H512">
        <v>6530</v>
      </c>
      <c r="I512" t="s">
        <v>11</v>
      </c>
      <c r="J512" t="s">
        <v>77</v>
      </c>
      <c r="K512" t="s">
        <v>154</v>
      </c>
      <c r="L512" t="s">
        <v>14</v>
      </c>
      <c r="M512" s="5">
        <v>12.52</v>
      </c>
    </row>
    <row r="513" spans="1:13" x14ac:dyDescent="0.25">
      <c r="A513" s="2">
        <v>45738</v>
      </c>
      <c r="B513" s="3">
        <f t="shared" si="23"/>
        <v>2025</v>
      </c>
      <c r="C513" t="str">
        <f t="shared" si="21"/>
        <v>2024-2025</v>
      </c>
      <c r="D513" t="s">
        <v>148</v>
      </c>
      <c r="E513" t="s">
        <v>79</v>
      </c>
      <c r="F513" t="str">
        <f t="shared" si="22"/>
        <v>Australian Capital Territory</v>
      </c>
      <c r="G513" t="s">
        <v>80</v>
      </c>
      <c r="H513">
        <v>2617</v>
      </c>
      <c r="I513" t="s">
        <v>11</v>
      </c>
      <c r="J513" t="s">
        <v>58</v>
      </c>
      <c r="K513" t="s">
        <v>150</v>
      </c>
      <c r="L513" t="s">
        <v>18</v>
      </c>
      <c r="M513" s="5">
        <v>12.77</v>
      </c>
    </row>
    <row r="514" spans="1:13" x14ac:dyDescent="0.25">
      <c r="A514" s="2">
        <v>45745</v>
      </c>
      <c r="B514" s="3">
        <f t="shared" si="23"/>
        <v>2025</v>
      </c>
      <c r="C514" t="str">
        <f t="shared" ref="C514:C577" si="24">IF(MONTH(A514) &gt;= 7, YEAR(A514) &amp; "-" &amp; YEAR(A514) + 1, YEAR(A514) - 1 &amp; "-" &amp; YEAR(A514))</f>
        <v>2024-2025</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25">
      <c r="A515" s="2">
        <v>45760</v>
      </c>
      <c r="B515" s="3">
        <f t="shared" ref="B515:B578" si="26">IF(MONTH(A515)&gt;=7,YEAR(A515)+1,YEAR(A515))</f>
        <v>2025</v>
      </c>
      <c r="C515" t="str">
        <f t="shared" si="24"/>
        <v>2024-2025</v>
      </c>
      <c r="D515" t="s">
        <v>147</v>
      </c>
      <c r="E515" t="s">
        <v>57</v>
      </c>
      <c r="F515" t="str">
        <f t="shared" si="25"/>
        <v>New South Wales</v>
      </c>
      <c r="G515" t="s">
        <v>10</v>
      </c>
      <c r="H515">
        <v>2560</v>
      </c>
      <c r="I515" t="s">
        <v>11</v>
      </c>
      <c r="J515" t="s">
        <v>58</v>
      </c>
      <c r="K515" t="s">
        <v>149</v>
      </c>
      <c r="L515" t="s">
        <v>15</v>
      </c>
      <c r="M515" s="5">
        <v>12.98</v>
      </c>
    </row>
    <row r="516" spans="1:13" x14ac:dyDescent="0.25">
      <c r="A516" s="2">
        <v>45822</v>
      </c>
      <c r="B516" s="3">
        <f t="shared" si="26"/>
        <v>2025</v>
      </c>
      <c r="C516" t="str">
        <f t="shared" si="24"/>
        <v>2024-2025</v>
      </c>
      <c r="D516" t="s">
        <v>147</v>
      </c>
      <c r="E516" t="s">
        <v>100</v>
      </c>
      <c r="F516" t="str">
        <f t="shared" si="25"/>
        <v>Western Australia</v>
      </c>
      <c r="G516" t="s">
        <v>48</v>
      </c>
      <c r="H516">
        <v>6021</v>
      </c>
      <c r="I516" t="s">
        <v>11</v>
      </c>
      <c r="J516" t="s">
        <v>49</v>
      </c>
      <c r="K516" t="s">
        <v>154</v>
      </c>
      <c r="L516" t="s">
        <v>14</v>
      </c>
      <c r="M516" s="5">
        <v>12.99</v>
      </c>
    </row>
    <row r="517" spans="1:13" x14ac:dyDescent="0.25">
      <c r="A517" s="2">
        <v>45393</v>
      </c>
      <c r="B517" s="3">
        <f t="shared" si="26"/>
        <v>2024</v>
      </c>
      <c r="C517" t="str">
        <f t="shared" si="24"/>
        <v>2023-2024</v>
      </c>
      <c r="D517" t="s">
        <v>147</v>
      </c>
      <c r="E517" t="s">
        <v>140</v>
      </c>
      <c r="F517" t="str">
        <f t="shared" si="25"/>
        <v>Tasmania</v>
      </c>
      <c r="G517" t="s">
        <v>70</v>
      </c>
      <c r="H517">
        <v>7320</v>
      </c>
      <c r="I517" t="s">
        <v>11</v>
      </c>
      <c r="J517" t="s">
        <v>71</v>
      </c>
      <c r="K517" t="s">
        <v>153</v>
      </c>
      <c r="L517" t="s">
        <v>16</v>
      </c>
      <c r="M517" s="5">
        <v>12.99</v>
      </c>
    </row>
    <row r="518" spans="1:13" x14ac:dyDescent="0.25">
      <c r="A518" s="2">
        <v>45662</v>
      </c>
      <c r="B518" s="3">
        <f t="shared" si="26"/>
        <v>2025</v>
      </c>
      <c r="C518" t="str">
        <f t="shared" si="24"/>
        <v>2024-2025</v>
      </c>
      <c r="D518" t="s">
        <v>147</v>
      </c>
      <c r="E518" t="s">
        <v>73</v>
      </c>
      <c r="F518" t="str">
        <f t="shared" si="25"/>
        <v>Victoria</v>
      </c>
      <c r="G518" t="s">
        <v>45</v>
      </c>
      <c r="H518">
        <v>3136</v>
      </c>
      <c r="I518" t="s">
        <v>11</v>
      </c>
      <c r="J518" t="s">
        <v>63</v>
      </c>
      <c r="K518" t="s">
        <v>153</v>
      </c>
      <c r="L518" t="s">
        <v>16</v>
      </c>
      <c r="M518" s="5">
        <v>12.99</v>
      </c>
    </row>
    <row r="519" spans="1:13" x14ac:dyDescent="0.25">
      <c r="A519" s="2">
        <v>45330</v>
      </c>
      <c r="B519" s="3">
        <f t="shared" si="26"/>
        <v>2024</v>
      </c>
      <c r="C519" t="str">
        <f t="shared" si="24"/>
        <v>2023-2024</v>
      </c>
      <c r="D519" t="s">
        <v>147</v>
      </c>
      <c r="E519" t="s">
        <v>28</v>
      </c>
      <c r="F519" t="str">
        <f t="shared" si="25"/>
        <v>Northern Territory</v>
      </c>
      <c r="G519" t="s">
        <v>29</v>
      </c>
      <c r="H519">
        <v>800</v>
      </c>
      <c r="I519" t="s">
        <v>11</v>
      </c>
      <c r="J519" t="s">
        <v>30</v>
      </c>
      <c r="K519" t="s">
        <v>154</v>
      </c>
      <c r="L519" t="s">
        <v>14</v>
      </c>
      <c r="M519" s="5">
        <v>12.99</v>
      </c>
    </row>
    <row r="520" spans="1:13" x14ac:dyDescent="0.25">
      <c r="A520" s="2">
        <v>45305</v>
      </c>
      <c r="B520" s="3">
        <f t="shared" si="26"/>
        <v>2024</v>
      </c>
      <c r="C520" t="str">
        <f t="shared" si="24"/>
        <v>2023-2024</v>
      </c>
      <c r="D520" t="s">
        <v>147</v>
      </c>
      <c r="E520" t="s">
        <v>112</v>
      </c>
      <c r="F520" t="str">
        <f t="shared" si="25"/>
        <v>Victoria</v>
      </c>
      <c r="G520" t="s">
        <v>45</v>
      </c>
      <c r="H520">
        <v>3076</v>
      </c>
      <c r="I520" t="s">
        <v>11</v>
      </c>
      <c r="J520" t="s">
        <v>46</v>
      </c>
      <c r="K520" t="s">
        <v>153</v>
      </c>
      <c r="L520" t="s">
        <v>16</v>
      </c>
      <c r="M520" s="5">
        <v>12.99</v>
      </c>
    </row>
    <row r="521" spans="1:13" x14ac:dyDescent="0.25">
      <c r="A521" s="2">
        <v>45293</v>
      </c>
      <c r="B521" s="3">
        <f t="shared" si="26"/>
        <v>2024</v>
      </c>
      <c r="C521" t="str">
        <f t="shared" si="24"/>
        <v>2023-2024</v>
      </c>
      <c r="D521" t="s">
        <v>147</v>
      </c>
      <c r="E521" t="s">
        <v>131</v>
      </c>
      <c r="F521" t="str">
        <f t="shared" si="25"/>
        <v>Western Australia</v>
      </c>
      <c r="G521" t="s">
        <v>48</v>
      </c>
      <c r="H521">
        <v>6530</v>
      </c>
      <c r="I521" t="s">
        <v>11</v>
      </c>
      <c r="J521" t="s">
        <v>77</v>
      </c>
      <c r="K521" t="s">
        <v>153</v>
      </c>
      <c r="L521" t="s">
        <v>16</v>
      </c>
      <c r="M521" s="5">
        <v>12.99</v>
      </c>
    </row>
    <row r="522" spans="1:13" x14ac:dyDescent="0.25">
      <c r="A522" s="2">
        <v>45850</v>
      </c>
      <c r="B522" s="3">
        <f t="shared" si="26"/>
        <v>2026</v>
      </c>
      <c r="C522" t="str">
        <f t="shared" si="24"/>
        <v>2025-2026</v>
      </c>
      <c r="D522" t="s">
        <v>147</v>
      </c>
      <c r="E522" t="s">
        <v>119</v>
      </c>
      <c r="F522" t="str">
        <f t="shared" si="25"/>
        <v>Queensland</v>
      </c>
      <c r="G522" t="s">
        <v>35</v>
      </c>
      <c r="H522">
        <v>4570</v>
      </c>
      <c r="I522" t="s">
        <v>11</v>
      </c>
      <c r="J522" t="s">
        <v>120</v>
      </c>
      <c r="K522" t="s">
        <v>155</v>
      </c>
      <c r="L522" t="s">
        <v>20</v>
      </c>
      <c r="M522" s="5">
        <v>12.99</v>
      </c>
    </row>
    <row r="523" spans="1:13" x14ac:dyDescent="0.25">
      <c r="A523" s="2">
        <v>45576</v>
      </c>
      <c r="B523" s="3">
        <f t="shared" si="26"/>
        <v>2025</v>
      </c>
      <c r="C523" t="str">
        <f t="shared" si="24"/>
        <v>2024-2025</v>
      </c>
      <c r="D523" t="s">
        <v>147</v>
      </c>
      <c r="E523" t="s">
        <v>26</v>
      </c>
      <c r="F523" t="str">
        <f t="shared" si="25"/>
        <v>New South Wales</v>
      </c>
      <c r="G523" t="s">
        <v>10</v>
      </c>
      <c r="H523">
        <v>2141</v>
      </c>
      <c r="I523" t="s">
        <v>11</v>
      </c>
      <c r="J523" t="s">
        <v>27</v>
      </c>
      <c r="K523" t="s">
        <v>150</v>
      </c>
      <c r="L523" t="s">
        <v>18</v>
      </c>
      <c r="M523" s="5">
        <v>12.99</v>
      </c>
    </row>
    <row r="524" spans="1:13" x14ac:dyDescent="0.25">
      <c r="A524" s="2">
        <v>45912</v>
      </c>
      <c r="B524" s="3">
        <f t="shared" si="26"/>
        <v>2026</v>
      </c>
      <c r="C524" t="str">
        <f t="shared" si="24"/>
        <v>2025-2026</v>
      </c>
      <c r="D524" t="s">
        <v>148</v>
      </c>
      <c r="E524" t="s">
        <v>109</v>
      </c>
      <c r="F524" t="str">
        <f t="shared" si="25"/>
        <v>New South Wales</v>
      </c>
      <c r="G524" t="s">
        <v>10</v>
      </c>
      <c r="H524">
        <v>2480</v>
      </c>
      <c r="I524" t="s">
        <v>11</v>
      </c>
      <c r="J524" t="s">
        <v>68</v>
      </c>
      <c r="K524" t="s">
        <v>153</v>
      </c>
      <c r="L524" t="s">
        <v>16</v>
      </c>
      <c r="M524" s="5">
        <v>12.99</v>
      </c>
    </row>
    <row r="525" spans="1:13" x14ac:dyDescent="0.25">
      <c r="A525" s="2">
        <v>45505</v>
      </c>
      <c r="B525" s="3">
        <f t="shared" si="26"/>
        <v>2025</v>
      </c>
      <c r="C525" t="str">
        <f t="shared" si="24"/>
        <v>2024-2025</v>
      </c>
      <c r="D525" t="s">
        <v>148</v>
      </c>
      <c r="E525" t="s">
        <v>139</v>
      </c>
      <c r="F525" t="str">
        <f t="shared" si="25"/>
        <v>New South Wales</v>
      </c>
      <c r="G525" t="s">
        <v>10</v>
      </c>
      <c r="H525">
        <v>2020</v>
      </c>
      <c r="I525" t="s">
        <v>11</v>
      </c>
      <c r="J525" t="s">
        <v>12</v>
      </c>
      <c r="K525" t="s">
        <v>153</v>
      </c>
      <c r="L525" t="s">
        <v>16</v>
      </c>
      <c r="M525" s="5">
        <v>12.99</v>
      </c>
    </row>
    <row r="526" spans="1:13" x14ac:dyDescent="0.25">
      <c r="A526" s="2">
        <v>45536</v>
      </c>
      <c r="B526" s="3">
        <f t="shared" si="26"/>
        <v>2025</v>
      </c>
      <c r="C526" t="str">
        <f t="shared" si="24"/>
        <v>2024-2025</v>
      </c>
      <c r="D526" t="s">
        <v>147</v>
      </c>
      <c r="E526" t="s">
        <v>105</v>
      </c>
      <c r="F526" t="str">
        <f t="shared" si="25"/>
        <v>Victoria</v>
      </c>
      <c r="G526" t="s">
        <v>45</v>
      </c>
      <c r="H526">
        <v>3500</v>
      </c>
      <c r="I526" t="s">
        <v>11</v>
      </c>
      <c r="J526" t="s">
        <v>60</v>
      </c>
      <c r="K526" t="s">
        <v>153</v>
      </c>
      <c r="L526" t="s">
        <v>16</v>
      </c>
      <c r="M526" s="5">
        <v>12.99</v>
      </c>
    </row>
    <row r="527" spans="1:13" x14ac:dyDescent="0.25">
      <c r="A527" s="2">
        <v>45336</v>
      </c>
      <c r="B527" s="3">
        <f t="shared" si="26"/>
        <v>2024</v>
      </c>
      <c r="C527" t="str">
        <f t="shared" si="24"/>
        <v>2023-2024</v>
      </c>
      <c r="D527" t="s">
        <v>148</v>
      </c>
      <c r="E527" t="s">
        <v>95</v>
      </c>
      <c r="F527" t="str">
        <f t="shared" si="25"/>
        <v>Victoria</v>
      </c>
      <c r="G527" t="s">
        <v>45</v>
      </c>
      <c r="H527">
        <v>3931</v>
      </c>
      <c r="I527" t="s">
        <v>11</v>
      </c>
      <c r="J527" t="s">
        <v>55</v>
      </c>
      <c r="K527" t="s">
        <v>153</v>
      </c>
      <c r="L527" t="s">
        <v>16</v>
      </c>
      <c r="M527" s="5">
        <v>12.99</v>
      </c>
    </row>
    <row r="528" spans="1:13" x14ac:dyDescent="0.25">
      <c r="A528" s="2">
        <v>45833</v>
      </c>
      <c r="B528" s="3">
        <f t="shared" si="26"/>
        <v>2025</v>
      </c>
      <c r="C528" t="str">
        <f t="shared" si="24"/>
        <v>2024-2025</v>
      </c>
      <c r="D528" t="s">
        <v>148</v>
      </c>
      <c r="E528" t="s">
        <v>83</v>
      </c>
      <c r="F528" t="str">
        <f t="shared" si="25"/>
        <v>New South Wales</v>
      </c>
      <c r="G528" t="s">
        <v>10</v>
      </c>
      <c r="H528">
        <v>2750</v>
      </c>
      <c r="I528" t="s">
        <v>11</v>
      </c>
      <c r="J528" t="s">
        <v>25</v>
      </c>
      <c r="K528" t="s">
        <v>19</v>
      </c>
      <c r="L528" t="s">
        <v>23</v>
      </c>
      <c r="M528" s="5">
        <v>12.99</v>
      </c>
    </row>
    <row r="529" spans="1:13" x14ac:dyDescent="0.25">
      <c r="A529" s="2">
        <v>45388</v>
      </c>
      <c r="B529" s="3">
        <f t="shared" si="26"/>
        <v>2024</v>
      </c>
      <c r="C529" t="str">
        <f t="shared" si="24"/>
        <v>2023-2024</v>
      </c>
      <c r="D529" t="s">
        <v>148</v>
      </c>
      <c r="E529" t="s">
        <v>137</v>
      </c>
      <c r="F529" t="str">
        <f t="shared" si="25"/>
        <v>New South Wales</v>
      </c>
      <c r="G529" t="s">
        <v>10</v>
      </c>
      <c r="H529">
        <v>2031</v>
      </c>
      <c r="I529" t="s">
        <v>11</v>
      </c>
      <c r="J529" t="s">
        <v>12</v>
      </c>
      <c r="K529" t="s">
        <v>153</v>
      </c>
      <c r="L529" t="s">
        <v>16</v>
      </c>
      <c r="M529" s="5">
        <v>12.99</v>
      </c>
    </row>
    <row r="530" spans="1:13" x14ac:dyDescent="0.25">
      <c r="A530" s="2">
        <v>45781</v>
      </c>
      <c r="B530" s="3">
        <f t="shared" si="26"/>
        <v>2025</v>
      </c>
      <c r="C530" t="str">
        <f t="shared" si="24"/>
        <v>2024-2025</v>
      </c>
      <c r="D530" t="s">
        <v>148</v>
      </c>
      <c r="E530" t="s">
        <v>122</v>
      </c>
      <c r="F530" t="str">
        <f t="shared" si="25"/>
        <v>New South Wales</v>
      </c>
      <c r="G530" t="s">
        <v>10</v>
      </c>
      <c r="H530">
        <v>2650</v>
      </c>
      <c r="I530" t="s">
        <v>11</v>
      </c>
      <c r="J530" t="s">
        <v>25</v>
      </c>
      <c r="K530" t="s">
        <v>149</v>
      </c>
      <c r="L530" t="s">
        <v>15</v>
      </c>
      <c r="M530" s="5">
        <v>12.99</v>
      </c>
    </row>
    <row r="531" spans="1:13" x14ac:dyDescent="0.25">
      <c r="A531" s="2">
        <v>45695</v>
      </c>
      <c r="B531" s="3">
        <f t="shared" si="26"/>
        <v>2025</v>
      </c>
      <c r="C531" t="str">
        <f t="shared" si="24"/>
        <v>2024-2025</v>
      </c>
      <c r="D531" t="s">
        <v>147</v>
      </c>
      <c r="E531" t="s">
        <v>59</v>
      </c>
      <c r="F531" t="str">
        <f t="shared" si="25"/>
        <v>Victoria</v>
      </c>
      <c r="G531" t="s">
        <v>45</v>
      </c>
      <c r="H531">
        <v>3280</v>
      </c>
      <c r="I531" t="s">
        <v>11</v>
      </c>
      <c r="J531" t="s">
        <v>60</v>
      </c>
      <c r="K531" t="s">
        <v>153</v>
      </c>
      <c r="L531" t="s">
        <v>16</v>
      </c>
      <c r="M531" s="5">
        <v>12.99</v>
      </c>
    </row>
    <row r="532" spans="1:13" x14ac:dyDescent="0.25">
      <c r="A532" s="2">
        <v>45878</v>
      </c>
      <c r="B532" s="3">
        <f t="shared" si="26"/>
        <v>2026</v>
      </c>
      <c r="C532" t="str">
        <f t="shared" si="24"/>
        <v>2025-2026</v>
      </c>
      <c r="D532" t="s">
        <v>147</v>
      </c>
      <c r="E532" t="s">
        <v>59</v>
      </c>
      <c r="F532" t="str">
        <f t="shared" si="25"/>
        <v>Victoria</v>
      </c>
      <c r="G532" t="s">
        <v>45</v>
      </c>
      <c r="H532">
        <v>3280</v>
      </c>
      <c r="I532" t="s">
        <v>11</v>
      </c>
      <c r="J532" t="s">
        <v>60</v>
      </c>
      <c r="K532" t="s">
        <v>151</v>
      </c>
      <c r="L532" t="s">
        <v>21</v>
      </c>
      <c r="M532" s="5">
        <v>12.99</v>
      </c>
    </row>
    <row r="533" spans="1:13" x14ac:dyDescent="0.25">
      <c r="A533" s="2">
        <v>45873</v>
      </c>
      <c r="B533" s="3">
        <f t="shared" si="26"/>
        <v>2026</v>
      </c>
      <c r="C533" t="str">
        <f t="shared" si="24"/>
        <v>2025-2026</v>
      </c>
      <c r="D533" t="s">
        <v>147</v>
      </c>
      <c r="E533" t="s">
        <v>91</v>
      </c>
      <c r="F533" t="str">
        <f t="shared" si="25"/>
        <v>Victoria</v>
      </c>
      <c r="G533" t="s">
        <v>45</v>
      </c>
      <c r="H533">
        <v>3690</v>
      </c>
      <c r="I533" t="s">
        <v>11</v>
      </c>
      <c r="J533" t="s">
        <v>55</v>
      </c>
      <c r="K533" t="s">
        <v>154</v>
      </c>
      <c r="L533" t="s">
        <v>14</v>
      </c>
      <c r="M533" s="5">
        <v>12.99</v>
      </c>
    </row>
    <row r="534" spans="1:13" x14ac:dyDescent="0.25">
      <c r="A534" s="2">
        <v>45309</v>
      </c>
      <c r="B534" s="3">
        <f t="shared" si="26"/>
        <v>2024</v>
      </c>
      <c r="C534" t="str">
        <f t="shared" si="24"/>
        <v>2023-2024</v>
      </c>
      <c r="D534" t="s">
        <v>147</v>
      </c>
      <c r="E534" t="s">
        <v>41</v>
      </c>
      <c r="F534" t="str">
        <f t="shared" si="25"/>
        <v>New South Wales</v>
      </c>
      <c r="G534" t="s">
        <v>10</v>
      </c>
      <c r="H534">
        <v>2830</v>
      </c>
      <c r="I534" t="s">
        <v>11</v>
      </c>
      <c r="J534" t="s">
        <v>25</v>
      </c>
      <c r="K534" t="s">
        <v>19</v>
      </c>
      <c r="L534" t="s">
        <v>23</v>
      </c>
      <c r="M534" s="5">
        <v>13</v>
      </c>
    </row>
    <row r="535" spans="1:13" x14ac:dyDescent="0.25">
      <c r="A535" s="2">
        <v>45506</v>
      </c>
      <c r="B535" s="3">
        <f t="shared" si="26"/>
        <v>2025</v>
      </c>
      <c r="C535" t="str">
        <f t="shared" si="24"/>
        <v>2024-2025</v>
      </c>
      <c r="D535" t="s">
        <v>147</v>
      </c>
      <c r="E535" t="s">
        <v>133</v>
      </c>
      <c r="F535" t="str">
        <f t="shared" si="25"/>
        <v>Queensland</v>
      </c>
      <c r="G535" t="s">
        <v>35</v>
      </c>
      <c r="H535">
        <v>4305</v>
      </c>
      <c r="I535" t="s">
        <v>11</v>
      </c>
      <c r="J535" t="s">
        <v>104</v>
      </c>
      <c r="K535" t="s">
        <v>19</v>
      </c>
      <c r="L535" t="s">
        <v>23</v>
      </c>
      <c r="M535" s="5">
        <v>13</v>
      </c>
    </row>
    <row r="536" spans="1:13" x14ac:dyDescent="0.25">
      <c r="A536" s="2">
        <v>45787</v>
      </c>
      <c r="B536" s="3">
        <f t="shared" si="26"/>
        <v>2025</v>
      </c>
      <c r="C536" t="str">
        <f t="shared" si="24"/>
        <v>2024-2025</v>
      </c>
      <c r="D536" t="s">
        <v>147</v>
      </c>
      <c r="E536" t="s">
        <v>61</v>
      </c>
      <c r="F536" t="str">
        <f t="shared" si="25"/>
        <v>New South Wales</v>
      </c>
      <c r="G536" t="s">
        <v>10</v>
      </c>
      <c r="H536">
        <v>2539</v>
      </c>
      <c r="I536" t="s">
        <v>11</v>
      </c>
      <c r="J536" t="s">
        <v>58</v>
      </c>
      <c r="K536" t="s">
        <v>154</v>
      </c>
      <c r="L536" t="s">
        <v>14</v>
      </c>
      <c r="M536" s="5">
        <v>13</v>
      </c>
    </row>
    <row r="537" spans="1:13" x14ac:dyDescent="0.25">
      <c r="A537" s="2">
        <v>45471</v>
      </c>
      <c r="B537" s="3">
        <f t="shared" si="26"/>
        <v>2024</v>
      </c>
      <c r="C537" t="str">
        <f t="shared" si="24"/>
        <v>2023-2024</v>
      </c>
      <c r="D537" t="s">
        <v>147</v>
      </c>
      <c r="E537" t="s">
        <v>127</v>
      </c>
      <c r="F537" t="str">
        <f t="shared" si="25"/>
        <v>New South Wales</v>
      </c>
      <c r="G537" t="s">
        <v>10</v>
      </c>
      <c r="H537">
        <v>2131</v>
      </c>
      <c r="I537" t="s">
        <v>11</v>
      </c>
      <c r="J537" t="s">
        <v>27</v>
      </c>
      <c r="K537" t="s">
        <v>153</v>
      </c>
      <c r="L537" t="s">
        <v>16</v>
      </c>
      <c r="M537" s="5">
        <v>13.01</v>
      </c>
    </row>
    <row r="538" spans="1:13" x14ac:dyDescent="0.25">
      <c r="A538" s="2">
        <v>45910</v>
      </c>
      <c r="B538" s="3">
        <f t="shared" si="26"/>
        <v>2026</v>
      </c>
      <c r="C538" t="str">
        <f t="shared" si="24"/>
        <v>2025-2026</v>
      </c>
      <c r="D538" t="s">
        <v>147</v>
      </c>
      <c r="E538" t="s">
        <v>108</v>
      </c>
      <c r="F538" t="str">
        <f t="shared" si="25"/>
        <v>Victoria</v>
      </c>
      <c r="G538" t="s">
        <v>45</v>
      </c>
      <c r="H538">
        <v>3018</v>
      </c>
      <c r="I538" t="s">
        <v>11</v>
      </c>
      <c r="J538" t="s">
        <v>46</v>
      </c>
      <c r="K538" t="s">
        <v>154</v>
      </c>
      <c r="L538" t="s">
        <v>14</v>
      </c>
      <c r="M538" s="5">
        <v>13.08</v>
      </c>
    </row>
    <row r="539" spans="1:13" x14ac:dyDescent="0.25">
      <c r="A539" s="2">
        <v>45734</v>
      </c>
      <c r="B539" s="3">
        <f t="shared" si="26"/>
        <v>2025</v>
      </c>
      <c r="C539" t="str">
        <f t="shared" si="24"/>
        <v>2024-2025</v>
      </c>
      <c r="D539" t="s">
        <v>147</v>
      </c>
      <c r="E539" t="s">
        <v>56</v>
      </c>
      <c r="F539" t="str">
        <f t="shared" si="25"/>
        <v>Northern Territory</v>
      </c>
      <c r="G539" t="s">
        <v>29</v>
      </c>
      <c r="H539">
        <v>870</v>
      </c>
      <c r="I539" t="s">
        <v>11</v>
      </c>
      <c r="J539" t="s">
        <v>30</v>
      </c>
      <c r="K539" t="s">
        <v>155</v>
      </c>
      <c r="L539" t="s">
        <v>20</v>
      </c>
      <c r="M539" s="5">
        <v>13.27</v>
      </c>
    </row>
    <row r="540" spans="1:13" x14ac:dyDescent="0.25">
      <c r="A540" s="2">
        <v>45580</v>
      </c>
      <c r="B540" s="3">
        <f t="shared" si="26"/>
        <v>2025</v>
      </c>
      <c r="C540" t="str">
        <f t="shared" si="24"/>
        <v>2024-2025</v>
      </c>
      <c r="D540" t="s">
        <v>147</v>
      </c>
      <c r="E540" t="s">
        <v>98</v>
      </c>
      <c r="F540" t="str">
        <f t="shared" si="25"/>
        <v>Victoria</v>
      </c>
      <c r="G540" t="s">
        <v>45</v>
      </c>
      <c r="H540">
        <v>3429</v>
      </c>
      <c r="I540" t="s">
        <v>11</v>
      </c>
      <c r="J540" t="s">
        <v>60</v>
      </c>
      <c r="K540" t="s">
        <v>149</v>
      </c>
      <c r="L540" t="s">
        <v>15</v>
      </c>
      <c r="M540" s="5">
        <v>13.440000000000001</v>
      </c>
    </row>
    <row r="541" spans="1:13" x14ac:dyDescent="0.25">
      <c r="A541" s="2">
        <v>45946</v>
      </c>
      <c r="B541" s="3">
        <f t="shared" si="26"/>
        <v>2026</v>
      </c>
      <c r="C541" t="str">
        <f t="shared" si="24"/>
        <v>2025-2026</v>
      </c>
      <c r="D541" t="s">
        <v>147</v>
      </c>
      <c r="E541" t="s">
        <v>79</v>
      </c>
      <c r="F541" t="str">
        <f t="shared" si="25"/>
        <v>Australian Capital Territory</v>
      </c>
      <c r="G541" t="s">
        <v>80</v>
      </c>
      <c r="H541">
        <v>2617</v>
      </c>
      <c r="I541" t="s">
        <v>11</v>
      </c>
      <c r="J541" t="s">
        <v>58</v>
      </c>
      <c r="K541" t="s">
        <v>149</v>
      </c>
      <c r="L541" t="s">
        <v>15</v>
      </c>
      <c r="M541" s="5">
        <v>13.47</v>
      </c>
    </row>
    <row r="542" spans="1:13" x14ac:dyDescent="0.25">
      <c r="A542" s="2">
        <v>45538</v>
      </c>
      <c r="B542" s="3">
        <f t="shared" si="26"/>
        <v>2025</v>
      </c>
      <c r="C542" t="str">
        <f t="shared" si="24"/>
        <v>2024-2025</v>
      </c>
      <c r="D542" t="s">
        <v>147</v>
      </c>
      <c r="E542" t="s">
        <v>95</v>
      </c>
      <c r="F542" t="str">
        <f t="shared" si="25"/>
        <v>Victoria</v>
      </c>
      <c r="G542" t="s">
        <v>45</v>
      </c>
      <c r="H542">
        <v>3931</v>
      </c>
      <c r="I542" t="s">
        <v>11</v>
      </c>
      <c r="J542" t="s">
        <v>55</v>
      </c>
      <c r="K542" t="s">
        <v>19</v>
      </c>
      <c r="L542" t="s">
        <v>23</v>
      </c>
      <c r="M542" s="5">
        <v>13.5</v>
      </c>
    </row>
    <row r="543" spans="1:13" x14ac:dyDescent="0.25">
      <c r="A543" s="2">
        <v>46001</v>
      </c>
      <c r="B543" s="3">
        <f t="shared" si="26"/>
        <v>2026</v>
      </c>
      <c r="C543" t="str">
        <f t="shared" si="24"/>
        <v>2025-2026</v>
      </c>
      <c r="D543" t="s">
        <v>147</v>
      </c>
      <c r="E543" t="s">
        <v>42</v>
      </c>
      <c r="F543" t="str">
        <f t="shared" si="25"/>
        <v>Queensland</v>
      </c>
      <c r="G543" t="s">
        <v>35</v>
      </c>
      <c r="H543">
        <v>4053</v>
      </c>
      <c r="I543" t="s">
        <v>11</v>
      </c>
      <c r="J543" t="s">
        <v>43</v>
      </c>
      <c r="K543" t="s">
        <v>154</v>
      </c>
      <c r="L543" t="s">
        <v>14</v>
      </c>
      <c r="M543" s="5">
        <v>13.64</v>
      </c>
    </row>
    <row r="544" spans="1:13" x14ac:dyDescent="0.25">
      <c r="A544" s="2">
        <v>45511</v>
      </c>
      <c r="B544" s="3">
        <f t="shared" si="26"/>
        <v>2025</v>
      </c>
      <c r="C544" t="str">
        <f t="shared" si="24"/>
        <v>2024-2025</v>
      </c>
      <c r="D544" t="s">
        <v>147</v>
      </c>
      <c r="E544" t="s">
        <v>64</v>
      </c>
      <c r="F544" t="str">
        <f t="shared" si="25"/>
        <v>Victoria</v>
      </c>
      <c r="G544" t="s">
        <v>45</v>
      </c>
      <c r="H544">
        <v>3199</v>
      </c>
      <c r="I544" t="s">
        <v>11</v>
      </c>
      <c r="J544" t="s">
        <v>63</v>
      </c>
      <c r="K544" t="s">
        <v>156</v>
      </c>
      <c r="L544" t="s">
        <v>17</v>
      </c>
      <c r="M544" s="5">
        <v>13.86</v>
      </c>
    </row>
    <row r="545" spans="1:13" x14ac:dyDescent="0.25">
      <c r="A545" s="2">
        <v>45982</v>
      </c>
      <c r="B545" s="3">
        <f t="shared" si="26"/>
        <v>2026</v>
      </c>
      <c r="C545" t="str">
        <f t="shared" si="24"/>
        <v>2025-2026</v>
      </c>
      <c r="D545" t="s">
        <v>147</v>
      </c>
      <c r="E545" t="s">
        <v>44</v>
      </c>
      <c r="F545" t="str">
        <f t="shared" si="25"/>
        <v>Victoria</v>
      </c>
      <c r="G545" t="s">
        <v>45</v>
      </c>
      <c r="H545">
        <v>3066</v>
      </c>
      <c r="I545" t="s">
        <v>11</v>
      </c>
      <c r="J545" t="s">
        <v>46</v>
      </c>
      <c r="K545" t="s">
        <v>153</v>
      </c>
      <c r="L545" t="s">
        <v>16</v>
      </c>
      <c r="M545" s="5">
        <v>13.93</v>
      </c>
    </row>
    <row r="546" spans="1:13" x14ac:dyDescent="0.25">
      <c r="A546" s="2">
        <v>45680</v>
      </c>
      <c r="B546" s="3">
        <f t="shared" si="26"/>
        <v>2025</v>
      </c>
      <c r="C546" t="str">
        <f t="shared" si="24"/>
        <v>2024-2025</v>
      </c>
      <c r="D546" t="s">
        <v>148</v>
      </c>
      <c r="E546" t="s">
        <v>37</v>
      </c>
      <c r="F546" t="str">
        <f t="shared" si="25"/>
        <v>South Australia</v>
      </c>
      <c r="G546" t="s">
        <v>32</v>
      </c>
      <c r="H546">
        <v>5607</v>
      </c>
      <c r="I546" t="s">
        <v>11</v>
      </c>
      <c r="J546" t="s">
        <v>38</v>
      </c>
      <c r="K546" t="s">
        <v>152</v>
      </c>
      <c r="L546" t="s">
        <v>13</v>
      </c>
      <c r="M546" s="5">
        <v>13.95</v>
      </c>
    </row>
    <row r="547" spans="1:13" x14ac:dyDescent="0.25">
      <c r="A547" s="2">
        <v>45568</v>
      </c>
      <c r="B547" s="3">
        <f t="shared" si="26"/>
        <v>2025</v>
      </c>
      <c r="C547" t="str">
        <f t="shared" si="24"/>
        <v>2024-2025</v>
      </c>
      <c r="D547" t="s">
        <v>147</v>
      </c>
      <c r="E547" t="s">
        <v>76</v>
      </c>
      <c r="F547" t="str">
        <f t="shared" si="25"/>
        <v>Western Australia</v>
      </c>
      <c r="G547" t="s">
        <v>48</v>
      </c>
      <c r="H547">
        <v>6450</v>
      </c>
      <c r="I547" t="s">
        <v>11</v>
      </c>
      <c r="J547" t="s">
        <v>77</v>
      </c>
      <c r="K547" t="s">
        <v>155</v>
      </c>
      <c r="L547" t="s">
        <v>20</v>
      </c>
      <c r="M547" s="5">
        <v>13.96</v>
      </c>
    </row>
    <row r="548" spans="1:13" x14ac:dyDescent="0.25">
      <c r="A548" s="2">
        <v>45696</v>
      </c>
      <c r="B548" s="3">
        <f t="shared" si="26"/>
        <v>2025</v>
      </c>
      <c r="C548" t="str">
        <f t="shared" si="24"/>
        <v>2024-2025</v>
      </c>
      <c r="D548" t="s">
        <v>147</v>
      </c>
      <c r="E548" t="s">
        <v>61</v>
      </c>
      <c r="F548" t="str">
        <f t="shared" si="25"/>
        <v>New South Wales</v>
      </c>
      <c r="G548" t="s">
        <v>10</v>
      </c>
      <c r="H548">
        <v>2539</v>
      </c>
      <c r="I548" t="s">
        <v>11</v>
      </c>
      <c r="J548" t="s">
        <v>58</v>
      </c>
      <c r="K548" t="s">
        <v>156</v>
      </c>
      <c r="L548" t="s">
        <v>17</v>
      </c>
      <c r="M548" s="5">
        <v>13.97</v>
      </c>
    </row>
    <row r="549" spans="1:13" x14ac:dyDescent="0.25">
      <c r="A549" s="2">
        <v>45446</v>
      </c>
      <c r="B549" s="3">
        <f t="shared" si="26"/>
        <v>2024</v>
      </c>
      <c r="C549" t="str">
        <f t="shared" si="24"/>
        <v>2023-2024</v>
      </c>
      <c r="D549" t="s">
        <v>147</v>
      </c>
      <c r="E549" t="s">
        <v>86</v>
      </c>
      <c r="F549" t="str">
        <f t="shared" si="25"/>
        <v>New South Wales</v>
      </c>
      <c r="G549" t="s">
        <v>10</v>
      </c>
      <c r="H549">
        <v>2064</v>
      </c>
      <c r="I549" t="s">
        <v>11</v>
      </c>
      <c r="J549" t="s">
        <v>12</v>
      </c>
      <c r="K549" t="s">
        <v>149</v>
      </c>
      <c r="L549" t="s">
        <v>15</v>
      </c>
      <c r="M549" s="5">
        <v>13.98</v>
      </c>
    </row>
    <row r="550" spans="1:13" x14ac:dyDescent="0.25">
      <c r="A550" s="2">
        <v>45850</v>
      </c>
      <c r="B550" s="3">
        <f t="shared" si="26"/>
        <v>2026</v>
      </c>
      <c r="C550" t="str">
        <f t="shared" si="24"/>
        <v>2025-2026</v>
      </c>
      <c r="D550" t="s">
        <v>147</v>
      </c>
      <c r="E550" t="s">
        <v>79</v>
      </c>
      <c r="F550" t="str">
        <f t="shared" si="25"/>
        <v>Australian Capital Territory</v>
      </c>
      <c r="G550" t="s">
        <v>80</v>
      </c>
      <c r="H550">
        <v>2617</v>
      </c>
      <c r="I550" t="s">
        <v>11</v>
      </c>
      <c r="J550" t="s">
        <v>58</v>
      </c>
      <c r="K550" t="s">
        <v>150</v>
      </c>
      <c r="L550" t="s">
        <v>18</v>
      </c>
      <c r="M550" s="5">
        <v>13.98</v>
      </c>
    </row>
    <row r="551" spans="1:13" x14ac:dyDescent="0.25">
      <c r="A551" s="2">
        <v>45719</v>
      </c>
      <c r="B551" s="3">
        <f t="shared" si="26"/>
        <v>2025</v>
      </c>
      <c r="C551" t="str">
        <f t="shared" si="24"/>
        <v>2024-2025</v>
      </c>
      <c r="D551" t="s">
        <v>147</v>
      </c>
      <c r="E551" t="s">
        <v>56</v>
      </c>
      <c r="F551" t="str">
        <f t="shared" si="25"/>
        <v>Northern Territory</v>
      </c>
      <c r="G551" t="s">
        <v>29</v>
      </c>
      <c r="H551">
        <v>870</v>
      </c>
      <c r="I551" t="s">
        <v>11</v>
      </c>
      <c r="J551" t="s">
        <v>30</v>
      </c>
      <c r="K551" t="s">
        <v>19</v>
      </c>
      <c r="L551" t="s">
        <v>23</v>
      </c>
      <c r="M551" s="5">
        <v>13.99</v>
      </c>
    </row>
    <row r="552" spans="1:13" x14ac:dyDescent="0.25">
      <c r="A552" s="2">
        <v>45994</v>
      </c>
      <c r="B552" s="3">
        <f t="shared" si="26"/>
        <v>2026</v>
      </c>
      <c r="C552" t="str">
        <f t="shared" si="24"/>
        <v>2025-2026</v>
      </c>
      <c r="D552" t="s">
        <v>147</v>
      </c>
      <c r="E552" t="s">
        <v>41</v>
      </c>
      <c r="F552" t="str">
        <f t="shared" si="25"/>
        <v>New South Wales</v>
      </c>
      <c r="G552" t="s">
        <v>10</v>
      </c>
      <c r="H552">
        <v>2830</v>
      </c>
      <c r="I552" t="s">
        <v>11</v>
      </c>
      <c r="J552" t="s">
        <v>25</v>
      </c>
      <c r="K552" t="s">
        <v>155</v>
      </c>
      <c r="L552" t="s">
        <v>20</v>
      </c>
      <c r="M552" s="5">
        <v>13.99</v>
      </c>
    </row>
    <row r="553" spans="1:13" x14ac:dyDescent="0.25">
      <c r="A553" s="2">
        <v>45363</v>
      </c>
      <c r="B553" s="3">
        <f t="shared" si="26"/>
        <v>2024</v>
      </c>
      <c r="C553" t="str">
        <f t="shared" si="24"/>
        <v>2023-2024</v>
      </c>
      <c r="D553" t="s">
        <v>147</v>
      </c>
      <c r="E553" t="s">
        <v>64</v>
      </c>
      <c r="F553" t="str">
        <f t="shared" si="25"/>
        <v>Victoria</v>
      </c>
      <c r="G553" t="s">
        <v>45</v>
      </c>
      <c r="H553">
        <v>3199</v>
      </c>
      <c r="I553" t="s">
        <v>11</v>
      </c>
      <c r="J553" t="s">
        <v>63</v>
      </c>
      <c r="K553" t="s">
        <v>153</v>
      </c>
      <c r="L553" t="s">
        <v>16</v>
      </c>
      <c r="M553" s="5">
        <v>13.99</v>
      </c>
    </row>
    <row r="554" spans="1:13" x14ac:dyDescent="0.25">
      <c r="A554" s="2">
        <v>45724</v>
      </c>
      <c r="B554" s="3">
        <f t="shared" si="26"/>
        <v>2025</v>
      </c>
      <c r="C554" t="str">
        <f t="shared" si="24"/>
        <v>2024-2025</v>
      </c>
      <c r="D554" t="s">
        <v>147</v>
      </c>
      <c r="E554" t="s">
        <v>110</v>
      </c>
      <c r="F554" t="str">
        <f t="shared" si="25"/>
        <v>Queensland</v>
      </c>
      <c r="G554" t="s">
        <v>35</v>
      </c>
      <c r="H554">
        <v>4680</v>
      </c>
      <c r="I554" t="s">
        <v>11</v>
      </c>
      <c r="J554" t="s">
        <v>51</v>
      </c>
      <c r="K554" t="s">
        <v>152</v>
      </c>
      <c r="L554" t="s">
        <v>13</v>
      </c>
      <c r="M554" s="5">
        <v>13.99</v>
      </c>
    </row>
    <row r="555" spans="1:13" x14ac:dyDescent="0.25">
      <c r="A555" s="2">
        <v>45379</v>
      </c>
      <c r="B555" s="3">
        <f t="shared" si="26"/>
        <v>2024</v>
      </c>
      <c r="C555" t="str">
        <f t="shared" si="24"/>
        <v>2023-2024</v>
      </c>
      <c r="D555" t="s">
        <v>147</v>
      </c>
      <c r="E555" t="s">
        <v>88</v>
      </c>
      <c r="F555" t="str">
        <f t="shared" si="25"/>
        <v>South Australia</v>
      </c>
      <c r="G555" t="s">
        <v>32</v>
      </c>
      <c r="H555">
        <v>5011</v>
      </c>
      <c r="I555" t="s">
        <v>11</v>
      </c>
      <c r="J555" t="s">
        <v>33</v>
      </c>
      <c r="K555" t="s">
        <v>155</v>
      </c>
      <c r="L555" t="s">
        <v>20</v>
      </c>
      <c r="M555" s="5">
        <v>14</v>
      </c>
    </row>
    <row r="556" spans="1:13" x14ac:dyDescent="0.25">
      <c r="A556" s="2">
        <v>45915</v>
      </c>
      <c r="B556" s="3">
        <f t="shared" si="26"/>
        <v>2026</v>
      </c>
      <c r="C556" t="str">
        <f t="shared" si="24"/>
        <v>2025-2026</v>
      </c>
      <c r="D556" t="s">
        <v>147</v>
      </c>
      <c r="E556" t="s">
        <v>143</v>
      </c>
      <c r="F556" t="str">
        <f t="shared" si="25"/>
        <v>New South Wales</v>
      </c>
      <c r="G556" t="s">
        <v>10</v>
      </c>
      <c r="H556">
        <v>2154</v>
      </c>
      <c r="I556" t="s">
        <v>11</v>
      </c>
      <c r="J556" t="s">
        <v>27</v>
      </c>
      <c r="K556" t="s">
        <v>153</v>
      </c>
      <c r="L556" t="s">
        <v>16</v>
      </c>
      <c r="M556" s="5">
        <v>14</v>
      </c>
    </row>
    <row r="557" spans="1:13" x14ac:dyDescent="0.25">
      <c r="A557" s="2">
        <v>45671</v>
      </c>
      <c r="B557" s="3">
        <f t="shared" si="26"/>
        <v>2025</v>
      </c>
      <c r="C557" t="str">
        <f t="shared" si="24"/>
        <v>2024-2025</v>
      </c>
      <c r="D557" t="s">
        <v>148</v>
      </c>
      <c r="E557" t="s">
        <v>24</v>
      </c>
      <c r="F557" t="str">
        <f t="shared" si="25"/>
        <v>New South Wales</v>
      </c>
      <c r="G557" t="s">
        <v>10</v>
      </c>
      <c r="H557">
        <v>2795</v>
      </c>
      <c r="I557" t="s">
        <v>11</v>
      </c>
      <c r="J557" t="s">
        <v>25</v>
      </c>
      <c r="K557" t="s">
        <v>19</v>
      </c>
      <c r="L557" t="s">
        <v>23</v>
      </c>
      <c r="M557" s="5">
        <v>14.11</v>
      </c>
    </row>
    <row r="558" spans="1:13" x14ac:dyDescent="0.25">
      <c r="A558" s="2">
        <v>45711</v>
      </c>
      <c r="B558" s="3">
        <f t="shared" si="26"/>
        <v>2025</v>
      </c>
      <c r="C558" t="str">
        <f t="shared" si="24"/>
        <v>2024-2025</v>
      </c>
      <c r="D558" t="s">
        <v>147</v>
      </c>
      <c r="E558" t="s">
        <v>79</v>
      </c>
      <c r="F558" t="str">
        <f t="shared" si="25"/>
        <v>Australian Capital Territory</v>
      </c>
      <c r="G558" t="s">
        <v>80</v>
      </c>
      <c r="H558">
        <v>2617</v>
      </c>
      <c r="I558" t="s">
        <v>11</v>
      </c>
      <c r="J558" t="s">
        <v>58</v>
      </c>
      <c r="K558" t="s">
        <v>154</v>
      </c>
      <c r="L558" t="s">
        <v>14</v>
      </c>
      <c r="M558" s="5">
        <v>14.12</v>
      </c>
    </row>
    <row r="559" spans="1:13" x14ac:dyDescent="0.25">
      <c r="A559" s="2">
        <v>45846</v>
      </c>
      <c r="B559" s="3">
        <f t="shared" si="26"/>
        <v>2026</v>
      </c>
      <c r="C559" t="str">
        <f t="shared" si="24"/>
        <v>2025-2026</v>
      </c>
      <c r="D559" t="s">
        <v>147</v>
      </c>
      <c r="E559" t="s">
        <v>108</v>
      </c>
      <c r="F559" t="str">
        <f t="shared" si="25"/>
        <v>Victoria</v>
      </c>
      <c r="G559" t="s">
        <v>45</v>
      </c>
      <c r="H559">
        <v>3018</v>
      </c>
      <c r="I559" t="s">
        <v>11</v>
      </c>
      <c r="J559" t="s">
        <v>46</v>
      </c>
      <c r="K559" t="s">
        <v>157</v>
      </c>
      <c r="L559" t="s">
        <v>22</v>
      </c>
      <c r="M559" s="5">
        <v>14.21</v>
      </c>
    </row>
    <row r="560" spans="1:13" x14ac:dyDescent="0.25">
      <c r="A560" s="2">
        <v>45618</v>
      </c>
      <c r="B560" s="3">
        <f t="shared" si="26"/>
        <v>2025</v>
      </c>
      <c r="C560" t="str">
        <f t="shared" si="24"/>
        <v>2024-2025</v>
      </c>
      <c r="D560" t="s">
        <v>148</v>
      </c>
      <c r="E560" t="s">
        <v>103</v>
      </c>
      <c r="F560" t="str">
        <f t="shared" si="25"/>
        <v>Queensland</v>
      </c>
      <c r="G560" t="s">
        <v>35</v>
      </c>
      <c r="H560">
        <v>4509</v>
      </c>
      <c r="I560" t="s">
        <v>11</v>
      </c>
      <c r="J560" t="s">
        <v>104</v>
      </c>
      <c r="K560" t="s">
        <v>155</v>
      </c>
      <c r="L560" t="s">
        <v>20</v>
      </c>
      <c r="M560" s="5">
        <v>14.370000000000001</v>
      </c>
    </row>
    <row r="561" spans="1:13" x14ac:dyDescent="0.25">
      <c r="A561" s="2">
        <v>45831</v>
      </c>
      <c r="B561" s="3">
        <f t="shared" si="26"/>
        <v>2025</v>
      </c>
      <c r="C561" t="str">
        <f t="shared" si="24"/>
        <v>2024-2025</v>
      </c>
      <c r="D561" t="s">
        <v>147</v>
      </c>
      <c r="E561" t="s">
        <v>24</v>
      </c>
      <c r="F561" t="str">
        <f t="shared" si="25"/>
        <v>New South Wales</v>
      </c>
      <c r="G561" t="s">
        <v>10</v>
      </c>
      <c r="H561">
        <v>2795</v>
      </c>
      <c r="I561" t="s">
        <v>11</v>
      </c>
      <c r="J561" t="s">
        <v>25</v>
      </c>
      <c r="K561" t="s">
        <v>154</v>
      </c>
      <c r="L561" t="s">
        <v>14</v>
      </c>
      <c r="M561" s="5">
        <v>14.55</v>
      </c>
    </row>
    <row r="562" spans="1:13" x14ac:dyDescent="0.25">
      <c r="A562" s="2">
        <v>45298</v>
      </c>
      <c r="B562" s="3">
        <f t="shared" si="26"/>
        <v>2024</v>
      </c>
      <c r="C562" t="str">
        <f t="shared" si="24"/>
        <v>2023-2024</v>
      </c>
      <c r="D562" t="s">
        <v>147</v>
      </c>
      <c r="E562" t="s">
        <v>65</v>
      </c>
      <c r="F562" t="str">
        <f t="shared" si="25"/>
        <v>New South Wales</v>
      </c>
      <c r="G562" t="s">
        <v>10</v>
      </c>
      <c r="H562">
        <v>2541</v>
      </c>
      <c r="I562" t="s">
        <v>11</v>
      </c>
      <c r="J562" t="s">
        <v>58</v>
      </c>
      <c r="K562" t="s">
        <v>154</v>
      </c>
      <c r="L562" t="s">
        <v>14</v>
      </c>
      <c r="M562" s="5">
        <v>14.57</v>
      </c>
    </row>
    <row r="563" spans="1:13" x14ac:dyDescent="0.25">
      <c r="A563" s="2">
        <v>45683</v>
      </c>
      <c r="B563" s="3">
        <f t="shared" si="26"/>
        <v>2025</v>
      </c>
      <c r="C563" t="str">
        <f t="shared" si="24"/>
        <v>2024-2025</v>
      </c>
      <c r="D563" t="s">
        <v>147</v>
      </c>
      <c r="E563" t="s">
        <v>96</v>
      </c>
      <c r="F563" t="str">
        <f t="shared" si="25"/>
        <v>Western Australia</v>
      </c>
      <c r="G563" t="s">
        <v>48</v>
      </c>
      <c r="H563">
        <v>6330</v>
      </c>
      <c r="I563" t="s">
        <v>11</v>
      </c>
      <c r="J563" t="s">
        <v>94</v>
      </c>
      <c r="K563" t="s">
        <v>152</v>
      </c>
      <c r="L563" t="s">
        <v>13</v>
      </c>
      <c r="M563" s="5">
        <v>14.73</v>
      </c>
    </row>
    <row r="564" spans="1:13" x14ac:dyDescent="0.25">
      <c r="A564" s="2">
        <v>45974</v>
      </c>
      <c r="B564" s="3">
        <f t="shared" si="26"/>
        <v>2026</v>
      </c>
      <c r="C564" t="str">
        <f t="shared" si="24"/>
        <v>2025-2026</v>
      </c>
      <c r="D564" t="s">
        <v>147</v>
      </c>
      <c r="E564" t="s">
        <v>24</v>
      </c>
      <c r="F564" t="str">
        <f t="shared" si="25"/>
        <v>New South Wales</v>
      </c>
      <c r="G564" t="s">
        <v>10</v>
      </c>
      <c r="H564">
        <v>2795</v>
      </c>
      <c r="I564" t="s">
        <v>11</v>
      </c>
      <c r="J564" t="s">
        <v>25</v>
      </c>
      <c r="K564" t="s">
        <v>155</v>
      </c>
      <c r="L564" t="s">
        <v>20</v>
      </c>
      <c r="M564" s="5">
        <v>14.75</v>
      </c>
    </row>
    <row r="565" spans="1:13" x14ac:dyDescent="0.25">
      <c r="A565" s="2">
        <v>45927</v>
      </c>
      <c r="B565" s="3">
        <f t="shared" si="26"/>
        <v>2026</v>
      </c>
      <c r="C565" t="str">
        <f t="shared" si="24"/>
        <v>2025-2026</v>
      </c>
      <c r="D565" t="s">
        <v>147</v>
      </c>
      <c r="E565" t="s">
        <v>24</v>
      </c>
      <c r="F565" t="str">
        <f t="shared" si="25"/>
        <v>New South Wales</v>
      </c>
      <c r="G565" t="s">
        <v>10</v>
      </c>
      <c r="H565">
        <v>2795</v>
      </c>
      <c r="I565" t="s">
        <v>11</v>
      </c>
      <c r="J565" t="s">
        <v>25</v>
      </c>
      <c r="K565" t="s">
        <v>154</v>
      </c>
      <c r="L565" t="s">
        <v>14</v>
      </c>
      <c r="M565" s="5">
        <v>14.9</v>
      </c>
    </row>
    <row r="566" spans="1:13" x14ac:dyDescent="0.25">
      <c r="A566" s="2">
        <v>45707</v>
      </c>
      <c r="B566" s="3">
        <f t="shared" si="26"/>
        <v>2025</v>
      </c>
      <c r="C566" t="str">
        <f t="shared" si="24"/>
        <v>2024-2025</v>
      </c>
      <c r="D566" t="s">
        <v>147</v>
      </c>
      <c r="E566" t="s">
        <v>110</v>
      </c>
      <c r="F566" t="str">
        <f t="shared" si="25"/>
        <v>Queensland</v>
      </c>
      <c r="G566" t="s">
        <v>35</v>
      </c>
      <c r="H566">
        <v>4680</v>
      </c>
      <c r="I566" t="s">
        <v>11</v>
      </c>
      <c r="J566" t="s">
        <v>51</v>
      </c>
      <c r="K566" t="s">
        <v>19</v>
      </c>
      <c r="L566" t="s">
        <v>23</v>
      </c>
      <c r="M566" s="5">
        <v>14.95</v>
      </c>
    </row>
    <row r="567" spans="1:13" x14ac:dyDescent="0.25">
      <c r="A567" s="2">
        <v>45552</v>
      </c>
      <c r="B567" s="3">
        <f t="shared" si="26"/>
        <v>2025</v>
      </c>
      <c r="C567" t="str">
        <f t="shared" si="24"/>
        <v>2024-2025</v>
      </c>
      <c r="D567" t="s">
        <v>147</v>
      </c>
      <c r="E567" t="s">
        <v>90</v>
      </c>
      <c r="F567" t="str">
        <f t="shared" si="25"/>
        <v>Victoria</v>
      </c>
      <c r="G567" t="s">
        <v>45</v>
      </c>
      <c r="H567">
        <v>3179</v>
      </c>
      <c r="I567" t="s">
        <v>11</v>
      </c>
      <c r="J567" t="s">
        <v>63</v>
      </c>
      <c r="K567" t="s">
        <v>19</v>
      </c>
      <c r="L567" t="s">
        <v>23</v>
      </c>
      <c r="M567" s="5">
        <v>14.95</v>
      </c>
    </row>
    <row r="568" spans="1:13" x14ac:dyDescent="0.25">
      <c r="A568" s="2">
        <v>45398</v>
      </c>
      <c r="B568" s="3">
        <f t="shared" si="26"/>
        <v>2024</v>
      </c>
      <c r="C568" t="str">
        <f t="shared" si="24"/>
        <v>2023-2024</v>
      </c>
      <c r="D568" t="s">
        <v>147</v>
      </c>
      <c r="E568" t="s">
        <v>108</v>
      </c>
      <c r="F568" t="str">
        <f t="shared" si="25"/>
        <v>Victoria</v>
      </c>
      <c r="G568" t="s">
        <v>45</v>
      </c>
      <c r="H568">
        <v>3018</v>
      </c>
      <c r="I568" t="s">
        <v>11</v>
      </c>
      <c r="J568" t="s">
        <v>46</v>
      </c>
      <c r="K568" t="s">
        <v>150</v>
      </c>
      <c r="L568" t="s">
        <v>18</v>
      </c>
      <c r="M568" s="5">
        <v>14.97</v>
      </c>
    </row>
    <row r="569" spans="1:13" x14ac:dyDescent="0.25">
      <c r="A569" s="2">
        <v>45298</v>
      </c>
      <c r="B569" s="3">
        <f t="shared" si="26"/>
        <v>2024</v>
      </c>
      <c r="C569" t="str">
        <f t="shared" si="24"/>
        <v>2023-2024</v>
      </c>
      <c r="D569" t="s">
        <v>148</v>
      </c>
      <c r="E569" t="s">
        <v>24</v>
      </c>
      <c r="F569" t="str">
        <f t="shared" si="25"/>
        <v>New South Wales</v>
      </c>
      <c r="G569" t="s">
        <v>10</v>
      </c>
      <c r="H569">
        <v>2795</v>
      </c>
      <c r="I569" t="s">
        <v>11</v>
      </c>
      <c r="J569" t="s">
        <v>25</v>
      </c>
      <c r="K569" t="s">
        <v>153</v>
      </c>
      <c r="L569" t="s">
        <v>16</v>
      </c>
      <c r="M569" s="5">
        <v>14.97</v>
      </c>
    </row>
    <row r="570" spans="1:13" x14ac:dyDescent="0.25">
      <c r="A570" s="2">
        <v>45977</v>
      </c>
      <c r="B570" s="3">
        <f t="shared" si="26"/>
        <v>2026</v>
      </c>
      <c r="C570" t="str">
        <f t="shared" si="24"/>
        <v>2025-2026</v>
      </c>
      <c r="D570" t="s">
        <v>148</v>
      </c>
      <c r="E570" t="s">
        <v>137</v>
      </c>
      <c r="F570" t="str">
        <f t="shared" si="25"/>
        <v>New South Wales</v>
      </c>
      <c r="G570" t="s">
        <v>10</v>
      </c>
      <c r="H570">
        <v>2031</v>
      </c>
      <c r="I570" t="s">
        <v>11</v>
      </c>
      <c r="J570" t="s">
        <v>12</v>
      </c>
      <c r="K570" t="s">
        <v>155</v>
      </c>
      <c r="L570" t="s">
        <v>20</v>
      </c>
      <c r="M570" s="5">
        <v>14.97</v>
      </c>
    </row>
    <row r="571" spans="1:13" x14ac:dyDescent="0.25">
      <c r="A571" s="2">
        <v>45421</v>
      </c>
      <c r="B571" s="3">
        <f t="shared" si="26"/>
        <v>2024</v>
      </c>
      <c r="C571" t="str">
        <f t="shared" si="24"/>
        <v>2023-2024</v>
      </c>
      <c r="D571" t="s">
        <v>148</v>
      </c>
      <c r="E571" t="s">
        <v>90</v>
      </c>
      <c r="F571" t="str">
        <f t="shared" si="25"/>
        <v>Victoria</v>
      </c>
      <c r="G571" t="s">
        <v>45</v>
      </c>
      <c r="H571">
        <v>3179</v>
      </c>
      <c r="I571" t="s">
        <v>11</v>
      </c>
      <c r="J571" t="s">
        <v>63</v>
      </c>
      <c r="K571" t="s">
        <v>155</v>
      </c>
      <c r="L571" t="s">
        <v>20</v>
      </c>
      <c r="M571" s="5">
        <v>14.97</v>
      </c>
    </row>
    <row r="572" spans="1:13" x14ac:dyDescent="0.25">
      <c r="A572" s="2">
        <v>46000</v>
      </c>
      <c r="B572" s="3">
        <f t="shared" si="26"/>
        <v>2026</v>
      </c>
      <c r="C572" t="str">
        <f t="shared" si="24"/>
        <v>2025-2026</v>
      </c>
      <c r="D572" t="s">
        <v>147</v>
      </c>
      <c r="E572" t="s">
        <v>81</v>
      </c>
      <c r="F572" t="str">
        <f t="shared" si="25"/>
        <v>New South Wales</v>
      </c>
      <c r="G572" t="s">
        <v>10</v>
      </c>
      <c r="H572">
        <v>2485</v>
      </c>
      <c r="I572" t="s">
        <v>11</v>
      </c>
      <c r="J572" t="s">
        <v>68</v>
      </c>
      <c r="K572" t="s">
        <v>152</v>
      </c>
      <c r="L572" t="s">
        <v>13</v>
      </c>
      <c r="M572" s="5">
        <v>14.97</v>
      </c>
    </row>
    <row r="573" spans="1:13" x14ac:dyDescent="0.25">
      <c r="A573" s="2">
        <v>45326</v>
      </c>
      <c r="B573" s="3">
        <f t="shared" si="26"/>
        <v>2024</v>
      </c>
      <c r="C573" t="str">
        <f t="shared" si="24"/>
        <v>2023-2024</v>
      </c>
      <c r="D573" t="s">
        <v>148</v>
      </c>
      <c r="E573" t="s">
        <v>117</v>
      </c>
      <c r="F573" t="str">
        <f t="shared" si="25"/>
        <v>Queensland</v>
      </c>
      <c r="G573" t="s">
        <v>35</v>
      </c>
      <c r="H573">
        <v>4119</v>
      </c>
      <c r="I573" t="s">
        <v>11</v>
      </c>
      <c r="J573" t="s">
        <v>43</v>
      </c>
      <c r="K573" t="s">
        <v>149</v>
      </c>
      <c r="L573" t="s">
        <v>15</v>
      </c>
      <c r="M573" s="5">
        <v>14.97</v>
      </c>
    </row>
    <row r="574" spans="1:13" x14ac:dyDescent="0.25">
      <c r="A574" s="2">
        <v>45567</v>
      </c>
      <c r="B574" s="3">
        <f t="shared" si="26"/>
        <v>2025</v>
      </c>
      <c r="C574" t="str">
        <f t="shared" si="24"/>
        <v>2024-2025</v>
      </c>
      <c r="D574" t="s">
        <v>148</v>
      </c>
      <c r="E574" t="s">
        <v>141</v>
      </c>
      <c r="F574" t="str">
        <f t="shared" si="25"/>
        <v>Western Australia</v>
      </c>
      <c r="G574" t="s">
        <v>48</v>
      </c>
      <c r="H574">
        <v>6052</v>
      </c>
      <c r="I574" t="s">
        <v>11</v>
      </c>
      <c r="J574" t="s">
        <v>49</v>
      </c>
      <c r="K574" t="s">
        <v>156</v>
      </c>
      <c r="L574" t="s">
        <v>17</v>
      </c>
      <c r="M574" s="5">
        <v>14.98</v>
      </c>
    </row>
    <row r="575" spans="1:13" x14ac:dyDescent="0.25">
      <c r="A575" s="2">
        <v>45487</v>
      </c>
      <c r="B575" s="3">
        <f t="shared" si="26"/>
        <v>2025</v>
      </c>
      <c r="C575" t="str">
        <f t="shared" si="24"/>
        <v>2024-2025</v>
      </c>
      <c r="D575" t="s">
        <v>147</v>
      </c>
      <c r="E575" t="s">
        <v>34</v>
      </c>
      <c r="F575" t="str">
        <f t="shared" si="25"/>
        <v>Queensland</v>
      </c>
      <c r="G575" t="s">
        <v>35</v>
      </c>
      <c r="H575">
        <v>4802</v>
      </c>
      <c r="I575" t="s">
        <v>11</v>
      </c>
      <c r="J575" t="s">
        <v>36</v>
      </c>
      <c r="K575" t="s">
        <v>154</v>
      </c>
      <c r="L575" t="s">
        <v>14</v>
      </c>
      <c r="M575" s="5">
        <v>14.99</v>
      </c>
    </row>
    <row r="576" spans="1:13" x14ac:dyDescent="0.25">
      <c r="A576" s="2">
        <v>45994</v>
      </c>
      <c r="B576" s="3">
        <f t="shared" si="26"/>
        <v>2026</v>
      </c>
      <c r="C576" t="str">
        <f t="shared" si="24"/>
        <v>2025-2026</v>
      </c>
      <c r="D576" t="s">
        <v>147</v>
      </c>
      <c r="E576" t="s">
        <v>78</v>
      </c>
      <c r="F576" t="str">
        <f t="shared" si="25"/>
        <v>New South Wales</v>
      </c>
      <c r="G576" t="s">
        <v>10</v>
      </c>
      <c r="H576">
        <v>2350</v>
      </c>
      <c r="I576" t="s">
        <v>11</v>
      </c>
      <c r="J576" t="s">
        <v>68</v>
      </c>
      <c r="K576" t="s">
        <v>154</v>
      </c>
      <c r="L576" t="s">
        <v>14</v>
      </c>
      <c r="M576" s="5">
        <v>14.99</v>
      </c>
    </row>
    <row r="577" spans="1:13" x14ac:dyDescent="0.25">
      <c r="A577" s="2">
        <v>45345</v>
      </c>
      <c r="B577" s="3">
        <f t="shared" si="26"/>
        <v>2024</v>
      </c>
      <c r="C577" t="str">
        <f t="shared" si="24"/>
        <v>2023-2024</v>
      </c>
      <c r="D577" t="s">
        <v>148</v>
      </c>
      <c r="E577" t="s">
        <v>102</v>
      </c>
      <c r="F577" t="str">
        <f t="shared" si="25"/>
        <v>Queensland</v>
      </c>
      <c r="G577" t="s">
        <v>35</v>
      </c>
      <c r="H577">
        <v>4870</v>
      </c>
      <c r="I577" t="s">
        <v>11</v>
      </c>
      <c r="J577" t="s">
        <v>36</v>
      </c>
      <c r="K577" t="s">
        <v>150</v>
      </c>
      <c r="L577" t="s">
        <v>18</v>
      </c>
      <c r="M577" s="5">
        <v>14.99</v>
      </c>
    </row>
    <row r="578" spans="1:13" x14ac:dyDescent="0.25">
      <c r="A578" s="2">
        <v>45465</v>
      </c>
      <c r="B578" s="3">
        <f t="shared" si="26"/>
        <v>2024</v>
      </c>
      <c r="C578" t="str">
        <f t="shared" ref="C578:C641" si="27">IF(MONTH(A578) &gt;= 7, YEAR(A578) &amp; "-" &amp; YEAR(A578) + 1, YEAR(A578) - 1 &amp; "-" &amp; YEAR(A578))</f>
        <v>2023-2024</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25">
      <c r="A579" s="2">
        <v>45720</v>
      </c>
      <c r="B579" s="3">
        <f t="shared" ref="B579:B642" si="29">IF(MONTH(A579)&gt;=7,YEAR(A579)+1,YEAR(A579))</f>
        <v>2025</v>
      </c>
      <c r="C579" t="str">
        <f t="shared" si="27"/>
        <v>2024-2025</v>
      </c>
      <c r="D579" t="s">
        <v>147</v>
      </c>
      <c r="E579" t="s">
        <v>142</v>
      </c>
      <c r="F579" t="str">
        <f t="shared" si="28"/>
        <v>Australian Capital Territory</v>
      </c>
      <c r="G579" t="s">
        <v>80</v>
      </c>
      <c r="H579">
        <v>2609</v>
      </c>
      <c r="I579" t="s">
        <v>11</v>
      </c>
      <c r="J579" t="s">
        <v>58</v>
      </c>
      <c r="K579" t="s">
        <v>154</v>
      </c>
      <c r="L579" t="s">
        <v>14</v>
      </c>
      <c r="M579" s="5">
        <v>14.99</v>
      </c>
    </row>
    <row r="580" spans="1:13" x14ac:dyDescent="0.25">
      <c r="A580" s="2">
        <v>46006</v>
      </c>
      <c r="B580" s="3">
        <f t="shared" si="29"/>
        <v>2026</v>
      </c>
      <c r="C580" t="str">
        <f t="shared" si="27"/>
        <v>2025-2026</v>
      </c>
      <c r="D580" t="s">
        <v>148</v>
      </c>
      <c r="E580" t="s">
        <v>93</v>
      </c>
      <c r="F580" t="str">
        <f t="shared" si="28"/>
        <v>Western Australia</v>
      </c>
      <c r="G580" t="s">
        <v>48</v>
      </c>
      <c r="H580">
        <v>6112</v>
      </c>
      <c r="I580" t="s">
        <v>11</v>
      </c>
      <c r="J580" t="s">
        <v>94</v>
      </c>
      <c r="K580" t="s">
        <v>152</v>
      </c>
      <c r="L580" t="s">
        <v>13</v>
      </c>
      <c r="M580" s="5">
        <v>14.99</v>
      </c>
    </row>
    <row r="581" spans="1:13" x14ac:dyDescent="0.25">
      <c r="A581" s="2">
        <v>45828</v>
      </c>
      <c r="B581" s="3">
        <f t="shared" si="29"/>
        <v>2025</v>
      </c>
      <c r="C581" t="str">
        <f t="shared" si="27"/>
        <v>2024-2025</v>
      </c>
      <c r="D581" t="s">
        <v>148</v>
      </c>
      <c r="E581" t="s">
        <v>97</v>
      </c>
      <c r="F581" t="str">
        <f t="shared" si="28"/>
        <v>Tasmania</v>
      </c>
      <c r="G581" t="s">
        <v>70</v>
      </c>
      <c r="H581">
        <v>7250</v>
      </c>
      <c r="I581" t="s">
        <v>11</v>
      </c>
      <c r="J581" t="s">
        <v>71</v>
      </c>
      <c r="K581" t="s">
        <v>153</v>
      </c>
      <c r="L581" t="s">
        <v>16</v>
      </c>
      <c r="M581" s="5">
        <v>14.99</v>
      </c>
    </row>
    <row r="582" spans="1:13" x14ac:dyDescent="0.25">
      <c r="A582" s="2">
        <v>45694</v>
      </c>
      <c r="B582" s="3">
        <f t="shared" si="29"/>
        <v>2025</v>
      </c>
      <c r="C582" t="str">
        <f t="shared" si="27"/>
        <v>2024-2025</v>
      </c>
      <c r="D582" t="s">
        <v>147</v>
      </c>
      <c r="E582" t="s">
        <v>84</v>
      </c>
      <c r="F582" t="str">
        <f t="shared" si="28"/>
        <v>Queensland</v>
      </c>
      <c r="G582" t="s">
        <v>35</v>
      </c>
      <c r="H582">
        <v>4740</v>
      </c>
      <c r="I582" t="s">
        <v>11</v>
      </c>
      <c r="J582" t="s">
        <v>51</v>
      </c>
      <c r="K582" t="s">
        <v>154</v>
      </c>
      <c r="L582" t="s">
        <v>14</v>
      </c>
      <c r="M582" s="5">
        <v>14.99</v>
      </c>
    </row>
    <row r="583" spans="1:13" x14ac:dyDescent="0.25">
      <c r="A583" s="2">
        <v>45791</v>
      </c>
      <c r="B583" s="3">
        <f t="shared" si="29"/>
        <v>2025</v>
      </c>
      <c r="C583" t="str">
        <f t="shared" si="27"/>
        <v>2024-2025</v>
      </c>
      <c r="D583" t="s">
        <v>148</v>
      </c>
      <c r="E583" t="s">
        <v>123</v>
      </c>
      <c r="F583" t="str">
        <f t="shared" si="28"/>
        <v>Western Australia</v>
      </c>
      <c r="G583" t="s">
        <v>48</v>
      </c>
      <c r="H583">
        <v>6109</v>
      </c>
      <c r="I583" t="s">
        <v>11</v>
      </c>
      <c r="J583" t="s">
        <v>94</v>
      </c>
      <c r="K583" t="s">
        <v>150</v>
      </c>
      <c r="L583" t="s">
        <v>18</v>
      </c>
      <c r="M583" s="5">
        <v>14.99</v>
      </c>
    </row>
    <row r="584" spans="1:13" x14ac:dyDescent="0.25">
      <c r="A584" s="2">
        <v>45333</v>
      </c>
      <c r="B584" s="3">
        <f t="shared" si="29"/>
        <v>2024</v>
      </c>
      <c r="C584" t="str">
        <f t="shared" si="27"/>
        <v>2023-2024</v>
      </c>
      <c r="D584" t="s">
        <v>148</v>
      </c>
      <c r="E584" t="s">
        <v>139</v>
      </c>
      <c r="F584" t="str">
        <f t="shared" si="28"/>
        <v>New South Wales</v>
      </c>
      <c r="G584" t="s">
        <v>10</v>
      </c>
      <c r="H584">
        <v>2020</v>
      </c>
      <c r="I584" t="s">
        <v>11</v>
      </c>
      <c r="J584" t="s">
        <v>12</v>
      </c>
      <c r="K584" t="s">
        <v>153</v>
      </c>
      <c r="L584" t="s">
        <v>16</v>
      </c>
      <c r="M584" s="5">
        <v>14.99</v>
      </c>
    </row>
    <row r="585" spans="1:13" x14ac:dyDescent="0.25">
      <c r="A585" s="2">
        <v>46016</v>
      </c>
      <c r="B585" s="3">
        <f t="shared" si="29"/>
        <v>2026</v>
      </c>
      <c r="C585" t="str">
        <f t="shared" si="27"/>
        <v>2025-2026</v>
      </c>
      <c r="D585" t="s">
        <v>148</v>
      </c>
      <c r="E585" t="s">
        <v>83</v>
      </c>
      <c r="F585" t="str">
        <f t="shared" si="28"/>
        <v>New South Wales</v>
      </c>
      <c r="G585" t="s">
        <v>10</v>
      </c>
      <c r="H585">
        <v>2750</v>
      </c>
      <c r="I585" t="s">
        <v>11</v>
      </c>
      <c r="J585" t="s">
        <v>25</v>
      </c>
      <c r="K585" t="s">
        <v>149</v>
      </c>
      <c r="L585" t="s">
        <v>15</v>
      </c>
      <c r="M585" s="5">
        <v>14.99</v>
      </c>
    </row>
    <row r="586" spans="1:13" x14ac:dyDescent="0.25">
      <c r="A586" s="2">
        <v>45674</v>
      </c>
      <c r="B586" s="3">
        <f t="shared" si="29"/>
        <v>2025</v>
      </c>
      <c r="C586" t="str">
        <f t="shared" si="27"/>
        <v>2024-2025</v>
      </c>
      <c r="D586" t="s">
        <v>148</v>
      </c>
      <c r="E586" t="s">
        <v>83</v>
      </c>
      <c r="F586" t="str">
        <f t="shared" si="28"/>
        <v>New South Wales</v>
      </c>
      <c r="G586" t="s">
        <v>10</v>
      </c>
      <c r="H586">
        <v>2750</v>
      </c>
      <c r="I586" t="s">
        <v>11</v>
      </c>
      <c r="J586" t="s">
        <v>25</v>
      </c>
      <c r="K586" t="s">
        <v>150</v>
      </c>
      <c r="L586" t="s">
        <v>18</v>
      </c>
      <c r="M586" s="5">
        <v>14.99</v>
      </c>
    </row>
    <row r="587" spans="1:13" x14ac:dyDescent="0.25">
      <c r="A587" s="2">
        <v>45991</v>
      </c>
      <c r="B587" s="3">
        <f t="shared" si="29"/>
        <v>2026</v>
      </c>
      <c r="C587" t="str">
        <f t="shared" si="27"/>
        <v>2025-2026</v>
      </c>
      <c r="D587" t="s">
        <v>148</v>
      </c>
      <c r="E587" t="s">
        <v>83</v>
      </c>
      <c r="F587" t="str">
        <f t="shared" si="28"/>
        <v>New South Wales</v>
      </c>
      <c r="G587" t="s">
        <v>10</v>
      </c>
      <c r="H587">
        <v>2750</v>
      </c>
      <c r="I587" t="s">
        <v>11</v>
      </c>
      <c r="J587" t="s">
        <v>25</v>
      </c>
      <c r="K587" t="s">
        <v>153</v>
      </c>
      <c r="L587" t="s">
        <v>16</v>
      </c>
      <c r="M587" s="5">
        <v>14.99</v>
      </c>
    </row>
    <row r="588" spans="1:13" x14ac:dyDescent="0.25">
      <c r="A588" s="2">
        <v>45870</v>
      </c>
      <c r="B588" s="3">
        <f t="shared" si="29"/>
        <v>2026</v>
      </c>
      <c r="C588" t="str">
        <f t="shared" si="27"/>
        <v>2025-2026</v>
      </c>
      <c r="D588" t="s">
        <v>147</v>
      </c>
      <c r="E588" t="s">
        <v>53</v>
      </c>
      <c r="F588" t="str">
        <f t="shared" si="28"/>
        <v>South Australia</v>
      </c>
      <c r="G588" t="s">
        <v>32</v>
      </c>
      <c r="H588">
        <v>5082</v>
      </c>
      <c r="I588" t="s">
        <v>11</v>
      </c>
      <c r="J588" t="s">
        <v>33</v>
      </c>
      <c r="K588" t="s">
        <v>154</v>
      </c>
      <c r="L588" t="s">
        <v>14</v>
      </c>
      <c r="M588" s="5">
        <v>14.99</v>
      </c>
    </row>
    <row r="589" spans="1:13" x14ac:dyDescent="0.25">
      <c r="A589" s="2">
        <v>45953</v>
      </c>
      <c r="B589" s="3">
        <f t="shared" si="29"/>
        <v>2026</v>
      </c>
      <c r="C589" t="str">
        <f t="shared" si="27"/>
        <v>2025-2026</v>
      </c>
      <c r="D589" t="s">
        <v>147</v>
      </c>
      <c r="E589" t="s">
        <v>99</v>
      </c>
      <c r="F589" t="str">
        <f t="shared" si="28"/>
        <v>Victoria</v>
      </c>
      <c r="G589" t="s">
        <v>45</v>
      </c>
      <c r="H589">
        <v>3148</v>
      </c>
      <c r="I589" t="s">
        <v>11</v>
      </c>
      <c r="J589" t="s">
        <v>63</v>
      </c>
      <c r="K589" t="s">
        <v>150</v>
      </c>
      <c r="L589" t="s">
        <v>18</v>
      </c>
      <c r="M589" s="5">
        <v>15</v>
      </c>
    </row>
    <row r="590" spans="1:13" x14ac:dyDescent="0.25">
      <c r="A590" s="2">
        <v>45921</v>
      </c>
      <c r="B590" s="3">
        <f t="shared" si="29"/>
        <v>2026</v>
      </c>
      <c r="C590" t="str">
        <f t="shared" si="27"/>
        <v>2025-2026</v>
      </c>
      <c r="D590" t="s">
        <v>147</v>
      </c>
      <c r="E590" t="s">
        <v>84</v>
      </c>
      <c r="F590" t="str">
        <f t="shared" si="28"/>
        <v>Queensland</v>
      </c>
      <c r="G590" t="s">
        <v>35</v>
      </c>
      <c r="H590">
        <v>4740</v>
      </c>
      <c r="I590" t="s">
        <v>11</v>
      </c>
      <c r="J590" t="s">
        <v>51</v>
      </c>
      <c r="K590" t="s">
        <v>154</v>
      </c>
      <c r="L590" t="s">
        <v>14</v>
      </c>
      <c r="M590" s="5">
        <v>15</v>
      </c>
    </row>
    <row r="591" spans="1:13" x14ac:dyDescent="0.25">
      <c r="A591" s="2">
        <v>45783</v>
      </c>
      <c r="B591" s="3">
        <f t="shared" si="29"/>
        <v>2025</v>
      </c>
      <c r="C591" t="str">
        <f t="shared" si="27"/>
        <v>2024-2025</v>
      </c>
      <c r="D591" t="s">
        <v>148</v>
      </c>
      <c r="E591" t="s">
        <v>62</v>
      </c>
      <c r="F591" t="str">
        <f t="shared" si="28"/>
        <v>Victoria</v>
      </c>
      <c r="G591" t="s">
        <v>45</v>
      </c>
      <c r="H591">
        <v>3134</v>
      </c>
      <c r="I591" t="s">
        <v>11</v>
      </c>
      <c r="J591" t="s">
        <v>63</v>
      </c>
      <c r="K591" t="s">
        <v>154</v>
      </c>
      <c r="L591" t="s">
        <v>14</v>
      </c>
      <c r="M591" s="5">
        <v>15</v>
      </c>
    </row>
    <row r="592" spans="1:13" x14ac:dyDescent="0.25">
      <c r="A592" s="2">
        <v>45971</v>
      </c>
      <c r="B592" s="3">
        <f t="shared" si="29"/>
        <v>2026</v>
      </c>
      <c r="C592" t="str">
        <f t="shared" si="27"/>
        <v>2025-2026</v>
      </c>
      <c r="D592" t="s">
        <v>147</v>
      </c>
      <c r="E592" t="s">
        <v>81</v>
      </c>
      <c r="F592" t="str">
        <f t="shared" si="28"/>
        <v>New South Wales</v>
      </c>
      <c r="G592" t="s">
        <v>10</v>
      </c>
      <c r="H592">
        <v>2485</v>
      </c>
      <c r="I592" t="s">
        <v>11</v>
      </c>
      <c r="J592" t="s">
        <v>68</v>
      </c>
      <c r="K592" t="s">
        <v>154</v>
      </c>
      <c r="L592" t="s">
        <v>14</v>
      </c>
      <c r="M592" s="5">
        <v>15</v>
      </c>
    </row>
    <row r="593" spans="1:13" x14ac:dyDescent="0.25">
      <c r="A593" s="2">
        <v>45977</v>
      </c>
      <c r="B593" s="3">
        <f t="shared" si="29"/>
        <v>2026</v>
      </c>
      <c r="C593" t="str">
        <f t="shared" si="27"/>
        <v>2025-2026</v>
      </c>
      <c r="D593" t="s">
        <v>147</v>
      </c>
      <c r="E593" t="s">
        <v>78</v>
      </c>
      <c r="F593" t="str">
        <f t="shared" si="28"/>
        <v>New South Wales</v>
      </c>
      <c r="G593" t="s">
        <v>10</v>
      </c>
      <c r="H593">
        <v>2350</v>
      </c>
      <c r="I593" t="s">
        <v>11</v>
      </c>
      <c r="J593" t="s">
        <v>68</v>
      </c>
      <c r="K593" t="s">
        <v>149</v>
      </c>
      <c r="L593" t="s">
        <v>15</v>
      </c>
      <c r="M593" s="5">
        <v>15.059999999999999</v>
      </c>
    </row>
    <row r="594" spans="1:13" x14ac:dyDescent="0.25">
      <c r="A594" s="2">
        <v>45866</v>
      </c>
      <c r="B594" s="3">
        <f t="shared" si="29"/>
        <v>2026</v>
      </c>
      <c r="C594" t="str">
        <f t="shared" si="27"/>
        <v>2025-2026</v>
      </c>
      <c r="D594" t="s">
        <v>147</v>
      </c>
      <c r="E594" t="s">
        <v>99</v>
      </c>
      <c r="F594" t="str">
        <f t="shared" si="28"/>
        <v>Victoria</v>
      </c>
      <c r="G594" t="s">
        <v>45</v>
      </c>
      <c r="H594">
        <v>3148</v>
      </c>
      <c r="I594" t="s">
        <v>11</v>
      </c>
      <c r="J594" t="s">
        <v>63</v>
      </c>
      <c r="K594" t="s">
        <v>149</v>
      </c>
      <c r="L594" t="s">
        <v>15</v>
      </c>
      <c r="M594" s="5">
        <v>15.39</v>
      </c>
    </row>
    <row r="595" spans="1:13" x14ac:dyDescent="0.25">
      <c r="A595" s="2">
        <v>45641</v>
      </c>
      <c r="B595" s="3">
        <f t="shared" si="29"/>
        <v>2025</v>
      </c>
      <c r="C595" t="str">
        <f t="shared" si="27"/>
        <v>2024-2025</v>
      </c>
      <c r="D595" t="s">
        <v>147</v>
      </c>
      <c r="E595" t="s">
        <v>47</v>
      </c>
      <c r="F595" t="str">
        <f t="shared" si="28"/>
        <v>Western Australia</v>
      </c>
      <c r="G595" t="s">
        <v>48</v>
      </c>
      <c r="H595">
        <v>6030</v>
      </c>
      <c r="I595" t="s">
        <v>11</v>
      </c>
      <c r="J595" t="s">
        <v>49</v>
      </c>
      <c r="K595" t="s">
        <v>154</v>
      </c>
      <c r="L595" t="s">
        <v>14</v>
      </c>
      <c r="M595" s="5">
        <v>15.5</v>
      </c>
    </row>
    <row r="596" spans="1:13" x14ac:dyDescent="0.25">
      <c r="A596" s="2">
        <v>45360</v>
      </c>
      <c r="B596" s="3">
        <f t="shared" si="29"/>
        <v>2024</v>
      </c>
      <c r="C596" t="str">
        <f t="shared" si="27"/>
        <v>2023-2024</v>
      </c>
      <c r="D596" t="s">
        <v>148</v>
      </c>
      <c r="E596" t="s">
        <v>99</v>
      </c>
      <c r="F596" t="str">
        <f t="shared" si="28"/>
        <v>Victoria</v>
      </c>
      <c r="G596" t="s">
        <v>45</v>
      </c>
      <c r="H596">
        <v>3148</v>
      </c>
      <c r="I596" t="s">
        <v>11</v>
      </c>
      <c r="J596" t="s">
        <v>63</v>
      </c>
      <c r="K596" t="s">
        <v>19</v>
      </c>
      <c r="L596" t="s">
        <v>23</v>
      </c>
      <c r="M596" s="5">
        <v>15.53</v>
      </c>
    </row>
    <row r="597" spans="1:13" x14ac:dyDescent="0.25">
      <c r="A597" s="2">
        <v>46022</v>
      </c>
      <c r="B597" s="3">
        <f t="shared" si="29"/>
        <v>2026</v>
      </c>
      <c r="C597" t="str">
        <f t="shared" si="27"/>
        <v>2025-2026</v>
      </c>
      <c r="D597" t="s">
        <v>147</v>
      </c>
      <c r="E597" t="s">
        <v>9</v>
      </c>
      <c r="F597" t="str">
        <f t="shared" si="28"/>
        <v>New South Wales</v>
      </c>
      <c r="G597" t="s">
        <v>10</v>
      </c>
      <c r="H597">
        <v>2067</v>
      </c>
      <c r="I597" t="s">
        <v>11</v>
      </c>
      <c r="J597" t="s">
        <v>12</v>
      </c>
      <c r="K597" t="s">
        <v>152</v>
      </c>
      <c r="L597" t="s">
        <v>13</v>
      </c>
      <c r="M597" s="5">
        <v>15.84</v>
      </c>
    </row>
    <row r="598" spans="1:13" x14ac:dyDescent="0.25">
      <c r="A598" s="2">
        <v>45746</v>
      </c>
      <c r="B598" s="3">
        <f t="shared" si="29"/>
        <v>2025</v>
      </c>
      <c r="C598" t="str">
        <f t="shared" si="27"/>
        <v>2024-2025</v>
      </c>
      <c r="D598" t="s">
        <v>148</v>
      </c>
      <c r="E598" t="s">
        <v>122</v>
      </c>
      <c r="F598" t="str">
        <f t="shared" si="28"/>
        <v>New South Wales</v>
      </c>
      <c r="G598" t="s">
        <v>10</v>
      </c>
      <c r="H598">
        <v>2650</v>
      </c>
      <c r="I598" t="s">
        <v>11</v>
      </c>
      <c r="J598" t="s">
        <v>25</v>
      </c>
      <c r="K598" t="s">
        <v>19</v>
      </c>
      <c r="L598" t="s">
        <v>23</v>
      </c>
      <c r="M598" s="5">
        <v>15.84</v>
      </c>
    </row>
    <row r="599" spans="1:13" x14ac:dyDescent="0.25">
      <c r="A599" s="2">
        <v>45608</v>
      </c>
      <c r="B599" s="3">
        <f t="shared" si="29"/>
        <v>2025</v>
      </c>
      <c r="C599" t="str">
        <f t="shared" si="27"/>
        <v>2024-2025</v>
      </c>
      <c r="D599" t="s">
        <v>148</v>
      </c>
      <c r="E599" t="s">
        <v>114</v>
      </c>
      <c r="F599" t="str">
        <f t="shared" si="28"/>
        <v>Victoria</v>
      </c>
      <c r="G599" t="s">
        <v>45</v>
      </c>
      <c r="H599">
        <v>3551</v>
      </c>
      <c r="I599" t="s">
        <v>11</v>
      </c>
      <c r="J599" t="s">
        <v>60</v>
      </c>
      <c r="K599" t="s">
        <v>19</v>
      </c>
      <c r="L599" t="s">
        <v>23</v>
      </c>
      <c r="M599" s="5">
        <v>15.9</v>
      </c>
    </row>
    <row r="600" spans="1:13" x14ac:dyDescent="0.25">
      <c r="A600" s="2">
        <v>45941</v>
      </c>
      <c r="B600" s="3">
        <f t="shared" si="29"/>
        <v>2026</v>
      </c>
      <c r="C600" t="str">
        <f t="shared" si="27"/>
        <v>2025-2026</v>
      </c>
      <c r="D600" t="s">
        <v>147</v>
      </c>
      <c r="E600" t="s">
        <v>96</v>
      </c>
      <c r="F600" t="str">
        <f t="shared" si="28"/>
        <v>Western Australia</v>
      </c>
      <c r="G600" t="s">
        <v>48</v>
      </c>
      <c r="H600">
        <v>6330</v>
      </c>
      <c r="I600" t="s">
        <v>11</v>
      </c>
      <c r="J600" t="s">
        <v>94</v>
      </c>
      <c r="K600" t="s">
        <v>149</v>
      </c>
      <c r="L600" t="s">
        <v>15</v>
      </c>
      <c r="M600" s="5">
        <v>15.92</v>
      </c>
    </row>
    <row r="601" spans="1:13" x14ac:dyDescent="0.25">
      <c r="A601" s="2">
        <v>45384</v>
      </c>
      <c r="B601" s="3">
        <f t="shared" si="29"/>
        <v>2024</v>
      </c>
      <c r="C601" t="str">
        <f t="shared" si="27"/>
        <v>2023-2024</v>
      </c>
      <c r="D601" t="s">
        <v>147</v>
      </c>
      <c r="E601" t="s">
        <v>56</v>
      </c>
      <c r="F601" t="str">
        <f t="shared" si="28"/>
        <v>Northern Territory</v>
      </c>
      <c r="G601" t="s">
        <v>29</v>
      </c>
      <c r="H601">
        <v>870</v>
      </c>
      <c r="I601" t="s">
        <v>11</v>
      </c>
      <c r="J601" t="s">
        <v>30</v>
      </c>
      <c r="K601" t="s">
        <v>155</v>
      </c>
      <c r="L601" t="s">
        <v>20</v>
      </c>
      <c r="M601" s="5">
        <v>15.96</v>
      </c>
    </row>
    <row r="602" spans="1:13" x14ac:dyDescent="0.25">
      <c r="A602" s="2">
        <v>45340</v>
      </c>
      <c r="B602" s="3">
        <f t="shared" si="29"/>
        <v>2024</v>
      </c>
      <c r="C602" t="str">
        <f t="shared" si="27"/>
        <v>2023-2024</v>
      </c>
      <c r="D602" t="s">
        <v>148</v>
      </c>
      <c r="E602" t="s">
        <v>99</v>
      </c>
      <c r="F602" t="str">
        <f t="shared" si="28"/>
        <v>Victoria</v>
      </c>
      <c r="G602" t="s">
        <v>45</v>
      </c>
      <c r="H602">
        <v>3148</v>
      </c>
      <c r="I602" t="s">
        <v>11</v>
      </c>
      <c r="J602" t="s">
        <v>63</v>
      </c>
      <c r="K602" t="s">
        <v>152</v>
      </c>
      <c r="L602" t="s">
        <v>13</v>
      </c>
      <c r="M602" s="5">
        <v>15.96</v>
      </c>
    </row>
    <row r="603" spans="1:13" x14ac:dyDescent="0.25">
      <c r="A603" s="2">
        <v>45772</v>
      </c>
      <c r="B603" s="3">
        <f t="shared" si="29"/>
        <v>2025</v>
      </c>
      <c r="C603" t="str">
        <f t="shared" si="27"/>
        <v>2024-2025</v>
      </c>
      <c r="D603" t="s">
        <v>147</v>
      </c>
      <c r="E603" t="s">
        <v>54</v>
      </c>
      <c r="F603" t="str">
        <f t="shared" si="28"/>
        <v>Victoria</v>
      </c>
      <c r="G603" t="s">
        <v>45</v>
      </c>
      <c r="H603">
        <v>3977</v>
      </c>
      <c r="I603" t="s">
        <v>11</v>
      </c>
      <c r="J603" t="s">
        <v>55</v>
      </c>
      <c r="K603" t="s">
        <v>156</v>
      </c>
      <c r="L603" t="s">
        <v>17</v>
      </c>
      <c r="M603" s="5">
        <v>15.96</v>
      </c>
    </row>
    <row r="604" spans="1:13" x14ac:dyDescent="0.25">
      <c r="A604" s="2">
        <v>45402</v>
      </c>
      <c r="B604" s="3">
        <f t="shared" si="29"/>
        <v>2024</v>
      </c>
      <c r="C604" t="str">
        <f t="shared" si="27"/>
        <v>2023-2024</v>
      </c>
      <c r="D604" t="s">
        <v>148</v>
      </c>
      <c r="E604" t="s">
        <v>114</v>
      </c>
      <c r="F604" t="str">
        <f t="shared" si="28"/>
        <v>Victoria</v>
      </c>
      <c r="G604" t="s">
        <v>45</v>
      </c>
      <c r="H604">
        <v>3551</v>
      </c>
      <c r="I604" t="s">
        <v>11</v>
      </c>
      <c r="J604" t="s">
        <v>60</v>
      </c>
      <c r="K604" t="s">
        <v>149</v>
      </c>
      <c r="L604" t="s">
        <v>15</v>
      </c>
      <c r="M604" s="5">
        <v>15.96</v>
      </c>
    </row>
    <row r="605" spans="1:13" x14ac:dyDescent="0.25">
      <c r="A605" s="2">
        <v>45812</v>
      </c>
      <c r="B605" s="3">
        <f t="shared" si="29"/>
        <v>2025</v>
      </c>
      <c r="C605" t="str">
        <f t="shared" si="27"/>
        <v>2024-2025</v>
      </c>
      <c r="D605" t="s">
        <v>147</v>
      </c>
      <c r="E605" t="s">
        <v>26</v>
      </c>
      <c r="F605" t="str">
        <f t="shared" si="28"/>
        <v>New South Wales</v>
      </c>
      <c r="G605" t="s">
        <v>10</v>
      </c>
      <c r="H605">
        <v>2141</v>
      </c>
      <c r="I605" t="s">
        <v>11</v>
      </c>
      <c r="J605" t="s">
        <v>27</v>
      </c>
      <c r="K605" t="s">
        <v>149</v>
      </c>
      <c r="L605" t="s">
        <v>15</v>
      </c>
      <c r="M605" s="5">
        <v>15.96</v>
      </c>
    </row>
    <row r="606" spans="1:13" x14ac:dyDescent="0.25">
      <c r="A606" s="2">
        <v>45500</v>
      </c>
      <c r="B606" s="3">
        <f t="shared" si="29"/>
        <v>2025</v>
      </c>
      <c r="C606" t="str">
        <f t="shared" si="27"/>
        <v>2024-2025</v>
      </c>
      <c r="D606" t="s">
        <v>148</v>
      </c>
      <c r="E606" t="s">
        <v>137</v>
      </c>
      <c r="F606" t="str">
        <f t="shared" si="28"/>
        <v>New South Wales</v>
      </c>
      <c r="G606" t="s">
        <v>10</v>
      </c>
      <c r="H606">
        <v>2031</v>
      </c>
      <c r="I606" t="s">
        <v>11</v>
      </c>
      <c r="J606" t="s">
        <v>12</v>
      </c>
      <c r="K606" t="s">
        <v>156</v>
      </c>
      <c r="L606" t="s">
        <v>17</v>
      </c>
      <c r="M606" s="5">
        <v>15.96</v>
      </c>
    </row>
    <row r="607" spans="1:13" x14ac:dyDescent="0.25">
      <c r="A607" s="2">
        <v>45930</v>
      </c>
      <c r="B607" s="3">
        <f t="shared" si="29"/>
        <v>2026</v>
      </c>
      <c r="C607" t="str">
        <f t="shared" si="27"/>
        <v>2025-2026</v>
      </c>
      <c r="D607" t="s">
        <v>148</v>
      </c>
      <c r="E607" t="s">
        <v>99</v>
      </c>
      <c r="F607" t="str">
        <f t="shared" si="28"/>
        <v>Victoria</v>
      </c>
      <c r="G607" t="s">
        <v>45</v>
      </c>
      <c r="H607">
        <v>3148</v>
      </c>
      <c r="I607" t="s">
        <v>11</v>
      </c>
      <c r="J607" t="s">
        <v>63</v>
      </c>
      <c r="K607" t="s">
        <v>19</v>
      </c>
      <c r="L607" t="s">
        <v>23</v>
      </c>
      <c r="M607" s="5">
        <v>15.97</v>
      </c>
    </row>
    <row r="608" spans="1:13" x14ac:dyDescent="0.25">
      <c r="A608" s="2">
        <v>45414</v>
      </c>
      <c r="B608" s="3">
        <f t="shared" si="29"/>
        <v>2024</v>
      </c>
      <c r="C608" t="str">
        <f t="shared" si="27"/>
        <v>2023-2024</v>
      </c>
      <c r="D608" t="s">
        <v>147</v>
      </c>
      <c r="E608" t="s">
        <v>124</v>
      </c>
      <c r="F608" t="str">
        <f t="shared" si="28"/>
        <v>New South Wales</v>
      </c>
      <c r="G608" t="s">
        <v>10</v>
      </c>
      <c r="H608">
        <v>2015</v>
      </c>
      <c r="I608" t="s">
        <v>11</v>
      </c>
      <c r="J608" t="s">
        <v>12</v>
      </c>
      <c r="K608" t="s">
        <v>153</v>
      </c>
      <c r="L608" t="s">
        <v>16</v>
      </c>
      <c r="M608" s="5">
        <v>15.98</v>
      </c>
    </row>
    <row r="609" spans="1:13" x14ac:dyDescent="0.25">
      <c r="A609" s="2">
        <v>45610</v>
      </c>
      <c r="B609" s="3">
        <f t="shared" si="29"/>
        <v>2025</v>
      </c>
      <c r="C609" t="str">
        <f t="shared" si="27"/>
        <v>2024-2025</v>
      </c>
      <c r="D609" t="s">
        <v>147</v>
      </c>
      <c r="E609" t="s">
        <v>108</v>
      </c>
      <c r="F609" t="str">
        <f t="shared" si="28"/>
        <v>Victoria</v>
      </c>
      <c r="G609" t="s">
        <v>45</v>
      </c>
      <c r="H609">
        <v>3018</v>
      </c>
      <c r="I609" t="s">
        <v>11</v>
      </c>
      <c r="J609" t="s">
        <v>46</v>
      </c>
      <c r="K609" t="s">
        <v>155</v>
      </c>
      <c r="L609" t="s">
        <v>20</v>
      </c>
      <c r="M609" s="5">
        <v>15.98</v>
      </c>
    </row>
    <row r="610" spans="1:13" x14ac:dyDescent="0.25">
      <c r="A610" s="2">
        <v>45517</v>
      </c>
      <c r="B610" s="3">
        <f t="shared" si="29"/>
        <v>2025</v>
      </c>
      <c r="C610" t="str">
        <f t="shared" si="27"/>
        <v>2024-2025</v>
      </c>
      <c r="D610" t="s">
        <v>148</v>
      </c>
      <c r="E610" t="s">
        <v>116</v>
      </c>
      <c r="F610" t="str">
        <f t="shared" si="28"/>
        <v>Western Australia</v>
      </c>
      <c r="G610" t="s">
        <v>48</v>
      </c>
      <c r="H610">
        <v>6725</v>
      </c>
      <c r="I610" t="s">
        <v>11</v>
      </c>
      <c r="J610" t="s">
        <v>77</v>
      </c>
      <c r="K610" t="s">
        <v>151</v>
      </c>
      <c r="L610" t="s">
        <v>21</v>
      </c>
      <c r="M610" s="5">
        <v>15.98</v>
      </c>
    </row>
    <row r="611" spans="1:13" x14ac:dyDescent="0.25">
      <c r="A611" s="2">
        <v>46006</v>
      </c>
      <c r="B611" s="3">
        <f t="shared" si="29"/>
        <v>2026</v>
      </c>
      <c r="C611" t="str">
        <f t="shared" si="27"/>
        <v>2025-2026</v>
      </c>
      <c r="D611" t="s">
        <v>148</v>
      </c>
      <c r="E611" t="s">
        <v>126</v>
      </c>
      <c r="F611" t="str">
        <f t="shared" si="28"/>
        <v>Queensland</v>
      </c>
      <c r="G611" t="s">
        <v>35</v>
      </c>
      <c r="H611">
        <v>4551</v>
      </c>
      <c r="I611" t="s">
        <v>11</v>
      </c>
      <c r="J611" t="s">
        <v>120</v>
      </c>
      <c r="K611" t="s">
        <v>153</v>
      </c>
      <c r="L611" t="s">
        <v>16</v>
      </c>
      <c r="M611" s="5">
        <v>15.98</v>
      </c>
    </row>
    <row r="612" spans="1:13" x14ac:dyDescent="0.25">
      <c r="A612" s="2">
        <v>45920</v>
      </c>
      <c r="B612" s="3">
        <f t="shared" si="29"/>
        <v>2026</v>
      </c>
      <c r="C612" t="str">
        <f t="shared" si="27"/>
        <v>2025-2026</v>
      </c>
      <c r="D612" t="s">
        <v>148</v>
      </c>
      <c r="E612" t="s">
        <v>99</v>
      </c>
      <c r="F612" t="str">
        <f t="shared" si="28"/>
        <v>Victoria</v>
      </c>
      <c r="G612" t="s">
        <v>45</v>
      </c>
      <c r="H612">
        <v>3148</v>
      </c>
      <c r="I612" t="s">
        <v>11</v>
      </c>
      <c r="J612" t="s">
        <v>63</v>
      </c>
      <c r="K612" t="s">
        <v>149</v>
      </c>
      <c r="L612" t="s">
        <v>15</v>
      </c>
      <c r="M612" s="5">
        <v>15.98</v>
      </c>
    </row>
    <row r="613" spans="1:13" x14ac:dyDescent="0.25">
      <c r="A613" s="2">
        <v>45749</v>
      </c>
      <c r="B613" s="3">
        <f t="shared" si="29"/>
        <v>2025</v>
      </c>
      <c r="C613" t="str">
        <f t="shared" si="27"/>
        <v>2024-2025</v>
      </c>
      <c r="D613" t="s">
        <v>147</v>
      </c>
      <c r="E613" t="s">
        <v>54</v>
      </c>
      <c r="F613" t="str">
        <f t="shared" si="28"/>
        <v>Victoria</v>
      </c>
      <c r="G613" t="s">
        <v>45</v>
      </c>
      <c r="H613">
        <v>3977</v>
      </c>
      <c r="I613" t="s">
        <v>11</v>
      </c>
      <c r="J613" t="s">
        <v>55</v>
      </c>
      <c r="K613" t="s">
        <v>19</v>
      </c>
      <c r="L613" t="s">
        <v>23</v>
      </c>
      <c r="M613" s="5">
        <v>15.98</v>
      </c>
    </row>
    <row r="614" spans="1:13" x14ac:dyDescent="0.25">
      <c r="A614" s="2">
        <v>45347</v>
      </c>
      <c r="B614" s="3">
        <f t="shared" si="29"/>
        <v>2024</v>
      </c>
      <c r="C614" t="str">
        <f t="shared" si="27"/>
        <v>2023-2024</v>
      </c>
      <c r="D614" t="s">
        <v>147</v>
      </c>
      <c r="E614" t="s">
        <v>136</v>
      </c>
      <c r="F614" t="str">
        <f t="shared" si="28"/>
        <v>Victoria</v>
      </c>
      <c r="G614" t="s">
        <v>45</v>
      </c>
      <c r="H614">
        <v>3175</v>
      </c>
      <c r="I614" t="s">
        <v>11</v>
      </c>
      <c r="J614" t="s">
        <v>63</v>
      </c>
      <c r="K614" t="s">
        <v>151</v>
      </c>
      <c r="L614" t="s">
        <v>21</v>
      </c>
      <c r="M614" s="5">
        <v>15.98</v>
      </c>
    </row>
    <row r="615" spans="1:13" x14ac:dyDescent="0.25">
      <c r="A615" s="2">
        <v>45991</v>
      </c>
      <c r="B615" s="3">
        <f t="shared" si="29"/>
        <v>2026</v>
      </c>
      <c r="C615" t="str">
        <f t="shared" si="27"/>
        <v>2025-2026</v>
      </c>
      <c r="D615" t="s">
        <v>147</v>
      </c>
      <c r="E615" t="s">
        <v>76</v>
      </c>
      <c r="F615" t="str">
        <f t="shared" si="28"/>
        <v>Western Australia</v>
      </c>
      <c r="G615" t="s">
        <v>48</v>
      </c>
      <c r="H615">
        <v>6450</v>
      </c>
      <c r="I615" t="s">
        <v>11</v>
      </c>
      <c r="J615" t="s">
        <v>77</v>
      </c>
      <c r="K615" t="s">
        <v>152</v>
      </c>
      <c r="L615" t="s">
        <v>13</v>
      </c>
      <c r="M615" s="5">
        <v>15.98</v>
      </c>
    </row>
    <row r="616" spans="1:13" x14ac:dyDescent="0.25">
      <c r="A616" s="2">
        <v>45352</v>
      </c>
      <c r="B616" s="3">
        <f t="shared" si="29"/>
        <v>2024</v>
      </c>
      <c r="C616" t="str">
        <f t="shared" si="27"/>
        <v>2023-2024</v>
      </c>
      <c r="D616" t="s">
        <v>147</v>
      </c>
      <c r="E616" t="s">
        <v>133</v>
      </c>
      <c r="F616" t="str">
        <f t="shared" si="28"/>
        <v>Queensland</v>
      </c>
      <c r="G616" t="s">
        <v>35</v>
      </c>
      <c r="H616">
        <v>4305</v>
      </c>
      <c r="I616" t="s">
        <v>11</v>
      </c>
      <c r="J616" t="s">
        <v>104</v>
      </c>
      <c r="K616" t="s">
        <v>154</v>
      </c>
      <c r="L616" t="s">
        <v>14</v>
      </c>
      <c r="M616" s="5">
        <v>15.98</v>
      </c>
    </row>
    <row r="617" spans="1:13" x14ac:dyDescent="0.25">
      <c r="A617" s="2">
        <v>45715</v>
      </c>
      <c r="B617" s="3">
        <f t="shared" si="29"/>
        <v>2025</v>
      </c>
      <c r="C617" t="str">
        <f t="shared" si="27"/>
        <v>2024-2025</v>
      </c>
      <c r="D617" t="s">
        <v>147</v>
      </c>
      <c r="E617" t="s">
        <v>74</v>
      </c>
      <c r="F617" t="str">
        <f t="shared" si="28"/>
        <v>South Australia</v>
      </c>
      <c r="G617" t="s">
        <v>32</v>
      </c>
      <c r="H617">
        <v>5043</v>
      </c>
      <c r="I617" t="s">
        <v>11</v>
      </c>
      <c r="J617" t="s">
        <v>33</v>
      </c>
      <c r="K617" t="s">
        <v>19</v>
      </c>
      <c r="L617" t="s">
        <v>23</v>
      </c>
      <c r="M617" s="5">
        <v>15.98</v>
      </c>
    </row>
    <row r="618" spans="1:13" x14ac:dyDescent="0.25">
      <c r="A618" s="2">
        <v>45986</v>
      </c>
      <c r="B618" s="3">
        <f t="shared" si="29"/>
        <v>2026</v>
      </c>
      <c r="C618" t="str">
        <f t="shared" si="27"/>
        <v>2025-2026</v>
      </c>
      <c r="D618" t="s">
        <v>148</v>
      </c>
      <c r="E618" t="s">
        <v>62</v>
      </c>
      <c r="F618" t="str">
        <f t="shared" si="28"/>
        <v>Victoria</v>
      </c>
      <c r="G618" t="s">
        <v>45</v>
      </c>
      <c r="H618">
        <v>3134</v>
      </c>
      <c r="I618" t="s">
        <v>11</v>
      </c>
      <c r="J618" t="s">
        <v>63</v>
      </c>
      <c r="K618" t="s">
        <v>19</v>
      </c>
      <c r="L618" t="s">
        <v>23</v>
      </c>
      <c r="M618" s="5">
        <v>15.98</v>
      </c>
    </row>
    <row r="619" spans="1:13" x14ac:dyDescent="0.25">
      <c r="A619" s="2">
        <v>45552</v>
      </c>
      <c r="B619" s="3">
        <f t="shared" si="29"/>
        <v>2025</v>
      </c>
      <c r="C619" t="str">
        <f t="shared" si="27"/>
        <v>2024-2025</v>
      </c>
      <c r="D619" t="s">
        <v>147</v>
      </c>
      <c r="E619" t="s">
        <v>113</v>
      </c>
      <c r="F619" t="str">
        <f t="shared" si="28"/>
        <v>Queensland</v>
      </c>
      <c r="G619" t="s">
        <v>35</v>
      </c>
      <c r="H619">
        <v>4215</v>
      </c>
      <c r="I619" t="s">
        <v>11</v>
      </c>
      <c r="J619" t="s">
        <v>104</v>
      </c>
      <c r="K619" t="s">
        <v>149</v>
      </c>
      <c r="L619" t="s">
        <v>15</v>
      </c>
      <c r="M619" s="5">
        <v>15.98</v>
      </c>
    </row>
    <row r="620" spans="1:13" x14ac:dyDescent="0.25">
      <c r="A620" s="2">
        <v>45333</v>
      </c>
      <c r="B620" s="3">
        <f t="shared" si="29"/>
        <v>2024</v>
      </c>
      <c r="C620" t="str">
        <f t="shared" si="27"/>
        <v>2023-2024</v>
      </c>
      <c r="D620" t="s">
        <v>147</v>
      </c>
      <c r="E620" t="s">
        <v>52</v>
      </c>
      <c r="F620" t="str">
        <f t="shared" si="28"/>
        <v>Victoria</v>
      </c>
      <c r="G620" t="s">
        <v>45</v>
      </c>
      <c r="H620">
        <v>3030</v>
      </c>
      <c r="I620" t="s">
        <v>11</v>
      </c>
      <c r="J620" t="s">
        <v>46</v>
      </c>
      <c r="K620" t="s">
        <v>154</v>
      </c>
      <c r="L620" t="s">
        <v>14</v>
      </c>
      <c r="M620" s="5">
        <v>15.99</v>
      </c>
    </row>
    <row r="621" spans="1:13" x14ac:dyDescent="0.25">
      <c r="A621" s="2">
        <v>45394</v>
      </c>
      <c r="B621" s="3">
        <f t="shared" si="29"/>
        <v>2024</v>
      </c>
      <c r="C621" t="str">
        <f t="shared" si="27"/>
        <v>2023-2024</v>
      </c>
      <c r="D621" t="s">
        <v>147</v>
      </c>
      <c r="E621" t="s">
        <v>96</v>
      </c>
      <c r="F621" t="str">
        <f t="shared" si="28"/>
        <v>Western Australia</v>
      </c>
      <c r="G621" t="s">
        <v>48</v>
      </c>
      <c r="H621">
        <v>6330</v>
      </c>
      <c r="I621" t="s">
        <v>11</v>
      </c>
      <c r="J621" t="s">
        <v>94</v>
      </c>
      <c r="K621" t="s">
        <v>154</v>
      </c>
      <c r="L621" t="s">
        <v>14</v>
      </c>
      <c r="M621" s="5">
        <v>16</v>
      </c>
    </row>
    <row r="622" spans="1:13" x14ac:dyDescent="0.25">
      <c r="A622" s="2">
        <v>45643</v>
      </c>
      <c r="B622" s="3">
        <f t="shared" si="29"/>
        <v>2025</v>
      </c>
      <c r="C622" t="str">
        <f t="shared" si="27"/>
        <v>2024-2025</v>
      </c>
      <c r="D622" t="s">
        <v>147</v>
      </c>
      <c r="E622" t="s">
        <v>118</v>
      </c>
      <c r="F622" t="str">
        <f t="shared" si="28"/>
        <v>New South Wales</v>
      </c>
      <c r="G622" t="s">
        <v>10</v>
      </c>
      <c r="H622">
        <v>2158</v>
      </c>
      <c r="I622" t="s">
        <v>11</v>
      </c>
      <c r="J622" t="s">
        <v>27</v>
      </c>
      <c r="K622" t="s">
        <v>153</v>
      </c>
      <c r="L622" t="s">
        <v>16</v>
      </c>
      <c r="M622" s="5">
        <v>16</v>
      </c>
    </row>
    <row r="623" spans="1:13" x14ac:dyDescent="0.25">
      <c r="A623" s="2">
        <v>45616</v>
      </c>
      <c r="B623" s="3">
        <f t="shared" si="29"/>
        <v>2025</v>
      </c>
      <c r="C623" t="str">
        <f t="shared" si="27"/>
        <v>2024-2025</v>
      </c>
      <c r="D623" t="s">
        <v>147</v>
      </c>
      <c r="E623" t="s">
        <v>89</v>
      </c>
      <c r="F623" t="str">
        <f t="shared" si="28"/>
        <v>Queensland</v>
      </c>
      <c r="G623" t="s">
        <v>35</v>
      </c>
      <c r="H623">
        <v>4655</v>
      </c>
      <c r="I623" t="s">
        <v>11</v>
      </c>
      <c r="J623" t="s">
        <v>51</v>
      </c>
      <c r="K623" t="s">
        <v>154</v>
      </c>
      <c r="L623" t="s">
        <v>14</v>
      </c>
      <c r="M623" s="5">
        <v>16</v>
      </c>
    </row>
    <row r="624" spans="1:13" x14ac:dyDescent="0.25">
      <c r="A624" s="2">
        <v>45802</v>
      </c>
      <c r="B624" s="3">
        <f t="shared" si="29"/>
        <v>2025</v>
      </c>
      <c r="C624" t="str">
        <f t="shared" si="27"/>
        <v>2024-2025</v>
      </c>
      <c r="D624" t="s">
        <v>147</v>
      </c>
      <c r="E624" t="s">
        <v>87</v>
      </c>
      <c r="F624" t="str">
        <f t="shared" si="28"/>
        <v>New South Wales</v>
      </c>
      <c r="G624" t="s">
        <v>10</v>
      </c>
      <c r="H624">
        <v>2790</v>
      </c>
      <c r="I624" t="s">
        <v>11</v>
      </c>
      <c r="J624" t="s">
        <v>25</v>
      </c>
      <c r="K624" t="s">
        <v>154</v>
      </c>
      <c r="L624" t="s">
        <v>14</v>
      </c>
      <c r="M624" s="5">
        <v>16</v>
      </c>
    </row>
    <row r="625" spans="1:13" x14ac:dyDescent="0.25">
      <c r="A625" s="2">
        <v>45467</v>
      </c>
      <c r="B625" s="3">
        <f t="shared" si="29"/>
        <v>2024</v>
      </c>
      <c r="C625" t="str">
        <f t="shared" si="27"/>
        <v>2023-2024</v>
      </c>
      <c r="D625" t="s">
        <v>147</v>
      </c>
      <c r="E625" t="s">
        <v>139</v>
      </c>
      <c r="F625" t="str">
        <f t="shared" si="28"/>
        <v>New South Wales</v>
      </c>
      <c r="G625" t="s">
        <v>10</v>
      </c>
      <c r="H625">
        <v>2020</v>
      </c>
      <c r="I625" t="s">
        <v>11</v>
      </c>
      <c r="J625" t="s">
        <v>12</v>
      </c>
      <c r="K625" t="s">
        <v>154</v>
      </c>
      <c r="L625" t="s">
        <v>14</v>
      </c>
      <c r="M625" s="5">
        <v>16.02</v>
      </c>
    </row>
    <row r="626" spans="1:13" x14ac:dyDescent="0.25">
      <c r="A626" s="2">
        <v>45654</v>
      </c>
      <c r="B626" s="3">
        <f t="shared" si="29"/>
        <v>2025</v>
      </c>
      <c r="C626" t="str">
        <f t="shared" si="27"/>
        <v>2024-2025</v>
      </c>
      <c r="D626" t="s">
        <v>147</v>
      </c>
      <c r="E626" t="s">
        <v>89</v>
      </c>
      <c r="F626" t="str">
        <f t="shared" si="28"/>
        <v>Queensland</v>
      </c>
      <c r="G626" t="s">
        <v>35</v>
      </c>
      <c r="H626">
        <v>4655</v>
      </c>
      <c r="I626" t="s">
        <v>11</v>
      </c>
      <c r="J626" t="s">
        <v>51</v>
      </c>
      <c r="K626" t="s">
        <v>154</v>
      </c>
      <c r="L626" t="s">
        <v>14</v>
      </c>
      <c r="M626" s="5">
        <v>16.39</v>
      </c>
    </row>
    <row r="627" spans="1:13" x14ac:dyDescent="0.25">
      <c r="A627" s="2">
        <v>45630</v>
      </c>
      <c r="B627" s="3">
        <f t="shared" si="29"/>
        <v>2025</v>
      </c>
      <c r="C627" t="str">
        <f t="shared" si="27"/>
        <v>2024-2025</v>
      </c>
      <c r="D627" t="s">
        <v>148</v>
      </c>
      <c r="E627" t="s">
        <v>122</v>
      </c>
      <c r="F627" t="str">
        <f t="shared" si="28"/>
        <v>New South Wales</v>
      </c>
      <c r="G627" t="s">
        <v>10</v>
      </c>
      <c r="H627">
        <v>2650</v>
      </c>
      <c r="I627" t="s">
        <v>11</v>
      </c>
      <c r="J627" t="s">
        <v>25</v>
      </c>
      <c r="K627" t="s">
        <v>149</v>
      </c>
      <c r="L627" t="s">
        <v>15</v>
      </c>
      <c r="M627" s="5">
        <v>16.45</v>
      </c>
    </row>
    <row r="628" spans="1:13" x14ac:dyDescent="0.25">
      <c r="A628" s="2">
        <v>45592</v>
      </c>
      <c r="B628" s="3">
        <f t="shared" si="29"/>
        <v>2025</v>
      </c>
      <c r="C628" t="str">
        <f t="shared" si="27"/>
        <v>2024-2025</v>
      </c>
      <c r="D628" t="s">
        <v>147</v>
      </c>
      <c r="E628" t="s">
        <v>76</v>
      </c>
      <c r="F628" t="str">
        <f t="shared" si="28"/>
        <v>Western Australia</v>
      </c>
      <c r="G628" t="s">
        <v>48</v>
      </c>
      <c r="H628">
        <v>6450</v>
      </c>
      <c r="I628" t="s">
        <v>11</v>
      </c>
      <c r="J628" t="s">
        <v>77</v>
      </c>
      <c r="K628" t="s">
        <v>152</v>
      </c>
      <c r="L628" t="s">
        <v>13</v>
      </c>
      <c r="M628" s="5">
        <v>16.490000000000002</v>
      </c>
    </row>
    <row r="629" spans="1:13" x14ac:dyDescent="0.25">
      <c r="A629" s="2">
        <v>45632</v>
      </c>
      <c r="B629" s="3">
        <f t="shared" si="29"/>
        <v>2025</v>
      </c>
      <c r="C629" t="str">
        <f t="shared" si="27"/>
        <v>2024-2025</v>
      </c>
      <c r="D629" t="s">
        <v>147</v>
      </c>
      <c r="E629" t="s">
        <v>57</v>
      </c>
      <c r="F629" t="str">
        <f t="shared" si="28"/>
        <v>New South Wales</v>
      </c>
      <c r="G629" t="s">
        <v>10</v>
      </c>
      <c r="H629">
        <v>2560</v>
      </c>
      <c r="I629" t="s">
        <v>11</v>
      </c>
      <c r="J629" t="s">
        <v>58</v>
      </c>
      <c r="K629" t="s">
        <v>154</v>
      </c>
      <c r="L629" t="s">
        <v>14</v>
      </c>
      <c r="M629" s="5">
        <v>16.5</v>
      </c>
    </row>
    <row r="630" spans="1:13" x14ac:dyDescent="0.25">
      <c r="A630" s="2">
        <v>45315</v>
      </c>
      <c r="B630" s="3">
        <f t="shared" si="29"/>
        <v>2024</v>
      </c>
      <c r="C630" t="str">
        <f t="shared" si="27"/>
        <v>2023-2024</v>
      </c>
      <c r="D630" t="s">
        <v>147</v>
      </c>
      <c r="E630" t="s">
        <v>145</v>
      </c>
      <c r="F630" t="str">
        <f t="shared" si="28"/>
        <v>New South Wales</v>
      </c>
      <c r="G630" t="s">
        <v>10</v>
      </c>
      <c r="H630">
        <v>2101</v>
      </c>
      <c r="I630" t="s">
        <v>11</v>
      </c>
      <c r="J630" t="s">
        <v>27</v>
      </c>
      <c r="K630" t="s">
        <v>154</v>
      </c>
      <c r="L630" t="s">
        <v>14</v>
      </c>
      <c r="M630" s="5">
        <v>16.5</v>
      </c>
    </row>
    <row r="631" spans="1:13" x14ac:dyDescent="0.25">
      <c r="A631" s="2">
        <v>45707</v>
      </c>
      <c r="B631" s="3">
        <f t="shared" si="29"/>
        <v>2025</v>
      </c>
      <c r="C631" t="str">
        <f t="shared" si="27"/>
        <v>2024-2025</v>
      </c>
      <c r="D631" t="s">
        <v>147</v>
      </c>
      <c r="E631" t="s">
        <v>90</v>
      </c>
      <c r="F631" t="str">
        <f t="shared" si="28"/>
        <v>Victoria</v>
      </c>
      <c r="G631" t="s">
        <v>45</v>
      </c>
      <c r="H631">
        <v>3179</v>
      </c>
      <c r="I631" t="s">
        <v>11</v>
      </c>
      <c r="J631" t="s">
        <v>63</v>
      </c>
      <c r="K631" t="s">
        <v>19</v>
      </c>
      <c r="L631" t="s">
        <v>23</v>
      </c>
      <c r="M631" s="5">
        <v>16.5</v>
      </c>
    </row>
    <row r="632" spans="1:13" x14ac:dyDescent="0.25">
      <c r="A632" s="2">
        <v>45981</v>
      </c>
      <c r="B632" s="3">
        <f t="shared" si="29"/>
        <v>2026</v>
      </c>
      <c r="C632" t="str">
        <f t="shared" si="27"/>
        <v>2025-2026</v>
      </c>
      <c r="D632" t="s">
        <v>147</v>
      </c>
      <c r="E632" t="s">
        <v>81</v>
      </c>
      <c r="F632" t="str">
        <f t="shared" si="28"/>
        <v>New South Wales</v>
      </c>
      <c r="G632" t="s">
        <v>10</v>
      </c>
      <c r="H632">
        <v>2485</v>
      </c>
      <c r="I632" t="s">
        <v>11</v>
      </c>
      <c r="J632" t="s">
        <v>68</v>
      </c>
      <c r="K632" t="s">
        <v>156</v>
      </c>
      <c r="L632" t="s">
        <v>17</v>
      </c>
      <c r="M632" s="5">
        <v>16.899999999999999</v>
      </c>
    </row>
    <row r="633" spans="1:13" x14ac:dyDescent="0.25">
      <c r="A633" s="2">
        <v>45735</v>
      </c>
      <c r="B633" s="3">
        <f t="shared" si="29"/>
        <v>2025</v>
      </c>
      <c r="C633" t="str">
        <f t="shared" si="27"/>
        <v>2024-2025</v>
      </c>
      <c r="D633" t="s">
        <v>147</v>
      </c>
      <c r="E633" t="s">
        <v>73</v>
      </c>
      <c r="F633" t="str">
        <f t="shared" si="28"/>
        <v>Victoria</v>
      </c>
      <c r="G633" t="s">
        <v>45</v>
      </c>
      <c r="H633">
        <v>3136</v>
      </c>
      <c r="I633" t="s">
        <v>11</v>
      </c>
      <c r="J633" t="s">
        <v>63</v>
      </c>
      <c r="K633" t="s">
        <v>156</v>
      </c>
      <c r="L633" t="s">
        <v>17</v>
      </c>
      <c r="M633" s="5">
        <v>16.91</v>
      </c>
    </row>
    <row r="634" spans="1:13" x14ac:dyDescent="0.25">
      <c r="A634" s="2">
        <v>45593</v>
      </c>
      <c r="B634" s="3">
        <f t="shared" si="29"/>
        <v>2025</v>
      </c>
      <c r="C634" t="str">
        <f t="shared" si="27"/>
        <v>2024-2025</v>
      </c>
      <c r="D634" t="s">
        <v>147</v>
      </c>
      <c r="E634" t="s">
        <v>79</v>
      </c>
      <c r="F634" t="str">
        <f t="shared" si="28"/>
        <v>Australian Capital Territory</v>
      </c>
      <c r="G634" t="s">
        <v>80</v>
      </c>
      <c r="H634">
        <v>2617</v>
      </c>
      <c r="I634" t="s">
        <v>11</v>
      </c>
      <c r="J634" t="s">
        <v>58</v>
      </c>
      <c r="K634" t="s">
        <v>154</v>
      </c>
      <c r="L634" t="s">
        <v>14</v>
      </c>
      <c r="M634" s="5">
        <v>16.98</v>
      </c>
    </row>
    <row r="635" spans="1:13" x14ac:dyDescent="0.25">
      <c r="A635" s="2">
        <v>45920</v>
      </c>
      <c r="B635" s="3">
        <f t="shared" si="29"/>
        <v>2026</v>
      </c>
      <c r="C635" t="str">
        <f t="shared" si="27"/>
        <v>2025-2026</v>
      </c>
      <c r="D635" t="s">
        <v>147</v>
      </c>
      <c r="E635" t="s">
        <v>85</v>
      </c>
      <c r="F635" t="str">
        <f t="shared" si="28"/>
        <v>Queensland</v>
      </c>
      <c r="G635" t="s">
        <v>35</v>
      </c>
      <c r="H635">
        <v>4883</v>
      </c>
      <c r="I635" t="s">
        <v>11</v>
      </c>
      <c r="J635" t="s">
        <v>36</v>
      </c>
      <c r="K635" t="s">
        <v>154</v>
      </c>
      <c r="L635" t="s">
        <v>14</v>
      </c>
      <c r="M635" s="5">
        <v>16.989999999999998</v>
      </c>
    </row>
    <row r="636" spans="1:13" x14ac:dyDescent="0.25">
      <c r="A636" s="2">
        <v>45599</v>
      </c>
      <c r="B636" s="3">
        <f t="shared" si="29"/>
        <v>2025</v>
      </c>
      <c r="C636" t="str">
        <f t="shared" si="27"/>
        <v>2024-2025</v>
      </c>
      <c r="D636" t="s">
        <v>147</v>
      </c>
      <c r="E636" t="s">
        <v>101</v>
      </c>
      <c r="F636" t="str">
        <f t="shared" si="28"/>
        <v>Victoria</v>
      </c>
      <c r="G636" t="s">
        <v>45</v>
      </c>
      <c r="H636">
        <v>3131</v>
      </c>
      <c r="I636" t="s">
        <v>11</v>
      </c>
      <c r="J636" t="s">
        <v>63</v>
      </c>
      <c r="K636" t="s">
        <v>150</v>
      </c>
      <c r="L636" t="s">
        <v>18</v>
      </c>
      <c r="M636" s="5">
        <v>16.989999999999998</v>
      </c>
    </row>
    <row r="637" spans="1:13" x14ac:dyDescent="0.25">
      <c r="A637" s="2">
        <v>45536</v>
      </c>
      <c r="B637" s="3">
        <f t="shared" si="29"/>
        <v>2025</v>
      </c>
      <c r="C637" t="str">
        <f t="shared" si="27"/>
        <v>2024-2025</v>
      </c>
      <c r="D637" t="s">
        <v>147</v>
      </c>
      <c r="E637" t="s">
        <v>66</v>
      </c>
      <c r="F637" t="str">
        <f t="shared" si="28"/>
        <v>South Australia</v>
      </c>
      <c r="G637" t="s">
        <v>32</v>
      </c>
      <c r="H637">
        <v>5169</v>
      </c>
      <c r="I637" t="s">
        <v>11</v>
      </c>
      <c r="J637" t="s">
        <v>33</v>
      </c>
      <c r="K637" t="s">
        <v>152</v>
      </c>
      <c r="L637" t="s">
        <v>13</v>
      </c>
      <c r="M637" s="5">
        <v>16.989999999999998</v>
      </c>
    </row>
    <row r="638" spans="1:13" x14ac:dyDescent="0.25">
      <c r="A638" s="2">
        <v>45395</v>
      </c>
      <c r="B638" s="3">
        <f t="shared" si="29"/>
        <v>2024</v>
      </c>
      <c r="C638" t="str">
        <f t="shared" si="27"/>
        <v>2023-2024</v>
      </c>
      <c r="D638" t="s">
        <v>148</v>
      </c>
      <c r="E638" t="s">
        <v>42</v>
      </c>
      <c r="F638" t="str">
        <f t="shared" si="28"/>
        <v>Queensland</v>
      </c>
      <c r="G638" t="s">
        <v>35</v>
      </c>
      <c r="H638">
        <v>4053</v>
      </c>
      <c r="I638" t="s">
        <v>11</v>
      </c>
      <c r="J638" t="s">
        <v>43</v>
      </c>
      <c r="K638" t="s">
        <v>153</v>
      </c>
      <c r="L638" t="s">
        <v>16</v>
      </c>
      <c r="M638" s="5">
        <v>16.990000000000002</v>
      </c>
    </row>
    <row r="639" spans="1:13" x14ac:dyDescent="0.25">
      <c r="A639" s="2">
        <v>45300</v>
      </c>
      <c r="B639" s="3">
        <f t="shared" si="29"/>
        <v>2024</v>
      </c>
      <c r="C639" t="str">
        <f t="shared" si="27"/>
        <v>2023-2024</v>
      </c>
      <c r="D639" t="s">
        <v>147</v>
      </c>
      <c r="E639" t="s">
        <v>64</v>
      </c>
      <c r="F639" t="str">
        <f t="shared" si="28"/>
        <v>Victoria</v>
      </c>
      <c r="G639" t="s">
        <v>45</v>
      </c>
      <c r="H639">
        <v>3199</v>
      </c>
      <c r="I639" t="s">
        <v>11</v>
      </c>
      <c r="J639" t="s">
        <v>63</v>
      </c>
      <c r="K639" t="s">
        <v>19</v>
      </c>
      <c r="L639" t="s">
        <v>23</v>
      </c>
      <c r="M639" s="5">
        <v>17</v>
      </c>
    </row>
    <row r="640" spans="1:13" x14ac:dyDescent="0.25">
      <c r="A640" s="2">
        <v>45749</v>
      </c>
      <c r="B640" s="3">
        <f t="shared" si="29"/>
        <v>2025</v>
      </c>
      <c r="C640" t="str">
        <f t="shared" si="27"/>
        <v>2024-2025</v>
      </c>
      <c r="D640" t="s">
        <v>147</v>
      </c>
      <c r="E640" t="s">
        <v>112</v>
      </c>
      <c r="F640" t="str">
        <f t="shared" si="28"/>
        <v>Victoria</v>
      </c>
      <c r="G640" t="s">
        <v>45</v>
      </c>
      <c r="H640">
        <v>3076</v>
      </c>
      <c r="I640" t="s">
        <v>11</v>
      </c>
      <c r="J640" t="s">
        <v>46</v>
      </c>
      <c r="K640" t="s">
        <v>156</v>
      </c>
      <c r="L640" t="s">
        <v>17</v>
      </c>
      <c r="M640" s="5">
        <v>17</v>
      </c>
    </row>
    <row r="641" spans="1:13" x14ac:dyDescent="0.25">
      <c r="A641" s="2">
        <v>45917</v>
      </c>
      <c r="B641" s="3">
        <f t="shared" si="29"/>
        <v>2026</v>
      </c>
      <c r="C641" t="str">
        <f t="shared" si="27"/>
        <v>2025-2026</v>
      </c>
      <c r="D641" t="s">
        <v>147</v>
      </c>
      <c r="E641" t="s">
        <v>90</v>
      </c>
      <c r="F641" t="str">
        <f t="shared" si="28"/>
        <v>Victoria</v>
      </c>
      <c r="G641" t="s">
        <v>45</v>
      </c>
      <c r="H641">
        <v>3179</v>
      </c>
      <c r="I641" t="s">
        <v>11</v>
      </c>
      <c r="J641" t="s">
        <v>63</v>
      </c>
      <c r="K641" t="s">
        <v>154</v>
      </c>
      <c r="L641" t="s">
        <v>14</v>
      </c>
      <c r="M641" s="5">
        <v>17</v>
      </c>
    </row>
    <row r="642" spans="1:13" x14ac:dyDescent="0.25">
      <c r="A642" s="2">
        <v>45888</v>
      </c>
      <c r="B642" s="3">
        <f t="shared" si="29"/>
        <v>2026</v>
      </c>
      <c r="C642" t="str">
        <f t="shared" ref="C642:C705" si="30">IF(MONTH(A642) &gt;= 7, YEAR(A642) &amp; "-" &amp; YEAR(A642) + 1, YEAR(A642) - 1 &amp; "-" &amp; YEAR(A642))</f>
        <v>2025-2026</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25">
      <c r="A643" s="2">
        <v>45463</v>
      </c>
      <c r="B643" s="3">
        <f t="shared" ref="B643:B706" si="32">IF(MONTH(A643)&gt;=7,YEAR(A643)+1,YEAR(A643))</f>
        <v>2024</v>
      </c>
      <c r="C643" t="str">
        <f t="shared" si="30"/>
        <v>2023-2024</v>
      </c>
      <c r="D643" t="s">
        <v>148</v>
      </c>
      <c r="E643" t="s">
        <v>130</v>
      </c>
      <c r="F643" t="str">
        <f t="shared" si="31"/>
        <v>South Australia</v>
      </c>
      <c r="G643" t="s">
        <v>32</v>
      </c>
      <c r="H643">
        <v>5290</v>
      </c>
      <c r="I643" t="s">
        <v>11</v>
      </c>
      <c r="J643" t="s">
        <v>38</v>
      </c>
      <c r="K643" t="s">
        <v>150</v>
      </c>
      <c r="L643" t="s">
        <v>18</v>
      </c>
      <c r="M643" s="5">
        <v>17.46</v>
      </c>
    </row>
    <row r="644" spans="1:13" x14ac:dyDescent="0.25">
      <c r="A644" s="2">
        <v>45466</v>
      </c>
      <c r="B644" s="3">
        <f t="shared" si="32"/>
        <v>2024</v>
      </c>
      <c r="C644" t="str">
        <f t="shared" si="30"/>
        <v>2023-2024</v>
      </c>
      <c r="D644" t="s">
        <v>147</v>
      </c>
      <c r="E644" t="s">
        <v>42</v>
      </c>
      <c r="F644" t="str">
        <f t="shared" si="31"/>
        <v>Queensland</v>
      </c>
      <c r="G644" t="s">
        <v>35</v>
      </c>
      <c r="H644">
        <v>4053</v>
      </c>
      <c r="I644" t="s">
        <v>11</v>
      </c>
      <c r="J644" t="s">
        <v>43</v>
      </c>
      <c r="K644" t="s">
        <v>149</v>
      </c>
      <c r="L644" t="s">
        <v>15</v>
      </c>
      <c r="M644" s="5">
        <v>17.490000000000002</v>
      </c>
    </row>
    <row r="645" spans="1:13" x14ac:dyDescent="0.25">
      <c r="A645" s="2">
        <v>45345</v>
      </c>
      <c r="B645" s="3">
        <f t="shared" si="32"/>
        <v>2024</v>
      </c>
      <c r="C645" t="str">
        <f t="shared" si="30"/>
        <v>2023-2024</v>
      </c>
      <c r="D645" t="s">
        <v>148</v>
      </c>
      <c r="E645" t="s">
        <v>103</v>
      </c>
      <c r="F645" t="str">
        <f t="shared" si="31"/>
        <v>Queensland</v>
      </c>
      <c r="G645" t="s">
        <v>35</v>
      </c>
      <c r="H645">
        <v>4509</v>
      </c>
      <c r="I645" t="s">
        <v>11</v>
      </c>
      <c r="J645" t="s">
        <v>104</v>
      </c>
      <c r="K645" t="s">
        <v>149</v>
      </c>
      <c r="L645" t="s">
        <v>15</v>
      </c>
      <c r="M645" s="5">
        <v>17.54</v>
      </c>
    </row>
    <row r="646" spans="1:13" x14ac:dyDescent="0.25">
      <c r="A646" s="2">
        <v>45574</v>
      </c>
      <c r="B646" s="3">
        <f t="shared" si="32"/>
        <v>2025</v>
      </c>
      <c r="C646" t="str">
        <f t="shared" si="30"/>
        <v>2024-2025</v>
      </c>
      <c r="D646" t="s">
        <v>147</v>
      </c>
      <c r="E646" t="s">
        <v>67</v>
      </c>
      <c r="F646" t="str">
        <f t="shared" si="31"/>
        <v>New South Wales</v>
      </c>
      <c r="G646" t="s">
        <v>10</v>
      </c>
      <c r="H646">
        <v>2478</v>
      </c>
      <c r="I646" t="s">
        <v>11</v>
      </c>
      <c r="J646" t="s">
        <v>68</v>
      </c>
      <c r="K646" t="s">
        <v>155</v>
      </c>
      <c r="L646" t="s">
        <v>20</v>
      </c>
      <c r="M646" s="5">
        <v>17.829999999999998</v>
      </c>
    </row>
    <row r="647" spans="1:13" x14ac:dyDescent="0.25">
      <c r="A647" s="2">
        <v>45375</v>
      </c>
      <c r="B647" s="3">
        <f t="shared" si="32"/>
        <v>2024</v>
      </c>
      <c r="C647" t="str">
        <f t="shared" si="30"/>
        <v>2023-2024</v>
      </c>
      <c r="D647" t="s">
        <v>147</v>
      </c>
      <c r="E647" t="s">
        <v>117</v>
      </c>
      <c r="F647" t="str">
        <f t="shared" si="31"/>
        <v>Queensland</v>
      </c>
      <c r="G647" t="s">
        <v>35</v>
      </c>
      <c r="H647">
        <v>4119</v>
      </c>
      <c r="I647" t="s">
        <v>11</v>
      </c>
      <c r="J647" t="s">
        <v>43</v>
      </c>
      <c r="K647" t="s">
        <v>154</v>
      </c>
      <c r="L647" t="s">
        <v>14</v>
      </c>
      <c r="M647" s="5">
        <v>17.829999999999998</v>
      </c>
    </row>
    <row r="648" spans="1:13" x14ac:dyDescent="0.25">
      <c r="A648" s="2">
        <v>46017</v>
      </c>
      <c r="B648" s="3">
        <f t="shared" si="32"/>
        <v>2026</v>
      </c>
      <c r="C648" t="str">
        <f t="shared" si="30"/>
        <v>2025-2026</v>
      </c>
      <c r="D648" t="s">
        <v>148</v>
      </c>
      <c r="E648" t="s">
        <v>83</v>
      </c>
      <c r="F648" t="str">
        <f t="shared" si="31"/>
        <v>New South Wales</v>
      </c>
      <c r="G648" t="s">
        <v>10</v>
      </c>
      <c r="H648">
        <v>2750</v>
      </c>
      <c r="I648" t="s">
        <v>11</v>
      </c>
      <c r="J648" t="s">
        <v>25</v>
      </c>
      <c r="K648" t="s">
        <v>156</v>
      </c>
      <c r="L648" t="s">
        <v>17</v>
      </c>
      <c r="M648" s="5">
        <v>17.91</v>
      </c>
    </row>
    <row r="649" spans="1:13" x14ac:dyDescent="0.25">
      <c r="A649" s="2">
        <v>45572</v>
      </c>
      <c r="B649" s="3">
        <f t="shared" si="32"/>
        <v>2025</v>
      </c>
      <c r="C649" t="str">
        <f t="shared" si="30"/>
        <v>2024-2025</v>
      </c>
      <c r="D649" t="s">
        <v>148</v>
      </c>
      <c r="E649" t="s">
        <v>100</v>
      </c>
      <c r="F649" t="str">
        <f t="shared" si="31"/>
        <v>Western Australia</v>
      </c>
      <c r="G649" t="s">
        <v>48</v>
      </c>
      <c r="H649">
        <v>6021</v>
      </c>
      <c r="I649" t="s">
        <v>11</v>
      </c>
      <c r="J649" t="s">
        <v>49</v>
      </c>
      <c r="K649" t="s">
        <v>19</v>
      </c>
      <c r="L649" t="s">
        <v>23</v>
      </c>
      <c r="M649" s="5">
        <v>17.940000000000001</v>
      </c>
    </row>
    <row r="650" spans="1:13" x14ac:dyDescent="0.25">
      <c r="A650" s="2">
        <v>45305</v>
      </c>
      <c r="B650" s="3">
        <f t="shared" si="32"/>
        <v>2024</v>
      </c>
      <c r="C650" t="str">
        <f t="shared" si="30"/>
        <v>2023-2024</v>
      </c>
      <c r="D650" t="s">
        <v>147</v>
      </c>
      <c r="E650" t="s">
        <v>91</v>
      </c>
      <c r="F650" t="str">
        <f t="shared" si="31"/>
        <v>Victoria</v>
      </c>
      <c r="G650" t="s">
        <v>45</v>
      </c>
      <c r="H650">
        <v>3690</v>
      </c>
      <c r="I650" t="s">
        <v>11</v>
      </c>
      <c r="J650" t="s">
        <v>55</v>
      </c>
      <c r="K650" t="s">
        <v>156</v>
      </c>
      <c r="L650" t="s">
        <v>17</v>
      </c>
      <c r="M650" s="5">
        <v>17.940000000000001</v>
      </c>
    </row>
    <row r="651" spans="1:13" x14ac:dyDescent="0.25">
      <c r="A651" s="2">
        <v>45336</v>
      </c>
      <c r="B651" s="3">
        <f t="shared" si="32"/>
        <v>2024</v>
      </c>
      <c r="C651" t="str">
        <f t="shared" si="30"/>
        <v>2023-2024</v>
      </c>
      <c r="D651" t="s">
        <v>148</v>
      </c>
      <c r="E651" t="s">
        <v>145</v>
      </c>
      <c r="F651" t="str">
        <f t="shared" si="31"/>
        <v>New South Wales</v>
      </c>
      <c r="G651" t="s">
        <v>10</v>
      </c>
      <c r="H651">
        <v>2101</v>
      </c>
      <c r="I651" t="s">
        <v>11</v>
      </c>
      <c r="J651" t="s">
        <v>27</v>
      </c>
      <c r="K651" t="s">
        <v>154</v>
      </c>
      <c r="L651" t="s">
        <v>14</v>
      </c>
      <c r="M651" s="5">
        <v>17.96</v>
      </c>
    </row>
    <row r="652" spans="1:13" x14ac:dyDescent="0.25">
      <c r="A652" s="2">
        <v>45809</v>
      </c>
      <c r="B652" s="3">
        <f t="shared" si="32"/>
        <v>2025</v>
      </c>
      <c r="C652" t="str">
        <f t="shared" si="30"/>
        <v>2024-2025</v>
      </c>
      <c r="D652" t="s">
        <v>147</v>
      </c>
      <c r="E652" t="s">
        <v>79</v>
      </c>
      <c r="F652" t="str">
        <f t="shared" si="31"/>
        <v>Australian Capital Territory</v>
      </c>
      <c r="G652" t="s">
        <v>80</v>
      </c>
      <c r="H652">
        <v>2617</v>
      </c>
      <c r="I652" t="s">
        <v>11</v>
      </c>
      <c r="J652" t="s">
        <v>58</v>
      </c>
      <c r="K652" t="s">
        <v>19</v>
      </c>
      <c r="L652" t="s">
        <v>23</v>
      </c>
      <c r="M652" s="5">
        <v>17.97</v>
      </c>
    </row>
    <row r="653" spans="1:13" x14ac:dyDescent="0.25">
      <c r="A653" s="2">
        <v>45549</v>
      </c>
      <c r="B653" s="3">
        <f t="shared" si="32"/>
        <v>2025</v>
      </c>
      <c r="C653" t="str">
        <f t="shared" si="30"/>
        <v>2024-2025</v>
      </c>
      <c r="D653" t="s">
        <v>148</v>
      </c>
      <c r="E653" t="s">
        <v>39</v>
      </c>
      <c r="F653" t="str">
        <f t="shared" si="31"/>
        <v>South Australia</v>
      </c>
      <c r="G653" t="s">
        <v>32</v>
      </c>
      <c r="H653">
        <v>5343</v>
      </c>
      <c r="I653" t="s">
        <v>11</v>
      </c>
      <c r="J653" t="s">
        <v>38</v>
      </c>
      <c r="K653" t="s">
        <v>150</v>
      </c>
      <c r="L653" t="s">
        <v>18</v>
      </c>
      <c r="M653" s="5">
        <v>17.97</v>
      </c>
    </row>
    <row r="654" spans="1:13" x14ac:dyDescent="0.25">
      <c r="A654" s="2">
        <v>45586</v>
      </c>
      <c r="B654" s="3">
        <f t="shared" si="32"/>
        <v>2025</v>
      </c>
      <c r="C654" t="str">
        <f t="shared" si="30"/>
        <v>2024-2025</v>
      </c>
      <c r="D654" t="s">
        <v>147</v>
      </c>
      <c r="E654" t="s">
        <v>140</v>
      </c>
      <c r="F654" t="str">
        <f t="shared" si="31"/>
        <v>Tasmania</v>
      </c>
      <c r="G654" t="s">
        <v>70</v>
      </c>
      <c r="H654">
        <v>7320</v>
      </c>
      <c r="I654" t="s">
        <v>11</v>
      </c>
      <c r="J654" t="s">
        <v>71</v>
      </c>
      <c r="K654" t="s">
        <v>153</v>
      </c>
      <c r="L654" t="s">
        <v>16</v>
      </c>
      <c r="M654" s="5">
        <v>17.97</v>
      </c>
    </row>
    <row r="655" spans="1:13" x14ac:dyDescent="0.25">
      <c r="A655" s="2">
        <v>45625</v>
      </c>
      <c r="B655" s="3">
        <f t="shared" si="32"/>
        <v>2025</v>
      </c>
      <c r="C655" t="str">
        <f t="shared" si="30"/>
        <v>2024-2025</v>
      </c>
      <c r="D655" t="s">
        <v>147</v>
      </c>
      <c r="E655" t="s">
        <v>28</v>
      </c>
      <c r="F655" t="str">
        <f t="shared" si="31"/>
        <v>Northern Territory</v>
      </c>
      <c r="G655" t="s">
        <v>29</v>
      </c>
      <c r="H655">
        <v>800</v>
      </c>
      <c r="I655" t="s">
        <v>11</v>
      </c>
      <c r="J655" t="s">
        <v>30</v>
      </c>
      <c r="K655" t="s">
        <v>155</v>
      </c>
      <c r="L655" t="s">
        <v>20</v>
      </c>
      <c r="M655" s="5">
        <v>17.97</v>
      </c>
    </row>
    <row r="656" spans="1:13" x14ac:dyDescent="0.25">
      <c r="A656" s="2">
        <v>45749</v>
      </c>
      <c r="B656" s="3">
        <f t="shared" si="32"/>
        <v>2025</v>
      </c>
      <c r="C656" t="str">
        <f t="shared" si="30"/>
        <v>2024-2025</v>
      </c>
      <c r="D656" t="s">
        <v>148</v>
      </c>
      <c r="E656" t="s">
        <v>93</v>
      </c>
      <c r="F656" t="str">
        <f t="shared" si="31"/>
        <v>Western Australia</v>
      </c>
      <c r="G656" t="s">
        <v>48</v>
      </c>
      <c r="H656">
        <v>6112</v>
      </c>
      <c r="I656" t="s">
        <v>11</v>
      </c>
      <c r="J656" t="s">
        <v>94</v>
      </c>
      <c r="K656" t="s">
        <v>149</v>
      </c>
      <c r="L656" t="s">
        <v>15</v>
      </c>
      <c r="M656" s="5">
        <v>17.97</v>
      </c>
    </row>
    <row r="657" spans="1:13" x14ac:dyDescent="0.25">
      <c r="A657" s="2">
        <v>45834</v>
      </c>
      <c r="B657" s="3">
        <f t="shared" si="32"/>
        <v>2025</v>
      </c>
      <c r="C657" t="str">
        <f t="shared" si="30"/>
        <v>2024-2025</v>
      </c>
      <c r="D657" t="s">
        <v>147</v>
      </c>
      <c r="E657" t="s">
        <v>106</v>
      </c>
      <c r="F657" t="str">
        <f t="shared" si="31"/>
        <v>Victoria</v>
      </c>
      <c r="G657" t="s">
        <v>45</v>
      </c>
      <c r="H657">
        <v>3915</v>
      </c>
      <c r="I657" t="s">
        <v>11</v>
      </c>
      <c r="J657" t="s">
        <v>55</v>
      </c>
      <c r="K657" t="s">
        <v>154</v>
      </c>
      <c r="L657" t="s">
        <v>14</v>
      </c>
      <c r="M657" s="5">
        <v>17.97</v>
      </c>
    </row>
    <row r="658" spans="1:13" x14ac:dyDescent="0.25">
      <c r="A658" s="2">
        <v>45646</v>
      </c>
      <c r="B658" s="3">
        <f t="shared" si="32"/>
        <v>2025</v>
      </c>
      <c r="C658" t="str">
        <f t="shared" si="30"/>
        <v>2024-2025</v>
      </c>
      <c r="D658" t="s">
        <v>147</v>
      </c>
      <c r="E658" t="s">
        <v>92</v>
      </c>
      <c r="F658" t="str">
        <f t="shared" si="31"/>
        <v>Queensland</v>
      </c>
      <c r="G658" t="s">
        <v>35</v>
      </c>
      <c r="H658">
        <v>4068</v>
      </c>
      <c r="I658" t="s">
        <v>11</v>
      </c>
      <c r="J658" t="s">
        <v>43</v>
      </c>
      <c r="K658" t="s">
        <v>155</v>
      </c>
      <c r="L658" t="s">
        <v>20</v>
      </c>
      <c r="M658" s="5">
        <v>17.97</v>
      </c>
    </row>
    <row r="659" spans="1:13" x14ac:dyDescent="0.25">
      <c r="A659" s="2">
        <v>45311</v>
      </c>
      <c r="B659" s="3">
        <f t="shared" si="32"/>
        <v>2024</v>
      </c>
      <c r="C659" t="str">
        <f t="shared" si="30"/>
        <v>2023-2024</v>
      </c>
      <c r="D659" t="s">
        <v>147</v>
      </c>
      <c r="E659" t="s">
        <v>98</v>
      </c>
      <c r="F659" t="str">
        <f t="shared" si="31"/>
        <v>Victoria</v>
      </c>
      <c r="G659" t="s">
        <v>45</v>
      </c>
      <c r="H659">
        <v>3429</v>
      </c>
      <c r="I659" t="s">
        <v>11</v>
      </c>
      <c r="J659" t="s">
        <v>60</v>
      </c>
      <c r="K659" t="s">
        <v>156</v>
      </c>
      <c r="L659" t="s">
        <v>17</v>
      </c>
      <c r="M659" s="5">
        <v>17.97</v>
      </c>
    </row>
    <row r="660" spans="1:13" x14ac:dyDescent="0.25">
      <c r="A660" s="2">
        <v>45734</v>
      </c>
      <c r="B660" s="3">
        <f t="shared" si="32"/>
        <v>2025</v>
      </c>
      <c r="C660" t="str">
        <f t="shared" si="30"/>
        <v>2024-2025</v>
      </c>
      <c r="D660" t="s">
        <v>148</v>
      </c>
      <c r="E660" t="s">
        <v>122</v>
      </c>
      <c r="F660" t="str">
        <f t="shared" si="31"/>
        <v>New South Wales</v>
      </c>
      <c r="G660" t="s">
        <v>10</v>
      </c>
      <c r="H660">
        <v>2650</v>
      </c>
      <c r="I660" t="s">
        <v>11</v>
      </c>
      <c r="J660" t="s">
        <v>25</v>
      </c>
      <c r="K660" t="s">
        <v>19</v>
      </c>
      <c r="L660" t="s">
        <v>23</v>
      </c>
      <c r="M660" s="5">
        <v>17.97</v>
      </c>
    </row>
    <row r="661" spans="1:13" x14ac:dyDescent="0.25">
      <c r="A661" s="2">
        <v>45824</v>
      </c>
      <c r="B661" s="3">
        <f t="shared" si="32"/>
        <v>2025</v>
      </c>
      <c r="C661" t="str">
        <f t="shared" si="30"/>
        <v>2024-2025</v>
      </c>
      <c r="D661" t="s">
        <v>147</v>
      </c>
      <c r="E661" t="s">
        <v>119</v>
      </c>
      <c r="F661" t="str">
        <f t="shared" si="31"/>
        <v>Queensland</v>
      </c>
      <c r="G661" t="s">
        <v>35</v>
      </c>
      <c r="H661">
        <v>4570</v>
      </c>
      <c r="I661" t="s">
        <v>11</v>
      </c>
      <c r="J661" t="s">
        <v>120</v>
      </c>
      <c r="K661" t="s">
        <v>156</v>
      </c>
      <c r="L661" t="s">
        <v>17</v>
      </c>
      <c r="M661" s="5">
        <v>17.98</v>
      </c>
    </row>
    <row r="662" spans="1:13" x14ac:dyDescent="0.25">
      <c r="A662" s="2">
        <v>45903</v>
      </c>
      <c r="B662" s="3">
        <f t="shared" si="32"/>
        <v>2026</v>
      </c>
      <c r="C662" t="str">
        <f t="shared" si="30"/>
        <v>2025-2026</v>
      </c>
      <c r="D662" t="s">
        <v>147</v>
      </c>
      <c r="E662" t="s">
        <v>128</v>
      </c>
      <c r="F662" t="str">
        <f t="shared" si="31"/>
        <v>Western Australia</v>
      </c>
      <c r="G662" t="s">
        <v>48</v>
      </c>
      <c r="H662">
        <v>6027</v>
      </c>
      <c r="I662" t="s">
        <v>11</v>
      </c>
      <c r="J662" t="s">
        <v>49</v>
      </c>
      <c r="K662" t="s">
        <v>150</v>
      </c>
      <c r="L662" t="s">
        <v>18</v>
      </c>
      <c r="M662" s="5">
        <v>17.98</v>
      </c>
    </row>
    <row r="663" spans="1:13" x14ac:dyDescent="0.25">
      <c r="A663" s="2">
        <v>45751</v>
      </c>
      <c r="B663" s="3">
        <f t="shared" si="32"/>
        <v>2025</v>
      </c>
      <c r="C663" t="str">
        <f t="shared" si="30"/>
        <v>2024-2025</v>
      </c>
      <c r="D663" t="s">
        <v>148</v>
      </c>
      <c r="E663" t="s">
        <v>109</v>
      </c>
      <c r="F663" t="str">
        <f t="shared" si="31"/>
        <v>New South Wales</v>
      </c>
      <c r="G663" t="s">
        <v>10</v>
      </c>
      <c r="H663">
        <v>2480</v>
      </c>
      <c r="I663" t="s">
        <v>11</v>
      </c>
      <c r="J663" t="s">
        <v>68</v>
      </c>
      <c r="K663" t="s">
        <v>149</v>
      </c>
      <c r="L663" t="s">
        <v>15</v>
      </c>
      <c r="M663" s="5">
        <v>17.98</v>
      </c>
    </row>
    <row r="664" spans="1:13" x14ac:dyDescent="0.25">
      <c r="A664" s="2">
        <v>45385</v>
      </c>
      <c r="B664" s="3">
        <f t="shared" si="32"/>
        <v>2024</v>
      </c>
      <c r="C664" t="str">
        <f t="shared" si="30"/>
        <v>2023-2024</v>
      </c>
      <c r="D664" t="s">
        <v>147</v>
      </c>
      <c r="E664" t="s">
        <v>37</v>
      </c>
      <c r="F664" t="str">
        <f t="shared" si="31"/>
        <v>South Australia</v>
      </c>
      <c r="G664" t="s">
        <v>32</v>
      </c>
      <c r="H664">
        <v>5607</v>
      </c>
      <c r="I664" t="s">
        <v>11</v>
      </c>
      <c r="J664" t="s">
        <v>38</v>
      </c>
      <c r="K664" t="s">
        <v>149</v>
      </c>
      <c r="L664" t="s">
        <v>15</v>
      </c>
      <c r="M664" s="5">
        <v>17.98</v>
      </c>
    </row>
    <row r="665" spans="1:13" x14ac:dyDescent="0.25">
      <c r="A665" s="2">
        <v>45654</v>
      </c>
      <c r="B665" s="3">
        <f t="shared" si="32"/>
        <v>2025</v>
      </c>
      <c r="C665" t="str">
        <f t="shared" si="30"/>
        <v>2024-2025</v>
      </c>
      <c r="D665" t="s">
        <v>148</v>
      </c>
      <c r="E665" t="s">
        <v>137</v>
      </c>
      <c r="F665" t="str">
        <f t="shared" si="31"/>
        <v>New South Wales</v>
      </c>
      <c r="G665" t="s">
        <v>10</v>
      </c>
      <c r="H665">
        <v>2031</v>
      </c>
      <c r="I665" t="s">
        <v>11</v>
      </c>
      <c r="J665" t="s">
        <v>12</v>
      </c>
      <c r="K665" t="s">
        <v>153</v>
      </c>
      <c r="L665" t="s">
        <v>16</v>
      </c>
      <c r="M665" s="5">
        <v>17.98</v>
      </c>
    </row>
    <row r="666" spans="1:13" x14ac:dyDescent="0.25">
      <c r="A666" s="2">
        <v>46019</v>
      </c>
      <c r="B666" s="3">
        <f t="shared" si="32"/>
        <v>2026</v>
      </c>
      <c r="C666" t="str">
        <f t="shared" si="30"/>
        <v>2025-2026</v>
      </c>
      <c r="D666" t="s">
        <v>147</v>
      </c>
      <c r="E666" t="s">
        <v>56</v>
      </c>
      <c r="F666" t="str">
        <f t="shared" si="31"/>
        <v>Northern Territory</v>
      </c>
      <c r="G666" t="s">
        <v>29</v>
      </c>
      <c r="H666">
        <v>870</v>
      </c>
      <c r="I666" t="s">
        <v>11</v>
      </c>
      <c r="J666" t="s">
        <v>30</v>
      </c>
      <c r="K666" t="s">
        <v>150</v>
      </c>
      <c r="L666" t="s">
        <v>18</v>
      </c>
      <c r="M666" s="5">
        <v>17.990000000000002</v>
      </c>
    </row>
    <row r="667" spans="1:13" x14ac:dyDescent="0.25">
      <c r="A667" s="2">
        <v>45878</v>
      </c>
      <c r="B667" s="3">
        <f t="shared" si="32"/>
        <v>2026</v>
      </c>
      <c r="C667" t="str">
        <f t="shared" si="30"/>
        <v>2025-2026</v>
      </c>
      <c r="D667" t="s">
        <v>147</v>
      </c>
      <c r="E667" t="s">
        <v>135</v>
      </c>
      <c r="F667" t="str">
        <f t="shared" si="31"/>
        <v>Victoria</v>
      </c>
      <c r="G667" t="s">
        <v>45</v>
      </c>
      <c r="H667">
        <v>3550</v>
      </c>
      <c r="I667" t="s">
        <v>11</v>
      </c>
      <c r="J667" t="s">
        <v>60</v>
      </c>
      <c r="K667" t="s">
        <v>153</v>
      </c>
      <c r="L667" t="s">
        <v>16</v>
      </c>
      <c r="M667" s="5">
        <v>17.990000000000002</v>
      </c>
    </row>
    <row r="668" spans="1:13" x14ac:dyDescent="0.25">
      <c r="A668" s="2">
        <v>45325</v>
      </c>
      <c r="B668" s="3">
        <f t="shared" si="32"/>
        <v>2024</v>
      </c>
      <c r="C668" t="str">
        <f t="shared" si="30"/>
        <v>2023-2024</v>
      </c>
      <c r="D668" t="s">
        <v>147</v>
      </c>
      <c r="E668" t="s">
        <v>132</v>
      </c>
      <c r="F668" t="str">
        <f t="shared" si="31"/>
        <v>New South Wales</v>
      </c>
      <c r="G668" t="s">
        <v>10</v>
      </c>
      <c r="H668">
        <v>2800</v>
      </c>
      <c r="I668" t="s">
        <v>11</v>
      </c>
      <c r="J668" t="s">
        <v>25</v>
      </c>
      <c r="K668" t="s">
        <v>154</v>
      </c>
      <c r="L668" t="s">
        <v>14</v>
      </c>
      <c r="M668" s="5">
        <v>17.990000000000002</v>
      </c>
    </row>
    <row r="669" spans="1:13" x14ac:dyDescent="0.25">
      <c r="A669" s="2">
        <v>45709</v>
      </c>
      <c r="B669" s="3">
        <f t="shared" si="32"/>
        <v>2025</v>
      </c>
      <c r="C669" t="str">
        <f t="shared" si="30"/>
        <v>2024-2025</v>
      </c>
      <c r="D669" t="s">
        <v>147</v>
      </c>
      <c r="E669" t="s">
        <v>52</v>
      </c>
      <c r="F669" t="str">
        <f t="shared" si="31"/>
        <v>Victoria</v>
      </c>
      <c r="G669" t="s">
        <v>45</v>
      </c>
      <c r="H669">
        <v>3030</v>
      </c>
      <c r="I669" t="s">
        <v>11</v>
      </c>
      <c r="J669" t="s">
        <v>46</v>
      </c>
      <c r="K669" t="s">
        <v>154</v>
      </c>
      <c r="L669" t="s">
        <v>14</v>
      </c>
      <c r="M669" s="5">
        <v>17.990000000000002</v>
      </c>
    </row>
    <row r="670" spans="1:13" x14ac:dyDescent="0.25">
      <c r="A670" s="2">
        <v>45506</v>
      </c>
      <c r="B670" s="3">
        <f t="shared" si="32"/>
        <v>2025</v>
      </c>
      <c r="C670" t="str">
        <f t="shared" si="30"/>
        <v>2024-2025</v>
      </c>
      <c r="D670" t="s">
        <v>147</v>
      </c>
      <c r="E670" t="s">
        <v>136</v>
      </c>
      <c r="F670" t="str">
        <f t="shared" si="31"/>
        <v>Victoria</v>
      </c>
      <c r="G670" t="s">
        <v>45</v>
      </c>
      <c r="H670">
        <v>3175</v>
      </c>
      <c r="I670" t="s">
        <v>11</v>
      </c>
      <c r="J670" t="s">
        <v>63</v>
      </c>
      <c r="K670" t="s">
        <v>155</v>
      </c>
      <c r="L670" t="s">
        <v>20</v>
      </c>
      <c r="M670" s="5">
        <v>18</v>
      </c>
    </row>
    <row r="671" spans="1:13" x14ac:dyDescent="0.25">
      <c r="A671" s="2">
        <v>45652</v>
      </c>
      <c r="B671" s="3">
        <f t="shared" si="32"/>
        <v>2025</v>
      </c>
      <c r="C671" t="str">
        <f t="shared" si="30"/>
        <v>2024-2025</v>
      </c>
      <c r="D671" t="s">
        <v>147</v>
      </c>
      <c r="E671" t="s">
        <v>110</v>
      </c>
      <c r="F671" t="str">
        <f t="shared" si="31"/>
        <v>Queensland</v>
      </c>
      <c r="G671" t="s">
        <v>35</v>
      </c>
      <c r="H671">
        <v>4680</v>
      </c>
      <c r="I671" t="s">
        <v>11</v>
      </c>
      <c r="J671" t="s">
        <v>51</v>
      </c>
      <c r="K671" t="s">
        <v>154</v>
      </c>
      <c r="L671" t="s">
        <v>14</v>
      </c>
      <c r="M671" s="5">
        <v>18</v>
      </c>
    </row>
    <row r="672" spans="1:13" x14ac:dyDescent="0.25">
      <c r="A672" s="2">
        <v>45300</v>
      </c>
      <c r="B672" s="3">
        <f t="shared" si="32"/>
        <v>2024</v>
      </c>
      <c r="C672" t="str">
        <f t="shared" si="30"/>
        <v>2023-2024</v>
      </c>
      <c r="D672" t="s">
        <v>147</v>
      </c>
      <c r="E672" t="s">
        <v>65</v>
      </c>
      <c r="F672" t="str">
        <f t="shared" si="31"/>
        <v>New South Wales</v>
      </c>
      <c r="G672" t="s">
        <v>10</v>
      </c>
      <c r="H672">
        <v>2541</v>
      </c>
      <c r="I672" t="s">
        <v>11</v>
      </c>
      <c r="J672" t="s">
        <v>58</v>
      </c>
      <c r="K672" t="s">
        <v>150</v>
      </c>
      <c r="L672" t="s">
        <v>18</v>
      </c>
      <c r="M672" s="5">
        <v>18</v>
      </c>
    </row>
    <row r="673" spans="1:13" x14ac:dyDescent="0.25">
      <c r="A673" s="2">
        <v>45885</v>
      </c>
      <c r="B673" s="3">
        <f t="shared" si="32"/>
        <v>2026</v>
      </c>
      <c r="C673" t="str">
        <f t="shared" si="30"/>
        <v>2025-2026</v>
      </c>
      <c r="D673" t="s">
        <v>147</v>
      </c>
      <c r="E673" t="s">
        <v>111</v>
      </c>
      <c r="F673" t="str">
        <f t="shared" si="31"/>
        <v>New South Wales</v>
      </c>
      <c r="G673" t="s">
        <v>10</v>
      </c>
      <c r="H673">
        <v>2120</v>
      </c>
      <c r="I673" t="s">
        <v>11</v>
      </c>
      <c r="J673" t="s">
        <v>27</v>
      </c>
      <c r="K673" t="s">
        <v>154</v>
      </c>
      <c r="L673" t="s">
        <v>14</v>
      </c>
      <c r="M673" s="5">
        <v>18.010000000000002</v>
      </c>
    </row>
    <row r="674" spans="1:13" x14ac:dyDescent="0.25">
      <c r="A674" s="2">
        <v>45840</v>
      </c>
      <c r="B674" s="3">
        <f t="shared" si="32"/>
        <v>2026</v>
      </c>
      <c r="C674" t="str">
        <f t="shared" si="30"/>
        <v>2025-2026</v>
      </c>
      <c r="D674" t="s">
        <v>147</v>
      </c>
      <c r="E674" t="s">
        <v>112</v>
      </c>
      <c r="F674" t="str">
        <f t="shared" si="31"/>
        <v>Victoria</v>
      </c>
      <c r="G674" t="s">
        <v>45</v>
      </c>
      <c r="H674">
        <v>3076</v>
      </c>
      <c r="I674" t="s">
        <v>11</v>
      </c>
      <c r="J674" t="s">
        <v>46</v>
      </c>
      <c r="K674" t="s">
        <v>154</v>
      </c>
      <c r="L674" t="s">
        <v>14</v>
      </c>
      <c r="M674" s="5">
        <v>18.309999999999999</v>
      </c>
    </row>
    <row r="675" spans="1:13" x14ac:dyDescent="0.25">
      <c r="A675" s="2">
        <v>45519</v>
      </c>
      <c r="B675" s="3">
        <f t="shared" si="32"/>
        <v>2025</v>
      </c>
      <c r="C675" t="str">
        <f t="shared" si="30"/>
        <v>2024-2025</v>
      </c>
      <c r="D675" t="s">
        <v>147</v>
      </c>
      <c r="E675" t="s">
        <v>140</v>
      </c>
      <c r="F675" t="str">
        <f t="shared" si="31"/>
        <v>Tasmania</v>
      </c>
      <c r="G675" t="s">
        <v>70</v>
      </c>
      <c r="H675">
        <v>7320</v>
      </c>
      <c r="I675" t="s">
        <v>11</v>
      </c>
      <c r="J675" t="s">
        <v>71</v>
      </c>
      <c r="K675" t="s">
        <v>154</v>
      </c>
      <c r="L675" t="s">
        <v>14</v>
      </c>
      <c r="M675" s="5">
        <v>18.5</v>
      </c>
    </row>
    <row r="676" spans="1:13" x14ac:dyDescent="0.25">
      <c r="A676" s="2">
        <v>45523</v>
      </c>
      <c r="B676" s="3">
        <f t="shared" si="32"/>
        <v>2025</v>
      </c>
      <c r="C676" t="str">
        <f t="shared" si="30"/>
        <v>2024-2025</v>
      </c>
      <c r="D676" t="s">
        <v>147</v>
      </c>
      <c r="E676" t="s">
        <v>132</v>
      </c>
      <c r="F676" t="str">
        <f t="shared" si="31"/>
        <v>New South Wales</v>
      </c>
      <c r="G676" t="s">
        <v>10</v>
      </c>
      <c r="H676">
        <v>2800</v>
      </c>
      <c r="I676" t="s">
        <v>11</v>
      </c>
      <c r="J676" t="s">
        <v>25</v>
      </c>
      <c r="K676" t="s">
        <v>153</v>
      </c>
      <c r="L676" t="s">
        <v>16</v>
      </c>
      <c r="M676" s="5">
        <v>18.57</v>
      </c>
    </row>
    <row r="677" spans="1:13" x14ac:dyDescent="0.25">
      <c r="A677" s="2">
        <v>45508</v>
      </c>
      <c r="B677" s="3">
        <f t="shared" si="32"/>
        <v>2025</v>
      </c>
      <c r="C677" t="str">
        <f t="shared" si="30"/>
        <v>2024-2025</v>
      </c>
      <c r="D677" t="s">
        <v>147</v>
      </c>
      <c r="E677" t="s">
        <v>91</v>
      </c>
      <c r="F677" t="str">
        <f t="shared" si="31"/>
        <v>Victoria</v>
      </c>
      <c r="G677" t="s">
        <v>45</v>
      </c>
      <c r="H677">
        <v>3690</v>
      </c>
      <c r="I677" t="s">
        <v>11</v>
      </c>
      <c r="J677" t="s">
        <v>55</v>
      </c>
      <c r="K677" t="s">
        <v>156</v>
      </c>
      <c r="L677" t="s">
        <v>17</v>
      </c>
      <c r="M677" s="5">
        <v>18.579999999999998</v>
      </c>
    </row>
    <row r="678" spans="1:13" x14ac:dyDescent="0.25">
      <c r="A678" s="2">
        <v>45303</v>
      </c>
      <c r="B678" s="3">
        <f t="shared" si="32"/>
        <v>2024</v>
      </c>
      <c r="C678" t="str">
        <f t="shared" si="30"/>
        <v>2023-2024</v>
      </c>
      <c r="D678" t="s">
        <v>148</v>
      </c>
      <c r="E678" t="s">
        <v>145</v>
      </c>
      <c r="F678" t="str">
        <f t="shared" si="31"/>
        <v>New South Wales</v>
      </c>
      <c r="G678" t="s">
        <v>10</v>
      </c>
      <c r="H678">
        <v>2101</v>
      </c>
      <c r="I678" t="s">
        <v>11</v>
      </c>
      <c r="J678" t="s">
        <v>27</v>
      </c>
      <c r="K678" t="s">
        <v>152</v>
      </c>
      <c r="L678" t="s">
        <v>13</v>
      </c>
      <c r="M678" s="5">
        <v>18.89</v>
      </c>
    </row>
    <row r="679" spans="1:13" x14ac:dyDescent="0.25">
      <c r="A679" s="2">
        <v>45810</v>
      </c>
      <c r="B679" s="3">
        <f t="shared" si="32"/>
        <v>2025</v>
      </c>
      <c r="C679" t="str">
        <f t="shared" si="30"/>
        <v>2024-2025</v>
      </c>
      <c r="D679" t="s">
        <v>147</v>
      </c>
      <c r="E679" t="s">
        <v>127</v>
      </c>
      <c r="F679" t="str">
        <f t="shared" si="31"/>
        <v>New South Wales</v>
      </c>
      <c r="G679" t="s">
        <v>10</v>
      </c>
      <c r="H679">
        <v>2131</v>
      </c>
      <c r="I679" t="s">
        <v>11</v>
      </c>
      <c r="J679" t="s">
        <v>27</v>
      </c>
      <c r="K679" t="s">
        <v>155</v>
      </c>
      <c r="L679" t="s">
        <v>20</v>
      </c>
      <c r="M679" s="5">
        <v>18.950000000000003</v>
      </c>
    </row>
    <row r="680" spans="1:13" x14ac:dyDescent="0.25">
      <c r="A680" s="2">
        <v>45799</v>
      </c>
      <c r="B680" s="3">
        <f t="shared" si="32"/>
        <v>2025</v>
      </c>
      <c r="C680" t="str">
        <f t="shared" si="30"/>
        <v>2024-2025</v>
      </c>
      <c r="D680" t="s">
        <v>147</v>
      </c>
      <c r="E680" t="s">
        <v>129</v>
      </c>
      <c r="F680" t="str">
        <f t="shared" si="31"/>
        <v>Tasmania</v>
      </c>
      <c r="G680" t="s">
        <v>70</v>
      </c>
      <c r="H680">
        <v>7010</v>
      </c>
      <c r="I680" t="s">
        <v>11</v>
      </c>
      <c r="J680" t="s">
        <v>71</v>
      </c>
      <c r="K680" t="s">
        <v>156</v>
      </c>
      <c r="L680" t="s">
        <v>17</v>
      </c>
      <c r="M680" s="5">
        <v>18.950000000000003</v>
      </c>
    </row>
    <row r="681" spans="1:13" x14ac:dyDescent="0.25">
      <c r="A681" s="2">
        <v>45674</v>
      </c>
      <c r="B681" s="3">
        <f t="shared" si="32"/>
        <v>2025</v>
      </c>
      <c r="C681" t="str">
        <f t="shared" si="30"/>
        <v>2024-2025</v>
      </c>
      <c r="D681" t="s">
        <v>147</v>
      </c>
      <c r="E681" t="s">
        <v>96</v>
      </c>
      <c r="F681" t="str">
        <f t="shared" si="31"/>
        <v>Western Australia</v>
      </c>
      <c r="G681" t="s">
        <v>48</v>
      </c>
      <c r="H681">
        <v>6330</v>
      </c>
      <c r="I681" t="s">
        <v>11</v>
      </c>
      <c r="J681" t="s">
        <v>94</v>
      </c>
      <c r="K681" t="s">
        <v>19</v>
      </c>
      <c r="L681" t="s">
        <v>23</v>
      </c>
      <c r="M681" s="5">
        <v>18.97</v>
      </c>
    </row>
    <row r="682" spans="1:13" x14ac:dyDescent="0.25">
      <c r="A682" s="2">
        <v>45940</v>
      </c>
      <c r="B682" s="3">
        <f t="shared" si="32"/>
        <v>2026</v>
      </c>
      <c r="C682" t="str">
        <f t="shared" si="30"/>
        <v>2025-2026</v>
      </c>
      <c r="D682" t="s">
        <v>148</v>
      </c>
      <c r="E682" t="s">
        <v>115</v>
      </c>
      <c r="F682" t="str">
        <f t="shared" si="31"/>
        <v>Western Australia</v>
      </c>
      <c r="G682" t="s">
        <v>48</v>
      </c>
      <c r="H682">
        <v>6280</v>
      </c>
      <c r="I682" t="s">
        <v>11</v>
      </c>
      <c r="J682" t="s">
        <v>94</v>
      </c>
      <c r="K682" t="s">
        <v>150</v>
      </c>
      <c r="L682" t="s">
        <v>18</v>
      </c>
      <c r="M682" s="5">
        <v>18.98</v>
      </c>
    </row>
    <row r="683" spans="1:13" x14ac:dyDescent="0.25">
      <c r="A683" s="2">
        <v>45498</v>
      </c>
      <c r="B683" s="3">
        <f t="shared" si="32"/>
        <v>2025</v>
      </c>
      <c r="C683" t="str">
        <f t="shared" si="30"/>
        <v>2024-2025</v>
      </c>
      <c r="D683" t="s">
        <v>147</v>
      </c>
      <c r="E683" t="s">
        <v>102</v>
      </c>
      <c r="F683" t="str">
        <f t="shared" si="31"/>
        <v>Queensland</v>
      </c>
      <c r="G683" t="s">
        <v>35</v>
      </c>
      <c r="H683">
        <v>4870</v>
      </c>
      <c r="I683" t="s">
        <v>11</v>
      </c>
      <c r="J683" t="s">
        <v>36</v>
      </c>
      <c r="K683" t="s">
        <v>19</v>
      </c>
      <c r="L683" t="s">
        <v>23</v>
      </c>
      <c r="M683" s="5">
        <v>18.990000000000002</v>
      </c>
    </row>
    <row r="684" spans="1:13" x14ac:dyDescent="0.25">
      <c r="A684" s="2">
        <v>45760</v>
      </c>
      <c r="B684" s="3">
        <f t="shared" si="32"/>
        <v>2025</v>
      </c>
      <c r="C684" t="str">
        <f t="shared" si="30"/>
        <v>2024-2025</v>
      </c>
      <c r="D684" t="s">
        <v>147</v>
      </c>
      <c r="E684" t="s">
        <v>39</v>
      </c>
      <c r="F684" t="str">
        <f t="shared" si="31"/>
        <v>South Australia</v>
      </c>
      <c r="G684" t="s">
        <v>32</v>
      </c>
      <c r="H684">
        <v>5343</v>
      </c>
      <c r="I684" t="s">
        <v>11</v>
      </c>
      <c r="J684" t="s">
        <v>38</v>
      </c>
      <c r="K684" t="s">
        <v>149</v>
      </c>
      <c r="L684" t="s">
        <v>15</v>
      </c>
      <c r="M684" s="5">
        <v>19</v>
      </c>
    </row>
    <row r="685" spans="1:13" x14ac:dyDescent="0.25">
      <c r="A685" s="2">
        <v>45461</v>
      </c>
      <c r="B685" s="3">
        <f t="shared" si="32"/>
        <v>2024</v>
      </c>
      <c r="C685" t="str">
        <f t="shared" si="30"/>
        <v>2023-2024</v>
      </c>
      <c r="D685" t="s">
        <v>147</v>
      </c>
      <c r="E685" t="s">
        <v>96</v>
      </c>
      <c r="F685" t="str">
        <f t="shared" si="31"/>
        <v>Western Australia</v>
      </c>
      <c r="G685" t="s">
        <v>48</v>
      </c>
      <c r="H685">
        <v>6330</v>
      </c>
      <c r="I685" t="s">
        <v>11</v>
      </c>
      <c r="J685" t="s">
        <v>94</v>
      </c>
      <c r="K685" t="s">
        <v>153</v>
      </c>
      <c r="L685" t="s">
        <v>16</v>
      </c>
      <c r="M685" s="5">
        <v>19</v>
      </c>
    </row>
    <row r="686" spans="1:13" x14ac:dyDescent="0.25">
      <c r="A686" s="2">
        <v>45441</v>
      </c>
      <c r="B686" s="3">
        <f t="shared" si="32"/>
        <v>2024</v>
      </c>
      <c r="C686" t="str">
        <f t="shared" si="30"/>
        <v>2023-2024</v>
      </c>
      <c r="D686" t="s">
        <v>147</v>
      </c>
      <c r="E686" t="s">
        <v>62</v>
      </c>
      <c r="F686" t="str">
        <f t="shared" si="31"/>
        <v>Victoria</v>
      </c>
      <c r="G686" t="s">
        <v>45</v>
      </c>
      <c r="H686">
        <v>3134</v>
      </c>
      <c r="I686" t="s">
        <v>11</v>
      </c>
      <c r="J686" t="s">
        <v>63</v>
      </c>
      <c r="K686" t="s">
        <v>19</v>
      </c>
      <c r="L686" t="s">
        <v>23</v>
      </c>
      <c r="M686" s="5">
        <v>19</v>
      </c>
    </row>
    <row r="687" spans="1:13" x14ac:dyDescent="0.25">
      <c r="A687" s="2">
        <v>46012</v>
      </c>
      <c r="B687" s="3">
        <f t="shared" si="32"/>
        <v>2026</v>
      </c>
      <c r="C687" t="str">
        <f t="shared" si="30"/>
        <v>2025-2026</v>
      </c>
      <c r="D687" t="s">
        <v>148</v>
      </c>
      <c r="E687" t="s">
        <v>65</v>
      </c>
      <c r="F687" t="str">
        <f t="shared" si="31"/>
        <v>New South Wales</v>
      </c>
      <c r="G687" t="s">
        <v>10</v>
      </c>
      <c r="H687">
        <v>2541</v>
      </c>
      <c r="I687" t="s">
        <v>11</v>
      </c>
      <c r="J687" t="s">
        <v>58</v>
      </c>
      <c r="K687" t="s">
        <v>154</v>
      </c>
      <c r="L687" t="s">
        <v>14</v>
      </c>
      <c r="M687" s="5">
        <v>19.18</v>
      </c>
    </row>
    <row r="688" spans="1:13" x14ac:dyDescent="0.25">
      <c r="A688" s="2">
        <v>45929</v>
      </c>
      <c r="B688" s="3">
        <f t="shared" si="32"/>
        <v>2026</v>
      </c>
      <c r="C688" t="str">
        <f t="shared" si="30"/>
        <v>2025-2026</v>
      </c>
      <c r="D688" t="s">
        <v>147</v>
      </c>
      <c r="E688" t="s">
        <v>39</v>
      </c>
      <c r="F688" t="str">
        <f t="shared" si="31"/>
        <v>South Australia</v>
      </c>
      <c r="G688" t="s">
        <v>32</v>
      </c>
      <c r="H688">
        <v>5343</v>
      </c>
      <c r="I688" t="s">
        <v>11</v>
      </c>
      <c r="J688" t="s">
        <v>38</v>
      </c>
      <c r="K688" t="s">
        <v>154</v>
      </c>
      <c r="L688" t="s">
        <v>14</v>
      </c>
      <c r="M688" s="5">
        <v>19.2</v>
      </c>
    </row>
    <row r="689" spans="1:13" x14ac:dyDescent="0.25">
      <c r="A689" s="2">
        <v>45580</v>
      </c>
      <c r="B689" s="3">
        <f t="shared" si="32"/>
        <v>2025</v>
      </c>
      <c r="C689" t="str">
        <f t="shared" si="30"/>
        <v>2024-2025</v>
      </c>
      <c r="D689" t="s">
        <v>148</v>
      </c>
      <c r="E689" t="s">
        <v>126</v>
      </c>
      <c r="F689" t="str">
        <f t="shared" si="31"/>
        <v>Queensland</v>
      </c>
      <c r="G689" t="s">
        <v>35</v>
      </c>
      <c r="H689">
        <v>4551</v>
      </c>
      <c r="I689" t="s">
        <v>11</v>
      </c>
      <c r="J689" t="s">
        <v>120</v>
      </c>
      <c r="K689" t="s">
        <v>155</v>
      </c>
      <c r="L689" t="s">
        <v>20</v>
      </c>
      <c r="M689" s="5">
        <v>19.34</v>
      </c>
    </row>
    <row r="690" spans="1:13" x14ac:dyDescent="0.25">
      <c r="A690" s="2">
        <v>45942</v>
      </c>
      <c r="B690" s="3">
        <f t="shared" si="32"/>
        <v>2026</v>
      </c>
      <c r="C690" t="str">
        <f t="shared" si="30"/>
        <v>2025-2026</v>
      </c>
      <c r="D690" t="s">
        <v>147</v>
      </c>
      <c r="E690" t="s">
        <v>129</v>
      </c>
      <c r="F690" t="str">
        <f t="shared" si="31"/>
        <v>Tasmania</v>
      </c>
      <c r="G690" t="s">
        <v>70</v>
      </c>
      <c r="H690">
        <v>7010</v>
      </c>
      <c r="I690" t="s">
        <v>11</v>
      </c>
      <c r="J690" t="s">
        <v>71</v>
      </c>
      <c r="K690" t="s">
        <v>152</v>
      </c>
      <c r="L690" t="s">
        <v>13</v>
      </c>
      <c r="M690" s="5">
        <v>19.39</v>
      </c>
    </row>
    <row r="691" spans="1:13" x14ac:dyDescent="0.25">
      <c r="A691" s="2">
        <v>45482</v>
      </c>
      <c r="B691" s="3">
        <f t="shared" si="32"/>
        <v>2025</v>
      </c>
      <c r="C691" t="str">
        <f t="shared" si="30"/>
        <v>2024-2025</v>
      </c>
      <c r="D691" t="s">
        <v>147</v>
      </c>
      <c r="E691" t="s">
        <v>73</v>
      </c>
      <c r="F691" t="str">
        <f t="shared" si="31"/>
        <v>Victoria</v>
      </c>
      <c r="G691" t="s">
        <v>45</v>
      </c>
      <c r="H691">
        <v>3136</v>
      </c>
      <c r="I691" t="s">
        <v>11</v>
      </c>
      <c r="J691" t="s">
        <v>63</v>
      </c>
      <c r="K691" t="s">
        <v>149</v>
      </c>
      <c r="L691" t="s">
        <v>15</v>
      </c>
      <c r="M691" s="5">
        <v>19.48</v>
      </c>
    </row>
    <row r="692" spans="1:13" x14ac:dyDescent="0.25">
      <c r="A692" s="2">
        <v>45783</v>
      </c>
      <c r="B692" s="3">
        <f t="shared" si="32"/>
        <v>2025</v>
      </c>
      <c r="C692" t="str">
        <f t="shared" si="30"/>
        <v>2024-2025</v>
      </c>
      <c r="D692" t="s">
        <v>147</v>
      </c>
      <c r="E692" t="s">
        <v>89</v>
      </c>
      <c r="F692" t="str">
        <f t="shared" si="31"/>
        <v>Queensland</v>
      </c>
      <c r="G692" t="s">
        <v>35</v>
      </c>
      <c r="H692">
        <v>4655</v>
      </c>
      <c r="I692" t="s">
        <v>11</v>
      </c>
      <c r="J692" t="s">
        <v>51</v>
      </c>
      <c r="K692" t="s">
        <v>150</v>
      </c>
      <c r="L692" t="s">
        <v>18</v>
      </c>
      <c r="M692" s="5">
        <v>19.490000000000002</v>
      </c>
    </row>
    <row r="693" spans="1:13" x14ac:dyDescent="0.25">
      <c r="A693" s="2">
        <v>45615</v>
      </c>
      <c r="B693" s="3">
        <f t="shared" si="32"/>
        <v>2025</v>
      </c>
      <c r="C693" t="str">
        <f t="shared" si="30"/>
        <v>2024-2025</v>
      </c>
      <c r="D693" t="s">
        <v>147</v>
      </c>
      <c r="E693" t="s">
        <v>84</v>
      </c>
      <c r="F693" t="str">
        <f t="shared" si="31"/>
        <v>Queensland</v>
      </c>
      <c r="G693" t="s">
        <v>35</v>
      </c>
      <c r="H693">
        <v>4740</v>
      </c>
      <c r="I693" t="s">
        <v>11</v>
      </c>
      <c r="J693" t="s">
        <v>51</v>
      </c>
      <c r="K693" t="s">
        <v>155</v>
      </c>
      <c r="L693" t="s">
        <v>20</v>
      </c>
      <c r="M693" s="5">
        <v>19.55</v>
      </c>
    </row>
    <row r="694" spans="1:13" x14ac:dyDescent="0.25">
      <c r="A694" s="2">
        <v>45376</v>
      </c>
      <c r="B694" s="3">
        <f t="shared" si="32"/>
        <v>2024</v>
      </c>
      <c r="C694" t="str">
        <f t="shared" si="30"/>
        <v>2023-2024</v>
      </c>
      <c r="D694" t="s">
        <v>147</v>
      </c>
      <c r="E694" t="s">
        <v>34</v>
      </c>
      <c r="F694" t="str">
        <f t="shared" si="31"/>
        <v>Queensland</v>
      </c>
      <c r="G694" t="s">
        <v>35</v>
      </c>
      <c r="H694">
        <v>4802</v>
      </c>
      <c r="I694" t="s">
        <v>11</v>
      </c>
      <c r="J694" t="s">
        <v>36</v>
      </c>
      <c r="K694" t="s">
        <v>156</v>
      </c>
      <c r="L694" t="s">
        <v>17</v>
      </c>
      <c r="M694" s="5">
        <v>19.899999999999999</v>
      </c>
    </row>
    <row r="695" spans="1:13" x14ac:dyDescent="0.25">
      <c r="A695" s="2">
        <v>45766</v>
      </c>
      <c r="B695" s="3">
        <f t="shared" si="32"/>
        <v>2025</v>
      </c>
      <c r="C695" t="str">
        <f t="shared" si="30"/>
        <v>2024-2025</v>
      </c>
      <c r="D695" t="s">
        <v>147</v>
      </c>
      <c r="E695" t="s">
        <v>108</v>
      </c>
      <c r="F695" t="str">
        <f t="shared" si="31"/>
        <v>Victoria</v>
      </c>
      <c r="G695" t="s">
        <v>45</v>
      </c>
      <c r="H695">
        <v>3018</v>
      </c>
      <c r="I695" t="s">
        <v>11</v>
      </c>
      <c r="J695" t="s">
        <v>46</v>
      </c>
      <c r="K695" t="s">
        <v>156</v>
      </c>
      <c r="L695" t="s">
        <v>17</v>
      </c>
      <c r="M695" s="5">
        <v>19.95</v>
      </c>
    </row>
    <row r="696" spans="1:13" x14ac:dyDescent="0.25">
      <c r="A696" s="2">
        <v>45726</v>
      </c>
      <c r="B696" s="3">
        <f t="shared" si="32"/>
        <v>2025</v>
      </c>
      <c r="C696" t="str">
        <f t="shared" si="30"/>
        <v>2024-2025</v>
      </c>
      <c r="D696" t="s">
        <v>147</v>
      </c>
      <c r="E696" t="s">
        <v>118</v>
      </c>
      <c r="F696" t="str">
        <f t="shared" si="31"/>
        <v>New South Wales</v>
      </c>
      <c r="G696" t="s">
        <v>10</v>
      </c>
      <c r="H696">
        <v>2158</v>
      </c>
      <c r="I696" t="s">
        <v>11</v>
      </c>
      <c r="J696" t="s">
        <v>27</v>
      </c>
      <c r="K696" t="s">
        <v>155</v>
      </c>
      <c r="L696" t="s">
        <v>20</v>
      </c>
      <c r="M696" s="5">
        <v>19.95</v>
      </c>
    </row>
    <row r="697" spans="1:13" x14ac:dyDescent="0.25">
      <c r="A697" s="2">
        <v>45855</v>
      </c>
      <c r="B697" s="3">
        <f t="shared" si="32"/>
        <v>2026</v>
      </c>
      <c r="C697" t="str">
        <f t="shared" si="30"/>
        <v>2025-2026</v>
      </c>
      <c r="D697" t="s">
        <v>148</v>
      </c>
      <c r="E697" t="s">
        <v>137</v>
      </c>
      <c r="F697" t="str">
        <f t="shared" si="31"/>
        <v>New South Wales</v>
      </c>
      <c r="G697" t="s">
        <v>10</v>
      </c>
      <c r="H697">
        <v>2031</v>
      </c>
      <c r="I697" t="s">
        <v>11</v>
      </c>
      <c r="J697" t="s">
        <v>12</v>
      </c>
      <c r="K697" t="s">
        <v>149</v>
      </c>
      <c r="L697" t="s">
        <v>15</v>
      </c>
      <c r="M697" s="5">
        <v>19.95</v>
      </c>
    </row>
    <row r="698" spans="1:13" x14ac:dyDescent="0.25">
      <c r="A698" s="2">
        <v>45956</v>
      </c>
      <c r="B698" s="3">
        <f t="shared" si="32"/>
        <v>2026</v>
      </c>
      <c r="C698" t="str">
        <f t="shared" si="30"/>
        <v>2025-2026</v>
      </c>
      <c r="D698" t="s">
        <v>147</v>
      </c>
      <c r="E698" t="s">
        <v>81</v>
      </c>
      <c r="F698" t="str">
        <f t="shared" si="31"/>
        <v>New South Wales</v>
      </c>
      <c r="G698" t="s">
        <v>10</v>
      </c>
      <c r="H698">
        <v>2485</v>
      </c>
      <c r="I698" t="s">
        <v>11</v>
      </c>
      <c r="J698" t="s">
        <v>68</v>
      </c>
      <c r="K698" t="s">
        <v>155</v>
      </c>
      <c r="L698" t="s">
        <v>20</v>
      </c>
      <c r="M698" s="5">
        <v>19.95</v>
      </c>
    </row>
    <row r="699" spans="1:13" x14ac:dyDescent="0.25">
      <c r="A699" s="2">
        <v>45808</v>
      </c>
      <c r="B699" s="3">
        <f t="shared" si="32"/>
        <v>2025</v>
      </c>
      <c r="C699" t="str">
        <f t="shared" si="30"/>
        <v>2024-2025</v>
      </c>
      <c r="D699" t="s">
        <v>147</v>
      </c>
      <c r="E699" t="s">
        <v>86</v>
      </c>
      <c r="F699" t="str">
        <f t="shared" si="31"/>
        <v>New South Wales</v>
      </c>
      <c r="G699" t="s">
        <v>10</v>
      </c>
      <c r="H699">
        <v>2064</v>
      </c>
      <c r="I699" t="s">
        <v>11</v>
      </c>
      <c r="J699" t="s">
        <v>12</v>
      </c>
      <c r="K699" t="s">
        <v>156</v>
      </c>
      <c r="L699" t="s">
        <v>17</v>
      </c>
      <c r="M699" s="5">
        <v>19.96</v>
      </c>
    </row>
    <row r="700" spans="1:13" x14ac:dyDescent="0.25">
      <c r="A700" s="2">
        <v>45393</v>
      </c>
      <c r="B700" s="3">
        <f t="shared" si="32"/>
        <v>2024</v>
      </c>
      <c r="C700" t="str">
        <f t="shared" si="30"/>
        <v>2023-2024</v>
      </c>
      <c r="D700" t="s">
        <v>147</v>
      </c>
      <c r="E700" t="s">
        <v>142</v>
      </c>
      <c r="F700" t="str">
        <f t="shared" si="31"/>
        <v>Australian Capital Territory</v>
      </c>
      <c r="G700" t="s">
        <v>80</v>
      </c>
      <c r="H700">
        <v>2609</v>
      </c>
      <c r="I700" t="s">
        <v>11</v>
      </c>
      <c r="J700" t="s">
        <v>58</v>
      </c>
      <c r="K700" t="s">
        <v>149</v>
      </c>
      <c r="L700" t="s">
        <v>15</v>
      </c>
      <c r="M700" s="5">
        <v>19.96</v>
      </c>
    </row>
    <row r="701" spans="1:13" x14ac:dyDescent="0.25">
      <c r="A701" s="2">
        <v>45987</v>
      </c>
      <c r="B701" s="3">
        <f t="shared" si="32"/>
        <v>2026</v>
      </c>
      <c r="C701" t="str">
        <f t="shared" si="30"/>
        <v>2025-2026</v>
      </c>
      <c r="D701" t="s">
        <v>147</v>
      </c>
      <c r="E701" t="s">
        <v>105</v>
      </c>
      <c r="F701" t="str">
        <f t="shared" si="31"/>
        <v>Victoria</v>
      </c>
      <c r="G701" t="s">
        <v>45</v>
      </c>
      <c r="H701">
        <v>3500</v>
      </c>
      <c r="I701" t="s">
        <v>11</v>
      </c>
      <c r="J701" t="s">
        <v>60</v>
      </c>
      <c r="K701" t="s">
        <v>155</v>
      </c>
      <c r="L701" t="s">
        <v>20</v>
      </c>
      <c r="M701" s="5">
        <v>19.96</v>
      </c>
    </row>
    <row r="702" spans="1:13" x14ac:dyDescent="0.25">
      <c r="A702" s="2">
        <v>45364</v>
      </c>
      <c r="B702" s="3">
        <f t="shared" si="32"/>
        <v>2024</v>
      </c>
      <c r="C702" t="str">
        <f t="shared" si="30"/>
        <v>2023-2024</v>
      </c>
      <c r="D702" t="s">
        <v>148</v>
      </c>
      <c r="E702" t="s">
        <v>145</v>
      </c>
      <c r="F702" t="str">
        <f t="shared" si="31"/>
        <v>New South Wales</v>
      </c>
      <c r="G702" t="s">
        <v>10</v>
      </c>
      <c r="H702">
        <v>2101</v>
      </c>
      <c r="I702" t="s">
        <v>11</v>
      </c>
      <c r="J702" t="s">
        <v>27</v>
      </c>
      <c r="K702" t="s">
        <v>155</v>
      </c>
      <c r="L702" t="s">
        <v>20</v>
      </c>
      <c r="M702" s="5">
        <v>19.96</v>
      </c>
    </row>
    <row r="703" spans="1:13" x14ac:dyDescent="0.25">
      <c r="A703" s="2">
        <v>45697</v>
      </c>
      <c r="B703" s="3">
        <f t="shared" si="32"/>
        <v>2025</v>
      </c>
      <c r="C703" t="str">
        <f t="shared" si="30"/>
        <v>2024-2025</v>
      </c>
      <c r="D703" t="s">
        <v>147</v>
      </c>
      <c r="E703" t="s">
        <v>53</v>
      </c>
      <c r="F703" t="str">
        <f t="shared" si="31"/>
        <v>South Australia</v>
      </c>
      <c r="G703" t="s">
        <v>32</v>
      </c>
      <c r="H703">
        <v>5082</v>
      </c>
      <c r="I703" t="s">
        <v>11</v>
      </c>
      <c r="J703" t="s">
        <v>33</v>
      </c>
      <c r="K703" t="s">
        <v>156</v>
      </c>
      <c r="L703" t="s">
        <v>17</v>
      </c>
      <c r="M703" s="5">
        <v>19.96</v>
      </c>
    </row>
    <row r="704" spans="1:13" x14ac:dyDescent="0.25">
      <c r="A704" s="2">
        <v>45984</v>
      </c>
      <c r="B704" s="3">
        <f t="shared" si="32"/>
        <v>2026</v>
      </c>
      <c r="C704" t="str">
        <f t="shared" si="30"/>
        <v>2025-2026</v>
      </c>
      <c r="D704" t="s">
        <v>148</v>
      </c>
      <c r="E704" t="s">
        <v>113</v>
      </c>
      <c r="F704" t="str">
        <f t="shared" si="31"/>
        <v>Queensland</v>
      </c>
      <c r="G704" t="s">
        <v>35</v>
      </c>
      <c r="H704">
        <v>4215</v>
      </c>
      <c r="I704" t="s">
        <v>11</v>
      </c>
      <c r="J704" t="s">
        <v>104</v>
      </c>
      <c r="K704" t="s">
        <v>155</v>
      </c>
      <c r="L704" t="s">
        <v>20</v>
      </c>
      <c r="M704" s="5">
        <v>19.96</v>
      </c>
    </row>
    <row r="705" spans="1:13" x14ac:dyDescent="0.25">
      <c r="A705" s="2">
        <v>45714</v>
      </c>
      <c r="B705" s="3">
        <f t="shared" si="32"/>
        <v>2025</v>
      </c>
      <c r="C705" t="str">
        <f t="shared" si="30"/>
        <v>2024-2025</v>
      </c>
      <c r="D705" t="s">
        <v>148</v>
      </c>
      <c r="E705" t="s">
        <v>116</v>
      </c>
      <c r="F705" t="str">
        <f t="shared" si="31"/>
        <v>Western Australia</v>
      </c>
      <c r="G705" t="s">
        <v>48</v>
      </c>
      <c r="H705">
        <v>6725</v>
      </c>
      <c r="I705" t="s">
        <v>11</v>
      </c>
      <c r="J705" t="s">
        <v>77</v>
      </c>
      <c r="K705" t="s">
        <v>19</v>
      </c>
      <c r="L705" t="s">
        <v>23</v>
      </c>
      <c r="M705" s="5">
        <v>19.98</v>
      </c>
    </row>
    <row r="706" spans="1:13" x14ac:dyDescent="0.25">
      <c r="A706" s="2">
        <v>45867</v>
      </c>
      <c r="B706" s="3">
        <f t="shared" si="32"/>
        <v>2026</v>
      </c>
      <c r="C706" t="str">
        <f t="shared" ref="C706:C769" si="33">IF(MONTH(A706) &gt;= 7, YEAR(A706) &amp; "-" &amp; YEAR(A706) + 1, YEAR(A706) - 1 &amp; "-" &amp; YEAR(A706))</f>
        <v>2025-2026</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25">
      <c r="A707" s="2">
        <v>45616</v>
      </c>
      <c r="B707" s="3">
        <f t="shared" ref="B707:B770" si="35">IF(MONTH(A707)&gt;=7,YEAR(A707)+1,YEAR(A707))</f>
        <v>2025</v>
      </c>
      <c r="C707" t="str">
        <f t="shared" si="33"/>
        <v>2024-2025</v>
      </c>
      <c r="D707" t="s">
        <v>147</v>
      </c>
      <c r="E707" t="s">
        <v>129</v>
      </c>
      <c r="F707" t="str">
        <f t="shared" si="34"/>
        <v>Tasmania</v>
      </c>
      <c r="G707" t="s">
        <v>70</v>
      </c>
      <c r="H707">
        <v>7010</v>
      </c>
      <c r="I707" t="s">
        <v>11</v>
      </c>
      <c r="J707" t="s">
        <v>71</v>
      </c>
      <c r="K707" t="s">
        <v>154</v>
      </c>
      <c r="L707" t="s">
        <v>14</v>
      </c>
      <c r="M707" s="5">
        <v>19.98</v>
      </c>
    </row>
    <row r="708" spans="1:13" x14ac:dyDescent="0.25">
      <c r="A708" s="2">
        <v>45617</v>
      </c>
      <c r="B708" s="3">
        <f t="shared" si="35"/>
        <v>2025</v>
      </c>
      <c r="C708" t="str">
        <f t="shared" si="33"/>
        <v>2024-2025</v>
      </c>
      <c r="D708" t="s">
        <v>148</v>
      </c>
      <c r="E708" t="s">
        <v>145</v>
      </c>
      <c r="F708" t="str">
        <f t="shared" si="34"/>
        <v>New South Wales</v>
      </c>
      <c r="G708" t="s">
        <v>10</v>
      </c>
      <c r="H708">
        <v>2101</v>
      </c>
      <c r="I708" t="s">
        <v>11</v>
      </c>
      <c r="J708" t="s">
        <v>27</v>
      </c>
      <c r="K708" t="s">
        <v>150</v>
      </c>
      <c r="L708" t="s">
        <v>18</v>
      </c>
      <c r="M708" s="5">
        <v>19.98</v>
      </c>
    </row>
    <row r="709" spans="1:13" x14ac:dyDescent="0.25">
      <c r="A709" s="2">
        <v>45818</v>
      </c>
      <c r="B709" s="3">
        <f t="shared" si="35"/>
        <v>2025</v>
      </c>
      <c r="C709" t="str">
        <f t="shared" si="33"/>
        <v>2024-2025</v>
      </c>
      <c r="D709" t="s">
        <v>147</v>
      </c>
      <c r="E709" t="s">
        <v>75</v>
      </c>
      <c r="F709" t="str">
        <f t="shared" si="34"/>
        <v>Victoria</v>
      </c>
      <c r="G709" t="s">
        <v>45</v>
      </c>
      <c r="H709">
        <v>3630</v>
      </c>
      <c r="I709" t="s">
        <v>11</v>
      </c>
      <c r="J709" t="s">
        <v>55</v>
      </c>
      <c r="K709" t="s">
        <v>151</v>
      </c>
      <c r="L709" t="s">
        <v>21</v>
      </c>
      <c r="M709" s="5">
        <v>19.98</v>
      </c>
    </row>
    <row r="710" spans="1:13" x14ac:dyDescent="0.25">
      <c r="A710" s="2">
        <v>45871</v>
      </c>
      <c r="B710" s="3">
        <f t="shared" si="35"/>
        <v>2026</v>
      </c>
      <c r="C710" t="str">
        <f t="shared" si="33"/>
        <v>2025-2026</v>
      </c>
      <c r="D710" t="s">
        <v>147</v>
      </c>
      <c r="E710" t="s">
        <v>50</v>
      </c>
      <c r="F710" t="str">
        <f t="shared" si="34"/>
        <v>Queensland</v>
      </c>
      <c r="G710" t="s">
        <v>35</v>
      </c>
      <c r="H710">
        <v>4703</v>
      </c>
      <c r="I710" t="s">
        <v>11</v>
      </c>
      <c r="J710" t="s">
        <v>51</v>
      </c>
      <c r="K710" t="s">
        <v>150</v>
      </c>
      <c r="L710" t="s">
        <v>18</v>
      </c>
      <c r="M710" s="5">
        <v>19.98</v>
      </c>
    </row>
    <row r="711" spans="1:13" x14ac:dyDescent="0.25">
      <c r="A711" s="2">
        <v>45371</v>
      </c>
      <c r="B711" s="3">
        <f t="shared" si="35"/>
        <v>2024</v>
      </c>
      <c r="C711" t="str">
        <f t="shared" si="33"/>
        <v>2023-2024</v>
      </c>
      <c r="D711" t="s">
        <v>147</v>
      </c>
      <c r="E711" t="s">
        <v>34</v>
      </c>
      <c r="F711" t="str">
        <f t="shared" si="34"/>
        <v>Queensland</v>
      </c>
      <c r="G711" t="s">
        <v>35</v>
      </c>
      <c r="H711">
        <v>4802</v>
      </c>
      <c r="I711" t="s">
        <v>11</v>
      </c>
      <c r="J711" t="s">
        <v>36</v>
      </c>
      <c r="K711" t="s">
        <v>154</v>
      </c>
      <c r="L711" t="s">
        <v>14</v>
      </c>
      <c r="M711" s="5">
        <v>19.989999999999998</v>
      </c>
    </row>
    <row r="712" spans="1:13" x14ac:dyDescent="0.25">
      <c r="A712" s="2">
        <v>45426</v>
      </c>
      <c r="B712" s="3">
        <f t="shared" si="35"/>
        <v>2024</v>
      </c>
      <c r="C712" t="str">
        <f t="shared" si="33"/>
        <v>2023-2024</v>
      </c>
      <c r="D712" t="s">
        <v>147</v>
      </c>
      <c r="E712" t="s">
        <v>129</v>
      </c>
      <c r="F712" t="str">
        <f t="shared" si="34"/>
        <v>Tasmania</v>
      </c>
      <c r="G712" t="s">
        <v>70</v>
      </c>
      <c r="H712">
        <v>7010</v>
      </c>
      <c r="I712" t="s">
        <v>11</v>
      </c>
      <c r="J712" t="s">
        <v>71</v>
      </c>
      <c r="K712" t="s">
        <v>152</v>
      </c>
      <c r="L712" t="s">
        <v>13</v>
      </c>
      <c r="M712" s="5">
        <v>19.989999999999998</v>
      </c>
    </row>
    <row r="713" spans="1:13" x14ac:dyDescent="0.25">
      <c r="A713" s="2">
        <v>45615</v>
      </c>
      <c r="B713" s="3">
        <f t="shared" si="35"/>
        <v>2025</v>
      </c>
      <c r="C713" t="str">
        <f t="shared" si="33"/>
        <v>2024-2025</v>
      </c>
      <c r="D713" t="s">
        <v>147</v>
      </c>
      <c r="E713" t="s">
        <v>101</v>
      </c>
      <c r="F713" t="str">
        <f t="shared" si="34"/>
        <v>Victoria</v>
      </c>
      <c r="G713" t="s">
        <v>45</v>
      </c>
      <c r="H713">
        <v>3131</v>
      </c>
      <c r="I713" t="s">
        <v>11</v>
      </c>
      <c r="J713" t="s">
        <v>63</v>
      </c>
      <c r="K713" t="s">
        <v>154</v>
      </c>
      <c r="L713" t="s">
        <v>14</v>
      </c>
      <c r="M713" s="5">
        <v>19.989999999999998</v>
      </c>
    </row>
    <row r="714" spans="1:13" x14ac:dyDescent="0.25">
      <c r="A714" s="2">
        <v>45381</v>
      </c>
      <c r="B714" s="3">
        <f t="shared" si="35"/>
        <v>2024</v>
      </c>
      <c r="C714" t="str">
        <f t="shared" si="33"/>
        <v>2023-2024</v>
      </c>
      <c r="D714" t="s">
        <v>147</v>
      </c>
      <c r="E714" t="s">
        <v>121</v>
      </c>
      <c r="F714" t="str">
        <f t="shared" si="34"/>
        <v>Queensland</v>
      </c>
      <c r="G714" t="s">
        <v>35</v>
      </c>
      <c r="H714">
        <v>4700</v>
      </c>
      <c r="I714" t="s">
        <v>11</v>
      </c>
      <c r="J714" t="s">
        <v>51</v>
      </c>
      <c r="K714" t="s">
        <v>149</v>
      </c>
      <c r="L714" t="s">
        <v>15</v>
      </c>
      <c r="M714" s="5">
        <v>19.989999999999998</v>
      </c>
    </row>
    <row r="715" spans="1:13" x14ac:dyDescent="0.25">
      <c r="A715" s="2">
        <v>45861</v>
      </c>
      <c r="B715" s="3">
        <f t="shared" si="35"/>
        <v>2026</v>
      </c>
      <c r="C715" t="str">
        <f t="shared" si="33"/>
        <v>2025-2026</v>
      </c>
      <c r="D715" t="s">
        <v>147</v>
      </c>
      <c r="E715" t="s">
        <v>111</v>
      </c>
      <c r="F715" t="str">
        <f t="shared" si="34"/>
        <v>New South Wales</v>
      </c>
      <c r="G715" t="s">
        <v>10</v>
      </c>
      <c r="H715">
        <v>2120</v>
      </c>
      <c r="I715" t="s">
        <v>11</v>
      </c>
      <c r="J715" t="s">
        <v>27</v>
      </c>
      <c r="K715" t="s">
        <v>154</v>
      </c>
      <c r="L715" t="s">
        <v>14</v>
      </c>
      <c r="M715" s="5">
        <v>19.989999999999998</v>
      </c>
    </row>
    <row r="716" spans="1:13" x14ac:dyDescent="0.25">
      <c r="A716" s="2">
        <v>45633</v>
      </c>
      <c r="B716" s="3">
        <f t="shared" si="35"/>
        <v>2025</v>
      </c>
      <c r="C716" t="str">
        <f t="shared" si="33"/>
        <v>2024-2025</v>
      </c>
      <c r="D716" t="s">
        <v>147</v>
      </c>
      <c r="E716" t="s">
        <v>85</v>
      </c>
      <c r="F716" t="str">
        <f t="shared" si="34"/>
        <v>Queensland</v>
      </c>
      <c r="G716" t="s">
        <v>35</v>
      </c>
      <c r="H716">
        <v>4883</v>
      </c>
      <c r="I716" t="s">
        <v>11</v>
      </c>
      <c r="J716" t="s">
        <v>36</v>
      </c>
      <c r="K716" t="s">
        <v>152</v>
      </c>
      <c r="L716" t="s">
        <v>13</v>
      </c>
      <c r="M716" s="5">
        <v>19.990000000000002</v>
      </c>
    </row>
    <row r="717" spans="1:13" x14ac:dyDescent="0.25">
      <c r="A717" s="2">
        <v>45584</v>
      </c>
      <c r="B717" s="3">
        <f t="shared" si="35"/>
        <v>2025</v>
      </c>
      <c r="C717" t="str">
        <f t="shared" si="33"/>
        <v>2024-2025</v>
      </c>
      <c r="D717" t="s">
        <v>147</v>
      </c>
      <c r="E717" t="s">
        <v>124</v>
      </c>
      <c r="F717" t="str">
        <f t="shared" si="34"/>
        <v>New South Wales</v>
      </c>
      <c r="G717" t="s">
        <v>10</v>
      </c>
      <c r="H717">
        <v>2015</v>
      </c>
      <c r="I717" t="s">
        <v>11</v>
      </c>
      <c r="J717" t="s">
        <v>12</v>
      </c>
      <c r="K717" t="s">
        <v>154</v>
      </c>
      <c r="L717" t="s">
        <v>14</v>
      </c>
      <c r="M717" s="5">
        <v>20</v>
      </c>
    </row>
    <row r="718" spans="1:13" x14ac:dyDescent="0.25">
      <c r="A718" s="2">
        <v>45389</v>
      </c>
      <c r="B718" s="3">
        <f t="shared" si="35"/>
        <v>2024</v>
      </c>
      <c r="C718" t="str">
        <f t="shared" si="33"/>
        <v>2023-2024</v>
      </c>
      <c r="D718" t="s">
        <v>147</v>
      </c>
      <c r="E718" t="s">
        <v>142</v>
      </c>
      <c r="F718" t="str">
        <f t="shared" si="34"/>
        <v>Australian Capital Territory</v>
      </c>
      <c r="G718" t="s">
        <v>80</v>
      </c>
      <c r="H718">
        <v>2609</v>
      </c>
      <c r="I718" t="s">
        <v>11</v>
      </c>
      <c r="J718" t="s">
        <v>58</v>
      </c>
      <c r="K718" t="s">
        <v>154</v>
      </c>
      <c r="L718" t="s">
        <v>14</v>
      </c>
      <c r="M718" s="5">
        <v>20</v>
      </c>
    </row>
    <row r="719" spans="1:13" x14ac:dyDescent="0.25">
      <c r="A719" s="2">
        <v>45934</v>
      </c>
      <c r="B719" s="3">
        <f t="shared" si="35"/>
        <v>2026</v>
      </c>
      <c r="C719" t="str">
        <f t="shared" si="33"/>
        <v>2025-2026</v>
      </c>
      <c r="D719" t="s">
        <v>147</v>
      </c>
      <c r="E719" t="s">
        <v>31</v>
      </c>
      <c r="F719" t="str">
        <f t="shared" si="34"/>
        <v>South Australia</v>
      </c>
      <c r="G719" t="s">
        <v>32</v>
      </c>
      <c r="H719">
        <v>5168</v>
      </c>
      <c r="I719" t="s">
        <v>11</v>
      </c>
      <c r="J719" t="s">
        <v>33</v>
      </c>
      <c r="K719" t="s">
        <v>149</v>
      </c>
      <c r="L719" t="s">
        <v>15</v>
      </c>
      <c r="M719" s="5">
        <v>20</v>
      </c>
    </row>
    <row r="720" spans="1:13" x14ac:dyDescent="0.25">
      <c r="A720" s="2">
        <v>45933</v>
      </c>
      <c r="B720" s="3">
        <f t="shared" si="35"/>
        <v>2026</v>
      </c>
      <c r="C720" t="str">
        <f t="shared" si="33"/>
        <v>2025-2026</v>
      </c>
      <c r="D720" t="s">
        <v>148</v>
      </c>
      <c r="E720" t="s">
        <v>115</v>
      </c>
      <c r="F720" t="str">
        <f t="shared" si="34"/>
        <v>Western Australia</v>
      </c>
      <c r="G720" t="s">
        <v>48</v>
      </c>
      <c r="H720">
        <v>6280</v>
      </c>
      <c r="I720" t="s">
        <v>11</v>
      </c>
      <c r="J720" t="s">
        <v>94</v>
      </c>
      <c r="K720" t="s">
        <v>154</v>
      </c>
      <c r="L720" t="s">
        <v>14</v>
      </c>
      <c r="M720" s="5">
        <v>20.010000000000002</v>
      </c>
    </row>
    <row r="721" spans="1:13" x14ac:dyDescent="0.25">
      <c r="A721" s="2">
        <v>45663</v>
      </c>
      <c r="B721" s="3">
        <f t="shared" si="35"/>
        <v>2025</v>
      </c>
      <c r="C721" t="str">
        <f t="shared" si="33"/>
        <v>2024-2025</v>
      </c>
      <c r="D721" t="s">
        <v>148</v>
      </c>
      <c r="E721" t="s">
        <v>103</v>
      </c>
      <c r="F721" t="str">
        <f t="shared" si="34"/>
        <v>Queensland</v>
      </c>
      <c r="G721" t="s">
        <v>35</v>
      </c>
      <c r="H721">
        <v>4509</v>
      </c>
      <c r="I721" t="s">
        <v>11</v>
      </c>
      <c r="J721" t="s">
        <v>104</v>
      </c>
      <c r="K721" t="s">
        <v>157</v>
      </c>
      <c r="L721" t="s">
        <v>22</v>
      </c>
      <c r="M721" s="5">
        <v>20.18</v>
      </c>
    </row>
    <row r="722" spans="1:13" x14ac:dyDescent="0.25">
      <c r="A722" s="2">
        <v>45824</v>
      </c>
      <c r="B722" s="3">
        <f t="shared" si="35"/>
        <v>2025</v>
      </c>
      <c r="C722" t="str">
        <f t="shared" si="33"/>
        <v>2024-2025</v>
      </c>
      <c r="D722" t="s">
        <v>148</v>
      </c>
      <c r="E722" t="s">
        <v>122</v>
      </c>
      <c r="F722" t="str">
        <f t="shared" si="34"/>
        <v>New South Wales</v>
      </c>
      <c r="G722" t="s">
        <v>10</v>
      </c>
      <c r="H722">
        <v>2650</v>
      </c>
      <c r="I722" t="s">
        <v>11</v>
      </c>
      <c r="J722" t="s">
        <v>25</v>
      </c>
      <c r="K722" t="s">
        <v>157</v>
      </c>
      <c r="L722" t="s">
        <v>22</v>
      </c>
      <c r="M722" s="5">
        <v>20.32</v>
      </c>
    </row>
    <row r="723" spans="1:13" x14ac:dyDescent="0.25">
      <c r="A723" s="2">
        <v>45984</v>
      </c>
      <c r="B723" s="3">
        <f t="shared" si="35"/>
        <v>2026</v>
      </c>
      <c r="C723" t="str">
        <f t="shared" si="33"/>
        <v>2025-2026</v>
      </c>
      <c r="D723" t="s">
        <v>147</v>
      </c>
      <c r="E723" t="s">
        <v>57</v>
      </c>
      <c r="F723" t="str">
        <f t="shared" si="34"/>
        <v>New South Wales</v>
      </c>
      <c r="G723" t="s">
        <v>10</v>
      </c>
      <c r="H723">
        <v>2560</v>
      </c>
      <c r="I723" t="s">
        <v>11</v>
      </c>
      <c r="J723" t="s">
        <v>58</v>
      </c>
      <c r="K723" t="s">
        <v>150</v>
      </c>
      <c r="L723" t="s">
        <v>18</v>
      </c>
      <c r="M723" s="5">
        <v>20.5</v>
      </c>
    </row>
    <row r="724" spans="1:13" x14ac:dyDescent="0.25">
      <c r="A724" s="2">
        <v>45422</v>
      </c>
      <c r="B724" s="3">
        <f t="shared" si="35"/>
        <v>2024</v>
      </c>
      <c r="C724" t="str">
        <f t="shared" si="33"/>
        <v>2023-2024</v>
      </c>
      <c r="D724" t="s">
        <v>148</v>
      </c>
      <c r="E724" t="s">
        <v>42</v>
      </c>
      <c r="F724" t="str">
        <f t="shared" si="34"/>
        <v>Queensland</v>
      </c>
      <c r="G724" t="s">
        <v>35</v>
      </c>
      <c r="H724">
        <v>4053</v>
      </c>
      <c r="I724" t="s">
        <v>11</v>
      </c>
      <c r="J724" t="s">
        <v>43</v>
      </c>
      <c r="K724" t="s">
        <v>157</v>
      </c>
      <c r="L724" t="s">
        <v>22</v>
      </c>
      <c r="M724" s="5">
        <v>20.58</v>
      </c>
    </row>
    <row r="725" spans="1:13" x14ac:dyDescent="0.25">
      <c r="A725" s="2">
        <v>45719</v>
      </c>
      <c r="B725" s="3">
        <f t="shared" si="35"/>
        <v>2025</v>
      </c>
      <c r="C725" t="str">
        <f t="shared" si="33"/>
        <v>2024-2025</v>
      </c>
      <c r="D725" t="s">
        <v>147</v>
      </c>
      <c r="E725" t="s">
        <v>79</v>
      </c>
      <c r="F725" t="str">
        <f t="shared" si="34"/>
        <v>Australian Capital Territory</v>
      </c>
      <c r="G725" t="s">
        <v>80</v>
      </c>
      <c r="H725">
        <v>2617</v>
      </c>
      <c r="I725" t="s">
        <v>11</v>
      </c>
      <c r="J725" t="s">
        <v>58</v>
      </c>
      <c r="K725" t="s">
        <v>154</v>
      </c>
      <c r="L725" t="s">
        <v>14</v>
      </c>
      <c r="M725" s="5">
        <v>20.59</v>
      </c>
    </row>
    <row r="726" spans="1:13" x14ac:dyDescent="0.25">
      <c r="A726" s="2">
        <v>45530</v>
      </c>
      <c r="B726" s="3">
        <f t="shared" si="35"/>
        <v>2025</v>
      </c>
      <c r="C726" t="str">
        <f t="shared" si="33"/>
        <v>2024-2025</v>
      </c>
      <c r="D726" t="s">
        <v>147</v>
      </c>
      <c r="E726" t="s">
        <v>139</v>
      </c>
      <c r="F726" t="str">
        <f t="shared" si="34"/>
        <v>New South Wales</v>
      </c>
      <c r="G726" t="s">
        <v>10</v>
      </c>
      <c r="H726">
        <v>2020</v>
      </c>
      <c r="I726" t="s">
        <v>11</v>
      </c>
      <c r="J726" t="s">
        <v>12</v>
      </c>
      <c r="K726" t="s">
        <v>154</v>
      </c>
      <c r="L726" t="s">
        <v>14</v>
      </c>
      <c r="M726" s="5">
        <v>20.75</v>
      </c>
    </row>
    <row r="727" spans="1:13" x14ac:dyDescent="0.25">
      <c r="A727" s="2">
        <v>45626</v>
      </c>
      <c r="B727" s="3">
        <f t="shared" si="35"/>
        <v>2025</v>
      </c>
      <c r="C727" t="str">
        <f t="shared" si="33"/>
        <v>2024-2025</v>
      </c>
      <c r="D727" t="s">
        <v>147</v>
      </c>
      <c r="E727" t="s">
        <v>56</v>
      </c>
      <c r="F727" t="str">
        <f t="shared" si="34"/>
        <v>Northern Territory</v>
      </c>
      <c r="G727" t="s">
        <v>29</v>
      </c>
      <c r="H727">
        <v>870</v>
      </c>
      <c r="I727" t="s">
        <v>11</v>
      </c>
      <c r="J727" t="s">
        <v>30</v>
      </c>
      <c r="K727" t="s">
        <v>152</v>
      </c>
      <c r="L727" t="s">
        <v>13</v>
      </c>
      <c r="M727" s="5">
        <v>20.87</v>
      </c>
    </row>
    <row r="728" spans="1:13" x14ac:dyDescent="0.25">
      <c r="A728" s="2">
        <v>45743</v>
      </c>
      <c r="B728" s="3">
        <f t="shared" si="35"/>
        <v>2025</v>
      </c>
      <c r="C728" t="str">
        <f t="shared" si="33"/>
        <v>2024-2025</v>
      </c>
      <c r="D728" t="s">
        <v>147</v>
      </c>
      <c r="E728" t="s">
        <v>112</v>
      </c>
      <c r="F728" t="str">
        <f t="shared" si="34"/>
        <v>Victoria</v>
      </c>
      <c r="G728" t="s">
        <v>45</v>
      </c>
      <c r="H728">
        <v>3076</v>
      </c>
      <c r="I728" t="s">
        <v>11</v>
      </c>
      <c r="J728" t="s">
        <v>46</v>
      </c>
      <c r="K728" t="s">
        <v>152</v>
      </c>
      <c r="L728" t="s">
        <v>13</v>
      </c>
      <c r="M728" s="5">
        <v>20.9</v>
      </c>
    </row>
    <row r="729" spans="1:13" x14ac:dyDescent="0.25">
      <c r="A729" s="2">
        <v>45907</v>
      </c>
      <c r="B729" s="3">
        <f t="shared" si="35"/>
        <v>2026</v>
      </c>
      <c r="C729" t="str">
        <f t="shared" si="33"/>
        <v>2025-2026</v>
      </c>
      <c r="D729" t="s">
        <v>147</v>
      </c>
      <c r="E729" t="s">
        <v>146</v>
      </c>
      <c r="F729" t="str">
        <f t="shared" si="34"/>
        <v>Victoria</v>
      </c>
      <c r="G729" t="s">
        <v>45</v>
      </c>
      <c r="H729">
        <v>3353</v>
      </c>
      <c r="I729" t="s">
        <v>11</v>
      </c>
      <c r="J729" t="s">
        <v>60</v>
      </c>
      <c r="K729" t="s">
        <v>155</v>
      </c>
      <c r="L729" t="s">
        <v>20</v>
      </c>
      <c r="M729" s="5">
        <v>20.93</v>
      </c>
    </row>
    <row r="730" spans="1:13" x14ac:dyDescent="0.25">
      <c r="A730" s="2">
        <v>45818</v>
      </c>
      <c r="B730" s="3">
        <f t="shared" si="35"/>
        <v>2025</v>
      </c>
      <c r="C730" t="str">
        <f t="shared" si="33"/>
        <v>2024-2025</v>
      </c>
      <c r="D730" t="s">
        <v>147</v>
      </c>
      <c r="E730" t="s">
        <v>26</v>
      </c>
      <c r="F730" t="str">
        <f t="shared" si="34"/>
        <v>New South Wales</v>
      </c>
      <c r="G730" t="s">
        <v>10</v>
      </c>
      <c r="H730">
        <v>2141</v>
      </c>
      <c r="I730" t="s">
        <v>11</v>
      </c>
      <c r="J730" t="s">
        <v>27</v>
      </c>
      <c r="K730" t="s">
        <v>156</v>
      </c>
      <c r="L730" t="s">
        <v>17</v>
      </c>
      <c r="M730" s="5">
        <v>20.94</v>
      </c>
    </row>
    <row r="731" spans="1:13" x14ac:dyDescent="0.25">
      <c r="A731" s="2">
        <v>45452</v>
      </c>
      <c r="B731" s="3">
        <f t="shared" si="35"/>
        <v>2024</v>
      </c>
      <c r="C731" t="str">
        <f t="shared" si="33"/>
        <v>2023-2024</v>
      </c>
      <c r="D731" t="s">
        <v>147</v>
      </c>
      <c r="E731" t="s">
        <v>64</v>
      </c>
      <c r="F731" t="str">
        <f t="shared" si="34"/>
        <v>Victoria</v>
      </c>
      <c r="G731" t="s">
        <v>45</v>
      </c>
      <c r="H731">
        <v>3199</v>
      </c>
      <c r="I731" t="s">
        <v>11</v>
      </c>
      <c r="J731" t="s">
        <v>63</v>
      </c>
      <c r="K731" t="s">
        <v>155</v>
      </c>
      <c r="L731" t="s">
        <v>20</v>
      </c>
      <c r="M731" s="5">
        <v>20.950000000000003</v>
      </c>
    </row>
    <row r="732" spans="1:13" x14ac:dyDescent="0.25">
      <c r="A732" s="2">
        <v>45923</v>
      </c>
      <c r="B732" s="3">
        <f t="shared" si="35"/>
        <v>2026</v>
      </c>
      <c r="C732" t="str">
        <f t="shared" si="33"/>
        <v>2025-2026</v>
      </c>
      <c r="D732" t="s">
        <v>147</v>
      </c>
      <c r="E732" t="s">
        <v>86</v>
      </c>
      <c r="F732" t="str">
        <f t="shared" si="34"/>
        <v>New South Wales</v>
      </c>
      <c r="G732" t="s">
        <v>10</v>
      </c>
      <c r="H732">
        <v>2064</v>
      </c>
      <c r="I732" t="s">
        <v>11</v>
      </c>
      <c r="J732" t="s">
        <v>12</v>
      </c>
      <c r="K732" t="s">
        <v>152</v>
      </c>
      <c r="L732" t="s">
        <v>13</v>
      </c>
      <c r="M732" s="5">
        <v>20.96</v>
      </c>
    </row>
    <row r="733" spans="1:13" x14ac:dyDescent="0.25">
      <c r="A733" s="2">
        <v>45946</v>
      </c>
      <c r="B733" s="3">
        <f t="shared" si="35"/>
        <v>2026</v>
      </c>
      <c r="C733" t="str">
        <f t="shared" si="33"/>
        <v>2025-2026</v>
      </c>
      <c r="D733" t="s">
        <v>147</v>
      </c>
      <c r="E733" t="s">
        <v>54</v>
      </c>
      <c r="F733" t="str">
        <f t="shared" si="34"/>
        <v>Victoria</v>
      </c>
      <c r="G733" t="s">
        <v>45</v>
      </c>
      <c r="H733">
        <v>3977</v>
      </c>
      <c r="I733" t="s">
        <v>11</v>
      </c>
      <c r="J733" t="s">
        <v>55</v>
      </c>
      <c r="K733" t="s">
        <v>149</v>
      </c>
      <c r="L733" t="s">
        <v>15</v>
      </c>
      <c r="M733" s="5">
        <v>20.97</v>
      </c>
    </row>
    <row r="734" spans="1:13" x14ac:dyDescent="0.25">
      <c r="A734" s="2">
        <v>45605</v>
      </c>
      <c r="B734" s="3">
        <f t="shared" si="35"/>
        <v>2025</v>
      </c>
      <c r="C734" t="str">
        <f t="shared" si="33"/>
        <v>2024-2025</v>
      </c>
      <c r="D734" t="s">
        <v>147</v>
      </c>
      <c r="E734" t="s">
        <v>119</v>
      </c>
      <c r="F734" t="str">
        <f t="shared" si="34"/>
        <v>Queensland</v>
      </c>
      <c r="G734" t="s">
        <v>35</v>
      </c>
      <c r="H734">
        <v>4570</v>
      </c>
      <c r="I734" t="s">
        <v>11</v>
      </c>
      <c r="J734" t="s">
        <v>120</v>
      </c>
      <c r="K734" t="s">
        <v>152</v>
      </c>
      <c r="L734" t="s">
        <v>13</v>
      </c>
      <c r="M734" s="5">
        <v>20.97</v>
      </c>
    </row>
    <row r="735" spans="1:13" x14ac:dyDescent="0.25">
      <c r="A735" s="2">
        <v>46013</v>
      </c>
      <c r="B735" s="3">
        <f t="shared" si="35"/>
        <v>2026</v>
      </c>
      <c r="C735" t="str">
        <f t="shared" si="33"/>
        <v>2025-2026</v>
      </c>
      <c r="D735" t="s">
        <v>147</v>
      </c>
      <c r="E735" t="s">
        <v>31</v>
      </c>
      <c r="F735" t="str">
        <f t="shared" si="34"/>
        <v>South Australia</v>
      </c>
      <c r="G735" t="s">
        <v>32</v>
      </c>
      <c r="H735">
        <v>5168</v>
      </c>
      <c r="I735" t="s">
        <v>11</v>
      </c>
      <c r="J735" t="s">
        <v>33</v>
      </c>
      <c r="K735" t="s">
        <v>149</v>
      </c>
      <c r="L735" t="s">
        <v>15</v>
      </c>
      <c r="M735" s="5">
        <v>20.97</v>
      </c>
    </row>
    <row r="736" spans="1:13" x14ac:dyDescent="0.25">
      <c r="A736" s="2">
        <v>45330</v>
      </c>
      <c r="B736" s="3">
        <f t="shared" si="35"/>
        <v>2024</v>
      </c>
      <c r="C736" t="str">
        <f t="shared" si="33"/>
        <v>2023-2024</v>
      </c>
      <c r="D736" t="s">
        <v>147</v>
      </c>
      <c r="E736" t="s">
        <v>129</v>
      </c>
      <c r="F736" t="str">
        <f t="shared" si="34"/>
        <v>Tasmania</v>
      </c>
      <c r="G736" t="s">
        <v>70</v>
      </c>
      <c r="H736">
        <v>7010</v>
      </c>
      <c r="I736" t="s">
        <v>11</v>
      </c>
      <c r="J736" t="s">
        <v>71</v>
      </c>
      <c r="K736" t="s">
        <v>154</v>
      </c>
      <c r="L736" t="s">
        <v>14</v>
      </c>
      <c r="M736" s="5">
        <v>20.98</v>
      </c>
    </row>
    <row r="737" spans="1:13" x14ac:dyDescent="0.25">
      <c r="A737" s="2">
        <v>45435</v>
      </c>
      <c r="B737" s="3">
        <f t="shared" si="35"/>
        <v>2024</v>
      </c>
      <c r="C737" t="str">
        <f t="shared" si="33"/>
        <v>2023-2024</v>
      </c>
      <c r="D737" t="s">
        <v>147</v>
      </c>
      <c r="E737" t="s">
        <v>111</v>
      </c>
      <c r="F737" t="str">
        <f t="shared" si="34"/>
        <v>New South Wales</v>
      </c>
      <c r="G737" t="s">
        <v>10</v>
      </c>
      <c r="H737">
        <v>2120</v>
      </c>
      <c r="I737" t="s">
        <v>11</v>
      </c>
      <c r="J737" t="s">
        <v>27</v>
      </c>
      <c r="K737" t="s">
        <v>153</v>
      </c>
      <c r="L737" t="s">
        <v>16</v>
      </c>
      <c r="M737" s="5">
        <v>20.98</v>
      </c>
    </row>
    <row r="738" spans="1:13" x14ac:dyDescent="0.25">
      <c r="A738" s="2">
        <v>45773</v>
      </c>
      <c r="B738" s="3">
        <f t="shared" si="35"/>
        <v>2025</v>
      </c>
      <c r="C738" t="str">
        <f t="shared" si="33"/>
        <v>2024-2025</v>
      </c>
      <c r="D738" t="s">
        <v>147</v>
      </c>
      <c r="E738" t="s">
        <v>127</v>
      </c>
      <c r="F738" t="str">
        <f t="shared" si="34"/>
        <v>New South Wales</v>
      </c>
      <c r="G738" t="s">
        <v>10</v>
      </c>
      <c r="H738">
        <v>2131</v>
      </c>
      <c r="I738" t="s">
        <v>11</v>
      </c>
      <c r="J738" t="s">
        <v>27</v>
      </c>
      <c r="K738" t="s">
        <v>150</v>
      </c>
      <c r="L738" t="s">
        <v>18</v>
      </c>
      <c r="M738" s="5">
        <v>20.990000000000002</v>
      </c>
    </row>
    <row r="739" spans="1:13" x14ac:dyDescent="0.25">
      <c r="A739" s="2">
        <v>45926</v>
      </c>
      <c r="B739" s="3">
        <f t="shared" si="35"/>
        <v>2026</v>
      </c>
      <c r="C739" t="str">
        <f t="shared" si="33"/>
        <v>2025-2026</v>
      </c>
      <c r="D739" t="s">
        <v>147</v>
      </c>
      <c r="E739" t="s">
        <v>124</v>
      </c>
      <c r="F739" t="str">
        <f t="shared" si="34"/>
        <v>New South Wales</v>
      </c>
      <c r="G739" t="s">
        <v>10</v>
      </c>
      <c r="H739">
        <v>2015</v>
      </c>
      <c r="I739" t="s">
        <v>11</v>
      </c>
      <c r="J739" t="s">
        <v>12</v>
      </c>
      <c r="K739" t="s">
        <v>149</v>
      </c>
      <c r="L739" t="s">
        <v>15</v>
      </c>
      <c r="M739" s="5">
        <v>21</v>
      </c>
    </row>
    <row r="740" spans="1:13" x14ac:dyDescent="0.25">
      <c r="A740" s="2">
        <v>45450</v>
      </c>
      <c r="B740" s="3">
        <f t="shared" si="35"/>
        <v>2024</v>
      </c>
      <c r="C740" t="str">
        <f t="shared" si="33"/>
        <v>2023-2024</v>
      </c>
      <c r="D740" t="s">
        <v>147</v>
      </c>
      <c r="E740" t="s">
        <v>39</v>
      </c>
      <c r="F740" t="str">
        <f t="shared" si="34"/>
        <v>South Australia</v>
      </c>
      <c r="G740" t="s">
        <v>32</v>
      </c>
      <c r="H740">
        <v>5343</v>
      </c>
      <c r="I740" t="s">
        <v>11</v>
      </c>
      <c r="J740" t="s">
        <v>38</v>
      </c>
      <c r="K740" t="s">
        <v>153</v>
      </c>
      <c r="L740" t="s">
        <v>16</v>
      </c>
      <c r="M740" s="5">
        <v>21</v>
      </c>
    </row>
    <row r="741" spans="1:13" x14ac:dyDescent="0.25">
      <c r="A741" s="2">
        <v>45747</v>
      </c>
      <c r="B741" s="3">
        <f t="shared" si="35"/>
        <v>2025</v>
      </c>
      <c r="C741" t="str">
        <f t="shared" si="33"/>
        <v>2024-2025</v>
      </c>
      <c r="D741" t="s">
        <v>147</v>
      </c>
      <c r="E741" t="s">
        <v>39</v>
      </c>
      <c r="F741" t="str">
        <f t="shared" si="34"/>
        <v>South Australia</v>
      </c>
      <c r="G741" t="s">
        <v>32</v>
      </c>
      <c r="H741">
        <v>5343</v>
      </c>
      <c r="I741" t="s">
        <v>11</v>
      </c>
      <c r="J741" t="s">
        <v>38</v>
      </c>
      <c r="K741" t="s">
        <v>19</v>
      </c>
      <c r="L741" t="s">
        <v>23</v>
      </c>
      <c r="M741" s="5">
        <v>21</v>
      </c>
    </row>
    <row r="742" spans="1:13" x14ac:dyDescent="0.25">
      <c r="A742" s="2">
        <v>45431</v>
      </c>
      <c r="B742" s="3">
        <f t="shared" si="35"/>
        <v>2024</v>
      </c>
      <c r="C742" t="str">
        <f t="shared" si="33"/>
        <v>2023-2024</v>
      </c>
      <c r="D742" t="s">
        <v>147</v>
      </c>
      <c r="E742" t="s">
        <v>74</v>
      </c>
      <c r="F742" t="str">
        <f t="shared" si="34"/>
        <v>South Australia</v>
      </c>
      <c r="G742" t="s">
        <v>32</v>
      </c>
      <c r="H742">
        <v>5043</v>
      </c>
      <c r="I742" t="s">
        <v>11</v>
      </c>
      <c r="J742" t="s">
        <v>33</v>
      </c>
      <c r="K742" t="s">
        <v>154</v>
      </c>
      <c r="L742" t="s">
        <v>14</v>
      </c>
      <c r="M742" s="5">
        <v>21</v>
      </c>
    </row>
    <row r="743" spans="1:13" x14ac:dyDescent="0.25">
      <c r="A743" s="2">
        <v>45957</v>
      </c>
      <c r="B743" s="3">
        <f t="shared" si="35"/>
        <v>2026</v>
      </c>
      <c r="C743" t="str">
        <f t="shared" si="33"/>
        <v>2025-2026</v>
      </c>
      <c r="D743" t="s">
        <v>147</v>
      </c>
      <c r="E743" t="s">
        <v>95</v>
      </c>
      <c r="F743" t="str">
        <f t="shared" si="34"/>
        <v>Victoria</v>
      </c>
      <c r="G743" t="s">
        <v>45</v>
      </c>
      <c r="H743">
        <v>3931</v>
      </c>
      <c r="I743" t="s">
        <v>11</v>
      </c>
      <c r="J743" t="s">
        <v>55</v>
      </c>
      <c r="K743" t="s">
        <v>151</v>
      </c>
      <c r="L743" t="s">
        <v>21</v>
      </c>
      <c r="M743" s="5">
        <v>21</v>
      </c>
    </row>
    <row r="744" spans="1:13" x14ac:dyDescent="0.25">
      <c r="A744" s="2">
        <v>45704</v>
      </c>
      <c r="B744" s="3">
        <f t="shared" si="35"/>
        <v>2025</v>
      </c>
      <c r="C744" t="str">
        <f t="shared" si="33"/>
        <v>2024-2025</v>
      </c>
      <c r="D744" t="s">
        <v>148</v>
      </c>
      <c r="E744" t="s">
        <v>101</v>
      </c>
      <c r="F744" t="str">
        <f t="shared" si="34"/>
        <v>Victoria</v>
      </c>
      <c r="G744" t="s">
        <v>45</v>
      </c>
      <c r="H744">
        <v>3131</v>
      </c>
      <c r="I744" t="s">
        <v>11</v>
      </c>
      <c r="J744" t="s">
        <v>63</v>
      </c>
      <c r="K744" t="s">
        <v>154</v>
      </c>
      <c r="L744" t="s">
        <v>14</v>
      </c>
      <c r="M744" s="5">
        <v>21</v>
      </c>
    </row>
    <row r="745" spans="1:13" x14ac:dyDescent="0.25">
      <c r="A745" s="2">
        <v>45408</v>
      </c>
      <c r="B745" s="3">
        <f t="shared" si="35"/>
        <v>2024</v>
      </c>
      <c r="C745" t="str">
        <f t="shared" si="33"/>
        <v>2023-2024</v>
      </c>
      <c r="D745" t="s">
        <v>148</v>
      </c>
      <c r="E745" t="s">
        <v>24</v>
      </c>
      <c r="F745" t="str">
        <f t="shared" si="34"/>
        <v>New South Wales</v>
      </c>
      <c r="G745" t="s">
        <v>10</v>
      </c>
      <c r="H745">
        <v>2795</v>
      </c>
      <c r="I745" t="s">
        <v>11</v>
      </c>
      <c r="J745" t="s">
        <v>25</v>
      </c>
      <c r="K745" t="s">
        <v>150</v>
      </c>
      <c r="L745" t="s">
        <v>18</v>
      </c>
      <c r="M745" s="5">
        <v>21.310000000000002</v>
      </c>
    </row>
    <row r="746" spans="1:13" x14ac:dyDescent="0.25">
      <c r="A746" s="2">
        <v>45655</v>
      </c>
      <c r="B746" s="3">
        <f t="shared" si="35"/>
        <v>2025</v>
      </c>
      <c r="C746" t="str">
        <f t="shared" si="33"/>
        <v>2024-2025</v>
      </c>
      <c r="D746" t="s">
        <v>148</v>
      </c>
      <c r="E746" t="s">
        <v>99</v>
      </c>
      <c r="F746" t="str">
        <f t="shared" si="34"/>
        <v>Victoria</v>
      </c>
      <c r="G746" t="s">
        <v>45</v>
      </c>
      <c r="H746">
        <v>3148</v>
      </c>
      <c r="I746" t="s">
        <v>11</v>
      </c>
      <c r="J746" t="s">
        <v>63</v>
      </c>
      <c r="K746" t="s">
        <v>153</v>
      </c>
      <c r="L746" t="s">
        <v>16</v>
      </c>
      <c r="M746" s="5">
        <v>21.48</v>
      </c>
    </row>
    <row r="747" spans="1:13" x14ac:dyDescent="0.25">
      <c r="A747" s="2">
        <v>45343</v>
      </c>
      <c r="B747" s="3">
        <f t="shared" si="35"/>
        <v>2024</v>
      </c>
      <c r="C747" t="str">
        <f t="shared" si="33"/>
        <v>2023-2024</v>
      </c>
      <c r="D747" t="s">
        <v>147</v>
      </c>
      <c r="E747" t="s">
        <v>143</v>
      </c>
      <c r="F747" t="str">
        <f t="shared" si="34"/>
        <v>New South Wales</v>
      </c>
      <c r="G747" t="s">
        <v>10</v>
      </c>
      <c r="H747">
        <v>2154</v>
      </c>
      <c r="I747" t="s">
        <v>11</v>
      </c>
      <c r="J747" t="s">
        <v>27</v>
      </c>
      <c r="K747" t="s">
        <v>150</v>
      </c>
      <c r="L747" t="s">
        <v>18</v>
      </c>
      <c r="M747" s="5">
        <v>21.490000000000002</v>
      </c>
    </row>
    <row r="748" spans="1:13" x14ac:dyDescent="0.25">
      <c r="A748" s="2">
        <v>45933</v>
      </c>
      <c r="B748" s="3">
        <f t="shared" si="35"/>
        <v>2026</v>
      </c>
      <c r="C748" t="str">
        <f t="shared" si="33"/>
        <v>2025-2026</v>
      </c>
      <c r="D748" t="s">
        <v>147</v>
      </c>
      <c r="E748" t="s">
        <v>57</v>
      </c>
      <c r="F748" t="str">
        <f t="shared" si="34"/>
        <v>New South Wales</v>
      </c>
      <c r="G748" t="s">
        <v>10</v>
      </c>
      <c r="H748">
        <v>2560</v>
      </c>
      <c r="I748" t="s">
        <v>11</v>
      </c>
      <c r="J748" t="s">
        <v>58</v>
      </c>
      <c r="K748" t="s">
        <v>154</v>
      </c>
      <c r="L748" t="s">
        <v>14</v>
      </c>
      <c r="M748" s="5">
        <v>21.5</v>
      </c>
    </row>
    <row r="749" spans="1:13" x14ac:dyDescent="0.25">
      <c r="A749" s="2">
        <v>45354</v>
      </c>
      <c r="B749" s="3">
        <f t="shared" si="35"/>
        <v>2024</v>
      </c>
      <c r="C749" t="str">
        <f t="shared" si="33"/>
        <v>2023-2024</v>
      </c>
      <c r="D749" t="s">
        <v>147</v>
      </c>
      <c r="E749" t="s">
        <v>99</v>
      </c>
      <c r="F749" t="str">
        <f t="shared" si="34"/>
        <v>Victoria</v>
      </c>
      <c r="G749" t="s">
        <v>45</v>
      </c>
      <c r="H749">
        <v>3148</v>
      </c>
      <c r="I749" t="s">
        <v>11</v>
      </c>
      <c r="J749" t="s">
        <v>63</v>
      </c>
      <c r="K749" t="s">
        <v>154</v>
      </c>
      <c r="L749" t="s">
        <v>14</v>
      </c>
      <c r="M749" s="5">
        <v>21.75</v>
      </c>
    </row>
    <row r="750" spans="1:13" x14ac:dyDescent="0.25">
      <c r="A750" s="2">
        <v>45869</v>
      </c>
      <c r="B750" s="3">
        <f t="shared" si="35"/>
        <v>2026</v>
      </c>
      <c r="C750" t="str">
        <f t="shared" si="33"/>
        <v>2025-2026</v>
      </c>
      <c r="D750" t="s">
        <v>147</v>
      </c>
      <c r="E750" t="s">
        <v>136</v>
      </c>
      <c r="F750" t="str">
        <f t="shared" si="34"/>
        <v>Victoria</v>
      </c>
      <c r="G750" t="s">
        <v>45</v>
      </c>
      <c r="H750">
        <v>3175</v>
      </c>
      <c r="I750" t="s">
        <v>11</v>
      </c>
      <c r="J750" t="s">
        <v>63</v>
      </c>
      <c r="K750" t="s">
        <v>19</v>
      </c>
      <c r="L750" t="s">
        <v>23</v>
      </c>
      <c r="M750" s="5">
        <v>21.81</v>
      </c>
    </row>
    <row r="751" spans="1:13" x14ac:dyDescent="0.25">
      <c r="A751" s="2">
        <v>45687</v>
      </c>
      <c r="B751" s="3">
        <f t="shared" si="35"/>
        <v>2025</v>
      </c>
      <c r="C751" t="str">
        <f t="shared" si="33"/>
        <v>2024-2025</v>
      </c>
      <c r="D751" t="s">
        <v>148</v>
      </c>
      <c r="E751" t="s">
        <v>65</v>
      </c>
      <c r="F751" t="str">
        <f t="shared" si="34"/>
        <v>New South Wales</v>
      </c>
      <c r="G751" t="s">
        <v>10</v>
      </c>
      <c r="H751">
        <v>2541</v>
      </c>
      <c r="I751" t="s">
        <v>11</v>
      </c>
      <c r="J751" t="s">
        <v>58</v>
      </c>
      <c r="K751" t="s">
        <v>156</v>
      </c>
      <c r="L751" t="s">
        <v>17</v>
      </c>
      <c r="M751" s="5">
        <v>21.94</v>
      </c>
    </row>
    <row r="752" spans="1:13" x14ac:dyDescent="0.25">
      <c r="A752" s="2">
        <v>45394</v>
      </c>
      <c r="B752" s="3">
        <f t="shared" si="35"/>
        <v>2024</v>
      </c>
      <c r="C752" t="str">
        <f t="shared" si="33"/>
        <v>2023-2024</v>
      </c>
      <c r="D752" t="s">
        <v>147</v>
      </c>
      <c r="E752" t="s">
        <v>61</v>
      </c>
      <c r="F752" t="str">
        <f t="shared" si="34"/>
        <v>New South Wales</v>
      </c>
      <c r="G752" t="s">
        <v>10</v>
      </c>
      <c r="H752">
        <v>2539</v>
      </c>
      <c r="I752" t="s">
        <v>11</v>
      </c>
      <c r="J752" t="s">
        <v>58</v>
      </c>
      <c r="K752" t="s">
        <v>155</v>
      </c>
      <c r="L752" t="s">
        <v>20</v>
      </c>
      <c r="M752" s="5">
        <v>21.95</v>
      </c>
    </row>
    <row r="753" spans="1:13" x14ac:dyDescent="0.25">
      <c r="A753" s="2">
        <v>45606</v>
      </c>
      <c r="B753" s="3">
        <f t="shared" si="35"/>
        <v>2025</v>
      </c>
      <c r="C753" t="str">
        <f t="shared" si="33"/>
        <v>2024-2025</v>
      </c>
      <c r="D753" t="s">
        <v>147</v>
      </c>
      <c r="E753" t="s">
        <v>52</v>
      </c>
      <c r="F753" t="str">
        <f t="shared" si="34"/>
        <v>Victoria</v>
      </c>
      <c r="G753" t="s">
        <v>45</v>
      </c>
      <c r="H753">
        <v>3030</v>
      </c>
      <c r="I753" t="s">
        <v>11</v>
      </c>
      <c r="J753" t="s">
        <v>46</v>
      </c>
      <c r="K753" t="s">
        <v>155</v>
      </c>
      <c r="L753" t="s">
        <v>20</v>
      </c>
      <c r="M753" s="5">
        <v>21.96</v>
      </c>
    </row>
    <row r="754" spans="1:13" x14ac:dyDescent="0.25">
      <c r="A754" s="2">
        <v>45350</v>
      </c>
      <c r="B754" s="3">
        <f t="shared" si="35"/>
        <v>2024</v>
      </c>
      <c r="C754" t="str">
        <f t="shared" si="33"/>
        <v>2023-2024</v>
      </c>
      <c r="D754" t="s">
        <v>147</v>
      </c>
      <c r="E754" t="s">
        <v>136</v>
      </c>
      <c r="F754" t="str">
        <f t="shared" si="34"/>
        <v>Victoria</v>
      </c>
      <c r="G754" t="s">
        <v>45</v>
      </c>
      <c r="H754">
        <v>3175</v>
      </c>
      <c r="I754" t="s">
        <v>11</v>
      </c>
      <c r="J754" t="s">
        <v>63</v>
      </c>
      <c r="K754" t="s">
        <v>149</v>
      </c>
      <c r="L754" t="s">
        <v>15</v>
      </c>
      <c r="M754" s="5">
        <v>21.97</v>
      </c>
    </row>
    <row r="755" spans="1:13" x14ac:dyDescent="0.25">
      <c r="A755" s="2">
        <v>46000</v>
      </c>
      <c r="B755" s="3">
        <f t="shared" si="35"/>
        <v>2026</v>
      </c>
      <c r="C755" t="str">
        <f t="shared" si="33"/>
        <v>2025-2026</v>
      </c>
      <c r="D755" t="s">
        <v>148</v>
      </c>
      <c r="E755" t="s">
        <v>113</v>
      </c>
      <c r="F755" t="str">
        <f t="shared" si="34"/>
        <v>Queensland</v>
      </c>
      <c r="G755" t="s">
        <v>35</v>
      </c>
      <c r="H755">
        <v>4215</v>
      </c>
      <c r="I755" t="s">
        <v>11</v>
      </c>
      <c r="J755" t="s">
        <v>104</v>
      </c>
      <c r="K755" t="s">
        <v>19</v>
      </c>
      <c r="L755" t="s">
        <v>23</v>
      </c>
      <c r="M755" s="5">
        <v>21.97</v>
      </c>
    </row>
    <row r="756" spans="1:13" x14ac:dyDescent="0.25">
      <c r="A756" s="2">
        <v>45899</v>
      </c>
      <c r="B756" s="3">
        <f t="shared" si="35"/>
        <v>2026</v>
      </c>
      <c r="C756" t="str">
        <f t="shared" si="33"/>
        <v>2025-2026</v>
      </c>
      <c r="D756" t="s">
        <v>148</v>
      </c>
      <c r="E756" t="s">
        <v>47</v>
      </c>
      <c r="F756" t="str">
        <f t="shared" si="34"/>
        <v>Western Australia</v>
      </c>
      <c r="G756" t="s">
        <v>48</v>
      </c>
      <c r="H756">
        <v>6030</v>
      </c>
      <c r="I756" t="s">
        <v>11</v>
      </c>
      <c r="J756" t="s">
        <v>49</v>
      </c>
      <c r="K756" t="s">
        <v>155</v>
      </c>
      <c r="L756" t="s">
        <v>20</v>
      </c>
      <c r="M756" s="5">
        <v>21.98</v>
      </c>
    </row>
    <row r="757" spans="1:13" x14ac:dyDescent="0.25">
      <c r="A757" s="2">
        <v>45937</v>
      </c>
      <c r="B757" s="3">
        <f t="shared" si="35"/>
        <v>2026</v>
      </c>
      <c r="C757" t="str">
        <f t="shared" si="33"/>
        <v>2025-2026</v>
      </c>
      <c r="D757" t="s">
        <v>147</v>
      </c>
      <c r="E757" t="s">
        <v>72</v>
      </c>
      <c r="F757" t="str">
        <f t="shared" si="34"/>
        <v>Western Australia</v>
      </c>
      <c r="G757" t="s">
        <v>48</v>
      </c>
      <c r="H757">
        <v>6010</v>
      </c>
      <c r="I757" t="s">
        <v>11</v>
      </c>
      <c r="J757" t="s">
        <v>49</v>
      </c>
      <c r="K757" t="s">
        <v>152</v>
      </c>
      <c r="L757" t="s">
        <v>13</v>
      </c>
      <c r="M757" s="5">
        <v>21.99</v>
      </c>
    </row>
    <row r="758" spans="1:13" x14ac:dyDescent="0.25">
      <c r="A758" s="2">
        <v>45752</v>
      </c>
      <c r="B758" s="3">
        <f t="shared" si="35"/>
        <v>2025</v>
      </c>
      <c r="C758" t="str">
        <f t="shared" si="33"/>
        <v>2024-2025</v>
      </c>
      <c r="D758" t="s">
        <v>147</v>
      </c>
      <c r="E758" t="s">
        <v>133</v>
      </c>
      <c r="F758" t="str">
        <f t="shared" si="34"/>
        <v>Queensland</v>
      </c>
      <c r="G758" t="s">
        <v>35</v>
      </c>
      <c r="H758">
        <v>4305</v>
      </c>
      <c r="I758" t="s">
        <v>11</v>
      </c>
      <c r="J758" t="s">
        <v>104</v>
      </c>
      <c r="K758" t="s">
        <v>19</v>
      </c>
      <c r="L758" t="s">
        <v>23</v>
      </c>
      <c r="M758" s="5">
        <v>21.990000000000002</v>
      </c>
    </row>
    <row r="759" spans="1:13" x14ac:dyDescent="0.25">
      <c r="A759" s="2">
        <v>45337</v>
      </c>
      <c r="B759" s="3">
        <f t="shared" si="35"/>
        <v>2024</v>
      </c>
      <c r="C759" t="str">
        <f t="shared" si="33"/>
        <v>2023-2024</v>
      </c>
      <c r="D759" t="s">
        <v>147</v>
      </c>
      <c r="E759" t="s">
        <v>136</v>
      </c>
      <c r="F759" t="str">
        <f t="shared" si="34"/>
        <v>Victoria</v>
      </c>
      <c r="G759" t="s">
        <v>45</v>
      </c>
      <c r="H759">
        <v>3175</v>
      </c>
      <c r="I759" t="s">
        <v>11</v>
      </c>
      <c r="J759" t="s">
        <v>63</v>
      </c>
      <c r="K759" t="s">
        <v>154</v>
      </c>
      <c r="L759" t="s">
        <v>14</v>
      </c>
      <c r="M759" s="5">
        <v>22</v>
      </c>
    </row>
    <row r="760" spans="1:13" x14ac:dyDescent="0.25">
      <c r="A760" s="2">
        <v>45811</v>
      </c>
      <c r="B760" s="3">
        <f t="shared" si="35"/>
        <v>2025</v>
      </c>
      <c r="C760" t="str">
        <f t="shared" si="33"/>
        <v>2024-2025</v>
      </c>
      <c r="D760" t="s">
        <v>147</v>
      </c>
      <c r="E760" t="s">
        <v>75</v>
      </c>
      <c r="F760" t="str">
        <f t="shared" si="34"/>
        <v>Victoria</v>
      </c>
      <c r="G760" t="s">
        <v>45</v>
      </c>
      <c r="H760">
        <v>3630</v>
      </c>
      <c r="I760" t="s">
        <v>11</v>
      </c>
      <c r="J760" t="s">
        <v>55</v>
      </c>
      <c r="K760" t="s">
        <v>150</v>
      </c>
      <c r="L760" t="s">
        <v>18</v>
      </c>
      <c r="M760" s="5">
        <v>22</v>
      </c>
    </row>
    <row r="761" spans="1:13" x14ac:dyDescent="0.25">
      <c r="A761" s="2">
        <v>45311</v>
      </c>
      <c r="B761" s="3">
        <f t="shared" si="35"/>
        <v>2024</v>
      </c>
      <c r="C761" t="str">
        <f t="shared" si="33"/>
        <v>2023-2024</v>
      </c>
      <c r="D761" t="s">
        <v>147</v>
      </c>
      <c r="E761" t="s">
        <v>57</v>
      </c>
      <c r="F761" t="str">
        <f t="shared" si="34"/>
        <v>New South Wales</v>
      </c>
      <c r="G761" t="s">
        <v>10</v>
      </c>
      <c r="H761">
        <v>2560</v>
      </c>
      <c r="I761" t="s">
        <v>11</v>
      </c>
      <c r="J761" t="s">
        <v>58</v>
      </c>
      <c r="K761" t="s">
        <v>153</v>
      </c>
      <c r="L761" t="s">
        <v>16</v>
      </c>
      <c r="M761" s="5">
        <v>22.25</v>
      </c>
    </row>
    <row r="762" spans="1:13" x14ac:dyDescent="0.25">
      <c r="A762" s="2">
        <v>45963</v>
      </c>
      <c r="B762" s="3">
        <f t="shared" si="35"/>
        <v>2026</v>
      </c>
      <c r="C762" t="str">
        <f t="shared" si="33"/>
        <v>2025-2026</v>
      </c>
      <c r="D762" t="s">
        <v>147</v>
      </c>
      <c r="E762" t="s">
        <v>37</v>
      </c>
      <c r="F762" t="str">
        <f t="shared" si="34"/>
        <v>South Australia</v>
      </c>
      <c r="G762" t="s">
        <v>32</v>
      </c>
      <c r="H762">
        <v>5607</v>
      </c>
      <c r="I762" t="s">
        <v>11</v>
      </c>
      <c r="J762" t="s">
        <v>38</v>
      </c>
      <c r="K762" t="s">
        <v>19</v>
      </c>
      <c r="L762" t="s">
        <v>23</v>
      </c>
      <c r="M762" s="5">
        <v>22.29</v>
      </c>
    </row>
    <row r="763" spans="1:13" x14ac:dyDescent="0.25">
      <c r="A763" s="2">
        <v>45958</v>
      </c>
      <c r="B763" s="3">
        <f t="shared" si="35"/>
        <v>2026</v>
      </c>
      <c r="C763" t="str">
        <f t="shared" si="33"/>
        <v>2025-2026</v>
      </c>
      <c r="D763" t="s">
        <v>148</v>
      </c>
      <c r="E763" t="s">
        <v>24</v>
      </c>
      <c r="F763" t="str">
        <f t="shared" si="34"/>
        <v>New South Wales</v>
      </c>
      <c r="G763" t="s">
        <v>10</v>
      </c>
      <c r="H763">
        <v>2795</v>
      </c>
      <c r="I763" t="s">
        <v>11</v>
      </c>
      <c r="J763" t="s">
        <v>25</v>
      </c>
      <c r="K763" t="s">
        <v>154</v>
      </c>
      <c r="L763" t="s">
        <v>14</v>
      </c>
      <c r="M763" s="5">
        <v>22.41</v>
      </c>
    </row>
    <row r="764" spans="1:13" x14ac:dyDescent="0.25">
      <c r="A764" s="2">
        <v>45845</v>
      </c>
      <c r="B764" s="3">
        <f t="shared" si="35"/>
        <v>2026</v>
      </c>
      <c r="C764" t="str">
        <f t="shared" si="33"/>
        <v>2025-2026</v>
      </c>
      <c r="D764" t="s">
        <v>147</v>
      </c>
      <c r="E764" t="s">
        <v>41</v>
      </c>
      <c r="F764" t="str">
        <f t="shared" si="34"/>
        <v>New South Wales</v>
      </c>
      <c r="G764" t="s">
        <v>10</v>
      </c>
      <c r="H764">
        <v>2830</v>
      </c>
      <c r="I764" t="s">
        <v>11</v>
      </c>
      <c r="J764" t="s">
        <v>25</v>
      </c>
      <c r="K764" t="s">
        <v>155</v>
      </c>
      <c r="L764" t="s">
        <v>20</v>
      </c>
      <c r="M764" s="5">
        <v>22.93</v>
      </c>
    </row>
    <row r="765" spans="1:13" x14ac:dyDescent="0.25">
      <c r="A765" s="2">
        <v>45761</v>
      </c>
      <c r="B765" s="3">
        <f t="shared" si="35"/>
        <v>2025</v>
      </c>
      <c r="C765" t="str">
        <f t="shared" si="33"/>
        <v>2024-2025</v>
      </c>
      <c r="D765" t="s">
        <v>148</v>
      </c>
      <c r="E765" t="s">
        <v>47</v>
      </c>
      <c r="F765" t="str">
        <f t="shared" si="34"/>
        <v>Western Australia</v>
      </c>
      <c r="G765" t="s">
        <v>48</v>
      </c>
      <c r="H765">
        <v>6030</v>
      </c>
      <c r="I765" t="s">
        <v>11</v>
      </c>
      <c r="J765" t="s">
        <v>49</v>
      </c>
      <c r="K765" t="s">
        <v>156</v>
      </c>
      <c r="L765" t="s">
        <v>17</v>
      </c>
      <c r="M765" s="5">
        <v>22.939999999999998</v>
      </c>
    </row>
    <row r="766" spans="1:13" x14ac:dyDescent="0.25">
      <c r="A766" s="2">
        <v>45450</v>
      </c>
      <c r="B766" s="3">
        <f t="shared" si="35"/>
        <v>2024</v>
      </c>
      <c r="C766" t="str">
        <f t="shared" si="33"/>
        <v>2023-2024</v>
      </c>
      <c r="D766" t="s">
        <v>148</v>
      </c>
      <c r="E766" t="s">
        <v>62</v>
      </c>
      <c r="F766" t="str">
        <f t="shared" si="34"/>
        <v>Victoria</v>
      </c>
      <c r="G766" t="s">
        <v>45</v>
      </c>
      <c r="H766">
        <v>3134</v>
      </c>
      <c r="I766" t="s">
        <v>11</v>
      </c>
      <c r="J766" t="s">
        <v>63</v>
      </c>
      <c r="K766" t="s">
        <v>155</v>
      </c>
      <c r="L766" t="s">
        <v>20</v>
      </c>
      <c r="M766" s="5">
        <v>22.939999999999998</v>
      </c>
    </row>
    <row r="767" spans="1:13" x14ac:dyDescent="0.25">
      <c r="A767" s="2">
        <v>45554</v>
      </c>
      <c r="B767" s="3">
        <f t="shared" si="35"/>
        <v>2025</v>
      </c>
      <c r="C767" t="str">
        <f t="shared" si="33"/>
        <v>2024-2025</v>
      </c>
      <c r="D767" t="s">
        <v>147</v>
      </c>
      <c r="E767" t="s">
        <v>67</v>
      </c>
      <c r="F767" t="str">
        <f t="shared" si="34"/>
        <v>New South Wales</v>
      </c>
      <c r="G767" t="s">
        <v>10</v>
      </c>
      <c r="H767">
        <v>2478</v>
      </c>
      <c r="I767" t="s">
        <v>11</v>
      </c>
      <c r="J767" t="s">
        <v>68</v>
      </c>
      <c r="K767" t="s">
        <v>152</v>
      </c>
      <c r="L767" t="s">
        <v>13</v>
      </c>
      <c r="M767" s="5">
        <v>22.97</v>
      </c>
    </row>
    <row r="768" spans="1:13" x14ac:dyDescent="0.25">
      <c r="A768" s="2">
        <v>45899</v>
      </c>
      <c r="B768" s="3">
        <f t="shared" si="35"/>
        <v>2026</v>
      </c>
      <c r="C768" t="str">
        <f t="shared" si="33"/>
        <v>2025-2026</v>
      </c>
      <c r="D768" t="s">
        <v>147</v>
      </c>
      <c r="E768" t="s">
        <v>92</v>
      </c>
      <c r="F768" t="str">
        <f t="shared" si="34"/>
        <v>Queensland</v>
      </c>
      <c r="G768" t="s">
        <v>35</v>
      </c>
      <c r="H768">
        <v>4068</v>
      </c>
      <c r="I768" t="s">
        <v>11</v>
      </c>
      <c r="J768" t="s">
        <v>43</v>
      </c>
      <c r="K768" t="s">
        <v>149</v>
      </c>
      <c r="L768" t="s">
        <v>15</v>
      </c>
      <c r="M768" s="5">
        <v>22.990000000000002</v>
      </c>
    </row>
    <row r="769" spans="1:13" x14ac:dyDescent="0.25">
      <c r="A769" s="2">
        <v>45703</v>
      </c>
      <c r="B769" s="3">
        <f t="shared" si="35"/>
        <v>2025</v>
      </c>
      <c r="C769" t="str">
        <f t="shared" si="33"/>
        <v>2024-2025</v>
      </c>
      <c r="D769" t="s">
        <v>147</v>
      </c>
      <c r="E769" t="s">
        <v>40</v>
      </c>
      <c r="F769" t="str">
        <f t="shared" si="34"/>
        <v>New South Wales</v>
      </c>
      <c r="G769" t="s">
        <v>10</v>
      </c>
      <c r="H769">
        <v>2116</v>
      </c>
      <c r="I769" t="s">
        <v>11</v>
      </c>
      <c r="J769" t="s">
        <v>27</v>
      </c>
      <c r="K769" t="s">
        <v>155</v>
      </c>
      <c r="L769" t="s">
        <v>20</v>
      </c>
      <c r="M769" s="5">
        <v>23</v>
      </c>
    </row>
    <row r="770" spans="1:13" x14ac:dyDescent="0.25">
      <c r="A770" s="2">
        <v>45913</v>
      </c>
      <c r="B770" s="3">
        <f t="shared" si="35"/>
        <v>2026</v>
      </c>
      <c r="C770" t="str">
        <f t="shared" ref="C770:C833" si="36">IF(MONTH(A770) &gt;= 7, YEAR(A770) &amp; "-" &amp; YEAR(A770) + 1, YEAR(A770) - 1 &amp; "-" &amp; YEAR(A770))</f>
        <v>2025-2026</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25">
      <c r="A771" s="2">
        <v>45344</v>
      </c>
      <c r="B771" s="3">
        <f t="shared" ref="B771:B834" si="38">IF(MONTH(A771)&gt;=7,YEAR(A771)+1,YEAR(A771))</f>
        <v>2024</v>
      </c>
      <c r="C771" t="str">
        <f t="shared" si="36"/>
        <v>2023-2024</v>
      </c>
      <c r="D771" t="s">
        <v>147</v>
      </c>
      <c r="E771" t="s">
        <v>78</v>
      </c>
      <c r="F771" t="str">
        <f t="shared" si="37"/>
        <v>New South Wales</v>
      </c>
      <c r="G771" t="s">
        <v>10</v>
      </c>
      <c r="H771">
        <v>2350</v>
      </c>
      <c r="I771" t="s">
        <v>11</v>
      </c>
      <c r="J771" t="s">
        <v>68</v>
      </c>
      <c r="K771" t="s">
        <v>154</v>
      </c>
      <c r="L771" t="s">
        <v>14</v>
      </c>
      <c r="M771" s="5">
        <v>23.16</v>
      </c>
    </row>
    <row r="772" spans="1:13" x14ac:dyDescent="0.25">
      <c r="A772" s="2">
        <v>46000</v>
      </c>
      <c r="B772" s="3">
        <f t="shared" si="38"/>
        <v>2026</v>
      </c>
      <c r="C772" t="str">
        <f t="shared" si="36"/>
        <v>2025-2026</v>
      </c>
      <c r="D772" t="s">
        <v>147</v>
      </c>
      <c r="E772" t="s">
        <v>34</v>
      </c>
      <c r="F772" t="str">
        <f t="shared" si="37"/>
        <v>Queensland</v>
      </c>
      <c r="G772" t="s">
        <v>35</v>
      </c>
      <c r="H772">
        <v>4802</v>
      </c>
      <c r="I772" t="s">
        <v>11</v>
      </c>
      <c r="J772" t="s">
        <v>36</v>
      </c>
      <c r="K772" t="s">
        <v>19</v>
      </c>
      <c r="L772" t="s">
        <v>23</v>
      </c>
      <c r="M772" s="5">
        <v>23.18</v>
      </c>
    </row>
    <row r="773" spans="1:13" x14ac:dyDescent="0.25">
      <c r="A773" s="2">
        <v>45547</v>
      </c>
      <c r="B773" s="3">
        <f t="shared" si="38"/>
        <v>2025</v>
      </c>
      <c r="C773" t="str">
        <f t="shared" si="36"/>
        <v>2024-2025</v>
      </c>
      <c r="D773" t="s">
        <v>148</v>
      </c>
      <c r="E773" t="s">
        <v>97</v>
      </c>
      <c r="F773" t="str">
        <f t="shared" si="37"/>
        <v>Tasmania</v>
      </c>
      <c r="G773" t="s">
        <v>70</v>
      </c>
      <c r="H773">
        <v>7250</v>
      </c>
      <c r="I773" t="s">
        <v>11</v>
      </c>
      <c r="J773" t="s">
        <v>71</v>
      </c>
      <c r="K773" t="s">
        <v>153</v>
      </c>
      <c r="L773" t="s">
        <v>16</v>
      </c>
      <c r="M773" s="5">
        <v>23.38</v>
      </c>
    </row>
    <row r="774" spans="1:13" x14ac:dyDescent="0.25">
      <c r="A774" s="2">
        <v>45394</v>
      </c>
      <c r="B774" s="3">
        <f t="shared" si="38"/>
        <v>2024</v>
      </c>
      <c r="C774" t="str">
        <f t="shared" si="36"/>
        <v>2023-2024</v>
      </c>
      <c r="D774" t="s">
        <v>148</v>
      </c>
      <c r="E774" t="s">
        <v>145</v>
      </c>
      <c r="F774" t="str">
        <f t="shared" si="37"/>
        <v>New South Wales</v>
      </c>
      <c r="G774" t="s">
        <v>10</v>
      </c>
      <c r="H774">
        <v>2101</v>
      </c>
      <c r="I774" t="s">
        <v>11</v>
      </c>
      <c r="J774" t="s">
        <v>27</v>
      </c>
      <c r="K774" t="s">
        <v>150</v>
      </c>
      <c r="L774" t="s">
        <v>18</v>
      </c>
      <c r="M774" s="5">
        <v>23.39</v>
      </c>
    </row>
    <row r="775" spans="1:13" x14ac:dyDescent="0.25">
      <c r="A775" s="2">
        <v>45829</v>
      </c>
      <c r="B775" s="3">
        <f t="shared" si="38"/>
        <v>2025</v>
      </c>
      <c r="C775" t="str">
        <f t="shared" si="36"/>
        <v>2024-2025</v>
      </c>
      <c r="D775" t="s">
        <v>147</v>
      </c>
      <c r="E775" t="s">
        <v>123</v>
      </c>
      <c r="F775" t="str">
        <f t="shared" si="37"/>
        <v>Western Australia</v>
      </c>
      <c r="G775" t="s">
        <v>48</v>
      </c>
      <c r="H775">
        <v>6109</v>
      </c>
      <c r="I775" t="s">
        <v>11</v>
      </c>
      <c r="J775" t="s">
        <v>94</v>
      </c>
      <c r="K775" t="s">
        <v>19</v>
      </c>
      <c r="L775" t="s">
        <v>23</v>
      </c>
      <c r="M775" s="5">
        <v>23.490000000000002</v>
      </c>
    </row>
    <row r="776" spans="1:13" x14ac:dyDescent="0.25">
      <c r="A776" s="2">
        <v>45863</v>
      </c>
      <c r="B776" s="3">
        <f t="shared" si="38"/>
        <v>2026</v>
      </c>
      <c r="C776" t="str">
        <f t="shared" si="36"/>
        <v>2025-2026</v>
      </c>
      <c r="D776" t="s">
        <v>148</v>
      </c>
      <c r="E776" t="s">
        <v>114</v>
      </c>
      <c r="F776" t="str">
        <f t="shared" si="37"/>
        <v>Victoria</v>
      </c>
      <c r="G776" t="s">
        <v>45</v>
      </c>
      <c r="H776">
        <v>3551</v>
      </c>
      <c r="I776" t="s">
        <v>11</v>
      </c>
      <c r="J776" t="s">
        <v>60</v>
      </c>
      <c r="K776" t="s">
        <v>156</v>
      </c>
      <c r="L776" t="s">
        <v>17</v>
      </c>
      <c r="M776" s="5">
        <v>23.76</v>
      </c>
    </row>
    <row r="777" spans="1:13" x14ac:dyDescent="0.25">
      <c r="A777" s="2">
        <v>45527</v>
      </c>
      <c r="B777" s="3">
        <f t="shared" si="38"/>
        <v>2025</v>
      </c>
      <c r="C777" t="str">
        <f t="shared" si="36"/>
        <v>2024-2025</v>
      </c>
      <c r="D777" t="s">
        <v>147</v>
      </c>
      <c r="E777" t="s">
        <v>123</v>
      </c>
      <c r="F777" t="str">
        <f t="shared" si="37"/>
        <v>Western Australia</v>
      </c>
      <c r="G777" t="s">
        <v>48</v>
      </c>
      <c r="H777">
        <v>6109</v>
      </c>
      <c r="I777" t="s">
        <v>11</v>
      </c>
      <c r="J777" t="s">
        <v>94</v>
      </c>
      <c r="K777" t="s">
        <v>156</v>
      </c>
      <c r="L777" t="s">
        <v>17</v>
      </c>
      <c r="M777" s="5">
        <v>23.89</v>
      </c>
    </row>
    <row r="778" spans="1:13" x14ac:dyDescent="0.25">
      <c r="A778" s="2">
        <v>45976</v>
      </c>
      <c r="B778" s="3">
        <f t="shared" si="38"/>
        <v>2026</v>
      </c>
      <c r="C778" t="str">
        <f t="shared" si="36"/>
        <v>2025-2026</v>
      </c>
      <c r="D778" t="s">
        <v>147</v>
      </c>
      <c r="E778" t="s">
        <v>78</v>
      </c>
      <c r="F778" t="str">
        <f t="shared" si="37"/>
        <v>New South Wales</v>
      </c>
      <c r="G778" t="s">
        <v>10</v>
      </c>
      <c r="H778">
        <v>2350</v>
      </c>
      <c r="I778" t="s">
        <v>11</v>
      </c>
      <c r="J778" t="s">
        <v>68</v>
      </c>
      <c r="K778" t="s">
        <v>157</v>
      </c>
      <c r="L778" t="s">
        <v>22</v>
      </c>
      <c r="M778" s="5">
        <v>23.9</v>
      </c>
    </row>
    <row r="779" spans="1:13" x14ac:dyDescent="0.25">
      <c r="A779" s="2">
        <v>45325</v>
      </c>
      <c r="B779" s="3">
        <f t="shared" si="38"/>
        <v>2024</v>
      </c>
      <c r="C779" t="str">
        <f t="shared" si="36"/>
        <v>2023-2024</v>
      </c>
      <c r="D779" t="s">
        <v>147</v>
      </c>
      <c r="E779" t="s">
        <v>118</v>
      </c>
      <c r="F779" t="str">
        <f t="shared" si="37"/>
        <v>New South Wales</v>
      </c>
      <c r="G779" t="s">
        <v>10</v>
      </c>
      <c r="H779">
        <v>2158</v>
      </c>
      <c r="I779" t="s">
        <v>11</v>
      </c>
      <c r="J779" t="s">
        <v>27</v>
      </c>
      <c r="K779" t="s">
        <v>156</v>
      </c>
      <c r="L779" t="s">
        <v>17</v>
      </c>
      <c r="M779" s="5">
        <v>23.92</v>
      </c>
    </row>
    <row r="780" spans="1:13" x14ac:dyDescent="0.25">
      <c r="A780" s="2">
        <v>45374</v>
      </c>
      <c r="B780" s="3">
        <f t="shared" si="38"/>
        <v>2024</v>
      </c>
      <c r="C780" t="str">
        <f t="shared" si="36"/>
        <v>2023-2024</v>
      </c>
      <c r="D780" t="s">
        <v>147</v>
      </c>
      <c r="E780" t="s">
        <v>111</v>
      </c>
      <c r="F780" t="str">
        <f t="shared" si="37"/>
        <v>New South Wales</v>
      </c>
      <c r="G780" t="s">
        <v>10</v>
      </c>
      <c r="H780">
        <v>2120</v>
      </c>
      <c r="I780" t="s">
        <v>11</v>
      </c>
      <c r="J780" t="s">
        <v>27</v>
      </c>
      <c r="K780" t="s">
        <v>156</v>
      </c>
      <c r="L780" t="s">
        <v>17</v>
      </c>
      <c r="M780" s="5">
        <v>23.92</v>
      </c>
    </row>
    <row r="781" spans="1:13" x14ac:dyDescent="0.25">
      <c r="A781" s="2">
        <v>45292</v>
      </c>
      <c r="B781" s="3">
        <f t="shared" si="38"/>
        <v>2024</v>
      </c>
      <c r="C781" t="str">
        <f t="shared" si="36"/>
        <v>2023-2024</v>
      </c>
      <c r="D781" t="s">
        <v>147</v>
      </c>
      <c r="E781" t="s">
        <v>59</v>
      </c>
      <c r="F781" t="str">
        <f t="shared" si="37"/>
        <v>Victoria</v>
      </c>
      <c r="G781" t="s">
        <v>45</v>
      </c>
      <c r="H781">
        <v>3280</v>
      </c>
      <c r="I781" t="s">
        <v>11</v>
      </c>
      <c r="J781" t="s">
        <v>60</v>
      </c>
      <c r="K781" t="s">
        <v>19</v>
      </c>
      <c r="L781" t="s">
        <v>23</v>
      </c>
      <c r="M781" s="5">
        <v>23.92</v>
      </c>
    </row>
    <row r="782" spans="1:13" x14ac:dyDescent="0.25">
      <c r="A782" s="2">
        <v>45798</v>
      </c>
      <c r="B782" s="3">
        <f t="shared" si="38"/>
        <v>2025</v>
      </c>
      <c r="C782" t="str">
        <f t="shared" si="36"/>
        <v>2024-2025</v>
      </c>
      <c r="D782" t="s">
        <v>147</v>
      </c>
      <c r="E782" t="s">
        <v>79</v>
      </c>
      <c r="F782" t="str">
        <f t="shared" si="37"/>
        <v>Australian Capital Territory</v>
      </c>
      <c r="G782" t="s">
        <v>80</v>
      </c>
      <c r="H782">
        <v>2617</v>
      </c>
      <c r="I782" t="s">
        <v>11</v>
      </c>
      <c r="J782" t="s">
        <v>58</v>
      </c>
      <c r="K782" t="s">
        <v>157</v>
      </c>
      <c r="L782" t="s">
        <v>22</v>
      </c>
      <c r="M782" s="5">
        <v>23.94</v>
      </c>
    </row>
    <row r="783" spans="1:13" x14ac:dyDescent="0.25">
      <c r="A783" s="2">
        <v>45899</v>
      </c>
      <c r="B783" s="3">
        <f t="shared" si="38"/>
        <v>2026</v>
      </c>
      <c r="C783" t="str">
        <f t="shared" si="36"/>
        <v>2025-2026</v>
      </c>
      <c r="D783" t="s">
        <v>147</v>
      </c>
      <c r="E783" t="s">
        <v>140</v>
      </c>
      <c r="F783" t="str">
        <f t="shared" si="37"/>
        <v>Tasmania</v>
      </c>
      <c r="G783" t="s">
        <v>70</v>
      </c>
      <c r="H783">
        <v>7320</v>
      </c>
      <c r="I783" t="s">
        <v>11</v>
      </c>
      <c r="J783" t="s">
        <v>71</v>
      </c>
      <c r="K783" t="s">
        <v>150</v>
      </c>
      <c r="L783" t="s">
        <v>18</v>
      </c>
      <c r="M783" s="5">
        <v>23.94</v>
      </c>
    </row>
    <row r="784" spans="1:13" x14ac:dyDescent="0.25">
      <c r="A784" s="2">
        <v>45361</v>
      </c>
      <c r="B784" s="3">
        <f t="shared" si="38"/>
        <v>2024</v>
      </c>
      <c r="C784" t="str">
        <f t="shared" si="36"/>
        <v>2023-2024</v>
      </c>
      <c r="D784" t="s">
        <v>148</v>
      </c>
      <c r="E784" t="s">
        <v>126</v>
      </c>
      <c r="F784" t="str">
        <f t="shared" si="37"/>
        <v>Queensland</v>
      </c>
      <c r="G784" t="s">
        <v>35</v>
      </c>
      <c r="H784">
        <v>4551</v>
      </c>
      <c r="I784" t="s">
        <v>11</v>
      </c>
      <c r="J784" t="s">
        <v>120</v>
      </c>
      <c r="K784" t="s">
        <v>156</v>
      </c>
      <c r="L784" t="s">
        <v>17</v>
      </c>
      <c r="M784" s="5">
        <v>23.94</v>
      </c>
    </row>
    <row r="785" spans="1:13" x14ac:dyDescent="0.25">
      <c r="A785" s="2">
        <v>45645</v>
      </c>
      <c r="B785" s="3">
        <f t="shared" si="38"/>
        <v>2025</v>
      </c>
      <c r="C785" t="str">
        <f t="shared" si="36"/>
        <v>2024-2025</v>
      </c>
      <c r="D785" t="s">
        <v>148</v>
      </c>
      <c r="E785" t="s">
        <v>99</v>
      </c>
      <c r="F785" t="str">
        <f t="shared" si="37"/>
        <v>Victoria</v>
      </c>
      <c r="G785" t="s">
        <v>45</v>
      </c>
      <c r="H785">
        <v>3148</v>
      </c>
      <c r="I785" t="s">
        <v>11</v>
      </c>
      <c r="J785" t="s">
        <v>63</v>
      </c>
      <c r="K785" t="s">
        <v>19</v>
      </c>
      <c r="L785" t="s">
        <v>23</v>
      </c>
      <c r="M785" s="5">
        <v>23.94</v>
      </c>
    </row>
    <row r="786" spans="1:13" x14ac:dyDescent="0.25">
      <c r="A786" s="2">
        <v>45849</v>
      </c>
      <c r="B786" s="3">
        <f t="shared" si="38"/>
        <v>2026</v>
      </c>
      <c r="C786" t="str">
        <f t="shared" si="36"/>
        <v>2025-2026</v>
      </c>
      <c r="D786" t="s">
        <v>147</v>
      </c>
      <c r="E786" t="s">
        <v>128</v>
      </c>
      <c r="F786" t="str">
        <f t="shared" si="37"/>
        <v>Western Australia</v>
      </c>
      <c r="G786" t="s">
        <v>48</v>
      </c>
      <c r="H786">
        <v>6027</v>
      </c>
      <c r="I786" t="s">
        <v>11</v>
      </c>
      <c r="J786" t="s">
        <v>49</v>
      </c>
      <c r="K786" t="s">
        <v>150</v>
      </c>
      <c r="L786" t="s">
        <v>18</v>
      </c>
      <c r="M786" s="5">
        <v>23.94</v>
      </c>
    </row>
    <row r="787" spans="1:13" x14ac:dyDescent="0.25">
      <c r="A787" s="2">
        <v>45716</v>
      </c>
      <c r="B787" s="3">
        <f t="shared" si="38"/>
        <v>2025</v>
      </c>
      <c r="C787" t="str">
        <f t="shared" si="36"/>
        <v>2024-2025</v>
      </c>
      <c r="D787" t="s">
        <v>148</v>
      </c>
      <c r="E787" t="s">
        <v>109</v>
      </c>
      <c r="F787" t="str">
        <f t="shared" si="37"/>
        <v>New South Wales</v>
      </c>
      <c r="G787" t="s">
        <v>10</v>
      </c>
      <c r="H787">
        <v>2480</v>
      </c>
      <c r="I787" t="s">
        <v>11</v>
      </c>
      <c r="J787" t="s">
        <v>68</v>
      </c>
      <c r="K787" t="s">
        <v>150</v>
      </c>
      <c r="L787" t="s">
        <v>18</v>
      </c>
      <c r="M787" s="5">
        <v>23.94</v>
      </c>
    </row>
    <row r="788" spans="1:13" x14ac:dyDescent="0.25">
      <c r="A788" s="2">
        <v>45436</v>
      </c>
      <c r="B788" s="3">
        <f t="shared" si="38"/>
        <v>2024</v>
      </c>
      <c r="C788" t="str">
        <f t="shared" si="36"/>
        <v>2023-2024</v>
      </c>
      <c r="D788" t="s">
        <v>148</v>
      </c>
      <c r="E788" t="s">
        <v>123</v>
      </c>
      <c r="F788" t="str">
        <f t="shared" si="37"/>
        <v>Western Australia</v>
      </c>
      <c r="G788" t="s">
        <v>48</v>
      </c>
      <c r="H788">
        <v>6109</v>
      </c>
      <c r="I788" t="s">
        <v>11</v>
      </c>
      <c r="J788" t="s">
        <v>94</v>
      </c>
      <c r="K788" t="s">
        <v>155</v>
      </c>
      <c r="L788" t="s">
        <v>20</v>
      </c>
      <c r="M788" s="5">
        <v>23.94</v>
      </c>
    </row>
    <row r="789" spans="1:13" x14ac:dyDescent="0.25">
      <c r="A789" s="2">
        <v>45771</v>
      </c>
      <c r="B789" s="3">
        <f t="shared" si="38"/>
        <v>2025</v>
      </c>
      <c r="C789" t="str">
        <f t="shared" si="36"/>
        <v>2024-2025</v>
      </c>
      <c r="D789" t="s">
        <v>147</v>
      </c>
      <c r="E789" t="s">
        <v>9</v>
      </c>
      <c r="F789" t="str">
        <f t="shared" si="37"/>
        <v>New South Wales</v>
      </c>
      <c r="G789" t="s">
        <v>10</v>
      </c>
      <c r="H789">
        <v>2067</v>
      </c>
      <c r="I789" t="s">
        <v>11</v>
      </c>
      <c r="J789" t="s">
        <v>12</v>
      </c>
      <c r="K789" t="s">
        <v>154</v>
      </c>
      <c r="L789" t="s">
        <v>14</v>
      </c>
      <c r="M789" s="5">
        <v>23.96</v>
      </c>
    </row>
    <row r="790" spans="1:13" x14ac:dyDescent="0.25">
      <c r="A790" s="2">
        <v>45426</v>
      </c>
      <c r="B790" s="3">
        <f t="shared" si="38"/>
        <v>2024</v>
      </c>
      <c r="C790" t="str">
        <f t="shared" si="36"/>
        <v>2023-2024</v>
      </c>
      <c r="D790" t="s">
        <v>147</v>
      </c>
      <c r="E790" t="s">
        <v>28</v>
      </c>
      <c r="F790" t="str">
        <f t="shared" si="37"/>
        <v>Northern Territory</v>
      </c>
      <c r="G790" t="s">
        <v>29</v>
      </c>
      <c r="H790">
        <v>800</v>
      </c>
      <c r="I790" t="s">
        <v>11</v>
      </c>
      <c r="J790" t="s">
        <v>30</v>
      </c>
      <c r="K790" t="s">
        <v>19</v>
      </c>
      <c r="L790" t="s">
        <v>23</v>
      </c>
      <c r="M790" s="5">
        <v>23.96</v>
      </c>
    </row>
    <row r="791" spans="1:13" x14ac:dyDescent="0.25">
      <c r="A791" s="2">
        <v>45514</v>
      </c>
      <c r="B791" s="3">
        <f t="shared" si="38"/>
        <v>2025</v>
      </c>
      <c r="C791" t="str">
        <f t="shared" si="36"/>
        <v>2024-2025</v>
      </c>
      <c r="D791" t="s">
        <v>148</v>
      </c>
      <c r="E791" t="s">
        <v>114</v>
      </c>
      <c r="F791" t="str">
        <f t="shared" si="37"/>
        <v>Victoria</v>
      </c>
      <c r="G791" t="s">
        <v>45</v>
      </c>
      <c r="H791">
        <v>3551</v>
      </c>
      <c r="I791" t="s">
        <v>11</v>
      </c>
      <c r="J791" t="s">
        <v>60</v>
      </c>
      <c r="K791" t="s">
        <v>155</v>
      </c>
      <c r="L791" t="s">
        <v>20</v>
      </c>
      <c r="M791" s="5">
        <v>23.96</v>
      </c>
    </row>
    <row r="792" spans="1:13" x14ac:dyDescent="0.25">
      <c r="A792" s="2">
        <v>45977</v>
      </c>
      <c r="B792" s="3">
        <f t="shared" si="38"/>
        <v>2026</v>
      </c>
      <c r="C792" t="str">
        <f t="shared" si="36"/>
        <v>2025-2026</v>
      </c>
      <c r="D792" t="s">
        <v>147</v>
      </c>
      <c r="E792" t="s">
        <v>89</v>
      </c>
      <c r="F792" t="str">
        <f t="shared" si="37"/>
        <v>Queensland</v>
      </c>
      <c r="G792" t="s">
        <v>35</v>
      </c>
      <c r="H792">
        <v>4655</v>
      </c>
      <c r="I792" t="s">
        <v>11</v>
      </c>
      <c r="J792" t="s">
        <v>51</v>
      </c>
      <c r="K792" t="s">
        <v>150</v>
      </c>
      <c r="L792" t="s">
        <v>18</v>
      </c>
      <c r="M792" s="5">
        <v>23.96</v>
      </c>
    </row>
    <row r="793" spans="1:13" x14ac:dyDescent="0.25">
      <c r="A793" s="2">
        <v>45918</v>
      </c>
      <c r="B793" s="3">
        <f t="shared" si="38"/>
        <v>2026</v>
      </c>
      <c r="C793" t="str">
        <f t="shared" si="36"/>
        <v>2025-2026</v>
      </c>
      <c r="D793" t="s">
        <v>147</v>
      </c>
      <c r="E793" t="s">
        <v>134</v>
      </c>
      <c r="F793" t="str">
        <f t="shared" si="37"/>
        <v>Queensland</v>
      </c>
      <c r="G793" t="s">
        <v>35</v>
      </c>
      <c r="H793">
        <v>4825</v>
      </c>
      <c r="I793" t="s">
        <v>11</v>
      </c>
      <c r="J793" t="s">
        <v>36</v>
      </c>
      <c r="K793" t="s">
        <v>149</v>
      </c>
      <c r="L793" t="s">
        <v>15</v>
      </c>
      <c r="M793" s="5">
        <v>23.96</v>
      </c>
    </row>
    <row r="794" spans="1:13" x14ac:dyDescent="0.25">
      <c r="A794" s="2">
        <v>45605</v>
      </c>
      <c r="B794" s="3">
        <f t="shared" si="38"/>
        <v>2025</v>
      </c>
      <c r="C794" t="str">
        <f t="shared" si="36"/>
        <v>2024-2025</v>
      </c>
      <c r="D794" t="s">
        <v>147</v>
      </c>
      <c r="E794" t="s">
        <v>31</v>
      </c>
      <c r="F794" t="str">
        <f t="shared" si="37"/>
        <v>South Australia</v>
      </c>
      <c r="G794" t="s">
        <v>32</v>
      </c>
      <c r="H794">
        <v>5168</v>
      </c>
      <c r="I794" t="s">
        <v>11</v>
      </c>
      <c r="J794" t="s">
        <v>33</v>
      </c>
      <c r="K794" t="s">
        <v>156</v>
      </c>
      <c r="L794" t="s">
        <v>17</v>
      </c>
      <c r="M794" s="5">
        <v>23.96</v>
      </c>
    </row>
    <row r="795" spans="1:13" x14ac:dyDescent="0.25">
      <c r="A795" s="2">
        <v>45583</v>
      </c>
      <c r="B795" s="3">
        <f t="shared" si="38"/>
        <v>2025</v>
      </c>
      <c r="C795" t="str">
        <f t="shared" si="36"/>
        <v>2024-2025</v>
      </c>
      <c r="D795" t="s">
        <v>148</v>
      </c>
      <c r="E795" t="s">
        <v>90</v>
      </c>
      <c r="F795" t="str">
        <f t="shared" si="37"/>
        <v>Victoria</v>
      </c>
      <c r="G795" t="s">
        <v>45</v>
      </c>
      <c r="H795">
        <v>3179</v>
      </c>
      <c r="I795" t="s">
        <v>11</v>
      </c>
      <c r="J795" t="s">
        <v>63</v>
      </c>
      <c r="K795" t="s">
        <v>153</v>
      </c>
      <c r="L795" t="s">
        <v>16</v>
      </c>
      <c r="M795" s="5">
        <v>23.96</v>
      </c>
    </row>
    <row r="796" spans="1:13" x14ac:dyDescent="0.25">
      <c r="A796" s="2">
        <v>45458</v>
      </c>
      <c r="B796" s="3">
        <f t="shared" si="38"/>
        <v>2024</v>
      </c>
      <c r="C796" t="str">
        <f t="shared" si="36"/>
        <v>2023-2024</v>
      </c>
      <c r="D796" t="s">
        <v>147</v>
      </c>
      <c r="E796" t="s">
        <v>98</v>
      </c>
      <c r="F796" t="str">
        <f t="shared" si="37"/>
        <v>Victoria</v>
      </c>
      <c r="G796" t="s">
        <v>45</v>
      </c>
      <c r="H796">
        <v>3429</v>
      </c>
      <c r="I796" t="s">
        <v>11</v>
      </c>
      <c r="J796" t="s">
        <v>60</v>
      </c>
      <c r="K796" t="s">
        <v>153</v>
      </c>
      <c r="L796" t="s">
        <v>16</v>
      </c>
      <c r="M796" s="5">
        <v>23.96</v>
      </c>
    </row>
    <row r="797" spans="1:13" x14ac:dyDescent="0.25">
      <c r="A797" s="2">
        <v>45579</v>
      </c>
      <c r="B797" s="3">
        <f t="shared" si="38"/>
        <v>2025</v>
      </c>
      <c r="C797" t="str">
        <f t="shared" si="36"/>
        <v>2024-2025</v>
      </c>
      <c r="D797" t="s">
        <v>147</v>
      </c>
      <c r="E797" t="s">
        <v>82</v>
      </c>
      <c r="F797" t="str">
        <f t="shared" si="37"/>
        <v>Queensland</v>
      </c>
      <c r="G797" t="s">
        <v>35</v>
      </c>
      <c r="H797">
        <v>4012</v>
      </c>
      <c r="I797" t="s">
        <v>11</v>
      </c>
      <c r="J797" t="s">
        <v>43</v>
      </c>
      <c r="K797" t="s">
        <v>19</v>
      </c>
      <c r="L797" t="s">
        <v>23</v>
      </c>
      <c r="M797" s="5">
        <v>23.96</v>
      </c>
    </row>
    <row r="798" spans="1:13" x14ac:dyDescent="0.25">
      <c r="A798" s="2">
        <v>45971</v>
      </c>
      <c r="B798" s="3">
        <f t="shared" si="38"/>
        <v>2026</v>
      </c>
      <c r="C798" t="str">
        <f t="shared" si="36"/>
        <v>2025-2026</v>
      </c>
      <c r="D798" t="s">
        <v>147</v>
      </c>
      <c r="E798" t="s">
        <v>88</v>
      </c>
      <c r="F798" t="str">
        <f t="shared" si="37"/>
        <v>South Australia</v>
      </c>
      <c r="G798" t="s">
        <v>32</v>
      </c>
      <c r="H798">
        <v>5011</v>
      </c>
      <c r="I798" t="s">
        <v>11</v>
      </c>
      <c r="J798" t="s">
        <v>33</v>
      </c>
      <c r="K798" t="s">
        <v>19</v>
      </c>
      <c r="L798" t="s">
        <v>23</v>
      </c>
      <c r="M798" s="5">
        <v>23.96</v>
      </c>
    </row>
    <row r="799" spans="1:13" x14ac:dyDescent="0.25">
      <c r="A799" s="2">
        <v>45793</v>
      </c>
      <c r="B799" s="3">
        <f t="shared" si="38"/>
        <v>2025</v>
      </c>
      <c r="C799" t="str">
        <f t="shared" si="36"/>
        <v>2024-2025</v>
      </c>
      <c r="D799" t="s">
        <v>147</v>
      </c>
      <c r="E799" t="s">
        <v>146</v>
      </c>
      <c r="F799" t="str">
        <f t="shared" si="37"/>
        <v>Victoria</v>
      </c>
      <c r="G799" t="s">
        <v>45</v>
      </c>
      <c r="H799">
        <v>3353</v>
      </c>
      <c r="I799" t="s">
        <v>11</v>
      </c>
      <c r="J799" t="s">
        <v>60</v>
      </c>
      <c r="K799" t="s">
        <v>151</v>
      </c>
      <c r="L799" t="s">
        <v>21</v>
      </c>
      <c r="M799" s="5">
        <v>23.97</v>
      </c>
    </row>
    <row r="800" spans="1:13" x14ac:dyDescent="0.25">
      <c r="A800" s="2">
        <v>45686</v>
      </c>
      <c r="B800" s="3">
        <f t="shared" si="38"/>
        <v>2025</v>
      </c>
      <c r="C800" t="str">
        <f t="shared" si="36"/>
        <v>2024-2025</v>
      </c>
      <c r="D800" t="s">
        <v>148</v>
      </c>
      <c r="E800" t="s">
        <v>101</v>
      </c>
      <c r="F800" t="str">
        <f t="shared" si="37"/>
        <v>Victoria</v>
      </c>
      <c r="G800" t="s">
        <v>45</v>
      </c>
      <c r="H800">
        <v>3131</v>
      </c>
      <c r="I800" t="s">
        <v>11</v>
      </c>
      <c r="J800" t="s">
        <v>63</v>
      </c>
      <c r="K800" t="s">
        <v>153</v>
      </c>
      <c r="L800" t="s">
        <v>16</v>
      </c>
      <c r="M800" s="5">
        <v>23.97</v>
      </c>
    </row>
    <row r="801" spans="1:13" x14ac:dyDescent="0.25">
      <c r="A801" s="2">
        <v>45794</v>
      </c>
      <c r="B801" s="3">
        <f t="shared" si="38"/>
        <v>2025</v>
      </c>
      <c r="C801" t="str">
        <f t="shared" si="36"/>
        <v>2024-2025</v>
      </c>
      <c r="D801" t="s">
        <v>147</v>
      </c>
      <c r="E801" t="s">
        <v>56</v>
      </c>
      <c r="F801" t="str">
        <f t="shared" si="37"/>
        <v>Northern Territory</v>
      </c>
      <c r="G801" t="s">
        <v>29</v>
      </c>
      <c r="H801">
        <v>870</v>
      </c>
      <c r="I801" t="s">
        <v>11</v>
      </c>
      <c r="J801" t="s">
        <v>30</v>
      </c>
      <c r="K801" t="s">
        <v>154</v>
      </c>
      <c r="L801" t="s">
        <v>14</v>
      </c>
      <c r="M801" s="5">
        <v>23.98</v>
      </c>
    </row>
    <row r="802" spans="1:13" x14ac:dyDescent="0.25">
      <c r="A802" s="2">
        <v>45994</v>
      </c>
      <c r="B802" s="3">
        <f t="shared" si="38"/>
        <v>2026</v>
      </c>
      <c r="C802" t="str">
        <f t="shared" si="36"/>
        <v>2025-2026</v>
      </c>
      <c r="D802" t="s">
        <v>147</v>
      </c>
      <c r="E802" t="s">
        <v>144</v>
      </c>
      <c r="F802" t="str">
        <f t="shared" si="37"/>
        <v>Queensland</v>
      </c>
      <c r="G802" t="s">
        <v>35</v>
      </c>
      <c r="H802">
        <v>4566</v>
      </c>
      <c r="I802" t="s">
        <v>11</v>
      </c>
      <c r="J802" t="s">
        <v>120</v>
      </c>
      <c r="K802" t="s">
        <v>152</v>
      </c>
      <c r="L802" t="s">
        <v>13</v>
      </c>
      <c r="M802" s="5">
        <v>23.990000000000002</v>
      </c>
    </row>
    <row r="803" spans="1:13" x14ac:dyDescent="0.25">
      <c r="A803" s="2">
        <v>45336</v>
      </c>
      <c r="B803" s="3">
        <f t="shared" si="38"/>
        <v>2024</v>
      </c>
      <c r="C803" t="str">
        <f t="shared" si="36"/>
        <v>2023-2024</v>
      </c>
      <c r="D803" t="s">
        <v>147</v>
      </c>
      <c r="E803" t="s">
        <v>121</v>
      </c>
      <c r="F803" t="str">
        <f t="shared" si="37"/>
        <v>Queensland</v>
      </c>
      <c r="G803" t="s">
        <v>35</v>
      </c>
      <c r="H803">
        <v>4700</v>
      </c>
      <c r="I803" t="s">
        <v>11</v>
      </c>
      <c r="J803" t="s">
        <v>51</v>
      </c>
      <c r="K803" t="s">
        <v>154</v>
      </c>
      <c r="L803" t="s">
        <v>14</v>
      </c>
      <c r="M803" s="5">
        <v>23.990000000000002</v>
      </c>
    </row>
    <row r="804" spans="1:13" x14ac:dyDescent="0.25">
      <c r="A804" s="2">
        <v>45456</v>
      </c>
      <c r="B804" s="3">
        <f t="shared" si="38"/>
        <v>2024</v>
      </c>
      <c r="C804" t="str">
        <f t="shared" si="36"/>
        <v>2023-2024</v>
      </c>
      <c r="D804" t="s">
        <v>148</v>
      </c>
      <c r="E804" t="s">
        <v>114</v>
      </c>
      <c r="F804" t="str">
        <f t="shared" si="37"/>
        <v>Victoria</v>
      </c>
      <c r="G804" t="s">
        <v>45</v>
      </c>
      <c r="H804">
        <v>3551</v>
      </c>
      <c r="I804" t="s">
        <v>11</v>
      </c>
      <c r="J804" t="s">
        <v>60</v>
      </c>
      <c r="K804" t="s">
        <v>151</v>
      </c>
      <c r="L804" t="s">
        <v>21</v>
      </c>
      <c r="M804" s="5">
        <v>24.04</v>
      </c>
    </row>
    <row r="805" spans="1:13" x14ac:dyDescent="0.25">
      <c r="A805" s="2">
        <v>45525</v>
      </c>
      <c r="B805" s="3">
        <f t="shared" si="38"/>
        <v>2025</v>
      </c>
      <c r="C805" t="str">
        <f t="shared" si="36"/>
        <v>2024-2025</v>
      </c>
      <c r="D805" t="s">
        <v>148</v>
      </c>
      <c r="E805" t="s">
        <v>141</v>
      </c>
      <c r="F805" t="str">
        <f t="shared" si="37"/>
        <v>Western Australia</v>
      </c>
      <c r="G805" t="s">
        <v>48</v>
      </c>
      <c r="H805">
        <v>6052</v>
      </c>
      <c r="I805" t="s">
        <v>11</v>
      </c>
      <c r="J805" t="s">
        <v>49</v>
      </c>
      <c r="K805" t="s">
        <v>155</v>
      </c>
      <c r="L805" t="s">
        <v>20</v>
      </c>
      <c r="M805" s="5">
        <v>24.08</v>
      </c>
    </row>
    <row r="806" spans="1:13" x14ac:dyDescent="0.25">
      <c r="A806" s="2">
        <v>45511</v>
      </c>
      <c r="B806" s="3">
        <f t="shared" si="38"/>
        <v>2025</v>
      </c>
      <c r="C806" t="str">
        <f t="shared" si="36"/>
        <v>2024-2025</v>
      </c>
      <c r="D806" t="s">
        <v>148</v>
      </c>
      <c r="E806" t="s">
        <v>93</v>
      </c>
      <c r="F806" t="str">
        <f t="shared" si="37"/>
        <v>Western Australia</v>
      </c>
      <c r="G806" t="s">
        <v>48</v>
      </c>
      <c r="H806">
        <v>6112</v>
      </c>
      <c r="I806" t="s">
        <v>11</v>
      </c>
      <c r="J806" t="s">
        <v>94</v>
      </c>
      <c r="K806" t="s">
        <v>154</v>
      </c>
      <c r="L806" t="s">
        <v>14</v>
      </c>
      <c r="M806" s="5">
        <v>24.42</v>
      </c>
    </row>
    <row r="807" spans="1:13" x14ac:dyDescent="0.25">
      <c r="A807" s="2">
        <v>46021</v>
      </c>
      <c r="B807" s="3">
        <f t="shared" si="38"/>
        <v>2026</v>
      </c>
      <c r="C807" t="str">
        <f t="shared" si="36"/>
        <v>2025-2026</v>
      </c>
      <c r="D807" t="s">
        <v>147</v>
      </c>
      <c r="E807" t="s">
        <v>128</v>
      </c>
      <c r="F807" t="str">
        <f t="shared" si="37"/>
        <v>Western Australia</v>
      </c>
      <c r="G807" t="s">
        <v>48</v>
      </c>
      <c r="H807">
        <v>6027</v>
      </c>
      <c r="I807" t="s">
        <v>11</v>
      </c>
      <c r="J807" t="s">
        <v>49</v>
      </c>
      <c r="K807" t="s">
        <v>152</v>
      </c>
      <c r="L807" t="s">
        <v>13</v>
      </c>
      <c r="M807" s="5">
        <v>24.439999999999998</v>
      </c>
    </row>
    <row r="808" spans="1:13" x14ac:dyDescent="0.25">
      <c r="A808" s="2">
        <v>45336</v>
      </c>
      <c r="B808" s="3">
        <f t="shared" si="38"/>
        <v>2024</v>
      </c>
      <c r="C808" t="str">
        <f t="shared" si="36"/>
        <v>2023-2024</v>
      </c>
      <c r="D808" t="s">
        <v>147</v>
      </c>
      <c r="E808" t="s">
        <v>52</v>
      </c>
      <c r="F808" t="str">
        <f t="shared" si="37"/>
        <v>Victoria</v>
      </c>
      <c r="G808" t="s">
        <v>45</v>
      </c>
      <c r="H808">
        <v>3030</v>
      </c>
      <c r="I808" t="s">
        <v>11</v>
      </c>
      <c r="J808" t="s">
        <v>46</v>
      </c>
      <c r="K808" t="s">
        <v>150</v>
      </c>
      <c r="L808" t="s">
        <v>18</v>
      </c>
      <c r="M808" s="5">
        <v>24.45</v>
      </c>
    </row>
    <row r="809" spans="1:13" x14ac:dyDescent="0.25">
      <c r="A809" s="2">
        <v>45687</v>
      </c>
      <c r="B809" s="3">
        <f t="shared" si="38"/>
        <v>2025</v>
      </c>
      <c r="C809" t="str">
        <f t="shared" si="36"/>
        <v>2024-2025</v>
      </c>
      <c r="D809" t="s">
        <v>147</v>
      </c>
      <c r="E809" t="s">
        <v>37</v>
      </c>
      <c r="F809" t="str">
        <f t="shared" si="37"/>
        <v>South Australia</v>
      </c>
      <c r="G809" t="s">
        <v>32</v>
      </c>
      <c r="H809">
        <v>5607</v>
      </c>
      <c r="I809" t="s">
        <v>11</v>
      </c>
      <c r="J809" t="s">
        <v>38</v>
      </c>
      <c r="K809" t="s">
        <v>154</v>
      </c>
      <c r="L809" t="s">
        <v>14</v>
      </c>
      <c r="M809" s="5">
        <v>24.46</v>
      </c>
    </row>
    <row r="810" spans="1:13" x14ac:dyDescent="0.25">
      <c r="A810" s="2">
        <v>45322</v>
      </c>
      <c r="B810" s="3">
        <f t="shared" si="38"/>
        <v>2024</v>
      </c>
      <c r="C810" t="str">
        <f t="shared" si="36"/>
        <v>2023-2024</v>
      </c>
      <c r="D810" t="s">
        <v>147</v>
      </c>
      <c r="E810" t="s">
        <v>121</v>
      </c>
      <c r="F810" t="str">
        <f t="shared" si="37"/>
        <v>Queensland</v>
      </c>
      <c r="G810" t="s">
        <v>35</v>
      </c>
      <c r="H810">
        <v>4700</v>
      </c>
      <c r="I810" t="s">
        <v>11</v>
      </c>
      <c r="J810" t="s">
        <v>51</v>
      </c>
      <c r="K810" t="s">
        <v>152</v>
      </c>
      <c r="L810" t="s">
        <v>13</v>
      </c>
      <c r="M810" s="5">
        <v>24.490000000000002</v>
      </c>
    </row>
    <row r="811" spans="1:13" x14ac:dyDescent="0.25">
      <c r="A811" s="2">
        <v>45978</v>
      </c>
      <c r="B811" s="3">
        <f t="shared" si="38"/>
        <v>2026</v>
      </c>
      <c r="C811" t="str">
        <f t="shared" si="36"/>
        <v>2025-2026</v>
      </c>
      <c r="D811" t="s">
        <v>148</v>
      </c>
      <c r="E811" t="s">
        <v>24</v>
      </c>
      <c r="F811" t="str">
        <f t="shared" si="37"/>
        <v>New South Wales</v>
      </c>
      <c r="G811" t="s">
        <v>10</v>
      </c>
      <c r="H811">
        <v>2795</v>
      </c>
      <c r="I811" t="s">
        <v>11</v>
      </c>
      <c r="J811" t="s">
        <v>25</v>
      </c>
      <c r="K811" t="s">
        <v>153</v>
      </c>
      <c r="L811" t="s">
        <v>16</v>
      </c>
      <c r="M811" s="5">
        <v>24.58</v>
      </c>
    </row>
    <row r="812" spans="1:13" x14ac:dyDescent="0.25">
      <c r="A812" s="2">
        <v>45399</v>
      </c>
      <c r="B812" s="3">
        <f t="shared" si="38"/>
        <v>2024</v>
      </c>
      <c r="C812" t="str">
        <f t="shared" si="36"/>
        <v>2023-2024</v>
      </c>
      <c r="D812" t="s">
        <v>148</v>
      </c>
      <c r="E812" t="s">
        <v>24</v>
      </c>
      <c r="F812" t="str">
        <f t="shared" si="37"/>
        <v>New South Wales</v>
      </c>
      <c r="G812" t="s">
        <v>10</v>
      </c>
      <c r="H812">
        <v>2795</v>
      </c>
      <c r="I812" t="s">
        <v>11</v>
      </c>
      <c r="J812" t="s">
        <v>25</v>
      </c>
      <c r="K812" t="s">
        <v>152</v>
      </c>
      <c r="L812" t="s">
        <v>13</v>
      </c>
      <c r="M812" s="5">
        <v>24.880000000000003</v>
      </c>
    </row>
    <row r="813" spans="1:13" x14ac:dyDescent="0.25">
      <c r="A813" s="2">
        <v>45935</v>
      </c>
      <c r="B813" s="3">
        <f t="shared" si="38"/>
        <v>2026</v>
      </c>
      <c r="C813" t="str">
        <f t="shared" si="36"/>
        <v>2025-2026</v>
      </c>
      <c r="D813" t="s">
        <v>148</v>
      </c>
      <c r="E813" t="s">
        <v>138</v>
      </c>
      <c r="F813" t="str">
        <f t="shared" si="37"/>
        <v>Queensland</v>
      </c>
      <c r="G813" t="s">
        <v>35</v>
      </c>
      <c r="H813">
        <v>4558</v>
      </c>
      <c r="I813" t="s">
        <v>11</v>
      </c>
      <c r="J813" t="s">
        <v>120</v>
      </c>
      <c r="K813" t="s">
        <v>19</v>
      </c>
      <c r="L813" t="s">
        <v>23</v>
      </c>
      <c r="M813" s="5">
        <v>24.93</v>
      </c>
    </row>
    <row r="814" spans="1:13" x14ac:dyDescent="0.25">
      <c r="A814" s="2">
        <v>45714</v>
      </c>
      <c r="B814" s="3">
        <f t="shared" si="38"/>
        <v>2025</v>
      </c>
      <c r="C814" t="str">
        <f t="shared" si="36"/>
        <v>2024-2025</v>
      </c>
      <c r="D814" t="s">
        <v>147</v>
      </c>
      <c r="E814" t="s">
        <v>73</v>
      </c>
      <c r="F814" t="str">
        <f t="shared" si="37"/>
        <v>Victoria</v>
      </c>
      <c r="G814" t="s">
        <v>45</v>
      </c>
      <c r="H814">
        <v>3136</v>
      </c>
      <c r="I814" t="s">
        <v>11</v>
      </c>
      <c r="J814" t="s">
        <v>63</v>
      </c>
      <c r="K814" t="s">
        <v>156</v>
      </c>
      <c r="L814" t="s">
        <v>17</v>
      </c>
      <c r="M814" s="5">
        <v>24.95</v>
      </c>
    </row>
    <row r="815" spans="1:13" x14ac:dyDescent="0.25">
      <c r="A815" s="2">
        <v>45895</v>
      </c>
      <c r="B815" s="3">
        <f t="shared" si="38"/>
        <v>2026</v>
      </c>
      <c r="C815" t="str">
        <f t="shared" si="36"/>
        <v>2025-2026</v>
      </c>
      <c r="D815" t="s">
        <v>148</v>
      </c>
      <c r="E815" t="s">
        <v>114</v>
      </c>
      <c r="F815" t="str">
        <f t="shared" si="37"/>
        <v>Victoria</v>
      </c>
      <c r="G815" t="s">
        <v>45</v>
      </c>
      <c r="H815">
        <v>3551</v>
      </c>
      <c r="I815" t="s">
        <v>11</v>
      </c>
      <c r="J815" t="s">
        <v>60</v>
      </c>
      <c r="K815" t="s">
        <v>156</v>
      </c>
      <c r="L815" t="s">
        <v>17</v>
      </c>
      <c r="M815" s="5">
        <v>24.95</v>
      </c>
    </row>
    <row r="816" spans="1:13" x14ac:dyDescent="0.25">
      <c r="A816" s="2">
        <v>45517</v>
      </c>
      <c r="B816" s="3">
        <f t="shared" si="38"/>
        <v>2025</v>
      </c>
      <c r="C816" t="str">
        <f t="shared" si="36"/>
        <v>2024-2025</v>
      </c>
      <c r="D816" t="s">
        <v>147</v>
      </c>
      <c r="E816" t="s">
        <v>138</v>
      </c>
      <c r="F816" t="str">
        <f t="shared" si="37"/>
        <v>Queensland</v>
      </c>
      <c r="G816" t="s">
        <v>35</v>
      </c>
      <c r="H816">
        <v>4558</v>
      </c>
      <c r="I816" t="s">
        <v>11</v>
      </c>
      <c r="J816" t="s">
        <v>120</v>
      </c>
      <c r="K816" t="s">
        <v>150</v>
      </c>
      <c r="L816" t="s">
        <v>18</v>
      </c>
      <c r="M816" s="5">
        <v>24.95</v>
      </c>
    </row>
    <row r="817" spans="1:13" x14ac:dyDescent="0.25">
      <c r="A817" s="2">
        <v>45964</v>
      </c>
      <c r="B817" s="3">
        <f t="shared" si="38"/>
        <v>2026</v>
      </c>
      <c r="C817" t="str">
        <f t="shared" si="36"/>
        <v>2025-2026</v>
      </c>
      <c r="D817" t="s">
        <v>148</v>
      </c>
      <c r="E817" t="s">
        <v>65</v>
      </c>
      <c r="F817" t="str">
        <f t="shared" si="37"/>
        <v>New South Wales</v>
      </c>
      <c r="G817" t="s">
        <v>10</v>
      </c>
      <c r="H817">
        <v>2541</v>
      </c>
      <c r="I817" t="s">
        <v>11</v>
      </c>
      <c r="J817" t="s">
        <v>58</v>
      </c>
      <c r="K817" t="s">
        <v>155</v>
      </c>
      <c r="L817" t="s">
        <v>20</v>
      </c>
      <c r="M817" s="5">
        <v>24.97</v>
      </c>
    </row>
    <row r="818" spans="1:13" x14ac:dyDescent="0.25">
      <c r="A818" s="2">
        <v>45861</v>
      </c>
      <c r="B818" s="3">
        <f t="shared" si="38"/>
        <v>2026</v>
      </c>
      <c r="C818" t="str">
        <f t="shared" si="36"/>
        <v>2025-2026</v>
      </c>
      <c r="D818" t="s">
        <v>148</v>
      </c>
      <c r="E818" t="s">
        <v>24</v>
      </c>
      <c r="F818" t="str">
        <f t="shared" si="37"/>
        <v>New South Wales</v>
      </c>
      <c r="G818" t="s">
        <v>10</v>
      </c>
      <c r="H818">
        <v>2795</v>
      </c>
      <c r="I818" t="s">
        <v>11</v>
      </c>
      <c r="J818" t="s">
        <v>25</v>
      </c>
      <c r="K818" t="s">
        <v>151</v>
      </c>
      <c r="L818" t="s">
        <v>21</v>
      </c>
      <c r="M818" s="5">
        <v>24.99</v>
      </c>
    </row>
    <row r="819" spans="1:13" x14ac:dyDescent="0.25">
      <c r="A819" s="2">
        <v>45803</v>
      </c>
      <c r="B819" s="3">
        <f t="shared" si="38"/>
        <v>2025</v>
      </c>
      <c r="C819" t="str">
        <f t="shared" si="36"/>
        <v>2024-2025</v>
      </c>
      <c r="D819" t="s">
        <v>147</v>
      </c>
      <c r="E819" t="s">
        <v>119</v>
      </c>
      <c r="F819" t="str">
        <f t="shared" si="37"/>
        <v>Queensland</v>
      </c>
      <c r="G819" t="s">
        <v>35</v>
      </c>
      <c r="H819">
        <v>4570</v>
      </c>
      <c r="I819" t="s">
        <v>11</v>
      </c>
      <c r="J819" t="s">
        <v>120</v>
      </c>
      <c r="K819" t="s">
        <v>152</v>
      </c>
      <c r="L819" t="s">
        <v>13</v>
      </c>
      <c r="M819" s="5">
        <v>24.99</v>
      </c>
    </row>
    <row r="820" spans="1:13" x14ac:dyDescent="0.25">
      <c r="A820" s="2">
        <v>45867</v>
      </c>
      <c r="B820" s="3">
        <f t="shared" si="38"/>
        <v>2026</v>
      </c>
      <c r="C820" t="str">
        <f t="shared" si="36"/>
        <v>2025-2026</v>
      </c>
      <c r="D820" t="s">
        <v>147</v>
      </c>
      <c r="E820" t="s">
        <v>87</v>
      </c>
      <c r="F820" t="str">
        <f t="shared" si="37"/>
        <v>New South Wales</v>
      </c>
      <c r="G820" t="s">
        <v>10</v>
      </c>
      <c r="H820">
        <v>2790</v>
      </c>
      <c r="I820" t="s">
        <v>11</v>
      </c>
      <c r="J820" t="s">
        <v>25</v>
      </c>
      <c r="K820" t="s">
        <v>152</v>
      </c>
      <c r="L820" t="s">
        <v>13</v>
      </c>
      <c r="M820" s="5">
        <v>24.99</v>
      </c>
    </row>
    <row r="821" spans="1:13" x14ac:dyDescent="0.25">
      <c r="A821" s="2">
        <v>45826</v>
      </c>
      <c r="B821" s="3">
        <f t="shared" si="38"/>
        <v>2025</v>
      </c>
      <c r="C821" t="str">
        <f t="shared" si="36"/>
        <v>2024-2025</v>
      </c>
      <c r="D821" t="s">
        <v>147</v>
      </c>
      <c r="E821" t="s">
        <v>87</v>
      </c>
      <c r="F821" t="str">
        <f t="shared" si="37"/>
        <v>New South Wales</v>
      </c>
      <c r="G821" t="s">
        <v>10</v>
      </c>
      <c r="H821">
        <v>2790</v>
      </c>
      <c r="I821" t="s">
        <v>11</v>
      </c>
      <c r="J821" t="s">
        <v>25</v>
      </c>
      <c r="K821" t="s">
        <v>154</v>
      </c>
      <c r="L821" t="s">
        <v>14</v>
      </c>
      <c r="M821" s="5">
        <v>24.99</v>
      </c>
    </row>
    <row r="822" spans="1:13" x14ac:dyDescent="0.25">
      <c r="A822" s="2">
        <v>45514</v>
      </c>
      <c r="B822" s="3">
        <f t="shared" si="38"/>
        <v>2025</v>
      </c>
      <c r="C822" t="str">
        <f t="shared" si="36"/>
        <v>2024-2025</v>
      </c>
      <c r="D822" t="s">
        <v>147</v>
      </c>
      <c r="E822" t="s">
        <v>125</v>
      </c>
      <c r="F822" t="str">
        <f t="shared" si="37"/>
        <v>Victoria</v>
      </c>
      <c r="G822" t="s">
        <v>45</v>
      </c>
      <c r="H822">
        <v>3400</v>
      </c>
      <c r="I822" t="s">
        <v>11</v>
      </c>
      <c r="J822" t="s">
        <v>60</v>
      </c>
      <c r="K822" t="s">
        <v>153</v>
      </c>
      <c r="L822" t="s">
        <v>16</v>
      </c>
      <c r="M822" s="5">
        <v>24.990000000000002</v>
      </c>
    </row>
    <row r="823" spans="1:13" x14ac:dyDescent="0.25">
      <c r="A823" s="2">
        <v>45996</v>
      </c>
      <c r="B823" s="3">
        <f t="shared" si="38"/>
        <v>2026</v>
      </c>
      <c r="C823" t="str">
        <f t="shared" si="36"/>
        <v>2025-2026</v>
      </c>
      <c r="D823" t="s">
        <v>147</v>
      </c>
      <c r="E823" t="s">
        <v>59</v>
      </c>
      <c r="F823" t="str">
        <f t="shared" si="37"/>
        <v>Victoria</v>
      </c>
      <c r="G823" t="s">
        <v>45</v>
      </c>
      <c r="H823">
        <v>3280</v>
      </c>
      <c r="I823" t="s">
        <v>11</v>
      </c>
      <c r="J823" t="s">
        <v>60</v>
      </c>
      <c r="K823" t="s">
        <v>150</v>
      </c>
      <c r="L823" t="s">
        <v>18</v>
      </c>
      <c r="M823" s="5">
        <v>25</v>
      </c>
    </row>
    <row r="824" spans="1:13" x14ac:dyDescent="0.25">
      <c r="A824" s="2">
        <v>46004</v>
      </c>
      <c r="B824" s="3">
        <f t="shared" si="38"/>
        <v>2026</v>
      </c>
      <c r="C824" t="str">
        <f t="shared" si="36"/>
        <v>2025-2026</v>
      </c>
      <c r="D824" t="s">
        <v>147</v>
      </c>
      <c r="E824" t="s">
        <v>109</v>
      </c>
      <c r="F824" t="str">
        <f t="shared" si="37"/>
        <v>New South Wales</v>
      </c>
      <c r="G824" t="s">
        <v>10</v>
      </c>
      <c r="H824">
        <v>2480</v>
      </c>
      <c r="I824" t="s">
        <v>11</v>
      </c>
      <c r="J824" t="s">
        <v>68</v>
      </c>
      <c r="K824" t="s">
        <v>155</v>
      </c>
      <c r="L824" t="s">
        <v>20</v>
      </c>
      <c r="M824" s="5">
        <v>25</v>
      </c>
    </row>
    <row r="825" spans="1:13" x14ac:dyDescent="0.25">
      <c r="A825" s="2">
        <v>45888</v>
      </c>
      <c r="B825" s="3">
        <f t="shared" si="38"/>
        <v>2026</v>
      </c>
      <c r="C825" t="str">
        <f t="shared" si="36"/>
        <v>2025-2026</v>
      </c>
      <c r="D825" t="s">
        <v>147</v>
      </c>
      <c r="E825" t="s">
        <v>53</v>
      </c>
      <c r="F825" t="str">
        <f t="shared" si="37"/>
        <v>South Australia</v>
      </c>
      <c r="G825" t="s">
        <v>32</v>
      </c>
      <c r="H825">
        <v>5082</v>
      </c>
      <c r="I825" t="s">
        <v>11</v>
      </c>
      <c r="J825" t="s">
        <v>33</v>
      </c>
      <c r="K825" t="s">
        <v>154</v>
      </c>
      <c r="L825" t="s">
        <v>14</v>
      </c>
      <c r="M825" s="5">
        <v>25</v>
      </c>
    </row>
    <row r="826" spans="1:13" x14ac:dyDescent="0.25">
      <c r="A826" s="2">
        <v>45627</v>
      </c>
      <c r="B826" s="3">
        <f t="shared" si="38"/>
        <v>2025</v>
      </c>
      <c r="C826" t="str">
        <f t="shared" si="36"/>
        <v>2024-2025</v>
      </c>
      <c r="D826" t="s">
        <v>147</v>
      </c>
      <c r="E826" t="s">
        <v>59</v>
      </c>
      <c r="F826" t="str">
        <f t="shared" si="37"/>
        <v>Victoria</v>
      </c>
      <c r="G826" t="s">
        <v>45</v>
      </c>
      <c r="H826">
        <v>3280</v>
      </c>
      <c r="I826" t="s">
        <v>11</v>
      </c>
      <c r="J826" t="s">
        <v>60</v>
      </c>
      <c r="K826" t="s">
        <v>149</v>
      </c>
      <c r="L826" t="s">
        <v>15</v>
      </c>
      <c r="M826" s="5">
        <v>25</v>
      </c>
    </row>
    <row r="827" spans="1:13" x14ac:dyDescent="0.25">
      <c r="A827" s="2">
        <v>45642</v>
      </c>
      <c r="B827" s="3">
        <f t="shared" si="38"/>
        <v>2025</v>
      </c>
      <c r="C827" t="str">
        <f t="shared" si="36"/>
        <v>2024-2025</v>
      </c>
      <c r="D827" t="s">
        <v>147</v>
      </c>
      <c r="E827" t="s">
        <v>138</v>
      </c>
      <c r="F827" t="str">
        <f t="shared" si="37"/>
        <v>Queensland</v>
      </c>
      <c r="G827" t="s">
        <v>35</v>
      </c>
      <c r="H827">
        <v>4558</v>
      </c>
      <c r="I827" t="s">
        <v>11</v>
      </c>
      <c r="J827" t="s">
        <v>120</v>
      </c>
      <c r="K827" t="s">
        <v>154</v>
      </c>
      <c r="L827" t="s">
        <v>14</v>
      </c>
      <c r="M827" s="5">
        <v>25.19</v>
      </c>
    </row>
    <row r="828" spans="1:13" x14ac:dyDescent="0.25">
      <c r="A828" s="2">
        <v>45805</v>
      </c>
      <c r="B828" s="3">
        <f t="shared" si="38"/>
        <v>2025</v>
      </c>
      <c r="C828" t="str">
        <f t="shared" si="36"/>
        <v>2024-2025</v>
      </c>
      <c r="D828" t="s">
        <v>147</v>
      </c>
      <c r="E828" t="s">
        <v>41</v>
      </c>
      <c r="F828" t="str">
        <f t="shared" si="37"/>
        <v>New South Wales</v>
      </c>
      <c r="G828" t="s">
        <v>10</v>
      </c>
      <c r="H828">
        <v>2830</v>
      </c>
      <c r="I828" t="s">
        <v>11</v>
      </c>
      <c r="J828" t="s">
        <v>25</v>
      </c>
      <c r="K828" t="s">
        <v>149</v>
      </c>
      <c r="L828" t="s">
        <v>15</v>
      </c>
      <c r="M828" s="5">
        <v>25.2</v>
      </c>
    </row>
    <row r="829" spans="1:13" x14ac:dyDescent="0.25">
      <c r="A829" s="2">
        <v>45591</v>
      </c>
      <c r="B829" s="3">
        <f t="shared" si="38"/>
        <v>2025</v>
      </c>
      <c r="C829" t="str">
        <f t="shared" si="36"/>
        <v>2024-2025</v>
      </c>
      <c r="D829" t="s">
        <v>147</v>
      </c>
      <c r="E829" t="s">
        <v>143</v>
      </c>
      <c r="F829" t="str">
        <f t="shared" si="37"/>
        <v>New South Wales</v>
      </c>
      <c r="G829" t="s">
        <v>10</v>
      </c>
      <c r="H829">
        <v>2154</v>
      </c>
      <c r="I829" t="s">
        <v>11</v>
      </c>
      <c r="J829" t="s">
        <v>27</v>
      </c>
      <c r="K829" t="s">
        <v>153</v>
      </c>
      <c r="L829" t="s">
        <v>16</v>
      </c>
      <c r="M829" s="5">
        <v>25.5</v>
      </c>
    </row>
    <row r="830" spans="1:13" x14ac:dyDescent="0.25">
      <c r="A830" s="2">
        <v>45820</v>
      </c>
      <c r="B830" s="3">
        <f t="shared" si="38"/>
        <v>2025</v>
      </c>
      <c r="C830" t="str">
        <f t="shared" si="36"/>
        <v>2024-2025</v>
      </c>
      <c r="D830" t="s">
        <v>147</v>
      </c>
      <c r="E830" t="s">
        <v>64</v>
      </c>
      <c r="F830" t="str">
        <f t="shared" si="37"/>
        <v>Victoria</v>
      </c>
      <c r="G830" t="s">
        <v>45</v>
      </c>
      <c r="H830">
        <v>3199</v>
      </c>
      <c r="I830" t="s">
        <v>11</v>
      </c>
      <c r="J830" t="s">
        <v>63</v>
      </c>
      <c r="K830" t="s">
        <v>149</v>
      </c>
      <c r="L830" t="s">
        <v>15</v>
      </c>
      <c r="M830" s="5">
        <v>25.52</v>
      </c>
    </row>
    <row r="831" spans="1:13" x14ac:dyDescent="0.25">
      <c r="A831" s="2">
        <v>45867</v>
      </c>
      <c r="B831" s="3">
        <f t="shared" si="38"/>
        <v>2026</v>
      </c>
      <c r="C831" t="str">
        <f t="shared" si="36"/>
        <v>2025-2026</v>
      </c>
      <c r="D831" t="s">
        <v>147</v>
      </c>
      <c r="E831" t="s">
        <v>96</v>
      </c>
      <c r="F831" t="str">
        <f t="shared" si="37"/>
        <v>Western Australia</v>
      </c>
      <c r="G831" t="s">
        <v>48</v>
      </c>
      <c r="H831">
        <v>6330</v>
      </c>
      <c r="I831" t="s">
        <v>11</v>
      </c>
      <c r="J831" t="s">
        <v>94</v>
      </c>
      <c r="K831" t="s">
        <v>154</v>
      </c>
      <c r="L831" t="s">
        <v>14</v>
      </c>
      <c r="M831" s="5">
        <v>25.6</v>
      </c>
    </row>
    <row r="832" spans="1:13" x14ac:dyDescent="0.25">
      <c r="A832" s="2">
        <v>46009</v>
      </c>
      <c r="B832" s="3">
        <f t="shared" si="38"/>
        <v>2026</v>
      </c>
      <c r="C832" t="str">
        <f t="shared" si="36"/>
        <v>2025-2026</v>
      </c>
      <c r="D832" t="s">
        <v>147</v>
      </c>
      <c r="E832" t="s">
        <v>132</v>
      </c>
      <c r="F832" t="str">
        <f t="shared" si="37"/>
        <v>New South Wales</v>
      </c>
      <c r="G832" t="s">
        <v>10</v>
      </c>
      <c r="H832">
        <v>2800</v>
      </c>
      <c r="I832" t="s">
        <v>11</v>
      </c>
      <c r="J832" t="s">
        <v>25</v>
      </c>
      <c r="K832" t="s">
        <v>152</v>
      </c>
      <c r="L832" t="s">
        <v>13</v>
      </c>
      <c r="M832" s="5">
        <v>25.77</v>
      </c>
    </row>
    <row r="833" spans="1:13" x14ac:dyDescent="0.25">
      <c r="A833" s="2">
        <v>45696</v>
      </c>
      <c r="B833" s="3">
        <f t="shared" si="38"/>
        <v>2025</v>
      </c>
      <c r="C833" t="str">
        <f t="shared" si="36"/>
        <v>2024-2025</v>
      </c>
      <c r="D833" t="s">
        <v>147</v>
      </c>
      <c r="E833" t="s">
        <v>42</v>
      </c>
      <c r="F833" t="str">
        <f t="shared" si="37"/>
        <v>Queensland</v>
      </c>
      <c r="G833" t="s">
        <v>35</v>
      </c>
      <c r="H833">
        <v>4053</v>
      </c>
      <c r="I833" t="s">
        <v>11</v>
      </c>
      <c r="J833" t="s">
        <v>43</v>
      </c>
      <c r="K833" t="s">
        <v>157</v>
      </c>
      <c r="L833" t="s">
        <v>22</v>
      </c>
      <c r="M833" s="5">
        <v>25.79</v>
      </c>
    </row>
    <row r="834" spans="1:13" x14ac:dyDescent="0.25">
      <c r="A834" s="2">
        <v>45372</v>
      </c>
      <c r="B834" s="3">
        <f t="shared" si="38"/>
        <v>2024</v>
      </c>
      <c r="C834" t="str">
        <f t="shared" ref="C834:C897" si="39">IF(MONTH(A834) &gt;= 7, YEAR(A834) &amp; "-" &amp; YEAR(A834) + 1, YEAR(A834) - 1 &amp; "-" &amp; YEAR(A834))</f>
        <v>2023-2024</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25">
      <c r="A835" s="2">
        <v>45842</v>
      </c>
      <c r="B835" s="3">
        <f t="shared" ref="B835:B898" si="41">IF(MONTH(A835)&gt;=7,YEAR(A835)+1,YEAR(A835))</f>
        <v>2026</v>
      </c>
      <c r="C835" t="str">
        <f t="shared" si="39"/>
        <v>2025-2026</v>
      </c>
      <c r="D835" t="s">
        <v>148</v>
      </c>
      <c r="E835" t="s">
        <v>100</v>
      </c>
      <c r="F835" t="str">
        <f t="shared" si="40"/>
        <v>Western Australia</v>
      </c>
      <c r="G835" t="s">
        <v>48</v>
      </c>
      <c r="H835">
        <v>6021</v>
      </c>
      <c r="I835" t="s">
        <v>11</v>
      </c>
      <c r="J835" t="s">
        <v>49</v>
      </c>
      <c r="K835" t="s">
        <v>155</v>
      </c>
      <c r="L835" t="s">
        <v>20</v>
      </c>
      <c r="M835" s="5">
        <v>25.92</v>
      </c>
    </row>
    <row r="836" spans="1:13" x14ac:dyDescent="0.25">
      <c r="A836" s="2">
        <v>45855</v>
      </c>
      <c r="B836" s="3">
        <f t="shared" si="41"/>
        <v>2026</v>
      </c>
      <c r="C836" t="str">
        <f t="shared" si="39"/>
        <v>2025-2026</v>
      </c>
      <c r="D836" t="s">
        <v>148</v>
      </c>
      <c r="E836" t="s">
        <v>122</v>
      </c>
      <c r="F836" t="str">
        <f t="shared" si="40"/>
        <v>New South Wales</v>
      </c>
      <c r="G836" t="s">
        <v>10</v>
      </c>
      <c r="H836">
        <v>2650</v>
      </c>
      <c r="I836" t="s">
        <v>11</v>
      </c>
      <c r="J836" t="s">
        <v>25</v>
      </c>
      <c r="K836" t="s">
        <v>156</v>
      </c>
      <c r="L836" t="s">
        <v>17</v>
      </c>
      <c r="M836" s="5">
        <v>25.93</v>
      </c>
    </row>
    <row r="837" spans="1:13" x14ac:dyDescent="0.25">
      <c r="A837" s="2">
        <v>45373</v>
      </c>
      <c r="B837" s="3">
        <f t="shared" si="41"/>
        <v>2024</v>
      </c>
      <c r="C837" t="str">
        <f t="shared" si="39"/>
        <v>2023-2024</v>
      </c>
      <c r="D837" t="s">
        <v>148</v>
      </c>
      <c r="E837" t="s">
        <v>144</v>
      </c>
      <c r="F837" t="str">
        <f t="shared" si="40"/>
        <v>Queensland</v>
      </c>
      <c r="G837" t="s">
        <v>35</v>
      </c>
      <c r="H837">
        <v>4566</v>
      </c>
      <c r="I837" t="s">
        <v>11</v>
      </c>
      <c r="J837" t="s">
        <v>120</v>
      </c>
      <c r="K837" t="s">
        <v>155</v>
      </c>
      <c r="L837" t="s">
        <v>20</v>
      </c>
      <c r="M837" s="5">
        <v>25.95</v>
      </c>
    </row>
    <row r="838" spans="1:13" x14ac:dyDescent="0.25">
      <c r="A838" s="2">
        <v>45465</v>
      </c>
      <c r="B838" s="3">
        <f t="shared" si="41"/>
        <v>2024</v>
      </c>
      <c r="C838" t="str">
        <f t="shared" si="39"/>
        <v>2023-2024</v>
      </c>
      <c r="D838" t="s">
        <v>147</v>
      </c>
      <c r="E838" t="s">
        <v>69</v>
      </c>
      <c r="F838" t="str">
        <f t="shared" si="40"/>
        <v>Tasmania</v>
      </c>
      <c r="G838" t="s">
        <v>70</v>
      </c>
      <c r="H838">
        <v>7018</v>
      </c>
      <c r="I838" t="s">
        <v>11</v>
      </c>
      <c r="J838" t="s">
        <v>71</v>
      </c>
      <c r="K838" t="s">
        <v>149</v>
      </c>
      <c r="L838" t="s">
        <v>15</v>
      </c>
      <c r="M838" s="5">
        <v>25.95</v>
      </c>
    </row>
    <row r="839" spans="1:13" x14ac:dyDescent="0.25">
      <c r="A839" s="2">
        <v>45338</v>
      </c>
      <c r="B839" s="3">
        <f t="shared" si="41"/>
        <v>2024</v>
      </c>
      <c r="C839" t="str">
        <f t="shared" si="39"/>
        <v>2023-2024</v>
      </c>
      <c r="D839" t="s">
        <v>147</v>
      </c>
      <c r="E839" t="s">
        <v>75</v>
      </c>
      <c r="F839" t="str">
        <f t="shared" si="40"/>
        <v>Victoria</v>
      </c>
      <c r="G839" t="s">
        <v>45</v>
      </c>
      <c r="H839">
        <v>3630</v>
      </c>
      <c r="I839" t="s">
        <v>11</v>
      </c>
      <c r="J839" t="s">
        <v>55</v>
      </c>
      <c r="K839" t="s">
        <v>155</v>
      </c>
      <c r="L839" t="s">
        <v>20</v>
      </c>
      <c r="M839" s="5">
        <v>25.95</v>
      </c>
    </row>
    <row r="840" spans="1:13" x14ac:dyDescent="0.25">
      <c r="A840" s="2">
        <v>45413</v>
      </c>
      <c r="B840" s="3">
        <f t="shared" si="41"/>
        <v>2024</v>
      </c>
      <c r="C840" t="str">
        <f t="shared" si="39"/>
        <v>2023-2024</v>
      </c>
      <c r="D840" t="s">
        <v>147</v>
      </c>
      <c r="E840" t="s">
        <v>88</v>
      </c>
      <c r="F840" t="str">
        <f t="shared" si="40"/>
        <v>South Australia</v>
      </c>
      <c r="G840" t="s">
        <v>32</v>
      </c>
      <c r="H840">
        <v>5011</v>
      </c>
      <c r="I840" t="s">
        <v>11</v>
      </c>
      <c r="J840" t="s">
        <v>33</v>
      </c>
      <c r="K840" t="s">
        <v>152</v>
      </c>
      <c r="L840" t="s">
        <v>13</v>
      </c>
      <c r="M840" s="5">
        <v>25.95</v>
      </c>
    </row>
    <row r="841" spans="1:13" x14ac:dyDescent="0.25">
      <c r="A841" s="2">
        <v>45458</v>
      </c>
      <c r="B841" s="3">
        <f t="shared" si="41"/>
        <v>2024</v>
      </c>
      <c r="C841" t="str">
        <f t="shared" si="39"/>
        <v>2023-2024</v>
      </c>
      <c r="D841" t="s">
        <v>147</v>
      </c>
      <c r="E841" t="s">
        <v>134</v>
      </c>
      <c r="F841" t="str">
        <f t="shared" si="40"/>
        <v>Queensland</v>
      </c>
      <c r="G841" t="s">
        <v>35</v>
      </c>
      <c r="H841">
        <v>4825</v>
      </c>
      <c r="I841" t="s">
        <v>11</v>
      </c>
      <c r="J841" t="s">
        <v>36</v>
      </c>
      <c r="K841" t="s">
        <v>150</v>
      </c>
      <c r="L841" t="s">
        <v>18</v>
      </c>
      <c r="M841" s="5">
        <v>25.96</v>
      </c>
    </row>
    <row r="842" spans="1:13" x14ac:dyDescent="0.25">
      <c r="A842" s="2">
        <v>45330</v>
      </c>
      <c r="B842" s="3">
        <f t="shared" si="41"/>
        <v>2024</v>
      </c>
      <c r="C842" t="str">
        <f t="shared" si="39"/>
        <v>2023-2024</v>
      </c>
      <c r="D842" t="s">
        <v>147</v>
      </c>
      <c r="E842" t="s">
        <v>86</v>
      </c>
      <c r="F842" t="str">
        <f t="shared" si="40"/>
        <v>New South Wales</v>
      </c>
      <c r="G842" t="s">
        <v>10</v>
      </c>
      <c r="H842">
        <v>2064</v>
      </c>
      <c r="I842" t="s">
        <v>11</v>
      </c>
      <c r="J842" t="s">
        <v>12</v>
      </c>
      <c r="K842" t="s">
        <v>153</v>
      </c>
      <c r="L842" t="s">
        <v>16</v>
      </c>
      <c r="M842" s="5">
        <v>25.98</v>
      </c>
    </row>
    <row r="843" spans="1:13" x14ac:dyDescent="0.25">
      <c r="A843" s="2">
        <v>45537</v>
      </c>
      <c r="B843" s="3">
        <f t="shared" si="41"/>
        <v>2025</v>
      </c>
      <c r="C843" t="str">
        <f t="shared" si="39"/>
        <v>2024-2025</v>
      </c>
      <c r="D843" t="s">
        <v>148</v>
      </c>
      <c r="E843" t="s">
        <v>67</v>
      </c>
      <c r="F843" t="str">
        <f t="shared" si="40"/>
        <v>New South Wales</v>
      </c>
      <c r="G843" t="s">
        <v>10</v>
      </c>
      <c r="H843">
        <v>2478</v>
      </c>
      <c r="I843" t="s">
        <v>11</v>
      </c>
      <c r="J843" t="s">
        <v>68</v>
      </c>
      <c r="K843" t="s">
        <v>153</v>
      </c>
      <c r="L843" t="s">
        <v>16</v>
      </c>
      <c r="M843" s="5">
        <v>25.98</v>
      </c>
    </row>
    <row r="844" spans="1:13" x14ac:dyDescent="0.25">
      <c r="A844" s="2">
        <v>45544</v>
      </c>
      <c r="B844" s="3">
        <f t="shared" si="41"/>
        <v>2025</v>
      </c>
      <c r="C844" t="str">
        <f t="shared" si="39"/>
        <v>2024-2025</v>
      </c>
      <c r="D844" t="s">
        <v>148</v>
      </c>
      <c r="E844" t="s">
        <v>102</v>
      </c>
      <c r="F844" t="str">
        <f t="shared" si="40"/>
        <v>Queensland</v>
      </c>
      <c r="G844" t="s">
        <v>35</v>
      </c>
      <c r="H844">
        <v>4870</v>
      </c>
      <c r="I844" t="s">
        <v>11</v>
      </c>
      <c r="J844" t="s">
        <v>36</v>
      </c>
      <c r="K844" t="s">
        <v>153</v>
      </c>
      <c r="L844" t="s">
        <v>16</v>
      </c>
      <c r="M844" s="5">
        <v>25.98</v>
      </c>
    </row>
    <row r="845" spans="1:13" x14ac:dyDescent="0.25">
      <c r="A845" s="2">
        <v>46011</v>
      </c>
      <c r="B845" s="3">
        <f t="shared" si="41"/>
        <v>2026</v>
      </c>
      <c r="C845" t="str">
        <f t="shared" si="39"/>
        <v>2025-2026</v>
      </c>
      <c r="D845" t="s">
        <v>148</v>
      </c>
      <c r="E845" t="s">
        <v>99</v>
      </c>
      <c r="F845" t="str">
        <f t="shared" si="40"/>
        <v>Victoria</v>
      </c>
      <c r="G845" t="s">
        <v>45</v>
      </c>
      <c r="H845">
        <v>3148</v>
      </c>
      <c r="I845" t="s">
        <v>11</v>
      </c>
      <c r="J845" t="s">
        <v>63</v>
      </c>
      <c r="K845" t="s">
        <v>153</v>
      </c>
      <c r="L845" t="s">
        <v>16</v>
      </c>
      <c r="M845" s="5">
        <v>25.98</v>
      </c>
    </row>
    <row r="846" spans="1:13" x14ac:dyDescent="0.25">
      <c r="A846" s="2">
        <v>45332</v>
      </c>
      <c r="B846" s="3">
        <f t="shared" si="41"/>
        <v>2024</v>
      </c>
      <c r="C846" t="str">
        <f t="shared" si="39"/>
        <v>2023-2024</v>
      </c>
      <c r="D846" t="s">
        <v>147</v>
      </c>
      <c r="E846" t="s">
        <v>9</v>
      </c>
      <c r="F846" t="str">
        <f t="shared" si="40"/>
        <v>New South Wales</v>
      </c>
      <c r="G846" t="s">
        <v>10</v>
      </c>
      <c r="H846">
        <v>2067</v>
      </c>
      <c r="I846" t="s">
        <v>11</v>
      </c>
      <c r="J846" t="s">
        <v>12</v>
      </c>
      <c r="K846" t="s">
        <v>151</v>
      </c>
      <c r="L846" t="s">
        <v>21</v>
      </c>
      <c r="M846" s="5">
        <v>25.98</v>
      </c>
    </row>
    <row r="847" spans="1:13" x14ac:dyDescent="0.25">
      <c r="A847" s="2">
        <v>45403</v>
      </c>
      <c r="B847" s="3">
        <f t="shared" si="41"/>
        <v>2024</v>
      </c>
      <c r="C847" t="str">
        <f t="shared" si="39"/>
        <v>2023-2024</v>
      </c>
      <c r="D847" t="s">
        <v>147</v>
      </c>
      <c r="E847" t="s">
        <v>54</v>
      </c>
      <c r="F847" t="str">
        <f t="shared" si="40"/>
        <v>Victoria</v>
      </c>
      <c r="G847" t="s">
        <v>45</v>
      </c>
      <c r="H847">
        <v>3977</v>
      </c>
      <c r="I847" t="s">
        <v>11</v>
      </c>
      <c r="J847" t="s">
        <v>55</v>
      </c>
      <c r="K847" t="s">
        <v>153</v>
      </c>
      <c r="L847" t="s">
        <v>16</v>
      </c>
      <c r="M847" s="5">
        <v>25.98</v>
      </c>
    </row>
    <row r="848" spans="1:13" x14ac:dyDescent="0.25">
      <c r="A848" s="2">
        <v>45515</v>
      </c>
      <c r="B848" s="3">
        <f t="shared" si="41"/>
        <v>2025</v>
      </c>
      <c r="C848" t="str">
        <f t="shared" si="39"/>
        <v>2024-2025</v>
      </c>
      <c r="D848" t="s">
        <v>147</v>
      </c>
      <c r="E848" t="s">
        <v>118</v>
      </c>
      <c r="F848" t="str">
        <f t="shared" si="40"/>
        <v>New South Wales</v>
      </c>
      <c r="G848" t="s">
        <v>10</v>
      </c>
      <c r="H848">
        <v>2158</v>
      </c>
      <c r="I848" t="s">
        <v>11</v>
      </c>
      <c r="J848" t="s">
        <v>27</v>
      </c>
      <c r="K848" t="s">
        <v>154</v>
      </c>
      <c r="L848" t="s">
        <v>14</v>
      </c>
      <c r="M848" s="5">
        <v>25.98</v>
      </c>
    </row>
    <row r="849" spans="1:13" x14ac:dyDescent="0.25">
      <c r="A849" s="2">
        <v>45370</v>
      </c>
      <c r="B849" s="3">
        <f t="shared" si="41"/>
        <v>2024</v>
      </c>
      <c r="C849" t="str">
        <f t="shared" si="39"/>
        <v>2023-2024</v>
      </c>
      <c r="D849" t="s">
        <v>147</v>
      </c>
      <c r="E849" t="s">
        <v>142</v>
      </c>
      <c r="F849" t="str">
        <f t="shared" si="40"/>
        <v>Australian Capital Territory</v>
      </c>
      <c r="G849" t="s">
        <v>80</v>
      </c>
      <c r="H849">
        <v>2609</v>
      </c>
      <c r="I849" t="s">
        <v>11</v>
      </c>
      <c r="J849" t="s">
        <v>58</v>
      </c>
      <c r="K849" t="s">
        <v>154</v>
      </c>
      <c r="L849" t="s">
        <v>14</v>
      </c>
      <c r="M849" s="5">
        <v>25.98</v>
      </c>
    </row>
    <row r="850" spans="1:13" x14ac:dyDescent="0.25">
      <c r="A850" s="2">
        <v>45723</v>
      </c>
      <c r="B850" s="3">
        <f t="shared" si="41"/>
        <v>2025</v>
      </c>
      <c r="C850" t="str">
        <f t="shared" si="39"/>
        <v>2024-2025</v>
      </c>
      <c r="D850" t="s">
        <v>147</v>
      </c>
      <c r="E850" t="s">
        <v>119</v>
      </c>
      <c r="F850" t="str">
        <f t="shared" si="40"/>
        <v>Queensland</v>
      </c>
      <c r="G850" t="s">
        <v>35</v>
      </c>
      <c r="H850">
        <v>4570</v>
      </c>
      <c r="I850" t="s">
        <v>11</v>
      </c>
      <c r="J850" t="s">
        <v>120</v>
      </c>
      <c r="K850" t="s">
        <v>151</v>
      </c>
      <c r="L850" t="s">
        <v>21</v>
      </c>
      <c r="M850" s="5">
        <v>25.98</v>
      </c>
    </row>
    <row r="851" spans="1:13" x14ac:dyDescent="0.25">
      <c r="A851" s="2">
        <v>45404</v>
      </c>
      <c r="B851" s="3">
        <f t="shared" si="41"/>
        <v>2024</v>
      </c>
      <c r="C851" t="str">
        <f t="shared" si="39"/>
        <v>2023-2024</v>
      </c>
      <c r="D851" t="s">
        <v>148</v>
      </c>
      <c r="E851" t="s">
        <v>93</v>
      </c>
      <c r="F851" t="str">
        <f t="shared" si="40"/>
        <v>Western Australia</v>
      </c>
      <c r="G851" t="s">
        <v>48</v>
      </c>
      <c r="H851">
        <v>6112</v>
      </c>
      <c r="I851" t="s">
        <v>11</v>
      </c>
      <c r="J851" t="s">
        <v>94</v>
      </c>
      <c r="K851" t="s">
        <v>153</v>
      </c>
      <c r="L851" t="s">
        <v>16</v>
      </c>
      <c r="M851" s="5">
        <v>25.98</v>
      </c>
    </row>
    <row r="852" spans="1:13" x14ac:dyDescent="0.25">
      <c r="A852" s="2">
        <v>45754</v>
      </c>
      <c r="B852" s="3">
        <f t="shared" si="41"/>
        <v>2025</v>
      </c>
      <c r="C852" t="str">
        <f t="shared" si="39"/>
        <v>2024-2025</v>
      </c>
      <c r="D852" t="s">
        <v>147</v>
      </c>
      <c r="E852" t="s">
        <v>106</v>
      </c>
      <c r="F852" t="str">
        <f t="shared" si="40"/>
        <v>Victoria</v>
      </c>
      <c r="G852" t="s">
        <v>45</v>
      </c>
      <c r="H852">
        <v>3915</v>
      </c>
      <c r="I852" t="s">
        <v>11</v>
      </c>
      <c r="J852" t="s">
        <v>55</v>
      </c>
      <c r="K852" t="s">
        <v>153</v>
      </c>
      <c r="L852" t="s">
        <v>16</v>
      </c>
      <c r="M852" s="5">
        <v>25.98</v>
      </c>
    </row>
    <row r="853" spans="1:13" x14ac:dyDescent="0.25">
      <c r="A853" s="2">
        <v>45755</v>
      </c>
      <c r="B853" s="3">
        <f t="shared" si="41"/>
        <v>2025</v>
      </c>
      <c r="C853" t="str">
        <f t="shared" si="39"/>
        <v>2024-2025</v>
      </c>
      <c r="D853" t="s">
        <v>147</v>
      </c>
      <c r="E853" t="s">
        <v>138</v>
      </c>
      <c r="F853" t="str">
        <f t="shared" si="40"/>
        <v>Queensland</v>
      </c>
      <c r="G853" t="s">
        <v>35</v>
      </c>
      <c r="H853">
        <v>4558</v>
      </c>
      <c r="I853" t="s">
        <v>11</v>
      </c>
      <c r="J853" t="s">
        <v>120</v>
      </c>
      <c r="K853" t="s">
        <v>153</v>
      </c>
      <c r="L853" t="s">
        <v>16</v>
      </c>
      <c r="M853" s="5">
        <v>25.98</v>
      </c>
    </row>
    <row r="854" spans="1:13" x14ac:dyDescent="0.25">
      <c r="A854" s="2">
        <v>45612</v>
      </c>
      <c r="B854" s="3">
        <f t="shared" si="41"/>
        <v>2025</v>
      </c>
      <c r="C854" t="str">
        <f t="shared" si="39"/>
        <v>2024-2025</v>
      </c>
      <c r="D854" t="s">
        <v>148</v>
      </c>
      <c r="E854" t="s">
        <v>95</v>
      </c>
      <c r="F854" t="str">
        <f t="shared" si="40"/>
        <v>Victoria</v>
      </c>
      <c r="G854" t="s">
        <v>45</v>
      </c>
      <c r="H854">
        <v>3931</v>
      </c>
      <c r="I854" t="s">
        <v>11</v>
      </c>
      <c r="J854" t="s">
        <v>55</v>
      </c>
      <c r="K854" t="s">
        <v>153</v>
      </c>
      <c r="L854" t="s">
        <v>16</v>
      </c>
      <c r="M854" s="5">
        <v>25.98</v>
      </c>
    </row>
    <row r="855" spans="1:13" x14ac:dyDescent="0.25">
      <c r="A855" s="2">
        <v>45699</v>
      </c>
      <c r="B855" s="3">
        <f t="shared" si="41"/>
        <v>2025</v>
      </c>
      <c r="C855" t="str">
        <f t="shared" si="39"/>
        <v>2024-2025</v>
      </c>
      <c r="D855" t="s">
        <v>147</v>
      </c>
      <c r="E855" t="s">
        <v>83</v>
      </c>
      <c r="F855" t="str">
        <f t="shared" si="40"/>
        <v>New South Wales</v>
      </c>
      <c r="G855" t="s">
        <v>10</v>
      </c>
      <c r="H855">
        <v>2750</v>
      </c>
      <c r="I855" t="s">
        <v>11</v>
      </c>
      <c r="J855" t="s">
        <v>25</v>
      </c>
      <c r="K855" t="s">
        <v>154</v>
      </c>
      <c r="L855" t="s">
        <v>14</v>
      </c>
      <c r="M855" s="5">
        <v>25.98</v>
      </c>
    </row>
    <row r="856" spans="1:13" x14ac:dyDescent="0.25">
      <c r="A856" s="2">
        <v>45844</v>
      </c>
      <c r="B856" s="3">
        <f t="shared" si="41"/>
        <v>2026</v>
      </c>
      <c r="C856" t="str">
        <f t="shared" si="39"/>
        <v>2025-2026</v>
      </c>
      <c r="D856" t="s">
        <v>147</v>
      </c>
      <c r="E856" t="s">
        <v>40</v>
      </c>
      <c r="F856" t="str">
        <f t="shared" si="40"/>
        <v>New South Wales</v>
      </c>
      <c r="G856" t="s">
        <v>10</v>
      </c>
      <c r="H856">
        <v>2116</v>
      </c>
      <c r="I856" t="s">
        <v>11</v>
      </c>
      <c r="J856" t="s">
        <v>27</v>
      </c>
      <c r="K856" t="s">
        <v>153</v>
      </c>
      <c r="L856" t="s">
        <v>16</v>
      </c>
      <c r="M856" s="5">
        <v>25.98</v>
      </c>
    </row>
    <row r="857" spans="1:13" x14ac:dyDescent="0.25">
      <c r="A857" s="2">
        <v>45412</v>
      </c>
      <c r="B857" s="3">
        <f t="shared" si="41"/>
        <v>2024</v>
      </c>
      <c r="C857" t="str">
        <f t="shared" si="39"/>
        <v>2023-2024</v>
      </c>
      <c r="D857" t="s">
        <v>148</v>
      </c>
      <c r="E857" t="s">
        <v>90</v>
      </c>
      <c r="F857" t="str">
        <f t="shared" si="40"/>
        <v>Victoria</v>
      </c>
      <c r="G857" t="s">
        <v>45</v>
      </c>
      <c r="H857">
        <v>3179</v>
      </c>
      <c r="I857" t="s">
        <v>11</v>
      </c>
      <c r="J857" t="s">
        <v>63</v>
      </c>
      <c r="K857" t="s">
        <v>153</v>
      </c>
      <c r="L857" t="s">
        <v>16</v>
      </c>
      <c r="M857" s="5">
        <v>25.98</v>
      </c>
    </row>
    <row r="858" spans="1:13" x14ac:dyDescent="0.25">
      <c r="A858" s="2">
        <v>45433</v>
      </c>
      <c r="B858" s="3">
        <f t="shared" si="41"/>
        <v>2024</v>
      </c>
      <c r="C858" t="str">
        <f t="shared" si="39"/>
        <v>2023-2024</v>
      </c>
      <c r="D858" t="s">
        <v>147</v>
      </c>
      <c r="E858" t="s">
        <v>113</v>
      </c>
      <c r="F858" t="str">
        <f t="shared" si="40"/>
        <v>Queensland</v>
      </c>
      <c r="G858" t="s">
        <v>35</v>
      </c>
      <c r="H858">
        <v>4215</v>
      </c>
      <c r="I858" t="s">
        <v>11</v>
      </c>
      <c r="J858" t="s">
        <v>104</v>
      </c>
      <c r="K858" t="s">
        <v>153</v>
      </c>
      <c r="L858" t="s">
        <v>16</v>
      </c>
      <c r="M858" s="5">
        <v>25.98</v>
      </c>
    </row>
    <row r="859" spans="1:13" x14ac:dyDescent="0.25">
      <c r="A859" s="2">
        <v>45851</v>
      </c>
      <c r="B859" s="3">
        <f t="shared" si="41"/>
        <v>2026</v>
      </c>
      <c r="C859" t="str">
        <f t="shared" si="39"/>
        <v>2025-2026</v>
      </c>
      <c r="D859" t="s">
        <v>147</v>
      </c>
      <c r="E859" t="s">
        <v>98</v>
      </c>
      <c r="F859" t="str">
        <f t="shared" si="40"/>
        <v>Victoria</v>
      </c>
      <c r="G859" t="s">
        <v>45</v>
      </c>
      <c r="H859">
        <v>3429</v>
      </c>
      <c r="I859" t="s">
        <v>11</v>
      </c>
      <c r="J859" t="s">
        <v>60</v>
      </c>
      <c r="K859" t="s">
        <v>150</v>
      </c>
      <c r="L859" t="s">
        <v>18</v>
      </c>
      <c r="M859" s="5">
        <v>25.98</v>
      </c>
    </row>
    <row r="860" spans="1:13" x14ac:dyDescent="0.25">
      <c r="A860" s="2">
        <v>45435</v>
      </c>
      <c r="B860" s="3">
        <f t="shared" si="41"/>
        <v>2024</v>
      </c>
      <c r="C860" t="str">
        <f t="shared" si="39"/>
        <v>2023-2024</v>
      </c>
      <c r="D860" t="s">
        <v>147</v>
      </c>
      <c r="E860" t="s">
        <v>61</v>
      </c>
      <c r="F860" t="str">
        <f t="shared" si="40"/>
        <v>New South Wales</v>
      </c>
      <c r="G860" t="s">
        <v>10</v>
      </c>
      <c r="H860">
        <v>2539</v>
      </c>
      <c r="I860" t="s">
        <v>11</v>
      </c>
      <c r="J860" t="s">
        <v>58</v>
      </c>
      <c r="K860" t="s">
        <v>154</v>
      </c>
      <c r="L860" t="s">
        <v>14</v>
      </c>
      <c r="M860" s="5">
        <v>25.98</v>
      </c>
    </row>
    <row r="861" spans="1:13" x14ac:dyDescent="0.25">
      <c r="A861" s="2">
        <v>45778</v>
      </c>
      <c r="B861" s="3">
        <f t="shared" si="41"/>
        <v>2025</v>
      </c>
      <c r="C861" t="str">
        <f t="shared" si="39"/>
        <v>2024-2025</v>
      </c>
      <c r="D861" t="s">
        <v>147</v>
      </c>
      <c r="E861" t="s">
        <v>84</v>
      </c>
      <c r="F861" t="str">
        <f t="shared" si="40"/>
        <v>Queensland</v>
      </c>
      <c r="G861" t="s">
        <v>35</v>
      </c>
      <c r="H861">
        <v>4740</v>
      </c>
      <c r="I861" t="s">
        <v>11</v>
      </c>
      <c r="J861" t="s">
        <v>51</v>
      </c>
      <c r="K861" t="s">
        <v>151</v>
      </c>
      <c r="L861" t="s">
        <v>21</v>
      </c>
      <c r="M861" s="5">
        <v>26</v>
      </c>
    </row>
    <row r="862" spans="1:13" x14ac:dyDescent="0.25">
      <c r="A862" s="2">
        <v>45874</v>
      </c>
      <c r="B862" s="3">
        <f t="shared" si="41"/>
        <v>2026</v>
      </c>
      <c r="C862" t="str">
        <f t="shared" si="39"/>
        <v>2025-2026</v>
      </c>
      <c r="D862" t="s">
        <v>147</v>
      </c>
      <c r="E862" t="s">
        <v>127</v>
      </c>
      <c r="F862" t="str">
        <f t="shared" si="40"/>
        <v>New South Wales</v>
      </c>
      <c r="G862" t="s">
        <v>10</v>
      </c>
      <c r="H862">
        <v>2131</v>
      </c>
      <c r="I862" t="s">
        <v>11</v>
      </c>
      <c r="J862" t="s">
        <v>27</v>
      </c>
      <c r="K862" t="s">
        <v>154</v>
      </c>
      <c r="L862" t="s">
        <v>14</v>
      </c>
      <c r="M862" s="5">
        <v>26</v>
      </c>
    </row>
    <row r="863" spans="1:13" x14ac:dyDescent="0.25">
      <c r="A863" s="2">
        <v>45877</v>
      </c>
      <c r="B863" s="3">
        <f t="shared" si="41"/>
        <v>2026</v>
      </c>
      <c r="C863" t="str">
        <f t="shared" si="39"/>
        <v>2025-2026</v>
      </c>
      <c r="D863" t="s">
        <v>148</v>
      </c>
      <c r="E863" t="s">
        <v>79</v>
      </c>
      <c r="F863" t="str">
        <f t="shared" si="40"/>
        <v>Australian Capital Territory</v>
      </c>
      <c r="G863" t="s">
        <v>80</v>
      </c>
      <c r="H863">
        <v>2617</v>
      </c>
      <c r="I863" t="s">
        <v>11</v>
      </c>
      <c r="J863" t="s">
        <v>58</v>
      </c>
      <c r="K863" t="s">
        <v>154</v>
      </c>
      <c r="L863" t="s">
        <v>14</v>
      </c>
      <c r="M863" s="5">
        <v>26.28</v>
      </c>
    </row>
    <row r="864" spans="1:13" x14ac:dyDescent="0.25">
      <c r="A864" s="2">
        <v>45640</v>
      </c>
      <c r="B864" s="3">
        <f t="shared" si="41"/>
        <v>2025</v>
      </c>
      <c r="C864" t="str">
        <f t="shared" si="39"/>
        <v>2024-2025</v>
      </c>
      <c r="D864" t="s">
        <v>148</v>
      </c>
      <c r="E864" t="s">
        <v>103</v>
      </c>
      <c r="F864" t="str">
        <f t="shared" si="40"/>
        <v>Queensland</v>
      </c>
      <c r="G864" t="s">
        <v>35</v>
      </c>
      <c r="H864">
        <v>4509</v>
      </c>
      <c r="I864" t="s">
        <v>11</v>
      </c>
      <c r="J864" t="s">
        <v>104</v>
      </c>
      <c r="K864" t="s">
        <v>157</v>
      </c>
      <c r="L864" t="s">
        <v>22</v>
      </c>
      <c r="M864" s="5">
        <v>26.41</v>
      </c>
    </row>
    <row r="865" spans="1:13" x14ac:dyDescent="0.25">
      <c r="A865" s="2">
        <v>45632</v>
      </c>
      <c r="B865" s="3">
        <f t="shared" si="41"/>
        <v>2025</v>
      </c>
      <c r="C865" t="str">
        <f t="shared" si="39"/>
        <v>2024-2025</v>
      </c>
      <c r="D865" t="s">
        <v>147</v>
      </c>
      <c r="E865" t="s">
        <v>124</v>
      </c>
      <c r="F865" t="str">
        <f t="shared" si="40"/>
        <v>New South Wales</v>
      </c>
      <c r="G865" t="s">
        <v>10</v>
      </c>
      <c r="H865">
        <v>2015</v>
      </c>
      <c r="I865" t="s">
        <v>11</v>
      </c>
      <c r="J865" t="s">
        <v>12</v>
      </c>
      <c r="K865" t="s">
        <v>154</v>
      </c>
      <c r="L865" t="s">
        <v>14</v>
      </c>
      <c r="M865" s="5">
        <v>26.810000000000002</v>
      </c>
    </row>
    <row r="866" spans="1:13" x14ac:dyDescent="0.25">
      <c r="A866" s="2">
        <v>45821</v>
      </c>
      <c r="B866" s="3">
        <f t="shared" si="41"/>
        <v>2025</v>
      </c>
      <c r="C866" t="str">
        <f t="shared" si="39"/>
        <v>2024-2025</v>
      </c>
      <c r="D866" t="s">
        <v>147</v>
      </c>
      <c r="E866" t="s">
        <v>31</v>
      </c>
      <c r="F866" t="str">
        <f t="shared" si="40"/>
        <v>South Australia</v>
      </c>
      <c r="G866" t="s">
        <v>32</v>
      </c>
      <c r="H866">
        <v>5168</v>
      </c>
      <c r="I866" t="s">
        <v>11</v>
      </c>
      <c r="J866" t="s">
        <v>33</v>
      </c>
      <c r="K866" t="s">
        <v>152</v>
      </c>
      <c r="L866" t="s">
        <v>13</v>
      </c>
      <c r="M866" s="5">
        <v>26.9</v>
      </c>
    </row>
    <row r="867" spans="1:13" x14ac:dyDescent="0.25">
      <c r="A867" s="2">
        <v>45968</v>
      </c>
      <c r="B867" s="3">
        <f t="shared" si="41"/>
        <v>2026</v>
      </c>
      <c r="C867" t="str">
        <f t="shared" si="39"/>
        <v>2025-2026</v>
      </c>
      <c r="D867" t="s">
        <v>148</v>
      </c>
      <c r="E867" t="s">
        <v>31</v>
      </c>
      <c r="F867" t="str">
        <f t="shared" si="40"/>
        <v>South Australia</v>
      </c>
      <c r="G867" t="s">
        <v>32</v>
      </c>
      <c r="H867">
        <v>5168</v>
      </c>
      <c r="I867" t="s">
        <v>11</v>
      </c>
      <c r="J867" t="s">
        <v>33</v>
      </c>
      <c r="K867" t="s">
        <v>19</v>
      </c>
      <c r="L867" t="s">
        <v>23</v>
      </c>
      <c r="M867" s="5">
        <v>26.91</v>
      </c>
    </row>
    <row r="868" spans="1:13" x14ac:dyDescent="0.25">
      <c r="A868" s="2">
        <v>45382</v>
      </c>
      <c r="B868" s="3">
        <f t="shared" si="41"/>
        <v>2024</v>
      </c>
      <c r="C868" t="str">
        <f t="shared" si="39"/>
        <v>2023-2024</v>
      </c>
      <c r="D868" t="s">
        <v>147</v>
      </c>
      <c r="E868" t="s">
        <v>64</v>
      </c>
      <c r="F868" t="str">
        <f t="shared" si="40"/>
        <v>Victoria</v>
      </c>
      <c r="G868" t="s">
        <v>45</v>
      </c>
      <c r="H868">
        <v>3199</v>
      </c>
      <c r="I868" t="s">
        <v>11</v>
      </c>
      <c r="J868" t="s">
        <v>63</v>
      </c>
      <c r="K868" t="s">
        <v>150</v>
      </c>
      <c r="L868" t="s">
        <v>18</v>
      </c>
      <c r="M868" s="5">
        <v>26.95</v>
      </c>
    </row>
    <row r="869" spans="1:13" x14ac:dyDescent="0.25">
      <c r="A869" s="2">
        <v>45947</v>
      </c>
      <c r="B869" s="3">
        <f t="shared" si="41"/>
        <v>2026</v>
      </c>
      <c r="C869" t="str">
        <f t="shared" si="39"/>
        <v>2025-2026</v>
      </c>
      <c r="D869" t="s">
        <v>148</v>
      </c>
      <c r="E869" t="s">
        <v>83</v>
      </c>
      <c r="F869" t="str">
        <f t="shared" si="40"/>
        <v>New South Wales</v>
      </c>
      <c r="G869" t="s">
        <v>10</v>
      </c>
      <c r="H869">
        <v>2750</v>
      </c>
      <c r="I869" t="s">
        <v>11</v>
      </c>
      <c r="J869" t="s">
        <v>25</v>
      </c>
      <c r="K869" t="s">
        <v>149</v>
      </c>
      <c r="L869" t="s">
        <v>15</v>
      </c>
      <c r="M869" s="5">
        <v>26.950000000000003</v>
      </c>
    </row>
    <row r="870" spans="1:13" x14ac:dyDescent="0.25">
      <c r="A870" s="2">
        <v>45733</v>
      </c>
      <c r="B870" s="3">
        <f t="shared" si="41"/>
        <v>2025</v>
      </c>
      <c r="C870" t="str">
        <f t="shared" si="39"/>
        <v>2024-2025</v>
      </c>
      <c r="D870" t="s">
        <v>148</v>
      </c>
      <c r="E870" t="s">
        <v>97</v>
      </c>
      <c r="F870" t="str">
        <f t="shared" si="40"/>
        <v>Tasmania</v>
      </c>
      <c r="G870" t="s">
        <v>70</v>
      </c>
      <c r="H870">
        <v>7250</v>
      </c>
      <c r="I870" t="s">
        <v>11</v>
      </c>
      <c r="J870" t="s">
        <v>71</v>
      </c>
      <c r="K870" t="s">
        <v>150</v>
      </c>
      <c r="L870" t="s">
        <v>18</v>
      </c>
      <c r="M870" s="5">
        <v>26.97</v>
      </c>
    </row>
    <row r="871" spans="1:13" x14ac:dyDescent="0.25">
      <c r="A871" s="2">
        <v>45376</v>
      </c>
      <c r="B871" s="3">
        <f t="shared" si="41"/>
        <v>2024</v>
      </c>
      <c r="C871" t="str">
        <f t="shared" si="39"/>
        <v>2023-2024</v>
      </c>
      <c r="D871" t="s">
        <v>147</v>
      </c>
      <c r="E871" t="s">
        <v>111</v>
      </c>
      <c r="F871" t="str">
        <f t="shared" si="40"/>
        <v>New South Wales</v>
      </c>
      <c r="G871" t="s">
        <v>10</v>
      </c>
      <c r="H871">
        <v>2120</v>
      </c>
      <c r="I871" t="s">
        <v>11</v>
      </c>
      <c r="J871" t="s">
        <v>27</v>
      </c>
      <c r="K871" t="s">
        <v>152</v>
      </c>
      <c r="L871" t="s">
        <v>13</v>
      </c>
      <c r="M871" s="5">
        <v>26.979999999999997</v>
      </c>
    </row>
    <row r="872" spans="1:13" x14ac:dyDescent="0.25">
      <c r="A872" s="2">
        <v>45856</v>
      </c>
      <c r="B872" s="3">
        <f t="shared" si="41"/>
        <v>2026</v>
      </c>
      <c r="C872" t="str">
        <f t="shared" si="39"/>
        <v>2025-2026</v>
      </c>
      <c r="D872" t="s">
        <v>147</v>
      </c>
      <c r="E872" t="s">
        <v>85</v>
      </c>
      <c r="F872" t="str">
        <f t="shared" si="40"/>
        <v>Queensland</v>
      </c>
      <c r="G872" t="s">
        <v>35</v>
      </c>
      <c r="H872">
        <v>4883</v>
      </c>
      <c r="I872" t="s">
        <v>11</v>
      </c>
      <c r="J872" t="s">
        <v>36</v>
      </c>
      <c r="K872" t="s">
        <v>19</v>
      </c>
      <c r="L872" t="s">
        <v>23</v>
      </c>
      <c r="M872" s="5">
        <v>26.98</v>
      </c>
    </row>
    <row r="873" spans="1:13" x14ac:dyDescent="0.25">
      <c r="A873" s="2">
        <v>45593</v>
      </c>
      <c r="B873" s="3">
        <f t="shared" si="41"/>
        <v>2025</v>
      </c>
      <c r="C873" t="str">
        <f t="shared" si="39"/>
        <v>2024-2025</v>
      </c>
      <c r="D873" t="s">
        <v>147</v>
      </c>
      <c r="E873" t="s">
        <v>85</v>
      </c>
      <c r="F873" t="str">
        <f t="shared" si="40"/>
        <v>Queensland</v>
      </c>
      <c r="G873" t="s">
        <v>35</v>
      </c>
      <c r="H873">
        <v>4883</v>
      </c>
      <c r="I873" t="s">
        <v>11</v>
      </c>
      <c r="J873" t="s">
        <v>36</v>
      </c>
      <c r="K873" t="s">
        <v>154</v>
      </c>
      <c r="L873" t="s">
        <v>14</v>
      </c>
      <c r="M873" s="5">
        <v>26.98</v>
      </c>
    </row>
    <row r="874" spans="1:13" x14ac:dyDescent="0.25">
      <c r="A874" s="2">
        <v>45686</v>
      </c>
      <c r="B874" s="3">
        <f t="shared" si="41"/>
        <v>2025</v>
      </c>
      <c r="C874" t="str">
        <f t="shared" si="39"/>
        <v>2024-2025</v>
      </c>
      <c r="D874" t="s">
        <v>147</v>
      </c>
      <c r="E874" t="s">
        <v>101</v>
      </c>
      <c r="F874" t="str">
        <f t="shared" si="40"/>
        <v>Victoria</v>
      </c>
      <c r="G874" t="s">
        <v>45</v>
      </c>
      <c r="H874">
        <v>3131</v>
      </c>
      <c r="I874" t="s">
        <v>11</v>
      </c>
      <c r="J874" t="s">
        <v>63</v>
      </c>
      <c r="K874" t="s">
        <v>154</v>
      </c>
      <c r="L874" t="s">
        <v>14</v>
      </c>
      <c r="M874" s="5">
        <v>26.98</v>
      </c>
    </row>
    <row r="875" spans="1:13" x14ac:dyDescent="0.25">
      <c r="A875" s="2">
        <v>45504</v>
      </c>
      <c r="B875" s="3">
        <f t="shared" si="41"/>
        <v>2025</v>
      </c>
      <c r="C875" t="str">
        <f t="shared" si="39"/>
        <v>2024-2025</v>
      </c>
      <c r="D875" t="s">
        <v>147</v>
      </c>
      <c r="E875" t="s">
        <v>140</v>
      </c>
      <c r="F875" t="str">
        <f t="shared" si="40"/>
        <v>Tasmania</v>
      </c>
      <c r="G875" t="s">
        <v>70</v>
      </c>
      <c r="H875">
        <v>7320</v>
      </c>
      <c r="I875" t="s">
        <v>11</v>
      </c>
      <c r="J875" t="s">
        <v>71</v>
      </c>
      <c r="K875" t="s">
        <v>19</v>
      </c>
      <c r="L875" t="s">
        <v>23</v>
      </c>
      <c r="M875" s="5">
        <v>26.990000000000002</v>
      </c>
    </row>
    <row r="876" spans="1:13" x14ac:dyDescent="0.25">
      <c r="A876" s="2">
        <v>45310</v>
      </c>
      <c r="B876" s="3">
        <f t="shared" si="41"/>
        <v>2024</v>
      </c>
      <c r="C876" t="str">
        <f t="shared" si="39"/>
        <v>2023-2024</v>
      </c>
      <c r="D876" t="s">
        <v>147</v>
      </c>
      <c r="E876" t="s">
        <v>44</v>
      </c>
      <c r="F876" t="str">
        <f t="shared" si="40"/>
        <v>Victoria</v>
      </c>
      <c r="G876" t="s">
        <v>45</v>
      </c>
      <c r="H876">
        <v>3066</v>
      </c>
      <c r="I876" t="s">
        <v>11</v>
      </c>
      <c r="J876" t="s">
        <v>46</v>
      </c>
      <c r="K876" t="s">
        <v>19</v>
      </c>
      <c r="L876" t="s">
        <v>23</v>
      </c>
      <c r="M876" s="5">
        <v>27</v>
      </c>
    </row>
    <row r="877" spans="1:13" x14ac:dyDescent="0.25">
      <c r="A877" s="2">
        <v>45781</v>
      </c>
      <c r="B877" s="3">
        <f t="shared" si="41"/>
        <v>2025</v>
      </c>
      <c r="C877" t="str">
        <f t="shared" si="39"/>
        <v>2024-2025</v>
      </c>
      <c r="D877" t="s">
        <v>147</v>
      </c>
      <c r="E877" t="s">
        <v>142</v>
      </c>
      <c r="F877" t="str">
        <f t="shared" si="40"/>
        <v>Australian Capital Territory</v>
      </c>
      <c r="G877" t="s">
        <v>80</v>
      </c>
      <c r="H877">
        <v>2609</v>
      </c>
      <c r="I877" t="s">
        <v>11</v>
      </c>
      <c r="J877" t="s">
        <v>58</v>
      </c>
      <c r="K877" t="s">
        <v>155</v>
      </c>
      <c r="L877" t="s">
        <v>20</v>
      </c>
      <c r="M877" s="5">
        <v>27.18</v>
      </c>
    </row>
    <row r="878" spans="1:13" x14ac:dyDescent="0.25">
      <c r="A878" s="2">
        <v>45333</v>
      </c>
      <c r="B878" s="3">
        <f t="shared" si="41"/>
        <v>2024</v>
      </c>
      <c r="C878" t="str">
        <f t="shared" si="39"/>
        <v>2023-2024</v>
      </c>
      <c r="D878" t="s">
        <v>147</v>
      </c>
      <c r="E878" t="s">
        <v>138</v>
      </c>
      <c r="F878" t="str">
        <f t="shared" si="40"/>
        <v>Queensland</v>
      </c>
      <c r="G878" t="s">
        <v>35</v>
      </c>
      <c r="H878">
        <v>4558</v>
      </c>
      <c r="I878" t="s">
        <v>11</v>
      </c>
      <c r="J878" t="s">
        <v>120</v>
      </c>
      <c r="K878" t="s">
        <v>149</v>
      </c>
      <c r="L878" t="s">
        <v>15</v>
      </c>
      <c r="M878" s="5">
        <v>27.27</v>
      </c>
    </row>
    <row r="879" spans="1:13" x14ac:dyDescent="0.25">
      <c r="A879" s="2">
        <v>45803</v>
      </c>
      <c r="B879" s="3">
        <f t="shared" si="41"/>
        <v>2025</v>
      </c>
      <c r="C879" t="str">
        <f t="shared" si="39"/>
        <v>2024-2025</v>
      </c>
      <c r="D879" t="s">
        <v>147</v>
      </c>
      <c r="E879" t="s">
        <v>79</v>
      </c>
      <c r="F879" t="str">
        <f t="shared" si="40"/>
        <v>Australian Capital Territory</v>
      </c>
      <c r="G879" t="s">
        <v>80</v>
      </c>
      <c r="H879">
        <v>2617</v>
      </c>
      <c r="I879" t="s">
        <v>11</v>
      </c>
      <c r="J879" t="s">
        <v>58</v>
      </c>
      <c r="K879" t="s">
        <v>150</v>
      </c>
      <c r="L879" t="s">
        <v>18</v>
      </c>
      <c r="M879" s="5">
        <v>27.36</v>
      </c>
    </row>
    <row r="880" spans="1:13" x14ac:dyDescent="0.25">
      <c r="A880" s="2">
        <v>45894</v>
      </c>
      <c r="B880" s="3">
        <f t="shared" si="41"/>
        <v>2026</v>
      </c>
      <c r="C880" t="str">
        <f t="shared" si="39"/>
        <v>2025-2026</v>
      </c>
      <c r="D880" t="s">
        <v>147</v>
      </c>
      <c r="E880" t="s">
        <v>81</v>
      </c>
      <c r="F880" t="str">
        <f t="shared" si="40"/>
        <v>New South Wales</v>
      </c>
      <c r="G880" t="s">
        <v>10</v>
      </c>
      <c r="H880">
        <v>2485</v>
      </c>
      <c r="I880" t="s">
        <v>11</v>
      </c>
      <c r="J880" t="s">
        <v>68</v>
      </c>
      <c r="K880" t="s">
        <v>19</v>
      </c>
      <c r="L880" t="s">
        <v>23</v>
      </c>
      <c r="M880" s="5">
        <v>27.38</v>
      </c>
    </row>
    <row r="881" spans="1:13" x14ac:dyDescent="0.25">
      <c r="A881" s="2">
        <v>45899</v>
      </c>
      <c r="B881" s="3">
        <f t="shared" si="41"/>
        <v>2026</v>
      </c>
      <c r="C881" t="str">
        <f t="shared" si="39"/>
        <v>2025-2026</v>
      </c>
      <c r="D881" t="s">
        <v>148</v>
      </c>
      <c r="E881" t="s">
        <v>79</v>
      </c>
      <c r="F881" t="str">
        <f t="shared" si="40"/>
        <v>Australian Capital Territory</v>
      </c>
      <c r="G881" t="s">
        <v>80</v>
      </c>
      <c r="H881">
        <v>2617</v>
      </c>
      <c r="I881" t="s">
        <v>11</v>
      </c>
      <c r="J881" t="s">
        <v>58</v>
      </c>
      <c r="K881" t="s">
        <v>153</v>
      </c>
      <c r="L881" t="s">
        <v>16</v>
      </c>
      <c r="M881" s="5">
        <v>27.48</v>
      </c>
    </row>
    <row r="882" spans="1:13" x14ac:dyDescent="0.25">
      <c r="A882" s="2">
        <v>45321</v>
      </c>
      <c r="B882" s="3">
        <f t="shared" si="41"/>
        <v>2024</v>
      </c>
      <c r="C882" t="str">
        <f t="shared" si="39"/>
        <v>2023-2024</v>
      </c>
      <c r="D882" t="s">
        <v>147</v>
      </c>
      <c r="E882" t="s">
        <v>110</v>
      </c>
      <c r="F882" t="str">
        <f t="shared" si="40"/>
        <v>Queensland</v>
      </c>
      <c r="G882" t="s">
        <v>35</v>
      </c>
      <c r="H882">
        <v>4680</v>
      </c>
      <c r="I882" t="s">
        <v>11</v>
      </c>
      <c r="J882" t="s">
        <v>51</v>
      </c>
      <c r="K882" t="s">
        <v>154</v>
      </c>
      <c r="L882" t="s">
        <v>14</v>
      </c>
      <c r="M882" s="5">
        <v>27.5</v>
      </c>
    </row>
    <row r="883" spans="1:13" x14ac:dyDescent="0.25">
      <c r="A883" s="2">
        <v>45802</v>
      </c>
      <c r="B883" s="3">
        <f t="shared" si="41"/>
        <v>2025</v>
      </c>
      <c r="C883" t="str">
        <f t="shared" si="39"/>
        <v>2024-2025</v>
      </c>
      <c r="D883" t="s">
        <v>148</v>
      </c>
      <c r="E883" t="s">
        <v>31</v>
      </c>
      <c r="F883" t="str">
        <f t="shared" si="40"/>
        <v>South Australia</v>
      </c>
      <c r="G883" t="s">
        <v>32</v>
      </c>
      <c r="H883">
        <v>5168</v>
      </c>
      <c r="I883" t="s">
        <v>11</v>
      </c>
      <c r="J883" t="s">
        <v>33</v>
      </c>
      <c r="K883" t="s">
        <v>19</v>
      </c>
      <c r="L883" t="s">
        <v>23</v>
      </c>
      <c r="M883" s="5">
        <v>27.53</v>
      </c>
    </row>
    <row r="884" spans="1:13" x14ac:dyDescent="0.25">
      <c r="A884" s="2">
        <v>45616</v>
      </c>
      <c r="B884" s="3">
        <f t="shared" si="41"/>
        <v>2025</v>
      </c>
      <c r="C884" t="str">
        <f t="shared" si="39"/>
        <v>2024-2025</v>
      </c>
      <c r="D884" t="s">
        <v>147</v>
      </c>
      <c r="E884" t="s">
        <v>112</v>
      </c>
      <c r="F884" t="str">
        <f t="shared" si="40"/>
        <v>Victoria</v>
      </c>
      <c r="G884" t="s">
        <v>45</v>
      </c>
      <c r="H884">
        <v>3076</v>
      </c>
      <c r="I884" t="s">
        <v>11</v>
      </c>
      <c r="J884" t="s">
        <v>46</v>
      </c>
      <c r="K884" t="s">
        <v>157</v>
      </c>
      <c r="L884" t="s">
        <v>22</v>
      </c>
      <c r="M884" s="5">
        <v>27.62</v>
      </c>
    </row>
    <row r="885" spans="1:13" x14ac:dyDescent="0.25">
      <c r="A885" s="2">
        <v>45569</v>
      </c>
      <c r="B885" s="3">
        <f t="shared" si="41"/>
        <v>2025</v>
      </c>
      <c r="C885" t="str">
        <f t="shared" si="39"/>
        <v>2024-2025</v>
      </c>
      <c r="D885" t="s">
        <v>147</v>
      </c>
      <c r="E885" t="s">
        <v>65</v>
      </c>
      <c r="F885" t="str">
        <f t="shared" si="40"/>
        <v>New South Wales</v>
      </c>
      <c r="G885" t="s">
        <v>10</v>
      </c>
      <c r="H885">
        <v>2541</v>
      </c>
      <c r="I885" t="s">
        <v>11</v>
      </c>
      <c r="J885" t="s">
        <v>58</v>
      </c>
      <c r="K885" t="s">
        <v>149</v>
      </c>
      <c r="L885" t="s">
        <v>15</v>
      </c>
      <c r="M885" s="5">
        <v>27.72</v>
      </c>
    </row>
    <row r="886" spans="1:13" x14ac:dyDescent="0.25">
      <c r="A886" s="2">
        <v>45836</v>
      </c>
      <c r="B886" s="3">
        <f t="shared" si="41"/>
        <v>2025</v>
      </c>
      <c r="C886" t="str">
        <f t="shared" si="39"/>
        <v>2024-2025</v>
      </c>
      <c r="D886" t="s">
        <v>147</v>
      </c>
      <c r="E886" t="s">
        <v>97</v>
      </c>
      <c r="F886" t="str">
        <f t="shared" si="40"/>
        <v>Tasmania</v>
      </c>
      <c r="G886" t="s">
        <v>70</v>
      </c>
      <c r="H886">
        <v>7250</v>
      </c>
      <c r="I886" t="s">
        <v>11</v>
      </c>
      <c r="J886" t="s">
        <v>71</v>
      </c>
      <c r="K886" t="s">
        <v>154</v>
      </c>
      <c r="L886" t="s">
        <v>14</v>
      </c>
      <c r="M886" s="5">
        <v>27.86</v>
      </c>
    </row>
    <row r="887" spans="1:13" x14ac:dyDescent="0.25">
      <c r="A887" s="2">
        <v>45832</v>
      </c>
      <c r="B887" s="3">
        <f t="shared" si="41"/>
        <v>2025</v>
      </c>
      <c r="C887" t="str">
        <f t="shared" si="39"/>
        <v>2024-2025</v>
      </c>
      <c r="D887" t="s">
        <v>147</v>
      </c>
      <c r="E887" t="s">
        <v>105</v>
      </c>
      <c r="F887" t="str">
        <f t="shared" si="40"/>
        <v>Victoria</v>
      </c>
      <c r="G887" t="s">
        <v>45</v>
      </c>
      <c r="H887">
        <v>3500</v>
      </c>
      <c r="I887" t="s">
        <v>11</v>
      </c>
      <c r="J887" t="s">
        <v>60</v>
      </c>
      <c r="K887" t="s">
        <v>150</v>
      </c>
      <c r="L887" t="s">
        <v>18</v>
      </c>
      <c r="M887" s="5">
        <v>27.93</v>
      </c>
    </row>
    <row r="888" spans="1:13" x14ac:dyDescent="0.25">
      <c r="A888" s="2">
        <v>46013</v>
      </c>
      <c r="B888" s="3">
        <f t="shared" si="41"/>
        <v>2026</v>
      </c>
      <c r="C888" t="str">
        <f t="shared" si="39"/>
        <v>2025-2026</v>
      </c>
      <c r="D888" t="s">
        <v>148</v>
      </c>
      <c r="E888" t="s">
        <v>130</v>
      </c>
      <c r="F888" t="str">
        <f t="shared" si="40"/>
        <v>South Australia</v>
      </c>
      <c r="G888" t="s">
        <v>32</v>
      </c>
      <c r="H888">
        <v>5290</v>
      </c>
      <c r="I888" t="s">
        <v>11</v>
      </c>
      <c r="J888" t="s">
        <v>38</v>
      </c>
      <c r="K888" t="s">
        <v>155</v>
      </c>
      <c r="L888" t="s">
        <v>20</v>
      </c>
      <c r="M888" s="5">
        <v>27.94</v>
      </c>
    </row>
    <row r="889" spans="1:13" x14ac:dyDescent="0.25">
      <c r="A889" s="2">
        <v>45430</v>
      </c>
      <c r="B889" s="3">
        <f t="shared" si="41"/>
        <v>2024</v>
      </c>
      <c r="C889" t="str">
        <f t="shared" si="39"/>
        <v>2023-2024</v>
      </c>
      <c r="D889" t="s">
        <v>147</v>
      </c>
      <c r="E889" t="s">
        <v>53</v>
      </c>
      <c r="F889" t="str">
        <f t="shared" si="40"/>
        <v>South Australia</v>
      </c>
      <c r="G889" t="s">
        <v>32</v>
      </c>
      <c r="H889">
        <v>5082</v>
      </c>
      <c r="I889" t="s">
        <v>11</v>
      </c>
      <c r="J889" t="s">
        <v>33</v>
      </c>
      <c r="K889" t="s">
        <v>155</v>
      </c>
      <c r="L889" t="s">
        <v>20</v>
      </c>
      <c r="M889" s="5">
        <v>27.94</v>
      </c>
    </row>
    <row r="890" spans="1:13" x14ac:dyDescent="0.25">
      <c r="A890" s="2">
        <v>45829</v>
      </c>
      <c r="B890" s="3">
        <f t="shared" si="41"/>
        <v>2025</v>
      </c>
      <c r="C890" t="str">
        <f t="shared" si="39"/>
        <v>2024-2025</v>
      </c>
      <c r="D890" t="s">
        <v>147</v>
      </c>
      <c r="E890" t="s">
        <v>113</v>
      </c>
      <c r="F890" t="str">
        <f t="shared" si="40"/>
        <v>Queensland</v>
      </c>
      <c r="G890" t="s">
        <v>35</v>
      </c>
      <c r="H890">
        <v>4215</v>
      </c>
      <c r="I890" t="s">
        <v>11</v>
      </c>
      <c r="J890" t="s">
        <v>104</v>
      </c>
      <c r="K890" t="s">
        <v>156</v>
      </c>
      <c r="L890" t="s">
        <v>17</v>
      </c>
      <c r="M890" s="5">
        <v>27.94</v>
      </c>
    </row>
    <row r="891" spans="1:13" x14ac:dyDescent="0.25">
      <c r="A891" s="2">
        <v>45943</v>
      </c>
      <c r="B891" s="3">
        <f t="shared" si="41"/>
        <v>2026</v>
      </c>
      <c r="C891" t="str">
        <f t="shared" si="39"/>
        <v>2025-2026</v>
      </c>
      <c r="D891" t="s">
        <v>147</v>
      </c>
      <c r="E891" t="s">
        <v>107</v>
      </c>
      <c r="F891" t="str">
        <f t="shared" si="40"/>
        <v>Queensland</v>
      </c>
      <c r="G891" t="s">
        <v>35</v>
      </c>
      <c r="H891">
        <v>4220</v>
      </c>
      <c r="I891" t="s">
        <v>11</v>
      </c>
      <c r="J891" t="s">
        <v>104</v>
      </c>
      <c r="K891" t="s">
        <v>156</v>
      </c>
      <c r="L891" t="s">
        <v>17</v>
      </c>
      <c r="M891" s="5">
        <v>27.96</v>
      </c>
    </row>
    <row r="892" spans="1:13" x14ac:dyDescent="0.25">
      <c r="A892" s="2">
        <v>45410</v>
      </c>
      <c r="B892" s="3">
        <f t="shared" si="41"/>
        <v>2024</v>
      </c>
      <c r="C892" t="str">
        <f t="shared" si="39"/>
        <v>2023-2024</v>
      </c>
      <c r="D892" t="s">
        <v>147</v>
      </c>
      <c r="E892" t="s">
        <v>91</v>
      </c>
      <c r="F892" t="str">
        <f t="shared" si="40"/>
        <v>Victoria</v>
      </c>
      <c r="G892" t="s">
        <v>45</v>
      </c>
      <c r="H892">
        <v>3690</v>
      </c>
      <c r="I892" t="s">
        <v>11</v>
      </c>
      <c r="J892" t="s">
        <v>55</v>
      </c>
      <c r="K892" t="s">
        <v>150</v>
      </c>
      <c r="L892" t="s">
        <v>18</v>
      </c>
      <c r="M892" s="5">
        <v>27.96</v>
      </c>
    </row>
    <row r="893" spans="1:13" x14ac:dyDescent="0.25">
      <c r="A893" s="2">
        <v>45572</v>
      </c>
      <c r="B893" s="3">
        <f t="shared" si="41"/>
        <v>2025</v>
      </c>
      <c r="C893" t="str">
        <f t="shared" si="39"/>
        <v>2024-2025</v>
      </c>
      <c r="D893" t="s">
        <v>148</v>
      </c>
      <c r="E893" t="s">
        <v>117</v>
      </c>
      <c r="F893" t="str">
        <f t="shared" si="40"/>
        <v>Queensland</v>
      </c>
      <c r="G893" t="s">
        <v>35</v>
      </c>
      <c r="H893">
        <v>4119</v>
      </c>
      <c r="I893" t="s">
        <v>11</v>
      </c>
      <c r="J893" t="s">
        <v>43</v>
      </c>
      <c r="K893" t="s">
        <v>153</v>
      </c>
      <c r="L893" t="s">
        <v>16</v>
      </c>
      <c r="M893" s="5">
        <v>27.97</v>
      </c>
    </row>
    <row r="894" spans="1:13" x14ac:dyDescent="0.25">
      <c r="A894" s="2">
        <v>45637</v>
      </c>
      <c r="B894" s="3">
        <f t="shared" si="41"/>
        <v>2025</v>
      </c>
      <c r="C894" t="str">
        <f t="shared" si="39"/>
        <v>2024-2025</v>
      </c>
      <c r="D894" t="s">
        <v>148</v>
      </c>
      <c r="E894" t="s">
        <v>117</v>
      </c>
      <c r="F894" t="str">
        <f t="shared" si="40"/>
        <v>Queensland</v>
      </c>
      <c r="G894" t="s">
        <v>35</v>
      </c>
      <c r="H894">
        <v>4119</v>
      </c>
      <c r="I894" t="s">
        <v>11</v>
      </c>
      <c r="J894" t="s">
        <v>43</v>
      </c>
      <c r="K894" t="s">
        <v>150</v>
      </c>
      <c r="L894" t="s">
        <v>18</v>
      </c>
      <c r="M894" s="5">
        <v>27.97</v>
      </c>
    </row>
    <row r="895" spans="1:13" x14ac:dyDescent="0.25">
      <c r="A895" s="2">
        <v>45604</v>
      </c>
      <c r="B895" s="3">
        <f t="shared" si="41"/>
        <v>2025</v>
      </c>
      <c r="C895" t="str">
        <f t="shared" si="39"/>
        <v>2024-2025</v>
      </c>
      <c r="D895" t="s">
        <v>147</v>
      </c>
      <c r="E895" t="s">
        <v>118</v>
      </c>
      <c r="F895" t="str">
        <f t="shared" si="40"/>
        <v>New South Wales</v>
      </c>
      <c r="G895" t="s">
        <v>10</v>
      </c>
      <c r="H895">
        <v>2158</v>
      </c>
      <c r="I895" t="s">
        <v>11</v>
      </c>
      <c r="J895" t="s">
        <v>27</v>
      </c>
      <c r="K895" t="s">
        <v>19</v>
      </c>
      <c r="L895" t="s">
        <v>23</v>
      </c>
      <c r="M895" s="5">
        <v>27.98</v>
      </c>
    </row>
    <row r="896" spans="1:13" x14ac:dyDescent="0.25">
      <c r="A896" s="2">
        <v>45726</v>
      </c>
      <c r="B896" s="3">
        <f t="shared" si="41"/>
        <v>2025</v>
      </c>
      <c r="C896" t="str">
        <f t="shared" si="39"/>
        <v>2024-2025</v>
      </c>
      <c r="D896" t="s">
        <v>147</v>
      </c>
      <c r="E896" t="s">
        <v>110</v>
      </c>
      <c r="F896" t="str">
        <f t="shared" si="40"/>
        <v>Queensland</v>
      </c>
      <c r="G896" t="s">
        <v>35</v>
      </c>
      <c r="H896">
        <v>4680</v>
      </c>
      <c r="I896" t="s">
        <v>11</v>
      </c>
      <c r="J896" t="s">
        <v>51</v>
      </c>
      <c r="K896" t="s">
        <v>154</v>
      </c>
      <c r="L896" t="s">
        <v>14</v>
      </c>
      <c r="M896" s="5">
        <v>27.98</v>
      </c>
    </row>
    <row r="897" spans="1:13" x14ac:dyDescent="0.25">
      <c r="A897" s="2">
        <v>45606</v>
      </c>
      <c r="B897" s="3">
        <f t="shared" si="41"/>
        <v>2025</v>
      </c>
      <c r="C897" t="str">
        <f t="shared" si="39"/>
        <v>2024-2025</v>
      </c>
      <c r="D897" t="s">
        <v>147</v>
      </c>
      <c r="E897" t="s">
        <v>125</v>
      </c>
      <c r="F897" t="str">
        <f t="shared" si="40"/>
        <v>Victoria</v>
      </c>
      <c r="G897" t="s">
        <v>45</v>
      </c>
      <c r="H897">
        <v>3400</v>
      </c>
      <c r="I897" t="s">
        <v>11</v>
      </c>
      <c r="J897" t="s">
        <v>60</v>
      </c>
      <c r="K897" t="s">
        <v>154</v>
      </c>
      <c r="L897" t="s">
        <v>14</v>
      </c>
      <c r="M897" s="5">
        <v>27.98</v>
      </c>
    </row>
    <row r="898" spans="1:13" x14ac:dyDescent="0.25">
      <c r="A898" s="2">
        <v>45971</v>
      </c>
      <c r="B898" s="3">
        <f t="shared" si="41"/>
        <v>2026</v>
      </c>
      <c r="C898" t="str">
        <f t="shared" ref="C898:C961" si="42">IF(MONTH(A898) &gt;= 7, YEAR(A898) &amp; "-" &amp; YEAR(A898) + 1, YEAR(A898) - 1 &amp; "-" &amp; YEAR(A898))</f>
        <v>2025-2026</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25">
      <c r="A899" s="2">
        <v>45858</v>
      </c>
      <c r="B899" s="3">
        <f t="shared" ref="B899:B962" si="44">IF(MONTH(A899)&gt;=7,YEAR(A899)+1,YEAR(A899))</f>
        <v>2026</v>
      </c>
      <c r="C899" t="str">
        <f t="shared" si="42"/>
        <v>2025-2026</v>
      </c>
      <c r="D899" t="s">
        <v>147</v>
      </c>
      <c r="E899" t="s">
        <v>67</v>
      </c>
      <c r="F899" t="str">
        <f t="shared" si="43"/>
        <v>New South Wales</v>
      </c>
      <c r="G899" t="s">
        <v>10</v>
      </c>
      <c r="H899">
        <v>2478</v>
      </c>
      <c r="I899" t="s">
        <v>11</v>
      </c>
      <c r="J899" t="s">
        <v>68</v>
      </c>
      <c r="K899" t="s">
        <v>19</v>
      </c>
      <c r="L899" t="s">
        <v>23</v>
      </c>
      <c r="M899" s="5">
        <v>28</v>
      </c>
    </row>
    <row r="900" spans="1:13" x14ac:dyDescent="0.25">
      <c r="A900" s="2">
        <v>45382</v>
      </c>
      <c r="B900" s="3">
        <f t="shared" si="44"/>
        <v>2024</v>
      </c>
      <c r="C900" t="str">
        <f t="shared" si="42"/>
        <v>2023-2024</v>
      </c>
      <c r="D900" t="s">
        <v>148</v>
      </c>
      <c r="E900" t="s">
        <v>115</v>
      </c>
      <c r="F900" t="str">
        <f t="shared" si="43"/>
        <v>Western Australia</v>
      </c>
      <c r="G900" t="s">
        <v>48</v>
      </c>
      <c r="H900">
        <v>6280</v>
      </c>
      <c r="I900" t="s">
        <v>11</v>
      </c>
      <c r="J900" t="s">
        <v>94</v>
      </c>
      <c r="K900" t="s">
        <v>153</v>
      </c>
      <c r="L900" t="s">
        <v>16</v>
      </c>
      <c r="M900" s="5">
        <v>28.04</v>
      </c>
    </row>
    <row r="901" spans="1:13" x14ac:dyDescent="0.25">
      <c r="A901" s="2">
        <v>45534</v>
      </c>
      <c r="B901" s="3">
        <f t="shared" si="44"/>
        <v>2025</v>
      </c>
      <c r="C901" t="str">
        <f t="shared" si="42"/>
        <v>2024-2025</v>
      </c>
      <c r="D901" t="s">
        <v>147</v>
      </c>
      <c r="E901" t="s">
        <v>40</v>
      </c>
      <c r="F901" t="str">
        <f t="shared" si="43"/>
        <v>New South Wales</v>
      </c>
      <c r="G901" t="s">
        <v>10</v>
      </c>
      <c r="H901">
        <v>2116</v>
      </c>
      <c r="I901" t="s">
        <v>11</v>
      </c>
      <c r="J901" t="s">
        <v>27</v>
      </c>
      <c r="K901" t="s">
        <v>155</v>
      </c>
      <c r="L901" t="s">
        <v>20</v>
      </c>
      <c r="M901" s="5">
        <v>28.13</v>
      </c>
    </row>
    <row r="902" spans="1:13" x14ac:dyDescent="0.25">
      <c r="A902" s="2">
        <v>45663</v>
      </c>
      <c r="B902" s="3">
        <f t="shared" si="44"/>
        <v>2025</v>
      </c>
      <c r="C902" t="str">
        <f t="shared" si="42"/>
        <v>2024-2025</v>
      </c>
      <c r="D902" t="s">
        <v>147</v>
      </c>
      <c r="E902" t="s">
        <v>137</v>
      </c>
      <c r="F902" t="str">
        <f t="shared" si="43"/>
        <v>New South Wales</v>
      </c>
      <c r="G902" t="s">
        <v>10</v>
      </c>
      <c r="H902">
        <v>2031</v>
      </c>
      <c r="I902" t="s">
        <v>11</v>
      </c>
      <c r="J902" t="s">
        <v>12</v>
      </c>
      <c r="K902" t="s">
        <v>154</v>
      </c>
      <c r="L902" t="s">
        <v>14</v>
      </c>
      <c r="M902" s="5">
        <v>28.18</v>
      </c>
    </row>
    <row r="903" spans="1:13" x14ac:dyDescent="0.25">
      <c r="A903" s="2">
        <v>45345</v>
      </c>
      <c r="B903" s="3">
        <f t="shared" si="44"/>
        <v>2024</v>
      </c>
      <c r="C903" t="str">
        <f t="shared" si="42"/>
        <v>2023-2024</v>
      </c>
      <c r="D903" t="s">
        <v>147</v>
      </c>
      <c r="E903" t="s">
        <v>119</v>
      </c>
      <c r="F903" t="str">
        <f t="shared" si="43"/>
        <v>Queensland</v>
      </c>
      <c r="G903" t="s">
        <v>35</v>
      </c>
      <c r="H903">
        <v>4570</v>
      </c>
      <c r="I903" t="s">
        <v>11</v>
      </c>
      <c r="J903" t="s">
        <v>120</v>
      </c>
      <c r="K903" t="s">
        <v>19</v>
      </c>
      <c r="L903" t="s">
        <v>23</v>
      </c>
      <c r="M903" s="5">
        <v>28.47</v>
      </c>
    </row>
    <row r="904" spans="1:13" x14ac:dyDescent="0.25">
      <c r="A904" s="2">
        <v>45536</v>
      </c>
      <c r="B904" s="3">
        <f t="shared" si="44"/>
        <v>2025</v>
      </c>
      <c r="C904" t="str">
        <f t="shared" si="42"/>
        <v>2024-2025</v>
      </c>
      <c r="D904" t="s">
        <v>147</v>
      </c>
      <c r="E904" t="s">
        <v>89</v>
      </c>
      <c r="F904" t="str">
        <f t="shared" si="43"/>
        <v>Queensland</v>
      </c>
      <c r="G904" t="s">
        <v>35</v>
      </c>
      <c r="H904">
        <v>4655</v>
      </c>
      <c r="I904" t="s">
        <v>11</v>
      </c>
      <c r="J904" t="s">
        <v>51</v>
      </c>
      <c r="K904" t="s">
        <v>19</v>
      </c>
      <c r="L904" t="s">
        <v>23</v>
      </c>
      <c r="M904" s="5">
        <v>28.48</v>
      </c>
    </row>
    <row r="905" spans="1:13" x14ac:dyDescent="0.25">
      <c r="A905" s="2">
        <v>45985</v>
      </c>
      <c r="B905" s="3">
        <f t="shared" si="44"/>
        <v>2026</v>
      </c>
      <c r="C905" t="str">
        <f t="shared" si="42"/>
        <v>2025-2026</v>
      </c>
      <c r="D905" t="s">
        <v>148</v>
      </c>
      <c r="E905" t="s">
        <v>97</v>
      </c>
      <c r="F905" t="str">
        <f t="shared" si="43"/>
        <v>Tasmania</v>
      </c>
      <c r="G905" t="s">
        <v>70</v>
      </c>
      <c r="H905">
        <v>7250</v>
      </c>
      <c r="I905" t="s">
        <v>11</v>
      </c>
      <c r="J905" t="s">
        <v>71</v>
      </c>
      <c r="K905" t="s">
        <v>155</v>
      </c>
      <c r="L905" t="s">
        <v>20</v>
      </c>
      <c r="M905" s="5">
        <v>28.53</v>
      </c>
    </row>
    <row r="906" spans="1:13" x14ac:dyDescent="0.25">
      <c r="A906" s="2">
        <v>45961</v>
      </c>
      <c r="B906" s="3">
        <f t="shared" si="44"/>
        <v>2026</v>
      </c>
      <c r="C906" t="str">
        <f t="shared" si="42"/>
        <v>2025-2026</v>
      </c>
      <c r="D906" t="s">
        <v>148</v>
      </c>
      <c r="E906" t="s">
        <v>134</v>
      </c>
      <c r="F906" t="str">
        <f t="shared" si="43"/>
        <v>Queensland</v>
      </c>
      <c r="G906" t="s">
        <v>35</v>
      </c>
      <c r="H906">
        <v>4825</v>
      </c>
      <c r="I906" t="s">
        <v>11</v>
      </c>
      <c r="J906" t="s">
        <v>36</v>
      </c>
      <c r="K906" t="s">
        <v>19</v>
      </c>
      <c r="L906" t="s">
        <v>23</v>
      </c>
      <c r="M906" s="5">
        <v>28.92</v>
      </c>
    </row>
    <row r="907" spans="1:13" x14ac:dyDescent="0.25">
      <c r="A907" s="2">
        <v>45542</v>
      </c>
      <c r="B907" s="3">
        <f t="shared" si="44"/>
        <v>2025</v>
      </c>
      <c r="C907" t="str">
        <f t="shared" si="42"/>
        <v>2024-2025</v>
      </c>
      <c r="D907" t="s">
        <v>147</v>
      </c>
      <c r="E907" t="s">
        <v>91</v>
      </c>
      <c r="F907" t="str">
        <f t="shared" si="43"/>
        <v>Victoria</v>
      </c>
      <c r="G907" t="s">
        <v>45</v>
      </c>
      <c r="H907">
        <v>3690</v>
      </c>
      <c r="I907" t="s">
        <v>11</v>
      </c>
      <c r="J907" t="s">
        <v>55</v>
      </c>
      <c r="K907" t="s">
        <v>156</v>
      </c>
      <c r="L907" t="s">
        <v>17</v>
      </c>
      <c r="M907" s="5">
        <v>28.92</v>
      </c>
    </row>
    <row r="908" spans="1:13" x14ac:dyDescent="0.25">
      <c r="A908" s="2">
        <v>45526</v>
      </c>
      <c r="B908" s="3">
        <f t="shared" si="44"/>
        <v>2025</v>
      </c>
      <c r="C908" t="str">
        <f t="shared" si="42"/>
        <v>2024-2025</v>
      </c>
      <c r="D908" t="s">
        <v>148</v>
      </c>
      <c r="E908" t="s">
        <v>81</v>
      </c>
      <c r="F908" t="str">
        <f t="shared" si="43"/>
        <v>New South Wales</v>
      </c>
      <c r="G908" t="s">
        <v>10</v>
      </c>
      <c r="H908">
        <v>2485</v>
      </c>
      <c r="I908" t="s">
        <v>11</v>
      </c>
      <c r="J908" t="s">
        <v>68</v>
      </c>
      <c r="K908" t="s">
        <v>19</v>
      </c>
      <c r="L908" t="s">
        <v>23</v>
      </c>
      <c r="M908" s="5">
        <v>28.93</v>
      </c>
    </row>
    <row r="909" spans="1:13" x14ac:dyDescent="0.25">
      <c r="A909" s="2">
        <v>45502</v>
      </c>
      <c r="B909" s="3">
        <f t="shared" si="44"/>
        <v>2025</v>
      </c>
      <c r="C909" t="str">
        <f t="shared" si="42"/>
        <v>2024-2025</v>
      </c>
      <c r="D909" t="s">
        <v>147</v>
      </c>
      <c r="E909" t="s">
        <v>106</v>
      </c>
      <c r="F909" t="str">
        <f t="shared" si="43"/>
        <v>Victoria</v>
      </c>
      <c r="G909" t="s">
        <v>45</v>
      </c>
      <c r="H909">
        <v>3915</v>
      </c>
      <c r="I909" t="s">
        <v>11</v>
      </c>
      <c r="J909" t="s">
        <v>55</v>
      </c>
      <c r="K909" t="s">
        <v>149</v>
      </c>
      <c r="L909" t="s">
        <v>15</v>
      </c>
      <c r="M909" s="5">
        <v>28.939999999999998</v>
      </c>
    </row>
    <row r="910" spans="1:13" x14ac:dyDescent="0.25">
      <c r="A910" s="2">
        <v>45337</v>
      </c>
      <c r="B910" s="3">
        <f t="shared" si="44"/>
        <v>2024</v>
      </c>
      <c r="C910" t="str">
        <f t="shared" si="42"/>
        <v>2023-2024</v>
      </c>
      <c r="D910" t="s">
        <v>148</v>
      </c>
      <c r="E910" t="s">
        <v>93</v>
      </c>
      <c r="F910" t="str">
        <f t="shared" si="43"/>
        <v>Western Australia</v>
      </c>
      <c r="G910" t="s">
        <v>48</v>
      </c>
      <c r="H910">
        <v>6112</v>
      </c>
      <c r="I910" t="s">
        <v>11</v>
      </c>
      <c r="J910" t="s">
        <v>94</v>
      </c>
      <c r="K910" t="s">
        <v>156</v>
      </c>
      <c r="L910" t="s">
        <v>17</v>
      </c>
      <c r="M910" s="5">
        <v>28.95</v>
      </c>
    </row>
    <row r="911" spans="1:13" x14ac:dyDescent="0.25">
      <c r="A911" s="2">
        <v>45440</v>
      </c>
      <c r="B911" s="3">
        <f t="shared" si="44"/>
        <v>2024</v>
      </c>
      <c r="C911" t="str">
        <f t="shared" si="42"/>
        <v>2023-2024</v>
      </c>
      <c r="D911" t="s">
        <v>147</v>
      </c>
      <c r="E911" t="s">
        <v>128</v>
      </c>
      <c r="F911" t="str">
        <f t="shared" si="43"/>
        <v>Western Australia</v>
      </c>
      <c r="G911" t="s">
        <v>48</v>
      </c>
      <c r="H911">
        <v>6027</v>
      </c>
      <c r="I911" t="s">
        <v>11</v>
      </c>
      <c r="J911" t="s">
        <v>49</v>
      </c>
      <c r="K911" t="s">
        <v>156</v>
      </c>
      <c r="L911" t="s">
        <v>17</v>
      </c>
      <c r="M911" s="5">
        <v>28.96</v>
      </c>
    </row>
    <row r="912" spans="1:13" x14ac:dyDescent="0.25">
      <c r="A912" s="2">
        <v>45362</v>
      </c>
      <c r="B912" s="3">
        <f t="shared" si="44"/>
        <v>2024</v>
      </c>
      <c r="C912" t="str">
        <f t="shared" si="42"/>
        <v>2023-2024</v>
      </c>
      <c r="D912" t="s">
        <v>148</v>
      </c>
      <c r="E912" t="s">
        <v>65</v>
      </c>
      <c r="F912" t="str">
        <f t="shared" si="43"/>
        <v>New South Wales</v>
      </c>
      <c r="G912" t="s">
        <v>10</v>
      </c>
      <c r="H912">
        <v>2541</v>
      </c>
      <c r="I912" t="s">
        <v>11</v>
      </c>
      <c r="J912" t="s">
        <v>58</v>
      </c>
      <c r="K912" t="s">
        <v>154</v>
      </c>
      <c r="L912" t="s">
        <v>14</v>
      </c>
      <c r="M912" s="5">
        <v>28.97</v>
      </c>
    </row>
    <row r="913" spans="1:13" x14ac:dyDescent="0.25">
      <c r="A913" s="2">
        <v>45917</v>
      </c>
      <c r="B913" s="3">
        <f t="shared" si="44"/>
        <v>2026</v>
      </c>
      <c r="C913" t="str">
        <f t="shared" si="42"/>
        <v>2025-2026</v>
      </c>
      <c r="D913" t="s">
        <v>148</v>
      </c>
      <c r="E913" t="s">
        <v>92</v>
      </c>
      <c r="F913" t="str">
        <f t="shared" si="43"/>
        <v>Queensland</v>
      </c>
      <c r="G913" t="s">
        <v>35</v>
      </c>
      <c r="H913">
        <v>4068</v>
      </c>
      <c r="I913" t="s">
        <v>11</v>
      </c>
      <c r="J913" t="s">
        <v>43</v>
      </c>
      <c r="K913" t="s">
        <v>149</v>
      </c>
      <c r="L913" t="s">
        <v>15</v>
      </c>
      <c r="M913" s="5">
        <v>28.979999999999997</v>
      </c>
    </row>
    <row r="914" spans="1:13" x14ac:dyDescent="0.25">
      <c r="A914" s="2">
        <v>45548</v>
      </c>
      <c r="B914" s="3">
        <f t="shared" si="44"/>
        <v>2025</v>
      </c>
      <c r="C914" t="str">
        <f t="shared" si="42"/>
        <v>2024-2025</v>
      </c>
      <c r="D914" t="s">
        <v>148</v>
      </c>
      <c r="E914" t="s">
        <v>37</v>
      </c>
      <c r="F914" t="str">
        <f t="shared" si="43"/>
        <v>South Australia</v>
      </c>
      <c r="G914" t="s">
        <v>32</v>
      </c>
      <c r="H914">
        <v>5607</v>
      </c>
      <c r="I914" t="s">
        <v>11</v>
      </c>
      <c r="J914" t="s">
        <v>38</v>
      </c>
      <c r="K914" t="s">
        <v>149</v>
      </c>
      <c r="L914" t="s">
        <v>15</v>
      </c>
      <c r="M914" s="5">
        <v>28.98</v>
      </c>
    </row>
    <row r="915" spans="1:13" x14ac:dyDescent="0.25">
      <c r="A915" s="2">
        <v>45833</v>
      </c>
      <c r="B915" s="3">
        <f t="shared" si="44"/>
        <v>2025</v>
      </c>
      <c r="C915" t="str">
        <f t="shared" si="42"/>
        <v>2024-2025</v>
      </c>
      <c r="D915" t="s">
        <v>147</v>
      </c>
      <c r="E915" t="s">
        <v>66</v>
      </c>
      <c r="F915" t="str">
        <f t="shared" si="43"/>
        <v>South Australia</v>
      </c>
      <c r="G915" t="s">
        <v>32</v>
      </c>
      <c r="H915">
        <v>5169</v>
      </c>
      <c r="I915" t="s">
        <v>11</v>
      </c>
      <c r="J915" t="s">
        <v>33</v>
      </c>
      <c r="K915" t="s">
        <v>154</v>
      </c>
      <c r="L915" t="s">
        <v>14</v>
      </c>
      <c r="M915" s="5">
        <v>29</v>
      </c>
    </row>
    <row r="916" spans="1:13" x14ac:dyDescent="0.25">
      <c r="A916" s="2">
        <v>45755</v>
      </c>
      <c r="B916" s="3">
        <f t="shared" si="44"/>
        <v>2025</v>
      </c>
      <c r="C916" t="str">
        <f t="shared" si="42"/>
        <v>2024-2025</v>
      </c>
      <c r="D916" t="s">
        <v>147</v>
      </c>
      <c r="E916" t="s">
        <v>96</v>
      </c>
      <c r="F916" t="str">
        <f t="shared" si="43"/>
        <v>Western Australia</v>
      </c>
      <c r="G916" t="s">
        <v>48</v>
      </c>
      <c r="H916">
        <v>6330</v>
      </c>
      <c r="I916" t="s">
        <v>11</v>
      </c>
      <c r="J916" t="s">
        <v>94</v>
      </c>
      <c r="K916" t="s">
        <v>153</v>
      </c>
      <c r="L916" t="s">
        <v>16</v>
      </c>
      <c r="M916" s="5">
        <v>29</v>
      </c>
    </row>
    <row r="917" spans="1:13" x14ac:dyDescent="0.25">
      <c r="A917" s="2">
        <v>45751</v>
      </c>
      <c r="B917" s="3">
        <f t="shared" si="44"/>
        <v>2025</v>
      </c>
      <c r="C917" t="str">
        <f t="shared" si="42"/>
        <v>2024-2025</v>
      </c>
      <c r="D917" t="s">
        <v>148</v>
      </c>
      <c r="E917" t="s">
        <v>9</v>
      </c>
      <c r="F917" t="str">
        <f t="shared" si="43"/>
        <v>New South Wales</v>
      </c>
      <c r="G917" t="s">
        <v>10</v>
      </c>
      <c r="H917">
        <v>2067</v>
      </c>
      <c r="I917" t="s">
        <v>11</v>
      </c>
      <c r="J917" t="s">
        <v>12</v>
      </c>
      <c r="K917" t="s">
        <v>154</v>
      </c>
      <c r="L917" t="s">
        <v>14</v>
      </c>
      <c r="M917" s="5">
        <v>29</v>
      </c>
    </row>
    <row r="918" spans="1:13" x14ac:dyDescent="0.25">
      <c r="A918" s="2">
        <v>45339</v>
      </c>
      <c r="B918" s="3">
        <f t="shared" si="44"/>
        <v>2024</v>
      </c>
      <c r="C918" t="str">
        <f t="shared" si="42"/>
        <v>2023-2024</v>
      </c>
      <c r="D918" t="s">
        <v>147</v>
      </c>
      <c r="E918" t="s">
        <v>93</v>
      </c>
      <c r="F918" t="str">
        <f t="shared" si="43"/>
        <v>Western Australia</v>
      </c>
      <c r="G918" t="s">
        <v>48</v>
      </c>
      <c r="H918">
        <v>6112</v>
      </c>
      <c r="I918" t="s">
        <v>11</v>
      </c>
      <c r="J918" t="s">
        <v>94</v>
      </c>
      <c r="K918" t="s">
        <v>154</v>
      </c>
      <c r="L918" t="s">
        <v>14</v>
      </c>
      <c r="M918" s="5">
        <v>29</v>
      </c>
    </row>
    <row r="919" spans="1:13" x14ac:dyDescent="0.25">
      <c r="A919" s="2">
        <v>45710</v>
      </c>
      <c r="B919" s="3">
        <f t="shared" si="44"/>
        <v>2025</v>
      </c>
      <c r="C919" t="str">
        <f t="shared" si="42"/>
        <v>2024-2025</v>
      </c>
      <c r="D919" t="s">
        <v>147</v>
      </c>
      <c r="E919" t="s">
        <v>74</v>
      </c>
      <c r="F919" t="str">
        <f t="shared" si="43"/>
        <v>South Australia</v>
      </c>
      <c r="G919" t="s">
        <v>32</v>
      </c>
      <c r="H919">
        <v>5043</v>
      </c>
      <c r="I919" t="s">
        <v>11</v>
      </c>
      <c r="J919" t="s">
        <v>33</v>
      </c>
      <c r="K919" t="s">
        <v>154</v>
      </c>
      <c r="L919" t="s">
        <v>14</v>
      </c>
      <c r="M919" s="5">
        <v>29.009999999999998</v>
      </c>
    </row>
    <row r="920" spans="1:13" x14ac:dyDescent="0.25">
      <c r="A920" s="2">
        <v>45645</v>
      </c>
      <c r="B920" s="3">
        <f t="shared" si="44"/>
        <v>2025</v>
      </c>
      <c r="C920" t="str">
        <f t="shared" si="42"/>
        <v>2024-2025</v>
      </c>
      <c r="D920" t="s">
        <v>148</v>
      </c>
      <c r="E920" t="s">
        <v>103</v>
      </c>
      <c r="F920" t="str">
        <f t="shared" si="43"/>
        <v>Queensland</v>
      </c>
      <c r="G920" t="s">
        <v>35</v>
      </c>
      <c r="H920">
        <v>4509</v>
      </c>
      <c r="I920" t="s">
        <v>11</v>
      </c>
      <c r="J920" t="s">
        <v>104</v>
      </c>
      <c r="K920" t="s">
        <v>154</v>
      </c>
      <c r="L920" t="s">
        <v>14</v>
      </c>
      <c r="M920" s="5">
        <v>29.39</v>
      </c>
    </row>
    <row r="921" spans="1:13" x14ac:dyDescent="0.25">
      <c r="A921" s="2">
        <v>45628</v>
      </c>
      <c r="B921" s="3">
        <f t="shared" si="44"/>
        <v>2025</v>
      </c>
      <c r="C921" t="str">
        <f t="shared" si="42"/>
        <v>2024-2025</v>
      </c>
      <c r="D921" t="s">
        <v>148</v>
      </c>
      <c r="E921" t="s">
        <v>54</v>
      </c>
      <c r="F921" t="str">
        <f t="shared" si="43"/>
        <v>Victoria</v>
      </c>
      <c r="G921" t="s">
        <v>45</v>
      </c>
      <c r="H921">
        <v>3977</v>
      </c>
      <c r="I921" t="s">
        <v>11</v>
      </c>
      <c r="J921" t="s">
        <v>55</v>
      </c>
      <c r="K921" t="s">
        <v>154</v>
      </c>
      <c r="L921" t="s">
        <v>14</v>
      </c>
      <c r="M921" s="5">
        <v>29.5</v>
      </c>
    </row>
    <row r="922" spans="1:13" x14ac:dyDescent="0.25">
      <c r="A922" s="2">
        <v>45901</v>
      </c>
      <c r="B922" s="3">
        <f t="shared" si="44"/>
        <v>2026</v>
      </c>
      <c r="C922" t="str">
        <f t="shared" si="42"/>
        <v>2025-2026</v>
      </c>
      <c r="D922" t="s">
        <v>147</v>
      </c>
      <c r="E922" t="s">
        <v>107</v>
      </c>
      <c r="F922" t="str">
        <f t="shared" si="43"/>
        <v>Queensland</v>
      </c>
      <c r="G922" t="s">
        <v>35</v>
      </c>
      <c r="H922">
        <v>4220</v>
      </c>
      <c r="I922" t="s">
        <v>11</v>
      </c>
      <c r="J922" t="s">
        <v>104</v>
      </c>
      <c r="K922" t="s">
        <v>156</v>
      </c>
      <c r="L922" t="s">
        <v>17</v>
      </c>
      <c r="M922" s="5">
        <v>29.6</v>
      </c>
    </row>
    <row r="923" spans="1:13" x14ac:dyDescent="0.25">
      <c r="A923" s="2">
        <v>45389</v>
      </c>
      <c r="B923" s="3">
        <f t="shared" si="44"/>
        <v>2024</v>
      </c>
      <c r="C923" t="str">
        <f t="shared" si="42"/>
        <v>2023-2024</v>
      </c>
      <c r="D923" t="s">
        <v>147</v>
      </c>
      <c r="E923" t="s">
        <v>143</v>
      </c>
      <c r="F923" t="str">
        <f t="shared" si="43"/>
        <v>New South Wales</v>
      </c>
      <c r="G923" t="s">
        <v>10</v>
      </c>
      <c r="H923">
        <v>2154</v>
      </c>
      <c r="I923" t="s">
        <v>11</v>
      </c>
      <c r="J923" t="s">
        <v>27</v>
      </c>
      <c r="K923" t="s">
        <v>157</v>
      </c>
      <c r="L923" t="s">
        <v>22</v>
      </c>
      <c r="M923" s="5">
        <v>29.65</v>
      </c>
    </row>
    <row r="924" spans="1:13" x14ac:dyDescent="0.25">
      <c r="A924" s="2">
        <v>45806</v>
      </c>
      <c r="B924" s="3">
        <f t="shared" si="44"/>
        <v>2025</v>
      </c>
      <c r="C924" t="str">
        <f t="shared" si="42"/>
        <v>2024-2025</v>
      </c>
      <c r="D924" t="s">
        <v>148</v>
      </c>
      <c r="E924" t="s">
        <v>101</v>
      </c>
      <c r="F924" t="str">
        <f t="shared" si="43"/>
        <v>Victoria</v>
      </c>
      <c r="G924" t="s">
        <v>45</v>
      </c>
      <c r="H924">
        <v>3131</v>
      </c>
      <c r="I924" t="s">
        <v>11</v>
      </c>
      <c r="J924" t="s">
        <v>63</v>
      </c>
      <c r="K924" t="s">
        <v>156</v>
      </c>
      <c r="L924" t="s">
        <v>17</v>
      </c>
      <c r="M924" s="5">
        <v>29.85</v>
      </c>
    </row>
    <row r="925" spans="1:13" x14ac:dyDescent="0.25">
      <c r="A925" s="2">
        <v>45779</v>
      </c>
      <c r="B925" s="3">
        <f t="shared" si="44"/>
        <v>2025</v>
      </c>
      <c r="C925" t="str">
        <f t="shared" si="42"/>
        <v>2024-2025</v>
      </c>
      <c r="D925" t="s">
        <v>148</v>
      </c>
      <c r="E925" t="s">
        <v>145</v>
      </c>
      <c r="F925" t="str">
        <f t="shared" si="43"/>
        <v>New South Wales</v>
      </c>
      <c r="G925" t="s">
        <v>10</v>
      </c>
      <c r="H925">
        <v>2101</v>
      </c>
      <c r="I925" t="s">
        <v>11</v>
      </c>
      <c r="J925" t="s">
        <v>27</v>
      </c>
      <c r="K925" t="s">
        <v>155</v>
      </c>
      <c r="L925" t="s">
        <v>20</v>
      </c>
      <c r="M925" s="5">
        <v>29.9</v>
      </c>
    </row>
    <row r="926" spans="1:13" x14ac:dyDescent="0.25">
      <c r="A926" s="2">
        <v>45489</v>
      </c>
      <c r="B926" s="3">
        <f t="shared" si="44"/>
        <v>2025</v>
      </c>
      <c r="C926" t="str">
        <f t="shared" si="42"/>
        <v>2024-2025</v>
      </c>
      <c r="D926" t="s">
        <v>147</v>
      </c>
      <c r="E926" t="s">
        <v>125</v>
      </c>
      <c r="F926" t="str">
        <f t="shared" si="43"/>
        <v>Victoria</v>
      </c>
      <c r="G926" t="s">
        <v>45</v>
      </c>
      <c r="H926">
        <v>3400</v>
      </c>
      <c r="I926" t="s">
        <v>11</v>
      </c>
      <c r="J926" t="s">
        <v>60</v>
      </c>
      <c r="K926" t="s">
        <v>156</v>
      </c>
      <c r="L926" t="s">
        <v>17</v>
      </c>
      <c r="M926" s="5">
        <v>29.91</v>
      </c>
    </row>
    <row r="927" spans="1:13" x14ac:dyDescent="0.25">
      <c r="A927" s="2">
        <v>45990</v>
      </c>
      <c r="B927" s="3">
        <f t="shared" si="44"/>
        <v>2026</v>
      </c>
      <c r="C927" t="str">
        <f t="shared" si="42"/>
        <v>2025-2026</v>
      </c>
      <c r="D927" t="s">
        <v>147</v>
      </c>
      <c r="E927" t="s">
        <v>106</v>
      </c>
      <c r="F927" t="str">
        <f t="shared" si="43"/>
        <v>Victoria</v>
      </c>
      <c r="G927" t="s">
        <v>45</v>
      </c>
      <c r="H927">
        <v>3915</v>
      </c>
      <c r="I927" t="s">
        <v>11</v>
      </c>
      <c r="J927" t="s">
        <v>55</v>
      </c>
      <c r="K927" t="s">
        <v>155</v>
      </c>
      <c r="L927" t="s">
        <v>20</v>
      </c>
      <c r="M927" s="5">
        <v>29.910000000000004</v>
      </c>
    </row>
    <row r="928" spans="1:13" x14ac:dyDescent="0.25">
      <c r="A928" s="2">
        <v>45903</v>
      </c>
      <c r="B928" s="3">
        <f t="shared" si="44"/>
        <v>2026</v>
      </c>
      <c r="C928" t="str">
        <f t="shared" si="42"/>
        <v>2025-2026</v>
      </c>
      <c r="D928" t="s">
        <v>147</v>
      </c>
      <c r="E928" t="s">
        <v>85</v>
      </c>
      <c r="F928" t="str">
        <f t="shared" si="43"/>
        <v>Queensland</v>
      </c>
      <c r="G928" t="s">
        <v>35</v>
      </c>
      <c r="H928">
        <v>4883</v>
      </c>
      <c r="I928" t="s">
        <v>11</v>
      </c>
      <c r="J928" t="s">
        <v>36</v>
      </c>
      <c r="K928" t="s">
        <v>155</v>
      </c>
      <c r="L928" t="s">
        <v>20</v>
      </c>
      <c r="M928" s="5">
        <v>29.92</v>
      </c>
    </row>
    <row r="929" spans="1:13" x14ac:dyDescent="0.25">
      <c r="A929" s="2">
        <v>45728</v>
      </c>
      <c r="B929" s="3">
        <f t="shared" si="44"/>
        <v>2025</v>
      </c>
      <c r="C929" t="str">
        <f t="shared" si="42"/>
        <v>2024-2025</v>
      </c>
      <c r="D929" t="s">
        <v>147</v>
      </c>
      <c r="E929" t="s">
        <v>146</v>
      </c>
      <c r="F929" t="str">
        <f t="shared" si="43"/>
        <v>Victoria</v>
      </c>
      <c r="G929" t="s">
        <v>45</v>
      </c>
      <c r="H929">
        <v>3353</v>
      </c>
      <c r="I929" t="s">
        <v>11</v>
      </c>
      <c r="J929" t="s">
        <v>60</v>
      </c>
      <c r="K929" t="s">
        <v>153</v>
      </c>
      <c r="L929" t="s">
        <v>16</v>
      </c>
      <c r="M929" s="5">
        <v>29.95</v>
      </c>
    </row>
    <row r="930" spans="1:13" x14ac:dyDescent="0.25">
      <c r="A930" s="2">
        <v>45905</v>
      </c>
      <c r="B930" s="3">
        <f t="shared" si="44"/>
        <v>2026</v>
      </c>
      <c r="C930" t="str">
        <f t="shared" si="42"/>
        <v>2025-2026</v>
      </c>
      <c r="D930" t="s">
        <v>147</v>
      </c>
      <c r="E930" t="s">
        <v>41</v>
      </c>
      <c r="F930" t="str">
        <f t="shared" si="43"/>
        <v>New South Wales</v>
      </c>
      <c r="G930" t="s">
        <v>10</v>
      </c>
      <c r="H930">
        <v>2830</v>
      </c>
      <c r="I930" t="s">
        <v>11</v>
      </c>
      <c r="J930" t="s">
        <v>25</v>
      </c>
      <c r="K930" t="s">
        <v>19</v>
      </c>
      <c r="L930" t="s">
        <v>23</v>
      </c>
      <c r="M930" s="5">
        <v>29.95</v>
      </c>
    </row>
    <row r="931" spans="1:13" x14ac:dyDescent="0.25">
      <c r="A931" s="2">
        <v>45358</v>
      </c>
      <c r="B931" s="3">
        <f t="shared" si="44"/>
        <v>2024</v>
      </c>
      <c r="C931" t="str">
        <f t="shared" si="42"/>
        <v>2023-2024</v>
      </c>
      <c r="D931" t="s">
        <v>148</v>
      </c>
      <c r="E931" t="s">
        <v>112</v>
      </c>
      <c r="F931" t="str">
        <f t="shared" si="43"/>
        <v>Victoria</v>
      </c>
      <c r="G931" t="s">
        <v>45</v>
      </c>
      <c r="H931">
        <v>3076</v>
      </c>
      <c r="I931" t="s">
        <v>11</v>
      </c>
      <c r="J931" t="s">
        <v>46</v>
      </c>
      <c r="K931" t="s">
        <v>153</v>
      </c>
      <c r="L931" t="s">
        <v>16</v>
      </c>
      <c r="M931" s="5">
        <v>29.95</v>
      </c>
    </row>
    <row r="932" spans="1:13" x14ac:dyDescent="0.25">
      <c r="A932" s="2">
        <v>45346</v>
      </c>
      <c r="B932" s="3">
        <f t="shared" si="44"/>
        <v>2024</v>
      </c>
      <c r="C932" t="str">
        <f t="shared" si="42"/>
        <v>2023-2024</v>
      </c>
      <c r="D932" t="s">
        <v>147</v>
      </c>
      <c r="E932" t="s">
        <v>129</v>
      </c>
      <c r="F932" t="str">
        <f t="shared" si="43"/>
        <v>Tasmania</v>
      </c>
      <c r="G932" t="s">
        <v>70</v>
      </c>
      <c r="H932">
        <v>7010</v>
      </c>
      <c r="I932" t="s">
        <v>11</v>
      </c>
      <c r="J932" t="s">
        <v>71</v>
      </c>
      <c r="K932" t="s">
        <v>19</v>
      </c>
      <c r="L932" t="s">
        <v>23</v>
      </c>
      <c r="M932" s="5">
        <v>29.95</v>
      </c>
    </row>
    <row r="933" spans="1:13" x14ac:dyDescent="0.25">
      <c r="A933" s="2">
        <v>45946</v>
      </c>
      <c r="B933" s="3">
        <f t="shared" si="44"/>
        <v>2026</v>
      </c>
      <c r="C933" t="str">
        <f t="shared" si="42"/>
        <v>2025-2026</v>
      </c>
      <c r="D933" t="s">
        <v>148</v>
      </c>
      <c r="E933" t="s">
        <v>123</v>
      </c>
      <c r="F933" t="str">
        <f t="shared" si="43"/>
        <v>Western Australia</v>
      </c>
      <c r="G933" t="s">
        <v>48</v>
      </c>
      <c r="H933">
        <v>6109</v>
      </c>
      <c r="I933" t="s">
        <v>11</v>
      </c>
      <c r="J933" t="s">
        <v>94</v>
      </c>
      <c r="K933" t="s">
        <v>19</v>
      </c>
      <c r="L933" t="s">
        <v>23</v>
      </c>
      <c r="M933" s="5">
        <v>29.95</v>
      </c>
    </row>
    <row r="934" spans="1:13" x14ac:dyDescent="0.25">
      <c r="A934" s="2">
        <v>45721</v>
      </c>
      <c r="B934" s="3">
        <f t="shared" si="44"/>
        <v>2025</v>
      </c>
      <c r="C934" t="str">
        <f t="shared" si="42"/>
        <v>2024-2025</v>
      </c>
      <c r="D934" t="s">
        <v>147</v>
      </c>
      <c r="E934" t="s">
        <v>83</v>
      </c>
      <c r="F934" t="str">
        <f t="shared" si="43"/>
        <v>New South Wales</v>
      </c>
      <c r="G934" t="s">
        <v>10</v>
      </c>
      <c r="H934">
        <v>2750</v>
      </c>
      <c r="I934" t="s">
        <v>11</v>
      </c>
      <c r="J934" t="s">
        <v>25</v>
      </c>
      <c r="K934" t="s">
        <v>153</v>
      </c>
      <c r="L934" t="s">
        <v>16</v>
      </c>
      <c r="M934" s="5">
        <v>29.95</v>
      </c>
    </row>
    <row r="935" spans="1:13" x14ac:dyDescent="0.25">
      <c r="A935" s="2">
        <v>45826</v>
      </c>
      <c r="B935" s="3">
        <f t="shared" si="44"/>
        <v>2025</v>
      </c>
      <c r="C935" t="str">
        <f t="shared" si="42"/>
        <v>2024-2025</v>
      </c>
      <c r="D935" t="s">
        <v>147</v>
      </c>
      <c r="E935" t="s">
        <v>62</v>
      </c>
      <c r="F935" t="str">
        <f t="shared" si="43"/>
        <v>Victoria</v>
      </c>
      <c r="G935" t="s">
        <v>45</v>
      </c>
      <c r="H935">
        <v>3134</v>
      </c>
      <c r="I935" t="s">
        <v>11</v>
      </c>
      <c r="J935" t="s">
        <v>63</v>
      </c>
      <c r="K935" t="s">
        <v>153</v>
      </c>
      <c r="L935" t="s">
        <v>16</v>
      </c>
      <c r="M935" s="5">
        <v>29.95</v>
      </c>
    </row>
    <row r="936" spans="1:13" x14ac:dyDescent="0.25">
      <c r="A936" s="2">
        <v>45871</v>
      </c>
      <c r="B936" s="3">
        <f t="shared" si="44"/>
        <v>2026</v>
      </c>
      <c r="C936" t="str">
        <f t="shared" si="42"/>
        <v>2025-2026</v>
      </c>
      <c r="D936" t="s">
        <v>147</v>
      </c>
      <c r="E936" t="s">
        <v>82</v>
      </c>
      <c r="F936" t="str">
        <f t="shared" si="43"/>
        <v>Queensland</v>
      </c>
      <c r="G936" t="s">
        <v>35</v>
      </c>
      <c r="H936">
        <v>4012</v>
      </c>
      <c r="I936" t="s">
        <v>11</v>
      </c>
      <c r="J936" t="s">
        <v>43</v>
      </c>
      <c r="K936" t="s">
        <v>149</v>
      </c>
      <c r="L936" t="s">
        <v>15</v>
      </c>
      <c r="M936" s="5">
        <v>29.95</v>
      </c>
    </row>
    <row r="937" spans="1:13" x14ac:dyDescent="0.25">
      <c r="A937" s="2">
        <v>45455</v>
      </c>
      <c r="B937" s="3">
        <f t="shared" si="44"/>
        <v>2024</v>
      </c>
      <c r="C937" t="str">
        <f t="shared" si="42"/>
        <v>2023-2024</v>
      </c>
      <c r="D937" t="s">
        <v>148</v>
      </c>
      <c r="E937" t="s">
        <v>101</v>
      </c>
      <c r="F937" t="str">
        <f t="shared" si="43"/>
        <v>Victoria</v>
      </c>
      <c r="G937" t="s">
        <v>45</v>
      </c>
      <c r="H937">
        <v>3131</v>
      </c>
      <c r="I937" t="s">
        <v>11</v>
      </c>
      <c r="J937" t="s">
        <v>63</v>
      </c>
      <c r="K937" t="s">
        <v>156</v>
      </c>
      <c r="L937" t="s">
        <v>17</v>
      </c>
      <c r="M937" s="5">
        <v>29.950000000000003</v>
      </c>
    </row>
    <row r="938" spans="1:13" x14ac:dyDescent="0.25">
      <c r="A938" s="2">
        <v>45352</v>
      </c>
      <c r="B938" s="3">
        <f t="shared" si="44"/>
        <v>2024</v>
      </c>
      <c r="C938" t="str">
        <f t="shared" si="42"/>
        <v>2023-2024</v>
      </c>
      <c r="D938" t="s">
        <v>147</v>
      </c>
      <c r="E938" t="s">
        <v>56</v>
      </c>
      <c r="F938" t="str">
        <f t="shared" si="43"/>
        <v>Northern Territory</v>
      </c>
      <c r="G938" t="s">
        <v>29</v>
      </c>
      <c r="H938">
        <v>870</v>
      </c>
      <c r="I938" t="s">
        <v>11</v>
      </c>
      <c r="J938" t="s">
        <v>30</v>
      </c>
      <c r="K938" t="s">
        <v>150</v>
      </c>
      <c r="L938" t="s">
        <v>18</v>
      </c>
      <c r="M938" s="5">
        <v>29.97</v>
      </c>
    </row>
    <row r="939" spans="1:13" x14ac:dyDescent="0.25">
      <c r="A939" s="2">
        <v>45976</v>
      </c>
      <c r="B939" s="3">
        <f t="shared" si="44"/>
        <v>2026</v>
      </c>
      <c r="C939" t="str">
        <f t="shared" si="42"/>
        <v>2025-2026</v>
      </c>
      <c r="D939" t="s">
        <v>148</v>
      </c>
      <c r="E939" t="s">
        <v>67</v>
      </c>
      <c r="F939" t="str">
        <f t="shared" si="43"/>
        <v>New South Wales</v>
      </c>
      <c r="G939" t="s">
        <v>10</v>
      </c>
      <c r="H939">
        <v>2478</v>
      </c>
      <c r="I939" t="s">
        <v>11</v>
      </c>
      <c r="J939" t="s">
        <v>68</v>
      </c>
      <c r="K939" t="s">
        <v>155</v>
      </c>
      <c r="L939" t="s">
        <v>20</v>
      </c>
      <c r="M939" s="5">
        <v>29.97</v>
      </c>
    </row>
    <row r="940" spans="1:13" x14ac:dyDescent="0.25">
      <c r="A940" s="2">
        <v>45611</v>
      </c>
      <c r="B940" s="3">
        <f t="shared" si="44"/>
        <v>2025</v>
      </c>
      <c r="C940" t="str">
        <f t="shared" si="42"/>
        <v>2024-2025</v>
      </c>
      <c r="D940" t="s">
        <v>148</v>
      </c>
      <c r="E940" t="s">
        <v>112</v>
      </c>
      <c r="F940" t="str">
        <f t="shared" si="43"/>
        <v>Victoria</v>
      </c>
      <c r="G940" t="s">
        <v>45</v>
      </c>
      <c r="H940">
        <v>3076</v>
      </c>
      <c r="I940" t="s">
        <v>11</v>
      </c>
      <c r="J940" t="s">
        <v>46</v>
      </c>
      <c r="K940" t="s">
        <v>150</v>
      </c>
      <c r="L940" t="s">
        <v>18</v>
      </c>
      <c r="M940" s="5">
        <v>29.97</v>
      </c>
    </row>
    <row r="941" spans="1:13" x14ac:dyDescent="0.25">
      <c r="A941" s="2">
        <v>45374</v>
      </c>
      <c r="B941" s="3">
        <f t="shared" si="44"/>
        <v>2024</v>
      </c>
      <c r="C941" t="str">
        <f t="shared" si="42"/>
        <v>2023-2024</v>
      </c>
      <c r="D941" t="s">
        <v>147</v>
      </c>
      <c r="E941" t="s">
        <v>89</v>
      </c>
      <c r="F941" t="str">
        <f t="shared" si="43"/>
        <v>Queensland</v>
      </c>
      <c r="G941" t="s">
        <v>35</v>
      </c>
      <c r="H941">
        <v>4655</v>
      </c>
      <c r="I941" t="s">
        <v>11</v>
      </c>
      <c r="J941" t="s">
        <v>51</v>
      </c>
      <c r="K941" t="s">
        <v>152</v>
      </c>
      <c r="L941" t="s">
        <v>13</v>
      </c>
      <c r="M941" s="5">
        <v>29.97</v>
      </c>
    </row>
    <row r="942" spans="1:13" x14ac:dyDescent="0.25">
      <c r="A942" s="2">
        <v>45414</v>
      </c>
      <c r="B942" s="3">
        <f t="shared" si="44"/>
        <v>2024</v>
      </c>
      <c r="C942" t="str">
        <f t="shared" si="42"/>
        <v>2023-2024</v>
      </c>
      <c r="D942" t="s">
        <v>147</v>
      </c>
      <c r="E942" t="s">
        <v>133</v>
      </c>
      <c r="F942" t="str">
        <f t="shared" si="43"/>
        <v>Queensland</v>
      </c>
      <c r="G942" t="s">
        <v>35</v>
      </c>
      <c r="H942">
        <v>4305</v>
      </c>
      <c r="I942" t="s">
        <v>11</v>
      </c>
      <c r="J942" t="s">
        <v>104</v>
      </c>
      <c r="K942" t="s">
        <v>154</v>
      </c>
      <c r="L942" t="s">
        <v>14</v>
      </c>
      <c r="M942" s="5">
        <v>29.97</v>
      </c>
    </row>
    <row r="943" spans="1:13" x14ac:dyDescent="0.25">
      <c r="A943" s="2">
        <v>45319</v>
      </c>
      <c r="B943" s="3">
        <f t="shared" si="44"/>
        <v>2024</v>
      </c>
      <c r="C943" t="str">
        <f t="shared" si="42"/>
        <v>2023-2024</v>
      </c>
      <c r="D943" t="s">
        <v>148</v>
      </c>
      <c r="E943" t="s">
        <v>47</v>
      </c>
      <c r="F943" t="str">
        <f t="shared" si="43"/>
        <v>Western Australia</v>
      </c>
      <c r="G943" t="s">
        <v>48</v>
      </c>
      <c r="H943">
        <v>6030</v>
      </c>
      <c r="I943" t="s">
        <v>11</v>
      </c>
      <c r="J943" t="s">
        <v>49</v>
      </c>
      <c r="K943" t="s">
        <v>152</v>
      </c>
      <c r="L943" t="s">
        <v>13</v>
      </c>
      <c r="M943" s="5">
        <v>29.97</v>
      </c>
    </row>
    <row r="944" spans="1:13" x14ac:dyDescent="0.25">
      <c r="A944" s="2">
        <v>45502</v>
      </c>
      <c r="B944" s="3">
        <f t="shared" si="44"/>
        <v>2025</v>
      </c>
      <c r="C944" t="str">
        <f t="shared" si="42"/>
        <v>2024-2025</v>
      </c>
      <c r="D944" t="s">
        <v>147</v>
      </c>
      <c r="E944" t="s">
        <v>133</v>
      </c>
      <c r="F944" t="str">
        <f t="shared" si="43"/>
        <v>Queensland</v>
      </c>
      <c r="G944" t="s">
        <v>35</v>
      </c>
      <c r="H944">
        <v>4305</v>
      </c>
      <c r="I944" t="s">
        <v>11</v>
      </c>
      <c r="J944" t="s">
        <v>104</v>
      </c>
      <c r="K944" t="s">
        <v>154</v>
      </c>
      <c r="L944" t="s">
        <v>14</v>
      </c>
      <c r="M944" s="5">
        <v>29.98</v>
      </c>
    </row>
    <row r="945" spans="1:13" x14ac:dyDescent="0.25">
      <c r="A945" s="2">
        <v>45860</v>
      </c>
      <c r="B945" s="3">
        <f t="shared" si="44"/>
        <v>2026</v>
      </c>
      <c r="C945" t="str">
        <f t="shared" si="42"/>
        <v>2025-2026</v>
      </c>
      <c r="D945" t="s">
        <v>148</v>
      </c>
      <c r="E945" t="s">
        <v>97</v>
      </c>
      <c r="F945" t="str">
        <f t="shared" si="43"/>
        <v>Tasmania</v>
      </c>
      <c r="G945" t="s">
        <v>70</v>
      </c>
      <c r="H945">
        <v>7250</v>
      </c>
      <c r="I945" t="s">
        <v>11</v>
      </c>
      <c r="J945" t="s">
        <v>71</v>
      </c>
      <c r="K945" t="s">
        <v>154</v>
      </c>
      <c r="L945" t="s">
        <v>14</v>
      </c>
      <c r="M945" s="5">
        <v>29.98</v>
      </c>
    </row>
    <row r="946" spans="1:13" x14ac:dyDescent="0.25">
      <c r="A946" s="2">
        <v>45710</v>
      </c>
      <c r="B946" s="3">
        <f t="shared" si="44"/>
        <v>2025</v>
      </c>
      <c r="C946" t="str">
        <f t="shared" si="42"/>
        <v>2024-2025</v>
      </c>
      <c r="D946" t="s">
        <v>148</v>
      </c>
      <c r="E946" t="s">
        <v>130</v>
      </c>
      <c r="F946" t="str">
        <f t="shared" si="43"/>
        <v>South Australia</v>
      </c>
      <c r="G946" t="s">
        <v>32</v>
      </c>
      <c r="H946">
        <v>5290</v>
      </c>
      <c r="I946" t="s">
        <v>11</v>
      </c>
      <c r="J946" t="s">
        <v>38</v>
      </c>
      <c r="K946" t="s">
        <v>154</v>
      </c>
      <c r="L946" t="s">
        <v>14</v>
      </c>
      <c r="M946" s="5">
        <v>29.98</v>
      </c>
    </row>
    <row r="947" spans="1:13" x14ac:dyDescent="0.25">
      <c r="A947" s="2">
        <v>45949</v>
      </c>
      <c r="B947" s="3">
        <f t="shared" si="44"/>
        <v>2026</v>
      </c>
      <c r="C947" t="str">
        <f t="shared" si="42"/>
        <v>2025-2026</v>
      </c>
      <c r="D947" t="s">
        <v>147</v>
      </c>
      <c r="E947" t="s">
        <v>69</v>
      </c>
      <c r="F947" t="str">
        <f t="shared" si="43"/>
        <v>Tasmania</v>
      </c>
      <c r="G947" t="s">
        <v>70</v>
      </c>
      <c r="H947">
        <v>7018</v>
      </c>
      <c r="I947" t="s">
        <v>11</v>
      </c>
      <c r="J947" t="s">
        <v>71</v>
      </c>
      <c r="K947" t="s">
        <v>152</v>
      </c>
      <c r="L947" t="s">
        <v>13</v>
      </c>
      <c r="M947" s="5">
        <v>29.98</v>
      </c>
    </row>
    <row r="948" spans="1:13" x14ac:dyDescent="0.25">
      <c r="A948" s="2">
        <v>45629</v>
      </c>
      <c r="B948" s="3">
        <f t="shared" si="44"/>
        <v>2025</v>
      </c>
      <c r="C948" t="str">
        <f t="shared" si="42"/>
        <v>2024-2025</v>
      </c>
      <c r="D948" t="s">
        <v>148</v>
      </c>
      <c r="E948" t="s">
        <v>90</v>
      </c>
      <c r="F948" t="str">
        <f t="shared" si="43"/>
        <v>Victoria</v>
      </c>
      <c r="G948" t="s">
        <v>45</v>
      </c>
      <c r="H948">
        <v>3179</v>
      </c>
      <c r="I948" t="s">
        <v>11</v>
      </c>
      <c r="J948" t="s">
        <v>63</v>
      </c>
      <c r="K948" t="s">
        <v>152</v>
      </c>
      <c r="L948" t="s">
        <v>13</v>
      </c>
      <c r="M948" s="5">
        <v>29.98</v>
      </c>
    </row>
    <row r="949" spans="1:13" x14ac:dyDescent="0.25">
      <c r="A949" s="2">
        <v>45405</v>
      </c>
      <c r="B949" s="3">
        <f t="shared" si="44"/>
        <v>2024</v>
      </c>
      <c r="C949" t="str">
        <f t="shared" si="42"/>
        <v>2023-2024</v>
      </c>
      <c r="D949" t="s">
        <v>147</v>
      </c>
      <c r="E949" t="s">
        <v>98</v>
      </c>
      <c r="F949" t="str">
        <f t="shared" si="43"/>
        <v>Victoria</v>
      </c>
      <c r="G949" t="s">
        <v>45</v>
      </c>
      <c r="H949">
        <v>3429</v>
      </c>
      <c r="I949" t="s">
        <v>11</v>
      </c>
      <c r="J949" t="s">
        <v>60</v>
      </c>
      <c r="K949" t="s">
        <v>153</v>
      </c>
      <c r="L949" t="s">
        <v>16</v>
      </c>
      <c r="M949" s="5">
        <v>29.98</v>
      </c>
    </row>
    <row r="950" spans="1:13" x14ac:dyDescent="0.25">
      <c r="A950" s="2">
        <v>45532</v>
      </c>
      <c r="B950" s="3">
        <f t="shared" si="44"/>
        <v>2025</v>
      </c>
      <c r="C950" t="str">
        <f t="shared" si="42"/>
        <v>2024-2025</v>
      </c>
      <c r="D950" t="s">
        <v>148</v>
      </c>
      <c r="E950" t="s">
        <v>102</v>
      </c>
      <c r="F950" t="str">
        <f t="shared" si="43"/>
        <v>Queensland</v>
      </c>
      <c r="G950" t="s">
        <v>35</v>
      </c>
      <c r="H950">
        <v>4870</v>
      </c>
      <c r="I950" t="s">
        <v>11</v>
      </c>
      <c r="J950" t="s">
        <v>36</v>
      </c>
      <c r="K950" t="s">
        <v>154</v>
      </c>
      <c r="L950" t="s">
        <v>14</v>
      </c>
      <c r="M950" s="5">
        <v>29.99</v>
      </c>
    </row>
    <row r="951" spans="1:13" x14ac:dyDescent="0.25">
      <c r="A951" s="2">
        <v>45818</v>
      </c>
      <c r="B951" s="3">
        <f t="shared" si="44"/>
        <v>2025</v>
      </c>
      <c r="C951" t="str">
        <f t="shared" si="42"/>
        <v>2024-2025</v>
      </c>
      <c r="D951" t="s">
        <v>147</v>
      </c>
      <c r="E951" t="s">
        <v>72</v>
      </c>
      <c r="F951" t="str">
        <f t="shared" si="43"/>
        <v>Western Australia</v>
      </c>
      <c r="G951" t="s">
        <v>48</v>
      </c>
      <c r="H951">
        <v>6010</v>
      </c>
      <c r="I951" t="s">
        <v>11</v>
      </c>
      <c r="J951" t="s">
        <v>49</v>
      </c>
      <c r="K951" t="s">
        <v>151</v>
      </c>
      <c r="L951" t="s">
        <v>21</v>
      </c>
      <c r="M951" s="5">
        <v>29.99</v>
      </c>
    </row>
    <row r="952" spans="1:13" x14ac:dyDescent="0.25">
      <c r="A952" s="2">
        <v>45930</v>
      </c>
      <c r="B952" s="3">
        <f t="shared" si="44"/>
        <v>2026</v>
      </c>
      <c r="C952" t="str">
        <f t="shared" si="42"/>
        <v>2025-2026</v>
      </c>
      <c r="D952" t="s">
        <v>147</v>
      </c>
      <c r="E952" t="s">
        <v>42</v>
      </c>
      <c r="F952" t="str">
        <f t="shared" si="43"/>
        <v>Queensland</v>
      </c>
      <c r="G952" t="s">
        <v>35</v>
      </c>
      <c r="H952">
        <v>4053</v>
      </c>
      <c r="I952" t="s">
        <v>11</v>
      </c>
      <c r="J952" t="s">
        <v>43</v>
      </c>
      <c r="K952" t="s">
        <v>153</v>
      </c>
      <c r="L952" t="s">
        <v>16</v>
      </c>
      <c r="M952" s="5">
        <v>30.369999999999997</v>
      </c>
    </row>
    <row r="953" spans="1:13" x14ac:dyDescent="0.25">
      <c r="A953" s="2">
        <v>45388</v>
      </c>
      <c r="B953" s="3">
        <f t="shared" si="44"/>
        <v>2024</v>
      </c>
      <c r="C953" t="str">
        <f t="shared" si="42"/>
        <v>2023-2024</v>
      </c>
      <c r="D953" t="s">
        <v>147</v>
      </c>
      <c r="E953" t="s">
        <v>123</v>
      </c>
      <c r="F953" t="str">
        <f t="shared" si="43"/>
        <v>Western Australia</v>
      </c>
      <c r="G953" t="s">
        <v>48</v>
      </c>
      <c r="H953">
        <v>6109</v>
      </c>
      <c r="I953" t="s">
        <v>11</v>
      </c>
      <c r="J953" t="s">
        <v>94</v>
      </c>
      <c r="K953" t="s">
        <v>152</v>
      </c>
      <c r="L953" t="s">
        <v>13</v>
      </c>
      <c r="M953" s="5">
        <v>30.63</v>
      </c>
    </row>
    <row r="954" spans="1:13" x14ac:dyDescent="0.25">
      <c r="A954" s="2">
        <v>45918</v>
      </c>
      <c r="B954" s="3">
        <f t="shared" si="44"/>
        <v>2026</v>
      </c>
      <c r="C954" t="str">
        <f t="shared" si="42"/>
        <v>2025-2026</v>
      </c>
      <c r="D954" t="s">
        <v>147</v>
      </c>
      <c r="E954" t="s">
        <v>124</v>
      </c>
      <c r="F954" t="str">
        <f t="shared" si="43"/>
        <v>New South Wales</v>
      </c>
      <c r="G954" t="s">
        <v>10</v>
      </c>
      <c r="H954">
        <v>2015</v>
      </c>
      <c r="I954" t="s">
        <v>11</v>
      </c>
      <c r="J954" t="s">
        <v>12</v>
      </c>
      <c r="K954" t="s">
        <v>155</v>
      </c>
      <c r="L954" t="s">
        <v>20</v>
      </c>
      <c r="M954" s="5">
        <v>30.86</v>
      </c>
    </row>
    <row r="955" spans="1:13" x14ac:dyDescent="0.25">
      <c r="A955" s="2">
        <v>45723</v>
      </c>
      <c r="B955" s="3">
        <f t="shared" si="44"/>
        <v>2025</v>
      </c>
      <c r="C955" t="str">
        <f t="shared" si="42"/>
        <v>2024-2025</v>
      </c>
      <c r="D955" t="s">
        <v>147</v>
      </c>
      <c r="E955" t="s">
        <v>67</v>
      </c>
      <c r="F955" t="str">
        <f t="shared" si="43"/>
        <v>New South Wales</v>
      </c>
      <c r="G955" t="s">
        <v>10</v>
      </c>
      <c r="H955">
        <v>2478</v>
      </c>
      <c r="I955" t="s">
        <v>11</v>
      </c>
      <c r="J955" t="s">
        <v>68</v>
      </c>
      <c r="K955" t="s">
        <v>154</v>
      </c>
      <c r="L955" t="s">
        <v>14</v>
      </c>
      <c r="M955" s="5">
        <v>30.9</v>
      </c>
    </row>
    <row r="956" spans="1:13" x14ac:dyDescent="0.25">
      <c r="A956" s="2">
        <v>45659</v>
      </c>
      <c r="B956" s="3">
        <f t="shared" si="44"/>
        <v>2025</v>
      </c>
      <c r="C956" t="str">
        <f t="shared" si="42"/>
        <v>2024-2025</v>
      </c>
      <c r="D956" t="s">
        <v>148</v>
      </c>
      <c r="E956" t="s">
        <v>92</v>
      </c>
      <c r="F956" t="str">
        <f t="shared" si="43"/>
        <v>Queensland</v>
      </c>
      <c r="G956" t="s">
        <v>35</v>
      </c>
      <c r="H956">
        <v>4068</v>
      </c>
      <c r="I956" t="s">
        <v>11</v>
      </c>
      <c r="J956" t="s">
        <v>43</v>
      </c>
      <c r="K956" t="s">
        <v>19</v>
      </c>
      <c r="L956" t="s">
        <v>23</v>
      </c>
      <c r="M956" s="5">
        <v>30.92</v>
      </c>
    </row>
    <row r="957" spans="1:13" x14ac:dyDescent="0.25">
      <c r="A957" s="2">
        <v>45451</v>
      </c>
      <c r="B957" s="3">
        <f t="shared" si="44"/>
        <v>2024</v>
      </c>
      <c r="C957" t="str">
        <f t="shared" si="42"/>
        <v>2023-2024</v>
      </c>
      <c r="D957" t="s">
        <v>147</v>
      </c>
      <c r="E957" t="s">
        <v>50</v>
      </c>
      <c r="F957" t="str">
        <f t="shared" si="43"/>
        <v>Queensland</v>
      </c>
      <c r="G957" t="s">
        <v>35</v>
      </c>
      <c r="H957">
        <v>4703</v>
      </c>
      <c r="I957" t="s">
        <v>11</v>
      </c>
      <c r="J957" t="s">
        <v>51</v>
      </c>
      <c r="K957" t="s">
        <v>19</v>
      </c>
      <c r="L957" t="s">
        <v>23</v>
      </c>
      <c r="M957" s="5">
        <v>30.950000000000003</v>
      </c>
    </row>
    <row r="958" spans="1:13" x14ac:dyDescent="0.25">
      <c r="A958" s="2">
        <v>45553</v>
      </c>
      <c r="B958" s="3">
        <f t="shared" si="44"/>
        <v>2025</v>
      </c>
      <c r="C958" t="str">
        <f t="shared" si="42"/>
        <v>2024-2025</v>
      </c>
      <c r="D958" t="s">
        <v>147</v>
      </c>
      <c r="E958" t="s">
        <v>115</v>
      </c>
      <c r="F958" t="str">
        <f t="shared" si="43"/>
        <v>Western Australia</v>
      </c>
      <c r="G958" t="s">
        <v>48</v>
      </c>
      <c r="H958">
        <v>6280</v>
      </c>
      <c r="I958" t="s">
        <v>11</v>
      </c>
      <c r="J958" t="s">
        <v>94</v>
      </c>
      <c r="K958" t="s">
        <v>157</v>
      </c>
      <c r="L958" t="s">
        <v>22</v>
      </c>
      <c r="M958" s="5">
        <v>31</v>
      </c>
    </row>
    <row r="959" spans="1:13" x14ac:dyDescent="0.25">
      <c r="A959" s="2">
        <v>45328</v>
      </c>
      <c r="B959" s="3">
        <f t="shared" si="44"/>
        <v>2024</v>
      </c>
      <c r="C959" t="str">
        <f t="shared" si="42"/>
        <v>2023-2024</v>
      </c>
      <c r="D959" t="s">
        <v>147</v>
      </c>
      <c r="E959" t="s">
        <v>142</v>
      </c>
      <c r="F959" t="str">
        <f t="shared" si="43"/>
        <v>Australian Capital Territory</v>
      </c>
      <c r="G959" t="s">
        <v>80</v>
      </c>
      <c r="H959">
        <v>2609</v>
      </c>
      <c r="I959" t="s">
        <v>11</v>
      </c>
      <c r="J959" t="s">
        <v>58</v>
      </c>
      <c r="K959" t="s">
        <v>156</v>
      </c>
      <c r="L959" t="s">
        <v>17</v>
      </c>
      <c r="M959" s="5">
        <v>31</v>
      </c>
    </row>
    <row r="960" spans="1:13" x14ac:dyDescent="0.25">
      <c r="A960" s="2">
        <v>45832</v>
      </c>
      <c r="B960" s="3">
        <f t="shared" si="44"/>
        <v>2025</v>
      </c>
      <c r="C960" t="str">
        <f t="shared" si="42"/>
        <v>2024-2025</v>
      </c>
      <c r="D960" t="s">
        <v>147</v>
      </c>
      <c r="E960" t="s">
        <v>87</v>
      </c>
      <c r="F960" t="str">
        <f t="shared" si="43"/>
        <v>New South Wales</v>
      </c>
      <c r="G960" t="s">
        <v>10</v>
      </c>
      <c r="H960">
        <v>2790</v>
      </c>
      <c r="I960" t="s">
        <v>11</v>
      </c>
      <c r="J960" t="s">
        <v>25</v>
      </c>
      <c r="K960" t="s">
        <v>154</v>
      </c>
      <c r="L960" t="s">
        <v>14</v>
      </c>
      <c r="M960" s="5">
        <v>31</v>
      </c>
    </row>
    <row r="961" spans="1:13" x14ac:dyDescent="0.25">
      <c r="A961" s="2">
        <v>45332</v>
      </c>
      <c r="B961" s="3">
        <f t="shared" si="44"/>
        <v>2024</v>
      </c>
      <c r="C961" t="str">
        <f t="shared" si="42"/>
        <v>2023-2024</v>
      </c>
      <c r="D961" t="s">
        <v>147</v>
      </c>
      <c r="E961" t="s">
        <v>107</v>
      </c>
      <c r="F961" t="str">
        <f t="shared" si="43"/>
        <v>Queensland</v>
      </c>
      <c r="G961" t="s">
        <v>35</v>
      </c>
      <c r="H961">
        <v>4220</v>
      </c>
      <c r="I961" t="s">
        <v>11</v>
      </c>
      <c r="J961" t="s">
        <v>104</v>
      </c>
      <c r="K961" t="s">
        <v>155</v>
      </c>
      <c r="L961" t="s">
        <v>20</v>
      </c>
      <c r="M961" s="5">
        <v>31.119999999999997</v>
      </c>
    </row>
    <row r="962" spans="1:13" x14ac:dyDescent="0.25">
      <c r="A962" s="2">
        <v>45479</v>
      </c>
      <c r="B962" s="3">
        <f t="shared" si="44"/>
        <v>2025</v>
      </c>
      <c r="C962" t="str">
        <f t="shared" ref="C962:C1025" si="45">IF(MONTH(A962) &gt;= 7, YEAR(A962) &amp; "-" &amp; YEAR(A962) + 1, YEAR(A962) - 1 &amp; "-" &amp; YEAR(A962))</f>
        <v>2024-2025</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25">
      <c r="A963" s="2">
        <v>45729</v>
      </c>
      <c r="B963" s="3">
        <f t="shared" ref="B963:B1026" si="47">IF(MONTH(A963)&gt;=7,YEAR(A963)+1,YEAR(A963))</f>
        <v>2025</v>
      </c>
      <c r="C963" t="str">
        <f t="shared" si="45"/>
        <v>2024-2025</v>
      </c>
      <c r="D963" t="s">
        <v>147</v>
      </c>
      <c r="E963" t="s">
        <v>91</v>
      </c>
      <c r="F963" t="str">
        <f t="shared" si="46"/>
        <v>Victoria</v>
      </c>
      <c r="G963" t="s">
        <v>45</v>
      </c>
      <c r="H963">
        <v>3690</v>
      </c>
      <c r="I963" t="s">
        <v>11</v>
      </c>
      <c r="J963" t="s">
        <v>55</v>
      </c>
      <c r="K963" t="s">
        <v>154</v>
      </c>
      <c r="L963" t="s">
        <v>14</v>
      </c>
      <c r="M963" s="5">
        <v>31.490000000000002</v>
      </c>
    </row>
    <row r="964" spans="1:13" x14ac:dyDescent="0.25">
      <c r="A964" s="2">
        <v>45829</v>
      </c>
      <c r="B964" s="3">
        <f t="shared" si="47"/>
        <v>2025</v>
      </c>
      <c r="C964" t="str">
        <f t="shared" si="45"/>
        <v>2024-2025</v>
      </c>
      <c r="D964" t="s">
        <v>147</v>
      </c>
      <c r="E964" t="s">
        <v>92</v>
      </c>
      <c r="F964" t="str">
        <f t="shared" si="46"/>
        <v>Queensland</v>
      </c>
      <c r="G964" t="s">
        <v>35</v>
      </c>
      <c r="H964">
        <v>4068</v>
      </c>
      <c r="I964" t="s">
        <v>11</v>
      </c>
      <c r="J964" t="s">
        <v>43</v>
      </c>
      <c r="K964" t="s">
        <v>154</v>
      </c>
      <c r="L964" t="s">
        <v>14</v>
      </c>
      <c r="M964" s="5">
        <v>31.5</v>
      </c>
    </row>
    <row r="965" spans="1:13" x14ac:dyDescent="0.25">
      <c r="A965" s="2">
        <v>45639</v>
      </c>
      <c r="B965" s="3">
        <f t="shared" si="47"/>
        <v>2025</v>
      </c>
      <c r="C965" t="str">
        <f t="shared" si="45"/>
        <v>2024-2025</v>
      </c>
      <c r="D965" t="s">
        <v>147</v>
      </c>
      <c r="E965" t="s">
        <v>144</v>
      </c>
      <c r="F965" t="str">
        <f t="shared" si="46"/>
        <v>Queensland</v>
      </c>
      <c r="G965" t="s">
        <v>35</v>
      </c>
      <c r="H965">
        <v>4566</v>
      </c>
      <c r="I965" t="s">
        <v>11</v>
      </c>
      <c r="J965" t="s">
        <v>120</v>
      </c>
      <c r="K965" t="s">
        <v>154</v>
      </c>
      <c r="L965" t="s">
        <v>14</v>
      </c>
      <c r="M965" s="5">
        <v>31.5</v>
      </c>
    </row>
    <row r="966" spans="1:13" x14ac:dyDescent="0.25">
      <c r="A966" s="2">
        <v>45584</v>
      </c>
      <c r="B966" s="3">
        <f t="shared" si="47"/>
        <v>2025</v>
      </c>
      <c r="C966" t="str">
        <f t="shared" si="45"/>
        <v>2024-2025</v>
      </c>
      <c r="D966" t="s">
        <v>147</v>
      </c>
      <c r="E966" t="s">
        <v>82</v>
      </c>
      <c r="F966" t="str">
        <f t="shared" si="46"/>
        <v>Queensland</v>
      </c>
      <c r="G966" t="s">
        <v>35</v>
      </c>
      <c r="H966">
        <v>4012</v>
      </c>
      <c r="I966" t="s">
        <v>11</v>
      </c>
      <c r="J966" t="s">
        <v>43</v>
      </c>
      <c r="K966" t="s">
        <v>154</v>
      </c>
      <c r="L966" t="s">
        <v>14</v>
      </c>
      <c r="M966" s="5">
        <v>31.5</v>
      </c>
    </row>
    <row r="967" spans="1:13" x14ac:dyDescent="0.25">
      <c r="A967" s="2">
        <v>45306</v>
      </c>
      <c r="B967" s="3">
        <f t="shared" si="47"/>
        <v>2024</v>
      </c>
      <c r="C967" t="str">
        <f t="shared" si="45"/>
        <v>2023-2024</v>
      </c>
      <c r="D967" t="s">
        <v>148</v>
      </c>
      <c r="E967" t="s">
        <v>99</v>
      </c>
      <c r="F967" t="str">
        <f t="shared" si="46"/>
        <v>Victoria</v>
      </c>
      <c r="G967" t="s">
        <v>45</v>
      </c>
      <c r="H967">
        <v>3148</v>
      </c>
      <c r="I967" t="s">
        <v>11</v>
      </c>
      <c r="J967" t="s">
        <v>63</v>
      </c>
      <c r="K967" t="s">
        <v>155</v>
      </c>
      <c r="L967" t="s">
        <v>20</v>
      </c>
      <c r="M967" s="5">
        <v>31.68</v>
      </c>
    </row>
    <row r="968" spans="1:13" x14ac:dyDescent="0.25">
      <c r="A968" s="2">
        <v>45864</v>
      </c>
      <c r="B968" s="3">
        <f t="shared" si="47"/>
        <v>2026</v>
      </c>
      <c r="C968" t="str">
        <f t="shared" si="45"/>
        <v>2025-2026</v>
      </c>
      <c r="D968" t="s">
        <v>147</v>
      </c>
      <c r="E968" t="s">
        <v>40</v>
      </c>
      <c r="F968" t="str">
        <f t="shared" si="46"/>
        <v>New South Wales</v>
      </c>
      <c r="G968" t="s">
        <v>10</v>
      </c>
      <c r="H968">
        <v>2116</v>
      </c>
      <c r="I968" t="s">
        <v>11</v>
      </c>
      <c r="J968" t="s">
        <v>27</v>
      </c>
      <c r="K968" t="s">
        <v>156</v>
      </c>
      <c r="L968" t="s">
        <v>17</v>
      </c>
      <c r="M968" s="5">
        <v>31.68</v>
      </c>
    </row>
    <row r="969" spans="1:13" x14ac:dyDescent="0.25">
      <c r="A969" s="2">
        <v>45669</v>
      </c>
      <c r="B969" s="3">
        <f t="shared" si="47"/>
        <v>2025</v>
      </c>
      <c r="C969" t="str">
        <f t="shared" si="45"/>
        <v>2024-2025</v>
      </c>
      <c r="D969" t="s">
        <v>148</v>
      </c>
      <c r="E969" t="s">
        <v>145</v>
      </c>
      <c r="F969" t="str">
        <f t="shared" si="46"/>
        <v>New South Wales</v>
      </c>
      <c r="G969" t="s">
        <v>10</v>
      </c>
      <c r="H969">
        <v>2101</v>
      </c>
      <c r="I969" t="s">
        <v>11</v>
      </c>
      <c r="J969" t="s">
        <v>27</v>
      </c>
      <c r="K969" t="s">
        <v>157</v>
      </c>
      <c r="L969" t="s">
        <v>22</v>
      </c>
      <c r="M969" s="5">
        <v>31.84</v>
      </c>
    </row>
    <row r="970" spans="1:13" x14ac:dyDescent="0.25">
      <c r="A970" s="2">
        <v>45374</v>
      </c>
      <c r="B970" s="3">
        <f t="shared" si="47"/>
        <v>2024</v>
      </c>
      <c r="C970" t="str">
        <f t="shared" si="45"/>
        <v>2023-2024</v>
      </c>
      <c r="D970" t="s">
        <v>147</v>
      </c>
      <c r="E970" t="s">
        <v>117</v>
      </c>
      <c r="F970" t="str">
        <f t="shared" si="46"/>
        <v>Queensland</v>
      </c>
      <c r="G970" t="s">
        <v>35</v>
      </c>
      <c r="H970">
        <v>4119</v>
      </c>
      <c r="I970" t="s">
        <v>11</v>
      </c>
      <c r="J970" t="s">
        <v>43</v>
      </c>
      <c r="K970" t="s">
        <v>154</v>
      </c>
      <c r="L970" t="s">
        <v>14</v>
      </c>
      <c r="M970" s="5">
        <v>31.880000000000003</v>
      </c>
    </row>
    <row r="971" spans="1:13" x14ac:dyDescent="0.25">
      <c r="A971" s="2">
        <v>45927</v>
      </c>
      <c r="B971" s="3">
        <f t="shared" si="47"/>
        <v>2026</v>
      </c>
      <c r="C971" t="str">
        <f t="shared" si="45"/>
        <v>2025-2026</v>
      </c>
      <c r="D971" t="s">
        <v>148</v>
      </c>
      <c r="E971" t="s">
        <v>121</v>
      </c>
      <c r="F971" t="str">
        <f t="shared" si="46"/>
        <v>Queensland</v>
      </c>
      <c r="G971" t="s">
        <v>35</v>
      </c>
      <c r="H971">
        <v>4700</v>
      </c>
      <c r="I971" t="s">
        <v>11</v>
      </c>
      <c r="J971" t="s">
        <v>51</v>
      </c>
      <c r="K971" t="s">
        <v>155</v>
      </c>
      <c r="L971" t="s">
        <v>20</v>
      </c>
      <c r="M971" s="5">
        <v>31.91</v>
      </c>
    </row>
    <row r="972" spans="1:13" x14ac:dyDescent="0.25">
      <c r="A972" s="2">
        <v>45703</v>
      </c>
      <c r="B972" s="3">
        <f t="shared" si="47"/>
        <v>2025</v>
      </c>
      <c r="C972" t="str">
        <f t="shared" si="45"/>
        <v>2024-2025</v>
      </c>
      <c r="D972" t="s">
        <v>147</v>
      </c>
      <c r="E972" t="s">
        <v>64</v>
      </c>
      <c r="F972" t="str">
        <f t="shared" si="46"/>
        <v>Victoria</v>
      </c>
      <c r="G972" t="s">
        <v>45</v>
      </c>
      <c r="H972">
        <v>3199</v>
      </c>
      <c r="I972" t="s">
        <v>11</v>
      </c>
      <c r="J972" t="s">
        <v>63</v>
      </c>
      <c r="K972" t="s">
        <v>155</v>
      </c>
      <c r="L972" t="s">
        <v>20</v>
      </c>
      <c r="M972" s="5">
        <v>31.92</v>
      </c>
    </row>
    <row r="973" spans="1:13" x14ac:dyDescent="0.25">
      <c r="A973" s="2">
        <v>45492</v>
      </c>
      <c r="B973" s="3">
        <f t="shared" si="47"/>
        <v>2025</v>
      </c>
      <c r="C973" t="str">
        <f t="shared" si="45"/>
        <v>2024-2025</v>
      </c>
      <c r="D973" t="s">
        <v>148</v>
      </c>
      <c r="E973" t="s">
        <v>117</v>
      </c>
      <c r="F973" t="str">
        <f t="shared" si="46"/>
        <v>Queensland</v>
      </c>
      <c r="G973" t="s">
        <v>35</v>
      </c>
      <c r="H973">
        <v>4119</v>
      </c>
      <c r="I973" t="s">
        <v>11</v>
      </c>
      <c r="J973" t="s">
        <v>43</v>
      </c>
      <c r="K973" t="s">
        <v>149</v>
      </c>
      <c r="L973" t="s">
        <v>15</v>
      </c>
      <c r="M973" s="5">
        <v>31.92</v>
      </c>
    </row>
    <row r="974" spans="1:13" x14ac:dyDescent="0.25">
      <c r="A974" s="2">
        <v>45726</v>
      </c>
      <c r="B974" s="3">
        <f t="shared" si="47"/>
        <v>2025</v>
      </c>
      <c r="C974" t="str">
        <f t="shared" si="45"/>
        <v>2024-2025</v>
      </c>
      <c r="D974" t="s">
        <v>148</v>
      </c>
      <c r="E974" t="s">
        <v>122</v>
      </c>
      <c r="F974" t="str">
        <f t="shared" si="46"/>
        <v>New South Wales</v>
      </c>
      <c r="G974" t="s">
        <v>10</v>
      </c>
      <c r="H974">
        <v>2650</v>
      </c>
      <c r="I974" t="s">
        <v>11</v>
      </c>
      <c r="J974" t="s">
        <v>25</v>
      </c>
      <c r="K974" t="s">
        <v>152</v>
      </c>
      <c r="L974" t="s">
        <v>13</v>
      </c>
      <c r="M974" s="5">
        <v>31.92</v>
      </c>
    </row>
    <row r="975" spans="1:13" x14ac:dyDescent="0.25">
      <c r="A975" s="2">
        <v>45684</v>
      </c>
      <c r="B975" s="3">
        <f t="shared" si="47"/>
        <v>2025</v>
      </c>
      <c r="C975" t="str">
        <f t="shared" si="45"/>
        <v>2024-2025</v>
      </c>
      <c r="D975" t="s">
        <v>147</v>
      </c>
      <c r="E975" t="s">
        <v>44</v>
      </c>
      <c r="F975" t="str">
        <f t="shared" si="46"/>
        <v>Victoria</v>
      </c>
      <c r="G975" t="s">
        <v>45</v>
      </c>
      <c r="H975">
        <v>3066</v>
      </c>
      <c r="I975" t="s">
        <v>11</v>
      </c>
      <c r="J975" t="s">
        <v>46</v>
      </c>
      <c r="K975" t="s">
        <v>155</v>
      </c>
      <c r="L975" t="s">
        <v>20</v>
      </c>
      <c r="M975" s="5">
        <v>31.93</v>
      </c>
    </row>
    <row r="976" spans="1:13" x14ac:dyDescent="0.25">
      <c r="A976" s="2">
        <v>45892</v>
      </c>
      <c r="B976" s="3">
        <f t="shared" si="47"/>
        <v>2026</v>
      </c>
      <c r="C976" t="str">
        <f t="shared" si="45"/>
        <v>2025-2026</v>
      </c>
      <c r="D976" t="s">
        <v>147</v>
      </c>
      <c r="E976" t="s">
        <v>112</v>
      </c>
      <c r="F976" t="str">
        <f t="shared" si="46"/>
        <v>Victoria</v>
      </c>
      <c r="G976" t="s">
        <v>45</v>
      </c>
      <c r="H976">
        <v>3076</v>
      </c>
      <c r="I976" t="s">
        <v>11</v>
      </c>
      <c r="J976" t="s">
        <v>46</v>
      </c>
      <c r="K976" t="s">
        <v>155</v>
      </c>
      <c r="L976" t="s">
        <v>20</v>
      </c>
      <c r="M976" s="5">
        <v>31.93</v>
      </c>
    </row>
    <row r="977" spans="1:13" x14ac:dyDescent="0.25">
      <c r="A977" s="2">
        <v>45873</v>
      </c>
      <c r="B977" s="3">
        <f t="shared" si="47"/>
        <v>2026</v>
      </c>
      <c r="C977" t="str">
        <f t="shared" si="45"/>
        <v>2025-2026</v>
      </c>
      <c r="D977" t="s">
        <v>147</v>
      </c>
      <c r="E977" t="s">
        <v>108</v>
      </c>
      <c r="F977" t="str">
        <f t="shared" si="46"/>
        <v>Victoria</v>
      </c>
      <c r="G977" t="s">
        <v>45</v>
      </c>
      <c r="H977">
        <v>3018</v>
      </c>
      <c r="I977" t="s">
        <v>11</v>
      </c>
      <c r="J977" t="s">
        <v>46</v>
      </c>
      <c r="K977" t="s">
        <v>153</v>
      </c>
      <c r="L977" t="s">
        <v>16</v>
      </c>
      <c r="M977" s="5">
        <v>31.96</v>
      </c>
    </row>
    <row r="978" spans="1:13" x14ac:dyDescent="0.25">
      <c r="A978" s="2">
        <v>45340</v>
      </c>
      <c r="B978" s="3">
        <f t="shared" si="47"/>
        <v>2024</v>
      </c>
      <c r="C978" t="str">
        <f t="shared" si="45"/>
        <v>2023-2024</v>
      </c>
      <c r="D978" t="s">
        <v>148</v>
      </c>
      <c r="E978" t="s">
        <v>112</v>
      </c>
      <c r="F978" t="str">
        <f t="shared" si="46"/>
        <v>Victoria</v>
      </c>
      <c r="G978" t="s">
        <v>45</v>
      </c>
      <c r="H978">
        <v>3076</v>
      </c>
      <c r="I978" t="s">
        <v>11</v>
      </c>
      <c r="J978" t="s">
        <v>46</v>
      </c>
      <c r="K978" t="s">
        <v>149</v>
      </c>
      <c r="L978" t="s">
        <v>15</v>
      </c>
      <c r="M978" s="5">
        <v>31.96</v>
      </c>
    </row>
    <row r="979" spans="1:13" x14ac:dyDescent="0.25">
      <c r="A979" s="2">
        <v>45979</v>
      </c>
      <c r="B979" s="3">
        <f t="shared" si="47"/>
        <v>2026</v>
      </c>
      <c r="C979" t="str">
        <f t="shared" si="45"/>
        <v>2025-2026</v>
      </c>
      <c r="D979" t="s">
        <v>147</v>
      </c>
      <c r="E979" t="s">
        <v>110</v>
      </c>
      <c r="F979" t="str">
        <f t="shared" si="46"/>
        <v>Queensland</v>
      </c>
      <c r="G979" t="s">
        <v>35</v>
      </c>
      <c r="H979">
        <v>4680</v>
      </c>
      <c r="I979" t="s">
        <v>11</v>
      </c>
      <c r="J979" t="s">
        <v>51</v>
      </c>
      <c r="K979" t="s">
        <v>155</v>
      </c>
      <c r="L979" t="s">
        <v>20</v>
      </c>
      <c r="M979" s="5">
        <v>31.96</v>
      </c>
    </row>
    <row r="980" spans="1:13" x14ac:dyDescent="0.25">
      <c r="A980" s="2">
        <v>45510</v>
      </c>
      <c r="B980" s="3">
        <f t="shared" si="47"/>
        <v>2025</v>
      </c>
      <c r="C980" t="str">
        <f t="shared" si="45"/>
        <v>2024-2025</v>
      </c>
      <c r="D980" t="s">
        <v>147</v>
      </c>
      <c r="E980" t="s">
        <v>119</v>
      </c>
      <c r="F980" t="str">
        <f t="shared" si="46"/>
        <v>Queensland</v>
      </c>
      <c r="G980" t="s">
        <v>35</v>
      </c>
      <c r="H980">
        <v>4570</v>
      </c>
      <c r="I980" t="s">
        <v>11</v>
      </c>
      <c r="J980" t="s">
        <v>120</v>
      </c>
      <c r="K980" t="s">
        <v>156</v>
      </c>
      <c r="L980" t="s">
        <v>17</v>
      </c>
      <c r="M980" s="5">
        <v>31.96</v>
      </c>
    </row>
    <row r="981" spans="1:13" x14ac:dyDescent="0.25">
      <c r="A981" s="2">
        <v>45472</v>
      </c>
      <c r="B981" s="3">
        <f t="shared" si="47"/>
        <v>2024</v>
      </c>
      <c r="C981" t="str">
        <f t="shared" si="45"/>
        <v>2023-2024</v>
      </c>
      <c r="D981" t="s">
        <v>147</v>
      </c>
      <c r="E981" t="s">
        <v>138</v>
      </c>
      <c r="F981" t="str">
        <f t="shared" si="46"/>
        <v>Queensland</v>
      </c>
      <c r="G981" t="s">
        <v>35</v>
      </c>
      <c r="H981">
        <v>4558</v>
      </c>
      <c r="I981" t="s">
        <v>11</v>
      </c>
      <c r="J981" t="s">
        <v>120</v>
      </c>
      <c r="K981" t="s">
        <v>154</v>
      </c>
      <c r="L981" t="s">
        <v>14</v>
      </c>
      <c r="M981" s="5">
        <v>31.96</v>
      </c>
    </row>
    <row r="982" spans="1:13" x14ac:dyDescent="0.25">
      <c r="A982" s="2">
        <v>45652</v>
      </c>
      <c r="B982" s="3">
        <f t="shared" si="47"/>
        <v>2025</v>
      </c>
      <c r="C982" t="str">
        <f t="shared" si="45"/>
        <v>2024-2025</v>
      </c>
      <c r="D982" t="s">
        <v>148</v>
      </c>
      <c r="E982" t="s">
        <v>132</v>
      </c>
      <c r="F982" t="str">
        <f t="shared" si="46"/>
        <v>New South Wales</v>
      </c>
      <c r="G982" t="s">
        <v>10</v>
      </c>
      <c r="H982">
        <v>2800</v>
      </c>
      <c r="I982" t="s">
        <v>11</v>
      </c>
      <c r="J982" t="s">
        <v>25</v>
      </c>
      <c r="K982" t="s">
        <v>153</v>
      </c>
      <c r="L982" t="s">
        <v>16</v>
      </c>
      <c r="M982" s="5">
        <v>31.96</v>
      </c>
    </row>
    <row r="983" spans="1:13" x14ac:dyDescent="0.25">
      <c r="A983" s="2">
        <v>45983</v>
      </c>
      <c r="B983" s="3">
        <f t="shared" si="47"/>
        <v>2026</v>
      </c>
      <c r="C983" t="str">
        <f t="shared" si="45"/>
        <v>2025-2026</v>
      </c>
      <c r="D983" t="s">
        <v>147</v>
      </c>
      <c r="E983" t="s">
        <v>121</v>
      </c>
      <c r="F983" t="str">
        <f t="shared" si="46"/>
        <v>Queensland</v>
      </c>
      <c r="G983" t="s">
        <v>35</v>
      </c>
      <c r="H983">
        <v>4700</v>
      </c>
      <c r="I983" t="s">
        <v>11</v>
      </c>
      <c r="J983" t="s">
        <v>51</v>
      </c>
      <c r="K983" t="s">
        <v>153</v>
      </c>
      <c r="L983" t="s">
        <v>16</v>
      </c>
      <c r="M983" s="5">
        <v>31.96</v>
      </c>
    </row>
    <row r="984" spans="1:13" x14ac:dyDescent="0.25">
      <c r="A984" s="2">
        <v>45607</v>
      </c>
      <c r="B984" s="3">
        <f t="shared" si="47"/>
        <v>2025</v>
      </c>
      <c r="C984" t="str">
        <f t="shared" si="45"/>
        <v>2024-2025</v>
      </c>
      <c r="D984" t="s">
        <v>147</v>
      </c>
      <c r="E984" t="s">
        <v>142</v>
      </c>
      <c r="F984" t="str">
        <f t="shared" si="46"/>
        <v>Australian Capital Territory</v>
      </c>
      <c r="G984" t="s">
        <v>80</v>
      </c>
      <c r="H984">
        <v>2609</v>
      </c>
      <c r="I984" t="s">
        <v>11</v>
      </c>
      <c r="J984" t="s">
        <v>58</v>
      </c>
      <c r="K984" t="s">
        <v>153</v>
      </c>
      <c r="L984" t="s">
        <v>16</v>
      </c>
      <c r="M984" s="5">
        <v>31.97</v>
      </c>
    </row>
    <row r="985" spans="1:13" x14ac:dyDescent="0.25">
      <c r="A985" s="2">
        <v>45977</v>
      </c>
      <c r="B985" s="3">
        <f t="shared" si="47"/>
        <v>2026</v>
      </c>
      <c r="C985" t="str">
        <f t="shared" si="45"/>
        <v>2025-2026</v>
      </c>
      <c r="D985" t="s">
        <v>148</v>
      </c>
      <c r="E985" t="s">
        <v>144</v>
      </c>
      <c r="F985" t="str">
        <f t="shared" si="46"/>
        <v>Queensland</v>
      </c>
      <c r="G985" t="s">
        <v>35</v>
      </c>
      <c r="H985">
        <v>4566</v>
      </c>
      <c r="I985" t="s">
        <v>11</v>
      </c>
      <c r="J985" t="s">
        <v>120</v>
      </c>
      <c r="K985" t="s">
        <v>156</v>
      </c>
      <c r="L985" t="s">
        <v>17</v>
      </c>
      <c r="M985" s="5">
        <v>31.97</v>
      </c>
    </row>
    <row r="986" spans="1:13" x14ac:dyDescent="0.25">
      <c r="A986" s="2">
        <v>45641</v>
      </c>
      <c r="B986" s="3">
        <f t="shared" si="47"/>
        <v>2025</v>
      </c>
      <c r="C986" t="str">
        <f t="shared" si="45"/>
        <v>2024-2025</v>
      </c>
      <c r="D986" t="s">
        <v>148</v>
      </c>
      <c r="E986" t="s">
        <v>47</v>
      </c>
      <c r="F986" t="str">
        <f t="shared" si="46"/>
        <v>Western Australia</v>
      </c>
      <c r="G986" t="s">
        <v>48</v>
      </c>
      <c r="H986">
        <v>6030</v>
      </c>
      <c r="I986" t="s">
        <v>11</v>
      </c>
      <c r="J986" t="s">
        <v>49</v>
      </c>
      <c r="K986" t="s">
        <v>150</v>
      </c>
      <c r="L986" t="s">
        <v>18</v>
      </c>
      <c r="M986" s="5">
        <v>32.46</v>
      </c>
    </row>
    <row r="987" spans="1:13" x14ac:dyDescent="0.25">
      <c r="A987" s="2">
        <v>45412</v>
      </c>
      <c r="B987" s="3">
        <f t="shared" si="47"/>
        <v>2024</v>
      </c>
      <c r="C987" t="str">
        <f t="shared" si="45"/>
        <v>2023-2024</v>
      </c>
      <c r="D987" t="s">
        <v>147</v>
      </c>
      <c r="E987" t="s">
        <v>131</v>
      </c>
      <c r="F987" t="str">
        <f t="shared" si="46"/>
        <v>Western Australia</v>
      </c>
      <c r="G987" t="s">
        <v>48</v>
      </c>
      <c r="H987">
        <v>6530</v>
      </c>
      <c r="I987" t="s">
        <v>11</v>
      </c>
      <c r="J987" t="s">
        <v>77</v>
      </c>
      <c r="K987" t="s">
        <v>19</v>
      </c>
      <c r="L987" t="s">
        <v>23</v>
      </c>
      <c r="M987" s="5">
        <v>32.56</v>
      </c>
    </row>
    <row r="988" spans="1:13" x14ac:dyDescent="0.25">
      <c r="A988" s="2">
        <v>45709</v>
      </c>
      <c r="B988" s="3">
        <f t="shared" si="47"/>
        <v>2025</v>
      </c>
      <c r="C988" t="str">
        <f t="shared" si="45"/>
        <v>2024-2025</v>
      </c>
      <c r="D988" t="s">
        <v>148</v>
      </c>
      <c r="E988" t="s">
        <v>137</v>
      </c>
      <c r="F988" t="str">
        <f t="shared" si="46"/>
        <v>New South Wales</v>
      </c>
      <c r="G988" t="s">
        <v>10</v>
      </c>
      <c r="H988">
        <v>2031</v>
      </c>
      <c r="I988" t="s">
        <v>11</v>
      </c>
      <c r="J988" t="s">
        <v>12</v>
      </c>
      <c r="K988" t="s">
        <v>155</v>
      </c>
      <c r="L988" t="s">
        <v>20</v>
      </c>
      <c r="M988" s="5">
        <v>32.67</v>
      </c>
    </row>
    <row r="989" spans="1:13" x14ac:dyDescent="0.25">
      <c r="A989" s="2">
        <v>45878</v>
      </c>
      <c r="B989" s="3">
        <f t="shared" si="47"/>
        <v>2026</v>
      </c>
      <c r="C989" t="str">
        <f t="shared" si="45"/>
        <v>2025-2026</v>
      </c>
      <c r="D989" t="s">
        <v>147</v>
      </c>
      <c r="E989" t="s">
        <v>132</v>
      </c>
      <c r="F989" t="str">
        <f t="shared" si="46"/>
        <v>New South Wales</v>
      </c>
      <c r="G989" t="s">
        <v>10</v>
      </c>
      <c r="H989">
        <v>2800</v>
      </c>
      <c r="I989" t="s">
        <v>11</v>
      </c>
      <c r="J989" t="s">
        <v>25</v>
      </c>
      <c r="K989" t="s">
        <v>152</v>
      </c>
      <c r="L989" t="s">
        <v>13</v>
      </c>
      <c r="M989" s="5">
        <v>32.74</v>
      </c>
    </row>
    <row r="990" spans="1:13" x14ac:dyDescent="0.25">
      <c r="A990" s="2">
        <v>45528</v>
      </c>
      <c r="B990" s="3">
        <f t="shared" si="47"/>
        <v>2025</v>
      </c>
      <c r="C990" t="str">
        <f t="shared" si="45"/>
        <v>2024-2025</v>
      </c>
      <c r="D990" t="s">
        <v>147</v>
      </c>
      <c r="E990" t="s">
        <v>50</v>
      </c>
      <c r="F990" t="str">
        <f t="shared" si="46"/>
        <v>Queensland</v>
      </c>
      <c r="G990" t="s">
        <v>35</v>
      </c>
      <c r="H990">
        <v>4703</v>
      </c>
      <c r="I990" t="s">
        <v>11</v>
      </c>
      <c r="J990" t="s">
        <v>51</v>
      </c>
      <c r="K990" t="s">
        <v>154</v>
      </c>
      <c r="L990" t="s">
        <v>14</v>
      </c>
      <c r="M990" s="5">
        <v>32.799999999999997</v>
      </c>
    </row>
    <row r="991" spans="1:13" x14ac:dyDescent="0.25">
      <c r="A991" s="2">
        <v>45337</v>
      </c>
      <c r="B991" s="3">
        <f t="shared" si="47"/>
        <v>2024</v>
      </c>
      <c r="C991" t="str">
        <f t="shared" si="45"/>
        <v>2023-2024</v>
      </c>
      <c r="D991" t="s">
        <v>147</v>
      </c>
      <c r="E991" t="s">
        <v>135</v>
      </c>
      <c r="F991" t="str">
        <f t="shared" si="46"/>
        <v>Victoria</v>
      </c>
      <c r="G991" t="s">
        <v>45</v>
      </c>
      <c r="H991">
        <v>3550</v>
      </c>
      <c r="I991" t="s">
        <v>11</v>
      </c>
      <c r="J991" t="s">
        <v>60</v>
      </c>
      <c r="K991" t="s">
        <v>151</v>
      </c>
      <c r="L991" t="s">
        <v>21</v>
      </c>
      <c r="M991" s="5">
        <v>32.85</v>
      </c>
    </row>
    <row r="992" spans="1:13" x14ac:dyDescent="0.25">
      <c r="A992" s="2">
        <v>45603</v>
      </c>
      <c r="B992" s="3">
        <f t="shared" si="47"/>
        <v>2025</v>
      </c>
      <c r="C992" t="str">
        <f t="shared" si="45"/>
        <v>2024-2025</v>
      </c>
      <c r="D992" t="s">
        <v>147</v>
      </c>
      <c r="E992" t="s">
        <v>78</v>
      </c>
      <c r="F992" t="str">
        <f t="shared" si="46"/>
        <v>New South Wales</v>
      </c>
      <c r="G992" t="s">
        <v>10</v>
      </c>
      <c r="H992">
        <v>2350</v>
      </c>
      <c r="I992" t="s">
        <v>11</v>
      </c>
      <c r="J992" t="s">
        <v>68</v>
      </c>
      <c r="K992" t="s">
        <v>19</v>
      </c>
      <c r="L992" t="s">
        <v>23</v>
      </c>
      <c r="M992" s="5">
        <v>32.89</v>
      </c>
    </row>
    <row r="993" spans="1:13" x14ac:dyDescent="0.25">
      <c r="A993" s="2">
        <v>45921</v>
      </c>
      <c r="B993" s="3">
        <f t="shared" si="47"/>
        <v>2026</v>
      </c>
      <c r="C993" t="str">
        <f t="shared" si="45"/>
        <v>2025-2026</v>
      </c>
      <c r="D993" t="s">
        <v>147</v>
      </c>
      <c r="E993" t="s">
        <v>125</v>
      </c>
      <c r="F993" t="str">
        <f t="shared" si="46"/>
        <v>Victoria</v>
      </c>
      <c r="G993" t="s">
        <v>45</v>
      </c>
      <c r="H993">
        <v>3400</v>
      </c>
      <c r="I993" t="s">
        <v>11</v>
      </c>
      <c r="J993" t="s">
        <v>60</v>
      </c>
      <c r="K993" t="s">
        <v>155</v>
      </c>
      <c r="L993" t="s">
        <v>20</v>
      </c>
      <c r="M993" s="5">
        <v>32.89</v>
      </c>
    </row>
    <row r="994" spans="1:13" x14ac:dyDescent="0.25">
      <c r="A994" s="2">
        <v>45843</v>
      </c>
      <c r="B994" s="3">
        <f t="shared" si="47"/>
        <v>2026</v>
      </c>
      <c r="C994" t="str">
        <f t="shared" si="45"/>
        <v>2025-2026</v>
      </c>
      <c r="D994" t="s">
        <v>148</v>
      </c>
      <c r="E994" t="s">
        <v>62</v>
      </c>
      <c r="F994" t="str">
        <f t="shared" si="46"/>
        <v>Victoria</v>
      </c>
      <c r="G994" t="s">
        <v>45</v>
      </c>
      <c r="H994">
        <v>3134</v>
      </c>
      <c r="I994" t="s">
        <v>11</v>
      </c>
      <c r="J994" t="s">
        <v>63</v>
      </c>
      <c r="K994" t="s">
        <v>152</v>
      </c>
      <c r="L994" t="s">
        <v>13</v>
      </c>
      <c r="M994" s="5">
        <v>32.94</v>
      </c>
    </row>
    <row r="995" spans="1:13" x14ac:dyDescent="0.25">
      <c r="A995" s="2">
        <v>45382</v>
      </c>
      <c r="B995" s="3">
        <f t="shared" si="47"/>
        <v>2024</v>
      </c>
      <c r="C995" t="str">
        <f t="shared" si="45"/>
        <v>2023-2024</v>
      </c>
      <c r="D995" t="s">
        <v>147</v>
      </c>
      <c r="E995" t="s">
        <v>106</v>
      </c>
      <c r="F995" t="str">
        <f t="shared" si="46"/>
        <v>Victoria</v>
      </c>
      <c r="G995" t="s">
        <v>45</v>
      </c>
      <c r="H995">
        <v>3915</v>
      </c>
      <c r="I995" t="s">
        <v>11</v>
      </c>
      <c r="J995" t="s">
        <v>55</v>
      </c>
      <c r="K995" t="s">
        <v>152</v>
      </c>
      <c r="L995" t="s">
        <v>13</v>
      </c>
      <c r="M995" s="5">
        <v>32.950000000000003</v>
      </c>
    </row>
    <row r="996" spans="1:13" x14ac:dyDescent="0.25">
      <c r="A996" s="2">
        <v>45908</v>
      </c>
      <c r="B996" s="3">
        <f t="shared" si="47"/>
        <v>2026</v>
      </c>
      <c r="C996" t="str">
        <f t="shared" si="45"/>
        <v>2025-2026</v>
      </c>
      <c r="D996" t="s">
        <v>147</v>
      </c>
      <c r="E996" t="s">
        <v>52</v>
      </c>
      <c r="F996" t="str">
        <f t="shared" si="46"/>
        <v>Victoria</v>
      </c>
      <c r="G996" t="s">
        <v>45</v>
      </c>
      <c r="H996">
        <v>3030</v>
      </c>
      <c r="I996" t="s">
        <v>11</v>
      </c>
      <c r="J996" t="s">
        <v>46</v>
      </c>
      <c r="K996" t="s">
        <v>151</v>
      </c>
      <c r="L996" t="s">
        <v>21</v>
      </c>
      <c r="M996" s="5">
        <v>32.99</v>
      </c>
    </row>
    <row r="997" spans="1:13" x14ac:dyDescent="0.25">
      <c r="A997" s="2">
        <v>45759</v>
      </c>
      <c r="B997" s="3">
        <f t="shared" si="47"/>
        <v>2025</v>
      </c>
      <c r="C997" t="str">
        <f t="shared" si="45"/>
        <v>2024-2025</v>
      </c>
      <c r="D997" t="s">
        <v>147</v>
      </c>
      <c r="E997" t="s">
        <v>113</v>
      </c>
      <c r="F997" t="str">
        <f t="shared" si="46"/>
        <v>Queensland</v>
      </c>
      <c r="G997" t="s">
        <v>35</v>
      </c>
      <c r="H997">
        <v>4215</v>
      </c>
      <c r="I997" t="s">
        <v>11</v>
      </c>
      <c r="J997" t="s">
        <v>104</v>
      </c>
      <c r="K997" t="s">
        <v>153</v>
      </c>
      <c r="L997" t="s">
        <v>16</v>
      </c>
      <c r="M997" s="5">
        <v>33</v>
      </c>
    </row>
    <row r="998" spans="1:13" x14ac:dyDescent="0.25">
      <c r="A998" s="2">
        <v>45409</v>
      </c>
      <c r="B998" s="3">
        <f t="shared" si="47"/>
        <v>2024</v>
      </c>
      <c r="C998" t="str">
        <f t="shared" si="45"/>
        <v>2023-2024</v>
      </c>
      <c r="D998" t="s">
        <v>147</v>
      </c>
      <c r="E998" t="s">
        <v>108</v>
      </c>
      <c r="F998" t="str">
        <f t="shared" si="46"/>
        <v>Victoria</v>
      </c>
      <c r="G998" t="s">
        <v>45</v>
      </c>
      <c r="H998">
        <v>3018</v>
      </c>
      <c r="I998" t="s">
        <v>11</v>
      </c>
      <c r="J998" t="s">
        <v>46</v>
      </c>
      <c r="K998" t="s">
        <v>149</v>
      </c>
      <c r="L998" t="s">
        <v>15</v>
      </c>
      <c r="M998" s="5">
        <v>33</v>
      </c>
    </row>
    <row r="999" spans="1:13" x14ac:dyDescent="0.25">
      <c r="A999" s="2">
        <v>45829</v>
      </c>
      <c r="B999" s="3">
        <f t="shared" si="47"/>
        <v>2025</v>
      </c>
      <c r="C999" t="str">
        <f t="shared" si="45"/>
        <v>2024-2025</v>
      </c>
      <c r="D999" t="s">
        <v>147</v>
      </c>
      <c r="E999" t="s">
        <v>130</v>
      </c>
      <c r="F999" t="str">
        <f t="shared" si="46"/>
        <v>South Australia</v>
      </c>
      <c r="G999" t="s">
        <v>32</v>
      </c>
      <c r="H999">
        <v>5290</v>
      </c>
      <c r="I999" t="s">
        <v>11</v>
      </c>
      <c r="J999" t="s">
        <v>38</v>
      </c>
      <c r="K999" t="s">
        <v>154</v>
      </c>
      <c r="L999" t="s">
        <v>14</v>
      </c>
      <c r="M999" s="5">
        <v>33</v>
      </c>
    </row>
    <row r="1000" spans="1:13" x14ac:dyDescent="0.25">
      <c r="A1000" s="2">
        <v>45670</v>
      </c>
      <c r="B1000" s="3">
        <f t="shared" si="47"/>
        <v>2025</v>
      </c>
      <c r="C1000" t="str">
        <f t="shared" si="45"/>
        <v>2024-2025</v>
      </c>
      <c r="D1000" t="s">
        <v>147</v>
      </c>
      <c r="E1000" t="s">
        <v>52</v>
      </c>
      <c r="F1000" t="str">
        <f t="shared" si="46"/>
        <v>Victoria</v>
      </c>
      <c r="G1000" t="s">
        <v>45</v>
      </c>
      <c r="H1000">
        <v>3030</v>
      </c>
      <c r="I1000" t="s">
        <v>11</v>
      </c>
      <c r="J1000" t="s">
        <v>46</v>
      </c>
      <c r="K1000" t="s">
        <v>152</v>
      </c>
      <c r="L1000" t="s">
        <v>13</v>
      </c>
      <c r="M1000" s="5">
        <v>33.380000000000003</v>
      </c>
    </row>
    <row r="1001" spans="1:13" x14ac:dyDescent="0.25">
      <c r="A1001" s="2">
        <v>45631</v>
      </c>
      <c r="B1001" s="3">
        <f t="shared" si="47"/>
        <v>2025</v>
      </c>
      <c r="C1001" t="str">
        <f t="shared" si="45"/>
        <v>2024-2025</v>
      </c>
      <c r="D1001" t="s">
        <v>147</v>
      </c>
      <c r="E1001" t="s">
        <v>103</v>
      </c>
      <c r="F1001" t="str">
        <f t="shared" si="46"/>
        <v>Queensland</v>
      </c>
      <c r="G1001" t="s">
        <v>35</v>
      </c>
      <c r="H1001">
        <v>4509</v>
      </c>
      <c r="I1001" t="s">
        <v>11</v>
      </c>
      <c r="J1001" t="s">
        <v>104</v>
      </c>
      <c r="K1001" t="s">
        <v>152</v>
      </c>
      <c r="L1001" t="s">
        <v>13</v>
      </c>
      <c r="M1001" s="5">
        <v>33.39</v>
      </c>
    </row>
    <row r="1002" spans="1:13" x14ac:dyDescent="0.25">
      <c r="A1002" s="2">
        <v>45323</v>
      </c>
      <c r="B1002" s="3">
        <f t="shared" si="47"/>
        <v>2024</v>
      </c>
      <c r="C1002" t="str">
        <f t="shared" si="45"/>
        <v>2023-2024</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25">
      <c r="A1003" s="2">
        <v>46000</v>
      </c>
      <c r="B1003" s="3">
        <f t="shared" si="47"/>
        <v>2026</v>
      </c>
      <c r="C1003" t="str">
        <f t="shared" si="45"/>
        <v>2025-2026</v>
      </c>
      <c r="D1003" t="s">
        <v>147</v>
      </c>
      <c r="E1003" t="s">
        <v>129</v>
      </c>
      <c r="F1003" t="str">
        <f t="shared" si="46"/>
        <v>Tasmania</v>
      </c>
      <c r="G1003" t="s">
        <v>70</v>
      </c>
      <c r="H1003">
        <v>7010</v>
      </c>
      <c r="I1003" t="s">
        <v>11</v>
      </c>
      <c r="J1003" t="s">
        <v>71</v>
      </c>
      <c r="K1003" t="s">
        <v>152</v>
      </c>
      <c r="L1003" t="s">
        <v>13</v>
      </c>
      <c r="M1003" s="5">
        <v>33.43</v>
      </c>
    </row>
    <row r="1004" spans="1:13" x14ac:dyDescent="0.25">
      <c r="A1004" s="2">
        <v>45411</v>
      </c>
      <c r="B1004" s="3">
        <f t="shared" si="47"/>
        <v>2024</v>
      </c>
      <c r="C1004" t="str">
        <f t="shared" si="45"/>
        <v>2023-2024</v>
      </c>
      <c r="D1004" t="s">
        <v>148</v>
      </c>
      <c r="E1004" t="s">
        <v>64</v>
      </c>
      <c r="F1004" t="str">
        <f t="shared" si="46"/>
        <v>Victoria</v>
      </c>
      <c r="G1004" t="s">
        <v>45</v>
      </c>
      <c r="H1004">
        <v>3199</v>
      </c>
      <c r="I1004" t="s">
        <v>11</v>
      </c>
      <c r="J1004" t="s">
        <v>63</v>
      </c>
      <c r="K1004" t="s">
        <v>154</v>
      </c>
      <c r="L1004" t="s">
        <v>14</v>
      </c>
      <c r="M1004" s="5">
        <v>33.75</v>
      </c>
    </row>
    <row r="1005" spans="1:13" x14ac:dyDescent="0.25">
      <c r="A1005" s="2">
        <v>45540</v>
      </c>
      <c r="B1005" s="3">
        <f t="shared" si="47"/>
        <v>2025</v>
      </c>
      <c r="C1005" t="str">
        <f t="shared" si="45"/>
        <v>2024-2025</v>
      </c>
      <c r="D1005" t="s">
        <v>147</v>
      </c>
      <c r="E1005" t="s">
        <v>131</v>
      </c>
      <c r="F1005" t="str">
        <f t="shared" si="46"/>
        <v>Western Australia</v>
      </c>
      <c r="G1005" t="s">
        <v>48</v>
      </c>
      <c r="H1005">
        <v>6530</v>
      </c>
      <c r="I1005" t="s">
        <v>11</v>
      </c>
      <c r="J1005" t="s">
        <v>77</v>
      </c>
      <c r="K1005" t="s">
        <v>155</v>
      </c>
      <c r="L1005" t="s">
        <v>20</v>
      </c>
      <c r="M1005" s="5">
        <v>33.89</v>
      </c>
    </row>
    <row r="1006" spans="1:13" x14ac:dyDescent="0.25">
      <c r="A1006" s="2">
        <v>45373</v>
      </c>
      <c r="B1006" s="3">
        <f t="shared" si="47"/>
        <v>2024</v>
      </c>
      <c r="C1006" t="str">
        <f t="shared" si="45"/>
        <v>2023-2024</v>
      </c>
      <c r="D1006" t="s">
        <v>147</v>
      </c>
      <c r="E1006" t="s">
        <v>61</v>
      </c>
      <c r="F1006" t="str">
        <f t="shared" si="46"/>
        <v>New South Wales</v>
      </c>
      <c r="G1006" t="s">
        <v>10</v>
      </c>
      <c r="H1006">
        <v>2539</v>
      </c>
      <c r="I1006" t="s">
        <v>11</v>
      </c>
      <c r="J1006" t="s">
        <v>58</v>
      </c>
      <c r="K1006" t="s">
        <v>149</v>
      </c>
      <c r="L1006" t="s">
        <v>15</v>
      </c>
      <c r="M1006" s="5">
        <v>33.93</v>
      </c>
    </row>
    <row r="1007" spans="1:13" x14ac:dyDescent="0.25">
      <c r="A1007" s="2">
        <v>45737</v>
      </c>
      <c r="B1007" s="3">
        <f t="shared" si="47"/>
        <v>2025</v>
      </c>
      <c r="C1007" t="str">
        <f t="shared" si="45"/>
        <v>2024-2025</v>
      </c>
      <c r="D1007" t="s">
        <v>147</v>
      </c>
      <c r="E1007" t="s">
        <v>136</v>
      </c>
      <c r="F1007" t="str">
        <f t="shared" si="46"/>
        <v>Victoria</v>
      </c>
      <c r="G1007" t="s">
        <v>45</v>
      </c>
      <c r="H1007">
        <v>3175</v>
      </c>
      <c r="I1007" t="s">
        <v>11</v>
      </c>
      <c r="J1007" t="s">
        <v>63</v>
      </c>
      <c r="K1007" t="s">
        <v>155</v>
      </c>
      <c r="L1007" t="s">
        <v>20</v>
      </c>
      <c r="M1007" s="5">
        <v>33.94</v>
      </c>
    </row>
    <row r="1008" spans="1:13" x14ac:dyDescent="0.25">
      <c r="A1008" s="2">
        <v>45561</v>
      </c>
      <c r="B1008" s="3">
        <f t="shared" si="47"/>
        <v>2025</v>
      </c>
      <c r="C1008" t="str">
        <f t="shared" si="45"/>
        <v>2024-2025</v>
      </c>
      <c r="D1008" t="s">
        <v>147</v>
      </c>
      <c r="E1008" t="s">
        <v>57</v>
      </c>
      <c r="F1008" t="str">
        <f t="shared" si="46"/>
        <v>New South Wales</v>
      </c>
      <c r="G1008" t="s">
        <v>10</v>
      </c>
      <c r="H1008">
        <v>2560</v>
      </c>
      <c r="I1008" t="s">
        <v>11</v>
      </c>
      <c r="J1008" t="s">
        <v>58</v>
      </c>
      <c r="K1008" t="s">
        <v>154</v>
      </c>
      <c r="L1008" t="s">
        <v>14</v>
      </c>
      <c r="M1008" s="5">
        <v>33.97</v>
      </c>
    </row>
    <row r="1009" spans="1:13" x14ac:dyDescent="0.25">
      <c r="A1009" s="2">
        <v>45435</v>
      </c>
      <c r="B1009" s="3">
        <f t="shared" si="47"/>
        <v>2024</v>
      </c>
      <c r="C1009" t="str">
        <f t="shared" si="45"/>
        <v>2023-2024</v>
      </c>
      <c r="D1009" t="s">
        <v>147</v>
      </c>
      <c r="E1009" t="s">
        <v>57</v>
      </c>
      <c r="F1009" t="str">
        <f t="shared" si="46"/>
        <v>New South Wales</v>
      </c>
      <c r="G1009" t="s">
        <v>10</v>
      </c>
      <c r="H1009">
        <v>2560</v>
      </c>
      <c r="I1009" t="s">
        <v>11</v>
      </c>
      <c r="J1009" t="s">
        <v>58</v>
      </c>
      <c r="K1009" t="s">
        <v>153</v>
      </c>
      <c r="L1009" t="s">
        <v>16</v>
      </c>
      <c r="M1009" s="5">
        <v>33.979999999999997</v>
      </c>
    </row>
    <row r="1010" spans="1:13" x14ac:dyDescent="0.25">
      <c r="A1010" s="2">
        <v>45330</v>
      </c>
      <c r="B1010" s="3">
        <f t="shared" si="47"/>
        <v>2024</v>
      </c>
      <c r="C1010" t="str">
        <f t="shared" si="45"/>
        <v>2023-2024</v>
      </c>
      <c r="D1010" t="s">
        <v>147</v>
      </c>
      <c r="E1010" t="s">
        <v>54</v>
      </c>
      <c r="F1010" t="str">
        <f t="shared" si="46"/>
        <v>Victoria</v>
      </c>
      <c r="G1010" t="s">
        <v>45</v>
      </c>
      <c r="H1010">
        <v>3977</v>
      </c>
      <c r="I1010" t="s">
        <v>11</v>
      </c>
      <c r="J1010" t="s">
        <v>55</v>
      </c>
      <c r="K1010" t="s">
        <v>150</v>
      </c>
      <c r="L1010" t="s">
        <v>18</v>
      </c>
      <c r="M1010" s="5">
        <v>33.979999999999997</v>
      </c>
    </row>
    <row r="1011" spans="1:13" x14ac:dyDescent="0.25">
      <c r="A1011" s="2">
        <v>45440</v>
      </c>
      <c r="B1011" s="3">
        <f t="shared" si="47"/>
        <v>2024</v>
      </c>
      <c r="C1011" t="str">
        <f t="shared" si="45"/>
        <v>2023-2024</v>
      </c>
      <c r="D1011" t="s">
        <v>147</v>
      </c>
      <c r="E1011" t="s">
        <v>109</v>
      </c>
      <c r="F1011" t="str">
        <f t="shared" si="46"/>
        <v>New South Wales</v>
      </c>
      <c r="G1011" t="s">
        <v>10</v>
      </c>
      <c r="H1011">
        <v>2480</v>
      </c>
      <c r="I1011" t="s">
        <v>11</v>
      </c>
      <c r="J1011" t="s">
        <v>68</v>
      </c>
      <c r="K1011" t="s">
        <v>154</v>
      </c>
      <c r="L1011" t="s">
        <v>14</v>
      </c>
      <c r="M1011" s="5">
        <v>34.120000000000005</v>
      </c>
    </row>
    <row r="1012" spans="1:13" x14ac:dyDescent="0.25">
      <c r="A1012" s="2">
        <v>45881</v>
      </c>
      <c r="B1012" s="3">
        <f t="shared" si="47"/>
        <v>2026</v>
      </c>
      <c r="C1012" t="str">
        <f t="shared" si="45"/>
        <v>2025-2026</v>
      </c>
      <c r="D1012" t="s">
        <v>147</v>
      </c>
      <c r="E1012" t="s">
        <v>73</v>
      </c>
      <c r="F1012" t="str">
        <f t="shared" si="46"/>
        <v>Victoria</v>
      </c>
      <c r="G1012" t="s">
        <v>45</v>
      </c>
      <c r="H1012">
        <v>3136</v>
      </c>
      <c r="I1012" t="s">
        <v>11</v>
      </c>
      <c r="J1012" t="s">
        <v>63</v>
      </c>
      <c r="K1012" t="s">
        <v>19</v>
      </c>
      <c r="L1012" t="s">
        <v>23</v>
      </c>
      <c r="M1012" s="5">
        <v>34.47</v>
      </c>
    </row>
    <row r="1013" spans="1:13" x14ac:dyDescent="0.25">
      <c r="A1013" s="2">
        <v>45575</v>
      </c>
      <c r="B1013" s="3">
        <f t="shared" si="47"/>
        <v>2025</v>
      </c>
      <c r="C1013" t="str">
        <f t="shared" si="45"/>
        <v>2024-2025</v>
      </c>
      <c r="D1013" t="s">
        <v>147</v>
      </c>
      <c r="E1013" t="s">
        <v>73</v>
      </c>
      <c r="F1013" t="str">
        <f t="shared" si="46"/>
        <v>Victoria</v>
      </c>
      <c r="G1013" t="s">
        <v>45</v>
      </c>
      <c r="H1013">
        <v>3136</v>
      </c>
      <c r="I1013" t="s">
        <v>11</v>
      </c>
      <c r="J1013" t="s">
        <v>63</v>
      </c>
      <c r="K1013" t="s">
        <v>154</v>
      </c>
      <c r="L1013" t="s">
        <v>14</v>
      </c>
      <c r="M1013" s="5">
        <v>34.5</v>
      </c>
    </row>
    <row r="1014" spans="1:13" x14ac:dyDescent="0.25">
      <c r="A1014" s="2">
        <v>45886</v>
      </c>
      <c r="B1014" s="3">
        <f t="shared" si="47"/>
        <v>2026</v>
      </c>
      <c r="C1014" t="str">
        <f t="shared" si="45"/>
        <v>2025-2026</v>
      </c>
      <c r="D1014" t="s">
        <v>147</v>
      </c>
      <c r="E1014" t="s">
        <v>78</v>
      </c>
      <c r="F1014" t="str">
        <f t="shared" si="46"/>
        <v>New South Wales</v>
      </c>
      <c r="G1014" t="s">
        <v>10</v>
      </c>
      <c r="H1014">
        <v>2350</v>
      </c>
      <c r="I1014" t="s">
        <v>11</v>
      </c>
      <c r="J1014" t="s">
        <v>68</v>
      </c>
      <c r="K1014" t="s">
        <v>156</v>
      </c>
      <c r="L1014" t="s">
        <v>17</v>
      </c>
      <c r="M1014" s="5">
        <v>34.57</v>
      </c>
    </row>
    <row r="1015" spans="1:13" x14ac:dyDescent="0.25">
      <c r="A1015" s="2">
        <v>45572</v>
      </c>
      <c r="B1015" s="3">
        <f t="shared" si="47"/>
        <v>2025</v>
      </c>
      <c r="C1015" t="str">
        <f t="shared" si="45"/>
        <v>2024-2025</v>
      </c>
      <c r="D1015" t="s">
        <v>148</v>
      </c>
      <c r="E1015" t="s">
        <v>141</v>
      </c>
      <c r="F1015" t="str">
        <f t="shared" si="46"/>
        <v>Western Australia</v>
      </c>
      <c r="G1015" t="s">
        <v>48</v>
      </c>
      <c r="H1015">
        <v>6052</v>
      </c>
      <c r="I1015" t="s">
        <v>11</v>
      </c>
      <c r="J1015" t="s">
        <v>49</v>
      </c>
      <c r="K1015" t="s">
        <v>153</v>
      </c>
      <c r="L1015" t="s">
        <v>16</v>
      </c>
      <c r="M1015" s="5">
        <v>34.74</v>
      </c>
    </row>
    <row r="1016" spans="1:13" x14ac:dyDescent="0.25">
      <c r="A1016" s="2">
        <v>45781</v>
      </c>
      <c r="B1016" s="3">
        <f t="shared" si="47"/>
        <v>2025</v>
      </c>
      <c r="C1016" t="str">
        <f t="shared" si="45"/>
        <v>2024-2025</v>
      </c>
      <c r="D1016" t="s">
        <v>148</v>
      </c>
      <c r="E1016" t="s">
        <v>126</v>
      </c>
      <c r="F1016" t="str">
        <f t="shared" si="46"/>
        <v>Queensland</v>
      </c>
      <c r="G1016" t="s">
        <v>35</v>
      </c>
      <c r="H1016">
        <v>4551</v>
      </c>
      <c r="I1016" t="s">
        <v>11</v>
      </c>
      <c r="J1016" t="s">
        <v>120</v>
      </c>
      <c r="K1016" t="s">
        <v>157</v>
      </c>
      <c r="L1016" t="s">
        <v>22</v>
      </c>
      <c r="M1016" s="5">
        <v>34.86</v>
      </c>
    </row>
    <row r="1017" spans="1:13" x14ac:dyDescent="0.25">
      <c r="A1017" s="2">
        <v>45301</v>
      </c>
      <c r="B1017" s="3">
        <f t="shared" si="47"/>
        <v>2024</v>
      </c>
      <c r="C1017" t="str">
        <f t="shared" si="45"/>
        <v>2023-2024</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25">
      <c r="A1018" s="2">
        <v>45596</v>
      </c>
      <c r="B1018" s="3">
        <f t="shared" si="47"/>
        <v>2025</v>
      </c>
      <c r="C1018" t="str">
        <f t="shared" si="45"/>
        <v>2024-2025</v>
      </c>
      <c r="D1018" t="s">
        <v>147</v>
      </c>
      <c r="E1018" t="s">
        <v>91</v>
      </c>
      <c r="F1018" t="str">
        <f t="shared" si="46"/>
        <v>Victoria</v>
      </c>
      <c r="G1018" t="s">
        <v>45</v>
      </c>
      <c r="H1018">
        <v>3690</v>
      </c>
      <c r="I1018" t="s">
        <v>11</v>
      </c>
      <c r="J1018" t="s">
        <v>55</v>
      </c>
      <c r="K1018" t="s">
        <v>155</v>
      </c>
      <c r="L1018" t="s">
        <v>20</v>
      </c>
      <c r="M1018" s="5">
        <v>34.92</v>
      </c>
    </row>
    <row r="1019" spans="1:13" x14ac:dyDescent="0.25">
      <c r="A1019" s="2">
        <v>45346</v>
      </c>
      <c r="B1019" s="3">
        <f t="shared" si="47"/>
        <v>2024</v>
      </c>
      <c r="C1019" t="str">
        <f t="shared" si="45"/>
        <v>2023-2024</v>
      </c>
      <c r="D1019" t="s">
        <v>147</v>
      </c>
      <c r="E1019" t="s">
        <v>96</v>
      </c>
      <c r="F1019" t="str">
        <f t="shared" si="46"/>
        <v>Western Australia</v>
      </c>
      <c r="G1019" t="s">
        <v>48</v>
      </c>
      <c r="H1019">
        <v>6330</v>
      </c>
      <c r="I1019" t="s">
        <v>11</v>
      </c>
      <c r="J1019" t="s">
        <v>94</v>
      </c>
      <c r="K1019" t="s">
        <v>152</v>
      </c>
      <c r="L1019" t="s">
        <v>13</v>
      </c>
      <c r="M1019" s="5">
        <v>34.93</v>
      </c>
    </row>
    <row r="1020" spans="1:13" x14ac:dyDescent="0.25">
      <c r="A1020" s="2">
        <v>45472</v>
      </c>
      <c r="B1020" s="3">
        <f t="shared" si="47"/>
        <v>2024</v>
      </c>
      <c r="C1020" t="str">
        <f t="shared" si="45"/>
        <v>2023-2024</v>
      </c>
      <c r="D1020" t="s">
        <v>147</v>
      </c>
      <c r="E1020" t="s">
        <v>96</v>
      </c>
      <c r="F1020" t="str">
        <f t="shared" si="46"/>
        <v>Western Australia</v>
      </c>
      <c r="G1020" t="s">
        <v>48</v>
      </c>
      <c r="H1020">
        <v>6330</v>
      </c>
      <c r="I1020" t="s">
        <v>11</v>
      </c>
      <c r="J1020" t="s">
        <v>94</v>
      </c>
      <c r="K1020" t="s">
        <v>149</v>
      </c>
      <c r="L1020" t="s">
        <v>15</v>
      </c>
      <c r="M1020" s="5">
        <v>34.93</v>
      </c>
    </row>
    <row r="1021" spans="1:13" x14ac:dyDescent="0.25">
      <c r="A1021" s="2">
        <v>45859</v>
      </c>
      <c r="B1021" s="3">
        <f t="shared" si="47"/>
        <v>2026</v>
      </c>
      <c r="C1021" t="str">
        <f t="shared" si="45"/>
        <v>2025-2026</v>
      </c>
      <c r="D1021" t="s">
        <v>147</v>
      </c>
      <c r="E1021" t="s">
        <v>85</v>
      </c>
      <c r="F1021" t="str">
        <f t="shared" si="46"/>
        <v>Queensland</v>
      </c>
      <c r="G1021" t="s">
        <v>35</v>
      </c>
      <c r="H1021">
        <v>4883</v>
      </c>
      <c r="I1021" t="s">
        <v>11</v>
      </c>
      <c r="J1021" t="s">
        <v>36</v>
      </c>
      <c r="K1021" t="s">
        <v>149</v>
      </c>
      <c r="L1021" t="s">
        <v>15</v>
      </c>
      <c r="M1021" s="5">
        <v>34.93</v>
      </c>
    </row>
    <row r="1022" spans="1:13" x14ac:dyDescent="0.25">
      <c r="A1022" s="2">
        <v>45388</v>
      </c>
      <c r="B1022" s="3">
        <f t="shared" si="47"/>
        <v>2024</v>
      </c>
      <c r="C1022" t="str">
        <f t="shared" si="45"/>
        <v>2023-2024</v>
      </c>
      <c r="D1022" t="s">
        <v>148</v>
      </c>
      <c r="E1022" t="s">
        <v>67</v>
      </c>
      <c r="F1022" t="str">
        <f t="shared" si="46"/>
        <v>New South Wales</v>
      </c>
      <c r="G1022" t="s">
        <v>10</v>
      </c>
      <c r="H1022">
        <v>2478</v>
      </c>
      <c r="I1022" t="s">
        <v>11</v>
      </c>
      <c r="J1022" t="s">
        <v>68</v>
      </c>
      <c r="K1022" t="s">
        <v>150</v>
      </c>
      <c r="L1022" t="s">
        <v>18</v>
      </c>
      <c r="M1022" s="5">
        <v>34.93</v>
      </c>
    </row>
    <row r="1023" spans="1:13" x14ac:dyDescent="0.25">
      <c r="A1023" s="2">
        <v>45461</v>
      </c>
      <c r="B1023" s="3">
        <f t="shared" si="47"/>
        <v>2024</v>
      </c>
      <c r="C1023" t="str">
        <f t="shared" si="45"/>
        <v>2023-2024</v>
      </c>
      <c r="D1023" t="s">
        <v>147</v>
      </c>
      <c r="E1023" t="s">
        <v>52</v>
      </c>
      <c r="F1023" t="str">
        <f t="shared" si="46"/>
        <v>Victoria</v>
      </c>
      <c r="G1023" t="s">
        <v>45</v>
      </c>
      <c r="H1023">
        <v>3030</v>
      </c>
      <c r="I1023" t="s">
        <v>11</v>
      </c>
      <c r="J1023" t="s">
        <v>46</v>
      </c>
      <c r="K1023" t="s">
        <v>154</v>
      </c>
      <c r="L1023" t="s">
        <v>14</v>
      </c>
      <c r="M1023" s="5">
        <v>34.950000000000003</v>
      </c>
    </row>
    <row r="1024" spans="1:13" x14ac:dyDescent="0.25">
      <c r="A1024" s="2">
        <v>45451</v>
      </c>
      <c r="B1024" s="3">
        <f t="shared" si="47"/>
        <v>2024</v>
      </c>
      <c r="C1024" t="str">
        <f t="shared" si="45"/>
        <v>2023-2024</v>
      </c>
      <c r="D1024" t="s">
        <v>147</v>
      </c>
      <c r="E1024" t="s">
        <v>110</v>
      </c>
      <c r="F1024" t="str">
        <f t="shared" si="46"/>
        <v>Queensland</v>
      </c>
      <c r="G1024" t="s">
        <v>35</v>
      </c>
      <c r="H1024">
        <v>4680</v>
      </c>
      <c r="I1024" t="s">
        <v>11</v>
      </c>
      <c r="J1024" t="s">
        <v>51</v>
      </c>
      <c r="K1024" t="s">
        <v>154</v>
      </c>
      <c r="L1024" t="s">
        <v>14</v>
      </c>
      <c r="M1024" s="5">
        <v>34.96</v>
      </c>
    </row>
    <row r="1025" spans="1:13" x14ac:dyDescent="0.25">
      <c r="A1025" s="2">
        <v>45657</v>
      </c>
      <c r="B1025" s="3">
        <f t="shared" si="47"/>
        <v>2025</v>
      </c>
      <c r="C1025" t="str">
        <f t="shared" si="45"/>
        <v>2024-2025</v>
      </c>
      <c r="D1025" t="s">
        <v>148</v>
      </c>
      <c r="E1025" t="s">
        <v>141</v>
      </c>
      <c r="F1025" t="str">
        <f t="shared" si="46"/>
        <v>Western Australia</v>
      </c>
      <c r="G1025" t="s">
        <v>48</v>
      </c>
      <c r="H1025">
        <v>6052</v>
      </c>
      <c r="I1025" t="s">
        <v>11</v>
      </c>
      <c r="J1025" t="s">
        <v>49</v>
      </c>
      <c r="K1025" t="s">
        <v>152</v>
      </c>
      <c r="L1025" t="s">
        <v>13</v>
      </c>
      <c r="M1025" s="5">
        <v>34.97</v>
      </c>
    </row>
    <row r="1026" spans="1:13" x14ac:dyDescent="0.25">
      <c r="A1026" s="2">
        <v>45548</v>
      </c>
      <c r="B1026" s="3">
        <f t="shared" si="47"/>
        <v>2025</v>
      </c>
      <c r="C1026" t="str">
        <f t="shared" ref="C1026:C1089" si="48">IF(MONTH(A1026) &gt;= 7, YEAR(A1026) &amp; "-" &amp; YEAR(A1026) + 1, YEAR(A1026) - 1 &amp; "-" &amp; YEAR(A1026))</f>
        <v>2024-2025</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25">
      <c r="A1027" s="2">
        <v>45669</v>
      </c>
      <c r="B1027" s="3">
        <f t="shared" ref="B1027:B1090" si="50">IF(MONTH(A1027)&gt;=7,YEAR(A1027)+1,YEAR(A1027))</f>
        <v>2025</v>
      </c>
      <c r="C1027" t="str">
        <f t="shared" si="48"/>
        <v>2024-2025</v>
      </c>
      <c r="D1027" t="s">
        <v>147</v>
      </c>
      <c r="E1027" t="s">
        <v>56</v>
      </c>
      <c r="F1027" t="str">
        <f t="shared" si="49"/>
        <v>Northern Territory</v>
      </c>
      <c r="G1027" t="s">
        <v>29</v>
      </c>
      <c r="H1027">
        <v>870</v>
      </c>
      <c r="I1027" t="s">
        <v>11</v>
      </c>
      <c r="J1027" t="s">
        <v>30</v>
      </c>
      <c r="K1027" t="s">
        <v>152</v>
      </c>
      <c r="L1027" t="s">
        <v>13</v>
      </c>
      <c r="M1027" s="5">
        <v>35</v>
      </c>
    </row>
    <row r="1028" spans="1:13" x14ac:dyDescent="0.25">
      <c r="A1028" s="2">
        <v>45761</v>
      </c>
      <c r="B1028" s="3">
        <f t="shared" si="50"/>
        <v>2025</v>
      </c>
      <c r="C1028" t="str">
        <f t="shared" si="48"/>
        <v>2024-2025</v>
      </c>
      <c r="D1028" t="s">
        <v>147</v>
      </c>
      <c r="E1028" t="s">
        <v>64</v>
      </c>
      <c r="F1028" t="str">
        <f t="shared" si="49"/>
        <v>Victoria</v>
      </c>
      <c r="G1028" t="s">
        <v>45</v>
      </c>
      <c r="H1028">
        <v>3199</v>
      </c>
      <c r="I1028" t="s">
        <v>11</v>
      </c>
      <c r="J1028" t="s">
        <v>63</v>
      </c>
      <c r="K1028" t="s">
        <v>19</v>
      </c>
      <c r="L1028" t="s">
        <v>23</v>
      </c>
      <c r="M1028" s="5">
        <v>35.11</v>
      </c>
    </row>
    <row r="1029" spans="1:13" x14ac:dyDescent="0.25">
      <c r="A1029" s="2">
        <v>45987</v>
      </c>
      <c r="B1029" s="3">
        <f t="shared" si="50"/>
        <v>2026</v>
      </c>
      <c r="C1029" t="str">
        <f t="shared" si="48"/>
        <v>2025-2026</v>
      </c>
      <c r="D1029" t="s">
        <v>147</v>
      </c>
      <c r="E1029" t="s">
        <v>72</v>
      </c>
      <c r="F1029" t="str">
        <f t="shared" si="49"/>
        <v>Western Australia</v>
      </c>
      <c r="G1029" t="s">
        <v>48</v>
      </c>
      <c r="H1029">
        <v>6010</v>
      </c>
      <c r="I1029" t="s">
        <v>11</v>
      </c>
      <c r="J1029" t="s">
        <v>49</v>
      </c>
      <c r="K1029" t="s">
        <v>150</v>
      </c>
      <c r="L1029" t="s">
        <v>18</v>
      </c>
      <c r="M1029" s="5">
        <v>35.28</v>
      </c>
    </row>
    <row r="1030" spans="1:13" x14ac:dyDescent="0.25">
      <c r="A1030" s="2">
        <v>45292</v>
      </c>
      <c r="B1030" s="3">
        <f t="shared" si="50"/>
        <v>2024</v>
      </c>
      <c r="C1030" t="str">
        <f t="shared" si="48"/>
        <v>2023-2024</v>
      </c>
      <c r="D1030" t="s">
        <v>147</v>
      </c>
      <c r="E1030" t="s">
        <v>88</v>
      </c>
      <c r="F1030" t="str">
        <f t="shared" si="49"/>
        <v>South Australia</v>
      </c>
      <c r="G1030" t="s">
        <v>32</v>
      </c>
      <c r="H1030">
        <v>5011</v>
      </c>
      <c r="I1030" t="s">
        <v>11</v>
      </c>
      <c r="J1030" t="s">
        <v>33</v>
      </c>
      <c r="K1030" t="s">
        <v>154</v>
      </c>
      <c r="L1030" t="s">
        <v>14</v>
      </c>
      <c r="M1030" s="5">
        <v>35.480000000000004</v>
      </c>
    </row>
    <row r="1031" spans="1:13" x14ac:dyDescent="0.25">
      <c r="A1031" s="2">
        <v>45413</v>
      </c>
      <c r="B1031" s="3">
        <f t="shared" si="50"/>
        <v>2024</v>
      </c>
      <c r="C1031" t="str">
        <f t="shared" si="48"/>
        <v>2023-2024</v>
      </c>
      <c r="D1031" t="s">
        <v>147</v>
      </c>
      <c r="E1031" t="s">
        <v>107</v>
      </c>
      <c r="F1031" t="str">
        <f t="shared" si="49"/>
        <v>Queensland</v>
      </c>
      <c r="G1031" t="s">
        <v>35</v>
      </c>
      <c r="H1031">
        <v>4220</v>
      </c>
      <c r="I1031" t="s">
        <v>11</v>
      </c>
      <c r="J1031" t="s">
        <v>104</v>
      </c>
      <c r="K1031" t="s">
        <v>156</v>
      </c>
      <c r="L1031" t="s">
        <v>17</v>
      </c>
      <c r="M1031" s="5">
        <v>35.619999999999997</v>
      </c>
    </row>
    <row r="1032" spans="1:13" x14ac:dyDescent="0.25">
      <c r="A1032" s="2">
        <v>45545</v>
      </c>
      <c r="B1032" s="3">
        <f t="shared" si="50"/>
        <v>2025</v>
      </c>
      <c r="C1032" t="str">
        <f t="shared" si="48"/>
        <v>2024-2025</v>
      </c>
      <c r="D1032" t="s">
        <v>147</v>
      </c>
      <c r="E1032" t="s">
        <v>41</v>
      </c>
      <c r="F1032" t="str">
        <f t="shared" si="49"/>
        <v>New South Wales</v>
      </c>
      <c r="G1032" t="s">
        <v>10</v>
      </c>
      <c r="H1032">
        <v>2830</v>
      </c>
      <c r="I1032" t="s">
        <v>11</v>
      </c>
      <c r="J1032" t="s">
        <v>25</v>
      </c>
      <c r="K1032" t="s">
        <v>151</v>
      </c>
      <c r="L1032" t="s">
        <v>21</v>
      </c>
      <c r="M1032" s="5">
        <v>35.72</v>
      </c>
    </row>
    <row r="1033" spans="1:13" x14ac:dyDescent="0.25">
      <c r="A1033" s="2">
        <v>45494</v>
      </c>
      <c r="B1033" s="3">
        <f t="shared" si="50"/>
        <v>2025</v>
      </c>
      <c r="C1033" t="str">
        <f t="shared" si="48"/>
        <v>2024-2025</v>
      </c>
      <c r="D1033" t="s">
        <v>147</v>
      </c>
      <c r="E1033" t="s">
        <v>9</v>
      </c>
      <c r="F1033" t="str">
        <f t="shared" si="49"/>
        <v>New South Wales</v>
      </c>
      <c r="G1033" t="s">
        <v>10</v>
      </c>
      <c r="H1033">
        <v>2067</v>
      </c>
      <c r="I1033" t="s">
        <v>11</v>
      </c>
      <c r="J1033" t="s">
        <v>12</v>
      </c>
      <c r="K1033" t="s">
        <v>157</v>
      </c>
      <c r="L1033" t="s">
        <v>22</v>
      </c>
      <c r="M1033" s="5">
        <v>35.82</v>
      </c>
    </row>
    <row r="1034" spans="1:13" x14ac:dyDescent="0.25">
      <c r="A1034" s="2">
        <v>45815</v>
      </c>
      <c r="B1034" s="3">
        <f t="shared" si="50"/>
        <v>2025</v>
      </c>
      <c r="C1034" t="str">
        <f t="shared" si="48"/>
        <v>2024-2025</v>
      </c>
      <c r="D1034" t="s">
        <v>147</v>
      </c>
      <c r="E1034" t="s">
        <v>91</v>
      </c>
      <c r="F1034" t="str">
        <f t="shared" si="49"/>
        <v>Victoria</v>
      </c>
      <c r="G1034" t="s">
        <v>45</v>
      </c>
      <c r="H1034">
        <v>3690</v>
      </c>
      <c r="I1034" t="s">
        <v>11</v>
      </c>
      <c r="J1034" t="s">
        <v>55</v>
      </c>
      <c r="K1034" t="s">
        <v>153</v>
      </c>
      <c r="L1034" t="s">
        <v>16</v>
      </c>
      <c r="M1034" s="5">
        <v>35.840000000000003</v>
      </c>
    </row>
    <row r="1035" spans="1:13" x14ac:dyDescent="0.25">
      <c r="A1035" s="2">
        <v>45623</v>
      </c>
      <c r="B1035" s="3">
        <f t="shared" si="50"/>
        <v>2025</v>
      </c>
      <c r="C1035" t="str">
        <f t="shared" si="48"/>
        <v>2024-2025</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25">
      <c r="A1036" s="2">
        <v>45316</v>
      </c>
      <c r="B1036" s="3">
        <f t="shared" si="50"/>
        <v>2024</v>
      </c>
      <c r="C1036" t="str">
        <f t="shared" si="48"/>
        <v>2023-2024</v>
      </c>
      <c r="D1036" t="s">
        <v>147</v>
      </c>
      <c r="E1036" t="s">
        <v>105</v>
      </c>
      <c r="F1036" t="str">
        <f t="shared" si="49"/>
        <v>Victoria</v>
      </c>
      <c r="G1036" t="s">
        <v>45</v>
      </c>
      <c r="H1036">
        <v>3500</v>
      </c>
      <c r="I1036" t="s">
        <v>11</v>
      </c>
      <c r="J1036" t="s">
        <v>60</v>
      </c>
      <c r="K1036" t="s">
        <v>19</v>
      </c>
      <c r="L1036" t="s">
        <v>23</v>
      </c>
      <c r="M1036" s="5">
        <v>35.880000000000003</v>
      </c>
    </row>
    <row r="1037" spans="1:13" x14ac:dyDescent="0.25">
      <c r="A1037" s="2">
        <v>45749</v>
      </c>
      <c r="B1037" s="3">
        <f t="shared" si="50"/>
        <v>2025</v>
      </c>
      <c r="C1037" t="str">
        <f t="shared" si="48"/>
        <v>2024-2025</v>
      </c>
      <c r="D1037" t="s">
        <v>148</v>
      </c>
      <c r="E1037" t="s">
        <v>144</v>
      </c>
      <c r="F1037" t="str">
        <f t="shared" si="49"/>
        <v>Queensland</v>
      </c>
      <c r="G1037" t="s">
        <v>35</v>
      </c>
      <c r="H1037">
        <v>4566</v>
      </c>
      <c r="I1037" t="s">
        <v>11</v>
      </c>
      <c r="J1037" t="s">
        <v>120</v>
      </c>
      <c r="K1037" t="s">
        <v>156</v>
      </c>
      <c r="L1037" t="s">
        <v>17</v>
      </c>
      <c r="M1037" s="5">
        <v>35.880000000000003</v>
      </c>
    </row>
    <row r="1038" spans="1:13" x14ac:dyDescent="0.25">
      <c r="A1038" s="2">
        <v>45962</v>
      </c>
      <c r="B1038" s="3">
        <f t="shared" si="50"/>
        <v>2026</v>
      </c>
      <c r="C1038" t="str">
        <f t="shared" si="48"/>
        <v>2025-2026</v>
      </c>
      <c r="D1038" t="s">
        <v>148</v>
      </c>
      <c r="E1038" t="s">
        <v>137</v>
      </c>
      <c r="F1038" t="str">
        <f t="shared" si="49"/>
        <v>New South Wales</v>
      </c>
      <c r="G1038" t="s">
        <v>10</v>
      </c>
      <c r="H1038">
        <v>2031</v>
      </c>
      <c r="I1038" t="s">
        <v>11</v>
      </c>
      <c r="J1038" t="s">
        <v>12</v>
      </c>
      <c r="K1038" t="s">
        <v>156</v>
      </c>
      <c r="L1038" t="s">
        <v>17</v>
      </c>
      <c r="M1038" s="5">
        <v>35.880000000000003</v>
      </c>
    </row>
    <row r="1039" spans="1:13" x14ac:dyDescent="0.25">
      <c r="A1039" s="2">
        <v>45621</v>
      </c>
      <c r="B1039" s="3">
        <f t="shared" si="50"/>
        <v>2025</v>
      </c>
      <c r="C1039" t="str">
        <f t="shared" si="48"/>
        <v>2024-2025</v>
      </c>
      <c r="D1039" t="s">
        <v>147</v>
      </c>
      <c r="E1039" t="s">
        <v>124</v>
      </c>
      <c r="F1039" t="str">
        <f t="shared" si="49"/>
        <v>New South Wales</v>
      </c>
      <c r="G1039" t="s">
        <v>10</v>
      </c>
      <c r="H1039">
        <v>2015</v>
      </c>
      <c r="I1039" t="s">
        <v>11</v>
      </c>
      <c r="J1039" t="s">
        <v>12</v>
      </c>
      <c r="K1039" t="s">
        <v>155</v>
      </c>
      <c r="L1039" t="s">
        <v>20</v>
      </c>
      <c r="M1039" s="5">
        <v>35.909999999999997</v>
      </c>
    </row>
    <row r="1040" spans="1:13" x14ac:dyDescent="0.25">
      <c r="A1040" s="2">
        <v>45566</v>
      </c>
      <c r="B1040" s="3">
        <f t="shared" si="50"/>
        <v>2025</v>
      </c>
      <c r="C1040" t="str">
        <f t="shared" si="48"/>
        <v>2024-2025</v>
      </c>
      <c r="D1040" t="s">
        <v>147</v>
      </c>
      <c r="E1040" t="s">
        <v>44</v>
      </c>
      <c r="F1040" t="str">
        <f t="shared" si="49"/>
        <v>Victoria</v>
      </c>
      <c r="G1040" t="s">
        <v>45</v>
      </c>
      <c r="H1040">
        <v>3066</v>
      </c>
      <c r="I1040" t="s">
        <v>11</v>
      </c>
      <c r="J1040" t="s">
        <v>46</v>
      </c>
      <c r="K1040" t="s">
        <v>152</v>
      </c>
      <c r="L1040" t="s">
        <v>13</v>
      </c>
      <c r="M1040" s="5">
        <v>35.909999999999997</v>
      </c>
    </row>
    <row r="1041" spans="1:13" x14ac:dyDescent="0.25">
      <c r="A1041" s="2">
        <v>45477</v>
      </c>
      <c r="B1041" s="3">
        <f t="shared" si="50"/>
        <v>2025</v>
      </c>
      <c r="C1041" t="str">
        <f t="shared" si="48"/>
        <v>2024-2025</v>
      </c>
      <c r="D1041" t="s">
        <v>147</v>
      </c>
      <c r="E1041" t="s">
        <v>119</v>
      </c>
      <c r="F1041" t="str">
        <f t="shared" si="49"/>
        <v>Queensland</v>
      </c>
      <c r="G1041" t="s">
        <v>35</v>
      </c>
      <c r="H1041">
        <v>4570</v>
      </c>
      <c r="I1041" t="s">
        <v>11</v>
      </c>
      <c r="J1041" t="s">
        <v>120</v>
      </c>
      <c r="K1041" t="s">
        <v>155</v>
      </c>
      <c r="L1041" t="s">
        <v>20</v>
      </c>
      <c r="M1041" s="5">
        <v>35.909999999999997</v>
      </c>
    </row>
    <row r="1042" spans="1:13" x14ac:dyDescent="0.25">
      <c r="A1042" s="2">
        <v>45719</v>
      </c>
      <c r="B1042" s="3">
        <f t="shared" si="50"/>
        <v>2025</v>
      </c>
      <c r="C1042" t="str">
        <f t="shared" si="48"/>
        <v>2024-2025</v>
      </c>
      <c r="D1042" t="s">
        <v>147</v>
      </c>
      <c r="E1042" t="s">
        <v>106</v>
      </c>
      <c r="F1042" t="str">
        <f t="shared" si="49"/>
        <v>Victoria</v>
      </c>
      <c r="G1042" t="s">
        <v>45</v>
      </c>
      <c r="H1042">
        <v>3915</v>
      </c>
      <c r="I1042" t="s">
        <v>11</v>
      </c>
      <c r="J1042" t="s">
        <v>55</v>
      </c>
      <c r="K1042" t="s">
        <v>150</v>
      </c>
      <c r="L1042" t="s">
        <v>18</v>
      </c>
      <c r="M1042" s="5">
        <v>35.909999999999997</v>
      </c>
    </row>
    <row r="1043" spans="1:13" x14ac:dyDescent="0.25">
      <c r="A1043" s="2">
        <v>45474</v>
      </c>
      <c r="B1043" s="3">
        <f t="shared" si="50"/>
        <v>2025</v>
      </c>
      <c r="C1043" t="str">
        <f t="shared" si="48"/>
        <v>2024-2025</v>
      </c>
      <c r="D1043" t="s">
        <v>147</v>
      </c>
      <c r="E1043" t="s">
        <v>26</v>
      </c>
      <c r="F1043" t="str">
        <f t="shared" si="49"/>
        <v>New South Wales</v>
      </c>
      <c r="G1043" t="s">
        <v>10</v>
      </c>
      <c r="H1043">
        <v>2141</v>
      </c>
      <c r="I1043" t="s">
        <v>11</v>
      </c>
      <c r="J1043" t="s">
        <v>27</v>
      </c>
      <c r="K1043" t="s">
        <v>156</v>
      </c>
      <c r="L1043" t="s">
        <v>17</v>
      </c>
      <c r="M1043" s="5">
        <v>35.909999999999997</v>
      </c>
    </row>
    <row r="1044" spans="1:13" x14ac:dyDescent="0.25">
      <c r="A1044" s="2">
        <v>45765</v>
      </c>
      <c r="B1044" s="3">
        <f t="shared" si="50"/>
        <v>2025</v>
      </c>
      <c r="C1044" t="str">
        <f t="shared" si="48"/>
        <v>2024-2025</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25">
      <c r="A1045" s="2">
        <v>45327</v>
      </c>
      <c r="B1045" s="3">
        <f t="shared" si="50"/>
        <v>2024</v>
      </c>
      <c r="C1045" t="str">
        <f t="shared" si="48"/>
        <v>2023-2024</v>
      </c>
      <c r="D1045" t="s">
        <v>147</v>
      </c>
      <c r="E1045" t="s">
        <v>37</v>
      </c>
      <c r="F1045" t="str">
        <f t="shared" si="49"/>
        <v>South Australia</v>
      </c>
      <c r="G1045" t="s">
        <v>32</v>
      </c>
      <c r="H1045">
        <v>5607</v>
      </c>
      <c r="I1045" t="s">
        <v>11</v>
      </c>
      <c r="J1045" t="s">
        <v>38</v>
      </c>
      <c r="K1045" t="s">
        <v>150</v>
      </c>
      <c r="L1045" t="s">
        <v>18</v>
      </c>
      <c r="M1045" s="5">
        <v>35.92</v>
      </c>
    </row>
    <row r="1046" spans="1:13" x14ac:dyDescent="0.25">
      <c r="A1046" s="2">
        <v>45593</v>
      </c>
      <c r="B1046" s="3">
        <f t="shared" si="50"/>
        <v>2025</v>
      </c>
      <c r="C1046" t="str">
        <f t="shared" si="48"/>
        <v>2024-2025</v>
      </c>
      <c r="D1046" t="s">
        <v>147</v>
      </c>
      <c r="E1046" t="s">
        <v>107</v>
      </c>
      <c r="F1046" t="str">
        <f t="shared" si="49"/>
        <v>Queensland</v>
      </c>
      <c r="G1046" t="s">
        <v>35</v>
      </c>
      <c r="H1046">
        <v>4220</v>
      </c>
      <c r="I1046" t="s">
        <v>11</v>
      </c>
      <c r="J1046" t="s">
        <v>104</v>
      </c>
      <c r="K1046" t="s">
        <v>19</v>
      </c>
      <c r="L1046" t="s">
        <v>23</v>
      </c>
      <c r="M1046" s="5">
        <v>35.94</v>
      </c>
    </row>
    <row r="1047" spans="1:13" x14ac:dyDescent="0.25">
      <c r="A1047" s="2">
        <v>45582</v>
      </c>
      <c r="B1047" s="3">
        <f t="shared" si="50"/>
        <v>2025</v>
      </c>
      <c r="C1047" t="str">
        <f t="shared" si="48"/>
        <v>2024-2025</v>
      </c>
      <c r="D1047" t="s">
        <v>148</v>
      </c>
      <c r="E1047" t="s">
        <v>110</v>
      </c>
      <c r="F1047" t="str">
        <f t="shared" si="49"/>
        <v>Queensland</v>
      </c>
      <c r="G1047" t="s">
        <v>35</v>
      </c>
      <c r="H1047">
        <v>4680</v>
      </c>
      <c r="I1047" t="s">
        <v>11</v>
      </c>
      <c r="J1047" t="s">
        <v>51</v>
      </c>
      <c r="K1047" t="s">
        <v>153</v>
      </c>
      <c r="L1047" t="s">
        <v>16</v>
      </c>
      <c r="M1047" s="5">
        <v>35.94</v>
      </c>
    </row>
    <row r="1048" spans="1:13" x14ac:dyDescent="0.25">
      <c r="A1048" s="2">
        <v>45720</v>
      </c>
      <c r="B1048" s="3">
        <f t="shared" si="50"/>
        <v>2025</v>
      </c>
      <c r="C1048" t="str">
        <f t="shared" si="48"/>
        <v>2024-2025</v>
      </c>
      <c r="D1048" t="s">
        <v>148</v>
      </c>
      <c r="E1048" t="s">
        <v>134</v>
      </c>
      <c r="F1048" t="str">
        <f t="shared" si="49"/>
        <v>Queensland</v>
      </c>
      <c r="G1048" t="s">
        <v>35</v>
      </c>
      <c r="H1048">
        <v>4825</v>
      </c>
      <c r="I1048" t="s">
        <v>11</v>
      </c>
      <c r="J1048" t="s">
        <v>36</v>
      </c>
      <c r="K1048" t="s">
        <v>153</v>
      </c>
      <c r="L1048" t="s">
        <v>16</v>
      </c>
      <c r="M1048" s="5">
        <v>35.94</v>
      </c>
    </row>
    <row r="1049" spans="1:13" x14ac:dyDescent="0.25">
      <c r="A1049" s="2">
        <v>45579</v>
      </c>
      <c r="B1049" s="3">
        <f t="shared" si="50"/>
        <v>2025</v>
      </c>
      <c r="C1049" t="str">
        <f t="shared" si="48"/>
        <v>2024-2025</v>
      </c>
      <c r="D1049" t="s">
        <v>147</v>
      </c>
      <c r="E1049" t="s">
        <v>111</v>
      </c>
      <c r="F1049" t="str">
        <f t="shared" si="49"/>
        <v>New South Wales</v>
      </c>
      <c r="G1049" t="s">
        <v>10</v>
      </c>
      <c r="H1049">
        <v>2120</v>
      </c>
      <c r="I1049" t="s">
        <v>11</v>
      </c>
      <c r="J1049" t="s">
        <v>27</v>
      </c>
      <c r="K1049" t="s">
        <v>153</v>
      </c>
      <c r="L1049" t="s">
        <v>16</v>
      </c>
      <c r="M1049" s="5">
        <v>35.94</v>
      </c>
    </row>
    <row r="1050" spans="1:13" x14ac:dyDescent="0.25">
      <c r="A1050" s="2">
        <v>45367</v>
      </c>
      <c r="B1050" s="3">
        <f t="shared" si="50"/>
        <v>2024</v>
      </c>
      <c r="C1050" t="str">
        <f t="shared" si="48"/>
        <v>2023-2024</v>
      </c>
      <c r="D1050" t="s">
        <v>147</v>
      </c>
      <c r="E1050" t="s">
        <v>79</v>
      </c>
      <c r="F1050" t="str">
        <f t="shared" si="49"/>
        <v>Australian Capital Territory</v>
      </c>
      <c r="G1050" t="s">
        <v>80</v>
      </c>
      <c r="H1050">
        <v>2617</v>
      </c>
      <c r="I1050" t="s">
        <v>11</v>
      </c>
      <c r="J1050" t="s">
        <v>58</v>
      </c>
      <c r="K1050" t="s">
        <v>150</v>
      </c>
      <c r="L1050" t="s">
        <v>18</v>
      </c>
      <c r="M1050" s="5">
        <v>35.96</v>
      </c>
    </row>
    <row r="1051" spans="1:13" x14ac:dyDescent="0.25">
      <c r="A1051" s="2">
        <v>45308</v>
      </c>
      <c r="B1051" s="3">
        <f t="shared" si="50"/>
        <v>2024</v>
      </c>
      <c r="C1051" t="str">
        <f t="shared" si="48"/>
        <v>2023-2024</v>
      </c>
      <c r="D1051" t="s">
        <v>148</v>
      </c>
      <c r="E1051" t="s">
        <v>100</v>
      </c>
      <c r="F1051" t="str">
        <f t="shared" si="49"/>
        <v>Western Australia</v>
      </c>
      <c r="G1051" t="s">
        <v>48</v>
      </c>
      <c r="H1051">
        <v>6021</v>
      </c>
      <c r="I1051" t="s">
        <v>11</v>
      </c>
      <c r="J1051" t="s">
        <v>49</v>
      </c>
      <c r="K1051" t="s">
        <v>154</v>
      </c>
      <c r="L1051" t="s">
        <v>14</v>
      </c>
      <c r="M1051" s="5">
        <v>35.97</v>
      </c>
    </row>
    <row r="1052" spans="1:13" x14ac:dyDescent="0.25">
      <c r="A1052" s="2">
        <v>45366</v>
      </c>
      <c r="B1052" s="3">
        <f t="shared" si="50"/>
        <v>2024</v>
      </c>
      <c r="C1052" t="str">
        <f t="shared" si="48"/>
        <v>2023-2024</v>
      </c>
      <c r="D1052" t="s">
        <v>147</v>
      </c>
      <c r="E1052" t="s">
        <v>53</v>
      </c>
      <c r="F1052" t="str">
        <f t="shared" si="49"/>
        <v>South Australia</v>
      </c>
      <c r="G1052" t="s">
        <v>32</v>
      </c>
      <c r="H1052">
        <v>5082</v>
      </c>
      <c r="I1052" t="s">
        <v>11</v>
      </c>
      <c r="J1052" t="s">
        <v>33</v>
      </c>
      <c r="K1052" t="s">
        <v>155</v>
      </c>
      <c r="L1052" t="s">
        <v>20</v>
      </c>
      <c r="M1052" s="5">
        <v>35.980000000000004</v>
      </c>
    </row>
    <row r="1053" spans="1:13" x14ac:dyDescent="0.25">
      <c r="A1053" s="2">
        <v>45322</v>
      </c>
      <c r="B1053" s="3">
        <f t="shared" si="50"/>
        <v>2024</v>
      </c>
      <c r="C1053" t="str">
        <f t="shared" si="48"/>
        <v>2023-2024</v>
      </c>
      <c r="D1053" t="s">
        <v>147</v>
      </c>
      <c r="E1053" t="s">
        <v>127</v>
      </c>
      <c r="F1053" t="str">
        <f t="shared" si="49"/>
        <v>New South Wales</v>
      </c>
      <c r="G1053" t="s">
        <v>10</v>
      </c>
      <c r="H1053">
        <v>2131</v>
      </c>
      <c r="I1053" t="s">
        <v>11</v>
      </c>
      <c r="J1053" t="s">
        <v>27</v>
      </c>
      <c r="K1053" t="s">
        <v>154</v>
      </c>
      <c r="L1053" t="s">
        <v>14</v>
      </c>
      <c r="M1053" s="5">
        <v>36</v>
      </c>
    </row>
    <row r="1054" spans="1:13" x14ac:dyDescent="0.25">
      <c r="A1054" s="2">
        <v>45568</v>
      </c>
      <c r="B1054" s="3">
        <f t="shared" si="50"/>
        <v>2025</v>
      </c>
      <c r="C1054" t="str">
        <f t="shared" si="48"/>
        <v>2024-2025</v>
      </c>
      <c r="D1054" t="s">
        <v>147</v>
      </c>
      <c r="E1054" t="s">
        <v>134</v>
      </c>
      <c r="F1054" t="str">
        <f t="shared" si="49"/>
        <v>Queensland</v>
      </c>
      <c r="G1054" t="s">
        <v>35</v>
      </c>
      <c r="H1054">
        <v>4825</v>
      </c>
      <c r="I1054" t="s">
        <v>11</v>
      </c>
      <c r="J1054" t="s">
        <v>36</v>
      </c>
      <c r="K1054" t="s">
        <v>154</v>
      </c>
      <c r="L1054" t="s">
        <v>14</v>
      </c>
      <c r="M1054" s="5">
        <v>36</v>
      </c>
    </row>
    <row r="1055" spans="1:13" x14ac:dyDescent="0.25">
      <c r="A1055" s="2">
        <v>45921</v>
      </c>
      <c r="B1055" s="3">
        <f t="shared" si="50"/>
        <v>2026</v>
      </c>
      <c r="C1055" t="str">
        <f t="shared" si="48"/>
        <v>2025-2026</v>
      </c>
      <c r="D1055" t="s">
        <v>147</v>
      </c>
      <c r="E1055" t="s">
        <v>75</v>
      </c>
      <c r="F1055" t="str">
        <f t="shared" si="49"/>
        <v>Victoria</v>
      </c>
      <c r="G1055" t="s">
        <v>45</v>
      </c>
      <c r="H1055">
        <v>3630</v>
      </c>
      <c r="I1055" t="s">
        <v>11</v>
      </c>
      <c r="J1055" t="s">
        <v>55</v>
      </c>
      <c r="K1055" t="s">
        <v>151</v>
      </c>
      <c r="L1055" t="s">
        <v>21</v>
      </c>
      <c r="M1055" s="5">
        <v>36</v>
      </c>
    </row>
    <row r="1056" spans="1:13" x14ac:dyDescent="0.25">
      <c r="A1056" s="2">
        <v>45426</v>
      </c>
      <c r="B1056" s="3">
        <f t="shared" si="50"/>
        <v>2024</v>
      </c>
      <c r="C1056" t="str">
        <f t="shared" si="48"/>
        <v>2023-2024</v>
      </c>
      <c r="D1056" t="s">
        <v>147</v>
      </c>
      <c r="E1056" t="s">
        <v>88</v>
      </c>
      <c r="F1056" t="str">
        <f t="shared" si="49"/>
        <v>South Australia</v>
      </c>
      <c r="G1056" t="s">
        <v>32</v>
      </c>
      <c r="H1056">
        <v>5011</v>
      </c>
      <c r="I1056" t="s">
        <v>11</v>
      </c>
      <c r="J1056" t="s">
        <v>33</v>
      </c>
      <c r="K1056" t="s">
        <v>154</v>
      </c>
      <c r="L1056" t="s">
        <v>14</v>
      </c>
      <c r="M1056" s="5">
        <v>36</v>
      </c>
    </row>
    <row r="1057" spans="1:13" x14ac:dyDescent="0.25">
      <c r="A1057" s="2">
        <v>45715</v>
      </c>
      <c r="B1057" s="3">
        <f t="shared" si="50"/>
        <v>2025</v>
      </c>
      <c r="C1057" t="str">
        <f t="shared" si="48"/>
        <v>2024-2025</v>
      </c>
      <c r="D1057" t="s">
        <v>147</v>
      </c>
      <c r="E1057" t="s">
        <v>28</v>
      </c>
      <c r="F1057" t="str">
        <f t="shared" si="49"/>
        <v>Northern Territory</v>
      </c>
      <c r="G1057" t="s">
        <v>29</v>
      </c>
      <c r="H1057">
        <v>800</v>
      </c>
      <c r="I1057" t="s">
        <v>11</v>
      </c>
      <c r="J1057" t="s">
        <v>30</v>
      </c>
      <c r="K1057" t="s">
        <v>149</v>
      </c>
      <c r="L1057" t="s">
        <v>15</v>
      </c>
      <c r="M1057" s="5">
        <v>36.08</v>
      </c>
    </row>
    <row r="1058" spans="1:13" x14ac:dyDescent="0.25">
      <c r="A1058" s="2">
        <v>45419</v>
      </c>
      <c r="B1058" s="3">
        <f t="shared" si="50"/>
        <v>2024</v>
      </c>
      <c r="C1058" t="str">
        <f t="shared" si="48"/>
        <v>2023-2024</v>
      </c>
      <c r="D1058" t="s">
        <v>147</v>
      </c>
      <c r="E1058" t="s">
        <v>53</v>
      </c>
      <c r="F1058" t="str">
        <f t="shared" si="49"/>
        <v>South Australia</v>
      </c>
      <c r="G1058" t="s">
        <v>32</v>
      </c>
      <c r="H1058">
        <v>5082</v>
      </c>
      <c r="I1058" t="s">
        <v>11</v>
      </c>
      <c r="J1058" t="s">
        <v>33</v>
      </c>
      <c r="K1058" t="s">
        <v>152</v>
      </c>
      <c r="L1058" t="s">
        <v>13</v>
      </c>
      <c r="M1058" s="5">
        <v>36.489999999999995</v>
      </c>
    </row>
    <row r="1059" spans="1:13" x14ac:dyDescent="0.25">
      <c r="A1059" s="2">
        <v>45644</v>
      </c>
      <c r="B1059" s="3">
        <f t="shared" si="50"/>
        <v>2025</v>
      </c>
      <c r="C1059" t="str">
        <f t="shared" si="48"/>
        <v>2024-2025</v>
      </c>
      <c r="D1059" t="s">
        <v>147</v>
      </c>
      <c r="E1059" t="s">
        <v>89</v>
      </c>
      <c r="F1059" t="str">
        <f t="shared" si="49"/>
        <v>Queensland</v>
      </c>
      <c r="G1059" t="s">
        <v>35</v>
      </c>
      <c r="H1059">
        <v>4655</v>
      </c>
      <c r="I1059" t="s">
        <v>11</v>
      </c>
      <c r="J1059" t="s">
        <v>51</v>
      </c>
      <c r="K1059" t="s">
        <v>154</v>
      </c>
      <c r="L1059" t="s">
        <v>14</v>
      </c>
      <c r="M1059" s="5">
        <v>36.5</v>
      </c>
    </row>
    <row r="1060" spans="1:13" x14ac:dyDescent="0.25">
      <c r="A1060" s="2">
        <v>45708</v>
      </c>
      <c r="B1060" s="3">
        <f t="shared" si="50"/>
        <v>2025</v>
      </c>
      <c r="C1060" t="str">
        <f t="shared" si="48"/>
        <v>2024-2025</v>
      </c>
      <c r="D1060" t="s">
        <v>147</v>
      </c>
      <c r="E1060" t="s">
        <v>97</v>
      </c>
      <c r="F1060" t="str">
        <f t="shared" si="49"/>
        <v>Tasmania</v>
      </c>
      <c r="G1060" t="s">
        <v>70</v>
      </c>
      <c r="H1060">
        <v>7250</v>
      </c>
      <c r="I1060" t="s">
        <v>11</v>
      </c>
      <c r="J1060" t="s">
        <v>71</v>
      </c>
      <c r="K1060" t="s">
        <v>154</v>
      </c>
      <c r="L1060" t="s">
        <v>14</v>
      </c>
      <c r="M1060" s="5">
        <v>36.5</v>
      </c>
    </row>
    <row r="1061" spans="1:13" x14ac:dyDescent="0.25">
      <c r="A1061" s="2">
        <v>45921</v>
      </c>
      <c r="B1061" s="3">
        <f t="shared" si="50"/>
        <v>2026</v>
      </c>
      <c r="C1061" t="str">
        <f t="shared" si="48"/>
        <v>2025-2026</v>
      </c>
      <c r="D1061" t="s">
        <v>148</v>
      </c>
      <c r="E1061" t="s">
        <v>112</v>
      </c>
      <c r="F1061" t="str">
        <f t="shared" si="49"/>
        <v>Victoria</v>
      </c>
      <c r="G1061" t="s">
        <v>45</v>
      </c>
      <c r="H1061">
        <v>3076</v>
      </c>
      <c r="I1061" t="s">
        <v>11</v>
      </c>
      <c r="J1061" t="s">
        <v>46</v>
      </c>
      <c r="K1061" t="s">
        <v>150</v>
      </c>
      <c r="L1061" t="s">
        <v>18</v>
      </c>
      <c r="M1061" s="5">
        <v>36.54</v>
      </c>
    </row>
    <row r="1062" spans="1:13" x14ac:dyDescent="0.25">
      <c r="A1062" s="2">
        <v>45785</v>
      </c>
      <c r="B1062" s="3">
        <f t="shared" si="50"/>
        <v>2025</v>
      </c>
      <c r="C1062" t="str">
        <f t="shared" si="48"/>
        <v>2024-2025</v>
      </c>
      <c r="D1062" t="s">
        <v>147</v>
      </c>
      <c r="E1062" t="s">
        <v>124</v>
      </c>
      <c r="F1062" t="str">
        <f t="shared" si="49"/>
        <v>New South Wales</v>
      </c>
      <c r="G1062" t="s">
        <v>10</v>
      </c>
      <c r="H1062">
        <v>2015</v>
      </c>
      <c r="I1062" t="s">
        <v>11</v>
      </c>
      <c r="J1062" t="s">
        <v>12</v>
      </c>
      <c r="K1062" t="s">
        <v>150</v>
      </c>
      <c r="L1062" t="s">
        <v>18</v>
      </c>
      <c r="M1062" s="5">
        <v>36.67</v>
      </c>
    </row>
    <row r="1063" spans="1:13" x14ac:dyDescent="0.25">
      <c r="A1063" s="2">
        <v>45807</v>
      </c>
      <c r="B1063" s="3">
        <f t="shared" si="50"/>
        <v>2025</v>
      </c>
      <c r="C1063" t="str">
        <f t="shared" si="48"/>
        <v>2024-2025</v>
      </c>
      <c r="D1063" t="s">
        <v>148</v>
      </c>
      <c r="E1063" t="s">
        <v>50</v>
      </c>
      <c r="F1063" t="str">
        <f t="shared" si="49"/>
        <v>Queensland</v>
      </c>
      <c r="G1063" t="s">
        <v>35</v>
      </c>
      <c r="H1063">
        <v>4703</v>
      </c>
      <c r="I1063" t="s">
        <v>11</v>
      </c>
      <c r="J1063" t="s">
        <v>51</v>
      </c>
      <c r="K1063" t="s">
        <v>19</v>
      </c>
      <c r="L1063" t="s">
        <v>23</v>
      </c>
      <c r="M1063" s="5">
        <v>36.92</v>
      </c>
    </row>
    <row r="1064" spans="1:13" x14ac:dyDescent="0.25">
      <c r="A1064" s="2">
        <v>45374</v>
      </c>
      <c r="B1064" s="3">
        <f t="shared" si="50"/>
        <v>2024</v>
      </c>
      <c r="C1064" t="str">
        <f t="shared" si="48"/>
        <v>2023-2024</v>
      </c>
      <c r="D1064" t="s">
        <v>148</v>
      </c>
      <c r="E1064" t="s">
        <v>67</v>
      </c>
      <c r="F1064" t="str">
        <f t="shared" si="49"/>
        <v>New South Wales</v>
      </c>
      <c r="G1064" t="s">
        <v>10</v>
      </c>
      <c r="H1064">
        <v>2478</v>
      </c>
      <c r="I1064" t="s">
        <v>11</v>
      </c>
      <c r="J1064" t="s">
        <v>68</v>
      </c>
      <c r="K1064" t="s">
        <v>153</v>
      </c>
      <c r="L1064" t="s">
        <v>16</v>
      </c>
      <c r="M1064" s="5">
        <v>36.97</v>
      </c>
    </row>
    <row r="1065" spans="1:13" x14ac:dyDescent="0.25">
      <c r="A1065" s="2">
        <v>45646</v>
      </c>
      <c r="B1065" s="3">
        <f t="shared" si="50"/>
        <v>2025</v>
      </c>
      <c r="C1065" t="str">
        <f t="shared" si="48"/>
        <v>2024-2025</v>
      </c>
      <c r="D1065" t="s">
        <v>147</v>
      </c>
      <c r="E1065" t="s">
        <v>133</v>
      </c>
      <c r="F1065" t="str">
        <f t="shared" si="49"/>
        <v>Queensland</v>
      </c>
      <c r="G1065" t="s">
        <v>35</v>
      </c>
      <c r="H1065">
        <v>4305</v>
      </c>
      <c r="I1065" t="s">
        <v>11</v>
      </c>
      <c r="J1065" t="s">
        <v>104</v>
      </c>
      <c r="K1065" t="s">
        <v>155</v>
      </c>
      <c r="L1065" t="s">
        <v>20</v>
      </c>
      <c r="M1065" s="5">
        <v>36.97</v>
      </c>
    </row>
    <row r="1066" spans="1:13" x14ac:dyDescent="0.25">
      <c r="A1066" s="2">
        <v>45449</v>
      </c>
      <c r="B1066" s="3">
        <f t="shared" si="50"/>
        <v>2024</v>
      </c>
      <c r="C1066" t="str">
        <f t="shared" si="48"/>
        <v>2023-2024</v>
      </c>
      <c r="D1066" t="s">
        <v>147</v>
      </c>
      <c r="E1066" t="s">
        <v>85</v>
      </c>
      <c r="F1066" t="str">
        <f t="shared" si="49"/>
        <v>Queensland</v>
      </c>
      <c r="G1066" t="s">
        <v>35</v>
      </c>
      <c r="H1066">
        <v>4883</v>
      </c>
      <c r="I1066" t="s">
        <v>11</v>
      </c>
      <c r="J1066" t="s">
        <v>36</v>
      </c>
      <c r="K1066" t="s">
        <v>150</v>
      </c>
      <c r="L1066" t="s">
        <v>18</v>
      </c>
      <c r="M1066" s="5">
        <v>37</v>
      </c>
    </row>
    <row r="1067" spans="1:13" x14ac:dyDescent="0.25">
      <c r="A1067" s="2">
        <v>45866</v>
      </c>
      <c r="B1067" s="3">
        <f t="shared" si="50"/>
        <v>2026</v>
      </c>
      <c r="C1067" t="str">
        <f t="shared" si="48"/>
        <v>2025-2026</v>
      </c>
      <c r="D1067" t="s">
        <v>148</v>
      </c>
      <c r="E1067" t="s">
        <v>109</v>
      </c>
      <c r="F1067" t="str">
        <f t="shared" si="49"/>
        <v>New South Wales</v>
      </c>
      <c r="G1067" t="s">
        <v>10</v>
      </c>
      <c r="H1067">
        <v>2480</v>
      </c>
      <c r="I1067" t="s">
        <v>11</v>
      </c>
      <c r="J1067" t="s">
        <v>68</v>
      </c>
      <c r="K1067" t="s">
        <v>157</v>
      </c>
      <c r="L1067" t="s">
        <v>22</v>
      </c>
      <c r="M1067" s="5">
        <v>37.19</v>
      </c>
    </row>
    <row r="1068" spans="1:13" x14ac:dyDescent="0.25">
      <c r="A1068" s="2">
        <v>45835</v>
      </c>
      <c r="B1068" s="3">
        <f t="shared" si="50"/>
        <v>2025</v>
      </c>
      <c r="C1068" t="str">
        <f t="shared" si="48"/>
        <v>2024-2025</v>
      </c>
      <c r="D1068" t="s">
        <v>147</v>
      </c>
      <c r="E1068" t="s">
        <v>114</v>
      </c>
      <c r="F1068" t="str">
        <f t="shared" si="49"/>
        <v>Victoria</v>
      </c>
      <c r="G1068" t="s">
        <v>45</v>
      </c>
      <c r="H1068">
        <v>3551</v>
      </c>
      <c r="I1068" t="s">
        <v>11</v>
      </c>
      <c r="J1068" t="s">
        <v>60</v>
      </c>
      <c r="K1068" t="s">
        <v>149</v>
      </c>
      <c r="L1068" t="s">
        <v>15</v>
      </c>
      <c r="M1068" s="5">
        <v>37.33</v>
      </c>
    </row>
    <row r="1069" spans="1:13" x14ac:dyDescent="0.25">
      <c r="A1069" s="2">
        <v>45373</v>
      </c>
      <c r="B1069" s="3">
        <f t="shared" si="50"/>
        <v>2024</v>
      </c>
      <c r="C1069" t="str">
        <f t="shared" si="48"/>
        <v>2023-2024</v>
      </c>
      <c r="D1069" t="s">
        <v>148</v>
      </c>
      <c r="E1069" t="s">
        <v>84</v>
      </c>
      <c r="F1069" t="str">
        <f t="shared" si="49"/>
        <v>Queensland</v>
      </c>
      <c r="G1069" t="s">
        <v>35</v>
      </c>
      <c r="H1069">
        <v>4740</v>
      </c>
      <c r="I1069" t="s">
        <v>11</v>
      </c>
      <c r="J1069" t="s">
        <v>51</v>
      </c>
      <c r="K1069" t="s">
        <v>152</v>
      </c>
      <c r="L1069" t="s">
        <v>13</v>
      </c>
      <c r="M1069" s="5">
        <v>37.42</v>
      </c>
    </row>
    <row r="1070" spans="1:13" x14ac:dyDescent="0.25">
      <c r="A1070" s="2">
        <v>46000</v>
      </c>
      <c r="B1070" s="3">
        <f t="shared" si="50"/>
        <v>2026</v>
      </c>
      <c r="C1070" t="str">
        <f t="shared" si="48"/>
        <v>2025-2026</v>
      </c>
      <c r="D1070" t="s">
        <v>147</v>
      </c>
      <c r="E1070" t="s">
        <v>132</v>
      </c>
      <c r="F1070" t="str">
        <f t="shared" si="49"/>
        <v>New South Wales</v>
      </c>
      <c r="G1070" t="s">
        <v>10</v>
      </c>
      <c r="H1070">
        <v>2800</v>
      </c>
      <c r="I1070" t="s">
        <v>11</v>
      </c>
      <c r="J1070" t="s">
        <v>25</v>
      </c>
      <c r="K1070" t="s">
        <v>154</v>
      </c>
      <c r="L1070" t="s">
        <v>14</v>
      </c>
      <c r="M1070" s="5">
        <v>37.46</v>
      </c>
    </row>
    <row r="1071" spans="1:13" x14ac:dyDescent="0.25">
      <c r="A1071" s="2">
        <v>45784</v>
      </c>
      <c r="B1071" s="3">
        <f t="shared" si="50"/>
        <v>2025</v>
      </c>
      <c r="C1071" t="str">
        <f t="shared" si="48"/>
        <v>2024-2025</v>
      </c>
      <c r="D1071" t="s">
        <v>147</v>
      </c>
      <c r="E1071" t="s">
        <v>37</v>
      </c>
      <c r="F1071" t="str">
        <f t="shared" si="49"/>
        <v>South Australia</v>
      </c>
      <c r="G1071" t="s">
        <v>32</v>
      </c>
      <c r="H1071">
        <v>5607</v>
      </c>
      <c r="I1071" t="s">
        <v>11</v>
      </c>
      <c r="J1071" t="s">
        <v>38</v>
      </c>
      <c r="K1071" t="s">
        <v>154</v>
      </c>
      <c r="L1071" t="s">
        <v>14</v>
      </c>
      <c r="M1071" s="5">
        <v>37.47</v>
      </c>
    </row>
    <row r="1072" spans="1:13" x14ac:dyDescent="0.25">
      <c r="A1072" s="2">
        <v>45874</v>
      </c>
      <c r="B1072" s="3">
        <f t="shared" si="50"/>
        <v>2026</v>
      </c>
      <c r="C1072" t="str">
        <f t="shared" si="48"/>
        <v>2025-2026</v>
      </c>
      <c r="D1072" t="s">
        <v>147</v>
      </c>
      <c r="E1072" t="s">
        <v>142</v>
      </c>
      <c r="F1072" t="str">
        <f t="shared" si="49"/>
        <v>Australian Capital Territory</v>
      </c>
      <c r="G1072" t="s">
        <v>80</v>
      </c>
      <c r="H1072">
        <v>2609</v>
      </c>
      <c r="I1072" t="s">
        <v>11</v>
      </c>
      <c r="J1072" t="s">
        <v>58</v>
      </c>
      <c r="K1072" t="s">
        <v>152</v>
      </c>
      <c r="L1072" t="s">
        <v>13</v>
      </c>
      <c r="M1072" s="5">
        <v>37.49</v>
      </c>
    </row>
    <row r="1073" spans="1:13" x14ac:dyDescent="0.25">
      <c r="A1073" s="2">
        <v>45978</v>
      </c>
      <c r="B1073" s="3">
        <f t="shared" si="50"/>
        <v>2026</v>
      </c>
      <c r="C1073" t="str">
        <f t="shared" si="48"/>
        <v>2025-2026</v>
      </c>
      <c r="D1073" t="s">
        <v>148</v>
      </c>
      <c r="E1073" t="s">
        <v>102</v>
      </c>
      <c r="F1073" t="str">
        <f t="shared" si="49"/>
        <v>Queensland</v>
      </c>
      <c r="G1073" t="s">
        <v>35</v>
      </c>
      <c r="H1073">
        <v>4870</v>
      </c>
      <c r="I1073" t="s">
        <v>11</v>
      </c>
      <c r="J1073" t="s">
        <v>36</v>
      </c>
      <c r="K1073" t="s">
        <v>154</v>
      </c>
      <c r="L1073" t="s">
        <v>14</v>
      </c>
      <c r="M1073" s="5">
        <v>37.5</v>
      </c>
    </row>
    <row r="1074" spans="1:13" x14ac:dyDescent="0.25">
      <c r="A1074" s="2">
        <v>45544</v>
      </c>
      <c r="B1074" s="3">
        <f t="shared" si="50"/>
        <v>2025</v>
      </c>
      <c r="C1074" t="str">
        <f t="shared" si="48"/>
        <v>2024-2025</v>
      </c>
      <c r="D1074" t="s">
        <v>148</v>
      </c>
      <c r="E1074" t="s">
        <v>99</v>
      </c>
      <c r="F1074" t="str">
        <f t="shared" si="49"/>
        <v>Victoria</v>
      </c>
      <c r="G1074" t="s">
        <v>45</v>
      </c>
      <c r="H1074">
        <v>3148</v>
      </c>
      <c r="I1074" t="s">
        <v>11</v>
      </c>
      <c r="J1074" t="s">
        <v>63</v>
      </c>
      <c r="K1074" t="s">
        <v>153</v>
      </c>
      <c r="L1074" t="s">
        <v>16</v>
      </c>
      <c r="M1074" s="5">
        <v>37.57</v>
      </c>
    </row>
    <row r="1075" spans="1:13" x14ac:dyDescent="0.25">
      <c r="A1075" s="2">
        <v>45355</v>
      </c>
      <c r="B1075" s="3">
        <f t="shared" si="50"/>
        <v>2024</v>
      </c>
      <c r="C1075" t="str">
        <f t="shared" si="48"/>
        <v>2023-2024</v>
      </c>
      <c r="D1075" t="s">
        <v>147</v>
      </c>
      <c r="E1075" t="s">
        <v>124</v>
      </c>
      <c r="F1075" t="str">
        <f t="shared" si="49"/>
        <v>New South Wales</v>
      </c>
      <c r="G1075" t="s">
        <v>10</v>
      </c>
      <c r="H1075">
        <v>2015</v>
      </c>
      <c r="I1075" t="s">
        <v>11</v>
      </c>
      <c r="J1075" t="s">
        <v>12</v>
      </c>
      <c r="K1075" t="s">
        <v>151</v>
      </c>
      <c r="L1075" t="s">
        <v>21</v>
      </c>
      <c r="M1075" s="5">
        <v>37.619999999999997</v>
      </c>
    </row>
    <row r="1076" spans="1:13" x14ac:dyDescent="0.25">
      <c r="A1076" s="2">
        <v>45398</v>
      </c>
      <c r="B1076" s="3">
        <f t="shared" si="50"/>
        <v>2024</v>
      </c>
      <c r="C1076" t="str">
        <f t="shared" si="48"/>
        <v>2023-2024</v>
      </c>
      <c r="D1076" t="s">
        <v>148</v>
      </c>
      <c r="E1076" t="s">
        <v>139</v>
      </c>
      <c r="F1076" t="str">
        <f t="shared" si="49"/>
        <v>New South Wales</v>
      </c>
      <c r="G1076" t="s">
        <v>10</v>
      </c>
      <c r="H1076">
        <v>2020</v>
      </c>
      <c r="I1076" t="s">
        <v>11</v>
      </c>
      <c r="J1076" t="s">
        <v>12</v>
      </c>
      <c r="K1076" t="s">
        <v>155</v>
      </c>
      <c r="L1076" t="s">
        <v>20</v>
      </c>
      <c r="M1076" s="5">
        <v>37.619999999999997</v>
      </c>
    </row>
    <row r="1077" spans="1:13" x14ac:dyDescent="0.25">
      <c r="A1077" s="2">
        <v>45887</v>
      </c>
      <c r="B1077" s="3">
        <f t="shared" si="50"/>
        <v>2026</v>
      </c>
      <c r="C1077" t="str">
        <f t="shared" si="48"/>
        <v>2025-2026</v>
      </c>
      <c r="D1077" t="s">
        <v>148</v>
      </c>
      <c r="E1077" t="s">
        <v>95</v>
      </c>
      <c r="F1077" t="str">
        <f t="shared" si="49"/>
        <v>Victoria</v>
      </c>
      <c r="G1077" t="s">
        <v>45</v>
      </c>
      <c r="H1077">
        <v>3931</v>
      </c>
      <c r="I1077" t="s">
        <v>11</v>
      </c>
      <c r="J1077" t="s">
        <v>55</v>
      </c>
      <c r="K1077" t="s">
        <v>150</v>
      </c>
      <c r="L1077" t="s">
        <v>18</v>
      </c>
      <c r="M1077" s="5">
        <v>37.620000000000005</v>
      </c>
    </row>
    <row r="1078" spans="1:13" x14ac:dyDescent="0.25">
      <c r="A1078" s="2">
        <v>45986</v>
      </c>
      <c r="B1078" s="3">
        <f t="shared" si="50"/>
        <v>2026</v>
      </c>
      <c r="C1078" t="str">
        <f t="shared" si="48"/>
        <v>2025-2026</v>
      </c>
      <c r="D1078" t="s">
        <v>147</v>
      </c>
      <c r="E1078" t="s">
        <v>103</v>
      </c>
      <c r="F1078" t="str">
        <f t="shared" si="49"/>
        <v>Queensland</v>
      </c>
      <c r="G1078" t="s">
        <v>35</v>
      </c>
      <c r="H1078">
        <v>4509</v>
      </c>
      <c r="I1078" t="s">
        <v>11</v>
      </c>
      <c r="J1078" t="s">
        <v>104</v>
      </c>
      <c r="K1078" t="s">
        <v>155</v>
      </c>
      <c r="L1078" t="s">
        <v>20</v>
      </c>
      <c r="M1078" s="5">
        <v>37.909999999999997</v>
      </c>
    </row>
    <row r="1079" spans="1:13" x14ac:dyDescent="0.25">
      <c r="A1079" s="2">
        <v>45326</v>
      </c>
      <c r="B1079" s="3">
        <f t="shared" si="50"/>
        <v>2024</v>
      </c>
      <c r="C1079" t="str">
        <f t="shared" si="48"/>
        <v>2023-2024</v>
      </c>
      <c r="D1079" t="s">
        <v>147</v>
      </c>
      <c r="E1079" t="s">
        <v>133</v>
      </c>
      <c r="F1079" t="str">
        <f t="shared" si="49"/>
        <v>Queensland</v>
      </c>
      <c r="G1079" t="s">
        <v>35</v>
      </c>
      <c r="H1079">
        <v>4305</v>
      </c>
      <c r="I1079" t="s">
        <v>11</v>
      </c>
      <c r="J1079" t="s">
        <v>104</v>
      </c>
      <c r="K1079" t="s">
        <v>156</v>
      </c>
      <c r="L1079" t="s">
        <v>17</v>
      </c>
      <c r="M1079" s="5">
        <v>37.910000000000004</v>
      </c>
    </row>
    <row r="1080" spans="1:13" x14ac:dyDescent="0.25">
      <c r="A1080" s="2">
        <v>46007</v>
      </c>
      <c r="B1080" s="3">
        <f t="shared" si="50"/>
        <v>2026</v>
      </c>
      <c r="C1080" t="str">
        <f t="shared" si="48"/>
        <v>2025-2026</v>
      </c>
      <c r="D1080" t="s">
        <v>147</v>
      </c>
      <c r="E1080" t="s">
        <v>91</v>
      </c>
      <c r="F1080" t="str">
        <f t="shared" si="49"/>
        <v>Victoria</v>
      </c>
      <c r="G1080" t="s">
        <v>45</v>
      </c>
      <c r="H1080">
        <v>3690</v>
      </c>
      <c r="I1080" t="s">
        <v>11</v>
      </c>
      <c r="J1080" t="s">
        <v>55</v>
      </c>
      <c r="K1080" t="s">
        <v>155</v>
      </c>
      <c r="L1080" t="s">
        <v>20</v>
      </c>
      <c r="M1080" s="5">
        <v>37.93</v>
      </c>
    </row>
    <row r="1081" spans="1:13" x14ac:dyDescent="0.25">
      <c r="A1081" s="2">
        <v>45488</v>
      </c>
      <c r="B1081" s="3">
        <f t="shared" si="50"/>
        <v>2025</v>
      </c>
      <c r="C1081" t="str">
        <f t="shared" si="48"/>
        <v>2024-2025</v>
      </c>
      <c r="D1081" t="s">
        <v>148</v>
      </c>
      <c r="E1081" t="s">
        <v>130</v>
      </c>
      <c r="F1081" t="str">
        <f t="shared" si="49"/>
        <v>South Australia</v>
      </c>
      <c r="G1081" t="s">
        <v>32</v>
      </c>
      <c r="H1081">
        <v>5290</v>
      </c>
      <c r="I1081" t="s">
        <v>11</v>
      </c>
      <c r="J1081" t="s">
        <v>38</v>
      </c>
      <c r="K1081" t="s">
        <v>152</v>
      </c>
      <c r="L1081" t="s">
        <v>13</v>
      </c>
      <c r="M1081" s="5">
        <v>37.96</v>
      </c>
    </row>
    <row r="1082" spans="1:13" x14ac:dyDescent="0.25">
      <c r="A1082" s="2">
        <v>45918</v>
      </c>
      <c r="B1082" s="3">
        <f t="shared" si="50"/>
        <v>2026</v>
      </c>
      <c r="C1082" t="str">
        <f t="shared" si="48"/>
        <v>2025-2026</v>
      </c>
      <c r="D1082" t="s">
        <v>147</v>
      </c>
      <c r="E1082" t="s">
        <v>106</v>
      </c>
      <c r="F1082" t="str">
        <f t="shared" si="49"/>
        <v>Victoria</v>
      </c>
      <c r="G1082" t="s">
        <v>45</v>
      </c>
      <c r="H1082">
        <v>3915</v>
      </c>
      <c r="I1082" t="s">
        <v>11</v>
      </c>
      <c r="J1082" t="s">
        <v>55</v>
      </c>
      <c r="K1082" t="s">
        <v>150</v>
      </c>
      <c r="L1082" t="s">
        <v>18</v>
      </c>
      <c r="M1082" s="5">
        <v>37.979999999999997</v>
      </c>
    </row>
    <row r="1083" spans="1:13" x14ac:dyDescent="0.25">
      <c r="A1083" s="2">
        <v>45947</v>
      </c>
      <c r="B1083" s="3">
        <f t="shared" si="50"/>
        <v>2026</v>
      </c>
      <c r="C1083" t="str">
        <f t="shared" si="48"/>
        <v>2025-2026</v>
      </c>
      <c r="D1083" t="s">
        <v>147</v>
      </c>
      <c r="E1083" t="s">
        <v>143</v>
      </c>
      <c r="F1083" t="str">
        <f t="shared" si="49"/>
        <v>New South Wales</v>
      </c>
      <c r="G1083" t="s">
        <v>10</v>
      </c>
      <c r="H1083">
        <v>2154</v>
      </c>
      <c r="I1083" t="s">
        <v>11</v>
      </c>
      <c r="J1083" t="s">
        <v>27</v>
      </c>
      <c r="K1083" t="s">
        <v>155</v>
      </c>
      <c r="L1083" t="s">
        <v>20</v>
      </c>
      <c r="M1083" s="5">
        <v>38</v>
      </c>
    </row>
    <row r="1084" spans="1:13" x14ac:dyDescent="0.25">
      <c r="A1084" s="2">
        <v>45498</v>
      </c>
      <c r="B1084" s="3">
        <f t="shared" si="50"/>
        <v>2025</v>
      </c>
      <c r="C1084" t="str">
        <f t="shared" si="48"/>
        <v>2024-2025</v>
      </c>
      <c r="D1084" t="s">
        <v>147</v>
      </c>
      <c r="E1084" t="s">
        <v>132</v>
      </c>
      <c r="F1084" t="str">
        <f t="shared" si="49"/>
        <v>New South Wales</v>
      </c>
      <c r="G1084" t="s">
        <v>10</v>
      </c>
      <c r="H1084">
        <v>2800</v>
      </c>
      <c r="I1084" t="s">
        <v>11</v>
      </c>
      <c r="J1084" t="s">
        <v>25</v>
      </c>
      <c r="K1084" t="s">
        <v>154</v>
      </c>
      <c r="L1084" t="s">
        <v>14</v>
      </c>
      <c r="M1084" s="5">
        <v>38</v>
      </c>
    </row>
    <row r="1085" spans="1:13" x14ac:dyDescent="0.25">
      <c r="A1085" s="2">
        <v>45315</v>
      </c>
      <c r="B1085" s="3">
        <f t="shared" si="50"/>
        <v>2024</v>
      </c>
      <c r="C1085" t="str">
        <f t="shared" si="48"/>
        <v>2023-2024</v>
      </c>
      <c r="D1085" t="s">
        <v>147</v>
      </c>
      <c r="E1085" t="s">
        <v>146</v>
      </c>
      <c r="F1085" t="str">
        <f t="shared" si="49"/>
        <v>Victoria</v>
      </c>
      <c r="G1085" t="s">
        <v>45</v>
      </c>
      <c r="H1085">
        <v>3353</v>
      </c>
      <c r="I1085" t="s">
        <v>11</v>
      </c>
      <c r="J1085" t="s">
        <v>60</v>
      </c>
      <c r="K1085" t="s">
        <v>152</v>
      </c>
      <c r="L1085" t="s">
        <v>13</v>
      </c>
      <c r="M1085" s="5">
        <v>38.130000000000003</v>
      </c>
    </row>
    <row r="1086" spans="1:13" x14ac:dyDescent="0.25">
      <c r="A1086" s="2">
        <v>45948</v>
      </c>
      <c r="B1086" s="3">
        <f t="shared" si="50"/>
        <v>2026</v>
      </c>
      <c r="C1086" t="str">
        <f t="shared" si="48"/>
        <v>2025-2026</v>
      </c>
      <c r="D1086" t="s">
        <v>147</v>
      </c>
      <c r="E1086" t="s">
        <v>108</v>
      </c>
      <c r="F1086" t="str">
        <f t="shared" si="49"/>
        <v>Victoria</v>
      </c>
      <c r="G1086" t="s">
        <v>45</v>
      </c>
      <c r="H1086">
        <v>3018</v>
      </c>
      <c r="I1086" t="s">
        <v>11</v>
      </c>
      <c r="J1086" t="s">
        <v>46</v>
      </c>
      <c r="K1086" t="s">
        <v>152</v>
      </c>
      <c r="L1086" t="s">
        <v>13</v>
      </c>
      <c r="M1086" s="5">
        <v>38.28</v>
      </c>
    </row>
    <row r="1087" spans="1:13" x14ac:dyDescent="0.25">
      <c r="A1087" s="2">
        <v>45918</v>
      </c>
      <c r="B1087" s="3">
        <f t="shared" si="50"/>
        <v>2026</v>
      </c>
      <c r="C1087" t="str">
        <f t="shared" si="48"/>
        <v>2025-2026</v>
      </c>
      <c r="D1087" t="s">
        <v>148</v>
      </c>
      <c r="E1087" t="s">
        <v>138</v>
      </c>
      <c r="F1087" t="str">
        <f t="shared" si="49"/>
        <v>Queensland</v>
      </c>
      <c r="G1087" t="s">
        <v>35</v>
      </c>
      <c r="H1087">
        <v>4558</v>
      </c>
      <c r="I1087" t="s">
        <v>11</v>
      </c>
      <c r="J1087" t="s">
        <v>120</v>
      </c>
      <c r="K1087" t="s">
        <v>155</v>
      </c>
      <c r="L1087" t="s">
        <v>20</v>
      </c>
      <c r="M1087" s="5">
        <v>38.340000000000003</v>
      </c>
    </row>
    <row r="1088" spans="1:13" x14ac:dyDescent="0.25">
      <c r="A1088" s="2">
        <v>45312</v>
      </c>
      <c r="B1088" s="3">
        <f t="shared" si="50"/>
        <v>2024</v>
      </c>
      <c r="C1088" t="str">
        <f t="shared" si="48"/>
        <v>2023-2024</v>
      </c>
      <c r="D1088" t="s">
        <v>147</v>
      </c>
      <c r="E1088" t="s">
        <v>91</v>
      </c>
      <c r="F1088" t="str">
        <f t="shared" si="49"/>
        <v>Victoria</v>
      </c>
      <c r="G1088" t="s">
        <v>45</v>
      </c>
      <c r="H1088">
        <v>3690</v>
      </c>
      <c r="I1088" t="s">
        <v>11</v>
      </c>
      <c r="J1088" t="s">
        <v>55</v>
      </c>
      <c r="K1088" t="s">
        <v>19</v>
      </c>
      <c r="L1088" t="s">
        <v>23</v>
      </c>
      <c r="M1088" s="5">
        <v>38.480000000000004</v>
      </c>
    </row>
    <row r="1089" spans="1:13" x14ac:dyDescent="0.25">
      <c r="A1089" s="2">
        <v>45451</v>
      </c>
      <c r="B1089" s="3">
        <f t="shared" si="50"/>
        <v>2024</v>
      </c>
      <c r="C1089" t="str">
        <f t="shared" si="48"/>
        <v>2023-2024</v>
      </c>
      <c r="D1089" t="s">
        <v>148</v>
      </c>
      <c r="E1089" t="s">
        <v>39</v>
      </c>
      <c r="F1089" t="str">
        <f t="shared" si="49"/>
        <v>South Australia</v>
      </c>
      <c r="G1089" t="s">
        <v>32</v>
      </c>
      <c r="H1089">
        <v>5343</v>
      </c>
      <c r="I1089" t="s">
        <v>11</v>
      </c>
      <c r="J1089" t="s">
        <v>38</v>
      </c>
      <c r="K1089" t="s">
        <v>19</v>
      </c>
      <c r="L1089" t="s">
        <v>23</v>
      </c>
      <c r="M1089" s="5">
        <v>38.869999999999997</v>
      </c>
    </row>
    <row r="1090" spans="1:13" x14ac:dyDescent="0.25">
      <c r="A1090" s="2">
        <v>45406</v>
      </c>
      <c r="B1090" s="3">
        <f t="shared" si="50"/>
        <v>2024</v>
      </c>
      <c r="C1090" t="str">
        <f t="shared" ref="C1090:C1153" si="51">IF(MONTH(A1090) &gt;= 7, YEAR(A1090) &amp; "-" &amp; YEAR(A1090) + 1, YEAR(A1090) - 1 &amp; "-" &amp; YEAR(A1090))</f>
        <v>2023-2024</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25">
      <c r="A1091" s="2">
        <v>45778</v>
      </c>
      <c r="B1091" s="3">
        <f t="shared" ref="B1091:B1154" si="53">IF(MONTH(A1091)&gt;=7,YEAR(A1091)+1,YEAR(A1091))</f>
        <v>2025</v>
      </c>
      <c r="C1091" t="str">
        <f t="shared" si="51"/>
        <v>2024-2025</v>
      </c>
      <c r="D1091" t="s">
        <v>147</v>
      </c>
      <c r="E1091" t="s">
        <v>79</v>
      </c>
      <c r="F1091" t="str">
        <f t="shared" si="52"/>
        <v>Australian Capital Territory</v>
      </c>
      <c r="G1091" t="s">
        <v>80</v>
      </c>
      <c r="H1091">
        <v>2617</v>
      </c>
      <c r="I1091" t="s">
        <v>11</v>
      </c>
      <c r="J1091" t="s">
        <v>58</v>
      </c>
      <c r="K1091" t="s">
        <v>156</v>
      </c>
      <c r="L1091" t="s">
        <v>17</v>
      </c>
      <c r="M1091" s="5">
        <v>38.94</v>
      </c>
    </row>
    <row r="1092" spans="1:13" x14ac:dyDescent="0.25">
      <c r="A1092" s="2">
        <v>45481</v>
      </c>
      <c r="B1092" s="3">
        <f t="shared" si="53"/>
        <v>2025</v>
      </c>
      <c r="C1092" t="str">
        <f t="shared" si="51"/>
        <v>2024-2025</v>
      </c>
      <c r="D1092" t="s">
        <v>147</v>
      </c>
      <c r="E1092" t="s">
        <v>64</v>
      </c>
      <c r="F1092" t="str">
        <f t="shared" si="52"/>
        <v>Victoria</v>
      </c>
      <c r="G1092" t="s">
        <v>45</v>
      </c>
      <c r="H1092">
        <v>3199</v>
      </c>
      <c r="I1092" t="s">
        <v>11</v>
      </c>
      <c r="J1092" t="s">
        <v>63</v>
      </c>
      <c r="K1092" t="s">
        <v>19</v>
      </c>
      <c r="L1092" t="s">
        <v>23</v>
      </c>
      <c r="M1092" s="5">
        <v>38.94</v>
      </c>
    </row>
    <row r="1093" spans="1:13" x14ac:dyDescent="0.25">
      <c r="A1093" s="2">
        <v>45340</v>
      </c>
      <c r="B1093" s="3">
        <f t="shared" si="53"/>
        <v>2024</v>
      </c>
      <c r="C1093" t="str">
        <f t="shared" si="51"/>
        <v>2023-2024</v>
      </c>
      <c r="D1093" t="s">
        <v>147</v>
      </c>
      <c r="E1093" t="s">
        <v>53</v>
      </c>
      <c r="F1093" t="str">
        <f t="shared" si="52"/>
        <v>South Australia</v>
      </c>
      <c r="G1093" t="s">
        <v>32</v>
      </c>
      <c r="H1093">
        <v>5082</v>
      </c>
      <c r="I1093" t="s">
        <v>11</v>
      </c>
      <c r="J1093" t="s">
        <v>33</v>
      </c>
      <c r="K1093" t="s">
        <v>19</v>
      </c>
      <c r="L1093" t="s">
        <v>23</v>
      </c>
      <c r="M1093" s="5">
        <v>38.96</v>
      </c>
    </row>
    <row r="1094" spans="1:13" x14ac:dyDescent="0.25">
      <c r="A1094" s="2">
        <v>45771</v>
      </c>
      <c r="B1094" s="3">
        <f t="shared" si="53"/>
        <v>2025</v>
      </c>
      <c r="C1094" t="str">
        <f t="shared" si="51"/>
        <v>2024-2025</v>
      </c>
      <c r="D1094" t="s">
        <v>147</v>
      </c>
      <c r="E1094" t="s">
        <v>56</v>
      </c>
      <c r="F1094" t="str">
        <f t="shared" si="52"/>
        <v>Northern Territory</v>
      </c>
      <c r="G1094" t="s">
        <v>29</v>
      </c>
      <c r="H1094">
        <v>870</v>
      </c>
      <c r="I1094" t="s">
        <v>11</v>
      </c>
      <c r="J1094" t="s">
        <v>30</v>
      </c>
      <c r="K1094" t="s">
        <v>153</v>
      </c>
      <c r="L1094" t="s">
        <v>16</v>
      </c>
      <c r="M1094" s="5">
        <v>38.97</v>
      </c>
    </row>
    <row r="1095" spans="1:13" x14ac:dyDescent="0.25">
      <c r="A1095" s="2">
        <v>45397</v>
      </c>
      <c r="B1095" s="3">
        <f t="shared" si="53"/>
        <v>2024</v>
      </c>
      <c r="C1095" t="str">
        <f t="shared" si="51"/>
        <v>2023-2024</v>
      </c>
      <c r="D1095" t="s">
        <v>147</v>
      </c>
      <c r="E1095" t="s">
        <v>26</v>
      </c>
      <c r="F1095" t="str">
        <f t="shared" si="52"/>
        <v>New South Wales</v>
      </c>
      <c r="G1095" t="s">
        <v>10</v>
      </c>
      <c r="H1095">
        <v>2141</v>
      </c>
      <c r="I1095" t="s">
        <v>11</v>
      </c>
      <c r="J1095" t="s">
        <v>27</v>
      </c>
      <c r="K1095" t="s">
        <v>153</v>
      </c>
      <c r="L1095" t="s">
        <v>16</v>
      </c>
      <c r="M1095" s="5">
        <v>38.97</v>
      </c>
    </row>
    <row r="1096" spans="1:13" x14ac:dyDescent="0.25">
      <c r="A1096" s="2">
        <v>45976</v>
      </c>
      <c r="B1096" s="3">
        <f t="shared" si="53"/>
        <v>2026</v>
      </c>
      <c r="C1096" t="str">
        <f t="shared" si="51"/>
        <v>2025-2026</v>
      </c>
      <c r="D1096" t="s">
        <v>148</v>
      </c>
      <c r="E1096" t="s">
        <v>26</v>
      </c>
      <c r="F1096" t="str">
        <f t="shared" si="52"/>
        <v>New South Wales</v>
      </c>
      <c r="G1096" t="s">
        <v>10</v>
      </c>
      <c r="H1096">
        <v>2141</v>
      </c>
      <c r="I1096" t="s">
        <v>11</v>
      </c>
      <c r="J1096" t="s">
        <v>27</v>
      </c>
      <c r="K1096" t="s">
        <v>150</v>
      </c>
      <c r="L1096" t="s">
        <v>18</v>
      </c>
      <c r="M1096" s="5">
        <v>38.97</v>
      </c>
    </row>
    <row r="1097" spans="1:13" x14ac:dyDescent="0.25">
      <c r="A1097" s="2">
        <v>45364</v>
      </c>
      <c r="B1097" s="3">
        <f t="shared" si="53"/>
        <v>2024</v>
      </c>
      <c r="C1097" t="str">
        <f t="shared" si="51"/>
        <v>2023-2024</v>
      </c>
      <c r="D1097" t="s">
        <v>148</v>
      </c>
      <c r="E1097" t="s">
        <v>62</v>
      </c>
      <c r="F1097" t="str">
        <f t="shared" si="52"/>
        <v>Victoria</v>
      </c>
      <c r="G1097" t="s">
        <v>45</v>
      </c>
      <c r="H1097">
        <v>3134</v>
      </c>
      <c r="I1097" t="s">
        <v>11</v>
      </c>
      <c r="J1097" t="s">
        <v>63</v>
      </c>
      <c r="K1097" t="s">
        <v>153</v>
      </c>
      <c r="L1097" t="s">
        <v>16</v>
      </c>
      <c r="M1097" s="5">
        <v>38.97</v>
      </c>
    </row>
    <row r="1098" spans="1:13" x14ac:dyDescent="0.25">
      <c r="A1098" s="2">
        <v>45871</v>
      </c>
      <c r="B1098" s="3">
        <f t="shared" si="53"/>
        <v>2026</v>
      </c>
      <c r="C1098" t="str">
        <f t="shared" si="51"/>
        <v>2025-2026</v>
      </c>
      <c r="D1098" t="s">
        <v>147</v>
      </c>
      <c r="E1098" t="s">
        <v>121</v>
      </c>
      <c r="F1098" t="str">
        <f t="shared" si="52"/>
        <v>Queensland</v>
      </c>
      <c r="G1098" t="s">
        <v>35</v>
      </c>
      <c r="H1098">
        <v>4700</v>
      </c>
      <c r="I1098" t="s">
        <v>11</v>
      </c>
      <c r="J1098" t="s">
        <v>51</v>
      </c>
      <c r="K1098" t="s">
        <v>153</v>
      </c>
      <c r="L1098" t="s">
        <v>16</v>
      </c>
      <c r="M1098" s="5">
        <v>38.97</v>
      </c>
    </row>
    <row r="1099" spans="1:13" x14ac:dyDescent="0.25">
      <c r="A1099" s="2">
        <v>45499</v>
      </c>
      <c r="B1099" s="3">
        <f t="shared" si="53"/>
        <v>2025</v>
      </c>
      <c r="C1099" t="str">
        <f t="shared" si="51"/>
        <v>2024-2025</v>
      </c>
      <c r="D1099" t="s">
        <v>147</v>
      </c>
      <c r="E1099" t="s">
        <v>69</v>
      </c>
      <c r="F1099" t="str">
        <f t="shared" si="52"/>
        <v>Tasmania</v>
      </c>
      <c r="G1099" t="s">
        <v>70</v>
      </c>
      <c r="H1099">
        <v>7018</v>
      </c>
      <c r="I1099" t="s">
        <v>11</v>
      </c>
      <c r="J1099" t="s">
        <v>71</v>
      </c>
      <c r="K1099" t="s">
        <v>153</v>
      </c>
      <c r="L1099" t="s">
        <v>16</v>
      </c>
      <c r="M1099" s="5">
        <v>38.97</v>
      </c>
    </row>
    <row r="1100" spans="1:13" x14ac:dyDescent="0.25">
      <c r="A1100" s="2">
        <v>45790</v>
      </c>
      <c r="B1100" s="3">
        <f t="shared" si="53"/>
        <v>2025</v>
      </c>
      <c r="C1100" t="str">
        <f t="shared" si="51"/>
        <v>2024-2025</v>
      </c>
      <c r="D1100" t="s">
        <v>147</v>
      </c>
      <c r="E1100" t="s">
        <v>40</v>
      </c>
      <c r="F1100" t="str">
        <f t="shared" si="52"/>
        <v>New South Wales</v>
      </c>
      <c r="G1100" t="s">
        <v>10</v>
      </c>
      <c r="H1100">
        <v>2116</v>
      </c>
      <c r="I1100" t="s">
        <v>11</v>
      </c>
      <c r="J1100" t="s">
        <v>27</v>
      </c>
      <c r="K1100" t="s">
        <v>153</v>
      </c>
      <c r="L1100" t="s">
        <v>16</v>
      </c>
      <c r="M1100" s="5">
        <v>38.97</v>
      </c>
    </row>
    <row r="1101" spans="1:13" x14ac:dyDescent="0.25">
      <c r="A1101" s="2">
        <v>45998</v>
      </c>
      <c r="B1101" s="3">
        <f t="shared" si="53"/>
        <v>2026</v>
      </c>
      <c r="C1101" t="str">
        <f t="shared" si="51"/>
        <v>2025-2026</v>
      </c>
      <c r="D1101" t="s">
        <v>147</v>
      </c>
      <c r="E1101" t="s">
        <v>132</v>
      </c>
      <c r="F1101" t="str">
        <f t="shared" si="52"/>
        <v>New South Wales</v>
      </c>
      <c r="G1101" t="s">
        <v>10</v>
      </c>
      <c r="H1101">
        <v>2800</v>
      </c>
      <c r="I1101" t="s">
        <v>11</v>
      </c>
      <c r="J1101" t="s">
        <v>25</v>
      </c>
      <c r="K1101" t="s">
        <v>153</v>
      </c>
      <c r="L1101" t="s">
        <v>16</v>
      </c>
      <c r="M1101" s="5">
        <v>39</v>
      </c>
    </row>
    <row r="1102" spans="1:13" x14ac:dyDescent="0.25">
      <c r="A1102" s="2">
        <v>45678</v>
      </c>
      <c r="B1102" s="3">
        <f t="shared" si="53"/>
        <v>2025</v>
      </c>
      <c r="C1102" t="str">
        <f t="shared" si="51"/>
        <v>2024-2025</v>
      </c>
      <c r="D1102" t="s">
        <v>147</v>
      </c>
      <c r="E1102" t="s">
        <v>40</v>
      </c>
      <c r="F1102" t="str">
        <f t="shared" si="52"/>
        <v>New South Wales</v>
      </c>
      <c r="G1102" t="s">
        <v>10</v>
      </c>
      <c r="H1102">
        <v>2116</v>
      </c>
      <c r="I1102" t="s">
        <v>11</v>
      </c>
      <c r="J1102" t="s">
        <v>27</v>
      </c>
      <c r="K1102" t="s">
        <v>19</v>
      </c>
      <c r="L1102" t="s">
        <v>23</v>
      </c>
      <c r="M1102" s="5">
        <v>39.049999999999997</v>
      </c>
    </row>
    <row r="1103" spans="1:13" x14ac:dyDescent="0.25">
      <c r="A1103" s="2">
        <v>45508</v>
      </c>
      <c r="B1103" s="3">
        <f t="shared" si="53"/>
        <v>2025</v>
      </c>
      <c r="C1103" t="str">
        <f t="shared" si="51"/>
        <v>2024-2025</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25">
      <c r="A1104" s="2">
        <v>45414</v>
      </c>
      <c r="B1104" s="3">
        <f t="shared" si="53"/>
        <v>2024</v>
      </c>
      <c r="C1104" t="str">
        <f t="shared" si="51"/>
        <v>2023-2024</v>
      </c>
      <c r="D1104" t="s">
        <v>148</v>
      </c>
      <c r="E1104" t="s">
        <v>143</v>
      </c>
      <c r="F1104" t="str">
        <f t="shared" si="52"/>
        <v>New South Wales</v>
      </c>
      <c r="G1104" t="s">
        <v>10</v>
      </c>
      <c r="H1104">
        <v>2154</v>
      </c>
      <c r="I1104" t="s">
        <v>11</v>
      </c>
      <c r="J1104" t="s">
        <v>27</v>
      </c>
      <c r="K1104" t="s">
        <v>153</v>
      </c>
      <c r="L1104" t="s">
        <v>16</v>
      </c>
      <c r="M1104" s="5">
        <v>39.5</v>
      </c>
    </row>
    <row r="1105" spans="1:13" x14ac:dyDescent="0.25">
      <c r="A1105" s="2">
        <v>45377</v>
      </c>
      <c r="B1105" s="3">
        <f t="shared" si="53"/>
        <v>2024</v>
      </c>
      <c r="C1105" t="str">
        <f t="shared" si="51"/>
        <v>2023-2024</v>
      </c>
      <c r="D1105" t="s">
        <v>148</v>
      </c>
      <c r="E1105" t="s">
        <v>65</v>
      </c>
      <c r="F1105" t="str">
        <f t="shared" si="52"/>
        <v>New South Wales</v>
      </c>
      <c r="G1105" t="s">
        <v>10</v>
      </c>
      <c r="H1105">
        <v>2541</v>
      </c>
      <c r="I1105" t="s">
        <v>11</v>
      </c>
      <c r="J1105" t="s">
        <v>58</v>
      </c>
      <c r="K1105" t="s">
        <v>149</v>
      </c>
      <c r="L1105" t="s">
        <v>15</v>
      </c>
      <c r="M1105" s="5">
        <v>39.58</v>
      </c>
    </row>
    <row r="1106" spans="1:13" x14ac:dyDescent="0.25">
      <c r="A1106" s="2">
        <v>45581</v>
      </c>
      <c r="B1106" s="3">
        <f t="shared" si="53"/>
        <v>2025</v>
      </c>
      <c r="C1106" t="str">
        <f t="shared" si="51"/>
        <v>2024-2025</v>
      </c>
      <c r="D1106" t="s">
        <v>147</v>
      </c>
      <c r="E1106" t="s">
        <v>61</v>
      </c>
      <c r="F1106" t="str">
        <f t="shared" si="52"/>
        <v>New South Wales</v>
      </c>
      <c r="G1106" t="s">
        <v>10</v>
      </c>
      <c r="H1106">
        <v>2539</v>
      </c>
      <c r="I1106" t="s">
        <v>11</v>
      </c>
      <c r="J1106" t="s">
        <v>58</v>
      </c>
      <c r="K1106" t="s">
        <v>152</v>
      </c>
      <c r="L1106" t="s">
        <v>13</v>
      </c>
      <c r="M1106" s="5">
        <v>39.78</v>
      </c>
    </row>
    <row r="1107" spans="1:13" x14ac:dyDescent="0.25">
      <c r="A1107" s="2">
        <v>45977</v>
      </c>
      <c r="B1107" s="3">
        <f t="shared" si="53"/>
        <v>2026</v>
      </c>
      <c r="C1107" t="str">
        <f t="shared" si="51"/>
        <v>2025-2026</v>
      </c>
      <c r="D1107" t="s">
        <v>147</v>
      </c>
      <c r="E1107" t="s">
        <v>117</v>
      </c>
      <c r="F1107" t="str">
        <f t="shared" si="52"/>
        <v>Queensland</v>
      </c>
      <c r="G1107" t="s">
        <v>35</v>
      </c>
      <c r="H1107">
        <v>4119</v>
      </c>
      <c r="I1107" t="s">
        <v>11</v>
      </c>
      <c r="J1107" t="s">
        <v>43</v>
      </c>
      <c r="K1107" t="s">
        <v>149</v>
      </c>
      <c r="L1107" t="s">
        <v>15</v>
      </c>
      <c r="M1107" s="5">
        <v>39.799999999999997</v>
      </c>
    </row>
    <row r="1108" spans="1:13" x14ac:dyDescent="0.25">
      <c r="A1108" s="2">
        <v>45612</v>
      </c>
      <c r="B1108" s="3">
        <f t="shared" si="53"/>
        <v>2025</v>
      </c>
      <c r="C1108" t="str">
        <f t="shared" si="51"/>
        <v>2024-2025</v>
      </c>
      <c r="D1108" t="s">
        <v>148</v>
      </c>
      <c r="E1108" t="s">
        <v>99</v>
      </c>
      <c r="F1108" t="str">
        <f t="shared" si="52"/>
        <v>Victoria</v>
      </c>
      <c r="G1108" t="s">
        <v>45</v>
      </c>
      <c r="H1108">
        <v>3148</v>
      </c>
      <c r="I1108" t="s">
        <v>11</v>
      </c>
      <c r="J1108" t="s">
        <v>63</v>
      </c>
      <c r="K1108" t="s">
        <v>152</v>
      </c>
      <c r="L1108" t="s">
        <v>13</v>
      </c>
      <c r="M1108" s="5">
        <v>39.83</v>
      </c>
    </row>
    <row r="1109" spans="1:13" x14ac:dyDescent="0.25">
      <c r="A1109" s="2">
        <v>45999</v>
      </c>
      <c r="B1109" s="3">
        <f t="shared" si="53"/>
        <v>2026</v>
      </c>
      <c r="C1109" t="str">
        <f t="shared" si="51"/>
        <v>2025-2026</v>
      </c>
      <c r="D1109" t="s">
        <v>148</v>
      </c>
      <c r="E1109" t="s">
        <v>144</v>
      </c>
      <c r="F1109" t="str">
        <f t="shared" si="52"/>
        <v>Queensland</v>
      </c>
      <c r="G1109" t="s">
        <v>35</v>
      </c>
      <c r="H1109">
        <v>4566</v>
      </c>
      <c r="I1109" t="s">
        <v>11</v>
      </c>
      <c r="J1109" t="s">
        <v>120</v>
      </c>
      <c r="K1109" t="s">
        <v>150</v>
      </c>
      <c r="L1109" t="s">
        <v>18</v>
      </c>
      <c r="M1109" s="5">
        <v>39.909999999999997</v>
      </c>
    </row>
    <row r="1110" spans="1:13" x14ac:dyDescent="0.25">
      <c r="A1110" s="2">
        <v>45414</v>
      </c>
      <c r="B1110" s="3">
        <f t="shared" si="53"/>
        <v>2024</v>
      </c>
      <c r="C1110" t="str">
        <f t="shared" si="51"/>
        <v>2023-2024</v>
      </c>
      <c r="D1110" t="s">
        <v>148</v>
      </c>
      <c r="E1110" t="s">
        <v>116</v>
      </c>
      <c r="F1110" t="str">
        <f t="shared" si="52"/>
        <v>Western Australia</v>
      </c>
      <c r="G1110" t="s">
        <v>48</v>
      </c>
      <c r="H1110">
        <v>6725</v>
      </c>
      <c r="I1110" t="s">
        <v>11</v>
      </c>
      <c r="J1110" t="s">
        <v>77</v>
      </c>
      <c r="K1110" t="s">
        <v>156</v>
      </c>
      <c r="L1110" t="s">
        <v>17</v>
      </c>
      <c r="M1110" s="5">
        <v>39.92</v>
      </c>
    </row>
    <row r="1111" spans="1:13" x14ac:dyDescent="0.25">
      <c r="A1111" s="2">
        <v>45907</v>
      </c>
      <c r="B1111" s="3">
        <f t="shared" si="53"/>
        <v>2026</v>
      </c>
      <c r="C1111" t="str">
        <f t="shared" si="51"/>
        <v>2025-2026</v>
      </c>
      <c r="D1111" t="s">
        <v>147</v>
      </c>
      <c r="E1111" t="s">
        <v>118</v>
      </c>
      <c r="F1111" t="str">
        <f t="shared" si="52"/>
        <v>New South Wales</v>
      </c>
      <c r="G1111" t="s">
        <v>10</v>
      </c>
      <c r="H1111">
        <v>2158</v>
      </c>
      <c r="I1111" t="s">
        <v>11</v>
      </c>
      <c r="J1111" t="s">
        <v>27</v>
      </c>
      <c r="K1111" t="s">
        <v>152</v>
      </c>
      <c r="L1111" t="s">
        <v>13</v>
      </c>
      <c r="M1111" s="5">
        <v>39.94</v>
      </c>
    </row>
    <row r="1112" spans="1:13" x14ac:dyDescent="0.25">
      <c r="A1112" s="2">
        <v>45609</v>
      </c>
      <c r="B1112" s="3">
        <f t="shared" si="53"/>
        <v>2025</v>
      </c>
      <c r="C1112" t="str">
        <f t="shared" si="51"/>
        <v>2024-2025</v>
      </c>
      <c r="D1112" t="s">
        <v>147</v>
      </c>
      <c r="E1112" t="s">
        <v>108</v>
      </c>
      <c r="F1112" t="str">
        <f t="shared" si="52"/>
        <v>Victoria</v>
      </c>
      <c r="G1112" t="s">
        <v>45</v>
      </c>
      <c r="H1112">
        <v>3018</v>
      </c>
      <c r="I1112" t="s">
        <v>11</v>
      </c>
      <c r="J1112" t="s">
        <v>46</v>
      </c>
      <c r="K1112" t="s">
        <v>19</v>
      </c>
      <c r="L1112" t="s">
        <v>23</v>
      </c>
      <c r="M1112" s="5">
        <v>39.950000000000003</v>
      </c>
    </row>
    <row r="1113" spans="1:13" x14ac:dyDescent="0.25">
      <c r="A1113" s="2">
        <v>45779</v>
      </c>
      <c r="B1113" s="3">
        <f t="shared" si="53"/>
        <v>2025</v>
      </c>
      <c r="C1113" t="str">
        <f t="shared" si="51"/>
        <v>2024-2025</v>
      </c>
      <c r="D1113" t="s">
        <v>147</v>
      </c>
      <c r="E1113" t="s">
        <v>108</v>
      </c>
      <c r="F1113" t="str">
        <f t="shared" si="52"/>
        <v>Victoria</v>
      </c>
      <c r="G1113" t="s">
        <v>45</v>
      </c>
      <c r="H1113">
        <v>3018</v>
      </c>
      <c r="I1113" t="s">
        <v>11</v>
      </c>
      <c r="J1113" t="s">
        <v>46</v>
      </c>
      <c r="K1113" t="s">
        <v>149</v>
      </c>
      <c r="L1113" t="s">
        <v>15</v>
      </c>
      <c r="M1113" s="5">
        <v>39.950000000000003</v>
      </c>
    </row>
    <row r="1114" spans="1:13" x14ac:dyDescent="0.25">
      <c r="A1114" s="2">
        <v>45733</v>
      </c>
      <c r="B1114" s="3">
        <f t="shared" si="53"/>
        <v>2025</v>
      </c>
      <c r="C1114" t="str">
        <f t="shared" si="51"/>
        <v>2024-2025</v>
      </c>
      <c r="D1114" t="s">
        <v>148</v>
      </c>
      <c r="E1114" t="s">
        <v>67</v>
      </c>
      <c r="F1114" t="str">
        <f t="shared" si="52"/>
        <v>New South Wales</v>
      </c>
      <c r="G1114" t="s">
        <v>10</v>
      </c>
      <c r="H1114">
        <v>2478</v>
      </c>
      <c r="I1114" t="s">
        <v>11</v>
      </c>
      <c r="J1114" t="s">
        <v>68</v>
      </c>
      <c r="K1114" t="s">
        <v>156</v>
      </c>
      <c r="L1114" t="s">
        <v>17</v>
      </c>
      <c r="M1114" s="5">
        <v>39.950000000000003</v>
      </c>
    </row>
    <row r="1115" spans="1:13" x14ac:dyDescent="0.25">
      <c r="A1115" s="2">
        <v>45998</v>
      </c>
      <c r="B1115" s="3">
        <f t="shared" si="53"/>
        <v>2026</v>
      </c>
      <c r="C1115" t="str">
        <f t="shared" si="51"/>
        <v>2025-2026</v>
      </c>
      <c r="D1115" t="s">
        <v>148</v>
      </c>
      <c r="E1115" t="s">
        <v>99</v>
      </c>
      <c r="F1115" t="str">
        <f t="shared" si="52"/>
        <v>Victoria</v>
      </c>
      <c r="G1115" t="s">
        <v>45</v>
      </c>
      <c r="H1115">
        <v>3148</v>
      </c>
      <c r="I1115" t="s">
        <v>11</v>
      </c>
      <c r="J1115" t="s">
        <v>63</v>
      </c>
      <c r="K1115" t="s">
        <v>149</v>
      </c>
      <c r="L1115" t="s">
        <v>15</v>
      </c>
      <c r="M1115" s="5">
        <v>39.950000000000003</v>
      </c>
    </row>
    <row r="1116" spans="1:13" x14ac:dyDescent="0.25">
      <c r="A1116" s="2">
        <v>45627</v>
      </c>
      <c r="B1116" s="3">
        <f t="shared" si="53"/>
        <v>2025</v>
      </c>
      <c r="C1116" t="str">
        <f t="shared" si="51"/>
        <v>2024-2025</v>
      </c>
      <c r="D1116" t="s">
        <v>147</v>
      </c>
      <c r="E1116" t="s">
        <v>9</v>
      </c>
      <c r="F1116" t="str">
        <f t="shared" si="52"/>
        <v>New South Wales</v>
      </c>
      <c r="G1116" t="s">
        <v>10</v>
      </c>
      <c r="H1116">
        <v>2067</v>
      </c>
      <c r="I1116" t="s">
        <v>11</v>
      </c>
      <c r="J1116" t="s">
        <v>12</v>
      </c>
      <c r="K1116" t="s">
        <v>19</v>
      </c>
      <c r="L1116" t="s">
        <v>23</v>
      </c>
      <c r="M1116" s="5">
        <v>39.950000000000003</v>
      </c>
    </row>
    <row r="1117" spans="1:13" x14ac:dyDescent="0.25">
      <c r="A1117" s="2">
        <v>45360</v>
      </c>
      <c r="B1117" s="3">
        <f t="shared" si="53"/>
        <v>2024</v>
      </c>
      <c r="C1117" t="str">
        <f t="shared" si="51"/>
        <v>2023-2024</v>
      </c>
      <c r="D1117" t="s">
        <v>147</v>
      </c>
      <c r="E1117" t="s">
        <v>44</v>
      </c>
      <c r="F1117" t="str">
        <f t="shared" si="52"/>
        <v>Victoria</v>
      </c>
      <c r="G1117" t="s">
        <v>45</v>
      </c>
      <c r="H1117">
        <v>3066</v>
      </c>
      <c r="I1117" t="s">
        <v>11</v>
      </c>
      <c r="J1117" t="s">
        <v>46</v>
      </c>
      <c r="K1117" t="s">
        <v>155</v>
      </c>
      <c r="L1117" t="s">
        <v>20</v>
      </c>
      <c r="M1117" s="5">
        <v>39.950000000000003</v>
      </c>
    </row>
    <row r="1118" spans="1:13" x14ac:dyDescent="0.25">
      <c r="A1118" s="2">
        <v>45663</v>
      </c>
      <c r="B1118" s="3">
        <f t="shared" si="53"/>
        <v>2025</v>
      </c>
      <c r="C1118" t="str">
        <f t="shared" si="51"/>
        <v>2024-2025</v>
      </c>
      <c r="D1118" t="s">
        <v>147</v>
      </c>
      <c r="E1118" t="s">
        <v>86</v>
      </c>
      <c r="F1118" t="str">
        <f t="shared" si="52"/>
        <v>New South Wales</v>
      </c>
      <c r="G1118" t="s">
        <v>10</v>
      </c>
      <c r="H1118">
        <v>2064</v>
      </c>
      <c r="I1118" t="s">
        <v>11</v>
      </c>
      <c r="J1118" t="s">
        <v>12</v>
      </c>
      <c r="K1118" t="s">
        <v>151</v>
      </c>
      <c r="L1118" t="s">
        <v>21</v>
      </c>
      <c r="M1118" s="5">
        <v>39.96</v>
      </c>
    </row>
    <row r="1119" spans="1:13" x14ac:dyDescent="0.25">
      <c r="A1119" s="2">
        <v>46002</v>
      </c>
      <c r="B1119" s="3">
        <f t="shared" si="53"/>
        <v>2026</v>
      </c>
      <c r="C1119" t="str">
        <f t="shared" si="51"/>
        <v>2025-2026</v>
      </c>
      <c r="D1119" t="s">
        <v>148</v>
      </c>
      <c r="E1119" t="s">
        <v>39</v>
      </c>
      <c r="F1119" t="str">
        <f t="shared" si="52"/>
        <v>South Australia</v>
      </c>
      <c r="G1119" t="s">
        <v>32</v>
      </c>
      <c r="H1119">
        <v>5343</v>
      </c>
      <c r="I1119" t="s">
        <v>11</v>
      </c>
      <c r="J1119" t="s">
        <v>38</v>
      </c>
      <c r="K1119" t="s">
        <v>154</v>
      </c>
      <c r="L1119" t="s">
        <v>14</v>
      </c>
      <c r="M1119" s="5">
        <v>39.96</v>
      </c>
    </row>
    <row r="1120" spans="1:13" x14ac:dyDescent="0.25">
      <c r="A1120" s="2">
        <v>45873</v>
      </c>
      <c r="B1120" s="3">
        <f t="shared" si="53"/>
        <v>2026</v>
      </c>
      <c r="C1120" t="str">
        <f t="shared" si="51"/>
        <v>2025-2026</v>
      </c>
      <c r="D1120" t="s">
        <v>147</v>
      </c>
      <c r="E1120" t="s">
        <v>9</v>
      </c>
      <c r="F1120" t="str">
        <f t="shared" si="52"/>
        <v>New South Wales</v>
      </c>
      <c r="G1120" t="s">
        <v>10</v>
      </c>
      <c r="H1120">
        <v>2067</v>
      </c>
      <c r="I1120" t="s">
        <v>11</v>
      </c>
      <c r="J1120" t="s">
        <v>12</v>
      </c>
      <c r="K1120" t="s">
        <v>150</v>
      </c>
      <c r="L1120" t="s">
        <v>18</v>
      </c>
      <c r="M1120" s="5">
        <v>39.96</v>
      </c>
    </row>
    <row r="1121" spans="1:13" x14ac:dyDescent="0.25">
      <c r="A1121" s="2">
        <v>45302</v>
      </c>
      <c r="B1121" s="3">
        <f t="shared" si="53"/>
        <v>2024</v>
      </c>
      <c r="C1121" t="str">
        <f t="shared" si="51"/>
        <v>2023-2024</v>
      </c>
      <c r="D1121" t="s">
        <v>147</v>
      </c>
      <c r="E1121" t="s">
        <v>119</v>
      </c>
      <c r="F1121" t="str">
        <f t="shared" si="52"/>
        <v>Queensland</v>
      </c>
      <c r="G1121" t="s">
        <v>35</v>
      </c>
      <c r="H1121">
        <v>4570</v>
      </c>
      <c r="I1121" t="s">
        <v>11</v>
      </c>
      <c r="J1121" t="s">
        <v>120</v>
      </c>
      <c r="K1121" t="s">
        <v>155</v>
      </c>
      <c r="L1121" t="s">
        <v>20</v>
      </c>
      <c r="M1121" s="5">
        <v>39.96</v>
      </c>
    </row>
    <row r="1122" spans="1:13" x14ac:dyDescent="0.25">
      <c r="A1122" s="2">
        <v>45353</v>
      </c>
      <c r="B1122" s="3">
        <f t="shared" si="53"/>
        <v>2024</v>
      </c>
      <c r="C1122" t="str">
        <f t="shared" si="51"/>
        <v>2023-2024</v>
      </c>
      <c r="D1122" t="s">
        <v>147</v>
      </c>
      <c r="E1122" t="s">
        <v>121</v>
      </c>
      <c r="F1122" t="str">
        <f t="shared" si="52"/>
        <v>Queensland</v>
      </c>
      <c r="G1122" t="s">
        <v>35</v>
      </c>
      <c r="H1122">
        <v>4700</v>
      </c>
      <c r="I1122" t="s">
        <v>11</v>
      </c>
      <c r="J1122" t="s">
        <v>51</v>
      </c>
      <c r="K1122" t="s">
        <v>19</v>
      </c>
      <c r="L1122" t="s">
        <v>23</v>
      </c>
      <c r="M1122" s="5">
        <v>39.96</v>
      </c>
    </row>
    <row r="1123" spans="1:13" x14ac:dyDescent="0.25">
      <c r="A1123" s="2">
        <v>45698</v>
      </c>
      <c r="B1123" s="3">
        <f t="shared" si="53"/>
        <v>2025</v>
      </c>
      <c r="C1123" t="str">
        <f t="shared" si="51"/>
        <v>2024-2025</v>
      </c>
      <c r="D1123" t="s">
        <v>147</v>
      </c>
      <c r="E1123" t="s">
        <v>116</v>
      </c>
      <c r="F1123" t="str">
        <f t="shared" si="52"/>
        <v>Western Australia</v>
      </c>
      <c r="G1123" t="s">
        <v>48</v>
      </c>
      <c r="H1123">
        <v>6725</v>
      </c>
      <c r="I1123" t="s">
        <v>11</v>
      </c>
      <c r="J1123" t="s">
        <v>77</v>
      </c>
      <c r="K1123" t="s">
        <v>154</v>
      </c>
      <c r="L1123" t="s">
        <v>14</v>
      </c>
      <c r="M1123" s="5">
        <v>39.97</v>
      </c>
    </row>
    <row r="1124" spans="1:13" x14ac:dyDescent="0.25">
      <c r="A1124" s="2">
        <v>45684</v>
      </c>
      <c r="B1124" s="3">
        <f t="shared" si="53"/>
        <v>2025</v>
      </c>
      <c r="C1124" t="str">
        <f t="shared" si="51"/>
        <v>2024-2025</v>
      </c>
      <c r="D1124" t="s">
        <v>148</v>
      </c>
      <c r="E1124" t="s">
        <v>74</v>
      </c>
      <c r="F1124" t="str">
        <f t="shared" si="52"/>
        <v>South Australia</v>
      </c>
      <c r="G1124" t="s">
        <v>32</v>
      </c>
      <c r="H1124">
        <v>5043</v>
      </c>
      <c r="I1124" t="s">
        <v>11</v>
      </c>
      <c r="J1124" t="s">
        <v>33</v>
      </c>
      <c r="K1124" t="s">
        <v>153</v>
      </c>
      <c r="L1124" t="s">
        <v>16</v>
      </c>
      <c r="M1124" s="5">
        <v>39.97</v>
      </c>
    </row>
    <row r="1125" spans="1:13" x14ac:dyDescent="0.25">
      <c r="A1125" s="2">
        <v>45910</v>
      </c>
      <c r="B1125" s="3">
        <f t="shared" si="53"/>
        <v>2026</v>
      </c>
      <c r="C1125" t="str">
        <f t="shared" si="51"/>
        <v>2025-2026</v>
      </c>
      <c r="D1125" t="s">
        <v>147</v>
      </c>
      <c r="E1125" t="s">
        <v>61</v>
      </c>
      <c r="F1125" t="str">
        <f t="shared" si="52"/>
        <v>New South Wales</v>
      </c>
      <c r="G1125" t="s">
        <v>10</v>
      </c>
      <c r="H1125">
        <v>2539</v>
      </c>
      <c r="I1125" t="s">
        <v>11</v>
      </c>
      <c r="J1125" t="s">
        <v>58</v>
      </c>
      <c r="K1125" t="s">
        <v>150</v>
      </c>
      <c r="L1125" t="s">
        <v>18</v>
      </c>
      <c r="M1125" s="5">
        <v>40</v>
      </c>
    </row>
    <row r="1126" spans="1:13" x14ac:dyDescent="0.25">
      <c r="A1126" s="2">
        <v>45895</v>
      </c>
      <c r="B1126" s="3">
        <f t="shared" si="53"/>
        <v>2026</v>
      </c>
      <c r="C1126" t="str">
        <f t="shared" si="51"/>
        <v>2025-2026</v>
      </c>
      <c r="D1126" t="s">
        <v>148</v>
      </c>
      <c r="E1126" t="s">
        <v>24</v>
      </c>
      <c r="F1126" t="str">
        <f t="shared" si="52"/>
        <v>New South Wales</v>
      </c>
      <c r="G1126" t="s">
        <v>10</v>
      </c>
      <c r="H1126">
        <v>2795</v>
      </c>
      <c r="I1126" t="s">
        <v>11</v>
      </c>
      <c r="J1126" t="s">
        <v>25</v>
      </c>
      <c r="K1126" t="s">
        <v>151</v>
      </c>
      <c r="L1126" t="s">
        <v>21</v>
      </c>
      <c r="M1126" s="5">
        <v>40.21</v>
      </c>
    </row>
    <row r="1127" spans="1:13" x14ac:dyDescent="0.25">
      <c r="A1127" s="2">
        <v>45348</v>
      </c>
      <c r="B1127" s="3">
        <f t="shared" si="53"/>
        <v>2024</v>
      </c>
      <c r="C1127" t="str">
        <f t="shared" si="51"/>
        <v>2023-2024</v>
      </c>
      <c r="D1127" t="s">
        <v>148</v>
      </c>
      <c r="E1127" t="s">
        <v>143</v>
      </c>
      <c r="F1127" t="str">
        <f t="shared" si="52"/>
        <v>New South Wales</v>
      </c>
      <c r="G1127" t="s">
        <v>10</v>
      </c>
      <c r="H1127">
        <v>2154</v>
      </c>
      <c r="I1127" t="s">
        <v>11</v>
      </c>
      <c r="J1127" t="s">
        <v>27</v>
      </c>
      <c r="K1127" t="s">
        <v>152</v>
      </c>
      <c r="L1127" t="s">
        <v>13</v>
      </c>
      <c r="M1127" s="5">
        <v>40.230000000000004</v>
      </c>
    </row>
    <row r="1128" spans="1:13" x14ac:dyDescent="0.25">
      <c r="A1128" s="2">
        <v>45849</v>
      </c>
      <c r="B1128" s="3">
        <f t="shared" si="53"/>
        <v>2026</v>
      </c>
      <c r="C1128" t="str">
        <f t="shared" si="51"/>
        <v>2025-2026</v>
      </c>
      <c r="D1128" t="s">
        <v>147</v>
      </c>
      <c r="E1128" t="s">
        <v>69</v>
      </c>
      <c r="F1128" t="str">
        <f t="shared" si="52"/>
        <v>Tasmania</v>
      </c>
      <c r="G1128" t="s">
        <v>70</v>
      </c>
      <c r="H1128">
        <v>7018</v>
      </c>
      <c r="I1128" t="s">
        <v>11</v>
      </c>
      <c r="J1128" t="s">
        <v>71</v>
      </c>
      <c r="K1128" t="s">
        <v>156</v>
      </c>
      <c r="L1128" t="s">
        <v>17</v>
      </c>
      <c r="M1128" s="5">
        <v>40.29</v>
      </c>
    </row>
    <row r="1129" spans="1:13" x14ac:dyDescent="0.25">
      <c r="A1129" s="2">
        <v>45860</v>
      </c>
      <c r="B1129" s="3">
        <f t="shared" si="53"/>
        <v>2026</v>
      </c>
      <c r="C1129" t="str">
        <f t="shared" si="51"/>
        <v>2025-2026</v>
      </c>
      <c r="D1129" t="s">
        <v>147</v>
      </c>
      <c r="E1129" t="s">
        <v>44</v>
      </c>
      <c r="F1129" t="str">
        <f t="shared" si="52"/>
        <v>Victoria</v>
      </c>
      <c r="G1129" t="s">
        <v>45</v>
      </c>
      <c r="H1129">
        <v>3066</v>
      </c>
      <c r="I1129" t="s">
        <v>11</v>
      </c>
      <c r="J1129" t="s">
        <v>46</v>
      </c>
      <c r="K1129" t="s">
        <v>149</v>
      </c>
      <c r="L1129" t="s">
        <v>15</v>
      </c>
      <c r="M1129" s="5">
        <v>40.39</v>
      </c>
    </row>
    <row r="1130" spans="1:13" x14ac:dyDescent="0.25">
      <c r="A1130" s="2">
        <v>45548</v>
      </c>
      <c r="B1130" s="3">
        <f t="shared" si="53"/>
        <v>2025</v>
      </c>
      <c r="C1130" t="str">
        <f t="shared" si="51"/>
        <v>2024-2025</v>
      </c>
      <c r="D1130" t="s">
        <v>147</v>
      </c>
      <c r="E1130" t="s">
        <v>133</v>
      </c>
      <c r="F1130" t="str">
        <f t="shared" si="52"/>
        <v>Queensland</v>
      </c>
      <c r="G1130" t="s">
        <v>35</v>
      </c>
      <c r="H1130">
        <v>4305</v>
      </c>
      <c r="I1130" t="s">
        <v>11</v>
      </c>
      <c r="J1130" t="s">
        <v>104</v>
      </c>
      <c r="K1130" t="s">
        <v>156</v>
      </c>
      <c r="L1130" t="s">
        <v>17</v>
      </c>
      <c r="M1130" s="5">
        <v>40.450000000000003</v>
      </c>
    </row>
    <row r="1131" spans="1:13" x14ac:dyDescent="0.25">
      <c r="A1131" s="2">
        <v>45565</v>
      </c>
      <c r="B1131" s="3">
        <f t="shared" si="53"/>
        <v>2025</v>
      </c>
      <c r="C1131" t="str">
        <f t="shared" si="51"/>
        <v>2024-2025</v>
      </c>
      <c r="D1131" t="s">
        <v>147</v>
      </c>
      <c r="E1131" t="s">
        <v>44</v>
      </c>
      <c r="F1131" t="str">
        <f t="shared" si="52"/>
        <v>Victoria</v>
      </c>
      <c r="G1131" t="s">
        <v>45</v>
      </c>
      <c r="H1131">
        <v>3066</v>
      </c>
      <c r="I1131" t="s">
        <v>11</v>
      </c>
      <c r="J1131" t="s">
        <v>46</v>
      </c>
      <c r="K1131" t="s">
        <v>19</v>
      </c>
      <c r="L1131" t="s">
        <v>23</v>
      </c>
      <c r="M1131" s="5">
        <v>40.729999999999997</v>
      </c>
    </row>
    <row r="1132" spans="1:13" x14ac:dyDescent="0.25">
      <c r="A1132" s="2">
        <v>45845</v>
      </c>
      <c r="B1132" s="3">
        <f t="shared" si="53"/>
        <v>2026</v>
      </c>
      <c r="C1132" t="str">
        <f t="shared" si="51"/>
        <v>2025-2026</v>
      </c>
      <c r="D1132" t="s">
        <v>147</v>
      </c>
      <c r="E1132" t="s">
        <v>124</v>
      </c>
      <c r="F1132" t="str">
        <f t="shared" si="52"/>
        <v>New South Wales</v>
      </c>
      <c r="G1132" t="s">
        <v>10</v>
      </c>
      <c r="H1132">
        <v>2015</v>
      </c>
      <c r="I1132" t="s">
        <v>11</v>
      </c>
      <c r="J1132" t="s">
        <v>12</v>
      </c>
      <c r="K1132" t="s">
        <v>149</v>
      </c>
      <c r="L1132" t="s">
        <v>15</v>
      </c>
      <c r="M1132" s="5">
        <v>40.79</v>
      </c>
    </row>
    <row r="1133" spans="1:13" x14ac:dyDescent="0.25">
      <c r="A1133" s="2">
        <v>45926</v>
      </c>
      <c r="B1133" s="3">
        <f t="shared" si="53"/>
        <v>2026</v>
      </c>
      <c r="C1133" t="str">
        <f t="shared" si="51"/>
        <v>2025-2026</v>
      </c>
      <c r="D1133" t="s">
        <v>147</v>
      </c>
      <c r="E1133" t="s">
        <v>135</v>
      </c>
      <c r="F1133" t="str">
        <f t="shared" si="52"/>
        <v>Victoria</v>
      </c>
      <c r="G1133" t="s">
        <v>45</v>
      </c>
      <c r="H1133">
        <v>3550</v>
      </c>
      <c r="I1133" t="s">
        <v>11</v>
      </c>
      <c r="J1133" t="s">
        <v>60</v>
      </c>
      <c r="K1133" t="s">
        <v>149</v>
      </c>
      <c r="L1133" t="s">
        <v>15</v>
      </c>
      <c r="M1133" s="5">
        <v>40.950000000000003</v>
      </c>
    </row>
    <row r="1134" spans="1:13" x14ac:dyDescent="0.25">
      <c r="A1134" s="2">
        <v>45658</v>
      </c>
      <c r="B1134" s="3">
        <f t="shared" si="53"/>
        <v>2025</v>
      </c>
      <c r="C1134" t="str">
        <f t="shared" si="51"/>
        <v>2024-2025</v>
      </c>
      <c r="D1134" t="s">
        <v>147</v>
      </c>
      <c r="E1134" t="s">
        <v>89</v>
      </c>
      <c r="F1134" t="str">
        <f t="shared" si="52"/>
        <v>Queensland</v>
      </c>
      <c r="G1134" t="s">
        <v>35</v>
      </c>
      <c r="H1134">
        <v>4655</v>
      </c>
      <c r="I1134" t="s">
        <v>11</v>
      </c>
      <c r="J1134" t="s">
        <v>51</v>
      </c>
      <c r="K1134" t="s">
        <v>154</v>
      </c>
      <c r="L1134" t="s">
        <v>14</v>
      </c>
      <c r="M1134" s="5">
        <v>40.980000000000004</v>
      </c>
    </row>
    <row r="1135" spans="1:13" x14ac:dyDescent="0.25">
      <c r="A1135" s="2">
        <v>45984</v>
      </c>
      <c r="B1135" s="3">
        <f t="shared" si="53"/>
        <v>2026</v>
      </c>
      <c r="C1135" t="str">
        <f t="shared" si="51"/>
        <v>2025-2026</v>
      </c>
      <c r="D1135" t="s">
        <v>148</v>
      </c>
      <c r="E1135" t="s">
        <v>122</v>
      </c>
      <c r="F1135" t="str">
        <f t="shared" si="52"/>
        <v>New South Wales</v>
      </c>
      <c r="G1135" t="s">
        <v>10</v>
      </c>
      <c r="H1135">
        <v>2650</v>
      </c>
      <c r="I1135" t="s">
        <v>11</v>
      </c>
      <c r="J1135" t="s">
        <v>25</v>
      </c>
      <c r="K1135" t="s">
        <v>150</v>
      </c>
      <c r="L1135" t="s">
        <v>18</v>
      </c>
      <c r="M1135" s="5">
        <v>41.48</v>
      </c>
    </row>
    <row r="1136" spans="1:13" x14ac:dyDescent="0.25">
      <c r="A1136" s="2">
        <v>45793</v>
      </c>
      <c r="B1136" s="3">
        <f t="shared" si="53"/>
        <v>2025</v>
      </c>
      <c r="C1136" t="str">
        <f t="shared" si="51"/>
        <v>2024-2025</v>
      </c>
      <c r="D1136" t="s">
        <v>148</v>
      </c>
      <c r="E1136" t="s">
        <v>99</v>
      </c>
      <c r="F1136" t="str">
        <f t="shared" si="52"/>
        <v>Victoria</v>
      </c>
      <c r="G1136" t="s">
        <v>45</v>
      </c>
      <c r="H1136">
        <v>3148</v>
      </c>
      <c r="I1136" t="s">
        <v>11</v>
      </c>
      <c r="J1136" t="s">
        <v>63</v>
      </c>
      <c r="K1136" t="s">
        <v>150</v>
      </c>
      <c r="L1136" t="s">
        <v>18</v>
      </c>
      <c r="M1136" s="5">
        <v>41.64</v>
      </c>
    </row>
    <row r="1137" spans="1:13" x14ac:dyDescent="0.25">
      <c r="A1137" s="2">
        <v>45861</v>
      </c>
      <c r="B1137" s="3">
        <f t="shared" si="53"/>
        <v>2026</v>
      </c>
      <c r="C1137" t="str">
        <f t="shared" si="51"/>
        <v>2025-2026</v>
      </c>
      <c r="D1137" t="s">
        <v>148</v>
      </c>
      <c r="E1137" t="s">
        <v>145</v>
      </c>
      <c r="F1137" t="str">
        <f t="shared" si="52"/>
        <v>New South Wales</v>
      </c>
      <c r="G1137" t="s">
        <v>10</v>
      </c>
      <c r="H1137">
        <v>2101</v>
      </c>
      <c r="I1137" t="s">
        <v>11</v>
      </c>
      <c r="J1137" t="s">
        <v>27</v>
      </c>
      <c r="K1137" t="s">
        <v>149</v>
      </c>
      <c r="L1137" t="s">
        <v>15</v>
      </c>
      <c r="M1137" s="5">
        <v>41.64</v>
      </c>
    </row>
    <row r="1138" spans="1:13" x14ac:dyDescent="0.25">
      <c r="A1138" s="2">
        <v>45789</v>
      </c>
      <c r="B1138" s="3">
        <f t="shared" si="53"/>
        <v>2025</v>
      </c>
      <c r="C1138" t="str">
        <f t="shared" si="51"/>
        <v>2024-2025</v>
      </c>
      <c r="D1138" t="s">
        <v>148</v>
      </c>
      <c r="E1138" t="s">
        <v>130</v>
      </c>
      <c r="F1138" t="str">
        <f t="shared" si="52"/>
        <v>South Australia</v>
      </c>
      <c r="G1138" t="s">
        <v>32</v>
      </c>
      <c r="H1138">
        <v>5290</v>
      </c>
      <c r="I1138" t="s">
        <v>11</v>
      </c>
      <c r="J1138" t="s">
        <v>38</v>
      </c>
      <c r="K1138" t="s">
        <v>152</v>
      </c>
      <c r="L1138" t="s">
        <v>13</v>
      </c>
      <c r="M1138" s="5">
        <v>41.75</v>
      </c>
    </row>
    <row r="1139" spans="1:13" x14ac:dyDescent="0.25">
      <c r="A1139" s="2">
        <v>45857</v>
      </c>
      <c r="B1139" s="3">
        <f t="shared" si="53"/>
        <v>2026</v>
      </c>
      <c r="C1139" t="str">
        <f t="shared" si="51"/>
        <v>2025-2026</v>
      </c>
      <c r="D1139" t="s">
        <v>147</v>
      </c>
      <c r="E1139" t="s">
        <v>132</v>
      </c>
      <c r="F1139" t="str">
        <f t="shared" si="52"/>
        <v>New South Wales</v>
      </c>
      <c r="G1139" t="s">
        <v>10</v>
      </c>
      <c r="H1139">
        <v>2800</v>
      </c>
      <c r="I1139" t="s">
        <v>11</v>
      </c>
      <c r="J1139" t="s">
        <v>25</v>
      </c>
      <c r="K1139" t="s">
        <v>154</v>
      </c>
      <c r="L1139" t="s">
        <v>14</v>
      </c>
      <c r="M1139" s="5">
        <v>41.870000000000005</v>
      </c>
    </row>
    <row r="1140" spans="1:13" x14ac:dyDescent="0.25">
      <c r="A1140" s="2">
        <v>45390</v>
      </c>
      <c r="B1140" s="3">
        <f t="shared" si="53"/>
        <v>2024</v>
      </c>
      <c r="C1140" t="str">
        <f t="shared" si="51"/>
        <v>2023-2024</v>
      </c>
      <c r="D1140" t="s">
        <v>148</v>
      </c>
      <c r="E1140" t="s">
        <v>95</v>
      </c>
      <c r="F1140" t="str">
        <f t="shared" si="52"/>
        <v>Victoria</v>
      </c>
      <c r="G1140" t="s">
        <v>45</v>
      </c>
      <c r="H1140">
        <v>3931</v>
      </c>
      <c r="I1140" t="s">
        <v>11</v>
      </c>
      <c r="J1140" t="s">
        <v>55</v>
      </c>
      <c r="K1140" t="s">
        <v>155</v>
      </c>
      <c r="L1140" t="s">
        <v>20</v>
      </c>
      <c r="M1140" s="5">
        <v>41.88</v>
      </c>
    </row>
    <row r="1141" spans="1:13" x14ac:dyDescent="0.25">
      <c r="A1141" s="2">
        <v>45375</v>
      </c>
      <c r="B1141" s="3">
        <f t="shared" si="53"/>
        <v>2024</v>
      </c>
      <c r="C1141" t="str">
        <f t="shared" si="51"/>
        <v>2023-2024</v>
      </c>
      <c r="D1141" t="s">
        <v>147</v>
      </c>
      <c r="E1141" t="s">
        <v>69</v>
      </c>
      <c r="F1141" t="str">
        <f t="shared" si="52"/>
        <v>Tasmania</v>
      </c>
      <c r="G1141" t="s">
        <v>70</v>
      </c>
      <c r="H1141">
        <v>7018</v>
      </c>
      <c r="I1141" t="s">
        <v>11</v>
      </c>
      <c r="J1141" t="s">
        <v>71</v>
      </c>
      <c r="K1141" t="s">
        <v>150</v>
      </c>
      <c r="L1141" t="s">
        <v>18</v>
      </c>
      <c r="M1141" s="5">
        <v>41.92</v>
      </c>
    </row>
    <row r="1142" spans="1:13" x14ac:dyDescent="0.25">
      <c r="A1142" s="2">
        <v>45847</v>
      </c>
      <c r="B1142" s="3">
        <f t="shared" si="53"/>
        <v>2026</v>
      </c>
      <c r="C1142" t="str">
        <f t="shared" si="51"/>
        <v>2025-2026</v>
      </c>
      <c r="D1142" t="s">
        <v>147</v>
      </c>
      <c r="E1142" t="s">
        <v>86</v>
      </c>
      <c r="F1142" t="str">
        <f t="shared" si="52"/>
        <v>New South Wales</v>
      </c>
      <c r="G1142" t="s">
        <v>10</v>
      </c>
      <c r="H1142">
        <v>2064</v>
      </c>
      <c r="I1142" t="s">
        <v>11</v>
      </c>
      <c r="J1142" t="s">
        <v>12</v>
      </c>
      <c r="K1142" t="s">
        <v>153</v>
      </c>
      <c r="L1142" t="s">
        <v>16</v>
      </c>
      <c r="M1142" s="5">
        <v>41.93</v>
      </c>
    </row>
    <row r="1143" spans="1:13" x14ac:dyDescent="0.25">
      <c r="A1143" s="2">
        <v>45933</v>
      </c>
      <c r="B1143" s="3">
        <f t="shared" si="53"/>
        <v>2026</v>
      </c>
      <c r="C1143" t="str">
        <f t="shared" si="51"/>
        <v>2025-2026</v>
      </c>
      <c r="D1143" t="s">
        <v>148</v>
      </c>
      <c r="E1143" t="s">
        <v>100</v>
      </c>
      <c r="F1143" t="str">
        <f t="shared" si="52"/>
        <v>Western Australia</v>
      </c>
      <c r="G1143" t="s">
        <v>48</v>
      </c>
      <c r="H1143">
        <v>6021</v>
      </c>
      <c r="I1143" t="s">
        <v>11</v>
      </c>
      <c r="J1143" t="s">
        <v>49</v>
      </c>
      <c r="K1143" t="s">
        <v>153</v>
      </c>
      <c r="L1143" t="s">
        <v>16</v>
      </c>
      <c r="M1143" s="5">
        <v>41.93</v>
      </c>
    </row>
    <row r="1144" spans="1:13" x14ac:dyDescent="0.25">
      <c r="A1144" s="2">
        <v>45435</v>
      </c>
      <c r="B1144" s="3">
        <f t="shared" si="53"/>
        <v>2024</v>
      </c>
      <c r="C1144" t="str">
        <f t="shared" si="51"/>
        <v>2023-2024</v>
      </c>
      <c r="D1144" t="s">
        <v>147</v>
      </c>
      <c r="E1144" t="s">
        <v>146</v>
      </c>
      <c r="F1144" t="str">
        <f t="shared" si="52"/>
        <v>Victoria</v>
      </c>
      <c r="G1144" t="s">
        <v>45</v>
      </c>
      <c r="H1144">
        <v>3353</v>
      </c>
      <c r="I1144" t="s">
        <v>11</v>
      </c>
      <c r="J1144" t="s">
        <v>60</v>
      </c>
      <c r="K1144" t="s">
        <v>155</v>
      </c>
      <c r="L1144" t="s">
        <v>20</v>
      </c>
      <c r="M1144" s="5">
        <v>41.93</v>
      </c>
    </row>
    <row r="1145" spans="1:13" x14ac:dyDescent="0.25">
      <c r="A1145" s="2">
        <v>45768</v>
      </c>
      <c r="B1145" s="3">
        <f t="shared" si="53"/>
        <v>2025</v>
      </c>
      <c r="C1145" t="str">
        <f t="shared" si="51"/>
        <v>2024-2025</v>
      </c>
      <c r="D1145" t="s">
        <v>147</v>
      </c>
      <c r="E1145" t="s">
        <v>73</v>
      </c>
      <c r="F1145" t="str">
        <f t="shared" si="52"/>
        <v>Victoria</v>
      </c>
      <c r="G1145" t="s">
        <v>45</v>
      </c>
      <c r="H1145">
        <v>3136</v>
      </c>
      <c r="I1145" t="s">
        <v>11</v>
      </c>
      <c r="J1145" t="s">
        <v>63</v>
      </c>
      <c r="K1145" t="s">
        <v>149</v>
      </c>
      <c r="L1145" t="s">
        <v>15</v>
      </c>
      <c r="M1145" s="5">
        <v>41.93</v>
      </c>
    </row>
    <row r="1146" spans="1:13" x14ac:dyDescent="0.25">
      <c r="A1146" s="2">
        <v>45570</v>
      </c>
      <c r="B1146" s="3">
        <f t="shared" si="53"/>
        <v>2025</v>
      </c>
      <c r="C1146" t="str">
        <f t="shared" si="51"/>
        <v>2024-2025</v>
      </c>
      <c r="D1146" t="s">
        <v>147</v>
      </c>
      <c r="E1146" t="s">
        <v>28</v>
      </c>
      <c r="F1146" t="str">
        <f t="shared" si="52"/>
        <v>Northern Territory</v>
      </c>
      <c r="G1146" t="s">
        <v>29</v>
      </c>
      <c r="H1146">
        <v>800</v>
      </c>
      <c r="I1146" t="s">
        <v>11</v>
      </c>
      <c r="J1146" t="s">
        <v>30</v>
      </c>
      <c r="K1146" t="s">
        <v>19</v>
      </c>
      <c r="L1146" t="s">
        <v>23</v>
      </c>
      <c r="M1146" s="5">
        <v>41.93</v>
      </c>
    </row>
    <row r="1147" spans="1:13" x14ac:dyDescent="0.25">
      <c r="A1147" s="2">
        <v>45571</v>
      </c>
      <c r="B1147" s="3">
        <f t="shared" si="53"/>
        <v>2025</v>
      </c>
      <c r="C1147" t="str">
        <f t="shared" si="51"/>
        <v>2024-2025</v>
      </c>
      <c r="D1147" t="s">
        <v>147</v>
      </c>
      <c r="E1147" t="s">
        <v>64</v>
      </c>
      <c r="F1147" t="str">
        <f t="shared" si="52"/>
        <v>Victoria</v>
      </c>
      <c r="G1147" t="s">
        <v>45</v>
      </c>
      <c r="H1147">
        <v>3199</v>
      </c>
      <c r="I1147" t="s">
        <v>11</v>
      </c>
      <c r="J1147" t="s">
        <v>63</v>
      </c>
      <c r="K1147" t="s">
        <v>19</v>
      </c>
      <c r="L1147" t="s">
        <v>23</v>
      </c>
      <c r="M1147" s="5">
        <v>41.93</v>
      </c>
    </row>
    <row r="1148" spans="1:13" x14ac:dyDescent="0.25">
      <c r="A1148" s="2">
        <v>45395</v>
      </c>
      <c r="B1148" s="3">
        <f t="shared" si="53"/>
        <v>2024</v>
      </c>
      <c r="C1148" t="str">
        <f t="shared" si="51"/>
        <v>2023-2024</v>
      </c>
      <c r="D1148" t="s">
        <v>147</v>
      </c>
      <c r="E1148" t="s">
        <v>128</v>
      </c>
      <c r="F1148" t="str">
        <f t="shared" si="52"/>
        <v>Western Australia</v>
      </c>
      <c r="G1148" t="s">
        <v>48</v>
      </c>
      <c r="H1148">
        <v>6027</v>
      </c>
      <c r="I1148" t="s">
        <v>11</v>
      </c>
      <c r="J1148" t="s">
        <v>49</v>
      </c>
      <c r="K1148" t="s">
        <v>156</v>
      </c>
      <c r="L1148" t="s">
        <v>17</v>
      </c>
      <c r="M1148" s="5">
        <v>41.93</v>
      </c>
    </row>
    <row r="1149" spans="1:13" x14ac:dyDescent="0.25">
      <c r="A1149" s="2">
        <v>45303</v>
      </c>
      <c r="B1149" s="3">
        <f t="shared" si="53"/>
        <v>2024</v>
      </c>
      <c r="C1149" t="str">
        <f t="shared" si="51"/>
        <v>2023-2024</v>
      </c>
      <c r="D1149" t="s">
        <v>148</v>
      </c>
      <c r="E1149" t="s">
        <v>47</v>
      </c>
      <c r="F1149" t="str">
        <f t="shared" si="52"/>
        <v>Western Australia</v>
      </c>
      <c r="G1149" t="s">
        <v>48</v>
      </c>
      <c r="H1149">
        <v>6030</v>
      </c>
      <c r="I1149" t="s">
        <v>11</v>
      </c>
      <c r="J1149" t="s">
        <v>49</v>
      </c>
      <c r="K1149" t="s">
        <v>153</v>
      </c>
      <c r="L1149" t="s">
        <v>16</v>
      </c>
      <c r="M1149" s="5">
        <v>41.93</v>
      </c>
    </row>
    <row r="1150" spans="1:13" x14ac:dyDescent="0.25">
      <c r="A1150" s="2">
        <v>45668</v>
      </c>
      <c r="B1150" s="3">
        <f t="shared" si="53"/>
        <v>2025</v>
      </c>
      <c r="C1150" t="str">
        <f t="shared" si="51"/>
        <v>2024-2025</v>
      </c>
      <c r="D1150" t="s">
        <v>148</v>
      </c>
      <c r="E1150" t="s">
        <v>130</v>
      </c>
      <c r="F1150" t="str">
        <f t="shared" si="52"/>
        <v>South Australia</v>
      </c>
      <c r="G1150" t="s">
        <v>32</v>
      </c>
      <c r="H1150">
        <v>5290</v>
      </c>
      <c r="I1150" t="s">
        <v>11</v>
      </c>
      <c r="J1150" t="s">
        <v>38</v>
      </c>
      <c r="K1150" t="s">
        <v>156</v>
      </c>
      <c r="L1150" t="s">
        <v>17</v>
      </c>
      <c r="M1150" s="5">
        <v>41.93</v>
      </c>
    </row>
    <row r="1151" spans="1:13" x14ac:dyDescent="0.25">
      <c r="A1151" s="2">
        <v>45624</v>
      </c>
      <c r="B1151" s="3">
        <f t="shared" si="53"/>
        <v>2025</v>
      </c>
      <c r="C1151" t="str">
        <f t="shared" si="51"/>
        <v>2024-2025</v>
      </c>
      <c r="D1151" t="s">
        <v>147</v>
      </c>
      <c r="E1151" t="s">
        <v>136</v>
      </c>
      <c r="F1151" t="str">
        <f t="shared" si="52"/>
        <v>Victoria</v>
      </c>
      <c r="G1151" t="s">
        <v>45</v>
      </c>
      <c r="H1151">
        <v>3175</v>
      </c>
      <c r="I1151" t="s">
        <v>11</v>
      </c>
      <c r="J1151" t="s">
        <v>63</v>
      </c>
      <c r="K1151" t="s">
        <v>150</v>
      </c>
      <c r="L1151" t="s">
        <v>18</v>
      </c>
      <c r="M1151" s="5">
        <v>41.96</v>
      </c>
    </row>
    <row r="1152" spans="1:13" x14ac:dyDescent="0.25">
      <c r="A1152" s="2">
        <v>45502</v>
      </c>
      <c r="B1152" s="3">
        <f t="shared" si="53"/>
        <v>2025</v>
      </c>
      <c r="C1152" t="str">
        <f t="shared" si="51"/>
        <v>2024-2025</v>
      </c>
      <c r="D1152" t="s">
        <v>147</v>
      </c>
      <c r="E1152" t="s">
        <v>57</v>
      </c>
      <c r="F1152" t="str">
        <f t="shared" si="52"/>
        <v>New South Wales</v>
      </c>
      <c r="G1152" t="s">
        <v>10</v>
      </c>
      <c r="H1152">
        <v>2560</v>
      </c>
      <c r="I1152" t="s">
        <v>11</v>
      </c>
      <c r="J1152" t="s">
        <v>58</v>
      </c>
      <c r="K1152" t="s">
        <v>152</v>
      </c>
      <c r="L1152" t="s">
        <v>13</v>
      </c>
      <c r="M1152" s="5">
        <v>41.97</v>
      </c>
    </row>
    <row r="1153" spans="1:13" x14ac:dyDescent="0.25">
      <c r="A1153" s="2">
        <v>45722</v>
      </c>
      <c r="B1153" s="3">
        <f t="shared" si="53"/>
        <v>2025</v>
      </c>
      <c r="C1153" t="str">
        <f t="shared" si="51"/>
        <v>2024-2025</v>
      </c>
      <c r="D1153" t="s">
        <v>147</v>
      </c>
      <c r="E1153" t="s">
        <v>93</v>
      </c>
      <c r="F1153" t="str">
        <f t="shared" si="52"/>
        <v>Western Australia</v>
      </c>
      <c r="G1153" t="s">
        <v>48</v>
      </c>
      <c r="H1153">
        <v>6112</v>
      </c>
      <c r="I1153" t="s">
        <v>11</v>
      </c>
      <c r="J1153" t="s">
        <v>94</v>
      </c>
      <c r="K1153" t="s">
        <v>154</v>
      </c>
      <c r="L1153" t="s">
        <v>14</v>
      </c>
      <c r="M1153" s="5">
        <v>42</v>
      </c>
    </row>
    <row r="1154" spans="1:13" x14ac:dyDescent="0.25">
      <c r="A1154" s="2">
        <v>45780</v>
      </c>
      <c r="B1154" s="3">
        <f t="shared" si="53"/>
        <v>2025</v>
      </c>
      <c r="C1154" t="str">
        <f t="shared" ref="C1154:C1217" si="54">IF(MONTH(A1154) &gt;= 7, YEAR(A1154) &amp; "-" &amp; YEAR(A1154) + 1, YEAR(A1154) - 1 &amp; "-" &amp; YEAR(A1154))</f>
        <v>2024-2025</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25">
      <c r="A1155" s="2">
        <v>45989</v>
      </c>
      <c r="B1155" s="3">
        <f t="shared" ref="B1155:B1218" si="56">IF(MONTH(A1155)&gt;=7,YEAR(A1155)+1,YEAR(A1155))</f>
        <v>2026</v>
      </c>
      <c r="C1155" t="str">
        <f t="shared" si="54"/>
        <v>2025-2026</v>
      </c>
      <c r="D1155" t="s">
        <v>147</v>
      </c>
      <c r="E1155" t="s">
        <v>87</v>
      </c>
      <c r="F1155" t="str">
        <f t="shared" si="55"/>
        <v>New South Wales</v>
      </c>
      <c r="G1155" t="s">
        <v>10</v>
      </c>
      <c r="H1155">
        <v>2790</v>
      </c>
      <c r="I1155" t="s">
        <v>11</v>
      </c>
      <c r="J1155" t="s">
        <v>25</v>
      </c>
      <c r="K1155" t="s">
        <v>152</v>
      </c>
      <c r="L1155" t="s">
        <v>13</v>
      </c>
      <c r="M1155" s="5">
        <v>42.65</v>
      </c>
    </row>
    <row r="1156" spans="1:13" x14ac:dyDescent="0.25">
      <c r="A1156" s="2">
        <v>45747</v>
      </c>
      <c r="B1156" s="3">
        <f t="shared" si="56"/>
        <v>2025</v>
      </c>
      <c r="C1156" t="str">
        <f t="shared" si="54"/>
        <v>2024-2025</v>
      </c>
      <c r="D1156" t="s">
        <v>147</v>
      </c>
      <c r="E1156" t="s">
        <v>113</v>
      </c>
      <c r="F1156" t="str">
        <f t="shared" si="55"/>
        <v>Queensland</v>
      </c>
      <c r="G1156" t="s">
        <v>35</v>
      </c>
      <c r="H1156">
        <v>4215</v>
      </c>
      <c r="I1156" t="s">
        <v>11</v>
      </c>
      <c r="J1156" t="s">
        <v>104</v>
      </c>
      <c r="K1156" t="s">
        <v>157</v>
      </c>
      <c r="L1156" t="s">
        <v>22</v>
      </c>
      <c r="M1156" s="5">
        <v>42.79</v>
      </c>
    </row>
    <row r="1157" spans="1:13" x14ac:dyDescent="0.25">
      <c r="A1157" s="2">
        <v>45971</v>
      </c>
      <c r="B1157" s="3">
        <f t="shared" si="56"/>
        <v>2026</v>
      </c>
      <c r="C1157" t="str">
        <f t="shared" si="54"/>
        <v>2025-2026</v>
      </c>
      <c r="D1157" t="s">
        <v>147</v>
      </c>
      <c r="E1157" t="s">
        <v>73</v>
      </c>
      <c r="F1157" t="str">
        <f t="shared" si="55"/>
        <v>Victoria</v>
      </c>
      <c r="G1157" t="s">
        <v>45</v>
      </c>
      <c r="H1157">
        <v>3136</v>
      </c>
      <c r="I1157" t="s">
        <v>11</v>
      </c>
      <c r="J1157" t="s">
        <v>63</v>
      </c>
      <c r="K1157" t="s">
        <v>156</v>
      </c>
      <c r="L1157" t="s">
        <v>17</v>
      </c>
      <c r="M1157" s="5">
        <v>42.92</v>
      </c>
    </row>
    <row r="1158" spans="1:13" x14ac:dyDescent="0.25">
      <c r="A1158" s="2">
        <v>45372</v>
      </c>
      <c r="B1158" s="3">
        <f t="shared" si="56"/>
        <v>2024</v>
      </c>
      <c r="C1158" t="str">
        <f t="shared" si="54"/>
        <v>2023-2024</v>
      </c>
      <c r="D1158" t="s">
        <v>147</v>
      </c>
      <c r="E1158" t="s">
        <v>105</v>
      </c>
      <c r="F1158" t="str">
        <f t="shared" si="55"/>
        <v>Victoria</v>
      </c>
      <c r="G1158" t="s">
        <v>45</v>
      </c>
      <c r="H1158">
        <v>3500</v>
      </c>
      <c r="I1158" t="s">
        <v>11</v>
      </c>
      <c r="J1158" t="s">
        <v>60</v>
      </c>
      <c r="K1158" t="s">
        <v>155</v>
      </c>
      <c r="L1158" t="s">
        <v>20</v>
      </c>
      <c r="M1158" s="5">
        <v>42.92</v>
      </c>
    </row>
    <row r="1159" spans="1:13" x14ac:dyDescent="0.25">
      <c r="A1159" s="2">
        <v>45525</v>
      </c>
      <c r="B1159" s="3">
        <f t="shared" si="56"/>
        <v>2025</v>
      </c>
      <c r="C1159" t="str">
        <f t="shared" si="54"/>
        <v>2024-2025</v>
      </c>
      <c r="D1159" t="s">
        <v>147</v>
      </c>
      <c r="E1159" t="s">
        <v>76</v>
      </c>
      <c r="F1159" t="str">
        <f t="shared" si="55"/>
        <v>Western Australia</v>
      </c>
      <c r="G1159" t="s">
        <v>48</v>
      </c>
      <c r="H1159">
        <v>6450</v>
      </c>
      <c r="I1159" t="s">
        <v>11</v>
      </c>
      <c r="J1159" t="s">
        <v>77</v>
      </c>
      <c r="K1159" t="s">
        <v>19</v>
      </c>
      <c r="L1159" t="s">
        <v>23</v>
      </c>
      <c r="M1159" s="5">
        <v>42.93</v>
      </c>
    </row>
    <row r="1160" spans="1:13" x14ac:dyDescent="0.25">
      <c r="A1160" s="2">
        <v>45808</v>
      </c>
      <c r="B1160" s="3">
        <f t="shared" si="56"/>
        <v>2025</v>
      </c>
      <c r="C1160" t="str">
        <f t="shared" si="54"/>
        <v>2024-2025</v>
      </c>
      <c r="D1160" t="s">
        <v>148</v>
      </c>
      <c r="E1160" t="s">
        <v>102</v>
      </c>
      <c r="F1160" t="str">
        <f t="shared" si="55"/>
        <v>Queensland</v>
      </c>
      <c r="G1160" t="s">
        <v>35</v>
      </c>
      <c r="H1160">
        <v>4870</v>
      </c>
      <c r="I1160" t="s">
        <v>11</v>
      </c>
      <c r="J1160" t="s">
        <v>36</v>
      </c>
      <c r="K1160" t="s">
        <v>154</v>
      </c>
      <c r="L1160" t="s">
        <v>14</v>
      </c>
      <c r="M1160" s="5">
        <v>42.96</v>
      </c>
    </row>
    <row r="1161" spans="1:13" x14ac:dyDescent="0.25">
      <c r="A1161" s="2">
        <v>45510</v>
      </c>
      <c r="B1161" s="3">
        <f t="shared" si="56"/>
        <v>2025</v>
      </c>
      <c r="C1161" t="str">
        <f t="shared" si="54"/>
        <v>2024-2025</v>
      </c>
      <c r="D1161" t="s">
        <v>147</v>
      </c>
      <c r="E1161" t="s">
        <v>127</v>
      </c>
      <c r="F1161" t="str">
        <f t="shared" si="55"/>
        <v>New South Wales</v>
      </c>
      <c r="G1161" t="s">
        <v>10</v>
      </c>
      <c r="H1161">
        <v>2131</v>
      </c>
      <c r="I1161" t="s">
        <v>11</v>
      </c>
      <c r="J1161" t="s">
        <v>27</v>
      </c>
      <c r="K1161" t="s">
        <v>154</v>
      </c>
      <c r="L1161" t="s">
        <v>14</v>
      </c>
      <c r="M1161" s="5">
        <v>42.98</v>
      </c>
    </row>
    <row r="1162" spans="1:13" x14ac:dyDescent="0.25">
      <c r="A1162" s="2">
        <v>45380</v>
      </c>
      <c r="B1162" s="3">
        <f t="shared" si="56"/>
        <v>2024</v>
      </c>
      <c r="C1162" t="str">
        <f t="shared" si="54"/>
        <v>2023-2024</v>
      </c>
      <c r="D1162" t="s">
        <v>147</v>
      </c>
      <c r="E1162" t="s">
        <v>74</v>
      </c>
      <c r="F1162" t="str">
        <f t="shared" si="55"/>
        <v>South Australia</v>
      </c>
      <c r="G1162" t="s">
        <v>32</v>
      </c>
      <c r="H1162">
        <v>5043</v>
      </c>
      <c r="I1162" t="s">
        <v>11</v>
      </c>
      <c r="J1162" t="s">
        <v>33</v>
      </c>
      <c r="K1162" t="s">
        <v>154</v>
      </c>
      <c r="L1162" t="s">
        <v>14</v>
      </c>
      <c r="M1162" s="5">
        <v>43</v>
      </c>
    </row>
    <row r="1163" spans="1:13" x14ac:dyDescent="0.25">
      <c r="A1163" s="2">
        <v>45507</v>
      </c>
      <c r="B1163" s="3">
        <f t="shared" si="56"/>
        <v>2025</v>
      </c>
      <c r="C1163" t="str">
        <f t="shared" si="54"/>
        <v>2024-2025</v>
      </c>
      <c r="D1163" t="s">
        <v>147</v>
      </c>
      <c r="E1163" t="s">
        <v>109</v>
      </c>
      <c r="F1163" t="str">
        <f t="shared" si="55"/>
        <v>New South Wales</v>
      </c>
      <c r="G1163" t="s">
        <v>10</v>
      </c>
      <c r="H1163">
        <v>2480</v>
      </c>
      <c r="I1163" t="s">
        <v>11</v>
      </c>
      <c r="J1163" t="s">
        <v>68</v>
      </c>
      <c r="K1163" t="s">
        <v>151</v>
      </c>
      <c r="L1163" t="s">
        <v>21</v>
      </c>
      <c r="M1163" s="5">
        <v>43.13</v>
      </c>
    </row>
    <row r="1164" spans="1:13" x14ac:dyDescent="0.25">
      <c r="A1164" s="2">
        <v>45991</v>
      </c>
      <c r="B1164" s="3">
        <f t="shared" si="56"/>
        <v>2026</v>
      </c>
      <c r="C1164" t="str">
        <f t="shared" si="54"/>
        <v>2025-2026</v>
      </c>
      <c r="D1164" t="s">
        <v>147</v>
      </c>
      <c r="E1164" t="s">
        <v>9</v>
      </c>
      <c r="F1164" t="str">
        <f t="shared" si="55"/>
        <v>New South Wales</v>
      </c>
      <c r="G1164" t="s">
        <v>10</v>
      </c>
      <c r="H1164">
        <v>2067</v>
      </c>
      <c r="I1164" t="s">
        <v>11</v>
      </c>
      <c r="J1164" t="s">
        <v>12</v>
      </c>
      <c r="K1164" t="s">
        <v>157</v>
      </c>
      <c r="L1164" t="s">
        <v>22</v>
      </c>
      <c r="M1164" s="5">
        <v>43.28</v>
      </c>
    </row>
    <row r="1165" spans="1:13" x14ac:dyDescent="0.25">
      <c r="A1165" s="2">
        <v>45919</v>
      </c>
      <c r="B1165" s="3">
        <f t="shared" si="56"/>
        <v>2026</v>
      </c>
      <c r="C1165" t="str">
        <f t="shared" si="54"/>
        <v>2025-2026</v>
      </c>
      <c r="D1165" t="s">
        <v>147</v>
      </c>
      <c r="E1165" t="s">
        <v>125</v>
      </c>
      <c r="F1165" t="str">
        <f t="shared" si="55"/>
        <v>Victoria</v>
      </c>
      <c r="G1165" t="s">
        <v>45</v>
      </c>
      <c r="H1165">
        <v>3400</v>
      </c>
      <c r="I1165" t="s">
        <v>11</v>
      </c>
      <c r="J1165" t="s">
        <v>60</v>
      </c>
      <c r="K1165" t="s">
        <v>152</v>
      </c>
      <c r="L1165" t="s">
        <v>13</v>
      </c>
      <c r="M1165" s="5">
        <v>43.47</v>
      </c>
    </row>
    <row r="1166" spans="1:13" x14ac:dyDescent="0.25">
      <c r="A1166" s="2">
        <v>45388</v>
      </c>
      <c r="B1166" s="3">
        <f t="shared" si="56"/>
        <v>2024</v>
      </c>
      <c r="C1166" t="str">
        <f t="shared" si="54"/>
        <v>2023-2024</v>
      </c>
      <c r="D1166" t="s">
        <v>147</v>
      </c>
      <c r="E1166" t="s">
        <v>136</v>
      </c>
      <c r="F1166" t="str">
        <f t="shared" si="55"/>
        <v>Victoria</v>
      </c>
      <c r="G1166" t="s">
        <v>45</v>
      </c>
      <c r="H1166">
        <v>3175</v>
      </c>
      <c r="I1166" t="s">
        <v>11</v>
      </c>
      <c r="J1166" t="s">
        <v>63</v>
      </c>
      <c r="K1166" t="s">
        <v>157</v>
      </c>
      <c r="L1166" t="s">
        <v>22</v>
      </c>
      <c r="M1166" s="5">
        <v>43.56</v>
      </c>
    </row>
    <row r="1167" spans="1:13" x14ac:dyDescent="0.25">
      <c r="A1167" s="2">
        <v>45749</v>
      </c>
      <c r="B1167" s="3">
        <f t="shared" si="56"/>
        <v>2025</v>
      </c>
      <c r="C1167" t="str">
        <f t="shared" si="54"/>
        <v>2024-2025</v>
      </c>
      <c r="D1167" t="s">
        <v>147</v>
      </c>
      <c r="E1167" t="s">
        <v>73</v>
      </c>
      <c r="F1167" t="str">
        <f t="shared" si="55"/>
        <v>Victoria</v>
      </c>
      <c r="G1167" t="s">
        <v>45</v>
      </c>
      <c r="H1167">
        <v>3136</v>
      </c>
      <c r="I1167" t="s">
        <v>11</v>
      </c>
      <c r="J1167" t="s">
        <v>63</v>
      </c>
      <c r="K1167" t="s">
        <v>155</v>
      </c>
      <c r="L1167" t="s">
        <v>20</v>
      </c>
      <c r="M1167" s="5">
        <v>43.58</v>
      </c>
    </row>
    <row r="1168" spans="1:13" x14ac:dyDescent="0.25">
      <c r="A1168" s="2">
        <v>45636</v>
      </c>
      <c r="B1168" s="3">
        <f t="shared" si="56"/>
        <v>2025</v>
      </c>
      <c r="C1168" t="str">
        <f t="shared" si="54"/>
        <v>2024-2025</v>
      </c>
      <c r="D1168" t="s">
        <v>147</v>
      </c>
      <c r="E1168" t="s">
        <v>9</v>
      </c>
      <c r="F1168" t="str">
        <f t="shared" si="55"/>
        <v>New South Wales</v>
      </c>
      <c r="G1168" t="s">
        <v>10</v>
      </c>
      <c r="H1168">
        <v>2067</v>
      </c>
      <c r="I1168" t="s">
        <v>11</v>
      </c>
      <c r="J1168" t="s">
        <v>12</v>
      </c>
      <c r="K1168" t="s">
        <v>19</v>
      </c>
      <c r="L1168" t="s">
        <v>23</v>
      </c>
      <c r="M1168" s="5">
        <v>43.64</v>
      </c>
    </row>
    <row r="1169" spans="1:13" x14ac:dyDescent="0.25">
      <c r="A1169" s="2">
        <v>45359</v>
      </c>
      <c r="B1169" s="3">
        <f t="shared" si="56"/>
        <v>2024</v>
      </c>
      <c r="C1169" t="str">
        <f t="shared" si="54"/>
        <v>2023-2024</v>
      </c>
      <c r="D1169" t="s">
        <v>148</v>
      </c>
      <c r="E1169" t="s">
        <v>109</v>
      </c>
      <c r="F1169" t="str">
        <f t="shared" si="55"/>
        <v>New South Wales</v>
      </c>
      <c r="G1169" t="s">
        <v>10</v>
      </c>
      <c r="H1169">
        <v>2480</v>
      </c>
      <c r="I1169" t="s">
        <v>11</v>
      </c>
      <c r="J1169" t="s">
        <v>68</v>
      </c>
      <c r="K1169" t="s">
        <v>149</v>
      </c>
      <c r="L1169" t="s">
        <v>15</v>
      </c>
      <c r="M1169" s="5">
        <v>43.75</v>
      </c>
    </row>
    <row r="1170" spans="1:13" x14ac:dyDescent="0.25">
      <c r="A1170" s="2">
        <v>45955</v>
      </c>
      <c r="B1170" s="3">
        <f t="shared" si="56"/>
        <v>2026</v>
      </c>
      <c r="C1170" t="str">
        <f t="shared" si="54"/>
        <v>2025-2026</v>
      </c>
      <c r="D1170" t="s">
        <v>147</v>
      </c>
      <c r="E1170" t="s">
        <v>72</v>
      </c>
      <c r="F1170" t="str">
        <f t="shared" si="55"/>
        <v>Western Australia</v>
      </c>
      <c r="G1170" t="s">
        <v>48</v>
      </c>
      <c r="H1170">
        <v>6010</v>
      </c>
      <c r="I1170" t="s">
        <v>11</v>
      </c>
      <c r="J1170" t="s">
        <v>49</v>
      </c>
      <c r="K1170" t="s">
        <v>155</v>
      </c>
      <c r="L1170" t="s">
        <v>20</v>
      </c>
      <c r="M1170" s="5">
        <v>43.89</v>
      </c>
    </row>
    <row r="1171" spans="1:13" x14ac:dyDescent="0.25">
      <c r="A1171" s="2">
        <v>45394</v>
      </c>
      <c r="B1171" s="3">
        <f t="shared" si="56"/>
        <v>2024</v>
      </c>
      <c r="C1171" t="str">
        <f t="shared" si="54"/>
        <v>2023-2024</v>
      </c>
      <c r="D1171" t="s">
        <v>147</v>
      </c>
      <c r="E1171" t="s">
        <v>87</v>
      </c>
      <c r="F1171" t="str">
        <f t="shared" si="55"/>
        <v>New South Wales</v>
      </c>
      <c r="G1171" t="s">
        <v>10</v>
      </c>
      <c r="H1171">
        <v>2790</v>
      </c>
      <c r="I1171" t="s">
        <v>11</v>
      </c>
      <c r="J1171" t="s">
        <v>25</v>
      </c>
      <c r="K1171" t="s">
        <v>155</v>
      </c>
      <c r="L1171" t="s">
        <v>20</v>
      </c>
      <c r="M1171" s="5">
        <v>43.89</v>
      </c>
    </row>
    <row r="1172" spans="1:13" x14ac:dyDescent="0.25">
      <c r="A1172" s="2">
        <v>45433</v>
      </c>
      <c r="B1172" s="3">
        <f t="shared" si="56"/>
        <v>2024</v>
      </c>
      <c r="C1172" t="str">
        <f t="shared" si="54"/>
        <v>2023-2024</v>
      </c>
      <c r="D1172" t="s">
        <v>147</v>
      </c>
      <c r="E1172" t="s">
        <v>126</v>
      </c>
      <c r="F1172" t="str">
        <f t="shared" si="55"/>
        <v>Queensland</v>
      </c>
      <c r="G1172" t="s">
        <v>35</v>
      </c>
      <c r="H1172">
        <v>4551</v>
      </c>
      <c r="I1172" t="s">
        <v>11</v>
      </c>
      <c r="J1172" t="s">
        <v>120</v>
      </c>
      <c r="K1172" t="s">
        <v>156</v>
      </c>
      <c r="L1172" t="s">
        <v>17</v>
      </c>
      <c r="M1172" s="5">
        <v>43.900000000000006</v>
      </c>
    </row>
    <row r="1173" spans="1:13" x14ac:dyDescent="0.25">
      <c r="A1173" s="2">
        <v>45814</v>
      </c>
      <c r="B1173" s="3">
        <f t="shared" si="56"/>
        <v>2025</v>
      </c>
      <c r="C1173" t="str">
        <f t="shared" si="54"/>
        <v>2024-2025</v>
      </c>
      <c r="D1173" t="s">
        <v>148</v>
      </c>
      <c r="E1173" t="s">
        <v>112</v>
      </c>
      <c r="F1173" t="str">
        <f t="shared" si="55"/>
        <v>Victoria</v>
      </c>
      <c r="G1173" t="s">
        <v>45</v>
      </c>
      <c r="H1173">
        <v>3076</v>
      </c>
      <c r="I1173" t="s">
        <v>11</v>
      </c>
      <c r="J1173" t="s">
        <v>46</v>
      </c>
      <c r="K1173" t="s">
        <v>156</v>
      </c>
      <c r="L1173" t="s">
        <v>17</v>
      </c>
      <c r="M1173" s="5">
        <v>43.900000000000006</v>
      </c>
    </row>
    <row r="1174" spans="1:13" x14ac:dyDescent="0.25">
      <c r="A1174" s="2">
        <v>45479</v>
      </c>
      <c r="B1174" s="3">
        <f t="shared" si="56"/>
        <v>2025</v>
      </c>
      <c r="C1174" t="str">
        <f t="shared" si="54"/>
        <v>2024-2025</v>
      </c>
      <c r="D1174" t="s">
        <v>147</v>
      </c>
      <c r="E1174" t="s">
        <v>54</v>
      </c>
      <c r="F1174" t="str">
        <f t="shared" si="55"/>
        <v>Victoria</v>
      </c>
      <c r="G1174" t="s">
        <v>45</v>
      </c>
      <c r="H1174">
        <v>3977</v>
      </c>
      <c r="I1174" t="s">
        <v>11</v>
      </c>
      <c r="J1174" t="s">
        <v>55</v>
      </c>
      <c r="K1174" t="s">
        <v>156</v>
      </c>
      <c r="L1174" t="s">
        <v>17</v>
      </c>
      <c r="M1174" s="5">
        <v>43.92</v>
      </c>
    </row>
    <row r="1175" spans="1:13" x14ac:dyDescent="0.25">
      <c r="A1175" s="2">
        <v>46005</v>
      </c>
      <c r="B1175" s="3">
        <f t="shared" si="56"/>
        <v>2026</v>
      </c>
      <c r="C1175" t="str">
        <f t="shared" si="54"/>
        <v>2025-2026</v>
      </c>
      <c r="D1175" t="s">
        <v>147</v>
      </c>
      <c r="E1175" t="s">
        <v>135</v>
      </c>
      <c r="F1175" t="str">
        <f t="shared" si="55"/>
        <v>Victoria</v>
      </c>
      <c r="G1175" t="s">
        <v>45</v>
      </c>
      <c r="H1175">
        <v>3550</v>
      </c>
      <c r="I1175" t="s">
        <v>11</v>
      </c>
      <c r="J1175" t="s">
        <v>60</v>
      </c>
      <c r="K1175" t="s">
        <v>155</v>
      </c>
      <c r="L1175" t="s">
        <v>20</v>
      </c>
      <c r="M1175" s="5">
        <v>43.95</v>
      </c>
    </row>
    <row r="1176" spans="1:13" x14ac:dyDescent="0.25">
      <c r="A1176" s="2">
        <v>45715</v>
      </c>
      <c r="B1176" s="3">
        <f t="shared" si="56"/>
        <v>2025</v>
      </c>
      <c r="C1176" t="str">
        <f t="shared" si="54"/>
        <v>2024-2025</v>
      </c>
      <c r="D1176" t="s">
        <v>148</v>
      </c>
      <c r="E1176" t="s">
        <v>123</v>
      </c>
      <c r="F1176" t="str">
        <f t="shared" si="55"/>
        <v>Western Australia</v>
      </c>
      <c r="G1176" t="s">
        <v>48</v>
      </c>
      <c r="H1176">
        <v>6109</v>
      </c>
      <c r="I1176" t="s">
        <v>11</v>
      </c>
      <c r="J1176" t="s">
        <v>94</v>
      </c>
      <c r="K1176" t="s">
        <v>154</v>
      </c>
      <c r="L1176" t="s">
        <v>14</v>
      </c>
      <c r="M1176" s="5">
        <v>43.96</v>
      </c>
    </row>
    <row r="1177" spans="1:13" x14ac:dyDescent="0.25">
      <c r="A1177" s="2">
        <v>45850</v>
      </c>
      <c r="B1177" s="3">
        <f t="shared" si="56"/>
        <v>2026</v>
      </c>
      <c r="C1177" t="str">
        <f t="shared" si="54"/>
        <v>2025-2026</v>
      </c>
      <c r="D1177" t="s">
        <v>147</v>
      </c>
      <c r="E1177" t="s">
        <v>127</v>
      </c>
      <c r="F1177" t="str">
        <f t="shared" si="55"/>
        <v>New South Wales</v>
      </c>
      <c r="G1177" t="s">
        <v>10</v>
      </c>
      <c r="H1177">
        <v>2131</v>
      </c>
      <c r="I1177" t="s">
        <v>11</v>
      </c>
      <c r="J1177" t="s">
        <v>27</v>
      </c>
      <c r="K1177" t="s">
        <v>152</v>
      </c>
      <c r="L1177" t="s">
        <v>13</v>
      </c>
      <c r="M1177" s="5">
        <v>43.97</v>
      </c>
    </row>
    <row r="1178" spans="1:13" x14ac:dyDescent="0.25">
      <c r="A1178" s="2">
        <v>45672</v>
      </c>
      <c r="B1178" s="3">
        <f t="shared" si="56"/>
        <v>2025</v>
      </c>
      <c r="C1178" t="str">
        <f t="shared" si="54"/>
        <v>2024-2025</v>
      </c>
      <c r="D1178" t="s">
        <v>147</v>
      </c>
      <c r="E1178" t="s">
        <v>98</v>
      </c>
      <c r="F1178" t="str">
        <f t="shared" si="55"/>
        <v>Victoria</v>
      </c>
      <c r="G1178" t="s">
        <v>45</v>
      </c>
      <c r="H1178">
        <v>3429</v>
      </c>
      <c r="I1178" t="s">
        <v>11</v>
      </c>
      <c r="J1178" t="s">
        <v>60</v>
      </c>
      <c r="K1178" t="s">
        <v>152</v>
      </c>
      <c r="L1178" t="s">
        <v>13</v>
      </c>
      <c r="M1178" s="5">
        <v>43.97</v>
      </c>
    </row>
    <row r="1179" spans="1:13" x14ac:dyDescent="0.25">
      <c r="A1179" s="2">
        <v>45549</v>
      </c>
      <c r="B1179" s="3">
        <f t="shared" si="56"/>
        <v>2025</v>
      </c>
      <c r="C1179" t="str">
        <f t="shared" si="54"/>
        <v>2024-2025</v>
      </c>
      <c r="D1179" t="s">
        <v>147</v>
      </c>
      <c r="E1179" t="s">
        <v>130</v>
      </c>
      <c r="F1179" t="str">
        <f t="shared" si="55"/>
        <v>South Australia</v>
      </c>
      <c r="G1179" t="s">
        <v>32</v>
      </c>
      <c r="H1179">
        <v>5290</v>
      </c>
      <c r="I1179" t="s">
        <v>11</v>
      </c>
      <c r="J1179" t="s">
        <v>38</v>
      </c>
      <c r="K1179" t="s">
        <v>154</v>
      </c>
      <c r="L1179" t="s">
        <v>14</v>
      </c>
      <c r="M1179" s="5">
        <v>44</v>
      </c>
    </row>
    <row r="1180" spans="1:13" x14ac:dyDescent="0.25">
      <c r="A1180" s="2">
        <v>45570</v>
      </c>
      <c r="B1180" s="3">
        <f t="shared" si="56"/>
        <v>2025</v>
      </c>
      <c r="C1180" t="str">
        <f t="shared" si="54"/>
        <v>2024-2025</v>
      </c>
      <c r="D1180" t="s">
        <v>148</v>
      </c>
      <c r="E1180" t="s">
        <v>81</v>
      </c>
      <c r="F1180" t="str">
        <f t="shared" si="55"/>
        <v>New South Wales</v>
      </c>
      <c r="G1180" t="s">
        <v>10</v>
      </c>
      <c r="H1180">
        <v>2485</v>
      </c>
      <c r="I1180" t="s">
        <v>11</v>
      </c>
      <c r="J1180" t="s">
        <v>68</v>
      </c>
      <c r="K1180" t="s">
        <v>19</v>
      </c>
      <c r="L1180" t="s">
        <v>23</v>
      </c>
      <c r="M1180" s="5">
        <v>44.33</v>
      </c>
    </row>
    <row r="1181" spans="1:13" x14ac:dyDescent="0.25">
      <c r="A1181" s="2">
        <v>45335</v>
      </c>
      <c r="B1181" s="3">
        <f t="shared" si="56"/>
        <v>2024</v>
      </c>
      <c r="C1181" t="str">
        <f t="shared" si="54"/>
        <v>2023-2024</v>
      </c>
      <c r="D1181" t="s">
        <v>148</v>
      </c>
      <c r="E1181" t="s">
        <v>42</v>
      </c>
      <c r="F1181" t="str">
        <f t="shared" si="55"/>
        <v>Queensland</v>
      </c>
      <c r="G1181" t="s">
        <v>35</v>
      </c>
      <c r="H1181">
        <v>4053</v>
      </c>
      <c r="I1181" t="s">
        <v>11</v>
      </c>
      <c r="J1181" t="s">
        <v>43</v>
      </c>
      <c r="K1181" t="s">
        <v>157</v>
      </c>
      <c r="L1181" t="s">
        <v>22</v>
      </c>
      <c r="M1181" s="5">
        <v>44.38</v>
      </c>
    </row>
    <row r="1182" spans="1:13" x14ac:dyDescent="0.25">
      <c r="A1182" s="2">
        <v>45886</v>
      </c>
      <c r="B1182" s="3">
        <f t="shared" si="56"/>
        <v>2026</v>
      </c>
      <c r="C1182" t="str">
        <f t="shared" si="54"/>
        <v>2025-2026</v>
      </c>
      <c r="D1182" t="s">
        <v>148</v>
      </c>
      <c r="E1182" t="s">
        <v>50</v>
      </c>
      <c r="F1182" t="str">
        <f t="shared" si="55"/>
        <v>Queensland</v>
      </c>
      <c r="G1182" t="s">
        <v>35</v>
      </c>
      <c r="H1182">
        <v>4703</v>
      </c>
      <c r="I1182" t="s">
        <v>11</v>
      </c>
      <c r="J1182" t="s">
        <v>51</v>
      </c>
      <c r="K1182" t="s">
        <v>150</v>
      </c>
      <c r="L1182" t="s">
        <v>18</v>
      </c>
      <c r="M1182" s="5">
        <v>44.42</v>
      </c>
    </row>
    <row r="1183" spans="1:13" x14ac:dyDescent="0.25">
      <c r="A1183" s="2">
        <v>45516</v>
      </c>
      <c r="B1183" s="3">
        <f t="shared" si="56"/>
        <v>2025</v>
      </c>
      <c r="C1183" t="str">
        <f t="shared" si="54"/>
        <v>2024-2025</v>
      </c>
      <c r="D1183" t="s">
        <v>147</v>
      </c>
      <c r="E1183" t="s">
        <v>85</v>
      </c>
      <c r="F1183" t="str">
        <f t="shared" si="55"/>
        <v>Queensland</v>
      </c>
      <c r="G1183" t="s">
        <v>35</v>
      </c>
      <c r="H1183">
        <v>4883</v>
      </c>
      <c r="I1183" t="s">
        <v>11</v>
      </c>
      <c r="J1183" t="s">
        <v>36</v>
      </c>
      <c r="K1183" t="s">
        <v>152</v>
      </c>
      <c r="L1183" t="s">
        <v>13</v>
      </c>
      <c r="M1183" s="5">
        <v>44.47</v>
      </c>
    </row>
    <row r="1184" spans="1:13" x14ac:dyDescent="0.25">
      <c r="A1184" s="2">
        <v>45755</v>
      </c>
      <c r="B1184" s="3">
        <f t="shared" si="56"/>
        <v>2025</v>
      </c>
      <c r="C1184" t="str">
        <f t="shared" si="54"/>
        <v>2024-2025</v>
      </c>
      <c r="D1184" t="s">
        <v>148</v>
      </c>
      <c r="E1184" t="s">
        <v>62</v>
      </c>
      <c r="F1184" t="str">
        <f t="shared" si="55"/>
        <v>Victoria</v>
      </c>
      <c r="G1184" t="s">
        <v>45</v>
      </c>
      <c r="H1184">
        <v>3134</v>
      </c>
      <c r="I1184" t="s">
        <v>11</v>
      </c>
      <c r="J1184" t="s">
        <v>63</v>
      </c>
      <c r="K1184" t="s">
        <v>154</v>
      </c>
      <c r="L1184" t="s">
        <v>14</v>
      </c>
      <c r="M1184" s="5">
        <v>44.47</v>
      </c>
    </row>
    <row r="1185" spans="1:13" x14ac:dyDescent="0.25">
      <c r="A1185" s="2">
        <v>45766</v>
      </c>
      <c r="B1185" s="3">
        <f t="shared" si="56"/>
        <v>2025</v>
      </c>
      <c r="C1185" t="str">
        <f t="shared" si="54"/>
        <v>2024-2025</v>
      </c>
      <c r="D1185" t="s">
        <v>147</v>
      </c>
      <c r="E1185" t="s">
        <v>135</v>
      </c>
      <c r="F1185" t="str">
        <f t="shared" si="55"/>
        <v>Victoria</v>
      </c>
      <c r="G1185" t="s">
        <v>45</v>
      </c>
      <c r="H1185">
        <v>3550</v>
      </c>
      <c r="I1185" t="s">
        <v>11</v>
      </c>
      <c r="J1185" t="s">
        <v>60</v>
      </c>
      <c r="K1185" t="s">
        <v>153</v>
      </c>
      <c r="L1185" t="s">
        <v>16</v>
      </c>
      <c r="M1185" s="5">
        <v>44.5</v>
      </c>
    </row>
    <row r="1186" spans="1:13" x14ac:dyDescent="0.25">
      <c r="A1186" s="2">
        <v>45480</v>
      </c>
      <c r="B1186" s="3">
        <f t="shared" si="56"/>
        <v>2025</v>
      </c>
      <c r="C1186" t="str">
        <f t="shared" si="54"/>
        <v>2024-2025</v>
      </c>
      <c r="D1186" t="s">
        <v>147</v>
      </c>
      <c r="E1186" t="s">
        <v>53</v>
      </c>
      <c r="F1186" t="str">
        <f t="shared" si="55"/>
        <v>South Australia</v>
      </c>
      <c r="G1186" t="s">
        <v>32</v>
      </c>
      <c r="H1186">
        <v>5082</v>
      </c>
      <c r="I1186" t="s">
        <v>11</v>
      </c>
      <c r="J1186" t="s">
        <v>33</v>
      </c>
      <c r="K1186" t="s">
        <v>150</v>
      </c>
      <c r="L1186" t="s">
        <v>18</v>
      </c>
      <c r="M1186" s="5">
        <v>44.5</v>
      </c>
    </row>
    <row r="1187" spans="1:13" x14ac:dyDescent="0.25">
      <c r="A1187" s="2">
        <v>45746</v>
      </c>
      <c r="B1187" s="3">
        <f t="shared" si="56"/>
        <v>2025</v>
      </c>
      <c r="C1187" t="str">
        <f t="shared" si="54"/>
        <v>2024-2025</v>
      </c>
      <c r="D1187" t="s">
        <v>147</v>
      </c>
      <c r="E1187" t="s">
        <v>113</v>
      </c>
      <c r="F1187" t="str">
        <f t="shared" si="55"/>
        <v>Queensland</v>
      </c>
      <c r="G1187" t="s">
        <v>35</v>
      </c>
      <c r="H1187">
        <v>4215</v>
      </c>
      <c r="I1187" t="s">
        <v>11</v>
      </c>
      <c r="J1187" t="s">
        <v>104</v>
      </c>
      <c r="K1187" t="s">
        <v>154</v>
      </c>
      <c r="L1187" t="s">
        <v>14</v>
      </c>
      <c r="M1187" s="5">
        <v>44.53</v>
      </c>
    </row>
    <row r="1188" spans="1:13" x14ac:dyDescent="0.25">
      <c r="A1188" s="2">
        <v>45828</v>
      </c>
      <c r="B1188" s="3">
        <f t="shared" si="56"/>
        <v>2025</v>
      </c>
      <c r="C1188" t="str">
        <f t="shared" si="54"/>
        <v>2024-2025</v>
      </c>
      <c r="D1188" t="s">
        <v>147</v>
      </c>
      <c r="E1188" t="s">
        <v>40</v>
      </c>
      <c r="F1188" t="str">
        <f t="shared" si="55"/>
        <v>New South Wales</v>
      </c>
      <c r="G1188" t="s">
        <v>10</v>
      </c>
      <c r="H1188">
        <v>2116</v>
      </c>
      <c r="I1188" t="s">
        <v>11</v>
      </c>
      <c r="J1188" t="s">
        <v>27</v>
      </c>
      <c r="K1188" t="s">
        <v>157</v>
      </c>
      <c r="L1188" t="s">
        <v>22</v>
      </c>
      <c r="M1188" s="5">
        <v>44.599999999999994</v>
      </c>
    </row>
    <row r="1189" spans="1:13" x14ac:dyDescent="0.25">
      <c r="A1189" s="2">
        <v>45827</v>
      </c>
      <c r="B1189" s="3">
        <f t="shared" si="56"/>
        <v>2025</v>
      </c>
      <c r="C1189" t="str">
        <f t="shared" si="54"/>
        <v>2024-2025</v>
      </c>
      <c r="D1189" t="s">
        <v>147</v>
      </c>
      <c r="E1189" t="s">
        <v>76</v>
      </c>
      <c r="F1189" t="str">
        <f t="shared" si="55"/>
        <v>Western Australia</v>
      </c>
      <c r="G1189" t="s">
        <v>48</v>
      </c>
      <c r="H1189">
        <v>6450</v>
      </c>
      <c r="I1189" t="s">
        <v>11</v>
      </c>
      <c r="J1189" t="s">
        <v>77</v>
      </c>
      <c r="K1189" t="s">
        <v>153</v>
      </c>
      <c r="L1189" t="s">
        <v>16</v>
      </c>
      <c r="M1189" s="5">
        <v>44.67</v>
      </c>
    </row>
    <row r="1190" spans="1:13" x14ac:dyDescent="0.25">
      <c r="A1190" s="2">
        <v>45382</v>
      </c>
      <c r="B1190" s="3">
        <f t="shared" si="56"/>
        <v>2024</v>
      </c>
      <c r="C1190" t="str">
        <f t="shared" si="54"/>
        <v>2023-2024</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25">
      <c r="A1191" s="2">
        <v>45319</v>
      </c>
      <c r="B1191" s="3">
        <f t="shared" si="56"/>
        <v>2024</v>
      </c>
      <c r="C1191" t="str">
        <f t="shared" si="54"/>
        <v>2023-2024</v>
      </c>
      <c r="D1191" t="s">
        <v>148</v>
      </c>
      <c r="E1191" t="s">
        <v>42</v>
      </c>
      <c r="F1191" t="str">
        <f t="shared" si="55"/>
        <v>Queensland</v>
      </c>
      <c r="G1191" t="s">
        <v>35</v>
      </c>
      <c r="H1191">
        <v>4053</v>
      </c>
      <c r="I1191" t="s">
        <v>11</v>
      </c>
      <c r="J1191" t="s">
        <v>43</v>
      </c>
      <c r="K1191" t="s">
        <v>155</v>
      </c>
      <c r="L1191" t="s">
        <v>20</v>
      </c>
      <c r="M1191" s="5">
        <v>44.84</v>
      </c>
    </row>
    <row r="1192" spans="1:13" x14ac:dyDescent="0.25">
      <c r="A1192" s="2">
        <v>45809</v>
      </c>
      <c r="B1192" s="3">
        <f t="shared" si="56"/>
        <v>2025</v>
      </c>
      <c r="C1192" t="str">
        <f t="shared" si="54"/>
        <v>2024-2025</v>
      </c>
      <c r="D1192" t="s">
        <v>147</v>
      </c>
      <c r="E1192" t="s">
        <v>134</v>
      </c>
      <c r="F1192" t="str">
        <f t="shared" si="55"/>
        <v>Queensland</v>
      </c>
      <c r="G1192" t="s">
        <v>35</v>
      </c>
      <c r="H1192">
        <v>4825</v>
      </c>
      <c r="I1192" t="s">
        <v>11</v>
      </c>
      <c r="J1192" t="s">
        <v>36</v>
      </c>
      <c r="K1192" t="s">
        <v>156</v>
      </c>
      <c r="L1192" t="s">
        <v>17</v>
      </c>
      <c r="M1192" s="5">
        <v>44.87</v>
      </c>
    </row>
    <row r="1193" spans="1:13" x14ac:dyDescent="0.25">
      <c r="A1193" s="2">
        <v>45884</v>
      </c>
      <c r="B1193" s="3">
        <f t="shared" si="56"/>
        <v>2026</v>
      </c>
      <c r="C1193" t="str">
        <f t="shared" si="54"/>
        <v>2025-2026</v>
      </c>
      <c r="D1193" t="s">
        <v>147</v>
      </c>
      <c r="E1193" t="s">
        <v>137</v>
      </c>
      <c r="F1193" t="str">
        <f t="shared" si="55"/>
        <v>New South Wales</v>
      </c>
      <c r="G1193" t="s">
        <v>10</v>
      </c>
      <c r="H1193">
        <v>2031</v>
      </c>
      <c r="I1193" t="s">
        <v>11</v>
      </c>
      <c r="J1193" t="s">
        <v>12</v>
      </c>
      <c r="K1193" t="s">
        <v>154</v>
      </c>
      <c r="L1193" t="s">
        <v>14</v>
      </c>
      <c r="M1193" s="5">
        <v>44.9</v>
      </c>
    </row>
    <row r="1194" spans="1:13" x14ac:dyDescent="0.25">
      <c r="A1194" s="2">
        <v>45767</v>
      </c>
      <c r="B1194" s="3">
        <f t="shared" si="56"/>
        <v>2025</v>
      </c>
      <c r="C1194" t="str">
        <f t="shared" si="54"/>
        <v>2024-2025</v>
      </c>
      <c r="D1194" t="s">
        <v>147</v>
      </c>
      <c r="E1194" t="s">
        <v>34</v>
      </c>
      <c r="F1194" t="str">
        <f t="shared" si="55"/>
        <v>Queensland</v>
      </c>
      <c r="G1194" t="s">
        <v>35</v>
      </c>
      <c r="H1194">
        <v>4802</v>
      </c>
      <c r="I1194" t="s">
        <v>11</v>
      </c>
      <c r="J1194" t="s">
        <v>36</v>
      </c>
      <c r="K1194" t="s">
        <v>151</v>
      </c>
      <c r="L1194" t="s">
        <v>21</v>
      </c>
      <c r="M1194" s="5">
        <v>44.91</v>
      </c>
    </row>
    <row r="1195" spans="1:13" x14ac:dyDescent="0.25">
      <c r="A1195" s="2">
        <v>45306</v>
      </c>
      <c r="B1195" s="3">
        <f t="shared" si="56"/>
        <v>2024</v>
      </c>
      <c r="C1195" t="str">
        <f t="shared" si="54"/>
        <v>2023-2024</v>
      </c>
      <c r="D1195" t="s">
        <v>147</v>
      </c>
      <c r="E1195" t="s">
        <v>26</v>
      </c>
      <c r="F1195" t="str">
        <f t="shared" si="55"/>
        <v>New South Wales</v>
      </c>
      <c r="G1195" t="s">
        <v>10</v>
      </c>
      <c r="H1195">
        <v>2141</v>
      </c>
      <c r="I1195" t="s">
        <v>11</v>
      </c>
      <c r="J1195" t="s">
        <v>27</v>
      </c>
      <c r="K1195" t="s">
        <v>156</v>
      </c>
      <c r="L1195" t="s">
        <v>17</v>
      </c>
      <c r="M1195" s="5">
        <v>44.91</v>
      </c>
    </row>
    <row r="1196" spans="1:13" x14ac:dyDescent="0.25">
      <c r="A1196" s="2">
        <v>45847</v>
      </c>
      <c r="B1196" s="3">
        <f t="shared" si="56"/>
        <v>2026</v>
      </c>
      <c r="C1196" t="str">
        <f t="shared" si="54"/>
        <v>2025-2026</v>
      </c>
      <c r="D1196" t="s">
        <v>147</v>
      </c>
      <c r="E1196" t="s">
        <v>139</v>
      </c>
      <c r="F1196" t="str">
        <f t="shared" si="55"/>
        <v>New South Wales</v>
      </c>
      <c r="G1196" t="s">
        <v>10</v>
      </c>
      <c r="H1196">
        <v>2020</v>
      </c>
      <c r="I1196" t="s">
        <v>11</v>
      </c>
      <c r="J1196" t="s">
        <v>12</v>
      </c>
      <c r="K1196" t="s">
        <v>156</v>
      </c>
      <c r="L1196" t="s">
        <v>17</v>
      </c>
      <c r="M1196" s="5">
        <v>44.91</v>
      </c>
    </row>
    <row r="1197" spans="1:13" x14ac:dyDescent="0.25">
      <c r="A1197" s="2">
        <v>45621</v>
      </c>
      <c r="B1197" s="3">
        <f t="shared" si="56"/>
        <v>2025</v>
      </c>
      <c r="C1197" t="str">
        <f t="shared" si="54"/>
        <v>2024-2025</v>
      </c>
      <c r="D1197" t="s">
        <v>147</v>
      </c>
      <c r="E1197" t="s">
        <v>75</v>
      </c>
      <c r="F1197" t="str">
        <f t="shared" si="55"/>
        <v>Victoria</v>
      </c>
      <c r="G1197" t="s">
        <v>45</v>
      </c>
      <c r="H1197">
        <v>3630</v>
      </c>
      <c r="I1197" t="s">
        <v>11</v>
      </c>
      <c r="J1197" t="s">
        <v>55</v>
      </c>
      <c r="K1197" t="s">
        <v>19</v>
      </c>
      <c r="L1197" t="s">
        <v>23</v>
      </c>
      <c r="M1197" s="5">
        <v>44.91</v>
      </c>
    </row>
    <row r="1198" spans="1:13" x14ac:dyDescent="0.25">
      <c r="A1198" s="2">
        <v>45899</v>
      </c>
      <c r="B1198" s="3">
        <f t="shared" si="56"/>
        <v>2026</v>
      </c>
      <c r="C1198" t="str">
        <f t="shared" si="54"/>
        <v>2025-2026</v>
      </c>
      <c r="D1198" t="s">
        <v>148</v>
      </c>
      <c r="E1198" t="s">
        <v>39</v>
      </c>
      <c r="F1198" t="str">
        <f t="shared" si="55"/>
        <v>South Australia</v>
      </c>
      <c r="G1198" t="s">
        <v>32</v>
      </c>
      <c r="H1198">
        <v>5343</v>
      </c>
      <c r="I1198" t="s">
        <v>11</v>
      </c>
      <c r="J1198" t="s">
        <v>38</v>
      </c>
      <c r="K1198" t="s">
        <v>152</v>
      </c>
      <c r="L1198" t="s">
        <v>13</v>
      </c>
      <c r="M1198" s="5">
        <v>44.96</v>
      </c>
    </row>
    <row r="1199" spans="1:13" x14ac:dyDescent="0.25">
      <c r="A1199" s="2">
        <v>45412</v>
      </c>
      <c r="B1199" s="3">
        <f t="shared" si="56"/>
        <v>2024</v>
      </c>
      <c r="C1199" t="str">
        <f t="shared" si="54"/>
        <v>2023-2024</v>
      </c>
      <c r="D1199" t="s">
        <v>147</v>
      </c>
      <c r="E1199" t="s">
        <v>72</v>
      </c>
      <c r="F1199" t="str">
        <f t="shared" si="55"/>
        <v>Western Australia</v>
      </c>
      <c r="G1199" t="s">
        <v>48</v>
      </c>
      <c r="H1199">
        <v>6010</v>
      </c>
      <c r="I1199" t="s">
        <v>11</v>
      </c>
      <c r="J1199" t="s">
        <v>49</v>
      </c>
      <c r="K1199" t="s">
        <v>154</v>
      </c>
      <c r="L1199" t="s">
        <v>14</v>
      </c>
      <c r="M1199" s="5">
        <v>44.97</v>
      </c>
    </row>
    <row r="1200" spans="1:13" x14ac:dyDescent="0.25">
      <c r="A1200" s="2">
        <v>45377</v>
      </c>
      <c r="B1200" s="3">
        <f t="shared" si="56"/>
        <v>2024</v>
      </c>
      <c r="C1200" t="str">
        <f t="shared" si="54"/>
        <v>2023-2024</v>
      </c>
      <c r="D1200" t="s">
        <v>148</v>
      </c>
      <c r="E1200" t="s">
        <v>47</v>
      </c>
      <c r="F1200" t="str">
        <f t="shared" si="55"/>
        <v>Western Australia</v>
      </c>
      <c r="G1200" t="s">
        <v>48</v>
      </c>
      <c r="H1200">
        <v>6030</v>
      </c>
      <c r="I1200" t="s">
        <v>11</v>
      </c>
      <c r="J1200" t="s">
        <v>49</v>
      </c>
      <c r="K1200" t="s">
        <v>153</v>
      </c>
      <c r="L1200" t="s">
        <v>16</v>
      </c>
      <c r="M1200" s="5">
        <v>44.97</v>
      </c>
    </row>
    <row r="1201" spans="1:13" x14ac:dyDescent="0.25">
      <c r="A1201" s="2">
        <v>45312</v>
      </c>
      <c r="B1201" s="3">
        <f t="shared" si="56"/>
        <v>2024</v>
      </c>
      <c r="C1201" t="str">
        <f t="shared" si="54"/>
        <v>2023-2024</v>
      </c>
      <c r="D1201" t="s">
        <v>148</v>
      </c>
      <c r="E1201" t="s">
        <v>101</v>
      </c>
      <c r="F1201" t="str">
        <f t="shared" si="55"/>
        <v>Victoria</v>
      </c>
      <c r="G1201" t="s">
        <v>45</v>
      </c>
      <c r="H1201">
        <v>3131</v>
      </c>
      <c r="I1201" t="s">
        <v>11</v>
      </c>
      <c r="J1201" t="s">
        <v>63</v>
      </c>
      <c r="K1201" t="s">
        <v>152</v>
      </c>
      <c r="L1201" t="s">
        <v>13</v>
      </c>
      <c r="M1201" s="5">
        <v>44.97</v>
      </c>
    </row>
    <row r="1202" spans="1:13" x14ac:dyDescent="0.25">
      <c r="A1202" s="2">
        <v>45827</v>
      </c>
      <c r="B1202" s="3">
        <f t="shared" si="56"/>
        <v>2025</v>
      </c>
      <c r="C1202" t="str">
        <f t="shared" si="54"/>
        <v>2024-2025</v>
      </c>
      <c r="D1202" t="s">
        <v>147</v>
      </c>
      <c r="E1202" t="s">
        <v>59</v>
      </c>
      <c r="F1202" t="str">
        <f t="shared" si="55"/>
        <v>Victoria</v>
      </c>
      <c r="G1202" t="s">
        <v>45</v>
      </c>
      <c r="H1202">
        <v>3280</v>
      </c>
      <c r="I1202" t="s">
        <v>11</v>
      </c>
      <c r="J1202" t="s">
        <v>60</v>
      </c>
      <c r="K1202" t="s">
        <v>154</v>
      </c>
      <c r="L1202" t="s">
        <v>14</v>
      </c>
      <c r="M1202" s="5">
        <v>44.97</v>
      </c>
    </row>
    <row r="1203" spans="1:13" x14ac:dyDescent="0.25">
      <c r="A1203" s="2">
        <v>45544</v>
      </c>
      <c r="B1203" s="3">
        <f t="shared" si="56"/>
        <v>2025</v>
      </c>
      <c r="C1203" t="str">
        <f t="shared" si="54"/>
        <v>2024-2025</v>
      </c>
      <c r="D1203" t="s">
        <v>147</v>
      </c>
      <c r="E1203" t="s">
        <v>124</v>
      </c>
      <c r="F1203" t="str">
        <f t="shared" si="55"/>
        <v>New South Wales</v>
      </c>
      <c r="G1203" t="s">
        <v>10</v>
      </c>
      <c r="H1203">
        <v>2015</v>
      </c>
      <c r="I1203" t="s">
        <v>11</v>
      </c>
      <c r="J1203" t="s">
        <v>12</v>
      </c>
      <c r="K1203" t="s">
        <v>154</v>
      </c>
      <c r="L1203" t="s">
        <v>14</v>
      </c>
      <c r="M1203" s="5">
        <v>45</v>
      </c>
    </row>
    <row r="1204" spans="1:13" x14ac:dyDescent="0.25">
      <c r="A1204" s="2">
        <v>45964</v>
      </c>
      <c r="B1204" s="3">
        <f t="shared" si="56"/>
        <v>2026</v>
      </c>
      <c r="C1204" t="str">
        <f t="shared" si="54"/>
        <v>2025-2026</v>
      </c>
      <c r="D1204" t="s">
        <v>147</v>
      </c>
      <c r="E1204" t="s">
        <v>95</v>
      </c>
      <c r="F1204" t="str">
        <f t="shared" si="55"/>
        <v>Victoria</v>
      </c>
      <c r="G1204" t="s">
        <v>45</v>
      </c>
      <c r="H1204">
        <v>3931</v>
      </c>
      <c r="I1204" t="s">
        <v>11</v>
      </c>
      <c r="J1204" t="s">
        <v>55</v>
      </c>
      <c r="K1204" t="s">
        <v>154</v>
      </c>
      <c r="L1204" t="s">
        <v>14</v>
      </c>
      <c r="M1204" s="5">
        <v>45</v>
      </c>
    </row>
    <row r="1205" spans="1:13" x14ac:dyDescent="0.25">
      <c r="A1205" s="2">
        <v>45919</v>
      </c>
      <c r="B1205" s="3">
        <f t="shared" si="56"/>
        <v>2026</v>
      </c>
      <c r="C1205" t="str">
        <f t="shared" si="54"/>
        <v>2025-2026</v>
      </c>
      <c r="D1205" t="s">
        <v>147</v>
      </c>
      <c r="E1205" t="s">
        <v>144</v>
      </c>
      <c r="F1205" t="str">
        <f t="shared" si="55"/>
        <v>Queensland</v>
      </c>
      <c r="G1205" t="s">
        <v>35</v>
      </c>
      <c r="H1205">
        <v>4566</v>
      </c>
      <c r="I1205" t="s">
        <v>11</v>
      </c>
      <c r="J1205" t="s">
        <v>120</v>
      </c>
      <c r="K1205" t="s">
        <v>151</v>
      </c>
      <c r="L1205" t="s">
        <v>21</v>
      </c>
      <c r="M1205" s="5">
        <v>45</v>
      </c>
    </row>
    <row r="1206" spans="1:13" x14ac:dyDescent="0.25">
      <c r="A1206" s="2">
        <v>45896</v>
      </c>
      <c r="B1206" s="3">
        <f t="shared" si="56"/>
        <v>2026</v>
      </c>
      <c r="C1206" t="str">
        <f t="shared" si="54"/>
        <v>2025-2026</v>
      </c>
      <c r="D1206" t="s">
        <v>148</v>
      </c>
      <c r="E1206" t="s">
        <v>116</v>
      </c>
      <c r="F1206" t="str">
        <f t="shared" si="55"/>
        <v>Western Australia</v>
      </c>
      <c r="G1206" t="s">
        <v>48</v>
      </c>
      <c r="H1206">
        <v>6725</v>
      </c>
      <c r="I1206" t="s">
        <v>11</v>
      </c>
      <c r="J1206" t="s">
        <v>77</v>
      </c>
      <c r="K1206" t="s">
        <v>152</v>
      </c>
      <c r="L1206" t="s">
        <v>13</v>
      </c>
      <c r="M1206" s="5">
        <v>45.15</v>
      </c>
    </row>
    <row r="1207" spans="1:13" x14ac:dyDescent="0.25">
      <c r="A1207" s="2">
        <v>45581</v>
      </c>
      <c r="B1207" s="3">
        <f t="shared" si="56"/>
        <v>2025</v>
      </c>
      <c r="C1207" t="str">
        <f t="shared" si="54"/>
        <v>2024-2025</v>
      </c>
      <c r="D1207" t="s">
        <v>147</v>
      </c>
      <c r="E1207" t="s">
        <v>61</v>
      </c>
      <c r="F1207" t="str">
        <f t="shared" si="55"/>
        <v>New South Wales</v>
      </c>
      <c r="G1207" t="s">
        <v>10</v>
      </c>
      <c r="H1207">
        <v>2539</v>
      </c>
      <c r="I1207" t="s">
        <v>11</v>
      </c>
      <c r="J1207" t="s">
        <v>58</v>
      </c>
      <c r="K1207" t="s">
        <v>152</v>
      </c>
      <c r="L1207" t="s">
        <v>13</v>
      </c>
      <c r="M1207" s="5">
        <v>45.15</v>
      </c>
    </row>
    <row r="1208" spans="1:13" x14ac:dyDescent="0.25">
      <c r="A1208" s="2">
        <v>45442</v>
      </c>
      <c r="B1208" s="3">
        <f t="shared" si="56"/>
        <v>2024</v>
      </c>
      <c r="C1208" t="str">
        <f t="shared" si="54"/>
        <v>2023-2024</v>
      </c>
      <c r="D1208" t="s">
        <v>147</v>
      </c>
      <c r="E1208" t="s">
        <v>124</v>
      </c>
      <c r="F1208" t="str">
        <f t="shared" si="55"/>
        <v>New South Wales</v>
      </c>
      <c r="G1208" t="s">
        <v>10</v>
      </c>
      <c r="H1208">
        <v>2015</v>
      </c>
      <c r="I1208" t="s">
        <v>11</v>
      </c>
      <c r="J1208" t="s">
        <v>12</v>
      </c>
      <c r="K1208" t="s">
        <v>150</v>
      </c>
      <c r="L1208" t="s">
        <v>18</v>
      </c>
      <c r="M1208" s="5">
        <v>45.46</v>
      </c>
    </row>
    <row r="1209" spans="1:13" x14ac:dyDescent="0.25">
      <c r="A1209" s="2">
        <v>45528</v>
      </c>
      <c r="B1209" s="3">
        <f t="shared" si="56"/>
        <v>2025</v>
      </c>
      <c r="C1209" t="str">
        <f t="shared" si="54"/>
        <v>2024-2025</v>
      </c>
      <c r="D1209" t="s">
        <v>147</v>
      </c>
      <c r="E1209" t="s">
        <v>142</v>
      </c>
      <c r="F1209" t="str">
        <f t="shared" si="55"/>
        <v>Australian Capital Territory</v>
      </c>
      <c r="G1209" t="s">
        <v>80</v>
      </c>
      <c r="H1209">
        <v>2609</v>
      </c>
      <c r="I1209" t="s">
        <v>11</v>
      </c>
      <c r="J1209" t="s">
        <v>58</v>
      </c>
      <c r="K1209" t="s">
        <v>154</v>
      </c>
      <c r="L1209" t="s">
        <v>14</v>
      </c>
      <c r="M1209" s="5">
        <v>45.46</v>
      </c>
    </row>
    <row r="1210" spans="1:13" x14ac:dyDescent="0.25">
      <c r="A1210" s="2">
        <v>45562</v>
      </c>
      <c r="B1210" s="3">
        <f t="shared" si="56"/>
        <v>2025</v>
      </c>
      <c r="C1210" t="str">
        <f t="shared" si="54"/>
        <v>2024-2025</v>
      </c>
      <c r="D1210" t="s">
        <v>147</v>
      </c>
      <c r="E1210" t="s">
        <v>59</v>
      </c>
      <c r="F1210" t="str">
        <f t="shared" si="55"/>
        <v>Victoria</v>
      </c>
      <c r="G1210" t="s">
        <v>45</v>
      </c>
      <c r="H1210">
        <v>3280</v>
      </c>
      <c r="I1210" t="s">
        <v>11</v>
      </c>
      <c r="J1210" t="s">
        <v>60</v>
      </c>
      <c r="K1210" t="s">
        <v>154</v>
      </c>
      <c r="L1210" t="s">
        <v>14</v>
      </c>
      <c r="M1210" s="5">
        <v>45.49</v>
      </c>
    </row>
    <row r="1211" spans="1:13" x14ac:dyDescent="0.25">
      <c r="A1211" s="2">
        <v>45349</v>
      </c>
      <c r="B1211" s="3">
        <f t="shared" si="56"/>
        <v>2024</v>
      </c>
      <c r="C1211" t="str">
        <f t="shared" si="54"/>
        <v>2023-2024</v>
      </c>
      <c r="D1211" t="s">
        <v>147</v>
      </c>
      <c r="E1211" t="s">
        <v>96</v>
      </c>
      <c r="F1211" t="str">
        <f t="shared" si="55"/>
        <v>Western Australia</v>
      </c>
      <c r="G1211" t="s">
        <v>48</v>
      </c>
      <c r="H1211">
        <v>6330</v>
      </c>
      <c r="I1211" t="s">
        <v>11</v>
      </c>
      <c r="J1211" t="s">
        <v>94</v>
      </c>
      <c r="K1211" t="s">
        <v>156</v>
      </c>
      <c r="L1211" t="s">
        <v>17</v>
      </c>
      <c r="M1211" s="5">
        <v>45.54</v>
      </c>
    </row>
    <row r="1212" spans="1:13" x14ac:dyDescent="0.25">
      <c r="A1212" s="2">
        <v>45338</v>
      </c>
      <c r="B1212" s="3">
        <f t="shared" si="56"/>
        <v>2024</v>
      </c>
      <c r="C1212" t="str">
        <f t="shared" si="54"/>
        <v>2023-2024</v>
      </c>
      <c r="D1212" t="s">
        <v>148</v>
      </c>
      <c r="E1212" t="s">
        <v>130</v>
      </c>
      <c r="F1212" t="str">
        <f t="shared" si="55"/>
        <v>South Australia</v>
      </c>
      <c r="G1212" t="s">
        <v>32</v>
      </c>
      <c r="H1212">
        <v>5290</v>
      </c>
      <c r="I1212" t="s">
        <v>11</v>
      </c>
      <c r="J1212" t="s">
        <v>38</v>
      </c>
      <c r="K1212" t="s">
        <v>155</v>
      </c>
      <c r="L1212" t="s">
        <v>20</v>
      </c>
      <c r="M1212" s="5">
        <v>45.65</v>
      </c>
    </row>
    <row r="1213" spans="1:13" x14ac:dyDescent="0.25">
      <c r="A1213" s="2">
        <v>45731</v>
      </c>
      <c r="B1213" s="3">
        <f t="shared" si="56"/>
        <v>2025</v>
      </c>
      <c r="C1213" t="str">
        <f t="shared" si="54"/>
        <v>2024-2025</v>
      </c>
      <c r="D1213" t="s">
        <v>147</v>
      </c>
      <c r="E1213" t="s">
        <v>135</v>
      </c>
      <c r="F1213" t="str">
        <f t="shared" si="55"/>
        <v>Victoria</v>
      </c>
      <c r="G1213" t="s">
        <v>45</v>
      </c>
      <c r="H1213">
        <v>3550</v>
      </c>
      <c r="I1213" t="s">
        <v>11</v>
      </c>
      <c r="J1213" t="s">
        <v>60</v>
      </c>
      <c r="K1213" t="s">
        <v>154</v>
      </c>
      <c r="L1213" t="s">
        <v>14</v>
      </c>
      <c r="M1213" s="5">
        <v>45.89</v>
      </c>
    </row>
    <row r="1214" spans="1:13" x14ac:dyDescent="0.25">
      <c r="A1214" s="2">
        <v>45908</v>
      </c>
      <c r="B1214" s="3">
        <f t="shared" si="56"/>
        <v>2026</v>
      </c>
      <c r="C1214" t="str">
        <f t="shared" si="54"/>
        <v>2025-2026</v>
      </c>
      <c r="D1214" t="s">
        <v>148</v>
      </c>
      <c r="E1214" t="s">
        <v>31</v>
      </c>
      <c r="F1214" t="str">
        <f t="shared" si="55"/>
        <v>South Australia</v>
      </c>
      <c r="G1214" t="s">
        <v>32</v>
      </c>
      <c r="H1214">
        <v>5168</v>
      </c>
      <c r="I1214" t="s">
        <v>11</v>
      </c>
      <c r="J1214" t="s">
        <v>33</v>
      </c>
      <c r="K1214" t="s">
        <v>150</v>
      </c>
      <c r="L1214" t="s">
        <v>18</v>
      </c>
      <c r="M1214" s="5">
        <v>45.91</v>
      </c>
    </row>
    <row r="1215" spans="1:13" x14ac:dyDescent="0.25">
      <c r="A1215" s="2">
        <v>45646</v>
      </c>
      <c r="B1215" s="3">
        <f t="shared" si="56"/>
        <v>2025</v>
      </c>
      <c r="C1215" t="str">
        <f t="shared" si="54"/>
        <v>2024-2025</v>
      </c>
      <c r="D1215" t="s">
        <v>147</v>
      </c>
      <c r="E1215" t="s">
        <v>54</v>
      </c>
      <c r="F1215" t="str">
        <f t="shared" si="55"/>
        <v>Victoria</v>
      </c>
      <c r="G1215" t="s">
        <v>45</v>
      </c>
      <c r="H1215">
        <v>3977</v>
      </c>
      <c r="I1215" t="s">
        <v>11</v>
      </c>
      <c r="J1215" t="s">
        <v>55</v>
      </c>
      <c r="K1215" t="s">
        <v>155</v>
      </c>
      <c r="L1215" t="s">
        <v>20</v>
      </c>
      <c r="M1215" s="5">
        <v>45.92</v>
      </c>
    </row>
    <row r="1216" spans="1:13" x14ac:dyDescent="0.25">
      <c r="A1216" s="2">
        <v>45632</v>
      </c>
      <c r="B1216" s="3">
        <f t="shared" si="56"/>
        <v>2025</v>
      </c>
      <c r="C1216" t="str">
        <f t="shared" si="54"/>
        <v>2024-2025</v>
      </c>
      <c r="D1216" t="s">
        <v>148</v>
      </c>
      <c r="E1216" t="s">
        <v>141</v>
      </c>
      <c r="F1216" t="str">
        <f t="shared" si="55"/>
        <v>Western Australia</v>
      </c>
      <c r="G1216" t="s">
        <v>48</v>
      </c>
      <c r="H1216">
        <v>6052</v>
      </c>
      <c r="I1216" t="s">
        <v>11</v>
      </c>
      <c r="J1216" t="s">
        <v>49</v>
      </c>
      <c r="K1216" t="s">
        <v>152</v>
      </c>
      <c r="L1216" t="s">
        <v>13</v>
      </c>
      <c r="M1216" s="5">
        <v>45.92</v>
      </c>
    </row>
    <row r="1217" spans="1:13" x14ac:dyDescent="0.25">
      <c r="A1217" s="2">
        <v>45681</v>
      </c>
      <c r="B1217" s="3">
        <f t="shared" si="56"/>
        <v>2025</v>
      </c>
      <c r="C1217" t="str">
        <f t="shared" si="54"/>
        <v>2024-2025</v>
      </c>
      <c r="D1217" t="s">
        <v>147</v>
      </c>
      <c r="E1217" t="s">
        <v>66</v>
      </c>
      <c r="F1217" t="str">
        <f t="shared" si="55"/>
        <v>South Australia</v>
      </c>
      <c r="G1217" t="s">
        <v>32</v>
      </c>
      <c r="H1217">
        <v>5169</v>
      </c>
      <c r="I1217" t="s">
        <v>11</v>
      </c>
      <c r="J1217" t="s">
        <v>33</v>
      </c>
      <c r="K1217" t="s">
        <v>154</v>
      </c>
      <c r="L1217" t="s">
        <v>14</v>
      </c>
      <c r="M1217" s="5">
        <v>46</v>
      </c>
    </row>
    <row r="1218" spans="1:13" x14ac:dyDescent="0.25">
      <c r="A1218" s="2">
        <v>45990</v>
      </c>
      <c r="B1218" s="3">
        <f t="shared" si="56"/>
        <v>2026</v>
      </c>
      <c r="C1218" t="str">
        <f t="shared" ref="C1218:C1281" si="57">IF(MONTH(A1218) &gt;= 7, YEAR(A1218) &amp; "-" &amp; YEAR(A1218) + 1, YEAR(A1218) - 1 &amp; "-" &amp; YEAR(A1218))</f>
        <v>2025-2026</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25">
      <c r="A1219" s="2">
        <v>45628</v>
      </c>
      <c r="B1219" s="3">
        <f t="shared" ref="B1219:B1282" si="59">IF(MONTH(A1219)&gt;=7,YEAR(A1219)+1,YEAR(A1219))</f>
        <v>2025</v>
      </c>
      <c r="C1219" t="str">
        <f t="shared" si="57"/>
        <v>2024-2025</v>
      </c>
      <c r="D1219" t="s">
        <v>147</v>
      </c>
      <c r="E1219" t="s">
        <v>37</v>
      </c>
      <c r="F1219" t="str">
        <f t="shared" si="58"/>
        <v>South Australia</v>
      </c>
      <c r="G1219" t="s">
        <v>32</v>
      </c>
      <c r="H1219">
        <v>5607</v>
      </c>
      <c r="I1219" t="s">
        <v>11</v>
      </c>
      <c r="J1219" t="s">
        <v>38</v>
      </c>
      <c r="K1219" t="s">
        <v>154</v>
      </c>
      <c r="L1219" t="s">
        <v>14</v>
      </c>
      <c r="M1219" s="5">
        <v>46.5</v>
      </c>
    </row>
    <row r="1220" spans="1:13" x14ac:dyDescent="0.25">
      <c r="A1220" s="2">
        <v>45517</v>
      </c>
      <c r="B1220" s="3">
        <f t="shared" si="59"/>
        <v>2025</v>
      </c>
      <c r="C1220" t="str">
        <f t="shared" si="57"/>
        <v>2024-2025</v>
      </c>
      <c r="D1220" t="s">
        <v>148</v>
      </c>
      <c r="E1220" t="s">
        <v>39</v>
      </c>
      <c r="F1220" t="str">
        <f t="shared" si="58"/>
        <v>South Australia</v>
      </c>
      <c r="G1220" t="s">
        <v>32</v>
      </c>
      <c r="H1220">
        <v>5343</v>
      </c>
      <c r="I1220" t="s">
        <v>11</v>
      </c>
      <c r="J1220" t="s">
        <v>38</v>
      </c>
      <c r="K1220" t="s">
        <v>152</v>
      </c>
      <c r="L1220" t="s">
        <v>13</v>
      </c>
      <c r="M1220" s="5">
        <v>46.9</v>
      </c>
    </row>
    <row r="1221" spans="1:13" x14ac:dyDescent="0.25">
      <c r="A1221" s="2">
        <v>45691</v>
      </c>
      <c r="B1221" s="3">
        <f t="shared" si="59"/>
        <v>2025</v>
      </c>
      <c r="C1221" t="str">
        <f t="shared" si="57"/>
        <v>2024-2025</v>
      </c>
      <c r="D1221" t="s">
        <v>147</v>
      </c>
      <c r="E1221" t="s">
        <v>79</v>
      </c>
      <c r="F1221" t="str">
        <f t="shared" si="58"/>
        <v>Australian Capital Territory</v>
      </c>
      <c r="G1221" t="s">
        <v>80</v>
      </c>
      <c r="H1221">
        <v>2617</v>
      </c>
      <c r="I1221" t="s">
        <v>11</v>
      </c>
      <c r="J1221" t="s">
        <v>58</v>
      </c>
      <c r="K1221" t="s">
        <v>150</v>
      </c>
      <c r="L1221" t="s">
        <v>18</v>
      </c>
      <c r="M1221" s="5">
        <v>46.91</v>
      </c>
    </row>
    <row r="1222" spans="1:13" x14ac:dyDescent="0.25">
      <c r="A1222" s="2">
        <v>45688</v>
      </c>
      <c r="B1222" s="3">
        <f t="shared" si="59"/>
        <v>2025</v>
      </c>
      <c r="C1222" t="str">
        <f t="shared" si="57"/>
        <v>2024-2025</v>
      </c>
      <c r="D1222" t="s">
        <v>148</v>
      </c>
      <c r="E1222" t="s">
        <v>74</v>
      </c>
      <c r="F1222" t="str">
        <f t="shared" si="58"/>
        <v>South Australia</v>
      </c>
      <c r="G1222" t="s">
        <v>32</v>
      </c>
      <c r="H1222">
        <v>5043</v>
      </c>
      <c r="I1222" t="s">
        <v>11</v>
      </c>
      <c r="J1222" t="s">
        <v>33</v>
      </c>
      <c r="K1222" t="s">
        <v>150</v>
      </c>
      <c r="L1222" t="s">
        <v>18</v>
      </c>
      <c r="M1222" s="5">
        <v>46.93</v>
      </c>
    </row>
    <row r="1223" spans="1:13" x14ac:dyDescent="0.25">
      <c r="A1223" s="2">
        <v>45636</v>
      </c>
      <c r="B1223" s="3">
        <f t="shared" si="59"/>
        <v>2025</v>
      </c>
      <c r="C1223" t="str">
        <f t="shared" si="57"/>
        <v>2024-2025</v>
      </c>
      <c r="D1223" t="s">
        <v>147</v>
      </c>
      <c r="E1223" t="s">
        <v>34</v>
      </c>
      <c r="F1223" t="str">
        <f t="shared" si="58"/>
        <v>Queensland</v>
      </c>
      <c r="G1223" t="s">
        <v>35</v>
      </c>
      <c r="H1223">
        <v>4802</v>
      </c>
      <c r="I1223" t="s">
        <v>11</v>
      </c>
      <c r="J1223" t="s">
        <v>36</v>
      </c>
      <c r="K1223" t="s">
        <v>153</v>
      </c>
      <c r="L1223" t="s">
        <v>16</v>
      </c>
      <c r="M1223" s="5">
        <v>46.96</v>
      </c>
    </row>
    <row r="1224" spans="1:13" x14ac:dyDescent="0.25">
      <c r="A1224" s="2">
        <v>45655</v>
      </c>
      <c r="B1224" s="3">
        <f t="shared" si="59"/>
        <v>2025</v>
      </c>
      <c r="C1224" t="str">
        <f t="shared" si="57"/>
        <v>2024-2025</v>
      </c>
      <c r="D1224" t="s">
        <v>147</v>
      </c>
      <c r="E1224" t="s">
        <v>39</v>
      </c>
      <c r="F1224" t="str">
        <f t="shared" si="58"/>
        <v>South Australia</v>
      </c>
      <c r="G1224" t="s">
        <v>32</v>
      </c>
      <c r="H1224">
        <v>5343</v>
      </c>
      <c r="I1224" t="s">
        <v>11</v>
      </c>
      <c r="J1224" t="s">
        <v>38</v>
      </c>
      <c r="K1224" t="s">
        <v>154</v>
      </c>
      <c r="L1224" t="s">
        <v>14</v>
      </c>
      <c r="M1224" s="5">
        <v>47</v>
      </c>
    </row>
    <row r="1225" spans="1:13" x14ac:dyDescent="0.25">
      <c r="A1225" s="2">
        <v>45996</v>
      </c>
      <c r="B1225" s="3">
        <f t="shared" si="59"/>
        <v>2026</v>
      </c>
      <c r="C1225" t="str">
        <f t="shared" si="57"/>
        <v>2025-2026</v>
      </c>
      <c r="D1225" t="s">
        <v>148</v>
      </c>
      <c r="E1225" t="s">
        <v>93</v>
      </c>
      <c r="F1225" t="str">
        <f t="shared" si="58"/>
        <v>Western Australia</v>
      </c>
      <c r="G1225" t="s">
        <v>48</v>
      </c>
      <c r="H1225">
        <v>6112</v>
      </c>
      <c r="I1225" t="s">
        <v>11</v>
      </c>
      <c r="J1225" t="s">
        <v>94</v>
      </c>
      <c r="K1225" t="s">
        <v>19</v>
      </c>
      <c r="L1225" t="s">
        <v>23</v>
      </c>
      <c r="M1225" s="5">
        <v>47.440000000000005</v>
      </c>
    </row>
    <row r="1226" spans="1:13" x14ac:dyDescent="0.25">
      <c r="A1226" s="2">
        <v>45313</v>
      </c>
      <c r="B1226" s="3">
        <f t="shared" si="59"/>
        <v>2024</v>
      </c>
      <c r="C1226" t="str">
        <f t="shared" si="57"/>
        <v>2023-2024</v>
      </c>
      <c r="D1226" t="s">
        <v>147</v>
      </c>
      <c r="E1226" t="s">
        <v>131</v>
      </c>
      <c r="F1226" t="str">
        <f t="shared" si="58"/>
        <v>Western Australia</v>
      </c>
      <c r="G1226" t="s">
        <v>48</v>
      </c>
      <c r="H1226">
        <v>6530</v>
      </c>
      <c r="I1226" t="s">
        <v>11</v>
      </c>
      <c r="J1226" t="s">
        <v>77</v>
      </c>
      <c r="K1226" t="s">
        <v>157</v>
      </c>
      <c r="L1226" t="s">
        <v>22</v>
      </c>
      <c r="M1226" s="5">
        <v>47.64</v>
      </c>
    </row>
    <row r="1227" spans="1:13" x14ac:dyDescent="0.25">
      <c r="A1227" s="2">
        <v>45318</v>
      </c>
      <c r="B1227" s="3">
        <f t="shared" si="59"/>
        <v>2024</v>
      </c>
      <c r="C1227" t="str">
        <f t="shared" si="57"/>
        <v>2023-2024</v>
      </c>
      <c r="D1227" t="s">
        <v>148</v>
      </c>
      <c r="E1227" t="s">
        <v>99</v>
      </c>
      <c r="F1227" t="str">
        <f t="shared" si="58"/>
        <v>Victoria</v>
      </c>
      <c r="G1227" t="s">
        <v>45</v>
      </c>
      <c r="H1227">
        <v>3148</v>
      </c>
      <c r="I1227" t="s">
        <v>11</v>
      </c>
      <c r="J1227" t="s">
        <v>63</v>
      </c>
      <c r="K1227" t="s">
        <v>156</v>
      </c>
      <c r="L1227" t="s">
        <v>17</v>
      </c>
      <c r="M1227" s="5">
        <v>47.84</v>
      </c>
    </row>
    <row r="1228" spans="1:13" x14ac:dyDescent="0.25">
      <c r="A1228" s="2">
        <v>45813</v>
      </c>
      <c r="B1228" s="3">
        <f t="shared" si="59"/>
        <v>2025</v>
      </c>
      <c r="C1228" t="str">
        <f t="shared" si="57"/>
        <v>2024-2025</v>
      </c>
      <c r="D1228" t="s">
        <v>148</v>
      </c>
      <c r="E1228" t="s">
        <v>97</v>
      </c>
      <c r="F1228" t="str">
        <f t="shared" si="58"/>
        <v>Tasmania</v>
      </c>
      <c r="G1228" t="s">
        <v>70</v>
      </c>
      <c r="H1228">
        <v>7250</v>
      </c>
      <c r="I1228" t="s">
        <v>11</v>
      </c>
      <c r="J1228" t="s">
        <v>71</v>
      </c>
      <c r="K1228" t="s">
        <v>156</v>
      </c>
      <c r="L1228" t="s">
        <v>17</v>
      </c>
      <c r="M1228" s="5">
        <v>47.84</v>
      </c>
    </row>
    <row r="1229" spans="1:13" x14ac:dyDescent="0.25">
      <c r="A1229" s="2">
        <v>45903</v>
      </c>
      <c r="B1229" s="3">
        <f t="shared" si="59"/>
        <v>2026</v>
      </c>
      <c r="C1229" t="str">
        <f t="shared" si="57"/>
        <v>2025-2026</v>
      </c>
      <c r="D1229" t="s">
        <v>147</v>
      </c>
      <c r="E1229" t="s">
        <v>66</v>
      </c>
      <c r="F1229" t="str">
        <f t="shared" si="58"/>
        <v>South Australia</v>
      </c>
      <c r="G1229" t="s">
        <v>32</v>
      </c>
      <c r="H1229">
        <v>5169</v>
      </c>
      <c r="I1229" t="s">
        <v>11</v>
      </c>
      <c r="J1229" t="s">
        <v>33</v>
      </c>
      <c r="K1229" t="s">
        <v>156</v>
      </c>
      <c r="L1229" t="s">
        <v>17</v>
      </c>
      <c r="M1229" s="5">
        <v>47.84</v>
      </c>
    </row>
    <row r="1230" spans="1:13" x14ac:dyDescent="0.25">
      <c r="A1230" s="2">
        <v>45810</v>
      </c>
      <c r="B1230" s="3">
        <f t="shared" si="59"/>
        <v>2025</v>
      </c>
      <c r="C1230" t="str">
        <f t="shared" si="57"/>
        <v>2024-2025</v>
      </c>
      <c r="D1230" t="s">
        <v>147</v>
      </c>
      <c r="E1230" t="s">
        <v>127</v>
      </c>
      <c r="F1230" t="str">
        <f t="shared" si="58"/>
        <v>New South Wales</v>
      </c>
      <c r="G1230" t="s">
        <v>10</v>
      </c>
      <c r="H1230">
        <v>2131</v>
      </c>
      <c r="I1230" t="s">
        <v>11</v>
      </c>
      <c r="J1230" t="s">
        <v>27</v>
      </c>
      <c r="K1230" t="s">
        <v>155</v>
      </c>
      <c r="L1230" t="s">
        <v>20</v>
      </c>
      <c r="M1230" s="5">
        <v>47.849999999999994</v>
      </c>
    </row>
    <row r="1231" spans="1:13" x14ac:dyDescent="0.25">
      <c r="A1231" s="2">
        <v>45995</v>
      </c>
      <c r="B1231" s="3">
        <f t="shared" si="59"/>
        <v>2026</v>
      </c>
      <c r="C1231" t="str">
        <f t="shared" si="57"/>
        <v>2025-2026</v>
      </c>
      <c r="D1231" t="s">
        <v>148</v>
      </c>
      <c r="E1231" t="s">
        <v>67</v>
      </c>
      <c r="F1231" t="str">
        <f t="shared" si="58"/>
        <v>New South Wales</v>
      </c>
      <c r="G1231" t="s">
        <v>10</v>
      </c>
      <c r="H1231">
        <v>2478</v>
      </c>
      <c r="I1231" t="s">
        <v>11</v>
      </c>
      <c r="J1231" t="s">
        <v>68</v>
      </c>
      <c r="K1231" t="s">
        <v>152</v>
      </c>
      <c r="L1231" t="s">
        <v>13</v>
      </c>
      <c r="M1231" s="5">
        <v>47.86</v>
      </c>
    </row>
    <row r="1232" spans="1:13" x14ac:dyDescent="0.25">
      <c r="A1232" s="2">
        <v>45854</v>
      </c>
      <c r="B1232" s="3">
        <f t="shared" si="59"/>
        <v>2026</v>
      </c>
      <c r="C1232" t="str">
        <f t="shared" si="57"/>
        <v>2025-2026</v>
      </c>
      <c r="D1232" t="s">
        <v>147</v>
      </c>
      <c r="E1232" t="s">
        <v>78</v>
      </c>
      <c r="F1232" t="str">
        <f t="shared" si="58"/>
        <v>New South Wales</v>
      </c>
      <c r="G1232" t="s">
        <v>10</v>
      </c>
      <c r="H1232">
        <v>2350</v>
      </c>
      <c r="I1232" t="s">
        <v>11</v>
      </c>
      <c r="J1232" t="s">
        <v>68</v>
      </c>
      <c r="K1232" t="s">
        <v>149</v>
      </c>
      <c r="L1232" t="s">
        <v>15</v>
      </c>
      <c r="M1232" s="5">
        <v>47.88</v>
      </c>
    </row>
    <row r="1233" spans="1:13" x14ac:dyDescent="0.25">
      <c r="A1233" s="2">
        <v>45893</v>
      </c>
      <c r="B1233" s="3">
        <f t="shared" si="59"/>
        <v>2026</v>
      </c>
      <c r="C1233" t="str">
        <f t="shared" si="57"/>
        <v>2025-2026</v>
      </c>
      <c r="D1233" t="s">
        <v>147</v>
      </c>
      <c r="E1233" t="s">
        <v>113</v>
      </c>
      <c r="F1233" t="str">
        <f t="shared" si="58"/>
        <v>Queensland</v>
      </c>
      <c r="G1233" t="s">
        <v>35</v>
      </c>
      <c r="H1233">
        <v>4215</v>
      </c>
      <c r="I1233" t="s">
        <v>11</v>
      </c>
      <c r="J1233" t="s">
        <v>104</v>
      </c>
      <c r="K1233" t="s">
        <v>156</v>
      </c>
      <c r="L1233" t="s">
        <v>17</v>
      </c>
      <c r="M1233" s="5">
        <v>47.88</v>
      </c>
    </row>
    <row r="1234" spans="1:13" x14ac:dyDescent="0.25">
      <c r="A1234" s="2">
        <v>45493</v>
      </c>
      <c r="B1234" s="3">
        <f t="shared" si="59"/>
        <v>2025</v>
      </c>
      <c r="C1234" t="str">
        <f t="shared" si="57"/>
        <v>2024-2025</v>
      </c>
      <c r="D1234" t="s">
        <v>147</v>
      </c>
      <c r="E1234" t="s">
        <v>82</v>
      </c>
      <c r="F1234" t="str">
        <f t="shared" si="58"/>
        <v>Queensland</v>
      </c>
      <c r="G1234" t="s">
        <v>35</v>
      </c>
      <c r="H1234">
        <v>4012</v>
      </c>
      <c r="I1234" t="s">
        <v>11</v>
      </c>
      <c r="J1234" t="s">
        <v>43</v>
      </c>
      <c r="K1234" t="s">
        <v>155</v>
      </c>
      <c r="L1234" t="s">
        <v>20</v>
      </c>
      <c r="M1234" s="5">
        <v>47.88</v>
      </c>
    </row>
    <row r="1235" spans="1:13" x14ac:dyDescent="0.25">
      <c r="A1235" s="2">
        <v>45568</v>
      </c>
      <c r="B1235" s="3">
        <f t="shared" si="59"/>
        <v>2025</v>
      </c>
      <c r="C1235" t="str">
        <f t="shared" si="57"/>
        <v>2024-2025</v>
      </c>
      <c r="D1235" t="s">
        <v>147</v>
      </c>
      <c r="E1235" t="s">
        <v>72</v>
      </c>
      <c r="F1235" t="str">
        <f t="shared" si="58"/>
        <v>Western Australia</v>
      </c>
      <c r="G1235" t="s">
        <v>48</v>
      </c>
      <c r="H1235">
        <v>6010</v>
      </c>
      <c r="I1235" t="s">
        <v>11</v>
      </c>
      <c r="J1235" t="s">
        <v>49</v>
      </c>
      <c r="K1235" t="s">
        <v>19</v>
      </c>
      <c r="L1235" t="s">
        <v>23</v>
      </c>
      <c r="M1235" s="5">
        <v>47.92</v>
      </c>
    </row>
    <row r="1236" spans="1:13" x14ac:dyDescent="0.25">
      <c r="A1236" s="2">
        <v>45767</v>
      </c>
      <c r="B1236" s="3">
        <f t="shared" si="59"/>
        <v>2025</v>
      </c>
      <c r="C1236" t="str">
        <f t="shared" si="57"/>
        <v>2024-2025</v>
      </c>
      <c r="D1236" t="s">
        <v>147</v>
      </c>
      <c r="E1236" t="s">
        <v>142</v>
      </c>
      <c r="F1236" t="str">
        <f t="shared" si="58"/>
        <v>Australian Capital Territory</v>
      </c>
      <c r="G1236" t="s">
        <v>80</v>
      </c>
      <c r="H1236">
        <v>2609</v>
      </c>
      <c r="I1236" t="s">
        <v>11</v>
      </c>
      <c r="J1236" t="s">
        <v>58</v>
      </c>
      <c r="K1236" t="s">
        <v>150</v>
      </c>
      <c r="L1236" t="s">
        <v>18</v>
      </c>
      <c r="M1236" s="5">
        <v>47.92</v>
      </c>
    </row>
    <row r="1237" spans="1:13" x14ac:dyDescent="0.25">
      <c r="A1237" s="2">
        <v>45345</v>
      </c>
      <c r="B1237" s="3">
        <f t="shared" si="59"/>
        <v>2024</v>
      </c>
      <c r="C1237" t="str">
        <f t="shared" si="57"/>
        <v>2023-2024</v>
      </c>
      <c r="D1237" t="s">
        <v>148</v>
      </c>
      <c r="E1237" t="s">
        <v>101</v>
      </c>
      <c r="F1237" t="str">
        <f t="shared" si="58"/>
        <v>Victoria</v>
      </c>
      <c r="G1237" t="s">
        <v>45</v>
      </c>
      <c r="H1237">
        <v>3131</v>
      </c>
      <c r="I1237" t="s">
        <v>11</v>
      </c>
      <c r="J1237" t="s">
        <v>63</v>
      </c>
      <c r="K1237" t="s">
        <v>151</v>
      </c>
      <c r="L1237" t="s">
        <v>21</v>
      </c>
      <c r="M1237" s="5">
        <v>47.92</v>
      </c>
    </row>
    <row r="1238" spans="1:13" x14ac:dyDescent="0.25">
      <c r="A1238" s="2">
        <v>45409</v>
      </c>
      <c r="B1238" s="3">
        <f t="shared" si="59"/>
        <v>2024</v>
      </c>
      <c r="C1238" t="str">
        <f t="shared" si="57"/>
        <v>2023-2024</v>
      </c>
      <c r="D1238" t="s">
        <v>147</v>
      </c>
      <c r="E1238" t="s">
        <v>82</v>
      </c>
      <c r="F1238" t="str">
        <f t="shared" si="58"/>
        <v>Queensland</v>
      </c>
      <c r="G1238" t="s">
        <v>35</v>
      </c>
      <c r="H1238">
        <v>4012</v>
      </c>
      <c r="I1238" t="s">
        <v>11</v>
      </c>
      <c r="J1238" t="s">
        <v>43</v>
      </c>
      <c r="K1238" t="s">
        <v>156</v>
      </c>
      <c r="L1238" t="s">
        <v>17</v>
      </c>
      <c r="M1238" s="5">
        <v>47.92</v>
      </c>
    </row>
    <row r="1239" spans="1:13" x14ac:dyDescent="0.25">
      <c r="A1239" s="2">
        <v>45771</v>
      </c>
      <c r="B1239" s="3">
        <f t="shared" si="59"/>
        <v>2025</v>
      </c>
      <c r="C1239" t="str">
        <f t="shared" si="57"/>
        <v>2024-2025</v>
      </c>
      <c r="D1239" t="s">
        <v>147</v>
      </c>
      <c r="E1239" t="s">
        <v>108</v>
      </c>
      <c r="F1239" t="str">
        <f t="shared" si="58"/>
        <v>Victoria</v>
      </c>
      <c r="G1239" t="s">
        <v>45</v>
      </c>
      <c r="H1239">
        <v>3018</v>
      </c>
      <c r="I1239" t="s">
        <v>11</v>
      </c>
      <c r="J1239" t="s">
        <v>46</v>
      </c>
      <c r="K1239" t="s">
        <v>149</v>
      </c>
      <c r="L1239" t="s">
        <v>15</v>
      </c>
      <c r="M1239" s="5">
        <v>47.94</v>
      </c>
    </row>
    <row r="1240" spans="1:13" x14ac:dyDescent="0.25">
      <c r="A1240" s="2">
        <v>45305</v>
      </c>
      <c r="B1240" s="3">
        <f t="shared" si="59"/>
        <v>2024</v>
      </c>
      <c r="C1240" t="str">
        <f t="shared" si="57"/>
        <v>2023-2024</v>
      </c>
      <c r="D1240" t="s">
        <v>147</v>
      </c>
      <c r="E1240" t="s">
        <v>79</v>
      </c>
      <c r="F1240" t="str">
        <f t="shared" si="58"/>
        <v>Australian Capital Territory</v>
      </c>
      <c r="G1240" t="s">
        <v>80</v>
      </c>
      <c r="H1240">
        <v>2617</v>
      </c>
      <c r="I1240" t="s">
        <v>11</v>
      </c>
      <c r="J1240" t="s">
        <v>58</v>
      </c>
      <c r="K1240" t="s">
        <v>154</v>
      </c>
      <c r="L1240" t="s">
        <v>14</v>
      </c>
      <c r="M1240" s="5">
        <v>47.94</v>
      </c>
    </row>
    <row r="1241" spans="1:13" x14ac:dyDescent="0.25">
      <c r="A1241" s="2">
        <v>45823</v>
      </c>
      <c r="B1241" s="3">
        <f t="shared" si="59"/>
        <v>2025</v>
      </c>
      <c r="C1241" t="str">
        <f t="shared" si="57"/>
        <v>2024-2025</v>
      </c>
      <c r="D1241" t="s">
        <v>148</v>
      </c>
      <c r="E1241" t="s">
        <v>93</v>
      </c>
      <c r="F1241" t="str">
        <f t="shared" si="58"/>
        <v>Western Australia</v>
      </c>
      <c r="G1241" t="s">
        <v>48</v>
      </c>
      <c r="H1241">
        <v>6112</v>
      </c>
      <c r="I1241" t="s">
        <v>11</v>
      </c>
      <c r="J1241" t="s">
        <v>94</v>
      </c>
      <c r="K1241" t="s">
        <v>19</v>
      </c>
      <c r="L1241" t="s">
        <v>23</v>
      </c>
      <c r="M1241" s="5">
        <v>47.94</v>
      </c>
    </row>
    <row r="1242" spans="1:13" x14ac:dyDescent="0.25">
      <c r="A1242" s="2">
        <v>45982</v>
      </c>
      <c r="B1242" s="3">
        <f t="shared" si="59"/>
        <v>2026</v>
      </c>
      <c r="C1242" t="str">
        <f t="shared" si="57"/>
        <v>2025-2026</v>
      </c>
      <c r="D1242" t="s">
        <v>148</v>
      </c>
      <c r="E1242" t="s">
        <v>97</v>
      </c>
      <c r="F1242" t="str">
        <f t="shared" si="58"/>
        <v>Tasmania</v>
      </c>
      <c r="G1242" t="s">
        <v>70</v>
      </c>
      <c r="H1242">
        <v>7250</v>
      </c>
      <c r="I1242" t="s">
        <v>11</v>
      </c>
      <c r="J1242" t="s">
        <v>71</v>
      </c>
      <c r="K1242" t="s">
        <v>152</v>
      </c>
      <c r="L1242" t="s">
        <v>13</v>
      </c>
      <c r="M1242" s="5">
        <v>47.94</v>
      </c>
    </row>
    <row r="1243" spans="1:13" x14ac:dyDescent="0.25">
      <c r="A1243" s="2">
        <v>45932</v>
      </c>
      <c r="B1243" s="3">
        <f t="shared" si="59"/>
        <v>2026</v>
      </c>
      <c r="C1243" t="str">
        <f t="shared" si="57"/>
        <v>2025-2026</v>
      </c>
      <c r="D1243" t="s">
        <v>147</v>
      </c>
      <c r="E1243" t="s">
        <v>139</v>
      </c>
      <c r="F1243" t="str">
        <f t="shared" si="58"/>
        <v>New South Wales</v>
      </c>
      <c r="G1243" t="s">
        <v>10</v>
      </c>
      <c r="H1243">
        <v>2020</v>
      </c>
      <c r="I1243" t="s">
        <v>11</v>
      </c>
      <c r="J1243" t="s">
        <v>12</v>
      </c>
      <c r="K1243" t="s">
        <v>149</v>
      </c>
      <c r="L1243" t="s">
        <v>15</v>
      </c>
      <c r="M1243" s="5">
        <v>47.94</v>
      </c>
    </row>
    <row r="1244" spans="1:13" x14ac:dyDescent="0.25">
      <c r="A1244" s="2">
        <v>45632</v>
      </c>
      <c r="B1244" s="3">
        <f t="shared" si="59"/>
        <v>2025</v>
      </c>
      <c r="C1244" t="str">
        <f t="shared" si="57"/>
        <v>2024-2025</v>
      </c>
      <c r="D1244" t="s">
        <v>148</v>
      </c>
      <c r="E1244" t="s">
        <v>42</v>
      </c>
      <c r="F1244" t="str">
        <f t="shared" si="58"/>
        <v>Queensland</v>
      </c>
      <c r="G1244" t="s">
        <v>35</v>
      </c>
      <c r="H1244">
        <v>4053</v>
      </c>
      <c r="I1244" t="s">
        <v>11</v>
      </c>
      <c r="J1244" t="s">
        <v>43</v>
      </c>
      <c r="K1244" t="s">
        <v>154</v>
      </c>
      <c r="L1244" t="s">
        <v>14</v>
      </c>
      <c r="M1244" s="5">
        <v>47.94</v>
      </c>
    </row>
    <row r="1245" spans="1:13" x14ac:dyDescent="0.25">
      <c r="A1245" s="2">
        <v>45510</v>
      </c>
      <c r="B1245" s="3">
        <f t="shared" si="59"/>
        <v>2025</v>
      </c>
      <c r="C1245" t="str">
        <f t="shared" si="57"/>
        <v>2024-2025</v>
      </c>
      <c r="D1245" t="s">
        <v>148</v>
      </c>
      <c r="E1245" t="s">
        <v>117</v>
      </c>
      <c r="F1245" t="str">
        <f t="shared" si="58"/>
        <v>Queensland</v>
      </c>
      <c r="G1245" t="s">
        <v>35</v>
      </c>
      <c r="H1245">
        <v>4119</v>
      </c>
      <c r="I1245" t="s">
        <v>11</v>
      </c>
      <c r="J1245" t="s">
        <v>43</v>
      </c>
      <c r="K1245" t="s">
        <v>153</v>
      </c>
      <c r="L1245" t="s">
        <v>16</v>
      </c>
      <c r="M1245" s="5">
        <v>47.94</v>
      </c>
    </row>
    <row r="1246" spans="1:13" x14ac:dyDescent="0.25">
      <c r="A1246" s="2">
        <v>45524</v>
      </c>
      <c r="B1246" s="3">
        <f t="shared" si="59"/>
        <v>2025</v>
      </c>
      <c r="C1246" t="str">
        <f t="shared" si="57"/>
        <v>2024-2025</v>
      </c>
      <c r="D1246" t="s">
        <v>147</v>
      </c>
      <c r="E1246" t="s">
        <v>86</v>
      </c>
      <c r="F1246" t="str">
        <f t="shared" si="58"/>
        <v>New South Wales</v>
      </c>
      <c r="G1246" t="s">
        <v>10</v>
      </c>
      <c r="H1246">
        <v>2064</v>
      </c>
      <c r="I1246" t="s">
        <v>11</v>
      </c>
      <c r="J1246" t="s">
        <v>12</v>
      </c>
      <c r="K1246" t="s">
        <v>19</v>
      </c>
      <c r="L1246" t="s">
        <v>23</v>
      </c>
      <c r="M1246" s="5">
        <v>47.95</v>
      </c>
    </row>
    <row r="1247" spans="1:13" x14ac:dyDescent="0.25">
      <c r="A1247" s="2">
        <v>45813</v>
      </c>
      <c r="B1247" s="3">
        <f t="shared" si="59"/>
        <v>2025</v>
      </c>
      <c r="C1247" t="str">
        <f t="shared" si="57"/>
        <v>2024-2025</v>
      </c>
      <c r="D1247" t="s">
        <v>147</v>
      </c>
      <c r="E1247" t="s">
        <v>110</v>
      </c>
      <c r="F1247" t="str">
        <f t="shared" si="58"/>
        <v>Queensland</v>
      </c>
      <c r="G1247" t="s">
        <v>35</v>
      </c>
      <c r="H1247">
        <v>4680</v>
      </c>
      <c r="I1247" t="s">
        <v>11</v>
      </c>
      <c r="J1247" t="s">
        <v>51</v>
      </c>
      <c r="K1247" t="s">
        <v>154</v>
      </c>
      <c r="L1247" t="s">
        <v>14</v>
      </c>
      <c r="M1247" s="5">
        <v>47.97</v>
      </c>
    </row>
    <row r="1248" spans="1:13" x14ac:dyDescent="0.25">
      <c r="A1248" s="2">
        <v>45713</v>
      </c>
      <c r="B1248" s="3">
        <f t="shared" si="59"/>
        <v>2025</v>
      </c>
      <c r="C1248" t="str">
        <f t="shared" si="57"/>
        <v>2024-2025</v>
      </c>
      <c r="D1248" t="s">
        <v>148</v>
      </c>
      <c r="E1248" t="s">
        <v>144</v>
      </c>
      <c r="F1248" t="str">
        <f t="shared" si="58"/>
        <v>Queensland</v>
      </c>
      <c r="G1248" t="s">
        <v>35</v>
      </c>
      <c r="H1248">
        <v>4566</v>
      </c>
      <c r="I1248" t="s">
        <v>11</v>
      </c>
      <c r="J1248" t="s">
        <v>120</v>
      </c>
      <c r="K1248" t="s">
        <v>152</v>
      </c>
      <c r="L1248" t="s">
        <v>13</v>
      </c>
      <c r="M1248" s="5">
        <v>47.97</v>
      </c>
    </row>
    <row r="1249" spans="1:13" x14ac:dyDescent="0.25">
      <c r="A1249" s="2">
        <v>45496</v>
      </c>
      <c r="B1249" s="3">
        <f t="shared" si="59"/>
        <v>2025</v>
      </c>
      <c r="C1249" t="str">
        <f t="shared" si="57"/>
        <v>2024-2025</v>
      </c>
      <c r="D1249" t="s">
        <v>147</v>
      </c>
      <c r="E1249" t="s">
        <v>125</v>
      </c>
      <c r="F1249" t="str">
        <f t="shared" si="58"/>
        <v>Victoria</v>
      </c>
      <c r="G1249" t="s">
        <v>45</v>
      </c>
      <c r="H1249">
        <v>3400</v>
      </c>
      <c r="I1249" t="s">
        <v>11</v>
      </c>
      <c r="J1249" t="s">
        <v>60</v>
      </c>
      <c r="K1249" t="s">
        <v>154</v>
      </c>
      <c r="L1249" t="s">
        <v>14</v>
      </c>
      <c r="M1249" s="5">
        <v>47.980000000000004</v>
      </c>
    </row>
    <row r="1250" spans="1:13" x14ac:dyDescent="0.25">
      <c r="A1250" s="2">
        <v>45731</v>
      </c>
      <c r="B1250" s="3">
        <f t="shared" si="59"/>
        <v>2025</v>
      </c>
      <c r="C1250" t="str">
        <f t="shared" si="57"/>
        <v>2024-2025</v>
      </c>
      <c r="D1250" t="s">
        <v>147</v>
      </c>
      <c r="E1250" t="s">
        <v>93</v>
      </c>
      <c r="F1250" t="str">
        <f t="shared" si="58"/>
        <v>Western Australia</v>
      </c>
      <c r="G1250" t="s">
        <v>48</v>
      </c>
      <c r="H1250">
        <v>6112</v>
      </c>
      <c r="I1250" t="s">
        <v>11</v>
      </c>
      <c r="J1250" t="s">
        <v>94</v>
      </c>
      <c r="K1250" t="s">
        <v>154</v>
      </c>
      <c r="L1250" t="s">
        <v>14</v>
      </c>
      <c r="M1250" s="5">
        <v>48</v>
      </c>
    </row>
    <row r="1251" spans="1:13" x14ac:dyDescent="0.25">
      <c r="A1251" s="2">
        <v>45802</v>
      </c>
      <c r="B1251" s="3">
        <f t="shared" si="59"/>
        <v>2025</v>
      </c>
      <c r="C1251" t="str">
        <f t="shared" si="57"/>
        <v>2024-2025</v>
      </c>
      <c r="D1251" t="s">
        <v>148</v>
      </c>
      <c r="E1251" t="s">
        <v>98</v>
      </c>
      <c r="F1251" t="str">
        <f t="shared" si="58"/>
        <v>Victoria</v>
      </c>
      <c r="G1251" t="s">
        <v>45</v>
      </c>
      <c r="H1251">
        <v>3429</v>
      </c>
      <c r="I1251" t="s">
        <v>11</v>
      </c>
      <c r="J1251" t="s">
        <v>60</v>
      </c>
      <c r="K1251" t="s">
        <v>154</v>
      </c>
      <c r="L1251" t="s">
        <v>14</v>
      </c>
      <c r="M1251" s="5">
        <v>48</v>
      </c>
    </row>
    <row r="1252" spans="1:13" x14ac:dyDescent="0.25">
      <c r="A1252" s="2">
        <v>45506</v>
      </c>
      <c r="B1252" s="3">
        <f t="shared" si="59"/>
        <v>2025</v>
      </c>
      <c r="C1252" t="str">
        <f t="shared" si="57"/>
        <v>2024-2025</v>
      </c>
      <c r="D1252" t="s">
        <v>147</v>
      </c>
      <c r="E1252" t="s">
        <v>111</v>
      </c>
      <c r="F1252" t="str">
        <f t="shared" si="58"/>
        <v>New South Wales</v>
      </c>
      <c r="G1252" t="s">
        <v>10</v>
      </c>
      <c r="H1252">
        <v>2120</v>
      </c>
      <c r="I1252" t="s">
        <v>11</v>
      </c>
      <c r="J1252" t="s">
        <v>27</v>
      </c>
      <c r="K1252" t="s">
        <v>152</v>
      </c>
      <c r="L1252" t="s">
        <v>13</v>
      </c>
      <c r="M1252" s="5">
        <v>48.04</v>
      </c>
    </row>
    <row r="1253" spans="1:13" x14ac:dyDescent="0.25">
      <c r="A1253" s="2">
        <v>45735</v>
      </c>
      <c r="B1253" s="3">
        <f t="shared" si="59"/>
        <v>2025</v>
      </c>
      <c r="C1253" t="str">
        <f t="shared" si="57"/>
        <v>2024-2025</v>
      </c>
      <c r="D1253" t="s">
        <v>148</v>
      </c>
      <c r="E1253" t="s">
        <v>109</v>
      </c>
      <c r="F1253" t="str">
        <f t="shared" si="58"/>
        <v>New South Wales</v>
      </c>
      <c r="G1253" t="s">
        <v>10</v>
      </c>
      <c r="H1253">
        <v>2480</v>
      </c>
      <c r="I1253" t="s">
        <v>11</v>
      </c>
      <c r="J1253" t="s">
        <v>68</v>
      </c>
      <c r="K1253" t="s">
        <v>157</v>
      </c>
      <c r="L1253" t="s">
        <v>22</v>
      </c>
      <c r="M1253" s="5">
        <v>48.09</v>
      </c>
    </row>
    <row r="1254" spans="1:13" x14ac:dyDescent="0.25">
      <c r="A1254" s="2">
        <v>45979</v>
      </c>
      <c r="B1254" s="3">
        <f t="shared" si="59"/>
        <v>2026</v>
      </c>
      <c r="C1254" t="str">
        <f t="shared" si="57"/>
        <v>2025-2026</v>
      </c>
      <c r="D1254" t="s">
        <v>147</v>
      </c>
      <c r="E1254" t="s">
        <v>78</v>
      </c>
      <c r="F1254" t="str">
        <f t="shared" si="58"/>
        <v>New South Wales</v>
      </c>
      <c r="G1254" t="s">
        <v>10</v>
      </c>
      <c r="H1254">
        <v>2350</v>
      </c>
      <c r="I1254" t="s">
        <v>11</v>
      </c>
      <c r="J1254" t="s">
        <v>68</v>
      </c>
      <c r="K1254" t="s">
        <v>152</v>
      </c>
      <c r="L1254" t="s">
        <v>13</v>
      </c>
      <c r="M1254" s="5">
        <v>48.209999999999994</v>
      </c>
    </row>
    <row r="1255" spans="1:13" x14ac:dyDescent="0.25">
      <c r="A1255" s="2">
        <v>45965</v>
      </c>
      <c r="B1255" s="3">
        <f t="shared" si="59"/>
        <v>2026</v>
      </c>
      <c r="C1255" t="str">
        <f t="shared" si="57"/>
        <v>2025-2026</v>
      </c>
      <c r="D1255" t="s">
        <v>147</v>
      </c>
      <c r="E1255" t="s">
        <v>40</v>
      </c>
      <c r="F1255" t="str">
        <f t="shared" si="58"/>
        <v>New South Wales</v>
      </c>
      <c r="G1255" t="s">
        <v>10</v>
      </c>
      <c r="H1255">
        <v>2116</v>
      </c>
      <c r="I1255" t="s">
        <v>11</v>
      </c>
      <c r="J1255" t="s">
        <v>27</v>
      </c>
      <c r="K1255" t="s">
        <v>154</v>
      </c>
      <c r="L1255" t="s">
        <v>14</v>
      </c>
      <c r="M1255" s="5">
        <v>48.83</v>
      </c>
    </row>
    <row r="1256" spans="1:13" x14ac:dyDescent="0.25">
      <c r="A1256" s="2">
        <v>45781</v>
      </c>
      <c r="B1256" s="3">
        <f t="shared" si="59"/>
        <v>2025</v>
      </c>
      <c r="C1256" t="str">
        <f t="shared" si="57"/>
        <v>2024-2025</v>
      </c>
      <c r="D1256" t="s">
        <v>148</v>
      </c>
      <c r="E1256" t="s">
        <v>47</v>
      </c>
      <c r="F1256" t="str">
        <f t="shared" si="58"/>
        <v>Western Australia</v>
      </c>
      <c r="G1256" t="s">
        <v>48</v>
      </c>
      <c r="H1256">
        <v>6030</v>
      </c>
      <c r="I1256" t="s">
        <v>11</v>
      </c>
      <c r="J1256" t="s">
        <v>49</v>
      </c>
      <c r="K1256" t="s">
        <v>155</v>
      </c>
      <c r="L1256" t="s">
        <v>20</v>
      </c>
      <c r="M1256" s="5">
        <v>48.85</v>
      </c>
    </row>
    <row r="1257" spans="1:13" x14ac:dyDescent="0.25">
      <c r="A1257" s="2">
        <v>45908</v>
      </c>
      <c r="B1257" s="3">
        <f t="shared" si="59"/>
        <v>2026</v>
      </c>
      <c r="C1257" t="str">
        <f t="shared" si="57"/>
        <v>2025-2026</v>
      </c>
      <c r="D1257" t="s">
        <v>147</v>
      </c>
      <c r="E1257" t="s">
        <v>40</v>
      </c>
      <c r="F1257" t="str">
        <f t="shared" si="58"/>
        <v>New South Wales</v>
      </c>
      <c r="G1257" t="s">
        <v>10</v>
      </c>
      <c r="H1257">
        <v>2116</v>
      </c>
      <c r="I1257" t="s">
        <v>11</v>
      </c>
      <c r="J1257" t="s">
        <v>27</v>
      </c>
      <c r="K1257" t="s">
        <v>19</v>
      </c>
      <c r="L1257" t="s">
        <v>23</v>
      </c>
      <c r="M1257" s="5">
        <v>48.910000000000004</v>
      </c>
    </row>
    <row r="1258" spans="1:13" x14ac:dyDescent="0.25">
      <c r="A1258" s="2">
        <v>45926</v>
      </c>
      <c r="B1258" s="3">
        <f t="shared" si="59"/>
        <v>2026</v>
      </c>
      <c r="C1258" t="str">
        <f t="shared" si="57"/>
        <v>2025-2026</v>
      </c>
      <c r="D1258" t="s">
        <v>148</v>
      </c>
      <c r="E1258" t="s">
        <v>122</v>
      </c>
      <c r="F1258" t="str">
        <f t="shared" si="58"/>
        <v>New South Wales</v>
      </c>
      <c r="G1258" t="s">
        <v>10</v>
      </c>
      <c r="H1258">
        <v>2650</v>
      </c>
      <c r="I1258" t="s">
        <v>11</v>
      </c>
      <c r="J1258" t="s">
        <v>25</v>
      </c>
      <c r="K1258" t="s">
        <v>155</v>
      </c>
      <c r="L1258" t="s">
        <v>20</v>
      </c>
      <c r="M1258" s="5">
        <v>48.92</v>
      </c>
    </row>
    <row r="1259" spans="1:13" x14ac:dyDescent="0.25">
      <c r="A1259" s="2">
        <v>45414</v>
      </c>
      <c r="B1259" s="3">
        <f t="shared" si="59"/>
        <v>2024</v>
      </c>
      <c r="C1259" t="str">
        <f t="shared" si="57"/>
        <v>2023-2024</v>
      </c>
      <c r="D1259" t="s">
        <v>147</v>
      </c>
      <c r="E1259" t="s">
        <v>56</v>
      </c>
      <c r="F1259" t="str">
        <f t="shared" si="58"/>
        <v>Northern Territory</v>
      </c>
      <c r="G1259" t="s">
        <v>29</v>
      </c>
      <c r="H1259">
        <v>870</v>
      </c>
      <c r="I1259" t="s">
        <v>11</v>
      </c>
      <c r="J1259" t="s">
        <v>30</v>
      </c>
      <c r="K1259" t="s">
        <v>19</v>
      </c>
      <c r="L1259" t="s">
        <v>23</v>
      </c>
      <c r="M1259" s="5">
        <v>48.93</v>
      </c>
    </row>
    <row r="1260" spans="1:13" x14ac:dyDescent="0.25">
      <c r="A1260" s="2">
        <v>45299</v>
      </c>
      <c r="B1260" s="3">
        <f t="shared" si="59"/>
        <v>2024</v>
      </c>
      <c r="C1260" t="str">
        <f t="shared" si="57"/>
        <v>2023-2024</v>
      </c>
      <c r="D1260" t="s">
        <v>147</v>
      </c>
      <c r="E1260" t="s">
        <v>44</v>
      </c>
      <c r="F1260" t="str">
        <f t="shared" si="58"/>
        <v>Victoria</v>
      </c>
      <c r="G1260" t="s">
        <v>45</v>
      </c>
      <c r="H1260">
        <v>3066</v>
      </c>
      <c r="I1260" t="s">
        <v>11</v>
      </c>
      <c r="J1260" t="s">
        <v>46</v>
      </c>
      <c r="K1260" t="s">
        <v>149</v>
      </c>
      <c r="L1260" t="s">
        <v>15</v>
      </c>
      <c r="M1260" s="5">
        <v>48.93</v>
      </c>
    </row>
    <row r="1261" spans="1:13" x14ac:dyDescent="0.25">
      <c r="A1261" s="2">
        <v>45548</v>
      </c>
      <c r="B1261" s="3">
        <f t="shared" si="59"/>
        <v>2025</v>
      </c>
      <c r="C1261" t="str">
        <f t="shared" si="57"/>
        <v>2024-2025</v>
      </c>
      <c r="D1261" t="s">
        <v>148</v>
      </c>
      <c r="E1261" t="s">
        <v>102</v>
      </c>
      <c r="F1261" t="str">
        <f t="shared" si="58"/>
        <v>Queensland</v>
      </c>
      <c r="G1261" t="s">
        <v>35</v>
      </c>
      <c r="H1261">
        <v>4870</v>
      </c>
      <c r="I1261" t="s">
        <v>11</v>
      </c>
      <c r="J1261" t="s">
        <v>36</v>
      </c>
      <c r="K1261" t="s">
        <v>154</v>
      </c>
      <c r="L1261" t="s">
        <v>14</v>
      </c>
      <c r="M1261" s="5">
        <v>48.94</v>
      </c>
    </row>
    <row r="1262" spans="1:13" x14ac:dyDescent="0.25">
      <c r="A1262" s="2">
        <v>45883</v>
      </c>
      <c r="B1262" s="3">
        <f t="shared" si="59"/>
        <v>2026</v>
      </c>
      <c r="C1262" t="str">
        <f t="shared" si="57"/>
        <v>2025-2026</v>
      </c>
      <c r="D1262" t="s">
        <v>148</v>
      </c>
      <c r="E1262" t="s">
        <v>84</v>
      </c>
      <c r="F1262" t="str">
        <f t="shared" si="58"/>
        <v>Queensland</v>
      </c>
      <c r="G1262" t="s">
        <v>35</v>
      </c>
      <c r="H1262">
        <v>4740</v>
      </c>
      <c r="I1262" t="s">
        <v>11</v>
      </c>
      <c r="J1262" t="s">
        <v>51</v>
      </c>
      <c r="K1262" t="s">
        <v>154</v>
      </c>
      <c r="L1262" t="s">
        <v>14</v>
      </c>
      <c r="M1262" s="5">
        <v>48.97</v>
      </c>
    </row>
    <row r="1263" spans="1:13" x14ac:dyDescent="0.25">
      <c r="A1263" s="2">
        <v>45854</v>
      </c>
      <c r="B1263" s="3">
        <f t="shared" si="59"/>
        <v>2026</v>
      </c>
      <c r="C1263" t="str">
        <f t="shared" si="57"/>
        <v>2025-2026</v>
      </c>
      <c r="D1263" t="s">
        <v>148</v>
      </c>
      <c r="E1263" t="s">
        <v>75</v>
      </c>
      <c r="F1263" t="str">
        <f t="shared" si="58"/>
        <v>Victoria</v>
      </c>
      <c r="G1263" t="s">
        <v>45</v>
      </c>
      <c r="H1263">
        <v>3630</v>
      </c>
      <c r="I1263" t="s">
        <v>11</v>
      </c>
      <c r="J1263" t="s">
        <v>55</v>
      </c>
      <c r="K1263" t="s">
        <v>154</v>
      </c>
      <c r="L1263" t="s">
        <v>14</v>
      </c>
      <c r="M1263" s="5">
        <v>49</v>
      </c>
    </row>
    <row r="1264" spans="1:13" x14ac:dyDescent="0.25">
      <c r="A1264" s="2">
        <v>45951</v>
      </c>
      <c r="B1264" s="3">
        <f t="shared" si="59"/>
        <v>2026</v>
      </c>
      <c r="C1264" t="str">
        <f t="shared" si="57"/>
        <v>2025-2026</v>
      </c>
      <c r="D1264" t="s">
        <v>148</v>
      </c>
      <c r="E1264" t="s">
        <v>114</v>
      </c>
      <c r="F1264" t="str">
        <f t="shared" si="58"/>
        <v>Victoria</v>
      </c>
      <c r="G1264" t="s">
        <v>45</v>
      </c>
      <c r="H1264">
        <v>3551</v>
      </c>
      <c r="I1264" t="s">
        <v>11</v>
      </c>
      <c r="J1264" t="s">
        <v>60</v>
      </c>
      <c r="K1264" t="s">
        <v>152</v>
      </c>
      <c r="L1264" t="s">
        <v>13</v>
      </c>
      <c r="M1264" s="5">
        <v>49.25</v>
      </c>
    </row>
    <row r="1265" spans="1:13" x14ac:dyDescent="0.25">
      <c r="A1265" s="2">
        <v>45700</v>
      </c>
      <c r="B1265" s="3">
        <f t="shared" si="59"/>
        <v>2025</v>
      </c>
      <c r="C1265" t="str">
        <f t="shared" si="57"/>
        <v>2024-2025</v>
      </c>
      <c r="D1265" t="s">
        <v>147</v>
      </c>
      <c r="E1265" t="s">
        <v>127</v>
      </c>
      <c r="F1265" t="str">
        <f t="shared" si="58"/>
        <v>New South Wales</v>
      </c>
      <c r="G1265" t="s">
        <v>10</v>
      </c>
      <c r="H1265">
        <v>2131</v>
      </c>
      <c r="I1265" t="s">
        <v>11</v>
      </c>
      <c r="J1265" t="s">
        <v>27</v>
      </c>
      <c r="K1265" t="s">
        <v>149</v>
      </c>
      <c r="L1265" t="s">
        <v>15</v>
      </c>
      <c r="M1265" s="5">
        <v>49.9</v>
      </c>
    </row>
    <row r="1266" spans="1:13" x14ac:dyDescent="0.25">
      <c r="A1266" s="2">
        <v>45364</v>
      </c>
      <c r="B1266" s="3">
        <f t="shared" si="59"/>
        <v>2024</v>
      </c>
      <c r="C1266" t="str">
        <f t="shared" si="57"/>
        <v>2023-2024</v>
      </c>
      <c r="D1266" t="s">
        <v>148</v>
      </c>
      <c r="E1266" t="s">
        <v>24</v>
      </c>
      <c r="F1266" t="str">
        <f t="shared" si="58"/>
        <v>New South Wales</v>
      </c>
      <c r="G1266" t="s">
        <v>10</v>
      </c>
      <c r="H1266">
        <v>2795</v>
      </c>
      <c r="I1266" t="s">
        <v>11</v>
      </c>
      <c r="J1266" t="s">
        <v>25</v>
      </c>
      <c r="K1266" t="s">
        <v>149</v>
      </c>
      <c r="L1266" t="s">
        <v>15</v>
      </c>
      <c r="M1266" s="5">
        <v>49.9</v>
      </c>
    </row>
    <row r="1267" spans="1:13" x14ac:dyDescent="0.25">
      <c r="A1267" s="2">
        <v>45581</v>
      </c>
      <c r="B1267" s="3">
        <f t="shared" si="59"/>
        <v>2025</v>
      </c>
      <c r="C1267" t="str">
        <f t="shared" si="57"/>
        <v>2024-2025</v>
      </c>
      <c r="D1267" t="s">
        <v>147</v>
      </c>
      <c r="E1267" t="s">
        <v>72</v>
      </c>
      <c r="F1267" t="str">
        <f t="shared" si="58"/>
        <v>Western Australia</v>
      </c>
      <c r="G1267" t="s">
        <v>48</v>
      </c>
      <c r="H1267">
        <v>6010</v>
      </c>
      <c r="I1267" t="s">
        <v>11</v>
      </c>
      <c r="J1267" t="s">
        <v>49</v>
      </c>
      <c r="K1267" t="s">
        <v>19</v>
      </c>
      <c r="L1267" t="s">
        <v>23</v>
      </c>
      <c r="M1267" s="5">
        <v>49.91</v>
      </c>
    </row>
    <row r="1268" spans="1:13" x14ac:dyDescent="0.25">
      <c r="A1268" s="2">
        <v>45880</v>
      </c>
      <c r="B1268" s="3">
        <f t="shared" si="59"/>
        <v>2026</v>
      </c>
      <c r="C1268" t="str">
        <f t="shared" si="57"/>
        <v>2025-2026</v>
      </c>
      <c r="D1268" t="s">
        <v>148</v>
      </c>
      <c r="E1268" t="s">
        <v>132</v>
      </c>
      <c r="F1268" t="str">
        <f t="shared" si="58"/>
        <v>New South Wales</v>
      </c>
      <c r="G1268" t="s">
        <v>10</v>
      </c>
      <c r="H1268">
        <v>2800</v>
      </c>
      <c r="I1268" t="s">
        <v>11</v>
      </c>
      <c r="J1268" t="s">
        <v>25</v>
      </c>
      <c r="K1268" t="s">
        <v>151</v>
      </c>
      <c r="L1268" t="s">
        <v>21</v>
      </c>
      <c r="M1268" s="5">
        <v>49.93</v>
      </c>
    </row>
    <row r="1269" spans="1:13" x14ac:dyDescent="0.25">
      <c r="A1269" s="2">
        <v>45427</v>
      </c>
      <c r="B1269" s="3">
        <f t="shared" si="59"/>
        <v>2024</v>
      </c>
      <c r="C1269" t="str">
        <f t="shared" si="57"/>
        <v>2023-2024</v>
      </c>
      <c r="D1269" t="s">
        <v>148</v>
      </c>
      <c r="E1269" t="s">
        <v>114</v>
      </c>
      <c r="F1269" t="str">
        <f t="shared" si="58"/>
        <v>Victoria</v>
      </c>
      <c r="G1269" t="s">
        <v>45</v>
      </c>
      <c r="H1269">
        <v>3551</v>
      </c>
      <c r="I1269" t="s">
        <v>11</v>
      </c>
      <c r="J1269" t="s">
        <v>60</v>
      </c>
      <c r="K1269" t="s">
        <v>154</v>
      </c>
      <c r="L1269" t="s">
        <v>14</v>
      </c>
      <c r="M1269" s="5">
        <v>49.94</v>
      </c>
    </row>
    <row r="1270" spans="1:13" x14ac:dyDescent="0.25">
      <c r="A1270" s="2">
        <v>45337</v>
      </c>
      <c r="B1270" s="3">
        <f t="shared" si="59"/>
        <v>2024</v>
      </c>
      <c r="C1270" t="str">
        <f t="shared" si="57"/>
        <v>2023-2024</v>
      </c>
      <c r="D1270" t="s">
        <v>147</v>
      </c>
      <c r="E1270" t="s">
        <v>110</v>
      </c>
      <c r="F1270" t="str">
        <f t="shared" si="58"/>
        <v>Queensland</v>
      </c>
      <c r="G1270" t="s">
        <v>35</v>
      </c>
      <c r="H1270">
        <v>4680</v>
      </c>
      <c r="I1270" t="s">
        <v>11</v>
      </c>
      <c r="J1270" t="s">
        <v>51</v>
      </c>
      <c r="K1270" t="s">
        <v>153</v>
      </c>
      <c r="L1270" t="s">
        <v>16</v>
      </c>
      <c r="M1270" s="5">
        <v>49.94</v>
      </c>
    </row>
    <row r="1271" spans="1:13" x14ac:dyDescent="0.25">
      <c r="A1271" s="2">
        <v>45698</v>
      </c>
      <c r="B1271" s="3">
        <f t="shared" si="59"/>
        <v>2025</v>
      </c>
      <c r="C1271" t="str">
        <f t="shared" si="57"/>
        <v>2024-2025</v>
      </c>
      <c r="D1271" t="s">
        <v>147</v>
      </c>
      <c r="E1271" t="s">
        <v>89</v>
      </c>
      <c r="F1271" t="str">
        <f t="shared" si="58"/>
        <v>Queensland</v>
      </c>
      <c r="G1271" t="s">
        <v>35</v>
      </c>
      <c r="H1271">
        <v>4655</v>
      </c>
      <c r="I1271" t="s">
        <v>11</v>
      </c>
      <c r="J1271" t="s">
        <v>51</v>
      </c>
      <c r="K1271" t="s">
        <v>152</v>
      </c>
      <c r="L1271" t="s">
        <v>13</v>
      </c>
      <c r="M1271" s="5">
        <v>49.94</v>
      </c>
    </row>
    <row r="1272" spans="1:13" x14ac:dyDescent="0.25">
      <c r="A1272" s="2">
        <v>45564</v>
      </c>
      <c r="B1272" s="3">
        <f t="shared" si="59"/>
        <v>2025</v>
      </c>
      <c r="C1272" t="str">
        <f t="shared" si="57"/>
        <v>2024-2025</v>
      </c>
      <c r="D1272" t="s">
        <v>147</v>
      </c>
      <c r="E1272" t="s">
        <v>133</v>
      </c>
      <c r="F1272" t="str">
        <f t="shared" si="58"/>
        <v>Queensland</v>
      </c>
      <c r="G1272" t="s">
        <v>35</v>
      </c>
      <c r="H1272">
        <v>4305</v>
      </c>
      <c r="I1272" t="s">
        <v>11</v>
      </c>
      <c r="J1272" t="s">
        <v>104</v>
      </c>
      <c r="K1272" t="s">
        <v>154</v>
      </c>
      <c r="L1272" t="s">
        <v>14</v>
      </c>
      <c r="M1272" s="5">
        <v>49.94</v>
      </c>
    </row>
    <row r="1273" spans="1:13" x14ac:dyDescent="0.25">
      <c r="A1273" s="2">
        <v>45393</v>
      </c>
      <c r="B1273" s="3">
        <f t="shared" si="59"/>
        <v>2024</v>
      </c>
      <c r="C1273" t="str">
        <f t="shared" si="57"/>
        <v>2023-2024</v>
      </c>
      <c r="D1273" t="s">
        <v>147</v>
      </c>
      <c r="E1273" t="s">
        <v>53</v>
      </c>
      <c r="F1273" t="str">
        <f t="shared" si="58"/>
        <v>South Australia</v>
      </c>
      <c r="G1273" t="s">
        <v>32</v>
      </c>
      <c r="H1273">
        <v>5082</v>
      </c>
      <c r="I1273" t="s">
        <v>11</v>
      </c>
      <c r="J1273" t="s">
        <v>33</v>
      </c>
      <c r="K1273" t="s">
        <v>152</v>
      </c>
      <c r="L1273" t="s">
        <v>13</v>
      </c>
      <c r="M1273" s="5">
        <v>49.94</v>
      </c>
    </row>
    <row r="1274" spans="1:13" x14ac:dyDescent="0.25">
      <c r="A1274" s="2">
        <v>45921</v>
      </c>
      <c r="B1274" s="3">
        <f t="shared" si="59"/>
        <v>2026</v>
      </c>
      <c r="C1274" t="str">
        <f t="shared" si="57"/>
        <v>2025-2026</v>
      </c>
      <c r="D1274" t="s">
        <v>148</v>
      </c>
      <c r="E1274" t="s">
        <v>92</v>
      </c>
      <c r="F1274" t="str">
        <f t="shared" si="58"/>
        <v>Queensland</v>
      </c>
      <c r="G1274" t="s">
        <v>35</v>
      </c>
      <c r="H1274">
        <v>4068</v>
      </c>
      <c r="I1274" t="s">
        <v>11</v>
      </c>
      <c r="J1274" t="s">
        <v>43</v>
      </c>
      <c r="K1274" t="s">
        <v>154</v>
      </c>
      <c r="L1274" t="s">
        <v>14</v>
      </c>
      <c r="M1274" s="5">
        <v>49.95</v>
      </c>
    </row>
    <row r="1275" spans="1:13" x14ac:dyDescent="0.25">
      <c r="A1275" s="2">
        <v>45740</v>
      </c>
      <c r="B1275" s="3">
        <f t="shared" si="59"/>
        <v>2025</v>
      </c>
      <c r="C1275" t="str">
        <f t="shared" si="57"/>
        <v>2024-2025</v>
      </c>
      <c r="D1275" t="s">
        <v>148</v>
      </c>
      <c r="E1275" t="s">
        <v>90</v>
      </c>
      <c r="F1275" t="str">
        <f t="shared" si="58"/>
        <v>Victoria</v>
      </c>
      <c r="G1275" t="s">
        <v>45</v>
      </c>
      <c r="H1275">
        <v>3179</v>
      </c>
      <c r="I1275" t="s">
        <v>11</v>
      </c>
      <c r="J1275" t="s">
        <v>63</v>
      </c>
      <c r="K1275" t="s">
        <v>150</v>
      </c>
      <c r="L1275" t="s">
        <v>18</v>
      </c>
      <c r="M1275" s="5">
        <v>49.95</v>
      </c>
    </row>
    <row r="1276" spans="1:13" x14ac:dyDescent="0.25">
      <c r="A1276" s="2">
        <v>45326</v>
      </c>
      <c r="B1276" s="3">
        <f t="shared" si="59"/>
        <v>2024</v>
      </c>
      <c r="C1276" t="str">
        <f t="shared" si="57"/>
        <v>2023-2024</v>
      </c>
      <c r="D1276" t="s">
        <v>147</v>
      </c>
      <c r="E1276" t="s">
        <v>91</v>
      </c>
      <c r="F1276" t="str">
        <f t="shared" si="58"/>
        <v>Victoria</v>
      </c>
      <c r="G1276" t="s">
        <v>45</v>
      </c>
      <c r="H1276">
        <v>3690</v>
      </c>
      <c r="I1276" t="s">
        <v>11</v>
      </c>
      <c r="J1276" t="s">
        <v>55</v>
      </c>
      <c r="K1276" t="s">
        <v>152</v>
      </c>
      <c r="L1276" t="s">
        <v>13</v>
      </c>
      <c r="M1276" s="5">
        <v>49.97</v>
      </c>
    </row>
    <row r="1277" spans="1:13" x14ac:dyDescent="0.25">
      <c r="A1277" s="2">
        <v>45884</v>
      </c>
      <c r="B1277" s="3">
        <f t="shared" si="59"/>
        <v>2026</v>
      </c>
      <c r="C1277" t="str">
        <f t="shared" si="57"/>
        <v>2025-2026</v>
      </c>
      <c r="D1277" t="s">
        <v>147</v>
      </c>
      <c r="E1277" t="s">
        <v>118</v>
      </c>
      <c r="F1277" t="str">
        <f t="shared" si="58"/>
        <v>New South Wales</v>
      </c>
      <c r="G1277" t="s">
        <v>10</v>
      </c>
      <c r="H1277">
        <v>2158</v>
      </c>
      <c r="I1277" t="s">
        <v>11</v>
      </c>
      <c r="J1277" t="s">
        <v>27</v>
      </c>
      <c r="K1277" t="s">
        <v>153</v>
      </c>
      <c r="L1277" t="s">
        <v>16</v>
      </c>
      <c r="M1277" s="5">
        <v>49.980000000000004</v>
      </c>
    </row>
    <row r="1278" spans="1:13" x14ac:dyDescent="0.25">
      <c r="A1278" s="2">
        <v>45580</v>
      </c>
      <c r="B1278" s="3">
        <f t="shared" si="59"/>
        <v>2025</v>
      </c>
      <c r="C1278" t="str">
        <f t="shared" si="57"/>
        <v>2024-2025</v>
      </c>
      <c r="D1278" t="s">
        <v>147</v>
      </c>
      <c r="E1278" t="s">
        <v>140</v>
      </c>
      <c r="F1278" t="str">
        <f t="shared" si="58"/>
        <v>Tasmania</v>
      </c>
      <c r="G1278" t="s">
        <v>70</v>
      </c>
      <c r="H1278">
        <v>7320</v>
      </c>
      <c r="I1278" t="s">
        <v>11</v>
      </c>
      <c r="J1278" t="s">
        <v>71</v>
      </c>
      <c r="K1278" t="s">
        <v>154</v>
      </c>
      <c r="L1278" t="s">
        <v>14</v>
      </c>
      <c r="M1278" s="5">
        <v>50</v>
      </c>
    </row>
    <row r="1279" spans="1:13" x14ac:dyDescent="0.25">
      <c r="A1279" s="2">
        <v>45642</v>
      </c>
      <c r="B1279" s="3">
        <f t="shared" si="59"/>
        <v>2025</v>
      </c>
      <c r="C1279" t="str">
        <f t="shared" si="57"/>
        <v>2024-2025</v>
      </c>
      <c r="D1279" t="s">
        <v>147</v>
      </c>
      <c r="E1279" t="s">
        <v>61</v>
      </c>
      <c r="F1279" t="str">
        <f t="shared" si="58"/>
        <v>New South Wales</v>
      </c>
      <c r="G1279" t="s">
        <v>10</v>
      </c>
      <c r="H1279">
        <v>2539</v>
      </c>
      <c r="I1279" t="s">
        <v>11</v>
      </c>
      <c r="J1279" t="s">
        <v>58</v>
      </c>
      <c r="K1279" t="s">
        <v>154</v>
      </c>
      <c r="L1279" t="s">
        <v>14</v>
      </c>
      <c r="M1279" s="5">
        <v>50</v>
      </c>
    </row>
    <row r="1280" spans="1:13" x14ac:dyDescent="0.25">
      <c r="A1280" s="2">
        <v>45973</v>
      </c>
      <c r="B1280" s="3">
        <f t="shared" si="59"/>
        <v>2026</v>
      </c>
      <c r="C1280" t="str">
        <f t="shared" si="57"/>
        <v>2025-2026</v>
      </c>
      <c r="D1280" t="s">
        <v>147</v>
      </c>
      <c r="E1280" t="s">
        <v>126</v>
      </c>
      <c r="F1280" t="str">
        <f t="shared" si="58"/>
        <v>Queensland</v>
      </c>
      <c r="G1280" t="s">
        <v>35</v>
      </c>
      <c r="H1280">
        <v>4551</v>
      </c>
      <c r="I1280" t="s">
        <v>11</v>
      </c>
      <c r="J1280" t="s">
        <v>120</v>
      </c>
      <c r="K1280" t="s">
        <v>149</v>
      </c>
      <c r="L1280" t="s">
        <v>15</v>
      </c>
      <c r="M1280" s="5">
        <v>50.22</v>
      </c>
    </row>
    <row r="1281" spans="1:13" x14ac:dyDescent="0.25">
      <c r="A1281" s="2">
        <v>45503</v>
      </c>
      <c r="B1281" s="3">
        <f t="shared" si="59"/>
        <v>2025</v>
      </c>
      <c r="C1281" t="str">
        <f t="shared" si="57"/>
        <v>2024-2025</v>
      </c>
      <c r="D1281" t="s">
        <v>148</v>
      </c>
      <c r="E1281" t="s">
        <v>114</v>
      </c>
      <c r="F1281" t="str">
        <f t="shared" si="58"/>
        <v>Victoria</v>
      </c>
      <c r="G1281" t="s">
        <v>45</v>
      </c>
      <c r="H1281">
        <v>3551</v>
      </c>
      <c r="I1281" t="s">
        <v>11</v>
      </c>
      <c r="J1281" t="s">
        <v>60</v>
      </c>
      <c r="K1281" t="s">
        <v>150</v>
      </c>
      <c r="L1281" t="s">
        <v>18</v>
      </c>
      <c r="M1281" s="5">
        <v>50.25</v>
      </c>
    </row>
    <row r="1282" spans="1:13" x14ac:dyDescent="0.25">
      <c r="A1282" s="2">
        <v>45644</v>
      </c>
      <c r="B1282" s="3">
        <f t="shared" si="59"/>
        <v>2025</v>
      </c>
      <c r="C1282" t="str">
        <f t="shared" ref="C1282:C1345" si="60">IF(MONTH(A1282) &gt;= 7, YEAR(A1282) &amp; "-" &amp; YEAR(A1282) + 1, YEAR(A1282) - 1 &amp; "-" &amp; YEAR(A1282))</f>
        <v>2024-2025</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25">
      <c r="A1283" s="2">
        <v>45783</v>
      </c>
      <c r="B1283" s="3">
        <f t="shared" ref="B1283:B1346" si="62">IF(MONTH(A1283)&gt;=7,YEAR(A1283)+1,YEAR(A1283))</f>
        <v>2025</v>
      </c>
      <c r="C1283" t="str">
        <f t="shared" si="60"/>
        <v>2024-2025</v>
      </c>
      <c r="D1283" t="s">
        <v>147</v>
      </c>
      <c r="E1283" t="s">
        <v>124</v>
      </c>
      <c r="F1283" t="str">
        <f t="shared" si="61"/>
        <v>New South Wales</v>
      </c>
      <c r="G1283" t="s">
        <v>10</v>
      </c>
      <c r="H1283">
        <v>2015</v>
      </c>
      <c r="I1283" t="s">
        <v>11</v>
      </c>
      <c r="J1283" t="s">
        <v>12</v>
      </c>
      <c r="K1283" t="s">
        <v>157</v>
      </c>
      <c r="L1283" t="s">
        <v>22</v>
      </c>
      <c r="M1283" s="5">
        <v>50.4</v>
      </c>
    </row>
    <row r="1284" spans="1:13" x14ac:dyDescent="0.25">
      <c r="A1284" s="2">
        <v>45606</v>
      </c>
      <c r="B1284" s="3">
        <f t="shared" si="62"/>
        <v>2025</v>
      </c>
      <c r="C1284" t="str">
        <f t="shared" si="60"/>
        <v>2024-2025</v>
      </c>
      <c r="D1284" t="s">
        <v>147</v>
      </c>
      <c r="E1284" t="s">
        <v>127</v>
      </c>
      <c r="F1284" t="str">
        <f t="shared" si="61"/>
        <v>New South Wales</v>
      </c>
      <c r="G1284" t="s">
        <v>10</v>
      </c>
      <c r="H1284">
        <v>2131</v>
      </c>
      <c r="I1284" t="s">
        <v>11</v>
      </c>
      <c r="J1284" t="s">
        <v>27</v>
      </c>
      <c r="K1284" t="s">
        <v>156</v>
      </c>
      <c r="L1284" t="s">
        <v>17</v>
      </c>
      <c r="M1284" s="5">
        <v>50.400000000000006</v>
      </c>
    </row>
    <row r="1285" spans="1:13" x14ac:dyDescent="0.25">
      <c r="A1285" s="2">
        <v>45692</v>
      </c>
      <c r="B1285" s="3">
        <f t="shared" si="62"/>
        <v>2025</v>
      </c>
      <c r="C1285" t="str">
        <f t="shared" si="60"/>
        <v>2024-2025</v>
      </c>
      <c r="D1285" t="s">
        <v>147</v>
      </c>
      <c r="E1285" t="s">
        <v>86</v>
      </c>
      <c r="F1285" t="str">
        <f t="shared" si="61"/>
        <v>New South Wales</v>
      </c>
      <c r="G1285" t="s">
        <v>10</v>
      </c>
      <c r="H1285">
        <v>2064</v>
      </c>
      <c r="I1285" t="s">
        <v>11</v>
      </c>
      <c r="J1285" t="s">
        <v>12</v>
      </c>
      <c r="K1285" t="s">
        <v>153</v>
      </c>
      <c r="L1285" t="s">
        <v>16</v>
      </c>
      <c r="M1285" s="5">
        <v>50.97</v>
      </c>
    </row>
    <row r="1286" spans="1:13" x14ac:dyDescent="0.25">
      <c r="A1286" s="2">
        <v>45337</v>
      </c>
      <c r="B1286" s="3">
        <f t="shared" si="62"/>
        <v>2024</v>
      </c>
      <c r="C1286" t="str">
        <f t="shared" si="60"/>
        <v>2023-2024</v>
      </c>
      <c r="D1286" t="s">
        <v>147</v>
      </c>
      <c r="E1286" t="s">
        <v>65</v>
      </c>
      <c r="F1286" t="str">
        <f t="shared" si="61"/>
        <v>New South Wales</v>
      </c>
      <c r="G1286" t="s">
        <v>10</v>
      </c>
      <c r="H1286">
        <v>2541</v>
      </c>
      <c r="I1286" t="s">
        <v>11</v>
      </c>
      <c r="J1286" t="s">
        <v>58</v>
      </c>
      <c r="K1286" t="s">
        <v>156</v>
      </c>
      <c r="L1286" t="s">
        <v>17</v>
      </c>
      <c r="M1286" s="5">
        <v>51</v>
      </c>
    </row>
    <row r="1287" spans="1:13" x14ac:dyDescent="0.25">
      <c r="A1287" s="2">
        <v>45512</v>
      </c>
      <c r="B1287" s="3">
        <f t="shared" si="62"/>
        <v>2025</v>
      </c>
      <c r="C1287" t="str">
        <f t="shared" si="60"/>
        <v>2024-2025</v>
      </c>
      <c r="D1287" t="s">
        <v>148</v>
      </c>
      <c r="E1287" t="s">
        <v>9</v>
      </c>
      <c r="F1287" t="str">
        <f t="shared" si="61"/>
        <v>New South Wales</v>
      </c>
      <c r="G1287" t="s">
        <v>10</v>
      </c>
      <c r="H1287">
        <v>2067</v>
      </c>
      <c r="I1287" t="s">
        <v>11</v>
      </c>
      <c r="J1287" t="s">
        <v>12</v>
      </c>
      <c r="K1287" t="s">
        <v>155</v>
      </c>
      <c r="L1287" t="s">
        <v>20</v>
      </c>
      <c r="M1287" s="5">
        <v>51</v>
      </c>
    </row>
    <row r="1288" spans="1:13" x14ac:dyDescent="0.25">
      <c r="A1288" s="2">
        <v>45321</v>
      </c>
      <c r="B1288" s="3">
        <f t="shared" si="62"/>
        <v>2024</v>
      </c>
      <c r="C1288" t="str">
        <f t="shared" si="60"/>
        <v>2023-2024</v>
      </c>
      <c r="D1288" t="s">
        <v>147</v>
      </c>
      <c r="E1288" t="s">
        <v>126</v>
      </c>
      <c r="F1288" t="str">
        <f t="shared" si="61"/>
        <v>Queensland</v>
      </c>
      <c r="G1288" t="s">
        <v>35</v>
      </c>
      <c r="H1288">
        <v>4551</v>
      </c>
      <c r="I1288" t="s">
        <v>11</v>
      </c>
      <c r="J1288" t="s">
        <v>120</v>
      </c>
      <c r="K1288" t="s">
        <v>154</v>
      </c>
      <c r="L1288" t="s">
        <v>14</v>
      </c>
      <c r="M1288" s="5">
        <v>51</v>
      </c>
    </row>
    <row r="1289" spans="1:13" x14ac:dyDescent="0.25">
      <c r="A1289" s="2">
        <v>45658</v>
      </c>
      <c r="B1289" s="3">
        <f t="shared" si="62"/>
        <v>2025</v>
      </c>
      <c r="C1289" t="str">
        <f t="shared" si="60"/>
        <v>2024-2025</v>
      </c>
      <c r="D1289" t="s">
        <v>148</v>
      </c>
      <c r="E1289" t="s">
        <v>136</v>
      </c>
      <c r="F1289" t="str">
        <f t="shared" si="61"/>
        <v>Victoria</v>
      </c>
      <c r="G1289" t="s">
        <v>45</v>
      </c>
      <c r="H1289">
        <v>3175</v>
      </c>
      <c r="I1289" t="s">
        <v>11</v>
      </c>
      <c r="J1289" t="s">
        <v>63</v>
      </c>
      <c r="K1289" t="s">
        <v>152</v>
      </c>
      <c r="L1289" t="s">
        <v>13</v>
      </c>
      <c r="M1289" s="5">
        <v>51.05</v>
      </c>
    </row>
    <row r="1290" spans="1:13" x14ac:dyDescent="0.25">
      <c r="A1290" s="2">
        <v>45356</v>
      </c>
      <c r="B1290" s="3">
        <f t="shared" si="62"/>
        <v>2024</v>
      </c>
      <c r="C1290" t="str">
        <f t="shared" si="60"/>
        <v>2023-2024</v>
      </c>
      <c r="D1290" t="s">
        <v>147</v>
      </c>
      <c r="E1290" t="s">
        <v>110</v>
      </c>
      <c r="F1290" t="str">
        <f t="shared" si="61"/>
        <v>Queensland</v>
      </c>
      <c r="G1290" t="s">
        <v>35</v>
      </c>
      <c r="H1290">
        <v>4680</v>
      </c>
      <c r="I1290" t="s">
        <v>11</v>
      </c>
      <c r="J1290" t="s">
        <v>51</v>
      </c>
      <c r="K1290" t="s">
        <v>19</v>
      </c>
      <c r="L1290" t="s">
        <v>23</v>
      </c>
      <c r="M1290" s="5">
        <v>51.5</v>
      </c>
    </row>
    <row r="1291" spans="1:13" x14ac:dyDescent="0.25">
      <c r="A1291" s="2">
        <v>45836</v>
      </c>
      <c r="B1291" s="3">
        <f t="shared" si="62"/>
        <v>2025</v>
      </c>
      <c r="C1291" t="str">
        <f t="shared" si="60"/>
        <v>2024-2025</v>
      </c>
      <c r="D1291" t="s">
        <v>147</v>
      </c>
      <c r="E1291" t="s">
        <v>9</v>
      </c>
      <c r="F1291" t="str">
        <f t="shared" si="61"/>
        <v>New South Wales</v>
      </c>
      <c r="G1291" t="s">
        <v>10</v>
      </c>
      <c r="H1291">
        <v>2067</v>
      </c>
      <c r="I1291" t="s">
        <v>11</v>
      </c>
      <c r="J1291" t="s">
        <v>12</v>
      </c>
      <c r="K1291" t="s">
        <v>150</v>
      </c>
      <c r="L1291" t="s">
        <v>18</v>
      </c>
      <c r="M1291" s="5">
        <v>51.87</v>
      </c>
    </row>
    <row r="1292" spans="1:13" x14ac:dyDescent="0.25">
      <c r="A1292" s="2">
        <v>45324</v>
      </c>
      <c r="B1292" s="3">
        <f t="shared" si="62"/>
        <v>2024</v>
      </c>
      <c r="C1292" t="str">
        <f t="shared" si="60"/>
        <v>2023-2024</v>
      </c>
      <c r="D1292" t="s">
        <v>147</v>
      </c>
      <c r="E1292" t="s">
        <v>125</v>
      </c>
      <c r="F1292" t="str">
        <f t="shared" si="61"/>
        <v>Victoria</v>
      </c>
      <c r="G1292" t="s">
        <v>45</v>
      </c>
      <c r="H1292">
        <v>3400</v>
      </c>
      <c r="I1292" t="s">
        <v>11</v>
      </c>
      <c r="J1292" t="s">
        <v>60</v>
      </c>
      <c r="K1292" t="s">
        <v>150</v>
      </c>
      <c r="L1292" t="s">
        <v>18</v>
      </c>
      <c r="M1292" s="5">
        <v>51.87</v>
      </c>
    </row>
    <row r="1293" spans="1:13" x14ac:dyDescent="0.25">
      <c r="A1293" s="2">
        <v>45766</v>
      </c>
      <c r="B1293" s="3">
        <f t="shared" si="62"/>
        <v>2025</v>
      </c>
      <c r="C1293" t="str">
        <f t="shared" si="60"/>
        <v>2024-2025</v>
      </c>
      <c r="D1293" t="s">
        <v>147</v>
      </c>
      <c r="E1293" t="s">
        <v>86</v>
      </c>
      <c r="F1293" t="str">
        <f t="shared" si="61"/>
        <v>New South Wales</v>
      </c>
      <c r="G1293" t="s">
        <v>10</v>
      </c>
      <c r="H1293">
        <v>2064</v>
      </c>
      <c r="I1293" t="s">
        <v>11</v>
      </c>
      <c r="J1293" t="s">
        <v>12</v>
      </c>
      <c r="K1293" t="s">
        <v>152</v>
      </c>
      <c r="L1293" t="s">
        <v>13</v>
      </c>
      <c r="M1293" s="5">
        <v>51.94</v>
      </c>
    </row>
    <row r="1294" spans="1:13" x14ac:dyDescent="0.25">
      <c r="A1294" s="2">
        <v>45727</v>
      </c>
      <c r="B1294" s="3">
        <f t="shared" si="62"/>
        <v>2025</v>
      </c>
      <c r="C1294" t="str">
        <f t="shared" si="60"/>
        <v>2024-2025</v>
      </c>
      <c r="D1294" t="s">
        <v>147</v>
      </c>
      <c r="E1294" t="s">
        <v>107</v>
      </c>
      <c r="F1294" t="str">
        <f t="shared" si="61"/>
        <v>Queensland</v>
      </c>
      <c r="G1294" t="s">
        <v>35</v>
      </c>
      <c r="H1294">
        <v>4220</v>
      </c>
      <c r="I1294" t="s">
        <v>11</v>
      </c>
      <c r="J1294" t="s">
        <v>104</v>
      </c>
      <c r="K1294" t="s">
        <v>153</v>
      </c>
      <c r="L1294" t="s">
        <v>16</v>
      </c>
      <c r="M1294" s="5">
        <v>51.96</v>
      </c>
    </row>
    <row r="1295" spans="1:13" x14ac:dyDescent="0.25">
      <c r="A1295" s="2">
        <v>45764</v>
      </c>
      <c r="B1295" s="3">
        <f t="shared" si="62"/>
        <v>2025</v>
      </c>
      <c r="C1295" t="str">
        <f t="shared" si="60"/>
        <v>2024-2025</v>
      </c>
      <c r="D1295" t="s">
        <v>148</v>
      </c>
      <c r="E1295" t="s">
        <v>115</v>
      </c>
      <c r="F1295" t="str">
        <f t="shared" si="61"/>
        <v>Western Australia</v>
      </c>
      <c r="G1295" t="s">
        <v>48</v>
      </c>
      <c r="H1295">
        <v>6280</v>
      </c>
      <c r="I1295" t="s">
        <v>11</v>
      </c>
      <c r="J1295" t="s">
        <v>94</v>
      </c>
      <c r="K1295" t="s">
        <v>153</v>
      </c>
      <c r="L1295" t="s">
        <v>16</v>
      </c>
      <c r="M1295" s="5">
        <v>51.96</v>
      </c>
    </row>
    <row r="1296" spans="1:13" x14ac:dyDescent="0.25">
      <c r="A1296" s="2">
        <v>45542</v>
      </c>
      <c r="B1296" s="3">
        <f t="shared" si="62"/>
        <v>2025</v>
      </c>
      <c r="C1296" t="str">
        <f t="shared" si="60"/>
        <v>2024-2025</v>
      </c>
      <c r="D1296" t="s">
        <v>147</v>
      </c>
      <c r="E1296" t="s">
        <v>126</v>
      </c>
      <c r="F1296" t="str">
        <f t="shared" si="61"/>
        <v>Queensland</v>
      </c>
      <c r="G1296" t="s">
        <v>35</v>
      </c>
      <c r="H1296">
        <v>4551</v>
      </c>
      <c r="I1296" t="s">
        <v>11</v>
      </c>
      <c r="J1296" t="s">
        <v>120</v>
      </c>
      <c r="K1296" t="s">
        <v>153</v>
      </c>
      <c r="L1296" t="s">
        <v>16</v>
      </c>
      <c r="M1296" s="5">
        <v>51.96</v>
      </c>
    </row>
    <row r="1297" spans="1:13" x14ac:dyDescent="0.25">
      <c r="A1297" s="2">
        <v>45737</v>
      </c>
      <c r="B1297" s="3">
        <f t="shared" si="62"/>
        <v>2025</v>
      </c>
      <c r="C1297" t="str">
        <f t="shared" si="60"/>
        <v>2024-2025</v>
      </c>
      <c r="D1297" t="s">
        <v>147</v>
      </c>
      <c r="E1297" t="s">
        <v>118</v>
      </c>
      <c r="F1297" t="str">
        <f t="shared" si="61"/>
        <v>New South Wales</v>
      </c>
      <c r="G1297" t="s">
        <v>10</v>
      </c>
      <c r="H1297">
        <v>2158</v>
      </c>
      <c r="I1297" t="s">
        <v>11</v>
      </c>
      <c r="J1297" t="s">
        <v>27</v>
      </c>
      <c r="K1297" t="s">
        <v>151</v>
      </c>
      <c r="L1297" t="s">
        <v>21</v>
      </c>
      <c r="M1297" s="5">
        <v>51.96</v>
      </c>
    </row>
    <row r="1298" spans="1:13" x14ac:dyDescent="0.25">
      <c r="A1298" s="2">
        <v>45874</v>
      </c>
      <c r="B1298" s="3">
        <f t="shared" si="62"/>
        <v>2026</v>
      </c>
      <c r="C1298" t="str">
        <f t="shared" si="60"/>
        <v>2025-2026</v>
      </c>
      <c r="D1298" t="s">
        <v>148</v>
      </c>
      <c r="E1298" t="s">
        <v>114</v>
      </c>
      <c r="F1298" t="str">
        <f t="shared" si="61"/>
        <v>Victoria</v>
      </c>
      <c r="G1298" t="s">
        <v>45</v>
      </c>
      <c r="H1298">
        <v>3551</v>
      </c>
      <c r="I1298" t="s">
        <v>11</v>
      </c>
      <c r="J1298" t="s">
        <v>60</v>
      </c>
      <c r="K1298" t="s">
        <v>153</v>
      </c>
      <c r="L1298" t="s">
        <v>16</v>
      </c>
      <c r="M1298" s="5">
        <v>51.96</v>
      </c>
    </row>
    <row r="1299" spans="1:13" x14ac:dyDescent="0.25">
      <c r="A1299" s="2">
        <v>46016</v>
      </c>
      <c r="B1299" s="3">
        <f t="shared" si="62"/>
        <v>2026</v>
      </c>
      <c r="C1299" t="str">
        <f t="shared" si="60"/>
        <v>2025-2026</v>
      </c>
      <c r="D1299" t="s">
        <v>147</v>
      </c>
      <c r="E1299" t="s">
        <v>64</v>
      </c>
      <c r="F1299" t="str">
        <f t="shared" si="61"/>
        <v>Victoria</v>
      </c>
      <c r="G1299" t="s">
        <v>45</v>
      </c>
      <c r="H1299">
        <v>3199</v>
      </c>
      <c r="I1299" t="s">
        <v>11</v>
      </c>
      <c r="J1299" t="s">
        <v>63</v>
      </c>
      <c r="K1299" t="s">
        <v>153</v>
      </c>
      <c r="L1299" t="s">
        <v>16</v>
      </c>
      <c r="M1299" s="5">
        <v>51.96</v>
      </c>
    </row>
    <row r="1300" spans="1:13" x14ac:dyDescent="0.25">
      <c r="A1300" s="2">
        <v>45746</v>
      </c>
      <c r="B1300" s="3">
        <f t="shared" si="62"/>
        <v>2025</v>
      </c>
      <c r="C1300" t="str">
        <f t="shared" si="60"/>
        <v>2024-2025</v>
      </c>
      <c r="D1300" t="s">
        <v>148</v>
      </c>
      <c r="E1300" t="s">
        <v>142</v>
      </c>
      <c r="F1300" t="str">
        <f t="shared" si="61"/>
        <v>Australian Capital Territory</v>
      </c>
      <c r="G1300" t="s">
        <v>80</v>
      </c>
      <c r="H1300">
        <v>2609</v>
      </c>
      <c r="I1300" t="s">
        <v>11</v>
      </c>
      <c r="J1300" t="s">
        <v>58</v>
      </c>
      <c r="K1300" t="s">
        <v>153</v>
      </c>
      <c r="L1300" t="s">
        <v>16</v>
      </c>
      <c r="M1300" s="5">
        <v>51.96</v>
      </c>
    </row>
    <row r="1301" spans="1:13" x14ac:dyDescent="0.25">
      <c r="A1301" s="2">
        <v>45751</v>
      </c>
      <c r="B1301" s="3">
        <f t="shared" si="62"/>
        <v>2025</v>
      </c>
      <c r="C1301" t="str">
        <f t="shared" si="60"/>
        <v>2024-2025</v>
      </c>
      <c r="D1301" t="s">
        <v>147</v>
      </c>
      <c r="E1301" t="s">
        <v>110</v>
      </c>
      <c r="F1301" t="str">
        <f t="shared" si="61"/>
        <v>Queensland</v>
      </c>
      <c r="G1301" t="s">
        <v>35</v>
      </c>
      <c r="H1301">
        <v>4680</v>
      </c>
      <c r="I1301" t="s">
        <v>11</v>
      </c>
      <c r="J1301" t="s">
        <v>51</v>
      </c>
      <c r="K1301" t="s">
        <v>153</v>
      </c>
      <c r="L1301" t="s">
        <v>16</v>
      </c>
      <c r="M1301" s="5">
        <v>51.96</v>
      </c>
    </row>
    <row r="1302" spans="1:13" x14ac:dyDescent="0.25">
      <c r="A1302" s="2">
        <v>45844</v>
      </c>
      <c r="B1302" s="3">
        <f t="shared" si="62"/>
        <v>2026</v>
      </c>
      <c r="C1302" t="str">
        <f t="shared" si="60"/>
        <v>2025-2026</v>
      </c>
      <c r="D1302" t="s">
        <v>148</v>
      </c>
      <c r="E1302" t="s">
        <v>92</v>
      </c>
      <c r="F1302" t="str">
        <f t="shared" si="61"/>
        <v>Queensland</v>
      </c>
      <c r="G1302" t="s">
        <v>35</v>
      </c>
      <c r="H1302">
        <v>4068</v>
      </c>
      <c r="I1302" t="s">
        <v>11</v>
      </c>
      <c r="J1302" t="s">
        <v>43</v>
      </c>
      <c r="K1302" t="s">
        <v>153</v>
      </c>
      <c r="L1302" t="s">
        <v>16</v>
      </c>
      <c r="M1302" s="5">
        <v>51.96</v>
      </c>
    </row>
    <row r="1303" spans="1:13" x14ac:dyDescent="0.25">
      <c r="A1303" s="2">
        <v>45331</v>
      </c>
      <c r="B1303" s="3">
        <f t="shared" si="62"/>
        <v>2024</v>
      </c>
      <c r="C1303" t="str">
        <f t="shared" si="60"/>
        <v>2023-2024</v>
      </c>
      <c r="D1303" t="s">
        <v>147</v>
      </c>
      <c r="E1303" t="s">
        <v>133</v>
      </c>
      <c r="F1303" t="str">
        <f t="shared" si="61"/>
        <v>Queensland</v>
      </c>
      <c r="G1303" t="s">
        <v>35</v>
      </c>
      <c r="H1303">
        <v>4305</v>
      </c>
      <c r="I1303" t="s">
        <v>11</v>
      </c>
      <c r="J1303" t="s">
        <v>104</v>
      </c>
      <c r="K1303" t="s">
        <v>153</v>
      </c>
      <c r="L1303" t="s">
        <v>16</v>
      </c>
      <c r="M1303" s="5">
        <v>51.96</v>
      </c>
    </row>
    <row r="1304" spans="1:13" x14ac:dyDescent="0.25">
      <c r="A1304" s="2">
        <v>45938</v>
      </c>
      <c r="B1304" s="3">
        <f t="shared" si="62"/>
        <v>2026</v>
      </c>
      <c r="C1304" t="str">
        <f t="shared" si="60"/>
        <v>2025-2026</v>
      </c>
      <c r="D1304" t="s">
        <v>147</v>
      </c>
      <c r="E1304" t="s">
        <v>133</v>
      </c>
      <c r="F1304" t="str">
        <f t="shared" si="61"/>
        <v>Queensland</v>
      </c>
      <c r="G1304" t="s">
        <v>35</v>
      </c>
      <c r="H1304">
        <v>4305</v>
      </c>
      <c r="I1304" t="s">
        <v>11</v>
      </c>
      <c r="J1304" t="s">
        <v>104</v>
      </c>
      <c r="K1304" t="s">
        <v>150</v>
      </c>
      <c r="L1304" t="s">
        <v>18</v>
      </c>
      <c r="M1304" s="5">
        <v>51.96</v>
      </c>
    </row>
    <row r="1305" spans="1:13" x14ac:dyDescent="0.25">
      <c r="A1305" s="2">
        <v>45766</v>
      </c>
      <c r="B1305" s="3">
        <f t="shared" si="62"/>
        <v>2025</v>
      </c>
      <c r="C1305" t="str">
        <f t="shared" si="60"/>
        <v>2024-2025</v>
      </c>
      <c r="D1305" t="s">
        <v>148</v>
      </c>
      <c r="E1305" t="s">
        <v>84</v>
      </c>
      <c r="F1305" t="str">
        <f t="shared" si="61"/>
        <v>Queensland</v>
      </c>
      <c r="G1305" t="s">
        <v>35</v>
      </c>
      <c r="H1305">
        <v>4740</v>
      </c>
      <c r="I1305" t="s">
        <v>11</v>
      </c>
      <c r="J1305" t="s">
        <v>51</v>
      </c>
      <c r="K1305" t="s">
        <v>153</v>
      </c>
      <c r="L1305" t="s">
        <v>16</v>
      </c>
      <c r="M1305" s="5">
        <v>51.96</v>
      </c>
    </row>
    <row r="1306" spans="1:13" x14ac:dyDescent="0.25">
      <c r="A1306" s="2">
        <v>45510</v>
      </c>
      <c r="B1306" s="3">
        <f t="shared" si="62"/>
        <v>2025</v>
      </c>
      <c r="C1306" t="str">
        <f t="shared" si="60"/>
        <v>2024-2025</v>
      </c>
      <c r="D1306" t="s">
        <v>147</v>
      </c>
      <c r="E1306" t="s">
        <v>37</v>
      </c>
      <c r="F1306" t="str">
        <f t="shared" si="61"/>
        <v>South Australia</v>
      </c>
      <c r="G1306" t="s">
        <v>32</v>
      </c>
      <c r="H1306">
        <v>5607</v>
      </c>
      <c r="I1306" t="s">
        <v>11</v>
      </c>
      <c r="J1306" t="s">
        <v>38</v>
      </c>
      <c r="K1306" t="s">
        <v>153</v>
      </c>
      <c r="L1306" t="s">
        <v>16</v>
      </c>
      <c r="M1306" s="5">
        <v>51.96</v>
      </c>
    </row>
    <row r="1307" spans="1:13" x14ac:dyDescent="0.25">
      <c r="A1307" s="2">
        <v>45642</v>
      </c>
      <c r="B1307" s="3">
        <f t="shared" si="62"/>
        <v>2025</v>
      </c>
      <c r="C1307" t="str">
        <f t="shared" si="60"/>
        <v>2024-2025</v>
      </c>
      <c r="D1307" t="s">
        <v>148</v>
      </c>
      <c r="E1307" t="s">
        <v>98</v>
      </c>
      <c r="F1307" t="str">
        <f t="shared" si="61"/>
        <v>Victoria</v>
      </c>
      <c r="G1307" t="s">
        <v>45</v>
      </c>
      <c r="H1307">
        <v>3429</v>
      </c>
      <c r="I1307" t="s">
        <v>11</v>
      </c>
      <c r="J1307" t="s">
        <v>60</v>
      </c>
      <c r="K1307" t="s">
        <v>153</v>
      </c>
      <c r="L1307" t="s">
        <v>16</v>
      </c>
      <c r="M1307" s="5">
        <v>51.96</v>
      </c>
    </row>
    <row r="1308" spans="1:13" x14ac:dyDescent="0.25">
      <c r="A1308" s="2">
        <v>45547</v>
      </c>
      <c r="B1308" s="3">
        <f t="shared" si="62"/>
        <v>2025</v>
      </c>
      <c r="C1308" t="str">
        <f t="shared" si="60"/>
        <v>2024-2025</v>
      </c>
      <c r="D1308" t="s">
        <v>147</v>
      </c>
      <c r="E1308" t="s">
        <v>111</v>
      </c>
      <c r="F1308" t="str">
        <f t="shared" si="61"/>
        <v>New South Wales</v>
      </c>
      <c r="G1308" t="s">
        <v>10</v>
      </c>
      <c r="H1308">
        <v>2120</v>
      </c>
      <c r="I1308" t="s">
        <v>11</v>
      </c>
      <c r="J1308" t="s">
        <v>27</v>
      </c>
      <c r="K1308" t="s">
        <v>153</v>
      </c>
      <c r="L1308" t="s">
        <v>16</v>
      </c>
      <c r="M1308" s="5">
        <v>51.96</v>
      </c>
    </row>
    <row r="1309" spans="1:13" x14ac:dyDescent="0.25">
      <c r="A1309" s="2">
        <v>45318</v>
      </c>
      <c r="B1309" s="3">
        <f t="shared" si="62"/>
        <v>2024</v>
      </c>
      <c r="C1309" t="str">
        <f t="shared" si="60"/>
        <v>2023-2024</v>
      </c>
      <c r="D1309" t="s">
        <v>147</v>
      </c>
      <c r="E1309" t="s">
        <v>61</v>
      </c>
      <c r="F1309" t="str">
        <f t="shared" si="61"/>
        <v>New South Wales</v>
      </c>
      <c r="G1309" t="s">
        <v>10</v>
      </c>
      <c r="H1309">
        <v>2539</v>
      </c>
      <c r="I1309" t="s">
        <v>11</v>
      </c>
      <c r="J1309" t="s">
        <v>58</v>
      </c>
      <c r="K1309" t="s">
        <v>153</v>
      </c>
      <c r="L1309" t="s">
        <v>16</v>
      </c>
      <c r="M1309" s="5">
        <v>51.96</v>
      </c>
    </row>
    <row r="1310" spans="1:13" x14ac:dyDescent="0.25">
      <c r="A1310" s="2">
        <v>45437</v>
      </c>
      <c r="B1310" s="3">
        <f t="shared" si="62"/>
        <v>2024</v>
      </c>
      <c r="C1310" t="str">
        <f t="shared" si="60"/>
        <v>2023-2024</v>
      </c>
      <c r="D1310" t="s">
        <v>147</v>
      </c>
      <c r="E1310" t="s">
        <v>88</v>
      </c>
      <c r="F1310" t="str">
        <f t="shared" si="61"/>
        <v>South Australia</v>
      </c>
      <c r="G1310" t="s">
        <v>32</v>
      </c>
      <c r="H1310">
        <v>5011</v>
      </c>
      <c r="I1310" t="s">
        <v>11</v>
      </c>
      <c r="J1310" t="s">
        <v>33</v>
      </c>
      <c r="K1310" t="s">
        <v>156</v>
      </c>
      <c r="L1310" t="s">
        <v>17</v>
      </c>
      <c r="M1310" s="5">
        <v>51.96</v>
      </c>
    </row>
    <row r="1311" spans="1:13" x14ac:dyDescent="0.25">
      <c r="A1311" s="2">
        <v>45474</v>
      </c>
      <c r="B1311" s="3">
        <f t="shared" si="62"/>
        <v>2025</v>
      </c>
      <c r="C1311" t="str">
        <f t="shared" si="60"/>
        <v>2024-2025</v>
      </c>
      <c r="D1311" t="s">
        <v>147</v>
      </c>
      <c r="E1311" t="s">
        <v>88</v>
      </c>
      <c r="F1311" t="str">
        <f t="shared" si="61"/>
        <v>South Australia</v>
      </c>
      <c r="G1311" t="s">
        <v>32</v>
      </c>
      <c r="H1311">
        <v>5011</v>
      </c>
      <c r="I1311" t="s">
        <v>11</v>
      </c>
      <c r="J1311" t="s">
        <v>33</v>
      </c>
      <c r="K1311" t="s">
        <v>153</v>
      </c>
      <c r="L1311" t="s">
        <v>16</v>
      </c>
      <c r="M1311" s="5">
        <v>51.96</v>
      </c>
    </row>
    <row r="1312" spans="1:13" x14ac:dyDescent="0.25">
      <c r="A1312" s="2">
        <v>45674</v>
      </c>
      <c r="B1312" s="3">
        <f t="shared" si="62"/>
        <v>2025</v>
      </c>
      <c r="C1312" t="str">
        <f t="shared" si="60"/>
        <v>2024-2025</v>
      </c>
      <c r="D1312" t="s">
        <v>147</v>
      </c>
      <c r="E1312" t="s">
        <v>53</v>
      </c>
      <c r="F1312" t="str">
        <f t="shared" si="61"/>
        <v>South Australia</v>
      </c>
      <c r="G1312" t="s">
        <v>32</v>
      </c>
      <c r="H1312">
        <v>5082</v>
      </c>
      <c r="I1312" t="s">
        <v>11</v>
      </c>
      <c r="J1312" t="s">
        <v>33</v>
      </c>
      <c r="K1312" t="s">
        <v>154</v>
      </c>
      <c r="L1312" t="s">
        <v>14</v>
      </c>
      <c r="M1312" s="5">
        <v>51.980000000000004</v>
      </c>
    </row>
    <row r="1313" spans="1:13" x14ac:dyDescent="0.25">
      <c r="A1313" s="2">
        <v>45363</v>
      </c>
      <c r="B1313" s="3">
        <f t="shared" si="62"/>
        <v>2024</v>
      </c>
      <c r="C1313" t="str">
        <f t="shared" si="60"/>
        <v>2023-2024</v>
      </c>
      <c r="D1313" t="s">
        <v>147</v>
      </c>
      <c r="E1313" t="s">
        <v>75</v>
      </c>
      <c r="F1313" t="str">
        <f t="shared" si="61"/>
        <v>Victoria</v>
      </c>
      <c r="G1313" t="s">
        <v>45</v>
      </c>
      <c r="H1313">
        <v>3630</v>
      </c>
      <c r="I1313" t="s">
        <v>11</v>
      </c>
      <c r="J1313" t="s">
        <v>55</v>
      </c>
      <c r="K1313" t="s">
        <v>152</v>
      </c>
      <c r="L1313" t="s">
        <v>13</v>
      </c>
      <c r="M1313" s="5">
        <v>51.980000000000004</v>
      </c>
    </row>
    <row r="1314" spans="1:13" x14ac:dyDescent="0.25">
      <c r="A1314" s="2">
        <v>45537</v>
      </c>
      <c r="B1314" s="3">
        <f t="shared" si="62"/>
        <v>2025</v>
      </c>
      <c r="C1314" t="str">
        <f t="shared" si="60"/>
        <v>2024-2025</v>
      </c>
      <c r="D1314" t="s">
        <v>147</v>
      </c>
      <c r="E1314" t="s">
        <v>81</v>
      </c>
      <c r="F1314" t="str">
        <f t="shared" si="61"/>
        <v>New South Wales</v>
      </c>
      <c r="G1314" t="s">
        <v>10</v>
      </c>
      <c r="H1314">
        <v>2485</v>
      </c>
      <c r="I1314" t="s">
        <v>11</v>
      </c>
      <c r="J1314" t="s">
        <v>68</v>
      </c>
      <c r="K1314" t="s">
        <v>152</v>
      </c>
      <c r="L1314" t="s">
        <v>13</v>
      </c>
      <c r="M1314" s="5">
        <v>52.15</v>
      </c>
    </row>
    <row r="1315" spans="1:13" x14ac:dyDescent="0.25">
      <c r="A1315" s="2">
        <v>46004</v>
      </c>
      <c r="B1315" s="3">
        <f t="shared" si="62"/>
        <v>2026</v>
      </c>
      <c r="C1315" t="str">
        <f t="shared" si="60"/>
        <v>2025-2026</v>
      </c>
      <c r="D1315" t="s">
        <v>148</v>
      </c>
      <c r="E1315" t="s">
        <v>121</v>
      </c>
      <c r="F1315" t="str">
        <f t="shared" si="61"/>
        <v>Queensland</v>
      </c>
      <c r="G1315" t="s">
        <v>35</v>
      </c>
      <c r="H1315">
        <v>4700</v>
      </c>
      <c r="I1315" t="s">
        <v>11</v>
      </c>
      <c r="J1315" t="s">
        <v>51</v>
      </c>
      <c r="K1315" t="s">
        <v>150</v>
      </c>
      <c r="L1315" t="s">
        <v>18</v>
      </c>
      <c r="M1315" s="5">
        <v>52.269999999999996</v>
      </c>
    </row>
    <row r="1316" spans="1:13" x14ac:dyDescent="0.25">
      <c r="A1316" s="2">
        <v>45801</v>
      </c>
      <c r="B1316" s="3">
        <f t="shared" si="62"/>
        <v>2025</v>
      </c>
      <c r="C1316" t="str">
        <f t="shared" si="60"/>
        <v>2024-2025</v>
      </c>
      <c r="D1316" t="s">
        <v>147</v>
      </c>
      <c r="E1316" t="s">
        <v>39</v>
      </c>
      <c r="F1316" t="str">
        <f t="shared" si="61"/>
        <v>South Australia</v>
      </c>
      <c r="G1316" t="s">
        <v>32</v>
      </c>
      <c r="H1316">
        <v>5343</v>
      </c>
      <c r="I1316" t="s">
        <v>11</v>
      </c>
      <c r="J1316" t="s">
        <v>38</v>
      </c>
      <c r="K1316" t="s">
        <v>154</v>
      </c>
      <c r="L1316" t="s">
        <v>14</v>
      </c>
      <c r="M1316" s="5">
        <v>52.3</v>
      </c>
    </row>
    <row r="1317" spans="1:13" x14ac:dyDescent="0.25">
      <c r="A1317" s="2">
        <v>45759</v>
      </c>
      <c r="B1317" s="3">
        <f t="shared" si="62"/>
        <v>2025</v>
      </c>
      <c r="C1317" t="str">
        <f t="shared" si="60"/>
        <v>2024-2025</v>
      </c>
      <c r="D1317" t="s">
        <v>148</v>
      </c>
      <c r="E1317" t="s">
        <v>116</v>
      </c>
      <c r="F1317" t="str">
        <f t="shared" si="61"/>
        <v>Western Australia</v>
      </c>
      <c r="G1317" t="s">
        <v>48</v>
      </c>
      <c r="H1317">
        <v>6725</v>
      </c>
      <c r="I1317" t="s">
        <v>11</v>
      </c>
      <c r="J1317" t="s">
        <v>77</v>
      </c>
      <c r="K1317" t="s">
        <v>19</v>
      </c>
      <c r="L1317" t="s">
        <v>23</v>
      </c>
      <c r="M1317" s="5">
        <v>52.45</v>
      </c>
    </row>
    <row r="1318" spans="1:13" x14ac:dyDescent="0.25">
      <c r="A1318" s="2">
        <v>45787</v>
      </c>
      <c r="B1318" s="3">
        <f t="shared" si="62"/>
        <v>2025</v>
      </c>
      <c r="C1318" t="str">
        <f t="shared" si="60"/>
        <v>2024-2025</v>
      </c>
      <c r="D1318" t="s">
        <v>147</v>
      </c>
      <c r="E1318" t="s">
        <v>124</v>
      </c>
      <c r="F1318" t="str">
        <f t="shared" si="61"/>
        <v>New South Wales</v>
      </c>
      <c r="G1318" t="s">
        <v>10</v>
      </c>
      <c r="H1318">
        <v>2015</v>
      </c>
      <c r="I1318" t="s">
        <v>11</v>
      </c>
      <c r="J1318" t="s">
        <v>12</v>
      </c>
      <c r="K1318" t="s">
        <v>19</v>
      </c>
      <c r="L1318" t="s">
        <v>23</v>
      </c>
      <c r="M1318" s="5">
        <v>52.519999999999996</v>
      </c>
    </row>
    <row r="1319" spans="1:13" x14ac:dyDescent="0.25">
      <c r="A1319" s="2">
        <v>45594</v>
      </c>
      <c r="B1319" s="3">
        <f t="shared" si="62"/>
        <v>2025</v>
      </c>
      <c r="C1319" t="str">
        <f t="shared" si="60"/>
        <v>2024-2025</v>
      </c>
      <c r="D1319" t="s">
        <v>147</v>
      </c>
      <c r="E1319" t="s">
        <v>131</v>
      </c>
      <c r="F1319" t="str">
        <f t="shared" si="61"/>
        <v>Western Australia</v>
      </c>
      <c r="G1319" t="s">
        <v>48</v>
      </c>
      <c r="H1319">
        <v>6530</v>
      </c>
      <c r="I1319" t="s">
        <v>11</v>
      </c>
      <c r="J1319" t="s">
        <v>77</v>
      </c>
      <c r="K1319" t="s">
        <v>153</v>
      </c>
      <c r="L1319" t="s">
        <v>16</v>
      </c>
      <c r="M1319" s="5">
        <v>52.71</v>
      </c>
    </row>
    <row r="1320" spans="1:13" x14ac:dyDescent="0.25">
      <c r="A1320" s="2">
        <v>45793</v>
      </c>
      <c r="B1320" s="3">
        <f t="shared" si="62"/>
        <v>2025</v>
      </c>
      <c r="C1320" t="str">
        <f t="shared" si="60"/>
        <v>2024-2025</v>
      </c>
      <c r="D1320" t="s">
        <v>147</v>
      </c>
      <c r="E1320" t="s">
        <v>133</v>
      </c>
      <c r="F1320" t="str">
        <f t="shared" si="61"/>
        <v>Queensland</v>
      </c>
      <c r="G1320" t="s">
        <v>35</v>
      </c>
      <c r="H1320">
        <v>4305</v>
      </c>
      <c r="I1320" t="s">
        <v>11</v>
      </c>
      <c r="J1320" t="s">
        <v>104</v>
      </c>
      <c r="K1320" t="s">
        <v>149</v>
      </c>
      <c r="L1320" t="s">
        <v>15</v>
      </c>
      <c r="M1320" s="5">
        <v>52.9</v>
      </c>
    </row>
    <row r="1321" spans="1:13" x14ac:dyDescent="0.25">
      <c r="A1321" s="2">
        <v>46010</v>
      </c>
      <c r="B1321" s="3">
        <f t="shared" si="62"/>
        <v>2026</v>
      </c>
      <c r="C1321" t="str">
        <f t="shared" si="60"/>
        <v>2025-2026</v>
      </c>
      <c r="D1321" t="s">
        <v>148</v>
      </c>
      <c r="E1321" t="s">
        <v>67</v>
      </c>
      <c r="F1321" t="str">
        <f t="shared" si="61"/>
        <v>New South Wales</v>
      </c>
      <c r="G1321" t="s">
        <v>10</v>
      </c>
      <c r="H1321">
        <v>2478</v>
      </c>
      <c r="I1321" t="s">
        <v>11</v>
      </c>
      <c r="J1321" t="s">
        <v>68</v>
      </c>
      <c r="K1321" t="s">
        <v>19</v>
      </c>
      <c r="L1321" t="s">
        <v>23</v>
      </c>
      <c r="M1321" s="5">
        <v>52.92</v>
      </c>
    </row>
    <row r="1322" spans="1:13" x14ac:dyDescent="0.25">
      <c r="A1322" s="2">
        <v>45319</v>
      </c>
      <c r="B1322" s="3">
        <f t="shared" si="62"/>
        <v>2024</v>
      </c>
      <c r="C1322" t="str">
        <f t="shared" si="60"/>
        <v>2023-2024</v>
      </c>
      <c r="D1322" t="s">
        <v>148</v>
      </c>
      <c r="E1322" t="s">
        <v>84</v>
      </c>
      <c r="F1322" t="str">
        <f t="shared" si="61"/>
        <v>Queensland</v>
      </c>
      <c r="G1322" t="s">
        <v>35</v>
      </c>
      <c r="H1322">
        <v>4740</v>
      </c>
      <c r="I1322" t="s">
        <v>11</v>
      </c>
      <c r="J1322" t="s">
        <v>51</v>
      </c>
      <c r="K1322" t="s">
        <v>19</v>
      </c>
      <c r="L1322" t="s">
        <v>23</v>
      </c>
      <c r="M1322" s="5">
        <v>52.92</v>
      </c>
    </row>
    <row r="1323" spans="1:13" x14ac:dyDescent="0.25">
      <c r="A1323" s="2">
        <v>45462</v>
      </c>
      <c r="B1323" s="3">
        <f t="shared" si="62"/>
        <v>2024</v>
      </c>
      <c r="C1323" t="str">
        <f t="shared" si="60"/>
        <v>2023-2024</v>
      </c>
      <c r="D1323" t="s">
        <v>148</v>
      </c>
      <c r="E1323" t="s">
        <v>100</v>
      </c>
      <c r="F1323" t="str">
        <f t="shared" si="61"/>
        <v>Western Australia</v>
      </c>
      <c r="G1323" t="s">
        <v>48</v>
      </c>
      <c r="H1323">
        <v>6021</v>
      </c>
      <c r="I1323" t="s">
        <v>11</v>
      </c>
      <c r="J1323" t="s">
        <v>49</v>
      </c>
      <c r="K1323" t="s">
        <v>154</v>
      </c>
      <c r="L1323" t="s">
        <v>14</v>
      </c>
      <c r="M1323" s="5">
        <v>52.94</v>
      </c>
    </row>
    <row r="1324" spans="1:13" x14ac:dyDescent="0.25">
      <c r="A1324" s="2">
        <v>45647</v>
      </c>
      <c r="B1324" s="3">
        <f t="shared" si="62"/>
        <v>2025</v>
      </c>
      <c r="C1324" t="str">
        <f t="shared" si="60"/>
        <v>2024-2025</v>
      </c>
      <c r="D1324" t="s">
        <v>147</v>
      </c>
      <c r="E1324" t="s">
        <v>69</v>
      </c>
      <c r="F1324" t="str">
        <f t="shared" si="61"/>
        <v>Tasmania</v>
      </c>
      <c r="G1324" t="s">
        <v>70</v>
      </c>
      <c r="H1324">
        <v>7018</v>
      </c>
      <c r="I1324" t="s">
        <v>11</v>
      </c>
      <c r="J1324" t="s">
        <v>71</v>
      </c>
      <c r="K1324" t="s">
        <v>19</v>
      </c>
      <c r="L1324" t="s">
        <v>23</v>
      </c>
      <c r="M1324" s="5">
        <v>52.95</v>
      </c>
    </row>
    <row r="1325" spans="1:13" x14ac:dyDescent="0.25">
      <c r="A1325" s="2">
        <v>45297</v>
      </c>
      <c r="B1325" s="3">
        <f t="shared" si="62"/>
        <v>2024</v>
      </c>
      <c r="C1325" t="str">
        <f t="shared" si="60"/>
        <v>2023-2024</v>
      </c>
      <c r="D1325" t="s">
        <v>147</v>
      </c>
      <c r="E1325" t="s">
        <v>72</v>
      </c>
      <c r="F1325" t="str">
        <f t="shared" si="61"/>
        <v>Western Australia</v>
      </c>
      <c r="G1325" t="s">
        <v>48</v>
      </c>
      <c r="H1325">
        <v>6010</v>
      </c>
      <c r="I1325" t="s">
        <v>11</v>
      </c>
      <c r="J1325" t="s">
        <v>49</v>
      </c>
      <c r="K1325" t="s">
        <v>154</v>
      </c>
      <c r="L1325" t="s">
        <v>14</v>
      </c>
      <c r="M1325" s="5">
        <v>52.97</v>
      </c>
    </row>
    <row r="1326" spans="1:13" x14ac:dyDescent="0.25">
      <c r="A1326" s="2">
        <v>45731</v>
      </c>
      <c r="B1326" s="3">
        <f t="shared" si="62"/>
        <v>2025</v>
      </c>
      <c r="C1326" t="str">
        <f t="shared" si="60"/>
        <v>2024-2025</v>
      </c>
      <c r="D1326" t="s">
        <v>147</v>
      </c>
      <c r="E1326" t="s">
        <v>41</v>
      </c>
      <c r="F1326" t="str">
        <f t="shared" si="61"/>
        <v>New South Wales</v>
      </c>
      <c r="G1326" t="s">
        <v>10</v>
      </c>
      <c r="H1326">
        <v>2830</v>
      </c>
      <c r="I1326" t="s">
        <v>11</v>
      </c>
      <c r="J1326" t="s">
        <v>25</v>
      </c>
      <c r="K1326" t="s">
        <v>153</v>
      </c>
      <c r="L1326" t="s">
        <v>16</v>
      </c>
      <c r="M1326" s="5">
        <v>53</v>
      </c>
    </row>
    <row r="1327" spans="1:13" x14ac:dyDescent="0.25">
      <c r="A1327" s="2">
        <v>45668</v>
      </c>
      <c r="B1327" s="3">
        <f t="shared" si="62"/>
        <v>2025</v>
      </c>
      <c r="C1327" t="str">
        <f t="shared" si="60"/>
        <v>2024-2025</v>
      </c>
      <c r="D1327" t="s">
        <v>147</v>
      </c>
      <c r="E1327" t="s">
        <v>106</v>
      </c>
      <c r="F1327" t="str">
        <f t="shared" si="61"/>
        <v>Victoria</v>
      </c>
      <c r="G1327" t="s">
        <v>45</v>
      </c>
      <c r="H1327">
        <v>3915</v>
      </c>
      <c r="I1327" t="s">
        <v>11</v>
      </c>
      <c r="J1327" t="s">
        <v>55</v>
      </c>
      <c r="K1327" t="s">
        <v>154</v>
      </c>
      <c r="L1327" t="s">
        <v>14</v>
      </c>
      <c r="M1327" s="5">
        <v>53.430000000000007</v>
      </c>
    </row>
    <row r="1328" spans="1:13" x14ac:dyDescent="0.25">
      <c r="A1328" s="2">
        <v>45854</v>
      </c>
      <c r="B1328" s="3">
        <f t="shared" si="62"/>
        <v>2026</v>
      </c>
      <c r="C1328" t="str">
        <f t="shared" si="60"/>
        <v>2025-2026</v>
      </c>
      <c r="D1328" t="s">
        <v>147</v>
      </c>
      <c r="E1328" t="s">
        <v>69</v>
      </c>
      <c r="F1328" t="str">
        <f t="shared" si="61"/>
        <v>Tasmania</v>
      </c>
      <c r="G1328" t="s">
        <v>70</v>
      </c>
      <c r="H1328">
        <v>7018</v>
      </c>
      <c r="I1328" t="s">
        <v>11</v>
      </c>
      <c r="J1328" t="s">
        <v>71</v>
      </c>
      <c r="K1328" t="s">
        <v>151</v>
      </c>
      <c r="L1328" t="s">
        <v>21</v>
      </c>
      <c r="M1328" s="5">
        <v>53.46</v>
      </c>
    </row>
    <row r="1329" spans="1:13" x14ac:dyDescent="0.25">
      <c r="A1329" s="2">
        <v>45796</v>
      </c>
      <c r="B1329" s="3">
        <f t="shared" si="62"/>
        <v>2025</v>
      </c>
      <c r="C1329" t="str">
        <f t="shared" si="60"/>
        <v>2024-2025</v>
      </c>
      <c r="D1329" t="s">
        <v>148</v>
      </c>
      <c r="E1329" t="s">
        <v>9</v>
      </c>
      <c r="F1329" t="str">
        <f t="shared" si="61"/>
        <v>New South Wales</v>
      </c>
      <c r="G1329" t="s">
        <v>10</v>
      </c>
      <c r="H1329">
        <v>2067</v>
      </c>
      <c r="I1329" t="s">
        <v>11</v>
      </c>
      <c r="J1329" t="s">
        <v>12</v>
      </c>
      <c r="K1329" t="s">
        <v>150</v>
      </c>
      <c r="L1329" t="s">
        <v>18</v>
      </c>
      <c r="M1329" s="5">
        <v>53.82</v>
      </c>
    </row>
    <row r="1330" spans="1:13" x14ac:dyDescent="0.25">
      <c r="A1330" s="2">
        <v>45472</v>
      </c>
      <c r="B1330" s="3">
        <f t="shared" si="62"/>
        <v>2024</v>
      </c>
      <c r="C1330" t="str">
        <f t="shared" si="60"/>
        <v>2023-2024</v>
      </c>
      <c r="D1330" t="s">
        <v>147</v>
      </c>
      <c r="E1330" t="s">
        <v>91</v>
      </c>
      <c r="F1330" t="str">
        <f t="shared" si="61"/>
        <v>Victoria</v>
      </c>
      <c r="G1330" t="s">
        <v>45</v>
      </c>
      <c r="H1330">
        <v>3690</v>
      </c>
      <c r="I1330" t="s">
        <v>11</v>
      </c>
      <c r="J1330" t="s">
        <v>55</v>
      </c>
      <c r="K1330" t="s">
        <v>19</v>
      </c>
      <c r="L1330" t="s">
        <v>23</v>
      </c>
      <c r="M1330" s="5">
        <v>53.82</v>
      </c>
    </row>
    <row r="1331" spans="1:13" x14ac:dyDescent="0.25">
      <c r="A1331" s="2">
        <v>45992</v>
      </c>
      <c r="B1331" s="3">
        <f t="shared" si="62"/>
        <v>2026</v>
      </c>
      <c r="C1331" t="str">
        <f t="shared" si="60"/>
        <v>2025-2026</v>
      </c>
      <c r="D1331" t="s">
        <v>148</v>
      </c>
      <c r="E1331" t="s">
        <v>102</v>
      </c>
      <c r="F1331" t="str">
        <f t="shared" si="61"/>
        <v>Queensland</v>
      </c>
      <c r="G1331" t="s">
        <v>35</v>
      </c>
      <c r="H1331">
        <v>4870</v>
      </c>
      <c r="I1331" t="s">
        <v>11</v>
      </c>
      <c r="J1331" t="s">
        <v>36</v>
      </c>
      <c r="K1331" t="s">
        <v>156</v>
      </c>
      <c r="L1331" t="s">
        <v>17</v>
      </c>
      <c r="M1331" s="5">
        <v>53.89</v>
      </c>
    </row>
    <row r="1332" spans="1:13" x14ac:dyDescent="0.25">
      <c r="A1332" s="2">
        <v>45469</v>
      </c>
      <c r="B1332" s="3">
        <f t="shared" si="62"/>
        <v>2024</v>
      </c>
      <c r="C1332" t="str">
        <f t="shared" si="60"/>
        <v>2023-2024</v>
      </c>
      <c r="D1332" t="s">
        <v>147</v>
      </c>
      <c r="E1332" t="s">
        <v>73</v>
      </c>
      <c r="F1332" t="str">
        <f t="shared" si="61"/>
        <v>Victoria</v>
      </c>
      <c r="G1332" t="s">
        <v>45</v>
      </c>
      <c r="H1332">
        <v>3136</v>
      </c>
      <c r="I1332" t="s">
        <v>11</v>
      </c>
      <c r="J1332" t="s">
        <v>63</v>
      </c>
      <c r="K1332" t="s">
        <v>19</v>
      </c>
      <c r="L1332" t="s">
        <v>23</v>
      </c>
      <c r="M1332" s="5">
        <v>53.900000000000006</v>
      </c>
    </row>
    <row r="1333" spans="1:13" x14ac:dyDescent="0.25">
      <c r="A1333" s="2">
        <v>45565</v>
      </c>
      <c r="B1333" s="3">
        <f t="shared" si="62"/>
        <v>2025</v>
      </c>
      <c r="C1333" t="str">
        <f t="shared" si="60"/>
        <v>2024-2025</v>
      </c>
      <c r="D1333" t="s">
        <v>147</v>
      </c>
      <c r="E1333" t="s">
        <v>146</v>
      </c>
      <c r="F1333" t="str">
        <f t="shared" si="61"/>
        <v>Victoria</v>
      </c>
      <c r="G1333" t="s">
        <v>45</v>
      </c>
      <c r="H1333">
        <v>3353</v>
      </c>
      <c r="I1333" t="s">
        <v>11</v>
      </c>
      <c r="J1333" t="s">
        <v>60</v>
      </c>
      <c r="K1333" t="s">
        <v>154</v>
      </c>
      <c r="L1333" t="s">
        <v>14</v>
      </c>
      <c r="M1333" s="5">
        <v>53.91</v>
      </c>
    </row>
    <row r="1334" spans="1:13" x14ac:dyDescent="0.25">
      <c r="A1334" s="2">
        <v>45689</v>
      </c>
      <c r="B1334" s="3">
        <f t="shared" si="62"/>
        <v>2025</v>
      </c>
      <c r="C1334" t="str">
        <f t="shared" si="60"/>
        <v>2024-2025</v>
      </c>
      <c r="D1334" t="s">
        <v>148</v>
      </c>
      <c r="E1334" t="s">
        <v>24</v>
      </c>
      <c r="F1334" t="str">
        <f t="shared" si="61"/>
        <v>New South Wales</v>
      </c>
      <c r="G1334" t="s">
        <v>10</v>
      </c>
      <c r="H1334">
        <v>2795</v>
      </c>
      <c r="I1334" t="s">
        <v>11</v>
      </c>
      <c r="J1334" t="s">
        <v>25</v>
      </c>
      <c r="K1334" t="s">
        <v>156</v>
      </c>
      <c r="L1334" t="s">
        <v>17</v>
      </c>
      <c r="M1334" s="5">
        <v>53.91</v>
      </c>
    </row>
    <row r="1335" spans="1:13" x14ac:dyDescent="0.25">
      <c r="A1335" s="2">
        <v>45428</v>
      </c>
      <c r="B1335" s="3">
        <f t="shared" si="62"/>
        <v>2024</v>
      </c>
      <c r="C1335" t="str">
        <f t="shared" si="60"/>
        <v>2023-2024</v>
      </c>
      <c r="D1335" t="s">
        <v>147</v>
      </c>
      <c r="E1335" t="s">
        <v>129</v>
      </c>
      <c r="F1335" t="str">
        <f t="shared" si="61"/>
        <v>Tasmania</v>
      </c>
      <c r="G1335" t="s">
        <v>70</v>
      </c>
      <c r="H1335">
        <v>7010</v>
      </c>
      <c r="I1335" t="s">
        <v>11</v>
      </c>
      <c r="J1335" t="s">
        <v>71</v>
      </c>
      <c r="K1335" t="s">
        <v>153</v>
      </c>
      <c r="L1335" t="s">
        <v>16</v>
      </c>
      <c r="M1335" s="5">
        <v>53.91</v>
      </c>
    </row>
    <row r="1336" spans="1:13" x14ac:dyDescent="0.25">
      <c r="A1336" s="2">
        <v>45498</v>
      </c>
      <c r="B1336" s="3">
        <f t="shared" si="62"/>
        <v>2025</v>
      </c>
      <c r="C1336" t="str">
        <f t="shared" si="60"/>
        <v>2024-2025</v>
      </c>
      <c r="D1336" t="s">
        <v>148</v>
      </c>
      <c r="E1336" t="s">
        <v>125</v>
      </c>
      <c r="F1336" t="str">
        <f t="shared" si="61"/>
        <v>Victoria</v>
      </c>
      <c r="G1336" t="s">
        <v>45</v>
      </c>
      <c r="H1336">
        <v>3400</v>
      </c>
      <c r="I1336" t="s">
        <v>11</v>
      </c>
      <c r="J1336" t="s">
        <v>60</v>
      </c>
      <c r="K1336" t="s">
        <v>154</v>
      </c>
      <c r="L1336" t="s">
        <v>14</v>
      </c>
      <c r="M1336" s="5">
        <v>53.91</v>
      </c>
    </row>
    <row r="1337" spans="1:13" x14ac:dyDescent="0.25">
      <c r="A1337" s="2">
        <v>45333</v>
      </c>
      <c r="B1337" s="3">
        <f t="shared" si="62"/>
        <v>2024</v>
      </c>
      <c r="C1337" t="str">
        <f t="shared" si="60"/>
        <v>2023-2024</v>
      </c>
      <c r="D1337" t="s">
        <v>147</v>
      </c>
      <c r="E1337" t="s">
        <v>66</v>
      </c>
      <c r="F1337" t="str">
        <f t="shared" si="61"/>
        <v>South Australia</v>
      </c>
      <c r="G1337" t="s">
        <v>32</v>
      </c>
      <c r="H1337">
        <v>5169</v>
      </c>
      <c r="I1337" t="s">
        <v>11</v>
      </c>
      <c r="J1337" t="s">
        <v>33</v>
      </c>
      <c r="K1337" t="s">
        <v>153</v>
      </c>
      <c r="L1337" t="s">
        <v>16</v>
      </c>
      <c r="M1337" s="5">
        <v>53.91</v>
      </c>
    </row>
    <row r="1338" spans="1:13" x14ac:dyDescent="0.25">
      <c r="A1338" s="2">
        <v>45901</v>
      </c>
      <c r="B1338" s="3">
        <f t="shared" si="62"/>
        <v>2026</v>
      </c>
      <c r="C1338" t="str">
        <f t="shared" si="60"/>
        <v>2025-2026</v>
      </c>
      <c r="D1338" t="s">
        <v>147</v>
      </c>
      <c r="E1338" t="s">
        <v>91</v>
      </c>
      <c r="F1338" t="str">
        <f t="shared" si="61"/>
        <v>Victoria</v>
      </c>
      <c r="G1338" t="s">
        <v>45</v>
      </c>
      <c r="H1338">
        <v>3690</v>
      </c>
      <c r="I1338" t="s">
        <v>11</v>
      </c>
      <c r="J1338" t="s">
        <v>55</v>
      </c>
      <c r="K1338" t="s">
        <v>153</v>
      </c>
      <c r="L1338" t="s">
        <v>16</v>
      </c>
      <c r="M1338" s="5">
        <v>53.91</v>
      </c>
    </row>
    <row r="1339" spans="1:13" x14ac:dyDescent="0.25">
      <c r="A1339" s="2">
        <v>45385</v>
      </c>
      <c r="B1339" s="3">
        <f t="shared" si="62"/>
        <v>2024</v>
      </c>
      <c r="C1339" t="str">
        <f t="shared" si="60"/>
        <v>2023-2024</v>
      </c>
      <c r="D1339" t="s">
        <v>147</v>
      </c>
      <c r="E1339" t="s">
        <v>88</v>
      </c>
      <c r="F1339" t="str">
        <f t="shared" si="61"/>
        <v>South Australia</v>
      </c>
      <c r="G1339" t="s">
        <v>32</v>
      </c>
      <c r="H1339">
        <v>5011</v>
      </c>
      <c r="I1339" t="s">
        <v>11</v>
      </c>
      <c r="J1339" t="s">
        <v>33</v>
      </c>
      <c r="K1339" t="s">
        <v>156</v>
      </c>
      <c r="L1339" t="s">
        <v>17</v>
      </c>
      <c r="M1339" s="5">
        <v>53.91</v>
      </c>
    </row>
    <row r="1340" spans="1:13" x14ac:dyDescent="0.25">
      <c r="A1340" s="2">
        <v>45953</v>
      </c>
      <c r="B1340" s="3">
        <f t="shared" si="62"/>
        <v>2026</v>
      </c>
      <c r="C1340" t="str">
        <f t="shared" si="60"/>
        <v>2025-2026</v>
      </c>
      <c r="D1340" t="s">
        <v>147</v>
      </c>
      <c r="E1340" t="s">
        <v>41</v>
      </c>
      <c r="F1340" t="str">
        <f t="shared" si="61"/>
        <v>New South Wales</v>
      </c>
      <c r="G1340" t="s">
        <v>10</v>
      </c>
      <c r="H1340">
        <v>2830</v>
      </c>
      <c r="I1340" t="s">
        <v>11</v>
      </c>
      <c r="J1340" t="s">
        <v>25</v>
      </c>
      <c r="K1340" t="s">
        <v>152</v>
      </c>
      <c r="L1340" t="s">
        <v>13</v>
      </c>
      <c r="M1340" s="5">
        <v>53.94</v>
      </c>
    </row>
    <row r="1341" spans="1:13" x14ac:dyDescent="0.25">
      <c r="A1341" s="2">
        <v>45597</v>
      </c>
      <c r="B1341" s="3">
        <f t="shared" si="62"/>
        <v>2025</v>
      </c>
      <c r="C1341" t="str">
        <f t="shared" si="60"/>
        <v>2024-2025</v>
      </c>
      <c r="D1341" t="s">
        <v>147</v>
      </c>
      <c r="E1341" t="s">
        <v>56</v>
      </c>
      <c r="F1341" t="str">
        <f t="shared" si="61"/>
        <v>Northern Territory</v>
      </c>
      <c r="G1341" t="s">
        <v>29</v>
      </c>
      <c r="H1341">
        <v>870</v>
      </c>
      <c r="I1341" t="s">
        <v>11</v>
      </c>
      <c r="J1341" t="s">
        <v>30</v>
      </c>
      <c r="K1341" t="s">
        <v>154</v>
      </c>
      <c r="L1341" t="s">
        <v>14</v>
      </c>
      <c r="M1341" s="5">
        <v>53.95</v>
      </c>
    </row>
    <row r="1342" spans="1:13" x14ac:dyDescent="0.25">
      <c r="A1342" s="2">
        <v>45765</v>
      </c>
      <c r="B1342" s="3">
        <f t="shared" si="62"/>
        <v>2025</v>
      </c>
      <c r="C1342" t="str">
        <f t="shared" si="60"/>
        <v>2024-2025</v>
      </c>
      <c r="D1342" t="s">
        <v>148</v>
      </c>
      <c r="E1342" t="s">
        <v>130</v>
      </c>
      <c r="F1342" t="str">
        <f t="shared" si="61"/>
        <v>South Australia</v>
      </c>
      <c r="G1342" t="s">
        <v>32</v>
      </c>
      <c r="H1342">
        <v>5290</v>
      </c>
      <c r="I1342" t="s">
        <v>11</v>
      </c>
      <c r="J1342" t="s">
        <v>38</v>
      </c>
      <c r="K1342" t="s">
        <v>154</v>
      </c>
      <c r="L1342" t="s">
        <v>14</v>
      </c>
      <c r="M1342" s="5">
        <v>53.95</v>
      </c>
    </row>
    <row r="1343" spans="1:13" x14ac:dyDescent="0.25">
      <c r="A1343" s="2">
        <v>45884</v>
      </c>
      <c r="B1343" s="3">
        <f t="shared" si="62"/>
        <v>2026</v>
      </c>
      <c r="C1343" t="str">
        <f t="shared" si="60"/>
        <v>2025-2026</v>
      </c>
      <c r="D1343" t="s">
        <v>147</v>
      </c>
      <c r="E1343" t="s">
        <v>34</v>
      </c>
      <c r="F1343" t="str">
        <f t="shared" si="61"/>
        <v>Queensland</v>
      </c>
      <c r="G1343" t="s">
        <v>35</v>
      </c>
      <c r="H1343">
        <v>4802</v>
      </c>
      <c r="I1343" t="s">
        <v>11</v>
      </c>
      <c r="J1343" t="s">
        <v>36</v>
      </c>
      <c r="K1343" t="s">
        <v>154</v>
      </c>
      <c r="L1343" t="s">
        <v>14</v>
      </c>
      <c r="M1343" s="5">
        <v>53.96</v>
      </c>
    </row>
    <row r="1344" spans="1:13" x14ac:dyDescent="0.25">
      <c r="A1344" s="2">
        <v>45998</v>
      </c>
      <c r="B1344" s="3">
        <f t="shared" si="62"/>
        <v>2026</v>
      </c>
      <c r="C1344" t="str">
        <f t="shared" si="60"/>
        <v>2025-2026</v>
      </c>
      <c r="D1344" t="s">
        <v>147</v>
      </c>
      <c r="E1344" t="s">
        <v>92</v>
      </c>
      <c r="F1344" t="str">
        <f t="shared" si="61"/>
        <v>Queensland</v>
      </c>
      <c r="G1344" t="s">
        <v>35</v>
      </c>
      <c r="H1344">
        <v>4068</v>
      </c>
      <c r="I1344" t="s">
        <v>11</v>
      </c>
      <c r="J1344" t="s">
        <v>43</v>
      </c>
      <c r="K1344" t="s">
        <v>151</v>
      </c>
      <c r="L1344" t="s">
        <v>21</v>
      </c>
      <c r="M1344" s="5">
        <v>54</v>
      </c>
    </row>
    <row r="1345" spans="1:13" x14ac:dyDescent="0.25">
      <c r="A1345" s="2">
        <v>45316</v>
      </c>
      <c r="B1345" s="3">
        <f t="shared" si="62"/>
        <v>2024</v>
      </c>
      <c r="C1345" t="str">
        <f t="shared" si="60"/>
        <v>2023-2024</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25">
      <c r="A1346" s="2">
        <v>45588</v>
      </c>
      <c r="B1346" s="3">
        <f t="shared" si="62"/>
        <v>2025</v>
      </c>
      <c r="C1346" t="str">
        <f t="shared" ref="C1346:C1409" si="63">IF(MONTH(A1346) &gt;= 7, YEAR(A1346) &amp; "-" &amp; YEAR(A1346) + 1, YEAR(A1346) - 1 &amp; "-" &amp; YEAR(A1346))</f>
        <v>2024-2025</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25">
      <c r="A1347" s="2">
        <v>45528</v>
      </c>
      <c r="B1347" s="3">
        <f t="shared" ref="B1347:B1410" si="65">IF(MONTH(A1347)&gt;=7,YEAR(A1347)+1,YEAR(A1347))</f>
        <v>2025</v>
      </c>
      <c r="C1347" t="str">
        <f t="shared" si="63"/>
        <v>2024-2025</v>
      </c>
      <c r="D1347" t="s">
        <v>147</v>
      </c>
      <c r="E1347" t="s">
        <v>112</v>
      </c>
      <c r="F1347" t="str">
        <f t="shared" si="64"/>
        <v>Victoria</v>
      </c>
      <c r="G1347" t="s">
        <v>45</v>
      </c>
      <c r="H1347">
        <v>3076</v>
      </c>
      <c r="I1347" t="s">
        <v>11</v>
      </c>
      <c r="J1347" t="s">
        <v>46</v>
      </c>
      <c r="K1347" t="s">
        <v>154</v>
      </c>
      <c r="L1347" t="s">
        <v>14</v>
      </c>
      <c r="M1347" s="5">
        <v>54.66</v>
      </c>
    </row>
    <row r="1348" spans="1:13" x14ac:dyDescent="0.25">
      <c r="A1348" s="2">
        <v>45833</v>
      </c>
      <c r="B1348" s="3">
        <f t="shared" si="65"/>
        <v>2025</v>
      </c>
      <c r="C1348" t="str">
        <f t="shared" si="63"/>
        <v>2024-2025</v>
      </c>
      <c r="D1348" t="s">
        <v>148</v>
      </c>
      <c r="E1348" t="s">
        <v>138</v>
      </c>
      <c r="F1348" t="str">
        <f t="shared" si="64"/>
        <v>Queensland</v>
      </c>
      <c r="G1348" t="s">
        <v>35</v>
      </c>
      <c r="H1348">
        <v>4558</v>
      </c>
      <c r="I1348" t="s">
        <v>11</v>
      </c>
      <c r="J1348" t="s">
        <v>120</v>
      </c>
      <c r="K1348" t="s">
        <v>156</v>
      </c>
      <c r="L1348" t="s">
        <v>17</v>
      </c>
      <c r="M1348" s="5">
        <v>54.82</v>
      </c>
    </row>
    <row r="1349" spans="1:13" x14ac:dyDescent="0.25">
      <c r="A1349" s="2">
        <v>45558</v>
      </c>
      <c r="B1349" s="3">
        <f t="shared" si="65"/>
        <v>2025</v>
      </c>
      <c r="C1349" t="str">
        <f t="shared" si="63"/>
        <v>2024-2025</v>
      </c>
      <c r="D1349" t="s">
        <v>147</v>
      </c>
      <c r="E1349" t="s">
        <v>73</v>
      </c>
      <c r="F1349" t="str">
        <f t="shared" si="64"/>
        <v>Victoria</v>
      </c>
      <c r="G1349" t="s">
        <v>45</v>
      </c>
      <c r="H1349">
        <v>3136</v>
      </c>
      <c r="I1349" t="s">
        <v>11</v>
      </c>
      <c r="J1349" t="s">
        <v>63</v>
      </c>
      <c r="K1349" t="s">
        <v>150</v>
      </c>
      <c r="L1349" t="s">
        <v>18</v>
      </c>
      <c r="M1349" s="5">
        <v>54.88</v>
      </c>
    </row>
    <row r="1350" spans="1:13" x14ac:dyDescent="0.25">
      <c r="A1350" s="2">
        <v>45425</v>
      </c>
      <c r="B1350" s="3">
        <f t="shared" si="65"/>
        <v>2024</v>
      </c>
      <c r="C1350" t="str">
        <f t="shared" si="63"/>
        <v>2023-2024</v>
      </c>
      <c r="D1350" t="s">
        <v>147</v>
      </c>
      <c r="E1350" t="s">
        <v>53</v>
      </c>
      <c r="F1350" t="str">
        <f t="shared" si="64"/>
        <v>South Australia</v>
      </c>
      <c r="G1350" t="s">
        <v>32</v>
      </c>
      <c r="H1350">
        <v>5082</v>
      </c>
      <c r="I1350" t="s">
        <v>11</v>
      </c>
      <c r="J1350" t="s">
        <v>33</v>
      </c>
      <c r="K1350" t="s">
        <v>155</v>
      </c>
      <c r="L1350" t="s">
        <v>20</v>
      </c>
      <c r="M1350" s="5">
        <v>54.89</v>
      </c>
    </row>
    <row r="1351" spans="1:13" x14ac:dyDescent="0.25">
      <c r="A1351" s="2">
        <v>45589</v>
      </c>
      <c r="B1351" s="3">
        <f t="shared" si="65"/>
        <v>2025</v>
      </c>
      <c r="C1351" t="str">
        <f t="shared" si="63"/>
        <v>2024-2025</v>
      </c>
      <c r="D1351" t="s">
        <v>148</v>
      </c>
      <c r="E1351" t="s">
        <v>42</v>
      </c>
      <c r="F1351" t="str">
        <f t="shared" si="64"/>
        <v>Queensland</v>
      </c>
      <c r="G1351" t="s">
        <v>35</v>
      </c>
      <c r="H1351">
        <v>4053</v>
      </c>
      <c r="I1351" t="s">
        <v>11</v>
      </c>
      <c r="J1351" t="s">
        <v>43</v>
      </c>
      <c r="K1351" t="s">
        <v>156</v>
      </c>
      <c r="L1351" t="s">
        <v>17</v>
      </c>
      <c r="M1351" s="5">
        <v>54.89</v>
      </c>
    </row>
    <row r="1352" spans="1:13" x14ac:dyDescent="0.25">
      <c r="A1352" s="2">
        <v>45873</v>
      </c>
      <c r="B1352" s="3">
        <f t="shared" si="65"/>
        <v>2026</v>
      </c>
      <c r="C1352" t="str">
        <f t="shared" si="63"/>
        <v>2025-2026</v>
      </c>
      <c r="D1352" t="s">
        <v>147</v>
      </c>
      <c r="E1352" t="s">
        <v>61</v>
      </c>
      <c r="F1352" t="str">
        <f t="shared" si="64"/>
        <v>New South Wales</v>
      </c>
      <c r="G1352" t="s">
        <v>10</v>
      </c>
      <c r="H1352">
        <v>2539</v>
      </c>
      <c r="I1352" t="s">
        <v>11</v>
      </c>
      <c r="J1352" t="s">
        <v>58</v>
      </c>
      <c r="K1352" t="s">
        <v>149</v>
      </c>
      <c r="L1352" t="s">
        <v>15</v>
      </c>
      <c r="M1352" s="5">
        <v>54.89</v>
      </c>
    </row>
    <row r="1353" spans="1:13" x14ac:dyDescent="0.25">
      <c r="A1353" s="2">
        <v>45714</v>
      </c>
      <c r="B1353" s="3">
        <f t="shared" si="65"/>
        <v>2025</v>
      </c>
      <c r="C1353" t="str">
        <f t="shared" si="63"/>
        <v>2024-2025</v>
      </c>
      <c r="D1353" t="s">
        <v>147</v>
      </c>
      <c r="E1353" t="s">
        <v>66</v>
      </c>
      <c r="F1353" t="str">
        <f t="shared" si="64"/>
        <v>South Australia</v>
      </c>
      <c r="G1353" t="s">
        <v>32</v>
      </c>
      <c r="H1353">
        <v>5169</v>
      </c>
      <c r="I1353" t="s">
        <v>11</v>
      </c>
      <c r="J1353" t="s">
        <v>33</v>
      </c>
      <c r="K1353" t="s">
        <v>156</v>
      </c>
      <c r="L1353" t="s">
        <v>17</v>
      </c>
      <c r="M1353" s="5">
        <v>54.92</v>
      </c>
    </row>
    <row r="1354" spans="1:13" x14ac:dyDescent="0.25">
      <c r="A1354" s="2">
        <v>45444</v>
      </c>
      <c r="B1354" s="3">
        <f t="shared" si="65"/>
        <v>2024</v>
      </c>
      <c r="C1354" t="str">
        <f t="shared" si="63"/>
        <v>2023-2024</v>
      </c>
      <c r="D1354" t="s">
        <v>148</v>
      </c>
      <c r="E1354" t="s">
        <v>141</v>
      </c>
      <c r="F1354" t="str">
        <f t="shared" si="64"/>
        <v>Western Australia</v>
      </c>
      <c r="G1354" t="s">
        <v>48</v>
      </c>
      <c r="H1354">
        <v>6052</v>
      </c>
      <c r="I1354" t="s">
        <v>11</v>
      </c>
      <c r="J1354" t="s">
        <v>49</v>
      </c>
      <c r="K1354" t="s">
        <v>154</v>
      </c>
      <c r="L1354" t="s">
        <v>14</v>
      </c>
      <c r="M1354" s="5">
        <v>54.97</v>
      </c>
    </row>
    <row r="1355" spans="1:13" x14ac:dyDescent="0.25">
      <c r="A1355" s="2">
        <v>45895</v>
      </c>
      <c r="B1355" s="3">
        <f t="shared" si="65"/>
        <v>2026</v>
      </c>
      <c r="C1355" t="str">
        <f t="shared" si="63"/>
        <v>2025-2026</v>
      </c>
      <c r="D1355" t="s">
        <v>148</v>
      </c>
      <c r="E1355" t="s">
        <v>121</v>
      </c>
      <c r="F1355" t="str">
        <f t="shared" si="64"/>
        <v>Queensland</v>
      </c>
      <c r="G1355" t="s">
        <v>35</v>
      </c>
      <c r="H1355">
        <v>4700</v>
      </c>
      <c r="I1355" t="s">
        <v>11</v>
      </c>
      <c r="J1355" t="s">
        <v>51</v>
      </c>
      <c r="K1355" t="s">
        <v>151</v>
      </c>
      <c r="L1355" t="s">
        <v>21</v>
      </c>
      <c r="M1355" s="5">
        <v>54.99</v>
      </c>
    </row>
    <row r="1356" spans="1:13" x14ac:dyDescent="0.25">
      <c r="A1356" s="2">
        <v>45853</v>
      </c>
      <c r="B1356" s="3">
        <f t="shared" si="65"/>
        <v>2026</v>
      </c>
      <c r="C1356" t="str">
        <f t="shared" si="63"/>
        <v>2025-2026</v>
      </c>
      <c r="D1356" t="s">
        <v>147</v>
      </c>
      <c r="E1356" t="s">
        <v>57</v>
      </c>
      <c r="F1356" t="str">
        <f t="shared" si="64"/>
        <v>New South Wales</v>
      </c>
      <c r="G1356" t="s">
        <v>10</v>
      </c>
      <c r="H1356">
        <v>2560</v>
      </c>
      <c r="I1356" t="s">
        <v>11</v>
      </c>
      <c r="J1356" t="s">
        <v>58</v>
      </c>
      <c r="K1356" t="s">
        <v>150</v>
      </c>
      <c r="L1356" t="s">
        <v>18</v>
      </c>
      <c r="M1356" s="5">
        <v>55</v>
      </c>
    </row>
    <row r="1357" spans="1:13" x14ac:dyDescent="0.25">
      <c r="A1357" s="2">
        <v>45374</v>
      </c>
      <c r="B1357" s="3">
        <f t="shared" si="65"/>
        <v>2024</v>
      </c>
      <c r="C1357" t="str">
        <f t="shared" si="63"/>
        <v>2023-2024</v>
      </c>
      <c r="D1357" t="s">
        <v>148</v>
      </c>
      <c r="E1357" t="s">
        <v>138</v>
      </c>
      <c r="F1357" t="str">
        <f t="shared" si="64"/>
        <v>Queensland</v>
      </c>
      <c r="G1357" t="s">
        <v>35</v>
      </c>
      <c r="H1357">
        <v>4558</v>
      </c>
      <c r="I1357" t="s">
        <v>11</v>
      </c>
      <c r="J1357" t="s">
        <v>120</v>
      </c>
      <c r="K1357" t="s">
        <v>149</v>
      </c>
      <c r="L1357" t="s">
        <v>15</v>
      </c>
      <c r="M1357" s="5">
        <v>55.13</v>
      </c>
    </row>
    <row r="1358" spans="1:13" x14ac:dyDescent="0.25">
      <c r="A1358" s="2">
        <v>45776</v>
      </c>
      <c r="B1358" s="3">
        <f t="shared" si="65"/>
        <v>2025</v>
      </c>
      <c r="C1358" t="str">
        <f t="shared" si="63"/>
        <v>2024-2025</v>
      </c>
      <c r="D1358" t="s">
        <v>147</v>
      </c>
      <c r="E1358" t="s">
        <v>133</v>
      </c>
      <c r="F1358" t="str">
        <f t="shared" si="64"/>
        <v>Queensland</v>
      </c>
      <c r="G1358" t="s">
        <v>35</v>
      </c>
      <c r="H1358">
        <v>4305</v>
      </c>
      <c r="I1358" t="s">
        <v>11</v>
      </c>
      <c r="J1358" t="s">
        <v>104</v>
      </c>
      <c r="K1358" t="s">
        <v>155</v>
      </c>
      <c r="L1358" t="s">
        <v>20</v>
      </c>
      <c r="M1358" s="5">
        <v>55.14</v>
      </c>
    </row>
    <row r="1359" spans="1:13" x14ac:dyDescent="0.25">
      <c r="A1359" s="2">
        <v>45926</v>
      </c>
      <c r="B1359" s="3">
        <f t="shared" si="65"/>
        <v>2026</v>
      </c>
      <c r="C1359" t="str">
        <f t="shared" si="63"/>
        <v>2025-2026</v>
      </c>
      <c r="D1359" t="s">
        <v>148</v>
      </c>
      <c r="E1359" t="s">
        <v>145</v>
      </c>
      <c r="F1359" t="str">
        <f t="shared" si="64"/>
        <v>New South Wales</v>
      </c>
      <c r="G1359" t="s">
        <v>10</v>
      </c>
      <c r="H1359">
        <v>2101</v>
      </c>
      <c r="I1359" t="s">
        <v>11</v>
      </c>
      <c r="J1359" t="s">
        <v>27</v>
      </c>
      <c r="K1359" t="s">
        <v>149</v>
      </c>
      <c r="L1359" t="s">
        <v>15</v>
      </c>
      <c r="M1359" s="5">
        <v>55.47</v>
      </c>
    </row>
    <row r="1360" spans="1:13" x14ac:dyDescent="0.25">
      <c r="A1360" s="2">
        <v>45517</v>
      </c>
      <c r="B1360" s="3">
        <f t="shared" si="65"/>
        <v>2025</v>
      </c>
      <c r="C1360" t="str">
        <f t="shared" si="63"/>
        <v>2024-2025</v>
      </c>
      <c r="D1360" t="s">
        <v>147</v>
      </c>
      <c r="E1360" t="s">
        <v>54</v>
      </c>
      <c r="F1360" t="str">
        <f t="shared" si="64"/>
        <v>Victoria</v>
      </c>
      <c r="G1360" t="s">
        <v>45</v>
      </c>
      <c r="H1360">
        <v>3977</v>
      </c>
      <c r="I1360" t="s">
        <v>11</v>
      </c>
      <c r="J1360" t="s">
        <v>55</v>
      </c>
      <c r="K1360" t="s">
        <v>155</v>
      </c>
      <c r="L1360" t="s">
        <v>20</v>
      </c>
      <c r="M1360" s="5">
        <v>55.5</v>
      </c>
    </row>
    <row r="1361" spans="1:13" x14ac:dyDescent="0.25">
      <c r="A1361" s="2">
        <v>45598</v>
      </c>
      <c r="B1361" s="3">
        <f t="shared" si="65"/>
        <v>2025</v>
      </c>
      <c r="C1361" t="str">
        <f t="shared" si="63"/>
        <v>2024-2025</v>
      </c>
      <c r="D1361" t="s">
        <v>147</v>
      </c>
      <c r="E1361" t="s">
        <v>126</v>
      </c>
      <c r="F1361" t="str">
        <f t="shared" si="64"/>
        <v>Queensland</v>
      </c>
      <c r="G1361" t="s">
        <v>35</v>
      </c>
      <c r="H1361">
        <v>4551</v>
      </c>
      <c r="I1361" t="s">
        <v>11</v>
      </c>
      <c r="J1361" t="s">
        <v>120</v>
      </c>
      <c r="K1361" t="s">
        <v>152</v>
      </c>
      <c r="L1361" t="s">
        <v>13</v>
      </c>
      <c r="M1361" s="5">
        <v>55.57</v>
      </c>
    </row>
    <row r="1362" spans="1:13" x14ac:dyDescent="0.25">
      <c r="A1362" s="2">
        <v>45479</v>
      </c>
      <c r="B1362" s="3">
        <f t="shared" si="65"/>
        <v>2025</v>
      </c>
      <c r="C1362" t="str">
        <f t="shared" si="63"/>
        <v>2024-2025</v>
      </c>
      <c r="D1362" t="s">
        <v>147</v>
      </c>
      <c r="E1362" t="s">
        <v>119</v>
      </c>
      <c r="F1362" t="str">
        <f t="shared" si="64"/>
        <v>Queensland</v>
      </c>
      <c r="G1362" t="s">
        <v>35</v>
      </c>
      <c r="H1362">
        <v>4570</v>
      </c>
      <c r="I1362" t="s">
        <v>11</v>
      </c>
      <c r="J1362" t="s">
        <v>120</v>
      </c>
      <c r="K1362" t="s">
        <v>19</v>
      </c>
      <c r="L1362" t="s">
        <v>23</v>
      </c>
      <c r="M1362" s="5">
        <v>55.86</v>
      </c>
    </row>
    <row r="1363" spans="1:13" x14ac:dyDescent="0.25">
      <c r="A1363" s="2">
        <v>45888</v>
      </c>
      <c r="B1363" s="3">
        <f t="shared" si="65"/>
        <v>2026</v>
      </c>
      <c r="C1363" t="str">
        <f t="shared" si="63"/>
        <v>2025-2026</v>
      </c>
      <c r="D1363" t="s">
        <v>147</v>
      </c>
      <c r="E1363" t="s">
        <v>133</v>
      </c>
      <c r="F1363" t="str">
        <f t="shared" si="64"/>
        <v>Queensland</v>
      </c>
      <c r="G1363" t="s">
        <v>35</v>
      </c>
      <c r="H1363">
        <v>4305</v>
      </c>
      <c r="I1363" t="s">
        <v>11</v>
      </c>
      <c r="J1363" t="s">
        <v>104</v>
      </c>
      <c r="K1363" t="s">
        <v>150</v>
      </c>
      <c r="L1363" t="s">
        <v>18</v>
      </c>
      <c r="M1363" s="5">
        <v>55.86</v>
      </c>
    </row>
    <row r="1364" spans="1:13" x14ac:dyDescent="0.25">
      <c r="A1364" s="2">
        <v>45765</v>
      </c>
      <c r="B1364" s="3">
        <f t="shared" si="65"/>
        <v>2025</v>
      </c>
      <c r="C1364" t="str">
        <f t="shared" si="63"/>
        <v>2024-2025</v>
      </c>
      <c r="D1364" t="s">
        <v>148</v>
      </c>
      <c r="E1364" t="s">
        <v>137</v>
      </c>
      <c r="F1364" t="str">
        <f t="shared" si="64"/>
        <v>New South Wales</v>
      </c>
      <c r="G1364" t="s">
        <v>10</v>
      </c>
      <c r="H1364">
        <v>2031</v>
      </c>
      <c r="I1364" t="s">
        <v>11</v>
      </c>
      <c r="J1364" t="s">
        <v>12</v>
      </c>
      <c r="K1364" t="s">
        <v>150</v>
      </c>
      <c r="L1364" t="s">
        <v>18</v>
      </c>
      <c r="M1364" s="5">
        <v>55.9</v>
      </c>
    </row>
    <row r="1365" spans="1:13" x14ac:dyDescent="0.25">
      <c r="A1365" s="2">
        <v>45323</v>
      </c>
      <c r="B1365" s="3">
        <f t="shared" si="65"/>
        <v>2024</v>
      </c>
      <c r="C1365" t="str">
        <f t="shared" si="63"/>
        <v>2023-2024</v>
      </c>
      <c r="D1365" t="s">
        <v>147</v>
      </c>
      <c r="E1365" t="s">
        <v>128</v>
      </c>
      <c r="F1365" t="str">
        <f t="shared" si="64"/>
        <v>Western Australia</v>
      </c>
      <c r="G1365" t="s">
        <v>48</v>
      </c>
      <c r="H1365">
        <v>6027</v>
      </c>
      <c r="I1365" t="s">
        <v>11</v>
      </c>
      <c r="J1365" t="s">
        <v>49</v>
      </c>
      <c r="K1365" t="s">
        <v>150</v>
      </c>
      <c r="L1365" t="s">
        <v>18</v>
      </c>
      <c r="M1365" s="5">
        <v>55.92</v>
      </c>
    </row>
    <row r="1366" spans="1:13" x14ac:dyDescent="0.25">
      <c r="A1366" s="2">
        <v>45839</v>
      </c>
      <c r="B1366" s="3">
        <f t="shared" si="65"/>
        <v>2026</v>
      </c>
      <c r="C1366" t="str">
        <f t="shared" si="63"/>
        <v>2025-2026</v>
      </c>
      <c r="D1366" t="s">
        <v>147</v>
      </c>
      <c r="E1366" t="s">
        <v>124</v>
      </c>
      <c r="F1366" t="str">
        <f t="shared" si="64"/>
        <v>New South Wales</v>
      </c>
      <c r="G1366" t="s">
        <v>10</v>
      </c>
      <c r="H1366">
        <v>2015</v>
      </c>
      <c r="I1366" t="s">
        <v>11</v>
      </c>
      <c r="J1366" t="s">
        <v>12</v>
      </c>
      <c r="K1366" t="s">
        <v>151</v>
      </c>
      <c r="L1366" t="s">
        <v>21</v>
      </c>
      <c r="M1366" s="5">
        <v>55.93</v>
      </c>
    </row>
    <row r="1367" spans="1:13" x14ac:dyDescent="0.25">
      <c r="A1367" s="2">
        <v>45462</v>
      </c>
      <c r="B1367" s="3">
        <f t="shared" si="65"/>
        <v>2024</v>
      </c>
      <c r="C1367" t="str">
        <f t="shared" si="63"/>
        <v>2023-2024</v>
      </c>
      <c r="D1367" t="s">
        <v>147</v>
      </c>
      <c r="E1367" t="s">
        <v>73</v>
      </c>
      <c r="F1367" t="str">
        <f t="shared" si="64"/>
        <v>Victoria</v>
      </c>
      <c r="G1367" t="s">
        <v>45</v>
      </c>
      <c r="H1367">
        <v>3136</v>
      </c>
      <c r="I1367" t="s">
        <v>11</v>
      </c>
      <c r="J1367" t="s">
        <v>63</v>
      </c>
      <c r="K1367" t="s">
        <v>150</v>
      </c>
      <c r="L1367" t="s">
        <v>18</v>
      </c>
      <c r="M1367" s="5">
        <v>55.93</v>
      </c>
    </row>
    <row r="1368" spans="1:13" x14ac:dyDescent="0.25">
      <c r="A1368" s="2">
        <v>45751</v>
      </c>
      <c r="B1368" s="3">
        <f t="shared" si="65"/>
        <v>2025</v>
      </c>
      <c r="C1368" t="str">
        <f t="shared" si="63"/>
        <v>2024-2025</v>
      </c>
      <c r="D1368" t="s">
        <v>148</v>
      </c>
      <c r="E1368" t="s">
        <v>112</v>
      </c>
      <c r="F1368" t="str">
        <f t="shared" si="64"/>
        <v>Victoria</v>
      </c>
      <c r="G1368" t="s">
        <v>45</v>
      </c>
      <c r="H1368">
        <v>3076</v>
      </c>
      <c r="I1368" t="s">
        <v>11</v>
      </c>
      <c r="J1368" t="s">
        <v>46</v>
      </c>
      <c r="K1368" t="s">
        <v>149</v>
      </c>
      <c r="L1368" t="s">
        <v>15</v>
      </c>
      <c r="M1368" s="5">
        <v>55.93</v>
      </c>
    </row>
    <row r="1369" spans="1:13" x14ac:dyDescent="0.25">
      <c r="A1369" s="2">
        <v>45814</v>
      </c>
      <c r="B1369" s="3">
        <f t="shared" si="65"/>
        <v>2025</v>
      </c>
      <c r="C1369" t="str">
        <f t="shared" si="63"/>
        <v>2024-2025</v>
      </c>
      <c r="D1369" t="s">
        <v>147</v>
      </c>
      <c r="E1369" t="s">
        <v>106</v>
      </c>
      <c r="F1369" t="str">
        <f t="shared" si="64"/>
        <v>Victoria</v>
      </c>
      <c r="G1369" t="s">
        <v>45</v>
      </c>
      <c r="H1369">
        <v>3915</v>
      </c>
      <c r="I1369" t="s">
        <v>11</v>
      </c>
      <c r="J1369" t="s">
        <v>55</v>
      </c>
      <c r="K1369" t="s">
        <v>154</v>
      </c>
      <c r="L1369" t="s">
        <v>14</v>
      </c>
      <c r="M1369" s="5">
        <v>55.93</v>
      </c>
    </row>
    <row r="1370" spans="1:13" x14ac:dyDescent="0.25">
      <c r="A1370" s="2">
        <v>45387</v>
      </c>
      <c r="B1370" s="3">
        <f t="shared" si="65"/>
        <v>2024</v>
      </c>
      <c r="C1370" t="str">
        <f t="shared" si="63"/>
        <v>2023-2024</v>
      </c>
      <c r="D1370" t="s">
        <v>148</v>
      </c>
      <c r="E1370" t="s">
        <v>117</v>
      </c>
      <c r="F1370" t="str">
        <f t="shared" si="64"/>
        <v>Queensland</v>
      </c>
      <c r="G1370" t="s">
        <v>35</v>
      </c>
      <c r="H1370">
        <v>4119</v>
      </c>
      <c r="I1370" t="s">
        <v>11</v>
      </c>
      <c r="J1370" t="s">
        <v>43</v>
      </c>
      <c r="K1370" t="s">
        <v>19</v>
      </c>
      <c r="L1370" t="s">
        <v>23</v>
      </c>
      <c r="M1370" s="5">
        <v>55.93</v>
      </c>
    </row>
    <row r="1371" spans="1:13" x14ac:dyDescent="0.25">
      <c r="A1371" s="2">
        <v>45548</v>
      </c>
      <c r="B1371" s="3">
        <f t="shared" si="65"/>
        <v>2025</v>
      </c>
      <c r="C1371" t="str">
        <f t="shared" si="63"/>
        <v>2024-2025</v>
      </c>
      <c r="D1371" t="s">
        <v>147</v>
      </c>
      <c r="E1371" t="s">
        <v>103</v>
      </c>
      <c r="F1371" t="str">
        <f t="shared" si="64"/>
        <v>Queensland</v>
      </c>
      <c r="G1371" t="s">
        <v>35</v>
      </c>
      <c r="H1371">
        <v>4509</v>
      </c>
      <c r="I1371" t="s">
        <v>11</v>
      </c>
      <c r="J1371" t="s">
        <v>104</v>
      </c>
      <c r="K1371" t="s">
        <v>150</v>
      </c>
      <c r="L1371" t="s">
        <v>18</v>
      </c>
      <c r="M1371" s="5">
        <v>55.95</v>
      </c>
    </row>
    <row r="1372" spans="1:13" x14ac:dyDescent="0.25">
      <c r="A1372" s="2">
        <v>45916</v>
      </c>
      <c r="B1372" s="3">
        <f t="shared" si="65"/>
        <v>2026</v>
      </c>
      <c r="C1372" t="str">
        <f t="shared" si="63"/>
        <v>2025-2026</v>
      </c>
      <c r="D1372" t="s">
        <v>147</v>
      </c>
      <c r="E1372" t="s">
        <v>9</v>
      </c>
      <c r="F1372" t="str">
        <f t="shared" si="64"/>
        <v>New South Wales</v>
      </c>
      <c r="G1372" t="s">
        <v>10</v>
      </c>
      <c r="H1372">
        <v>2067</v>
      </c>
      <c r="I1372" t="s">
        <v>11</v>
      </c>
      <c r="J1372" t="s">
        <v>12</v>
      </c>
      <c r="K1372" t="s">
        <v>156</v>
      </c>
      <c r="L1372" t="s">
        <v>17</v>
      </c>
      <c r="M1372" s="5">
        <v>56</v>
      </c>
    </row>
    <row r="1373" spans="1:13" x14ac:dyDescent="0.25">
      <c r="A1373" s="2">
        <v>45385</v>
      </c>
      <c r="B1373" s="3">
        <f t="shared" si="65"/>
        <v>2024</v>
      </c>
      <c r="C1373" t="str">
        <f t="shared" si="63"/>
        <v>2023-2024</v>
      </c>
      <c r="D1373" t="s">
        <v>148</v>
      </c>
      <c r="E1373" t="s">
        <v>130</v>
      </c>
      <c r="F1373" t="str">
        <f t="shared" si="64"/>
        <v>South Australia</v>
      </c>
      <c r="G1373" t="s">
        <v>32</v>
      </c>
      <c r="H1373">
        <v>5290</v>
      </c>
      <c r="I1373" t="s">
        <v>11</v>
      </c>
      <c r="J1373" t="s">
        <v>38</v>
      </c>
      <c r="K1373" t="s">
        <v>19</v>
      </c>
      <c r="L1373" t="s">
        <v>23</v>
      </c>
      <c r="M1373" s="5">
        <v>56.46</v>
      </c>
    </row>
    <row r="1374" spans="1:13" x14ac:dyDescent="0.25">
      <c r="A1374" s="2">
        <v>45937</v>
      </c>
      <c r="B1374" s="3">
        <f t="shared" si="65"/>
        <v>2026</v>
      </c>
      <c r="C1374" t="str">
        <f t="shared" si="63"/>
        <v>2025-2026</v>
      </c>
      <c r="D1374" t="s">
        <v>147</v>
      </c>
      <c r="E1374" t="s">
        <v>103</v>
      </c>
      <c r="F1374" t="str">
        <f t="shared" si="64"/>
        <v>Queensland</v>
      </c>
      <c r="G1374" t="s">
        <v>35</v>
      </c>
      <c r="H1374">
        <v>4509</v>
      </c>
      <c r="I1374" t="s">
        <v>11</v>
      </c>
      <c r="J1374" t="s">
        <v>104</v>
      </c>
      <c r="K1374" t="s">
        <v>154</v>
      </c>
      <c r="L1374" t="s">
        <v>14</v>
      </c>
      <c r="M1374" s="5">
        <v>56.699999999999996</v>
      </c>
    </row>
    <row r="1375" spans="1:13" x14ac:dyDescent="0.25">
      <c r="A1375" s="2">
        <v>45509</v>
      </c>
      <c r="B1375" s="3">
        <f t="shared" si="65"/>
        <v>2025</v>
      </c>
      <c r="C1375" t="str">
        <f t="shared" si="63"/>
        <v>2024-2025</v>
      </c>
      <c r="D1375" t="s">
        <v>148</v>
      </c>
      <c r="E1375" t="s">
        <v>109</v>
      </c>
      <c r="F1375" t="str">
        <f t="shared" si="64"/>
        <v>New South Wales</v>
      </c>
      <c r="G1375" t="s">
        <v>10</v>
      </c>
      <c r="H1375">
        <v>2480</v>
      </c>
      <c r="I1375" t="s">
        <v>11</v>
      </c>
      <c r="J1375" t="s">
        <v>68</v>
      </c>
      <c r="K1375" t="s">
        <v>155</v>
      </c>
      <c r="L1375" t="s">
        <v>20</v>
      </c>
      <c r="M1375" s="5">
        <v>56.81</v>
      </c>
    </row>
    <row r="1376" spans="1:13" x14ac:dyDescent="0.25">
      <c r="A1376" s="2">
        <v>45787</v>
      </c>
      <c r="B1376" s="3">
        <f t="shared" si="65"/>
        <v>2025</v>
      </c>
      <c r="C1376" t="str">
        <f t="shared" si="63"/>
        <v>2024-2025</v>
      </c>
      <c r="D1376" t="s">
        <v>148</v>
      </c>
      <c r="E1376" t="s">
        <v>52</v>
      </c>
      <c r="F1376" t="str">
        <f t="shared" si="64"/>
        <v>Victoria</v>
      </c>
      <c r="G1376" t="s">
        <v>45</v>
      </c>
      <c r="H1376">
        <v>3030</v>
      </c>
      <c r="I1376" t="s">
        <v>11</v>
      </c>
      <c r="J1376" t="s">
        <v>46</v>
      </c>
      <c r="K1376" t="s">
        <v>19</v>
      </c>
      <c r="L1376" t="s">
        <v>23</v>
      </c>
      <c r="M1376" s="5">
        <v>56.81</v>
      </c>
    </row>
    <row r="1377" spans="1:13" x14ac:dyDescent="0.25">
      <c r="A1377" s="2">
        <v>45810</v>
      </c>
      <c r="B1377" s="3">
        <f t="shared" si="65"/>
        <v>2025</v>
      </c>
      <c r="C1377" t="str">
        <f t="shared" si="63"/>
        <v>2024-2025</v>
      </c>
      <c r="D1377" t="s">
        <v>147</v>
      </c>
      <c r="E1377" t="s">
        <v>109</v>
      </c>
      <c r="F1377" t="str">
        <f t="shared" si="64"/>
        <v>New South Wales</v>
      </c>
      <c r="G1377" t="s">
        <v>10</v>
      </c>
      <c r="H1377">
        <v>2480</v>
      </c>
      <c r="I1377" t="s">
        <v>11</v>
      </c>
      <c r="J1377" t="s">
        <v>68</v>
      </c>
      <c r="K1377" t="s">
        <v>149</v>
      </c>
      <c r="L1377" t="s">
        <v>15</v>
      </c>
      <c r="M1377" s="5">
        <v>57</v>
      </c>
    </row>
    <row r="1378" spans="1:13" x14ac:dyDescent="0.25">
      <c r="A1378" s="2">
        <v>45392</v>
      </c>
      <c r="B1378" s="3">
        <f t="shared" si="65"/>
        <v>2024</v>
      </c>
      <c r="C1378" t="str">
        <f t="shared" si="63"/>
        <v>2023-2024</v>
      </c>
      <c r="D1378" t="s">
        <v>147</v>
      </c>
      <c r="E1378" t="s">
        <v>114</v>
      </c>
      <c r="F1378" t="str">
        <f t="shared" si="64"/>
        <v>Victoria</v>
      </c>
      <c r="G1378" t="s">
        <v>45</v>
      </c>
      <c r="H1378">
        <v>3551</v>
      </c>
      <c r="I1378" t="s">
        <v>11</v>
      </c>
      <c r="J1378" t="s">
        <v>60</v>
      </c>
      <c r="K1378" t="s">
        <v>155</v>
      </c>
      <c r="L1378" t="s">
        <v>20</v>
      </c>
      <c r="M1378" s="5">
        <v>57.18</v>
      </c>
    </row>
    <row r="1379" spans="1:13" x14ac:dyDescent="0.25">
      <c r="A1379" s="2">
        <v>45451</v>
      </c>
      <c r="B1379" s="3">
        <f t="shared" si="65"/>
        <v>2024</v>
      </c>
      <c r="C1379" t="str">
        <f t="shared" si="63"/>
        <v>2023-2024</v>
      </c>
      <c r="D1379" t="s">
        <v>147</v>
      </c>
      <c r="E1379" t="s">
        <v>76</v>
      </c>
      <c r="F1379" t="str">
        <f t="shared" si="64"/>
        <v>Western Australia</v>
      </c>
      <c r="G1379" t="s">
        <v>48</v>
      </c>
      <c r="H1379">
        <v>6450</v>
      </c>
      <c r="I1379" t="s">
        <v>11</v>
      </c>
      <c r="J1379" t="s">
        <v>77</v>
      </c>
      <c r="K1379" t="s">
        <v>154</v>
      </c>
      <c r="L1379" t="s">
        <v>14</v>
      </c>
      <c r="M1379" s="5">
        <v>57.2</v>
      </c>
    </row>
    <row r="1380" spans="1:13" x14ac:dyDescent="0.25">
      <c r="A1380" s="2">
        <v>45653</v>
      </c>
      <c r="B1380" s="3">
        <f t="shared" si="65"/>
        <v>2025</v>
      </c>
      <c r="C1380" t="str">
        <f t="shared" si="63"/>
        <v>2024-2025</v>
      </c>
      <c r="D1380" t="s">
        <v>147</v>
      </c>
      <c r="E1380" t="s">
        <v>128</v>
      </c>
      <c r="F1380" t="str">
        <f t="shared" si="64"/>
        <v>Western Australia</v>
      </c>
      <c r="G1380" t="s">
        <v>48</v>
      </c>
      <c r="H1380">
        <v>6027</v>
      </c>
      <c r="I1380" t="s">
        <v>11</v>
      </c>
      <c r="J1380" t="s">
        <v>49</v>
      </c>
      <c r="K1380" t="s">
        <v>152</v>
      </c>
      <c r="L1380" t="s">
        <v>13</v>
      </c>
      <c r="M1380" s="5">
        <v>57.2</v>
      </c>
    </row>
    <row r="1381" spans="1:13" x14ac:dyDescent="0.25">
      <c r="A1381" s="2">
        <v>45960</v>
      </c>
      <c r="B1381" s="3">
        <f t="shared" si="65"/>
        <v>2026</v>
      </c>
      <c r="C1381" t="str">
        <f t="shared" si="63"/>
        <v>2025-2026</v>
      </c>
      <c r="D1381" t="s">
        <v>147</v>
      </c>
      <c r="E1381" t="s">
        <v>85</v>
      </c>
      <c r="F1381" t="str">
        <f t="shared" si="64"/>
        <v>Queensland</v>
      </c>
      <c r="G1381" t="s">
        <v>35</v>
      </c>
      <c r="H1381">
        <v>4883</v>
      </c>
      <c r="I1381" t="s">
        <v>11</v>
      </c>
      <c r="J1381" t="s">
        <v>36</v>
      </c>
      <c r="K1381" t="s">
        <v>154</v>
      </c>
      <c r="L1381" t="s">
        <v>14</v>
      </c>
      <c r="M1381" s="5">
        <v>57.44</v>
      </c>
    </row>
    <row r="1382" spans="1:13" x14ac:dyDescent="0.25">
      <c r="A1382" s="2">
        <v>45723</v>
      </c>
      <c r="B1382" s="3">
        <f t="shared" si="65"/>
        <v>2025</v>
      </c>
      <c r="C1382" t="str">
        <f t="shared" si="63"/>
        <v>2024-2025</v>
      </c>
      <c r="D1382" t="s">
        <v>148</v>
      </c>
      <c r="E1382" t="s">
        <v>134</v>
      </c>
      <c r="F1382" t="str">
        <f t="shared" si="64"/>
        <v>Queensland</v>
      </c>
      <c r="G1382" t="s">
        <v>35</v>
      </c>
      <c r="H1382">
        <v>4825</v>
      </c>
      <c r="I1382" t="s">
        <v>11</v>
      </c>
      <c r="J1382" t="s">
        <v>36</v>
      </c>
      <c r="K1382" t="s">
        <v>153</v>
      </c>
      <c r="L1382" t="s">
        <v>16</v>
      </c>
      <c r="M1382" s="5">
        <v>57.66</v>
      </c>
    </row>
    <row r="1383" spans="1:13" x14ac:dyDescent="0.25">
      <c r="A1383" s="2">
        <v>45978</v>
      </c>
      <c r="B1383" s="3">
        <f t="shared" si="65"/>
        <v>2026</v>
      </c>
      <c r="C1383" t="str">
        <f t="shared" si="63"/>
        <v>2025-2026</v>
      </c>
      <c r="D1383" t="s">
        <v>148</v>
      </c>
      <c r="E1383" t="s">
        <v>79</v>
      </c>
      <c r="F1383" t="str">
        <f t="shared" si="64"/>
        <v>Australian Capital Territory</v>
      </c>
      <c r="G1383" t="s">
        <v>80</v>
      </c>
      <c r="H1383">
        <v>2617</v>
      </c>
      <c r="I1383" t="s">
        <v>11</v>
      </c>
      <c r="J1383" t="s">
        <v>58</v>
      </c>
      <c r="K1383" t="s">
        <v>155</v>
      </c>
      <c r="L1383" t="s">
        <v>20</v>
      </c>
      <c r="M1383" s="5">
        <v>57.8</v>
      </c>
    </row>
    <row r="1384" spans="1:13" x14ac:dyDescent="0.25">
      <c r="A1384" s="2">
        <v>45427</v>
      </c>
      <c r="B1384" s="3">
        <f t="shared" si="65"/>
        <v>2024</v>
      </c>
      <c r="C1384" t="str">
        <f t="shared" si="63"/>
        <v>2023-2024</v>
      </c>
      <c r="D1384" t="s">
        <v>148</v>
      </c>
      <c r="E1384" t="s">
        <v>116</v>
      </c>
      <c r="F1384" t="str">
        <f t="shared" si="64"/>
        <v>Western Australia</v>
      </c>
      <c r="G1384" t="s">
        <v>48</v>
      </c>
      <c r="H1384">
        <v>6725</v>
      </c>
      <c r="I1384" t="s">
        <v>11</v>
      </c>
      <c r="J1384" t="s">
        <v>77</v>
      </c>
      <c r="K1384" t="s">
        <v>152</v>
      </c>
      <c r="L1384" t="s">
        <v>13</v>
      </c>
      <c r="M1384" s="5">
        <v>57.86</v>
      </c>
    </row>
    <row r="1385" spans="1:13" x14ac:dyDescent="0.25">
      <c r="A1385" s="2">
        <v>45468</v>
      </c>
      <c r="B1385" s="3">
        <f t="shared" si="65"/>
        <v>2024</v>
      </c>
      <c r="C1385" t="str">
        <f t="shared" si="63"/>
        <v>2023-2024</v>
      </c>
      <c r="D1385" t="s">
        <v>148</v>
      </c>
      <c r="E1385" t="s">
        <v>84</v>
      </c>
      <c r="F1385" t="str">
        <f t="shared" si="64"/>
        <v>Queensland</v>
      </c>
      <c r="G1385" t="s">
        <v>35</v>
      </c>
      <c r="H1385">
        <v>4740</v>
      </c>
      <c r="I1385" t="s">
        <v>11</v>
      </c>
      <c r="J1385" t="s">
        <v>51</v>
      </c>
      <c r="K1385" t="s">
        <v>156</v>
      </c>
      <c r="L1385" t="s">
        <v>17</v>
      </c>
      <c r="M1385" s="5">
        <v>57.88</v>
      </c>
    </row>
    <row r="1386" spans="1:13" x14ac:dyDescent="0.25">
      <c r="A1386" s="2">
        <v>45808</v>
      </c>
      <c r="B1386" s="3">
        <f t="shared" si="65"/>
        <v>2025</v>
      </c>
      <c r="C1386" t="str">
        <f t="shared" si="63"/>
        <v>2024-2025</v>
      </c>
      <c r="D1386" t="s">
        <v>147</v>
      </c>
      <c r="E1386" t="s">
        <v>44</v>
      </c>
      <c r="F1386" t="str">
        <f t="shared" si="64"/>
        <v>Victoria</v>
      </c>
      <c r="G1386" t="s">
        <v>45</v>
      </c>
      <c r="H1386">
        <v>3066</v>
      </c>
      <c r="I1386" t="s">
        <v>11</v>
      </c>
      <c r="J1386" t="s">
        <v>46</v>
      </c>
      <c r="K1386" t="s">
        <v>153</v>
      </c>
      <c r="L1386" t="s">
        <v>16</v>
      </c>
      <c r="M1386" s="5">
        <v>57.91</v>
      </c>
    </row>
    <row r="1387" spans="1:13" x14ac:dyDescent="0.25">
      <c r="A1387" s="2">
        <v>45506</v>
      </c>
      <c r="B1387" s="3">
        <f t="shared" si="65"/>
        <v>2025</v>
      </c>
      <c r="C1387" t="str">
        <f t="shared" si="63"/>
        <v>2024-2025</v>
      </c>
      <c r="D1387" t="s">
        <v>147</v>
      </c>
      <c r="E1387" t="s">
        <v>75</v>
      </c>
      <c r="F1387" t="str">
        <f t="shared" si="64"/>
        <v>Victoria</v>
      </c>
      <c r="G1387" t="s">
        <v>45</v>
      </c>
      <c r="H1387">
        <v>3630</v>
      </c>
      <c r="I1387" t="s">
        <v>11</v>
      </c>
      <c r="J1387" t="s">
        <v>55</v>
      </c>
      <c r="K1387" t="s">
        <v>152</v>
      </c>
      <c r="L1387" t="s">
        <v>13</v>
      </c>
      <c r="M1387" s="5">
        <v>57.94</v>
      </c>
    </row>
    <row r="1388" spans="1:13" x14ac:dyDescent="0.25">
      <c r="A1388" s="2">
        <v>45627</v>
      </c>
      <c r="B1388" s="3">
        <f t="shared" si="65"/>
        <v>2025</v>
      </c>
      <c r="C1388" t="str">
        <f t="shared" si="63"/>
        <v>2024-2025</v>
      </c>
      <c r="D1388" t="s">
        <v>148</v>
      </c>
      <c r="E1388" t="s">
        <v>134</v>
      </c>
      <c r="F1388" t="str">
        <f t="shared" si="64"/>
        <v>Queensland</v>
      </c>
      <c r="G1388" t="s">
        <v>35</v>
      </c>
      <c r="H1388">
        <v>4825</v>
      </c>
      <c r="I1388" t="s">
        <v>11</v>
      </c>
      <c r="J1388" t="s">
        <v>36</v>
      </c>
      <c r="K1388" t="s">
        <v>154</v>
      </c>
      <c r="L1388" t="s">
        <v>14</v>
      </c>
      <c r="M1388" s="5">
        <v>57.940000000000005</v>
      </c>
    </row>
    <row r="1389" spans="1:13" x14ac:dyDescent="0.25">
      <c r="A1389" s="2">
        <v>45752</v>
      </c>
      <c r="B1389" s="3">
        <f t="shared" si="65"/>
        <v>2025</v>
      </c>
      <c r="C1389" t="str">
        <f t="shared" si="63"/>
        <v>2024-2025</v>
      </c>
      <c r="D1389" t="s">
        <v>147</v>
      </c>
      <c r="E1389" t="s">
        <v>41</v>
      </c>
      <c r="F1389" t="str">
        <f t="shared" si="64"/>
        <v>New South Wales</v>
      </c>
      <c r="G1389" t="s">
        <v>10</v>
      </c>
      <c r="H1389">
        <v>2830</v>
      </c>
      <c r="I1389" t="s">
        <v>11</v>
      </c>
      <c r="J1389" t="s">
        <v>25</v>
      </c>
      <c r="K1389" t="s">
        <v>154</v>
      </c>
      <c r="L1389" t="s">
        <v>14</v>
      </c>
      <c r="M1389" s="5">
        <v>57.96</v>
      </c>
    </row>
    <row r="1390" spans="1:13" x14ac:dyDescent="0.25">
      <c r="A1390" s="2">
        <v>46014</v>
      </c>
      <c r="B1390" s="3">
        <f t="shared" si="65"/>
        <v>2026</v>
      </c>
      <c r="C1390" t="str">
        <f t="shared" si="63"/>
        <v>2025-2026</v>
      </c>
      <c r="D1390" t="s">
        <v>148</v>
      </c>
      <c r="E1390" t="s">
        <v>138</v>
      </c>
      <c r="F1390" t="str">
        <f t="shared" si="64"/>
        <v>Queensland</v>
      </c>
      <c r="G1390" t="s">
        <v>35</v>
      </c>
      <c r="H1390">
        <v>4558</v>
      </c>
      <c r="I1390" t="s">
        <v>11</v>
      </c>
      <c r="J1390" t="s">
        <v>120</v>
      </c>
      <c r="K1390" t="s">
        <v>152</v>
      </c>
      <c r="L1390" t="s">
        <v>13</v>
      </c>
      <c r="M1390" s="5">
        <v>58.19</v>
      </c>
    </row>
    <row r="1391" spans="1:13" x14ac:dyDescent="0.25">
      <c r="A1391" s="2">
        <v>45634</v>
      </c>
      <c r="B1391" s="3">
        <f t="shared" si="65"/>
        <v>2025</v>
      </c>
      <c r="C1391" t="str">
        <f t="shared" si="63"/>
        <v>2024-2025</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25">
      <c r="A1392" s="2">
        <v>45488</v>
      </c>
      <c r="B1392" s="3">
        <f t="shared" si="65"/>
        <v>2025</v>
      </c>
      <c r="C1392" t="str">
        <f t="shared" si="63"/>
        <v>2024-2025</v>
      </c>
      <c r="D1392" t="s">
        <v>147</v>
      </c>
      <c r="E1392" t="s">
        <v>26</v>
      </c>
      <c r="F1392" t="str">
        <f t="shared" si="64"/>
        <v>New South Wales</v>
      </c>
      <c r="G1392" t="s">
        <v>10</v>
      </c>
      <c r="H1392">
        <v>2141</v>
      </c>
      <c r="I1392" t="s">
        <v>11</v>
      </c>
      <c r="J1392" t="s">
        <v>27</v>
      </c>
      <c r="K1392" t="s">
        <v>152</v>
      </c>
      <c r="L1392" t="s">
        <v>13</v>
      </c>
      <c r="M1392" s="5">
        <v>58.769999999999996</v>
      </c>
    </row>
    <row r="1393" spans="1:13" x14ac:dyDescent="0.25">
      <c r="A1393" s="2">
        <v>46003</v>
      </c>
      <c r="B1393" s="3">
        <f t="shared" si="65"/>
        <v>2026</v>
      </c>
      <c r="C1393" t="str">
        <f t="shared" si="63"/>
        <v>2025-2026</v>
      </c>
      <c r="D1393" t="s">
        <v>147</v>
      </c>
      <c r="E1393" t="s">
        <v>98</v>
      </c>
      <c r="F1393" t="str">
        <f t="shared" si="64"/>
        <v>Victoria</v>
      </c>
      <c r="G1393" t="s">
        <v>45</v>
      </c>
      <c r="H1393">
        <v>3429</v>
      </c>
      <c r="I1393" t="s">
        <v>11</v>
      </c>
      <c r="J1393" t="s">
        <v>60</v>
      </c>
      <c r="K1393" t="s">
        <v>19</v>
      </c>
      <c r="L1393" t="s">
        <v>23</v>
      </c>
      <c r="M1393" s="5">
        <v>58.82</v>
      </c>
    </row>
    <row r="1394" spans="1:13" x14ac:dyDescent="0.25">
      <c r="A1394" s="2">
        <v>45489</v>
      </c>
      <c r="B1394" s="3">
        <f t="shared" si="65"/>
        <v>2025</v>
      </c>
      <c r="C1394" t="str">
        <f t="shared" si="63"/>
        <v>2024-2025</v>
      </c>
      <c r="D1394" t="s">
        <v>148</v>
      </c>
      <c r="E1394" t="s">
        <v>141</v>
      </c>
      <c r="F1394" t="str">
        <f t="shared" si="64"/>
        <v>Western Australia</v>
      </c>
      <c r="G1394" t="s">
        <v>48</v>
      </c>
      <c r="H1394">
        <v>6052</v>
      </c>
      <c r="I1394" t="s">
        <v>11</v>
      </c>
      <c r="J1394" t="s">
        <v>49</v>
      </c>
      <c r="K1394" t="s">
        <v>155</v>
      </c>
      <c r="L1394" t="s">
        <v>20</v>
      </c>
      <c r="M1394" s="5">
        <v>58.84</v>
      </c>
    </row>
    <row r="1395" spans="1:13" x14ac:dyDescent="0.25">
      <c r="A1395" s="2">
        <v>45838</v>
      </c>
      <c r="B1395" s="3">
        <f t="shared" si="65"/>
        <v>2025</v>
      </c>
      <c r="C1395" t="str">
        <f t="shared" si="63"/>
        <v>2024-2025</v>
      </c>
      <c r="D1395" t="s">
        <v>148</v>
      </c>
      <c r="E1395" t="s">
        <v>110</v>
      </c>
      <c r="F1395" t="str">
        <f t="shared" si="64"/>
        <v>Queensland</v>
      </c>
      <c r="G1395" t="s">
        <v>35</v>
      </c>
      <c r="H1395">
        <v>4680</v>
      </c>
      <c r="I1395" t="s">
        <v>11</v>
      </c>
      <c r="J1395" t="s">
        <v>51</v>
      </c>
      <c r="K1395" t="s">
        <v>155</v>
      </c>
      <c r="L1395" t="s">
        <v>20</v>
      </c>
      <c r="M1395" s="5">
        <v>58.88</v>
      </c>
    </row>
    <row r="1396" spans="1:13" x14ac:dyDescent="0.25">
      <c r="A1396" s="2">
        <v>45342</v>
      </c>
      <c r="B1396" s="3">
        <f t="shared" si="65"/>
        <v>2024</v>
      </c>
      <c r="C1396" t="str">
        <f t="shared" si="63"/>
        <v>2023-2024</v>
      </c>
      <c r="D1396" t="s">
        <v>148</v>
      </c>
      <c r="E1396" t="s">
        <v>102</v>
      </c>
      <c r="F1396" t="str">
        <f t="shared" si="64"/>
        <v>Queensland</v>
      </c>
      <c r="G1396" t="s">
        <v>35</v>
      </c>
      <c r="H1396">
        <v>4870</v>
      </c>
      <c r="I1396" t="s">
        <v>11</v>
      </c>
      <c r="J1396" t="s">
        <v>36</v>
      </c>
      <c r="K1396" t="s">
        <v>152</v>
      </c>
      <c r="L1396" t="s">
        <v>13</v>
      </c>
      <c r="M1396" s="5">
        <v>58.89</v>
      </c>
    </row>
    <row r="1397" spans="1:13" x14ac:dyDescent="0.25">
      <c r="A1397" s="2">
        <v>45803</v>
      </c>
      <c r="B1397" s="3">
        <f t="shared" si="65"/>
        <v>2025</v>
      </c>
      <c r="C1397" t="str">
        <f t="shared" si="63"/>
        <v>2024-2025</v>
      </c>
      <c r="D1397" t="s">
        <v>148</v>
      </c>
      <c r="E1397" t="s">
        <v>95</v>
      </c>
      <c r="F1397" t="str">
        <f t="shared" si="64"/>
        <v>Victoria</v>
      </c>
      <c r="G1397" t="s">
        <v>45</v>
      </c>
      <c r="H1397">
        <v>3931</v>
      </c>
      <c r="I1397" t="s">
        <v>11</v>
      </c>
      <c r="J1397" t="s">
        <v>55</v>
      </c>
      <c r="K1397" t="s">
        <v>156</v>
      </c>
      <c r="L1397" t="s">
        <v>17</v>
      </c>
      <c r="M1397" s="5">
        <v>58.9</v>
      </c>
    </row>
    <row r="1398" spans="1:13" x14ac:dyDescent="0.25">
      <c r="A1398" s="2">
        <v>45528</v>
      </c>
      <c r="B1398" s="3">
        <f t="shared" si="65"/>
        <v>2025</v>
      </c>
      <c r="C1398" t="str">
        <f t="shared" si="63"/>
        <v>2024-2025</v>
      </c>
      <c r="D1398" t="s">
        <v>148</v>
      </c>
      <c r="E1398" t="s">
        <v>122</v>
      </c>
      <c r="F1398" t="str">
        <f t="shared" si="64"/>
        <v>New South Wales</v>
      </c>
      <c r="G1398" t="s">
        <v>10</v>
      </c>
      <c r="H1398">
        <v>2650</v>
      </c>
      <c r="I1398" t="s">
        <v>11</v>
      </c>
      <c r="J1398" t="s">
        <v>25</v>
      </c>
      <c r="K1398" t="s">
        <v>149</v>
      </c>
      <c r="L1398" t="s">
        <v>15</v>
      </c>
      <c r="M1398" s="5">
        <v>58.9</v>
      </c>
    </row>
    <row r="1399" spans="1:13" x14ac:dyDescent="0.25">
      <c r="A1399" s="2">
        <v>46010</v>
      </c>
      <c r="B1399" s="3">
        <f t="shared" si="65"/>
        <v>2026</v>
      </c>
      <c r="C1399" t="str">
        <f t="shared" si="63"/>
        <v>2025-2026</v>
      </c>
      <c r="D1399" t="s">
        <v>147</v>
      </c>
      <c r="E1399" t="s">
        <v>41</v>
      </c>
      <c r="F1399" t="str">
        <f t="shared" si="64"/>
        <v>New South Wales</v>
      </c>
      <c r="G1399" t="s">
        <v>10</v>
      </c>
      <c r="H1399">
        <v>2830</v>
      </c>
      <c r="I1399" t="s">
        <v>11</v>
      </c>
      <c r="J1399" t="s">
        <v>25</v>
      </c>
      <c r="K1399" t="s">
        <v>153</v>
      </c>
      <c r="L1399" t="s">
        <v>16</v>
      </c>
      <c r="M1399" s="5">
        <v>58.96</v>
      </c>
    </row>
    <row r="1400" spans="1:13" x14ac:dyDescent="0.25">
      <c r="A1400" s="2">
        <v>45952</v>
      </c>
      <c r="B1400" s="3">
        <f t="shared" si="65"/>
        <v>2026</v>
      </c>
      <c r="C1400" t="str">
        <f t="shared" si="63"/>
        <v>2025-2026</v>
      </c>
      <c r="D1400" t="s">
        <v>148</v>
      </c>
      <c r="E1400" t="s">
        <v>123</v>
      </c>
      <c r="F1400" t="str">
        <f t="shared" si="64"/>
        <v>Western Australia</v>
      </c>
      <c r="G1400" t="s">
        <v>48</v>
      </c>
      <c r="H1400">
        <v>6109</v>
      </c>
      <c r="I1400" t="s">
        <v>11</v>
      </c>
      <c r="J1400" t="s">
        <v>94</v>
      </c>
      <c r="K1400" t="s">
        <v>150</v>
      </c>
      <c r="L1400" t="s">
        <v>18</v>
      </c>
      <c r="M1400" s="5">
        <v>58.96</v>
      </c>
    </row>
    <row r="1401" spans="1:13" x14ac:dyDescent="0.25">
      <c r="A1401" s="2">
        <v>45326</v>
      </c>
      <c r="B1401" s="3">
        <f t="shared" si="65"/>
        <v>2024</v>
      </c>
      <c r="C1401" t="str">
        <f t="shared" si="63"/>
        <v>2023-2024</v>
      </c>
      <c r="D1401" t="s">
        <v>147</v>
      </c>
      <c r="E1401" t="s">
        <v>82</v>
      </c>
      <c r="F1401" t="str">
        <f t="shared" si="64"/>
        <v>Queensland</v>
      </c>
      <c r="G1401" t="s">
        <v>35</v>
      </c>
      <c r="H1401">
        <v>4012</v>
      </c>
      <c r="I1401" t="s">
        <v>11</v>
      </c>
      <c r="J1401" t="s">
        <v>43</v>
      </c>
      <c r="K1401" t="s">
        <v>152</v>
      </c>
      <c r="L1401" t="s">
        <v>13</v>
      </c>
      <c r="M1401" s="5">
        <v>58.96</v>
      </c>
    </row>
    <row r="1402" spans="1:13" x14ac:dyDescent="0.25">
      <c r="A1402" s="2">
        <v>45332</v>
      </c>
      <c r="B1402" s="3">
        <f t="shared" si="65"/>
        <v>2024</v>
      </c>
      <c r="C1402" t="str">
        <f t="shared" si="63"/>
        <v>2023-2024</v>
      </c>
      <c r="D1402" t="s">
        <v>147</v>
      </c>
      <c r="E1402" t="s">
        <v>26</v>
      </c>
      <c r="F1402" t="str">
        <f t="shared" si="64"/>
        <v>New South Wales</v>
      </c>
      <c r="G1402" t="s">
        <v>10</v>
      </c>
      <c r="H1402">
        <v>2141</v>
      </c>
      <c r="I1402" t="s">
        <v>11</v>
      </c>
      <c r="J1402" t="s">
        <v>27</v>
      </c>
      <c r="K1402" t="s">
        <v>154</v>
      </c>
      <c r="L1402" t="s">
        <v>14</v>
      </c>
      <c r="M1402" s="5">
        <v>58.97</v>
      </c>
    </row>
    <row r="1403" spans="1:13" x14ac:dyDescent="0.25">
      <c r="A1403" s="2">
        <v>45346</v>
      </c>
      <c r="B1403" s="3">
        <f t="shared" si="65"/>
        <v>2024</v>
      </c>
      <c r="C1403" t="str">
        <f t="shared" si="63"/>
        <v>2023-2024</v>
      </c>
      <c r="D1403" t="s">
        <v>147</v>
      </c>
      <c r="E1403" t="s">
        <v>66</v>
      </c>
      <c r="F1403" t="str">
        <f t="shared" si="64"/>
        <v>South Australia</v>
      </c>
      <c r="G1403" t="s">
        <v>32</v>
      </c>
      <c r="H1403">
        <v>5169</v>
      </c>
      <c r="I1403" t="s">
        <v>11</v>
      </c>
      <c r="J1403" t="s">
        <v>33</v>
      </c>
      <c r="K1403" t="s">
        <v>154</v>
      </c>
      <c r="L1403" t="s">
        <v>14</v>
      </c>
      <c r="M1403" s="5">
        <v>59</v>
      </c>
    </row>
    <row r="1404" spans="1:13" x14ac:dyDescent="0.25">
      <c r="A1404" s="2">
        <v>45417</v>
      </c>
      <c r="B1404" s="3">
        <f t="shared" si="65"/>
        <v>2024</v>
      </c>
      <c r="C1404" t="str">
        <f t="shared" si="63"/>
        <v>2023-2024</v>
      </c>
      <c r="D1404" t="s">
        <v>148</v>
      </c>
      <c r="E1404" t="s">
        <v>122</v>
      </c>
      <c r="F1404" t="str">
        <f t="shared" si="64"/>
        <v>New South Wales</v>
      </c>
      <c r="G1404" t="s">
        <v>10</v>
      </c>
      <c r="H1404">
        <v>2650</v>
      </c>
      <c r="I1404" t="s">
        <v>11</v>
      </c>
      <c r="J1404" t="s">
        <v>25</v>
      </c>
      <c r="K1404" t="s">
        <v>154</v>
      </c>
      <c r="L1404" t="s">
        <v>14</v>
      </c>
      <c r="M1404" s="5">
        <v>59</v>
      </c>
    </row>
    <row r="1405" spans="1:13" x14ac:dyDescent="0.25">
      <c r="A1405" s="2">
        <v>45608</v>
      </c>
      <c r="B1405" s="3">
        <f t="shared" si="65"/>
        <v>2025</v>
      </c>
      <c r="C1405" t="str">
        <f t="shared" si="63"/>
        <v>2024-2025</v>
      </c>
      <c r="D1405" t="s">
        <v>147</v>
      </c>
      <c r="E1405" t="s">
        <v>9</v>
      </c>
      <c r="F1405" t="str">
        <f t="shared" si="64"/>
        <v>New South Wales</v>
      </c>
      <c r="G1405" t="s">
        <v>10</v>
      </c>
      <c r="H1405">
        <v>2067</v>
      </c>
      <c r="I1405" t="s">
        <v>11</v>
      </c>
      <c r="J1405" t="s">
        <v>12</v>
      </c>
      <c r="K1405" t="s">
        <v>153</v>
      </c>
      <c r="L1405" t="s">
        <v>16</v>
      </c>
      <c r="M1405" s="5">
        <v>59.3</v>
      </c>
    </row>
    <row r="1406" spans="1:13" x14ac:dyDescent="0.25">
      <c r="A1406" s="2">
        <v>45995</v>
      </c>
      <c r="B1406" s="3">
        <f t="shared" si="65"/>
        <v>2026</v>
      </c>
      <c r="C1406" t="str">
        <f t="shared" si="63"/>
        <v>2025-2026</v>
      </c>
      <c r="D1406" t="s">
        <v>148</v>
      </c>
      <c r="E1406" t="s">
        <v>61</v>
      </c>
      <c r="F1406" t="str">
        <f t="shared" si="64"/>
        <v>New South Wales</v>
      </c>
      <c r="G1406" t="s">
        <v>10</v>
      </c>
      <c r="H1406">
        <v>2539</v>
      </c>
      <c r="I1406" t="s">
        <v>11</v>
      </c>
      <c r="J1406" t="s">
        <v>58</v>
      </c>
      <c r="K1406" t="s">
        <v>19</v>
      </c>
      <c r="L1406" t="s">
        <v>23</v>
      </c>
      <c r="M1406" s="5">
        <v>59.43</v>
      </c>
    </row>
    <row r="1407" spans="1:13" x14ac:dyDescent="0.25">
      <c r="A1407" s="2">
        <v>46021</v>
      </c>
      <c r="B1407" s="3">
        <f t="shared" si="65"/>
        <v>2026</v>
      </c>
      <c r="C1407" t="str">
        <f t="shared" si="63"/>
        <v>2025-2026</v>
      </c>
      <c r="D1407" t="s">
        <v>147</v>
      </c>
      <c r="E1407" t="s">
        <v>128</v>
      </c>
      <c r="F1407" t="str">
        <f t="shared" si="64"/>
        <v>Western Australia</v>
      </c>
      <c r="G1407" t="s">
        <v>48</v>
      </c>
      <c r="H1407">
        <v>6027</v>
      </c>
      <c r="I1407" t="s">
        <v>11</v>
      </c>
      <c r="J1407" t="s">
        <v>49</v>
      </c>
      <c r="K1407" t="s">
        <v>155</v>
      </c>
      <c r="L1407" t="s">
        <v>20</v>
      </c>
      <c r="M1407" s="5">
        <v>59.45</v>
      </c>
    </row>
    <row r="1408" spans="1:13" x14ac:dyDescent="0.25">
      <c r="A1408" s="2">
        <v>45516</v>
      </c>
      <c r="B1408" s="3">
        <f t="shared" si="65"/>
        <v>2025</v>
      </c>
      <c r="C1408" t="str">
        <f t="shared" si="63"/>
        <v>2024-2025</v>
      </c>
      <c r="D1408" t="s">
        <v>148</v>
      </c>
      <c r="E1408" t="s">
        <v>74</v>
      </c>
      <c r="F1408" t="str">
        <f t="shared" si="64"/>
        <v>South Australia</v>
      </c>
      <c r="G1408" t="s">
        <v>32</v>
      </c>
      <c r="H1408">
        <v>5043</v>
      </c>
      <c r="I1408" t="s">
        <v>11</v>
      </c>
      <c r="J1408" t="s">
        <v>33</v>
      </c>
      <c r="K1408" t="s">
        <v>150</v>
      </c>
      <c r="L1408" t="s">
        <v>18</v>
      </c>
      <c r="M1408" s="5">
        <v>59.580000000000005</v>
      </c>
    </row>
    <row r="1409" spans="1:13" x14ac:dyDescent="0.25">
      <c r="A1409" s="2">
        <v>45954</v>
      </c>
      <c r="B1409" s="3">
        <f t="shared" si="65"/>
        <v>2026</v>
      </c>
      <c r="C1409" t="str">
        <f t="shared" si="63"/>
        <v>2025-2026</v>
      </c>
      <c r="D1409" t="s">
        <v>147</v>
      </c>
      <c r="E1409" t="s">
        <v>87</v>
      </c>
      <c r="F1409" t="str">
        <f t="shared" si="64"/>
        <v>New South Wales</v>
      </c>
      <c r="G1409" t="s">
        <v>10</v>
      </c>
      <c r="H1409">
        <v>2790</v>
      </c>
      <c r="I1409" t="s">
        <v>11</v>
      </c>
      <c r="J1409" t="s">
        <v>25</v>
      </c>
      <c r="K1409" t="s">
        <v>149</v>
      </c>
      <c r="L1409" t="s">
        <v>15</v>
      </c>
      <c r="M1409" s="5">
        <v>59.85</v>
      </c>
    </row>
    <row r="1410" spans="1:13" x14ac:dyDescent="0.25">
      <c r="A1410" s="2">
        <v>45897</v>
      </c>
      <c r="B1410" s="3">
        <f t="shared" si="65"/>
        <v>2026</v>
      </c>
      <c r="C1410" t="str">
        <f t="shared" ref="C1410:C1473" si="66">IF(MONTH(A1410) &gt;= 7, YEAR(A1410) &amp; "-" &amp; YEAR(A1410) + 1, YEAR(A1410) - 1 &amp; "-" &amp; YEAR(A1410))</f>
        <v>2025-2026</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25">
      <c r="A1411" s="2">
        <v>45989</v>
      </c>
      <c r="B1411" s="3">
        <f t="shared" ref="B1411:B1474" si="68">IF(MONTH(A1411)&gt;=7,YEAR(A1411)+1,YEAR(A1411))</f>
        <v>2026</v>
      </c>
      <c r="C1411" t="str">
        <f t="shared" si="66"/>
        <v>2025-2026</v>
      </c>
      <c r="D1411" t="s">
        <v>148</v>
      </c>
      <c r="E1411" t="s">
        <v>92</v>
      </c>
      <c r="F1411" t="str">
        <f t="shared" si="67"/>
        <v>Queensland</v>
      </c>
      <c r="G1411" t="s">
        <v>35</v>
      </c>
      <c r="H1411">
        <v>4068</v>
      </c>
      <c r="I1411" t="s">
        <v>11</v>
      </c>
      <c r="J1411" t="s">
        <v>43</v>
      </c>
      <c r="K1411" t="s">
        <v>149</v>
      </c>
      <c r="L1411" t="s">
        <v>15</v>
      </c>
      <c r="M1411" s="5">
        <v>59.88</v>
      </c>
    </row>
    <row r="1412" spans="1:13" x14ac:dyDescent="0.25">
      <c r="A1412" s="2">
        <v>45667</v>
      </c>
      <c r="B1412" s="3">
        <f t="shared" si="68"/>
        <v>2025</v>
      </c>
      <c r="C1412" t="str">
        <f t="shared" si="66"/>
        <v>2024-2025</v>
      </c>
      <c r="D1412" t="s">
        <v>147</v>
      </c>
      <c r="E1412" t="s">
        <v>78</v>
      </c>
      <c r="F1412" t="str">
        <f t="shared" si="67"/>
        <v>New South Wales</v>
      </c>
      <c r="G1412" t="s">
        <v>10</v>
      </c>
      <c r="H1412">
        <v>2350</v>
      </c>
      <c r="I1412" t="s">
        <v>11</v>
      </c>
      <c r="J1412" t="s">
        <v>68</v>
      </c>
      <c r="K1412" t="s">
        <v>150</v>
      </c>
      <c r="L1412" t="s">
        <v>18</v>
      </c>
      <c r="M1412" s="5">
        <v>59.9</v>
      </c>
    </row>
    <row r="1413" spans="1:13" x14ac:dyDescent="0.25">
      <c r="A1413" s="2">
        <v>45831</v>
      </c>
      <c r="B1413" s="3">
        <f t="shared" si="68"/>
        <v>2025</v>
      </c>
      <c r="C1413" t="str">
        <f t="shared" si="66"/>
        <v>2024-2025</v>
      </c>
      <c r="D1413" t="s">
        <v>147</v>
      </c>
      <c r="E1413" t="s">
        <v>41</v>
      </c>
      <c r="F1413" t="str">
        <f t="shared" si="67"/>
        <v>New South Wales</v>
      </c>
      <c r="G1413" t="s">
        <v>10</v>
      </c>
      <c r="H1413">
        <v>2830</v>
      </c>
      <c r="I1413" t="s">
        <v>11</v>
      </c>
      <c r="J1413" t="s">
        <v>25</v>
      </c>
      <c r="K1413" t="s">
        <v>153</v>
      </c>
      <c r="L1413" t="s">
        <v>16</v>
      </c>
      <c r="M1413" s="5">
        <v>59.9</v>
      </c>
    </row>
    <row r="1414" spans="1:13" x14ac:dyDescent="0.25">
      <c r="A1414" s="2">
        <v>45810</v>
      </c>
      <c r="B1414" s="3">
        <f t="shared" si="68"/>
        <v>2025</v>
      </c>
      <c r="C1414" t="str">
        <f t="shared" si="66"/>
        <v>2024-2025</v>
      </c>
      <c r="D1414" t="s">
        <v>148</v>
      </c>
      <c r="E1414" t="s">
        <v>142</v>
      </c>
      <c r="F1414" t="str">
        <f t="shared" si="67"/>
        <v>Australian Capital Territory</v>
      </c>
      <c r="G1414" t="s">
        <v>80</v>
      </c>
      <c r="H1414">
        <v>2609</v>
      </c>
      <c r="I1414" t="s">
        <v>11</v>
      </c>
      <c r="J1414" t="s">
        <v>58</v>
      </c>
      <c r="K1414" t="s">
        <v>19</v>
      </c>
      <c r="L1414" t="s">
        <v>23</v>
      </c>
      <c r="M1414" s="5">
        <v>59.9</v>
      </c>
    </row>
    <row r="1415" spans="1:13" x14ac:dyDescent="0.25">
      <c r="A1415" s="2">
        <v>45831</v>
      </c>
      <c r="B1415" s="3">
        <f t="shared" si="68"/>
        <v>2025</v>
      </c>
      <c r="C1415" t="str">
        <f t="shared" si="66"/>
        <v>2024-2025</v>
      </c>
      <c r="D1415" t="s">
        <v>148</v>
      </c>
      <c r="E1415" t="s">
        <v>141</v>
      </c>
      <c r="F1415" t="str">
        <f t="shared" si="67"/>
        <v>Western Australia</v>
      </c>
      <c r="G1415" t="s">
        <v>48</v>
      </c>
      <c r="H1415">
        <v>6052</v>
      </c>
      <c r="I1415" t="s">
        <v>11</v>
      </c>
      <c r="J1415" t="s">
        <v>49</v>
      </c>
      <c r="K1415" t="s">
        <v>156</v>
      </c>
      <c r="L1415" t="s">
        <v>17</v>
      </c>
      <c r="M1415" s="5">
        <v>59.9</v>
      </c>
    </row>
    <row r="1416" spans="1:13" x14ac:dyDescent="0.25">
      <c r="A1416" s="2">
        <v>45595</v>
      </c>
      <c r="B1416" s="3">
        <f t="shared" si="68"/>
        <v>2025</v>
      </c>
      <c r="C1416" t="str">
        <f t="shared" si="66"/>
        <v>2024-2025</v>
      </c>
      <c r="D1416" t="s">
        <v>148</v>
      </c>
      <c r="E1416" t="s">
        <v>134</v>
      </c>
      <c r="F1416" t="str">
        <f t="shared" si="67"/>
        <v>Queensland</v>
      </c>
      <c r="G1416" t="s">
        <v>35</v>
      </c>
      <c r="H1416">
        <v>4825</v>
      </c>
      <c r="I1416" t="s">
        <v>11</v>
      </c>
      <c r="J1416" t="s">
        <v>36</v>
      </c>
      <c r="K1416" t="s">
        <v>150</v>
      </c>
      <c r="L1416" t="s">
        <v>18</v>
      </c>
      <c r="M1416" s="5">
        <v>59.9</v>
      </c>
    </row>
    <row r="1417" spans="1:13" x14ac:dyDescent="0.25">
      <c r="A1417" s="2">
        <v>45317</v>
      </c>
      <c r="B1417" s="3">
        <f t="shared" si="68"/>
        <v>2024</v>
      </c>
      <c r="C1417" t="str">
        <f t="shared" si="66"/>
        <v>2023-2024</v>
      </c>
      <c r="D1417" t="s">
        <v>148</v>
      </c>
      <c r="E1417" t="s">
        <v>84</v>
      </c>
      <c r="F1417" t="str">
        <f t="shared" si="67"/>
        <v>Queensland</v>
      </c>
      <c r="G1417" t="s">
        <v>35</v>
      </c>
      <c r="H1417">
        <v>4740</v>
      </c>
      <c r="I1417" t="s">
        <v>11</v>
      </c>
      <c r="J1417" t="s">
        <v>51</v>
      </c>
      <c r="K1417" t="s">
        <v>19</v>
      </c>
      <c r="L1417" t="s">
        <v>23</v>
      </c>
      <c r="M1417" s="5">
        <v>59.900000000000006</v>
      </c>
    </row>
    <row r="1418" spans="1:13" x14ac:dyDescent="0.25">
      <c r="A1418" s="2">
        <v>45967</v>
      </c>
      <c r="B1418" s="3">
        <f t="shared" si="68"/>
        <v>2026</v>
      </c>
      <c r="C1418" t="str">
        <f t="shared" si="66"/>
        <v>2025-2026</v>
      </c>
      <c r="D1418" t="s">
        <v>148</v>
      </c>
      <c r="E1418" t="s">
        <v>112</v>
      </c>
      <c r="F1418" t="str">
        <f t="shared" si="67"/>
        <v>Victoria</v>
      </c>
      <c r="G1418" t="s">
        <v>45</v>
      </c>
      <c r="H1418">
        <v>3076</v>
      </c>
      <c r="I1418" t="s">
        <v>11</v>
      </c>
      <c r="J1418" t="s">
        <v>46</v>
      </c>
      <c r="K1418" t="s">
        <v>151</v>
      </c>
      <c r="L1418" t="s">
        <v>21</v>
      </c>
      <c r="M1418" s="5">
        <v>59.94</v>
      </c>
    </row>
    <row r="1419" spans="1:13" x14ac:dyDescent="0.25">
      <c r="A1419" s="2">
        <v>45372</v>
      </c>
      <c r="B1419" s="3">
        <f t="shared" si="68"/>
        <v>2024</v>
      </c>
      <c r="C1419" t="str">
        <f t="shared" si="66"/>
        <v>2023-2024</v>
      </c>
      <c r="D1419" t="s">
        <v>148</v>
      </c>
      <c r="E1419" t="s">
        <v>24</v>
      </c>
      <c r="F1419" t="str">
        <f t="shared" si="67"/>
        <v>New South Wales</v>
      </c>
      <c r="G1419" t="s">
        <v>10</v>
      </c>
      <c r="H1419">
        <v>2795</v>
      </c>
      <c r="I1419" t="s">
        <v>11</v>
      </c>
      <c r="J1419" t="s">
        <v>25</v>
      </c>
      <c r="K1419" t="s">
        <v>154</v>
      </c>
      <c r="L1419" t="s">
        <v>14</v>
      </c>
      <c r="M1419" s="5">
        <v>59.96</v>
      </c>
    </row>
    <row r="1420" spans="1:13" x14ac:dyDescent="0.25">
      <c r="A1420" s="2">
        <v>45811</v>
      </c>
      <c r="B1420" s="3">
        <f t="shared" si="68"/>
        <v>2025</v>
      </c>
      <c r="C1420" t="str">
        <f t="shared" si="66"/>
        <v>2024-2025</v>
      </c>
      <c r="D1420" t="s">
        <v>147</v>
      </c>
      <c r="E1420" t="s">
        <v>121</v>
      </c>
      <c r="F1420" t="str">
        <f t="shared" si="67"/>
        <v>Queensland</v>
      </c>
      <c r="G1420" t="s">
        <v>35</v>
      </c>
      <c r="H1420">
        <v>4700</v>
      </c>
      <c r="I1420" t="s">
        <v>11</v>
      </c>
      <c r="J1420" t="s">
        <v>51</v>
      </c>
      <c r="K1420" t="s">
        <v>154</v>
      </c>
      <c r="L1420" t="s">
        <v>14</v>
      </c>
      <c r="M1420" s="5">
        <v>59.96</v>
      </c>
    </row>
    <row r="1421" spans="1:13" x14ac:dyDescent="0.25">
      <c r="A1421" s="2">
        <v>45928</v>
      </c>
      <c r="B1421" s="3">
        <f t="shared" si="68"/>
        <v>2026</v>
      </c>
      <c r="C1421" t="str">
        <f t="shared" si="66"/>
        <v>2025-2026</v>
      </c>
      <c r="D1421" t="s">
        <v>148</v>
      </c>
      <c r="E1421" t="s">
        <v>140</v>
      </c>
      <c r="F1421" t="str">
        <f t="shared" si="67"/>
        <v>Tasmania</v>
      </c>
      <c r="G1421" t="s">
        <v>70</v>
      </c>
      <c r="H1421">
        <v>7320</v>
      </c>
      <c r="I1421" t="s">
        <v>11</v>
      </c>
      <c r="J1421" t="s">
        <v>71</v>
      </c>
      <c r="K1421" t="s">
        <v>154</v>
      </c>
      <c r="L1421" t="s">
        <v>14</v>
      </c>
      <c r="M1421" s="5">
        <v>59.97</v>
      </c>
    </row>
    <row r="1422" spans="1:13" x14ac:dyDescent="0.25">
      <c r="A1422" s="2">
        <v>45319</v>
      </c>
      <c r="B1422" s="3">
        <f t="shared" si="68"/>
        <v>2024</v>
      </c>
      <c r="C1422" t="str">
        <f t="shared" si="66"/>
        <v>2023-2024</v>
      </c>
      <c r="D1422" t="s">
        <v>147</v>
      </c>
      <c r="E1422" t="s">
        <v>136</v>
      </c>
      <c r="F1422" t="str">
        <f t="shared" si="67"/>
        <v>Victoria</v>
      </c>
      <c r="G1422" t="s">
        <v>45</v>
      </c>
      <c r="H1422">
        <v>3175</v>
      </c>
      <c r="I1422" t="s">
        <v>11</v>
      </c>
      <c r="J1422" t="s">
        <v>63</v>
      </c>
      <c r="K1422" t="s">
        <v>150</v>
      </c>
      <c r="L1422" t="s">
        <v>18</v>
      </c>
      <c r="M1422" s="5">
        <v>59.97</v>
      </c>
    </row>
    <row r="1423" spans="1:13" x14ac:dyDescent="0.25">
      <c r="A1423" s="2">
        <v>45956</v>
      </c>
      <c r="B1423" s="3">
        <f t="shared" si="68"/>
        <v>2026</v>
      </c>
      <c r="C1423" t="str">
        <f t="shared" si="66"/>
        <v>2025-2026</v>
      </c>
      <c r="D1423" t="s">
        <v>148</v>
      </c>
      <c r="E1423" t="s">
        <v>26</v>
      </c>
      <c r="F1423" t="str">
        <f t="shared" si="67"/>
        <v>New South Wales</v>
      </c>
      <c r="G1423" t="s">
        <v>10</v>
      </c>
      <c r="H1423">
        <v>2141</v>
      </c>
      <c r="I1423" t="s">
        <v>11</v>
      </c>
      <c r="J1423" t="s">
        <v>27</v>
      </c>
      <c r="K1423" t="s">
        <v>154</v>
      </c>
      <c r="L1423" t="s">
        <v>14</v>
      </c>
      <c r="M1423" s="5">
        <v>59.97</v>
      </c>
    </row>
    <row r="1424" spans="1:13" x14ac:dyDescent="0.25">
      <c r="A1424" s="2">
        <v>45933</v>
      </c>
      <c r="B1424" s="3">
        <f t="shared" si="68"/>
        <v>2026</v>
      </c>
      <c r="C1424" t="str">
        <f t="shared" si="66"/>
        <v>2025-2026</v>
      </c>
      <c r="D1424" t="s">
        <v>148</v>
      </c>
      <c r="E1424" t="s">
        <v>137</v>
      </c>
      <c r="F1424" t="str">
        <f t="shared" si="67"/>
        <v>New South Wales</v>
      </c>
      <c r="G1424" t="s">
        <v>10</v>
      </c>
      <c r="H1424">
        <v>2031</v>
      </c>
      <c r="I1424" t="s">
        <v>11</v>
      </c>
      <c r="J1424" t="s">
        <v>12</v>
      </c>
      <c r="K1424" t="s">
        <v>154</v>
      </c>
      <c r="L1424" t="s">
        <v>14</v>
      </c>
      <c r="M1424" s="5">
        <v>59.97</v>
      </c>
    </row>
    <row r="1425" spans="1:13" x14ac:dyDescent="0.25">
      <c r="A1425" s="2">
        <v>45400</v>
      </c>
      <c r="B1425" s="3">
        <f t="shared" si="68"/>
        <v>2024</v>
      </c>
      <c r="C1425" t="str">
        <f t="shared" si="66"/>
        <v>2023-2024</v>
      </c>
      <c r="D1425" t="s">
        <v>148</v>
      </c>
      <c r="E1425" t="s">
        <v>121</v>
      </c>
      <c r="F1425" t="str">
        <f t="shared" si="67"/>
        <v>Queensland</v>
      </c>
      <c r="G1425" t="s">
        <v>35</v>
      </c>
      <c r="H1425">
        <v>4700</v>
      </c>
      <c r="I1425" t="s">
        <v>11</v>
      </c>
      <c r="J1425" t="s">
        <v>51</v>
      </c>
      <c r="K1425" t="s">
        <v>151</v>
      </c>
      <c r="L1425" t="s">
        <v>21</v>
      </c>
      <c r="M1425" s="5">
        <v>59.97</v>
      </c>
    </row>
    <row r="1426" spans="1:13" x14ac:dyDescent="0.25">
      <c r="A1426" s="2">
        <v>45489</v>
      </c>
      <c r="B1426" s="3">
        <f t="shared" si="68"/>
        <v>2025</v>
      </c>
      <c r="C1426" t="str">
        <f t="shared" si="66"/>
        <v>2024-2025</v>
      </c>
      <c r="D1426" t="s">
        <v>147</v>
      </c>
      <c r="E1426" t="s">
        <v>73</v>
      </c>
      <c r="F1426" t="str">
        <f t="shared" si="67"/>
        <v>Victoria</v>
      </c>
      <c r="G1426" t="s">
        <v>45</v>
      </c>
      <c r="H1426">
        <v>3136</v>
      </c>
      <c r="I1426" t="s">
        <v>11</v>
      </c>
      <c r="J1426" t="s">
        <v>63</v>
      </c>
      <c r="K1426" t="s">
        <v>151</v>
      </c>
      <c r="L1426" t="s">
        <v>21</v>
      </c>
      <c r="M1426" s="5">
        <v>59.98</v>
      </c>
    </row>
    <row r="1427" spans="1:13" x14ac:dyDescent="0.25">
      <c r="A1427" s="2">
        <v>45569</v>
      </c>
      <c r="B1427" s="3">
        <f t="shared" si="68"/>
        <v>2025</v>
      </c>
      <c r="C1427" t="str">
        <f t="shared" si="66"/>
        <v>2024-2025</v>
      </c>
      <c r="D1427" t="s">
        <v>147</v>
      </c>
      <c r="E1427" t="s">
        <v>129</v>
      </c>
      <c r="F1427" t="str">
        <f t="shared" si="67"/>
        <v>Tasmania</v>
      </c>
      <c r="G1427" t="s">
        <v>70</v>
      </c>
      <c r="H1427">
        <v>7010</v>
      </c>
      <c r="I1427" t="s">
        <v>11</v>
      </c>
      <c r="J1427" t="s">
        <v>71</v>
      </c>
      <c r="K1427" t="s">
        <v>154</v>
      </c>
      <c r="L1427" t="s">
        <v>14</v>
      </c>
      <c r="M1427" s="5">
        <v>60</v>
      </c>
    </row>
    <row r="1428" spans="1:13" x14ac:dyDescent="0.25">
      <c r="A1428" s="2">
        <v>45641</v>
      </c>
      <c r="B1428" s="3">
        <f t="shared" si="68"/>
        <v>2025</v>
      </c>
      <c r="C1428" t="str">
        <f t="shared" si="66"/>
        <v>2024-2025</v>
      </c>
      <c r="D1428" t="s">
        <v>147</v>
      </c>
      <c r="E1428" t="s">
        <v>109</v>
      </c>
      <c r="F1428" t="str">
        <f t="shared" si="67"/>
        <v>New South Wales</v>
      </c>
      <c r="G1428" t="s">
        <v>10</v>
      </c>
      <c r="H1428">
        <v>2480</v>
      </c>
      <c r="I1428" t="s">
        <v>11</v>
      </c>
      <c r="J1428" t="s">
        <v>68</v>
      </c>
      <c r="K1428" t="s">
        <v>153</v>
      </c>
      <c r="L1428" t="s">
        <v>16</v>
      </c>
      <c r="M1428" s="5">
        <v>60.2</v>
      </c>
    </row>
    <row r="1429" spans="1:13" x14ac:dyDescent="0.25">
      <c r="A1429" s="2">
        <v>45687</v>
      </c>
      <c r="B1429" s="3">
        <f t="shared" si="68"/>
        <v>2025</v>
      </c>
      <c r="C1429" t="str">
        <f t="shared" si="66"/>
        <v>2024-2025</v>
      </c>
      <c r="D1429" t="s">
        <v>148</v>
      </c>
      <c r="E1429" t="s">
        <v>144</v>
      </c>
      <c r="F1429" t="str">
        <f t="shared" si="67"/>
        <v>Queensland</v>
      </c>
      <c r="G1429" t="s">
        <v>35</v>
      </c>
      <c r="H1429">
        <v>4566</v>
      </c>
      <c r="I1429" t="s">
        <v>11</v>
      </c>
      <c r="J1429" t="s">
        <v>120</v>
      </c>
      <c r="K1429" t="s">
        <v>154</v>
      </c>
      <c r="L1429" t="s">
        <v>14</v>
      </c>
      <c r="M1429" s="5">
        <v>60.440000000000005</v>
      </c>
    </row>
    <row r="1430" spans="1:13" x14ac:dyDescent="0.25">
      <c r="A1430" s="2">
        <v>45480</v>
      </c>
      <c r="B1430" s="3">
        <f t="shared" si="68"/>
        <v>2025</v>
      </c>
      <c r="C1430" t="str">
        <f t="shared" si="66"/>
        <v>2024-2025</v>
      </c>
      <c r="D1430" t="s">
        <v>148</v>
      </c>
      <c r="E1430" t="s">
        <v>117</v>
      </c>
      <c r="F1430" t="str">
        <f t="shared" si="67"/>
        <v>Queensland</v>
      </c>
      <c r="G1430" t="s">
        <v>35</v>
      </c>
      <c r="H1430">
        <v>4119</v>
      </c>
      <c r="I1430" t="s">
        <v>11</v>
      </c>
      <c r="J1430" t="s">
        <v>43</v>
      </c>
      <c r="K1430" t="s">
        <v>154</v>
      </c>
      <c r="L1430" t="s">
        <v>14</v>
      </c>
      <c r="M1430" s="5">
        <v>60.78</v>
      </c>
    </row>
    <row r="1431" spans="1:13" x14ac:dyDescent="0.25">
      <c r="A1431" s="2">
        <v>45684</v>
      </c>
      <c r="B1431" s="3">
        <f t="shared" si="68"/>
        <v>2025</v>
      </c>
      <c r="C1431" t="str">
        <f t="shared" si="66"/>
        <v>2024-2025</v>
      </c>
      <c r="D1431" t="s">
        <v>148</v>
      </c>
      <c r="E1431" t="s">
        <v>92</v>
      </c>
      <c r="F1431" t="str">
        <f t="shared" si="67"/>
        <v>Queensland</v>
      </c>
      <c r="G1431" t="s">
        <v>35</v>
      </c>
      <c r="H1431">
        <v>4068</v>
      </c>
      <c r="I1431" t="s">
        <v>11</v>
      </c>
      <c r="J1431" t="s">
        <v>43</v>
      </c>
      <c r="K1431" t="s">
        <v>156</v>
      </c>
      <c r="L1431" t="s">
        <v>17</v>
      </c>
      <c r="M1431" s="5">
        <v>60.879999999999995</v>
      </c>
    </row>
    <row r="1432" spans="1:13" x14ac:dyDescent="0.25">
      <c r="A1432" s="2">
        <v>45343</v>
      </c>
      <c r="B1432" s="3">
        <f t="shared" si="68"/>
        <v>2024</v>
      </c>
      <c r="C1432" t="str">
        <f t="shared" si="66"/>
        <v>2023-2024</v>
      </c>
      <c r="D1432" t="s">
        <v>147</v>
      </c>
      <c r="E1432" t="s">
        <v>28</v>
      </c>
      <c r="F1432" t="str">
        <f t="shared" si="67"/>
        <v>Northern Territory</v>
      </c>
      <c r="G1432" t="s">
        <v>29</v>
      </c>
      <c r="H1432">
        <v>800</v>
      </c>
      <c r="I1432" t="s">
        <v>11</v>
      </c>
      <c r="J1432" t="s">
        <v>30</v>
      </c>
      <c r="K1432" t="s">
        <v>151</v>
      </c>
      <c r="L1432" t="s">
        <v>21</v>
      </c>
      <c r="M1432" s="5">
        <v>61</v>
      </c>
    </row>
    <row r="1433" spans="1:13" x14ac:dyDescent="0.25">
      <c r="A1433" s="2">
        <v>45680</v>
      </c>
      <c r="B1433" s="3">
        <f t="shared" si="68"/>
        <v>2025</v>
      </c>
      <c r="C1433" t="str">
        <f t="shared" si="66"/>
        <v>2024-2025</v>
      </c>
      <c r="D1433" t="s">
        <v>147</v>
      </c>
      <c r="E1433" t="s">
        <v>115</v>
      </c>
      <c r="F1433" t="str">
        <f t="shared" si="67"/>
        <v>Western Australia</v>
      </c>
      <c r="G1433" t="s">
        <v>48</v>
      </c>
      <c r="H1433">
        <v>6280</v>
      </c>
      <c r="I1433" t="s">
        <v>11</v>
      </c>
      <c r="J1433" t="s">
        <v>94</v>
      </c>
      <c r="K1433" t="s">
        <v>149</v>
      </c>
      <c r="L1433" t="s">
        <v>15</v>
      </c>
      <c r="M1433" s="5">
        <v>61.1</v>
      </c>
    </row>
    <row r="1434" spans="1:13" x14ac:dyDescent="0.25">
      <c r="A1434" s="2">
        <v>45473</v>
      </c>
      <c r="B1434" s="3">
        <f t="shared" si="68"/>
        <v>2024</v>
      </c>
      <c r="C1434" t="str">
        <f t="shared" si="66"/>
        <v>2023-2024</v>
      </c>
      <c r="D1434" t="s">
        <v>147</v>
      </c>
      <c r="E1434" t="s">
        <v>76</v>
      </c>
      <c r="F1434" t="str">
        <f t="shared" si="67"/>
        <v>Western Australia</v>
      </c>
      <c r="G1434" t="s">
        <v>48</v>
      </c>
      <c r="H1434">
        <v>6450</v>
      </c>
      <c r="I1434" t="s">
        <v>11</v>
      </c>
      <c r="J1434" t="s">
        <v>77</v>
      </c>
      <c r="K1434" t="s">
        <v>153</v>
      </c>
      <c r="L1434" t="s">
        <v>16</v>
      </c>
      <c r="M1434" s="5">
        <v>61.13</v>
      </c>
    </row>
    <row r="1435" spans="1:13" x14ac:dyDescent="0.25">
      <c r="A1435" s="2">
        <v>45979</v>
      </c>
      <c r="B1435" s="3">
        <f t="shared" si="68"/>
        <v>2026</v>
      </c>
      <c r="C1435" t="str">
        <f t="shared" si="66"/>
        <v>2025-2026</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25">
      <c r="A1436" s="2">
        <v>45815</v>
      </c>
      <c r="B1436" s="3">
        <f t="shared" si="68"/>
        <v>2025</v>
      </c>
      <c r="C1436" t="str">
        <f t="shared" si="66"/>
        <v>2024-2025</v>
      </c>
      <c r="D1436" t="s">
        <v>148</v>
      </c>
      <c r="E1436" t="s">
        <v>137</v>
      </c>
      <c r="F1436" t="str">
        <f t="shared" si="67"/>
        <v>New South Wales</v>
      </c>
      <c r="G1436" t="s">
        <v>10</v>
      </c>
      <c r="H1436">
        <v>2031</v>
      </c>
      <c r="I1436" t="s">
        <v>11</v>
      </c>
      <c r="J1436" t="s">
        <v>12</v>
      </c>
      <c r="K1436" t="s">
        <v>152</v>
      </c>
      <c r="L1436" t="s">
        <v>13</v>
      </c>
      <c r="M1436" s="5">
        <v>61.449999999999996</v>
      </c>
    </row>
    <row r="1437" spans="1:13" x14ac:dyDescent="0.25">
      <c r="A1437" s="2">
        <v>45534</v>
      </c>
      <c r="B1437" s="3">
        <f t="shared" si="68"/>
        <v>2025</v>
      </c>
      <c r="C1437" t="str">
        <f t="shared" si="66"/>
        <v>2024-2025</v>
      </c>
      <c r="D1437" t="s">
        <v>147</v>
      </c>
      <c r="E1437" t="s">
        <v>44</v>
      </c>
      <c r="F1437" t="str">
        <f t="shared" si="67"/>
        <v>Victoria</v>
      </c>
      <c r="G1437" t="s">
        <v>45</v>
      </c>
      <c r="H1437">
        <v>3066</v>
      </c>
      <c r="I1437" t="s">
        <v>11</v>
      </c>
      <c r="J1437" t="s">
        <v>46</v>
      </c>
      <c r="K1437" t="s">
        <v>156</v>
      </c>
      <c r="L1437" t="s">
        <v>17</v>
      </c>
      <c r="M1437" s="5">
        <v>61.569999999999993</v>
      </c>
    </row>
    <row r="1438" spans="1:13" x14ac:dyDescent="0.25">
      <c r="A1438" s="2">
        <v>45927</v>
      </c>
      <c r="B1438" s="3">
        <f t="shared" si="68"/>
        <v>2026</v>
      </c>
      <c r="C1438" t="str">
        <f t="shared" si="66"/>
        <v>2025-2026</v>
      </c>
      <c r="D1438" t="s">
        <v>148</v>
      </c>
      <c r="E1438" t="s">
        <v>140</v>
      </c>
      <c r="F1438" t="str">
        <f t="shared" si="67"/>
        <v>Tasmania</v>
      </c>
      <c r="G1438" t="s">
        <v>70</v>
      </c>
      <c r="H1438">
        <v>7320</v>
      </c>
      <c r="I1438" t="s">
        <v>11</v>
      </c>
      <c r="J1438" t="s">
        <v>71</v>
      </c>
      <c r="K1438" t="s">
        <v>155</v>
      </c>
      <c r="L1438" t="s">
        <v>20</v>
      </c>
      <c r="M1438" s="5">
        <v>61.8</v>
      </c>
    </row>
    <row r="1439" spans="1:13" x14ac:dyDescent="0.25">
      <c r="A1439" s="2">
        <v>45829</v>
      </c>
      <c r="B1439" s="3">
        <f t="shared" si="68"/>
        <v>2025</v>
      </c>
      <c r="C1439" t="str">
        <f t="shared" si="66"/>
        <v>2024-2025</v>
      </c>
      <c r="D1439" t="s">
        <v>148</v>
      </c>
      <c r="E1439" t="s">
        <v>116</v>
      </c>
      <c r="F1439" t="str">
        <f t="shared" si="67"/>
        <v>Western Australia</v>
      </c>
      <c r="G1439" t="s">
        <v>48</v>
      </c>
      <c r="H1439">
        <v>6725</v>
      </c>
      <c r="I1439" t="s">
        <v>11</v>
      </c>
      <c r="J1439" t="s">
        <v>77</v>
      </c>
      <c r="K1439" t="s">
        <v>19</v>
      </c>
      <c r="L1439" t="s">
        <v>23</v>
      </c>
      <c r="M1439" s="5">
        <v>61.89</v>
      </c>
    </row>
    <row r="1440" spans="1:13" x14ac:dyDescent="0.25">
      <c r="A1440" s="2">
        <v>45463</v>
      </c>
      <c r="B1440" s="3">
        <f t="shared" si="68"/>
        <v>2024</v>
      </c>
      <c r="C1440" t="str">
        <f t="shared" si="66"/>
        <v>2023-2024</v>
      </c>
      <c r="D1440" t="s">
        <v>147</v>
      </c>
      <c r="E1440" t="s">
        <v>72</v>
      </c>
      <c r="F1440" t="str">
        <f t="shared" si="67"/>
        <v>Western Australia</v>
      </c>
      <c r="G1440" t="s">
        <v>48</v>
      </c>
      <c r="H1440">
        <v>6010</v>
      </c>
      <c r="I1440" t="s">
        <v>11</v>
      </c>
      <c r="J1440" t="s">
        <v>49</v>
      </c>
      <c r="K1440" t="s">
        <v>156</v>
      </c>
      <c r="L1440" t="s">
        <v>17</v>
      </c>
      <c r="M1440" s="5">
        <v>61.91</v>
      </c>
    </row>
    <row r="1441" spans="1:13" x14ac:dyDescent="0.25">
      <c r="A1441" s="2">
        <v>45753</v>
      </c>
      <c r="B1441" s="3">
        <f t="shared" si="68"/>
        <v>2025</v>
      </c>
      <c r="C1441" t="str">
        <f t="shared" si="66"/>
        <v>2024-2025</v>
      </c>
      <c r="D1441" t="s">
        <v>148</v>
      </c>
      <c r="E1441" t="s">
        <v>140</v>
      </c>
      <c r="F1441" t="str">
        <f t="shared" si="67"/>
        <v>Tasmania</v>
      </c>
      <c r="G1441" t="s">
        <v>70</v>
      </c>
      <c r="H1441">
        <v>7320</v>
      </c>
      <c r="I1441" t="s">
        <v>11</v>
      </c>
      <c r="J1441" t="s">
        <v>71</v>
      </c>
      <c r="K1441" t="s">
        <v>154</v>
      </c>
      <c r="L1441" t="s">
        <v>14</v>
      </c>
      <c r="M1441" s="5">
        <v>61.940000000000005</v>
      </c>
    </row>
    <row r="1442" spans="1:13" x14ac:dyDescent="0.25">
      <c r="A1442" s="2">
        <v>45435</v>
      </c>
      <c r="B1442" s="3">
        <f t="shared" si="68"/>
        <v>2024</v>
      </c>
      <c r="C1442" t="str">
        <f t="shared" si="66"/>
        <v>2023-2024</v>
      </c>
      <c r="D1442" t="s">
        <v>147</v>
      </c>
      <c r="E1442" t="s">
        <v>56</v>
      </c>
      <c r="F1442" t="str">
        <f t="shared" si="67"/>
        <v>Northern Territory</v>
      </c>
      <c r="G1442" t="s">
        <v>29</v>
      </c>
      <c r="H1442">
        <v>870</v>
      </c>
      <c r="I1442" t="s">
        <v>11</v>
      </c>
      <c r="J1442" t="s">
        <v>30</v>
      </c>
      <c r="K1442" t="s">
        <v>154</v>
      </c>
      <c r="L1442" t="s">
        <v>14</v>
      </c>
      <c r="M1442" s="5">
        <v>61.96</v>
      </c>
    </row>
    <row r="1443" spans="1:13" x14ac:dyDescent="0.25">
      <c r="A1443" s="2">
        <v>45712</v>
      </c>
      <c r="B1443" s="3">
        <f t="shared" si="68"/>
        <v>2025</v>
      </c>
      <c r="C1443" t="str">
        <f t="shared" si="66"/>
        <v>2024-2025</v>
      </c>
      <c r="D1443" t="s">
        <v>147</v>
      </c>
      <c r="E1443" t="s">
        <v>101</v>
      </c>
      <c r="F1443" t="str">
        <f t="shared" si="67"/>
        <v>Victoria</v>
      </c>
      <c r="G1443" t="s">
        <v>45</v>
      </c>
      <c r="H1443">
        <v>3131</v>
      </c>
      <c r="I1443" t="s">
        <v>11</v>
      </c>
      <c r="J1443" t="s">
        <v>63</v>
      </c>
      <c r="K1443" t="s">
        <v>19</v>
      </c>
      <c r="L1443" t="s">
        <v>23</v>
      </c>
      <c r="M1443" s="5">
        <v>62.15</v>
      </c>
    </row>
    <row r="1444" spans="1:13" x14ac:dyDescent="0.25">
      <c r="A1444" s="2">
        <v>45391</v>
      </c>
      <c r="B1444" s="3">
        <f t="shared" si="68"/>
        <v>2024</v>
      </c>
      <c r="C1444" t="str">
        <f t="shared" si="66"/>
        <v>2023-2024</v>
      </c>
      <c r="D1444" t="s">
        <v>147</v>
      </c>
      <c r="E1444" t="s">
        <v>131</v>
      </c>
      <c r="F1444" t="str">
        <f t="shared" si="67"/>
        <v>Western Australia</v>
      </c>
      <c r="G1444" t="s">
        <v>48</v>
      </c>
      <c r="H1444">
        <v>6530</v>
      </c>
      <c r="I1444" t="s">
        <v>11</v>
      </c>
      <c r="J1444" t="s">
        <v>77</v>
      </c>
      <c r="K1444" t="s">
        <v>152</v>
      </c>
      <c r="L1444" t="s">
        <v>13</v>
      </c>
      <c r="M1444" s="5">
        <v>62.21</v>
      </c>
    </row>
    <row r="1445" spans="1:13" x14ac:dyDescent="0.25">
      <c r="A1445" s="2">
        <v>45566</v>
      </c>
      <c r="B1445" s="3">
        <f t="shared" si="68"/>
        <v>2025</v>
      </c>
      <c r="C1445" t="str">
        <f t="shared" si="66"/>
        <v>2024-2025</v>
      </c>
      <c r="D1445" t="s">
        <v>148</v>
      </c>
      <c r="E1445" t="s">
        <v>95</v>
      </c>
      <c r="F1445" t="str">
        <f t="shared" si="67"/>
        <v>Victoria</v>
      </c>
      <c r="G1445" t="s">
        <v>45</v>
      </c>
      <c r="H1445">
        <v>3931</v>
      </c>
      <c r="I1445" t="s">
        <v>11</v>
      </c>
      <c r="J1445" t="s">
        <v>55</v>
      </c>
      <c r="K1445" t="s">
        <v>154</v>
      </c>
      <c r="L1445" t="s">
        <v>14</v>
      </c>
      <c r="M1445" s="5">
        <v>62.35</v>
      </c>
    </row>
    <row r="1446" spans="1:13" x14ac:dyDescent="0.25">
      <c r="A1446" s="2">
        <v>45771</v>
      </c>
      <c r="B1446" s="3">
        <f t="shared" si="68"/>
        <v>2025</v>
      </c>
      <c r="C1446" t="str">
        <f t="shared" si="66"/>
        <v>2024-2025</v>
      </c>
      <c r="D1446" t="s">
        <v>147</v>
      </c>
      <c r="E1446" t="s">
        <v>105</v>
      </c>
      <c r="F1446" t="str">
        <f t="shared" si="67"/>
        <v>Victoria</v>
      </c>
      <c r="G1446" t="s">
        <v>45</v>
      </c>
      <c r="H1446">
        <v>3500</v>
      </c>
      <c r="I1446" t="s">
        <v>11</v>
      </c>
      <c r="J1446" t="s">
        <v>60</v>
      </c>
      <c r="K1446" t="s">
        <v>154</v>
      </c>
      <c r="L1446" t="s">
        <v>14</v>
      </c>
      <c r="M1446" s="5">
        <v>62.46</v>
      </c>
    </row>
    <row r="1447" spans="1:13" x14ac:dyDescent="0.25">
      <c r="A1447" s="2">
        <v>45648</v>
      </c>
      <c r="B1447" s="3">
        <f t="shared" si="68"/>
        <v>2025</v>
      </c>
      <c r="C1447" t="str">
        <f t="shared" si="66"/>
        <v>2024-2025</v>
      </c>
      <c r="D1447" t="s">
        <v>147</v>
      </c>
      <c r="E1447" t="s">
        <v>119</v>
      </c>
      <c r="F1447" t="str">
        <f t="shared" si="67"/>
        <v>Queensland</v>
      </c>
      <c r="G1447" t="s">
        <v>35</v>
      </c>
      <c r="H1447">
        <v>4570</v>
      </c>
      <c r="I1447" t="s">
        <v>11</v>
      </c>
      <c r="J1447" t="s">
        <v>120</v>
      </c>
      <c r="K1447" t="s">
        <v>153</v>
      </c>
      <c r="L1447" t="s">
        <v>16</v>
      </c>
      <c r="M1447" s="5">
        <v>62.480000000000004</v>
      </c>
    </row>
    <row r="1448" spans="1:13" x14ac:dyDescent="0.25">
      <c r="A1448" s="2">
        <v>45621</v>
      </c>
      <c r="B1448" s="3">
        <f t="shared" si="68"/>
        <v>2025</v>
      </c>
      <c r="C1448" t="str">
        <f t="shared" si="66"/>
        <v>2024-2025</v>
      </c>
      <c r="D1448" t="s">
        <v>147</v>
      </c>
      <c r="E1448" t="s">
        <v>102</v>
      </c>
      <c r="F1448" t="str">
        <f t="shared" si="67"/>
        <v>Queensland</v>
      </c>
      <c r="G1448" t="s">
        <v>35</v>
      </c>
      <c r="H1448">
        <v>4870</v>
      </c>
      <c r="I1448" t="s">
        <v>11</v>
      </c>
      <c r="J1448" t="s">
        <v>36</v>
      </c>
      <c r="K1448" t="s">
        <v>152</v>
      </c>
      <c r="L1448" t="s">
        <v>13</v>
      </c>
      <c r="M1448" s="5">
        <v>62.49</v>
      </c>
    </row>
    <row r="1449" spans="1:13" x14ac:dyDescent="0.25">
      <c r="A1449" s="2">
        <v>45445</v>
      </c>
      <c r="B1449" s="3">
        <f t="shared" si="68"/>
        <v>2024</v>
      </c>
      <c r="C1449" t="str">
        <f t="shared" si="66"/>
        <v>2023-2024</v>
      </c>
      <c r="D1449" t="s">
        <v>147</v>
      </c>
      <c r="E1449" t="s">
        <v>76</v>
      </c>
      <c r="F1449" t="str">
        <f t="shared" si="67"/>
        <v>Western Australia</v>
      </c>
      <c r="G1449" t="s">
        <v>48</v>
      </c>
      <c r="H1449">
        <v>6450</v>
      </c>
      <c r="I1449" t="s">
        <v>11</v>
      </c>
      <c r="J1449" t="s">
        <v>77</v>
      </c>
      <c r="K1449" t="s">
        <v>19</v>
      </c>
      <c r="L1449" t="s">
        <v>23</v>
      </c>
      <c r="M1449" s="5">
        <v>62.620000000000005</v>
      </c>
    </row>
    <row r="1450" spans="1:13" x14ac:dyDescent="0.25">
      <c r="A1450" s="2">
        <v>45481</v>
      </c>
      <c r="B1450" s="3">
        <f t="shared" si="68"/>
        <v>2025</v>
      </c>
      <c r="C1450" t="str">
        <f t="shared" si="66"/>
        <v>2024-2025</v>
      </c>
      <c r="D1450" t="s">
        <v>147</v>
      </c>
      <c r="E1450" t="s">
        <v>114</v>
      </c>
      <c r="F1450" t="str">
        <f t="shared" si="67"/>
        <v>Victoria</v>
      </c>
      <c r="G1450" t="s">
        <v>45</v>
      </c>
      <c r="H1450">
        <v>3551</v>
      </c>
      <c r="I1450" t="s">
        <v>11</v>
      </c>
      <c r="J1450" t="s">
        <v>60</v>
      </c>
      <c r="K1450" t="s">
        <v>155</v>
      </c>
      <c r="L1450" t="s">
        <v>20</v>
      </c>
      <c r="M1450" s="5">
        <v>62.75</v>
      </c>
    </row>
    <row r="1451" spans="1:13" x14ac:dyDescent="0.25">
      <c r="A1451" s="2">
        <v>45658</v>
      </c>
      <c r="B1451" s="3">
        <f t="shared" si="68"/>
        <v>2025</v>
      </c>
      <c r="C1451" t="str">
        <f t="shared" si="66"/>
        <v>2024-2025</v>
      </c>
      <c r="D1451" t="s">
        <v>148</v>
      </c>
      <c r="E1451" t="s">
        <v>75</v>
      </c>
      <c r="F1451" t="str">
        <f t="shared" si="67"/>
        <v>Victoria</v>
      </c>
      <c r="G1451" t="s">
        <v>45</v>
      </c>
      <c r="H1451">
        <v>3630</v>
      </c>
      <c r="I1451" t="s">
        <v>11</v>
      </c>
      <c r="J1451" t="s">
        <v>55</v>
      </c>
      <c r="K1451" t="s">
        <v>156</v>
      </c>
      <c r="L1451" t="s">
        <v>17</v>
      </c>
      <c r="M1451" s="5">
        <v>62.839999999999996</v>
      </c>
    </row>
    <row r="1452" spans="1:13" x14ac:dyDescent="0.25">
      <c r="A1452" s="2">
        <v>45736</v>
      </c>
      <c r="B1452" s="3">
        <f t="shared" si="68"/>
        <v>2025</v>
      </c>
      <c r="C1452" t="str">
        <f t="shared" si="66"/>
        <v>2024-2025</v>
      </c>
      <c r="D1452" t="s">
        <v>147</v>
      </c>
      <c r="E1452" t="s">
        <v>59</v>
      </c>
      <c r="F1452" t="str">
        <f t="shared" si="67"/>
        <v>Victoria</v>
      </c>
      <c r="G1452" t="s">
        <v>45</v>
      </c>
      <c r="H1452">
        <v>3280</v>
      </c>
      <c r="I1452" t="s">
        <v>11</v>
      </c>
      <c r="J1452" t="s">
        <v>60</v>
      </c>
      <c r="K1452" t="s">
        <v>155</v>
      </c>
      <c r="L1452" t="s">
        <v>20</v>
      </c>
      <c r="M1452" s="5">
        <v>62.910000000000004</v>
      </c>
    </row>
    <row r="1453" spans="1:13" x14ac:dyDescent="0.25">
      <c r="A1453" s="2">
        <v>45955</v>
      </c>
      <c r="B1453" s="3">
        <f t="shared" si="68"/>
        <v>2026</v>
      </c>
      <c r="C1453" t="str">
        <f t="shared" si="66"/>
        <v>2025-2026</v>
      </c>
      <c r="D1453" t="s">
        <v>147</v>
      </c>
      <c r="E1453" t="s">
        <v>89</v>
      </c>
      <c r="F1453" t="str">
        <f t="shared" si="67"/>
        <v>Queensland</v>
      </c>
      <c r="G1453" t="s">
        <v>35</v>
      </c>
      <c r="H1453">
        <v>4655</v>
      </c>
      <c r="I1453" t="s">
        <v>11</v>
      </c>
      <c r="J1453" t="s">
        <v>51</v>
      </c>
      <c r="K1453" t="s">
        <v>153</v>
      </c>
      <c r="L1453" t="s">
        <v>16</v>
      </c>
      <c r="M1453" s="5">
        <v>63</v>
      </c>
    </row>
    <row r="1454" spans="1:13" x14ac:dyDescent="0.25">
      <c r="A1454" s="2">
        <v>45957</v>
      </c>
      <c r="B1454" s="3">
        <f t="shared" si="68"/>
        <v>2026</v>
      </c>
      <c r="C1454" t="str">
        <f t="shared" si="66"/>
        <v>2025-2026</v>
      </c>
      <c r="D1454" t="s">
        <v>147</v>
      </c>
      <c r="E1454" t="s">
        <v>109</v>
      </c>
      <c r="F1454" t="str">
        <f t="shared" si="67"/>
        <v>New South Wales</v>
      </c>
      <c r="G1454" t="s">
        <v>10</v>
      </c>
      <c r="H1454">
        <v>2480</v>
      </c>
      <c r="I1454" t="s">
        <v>11</v>
      </c>
      <c r="J1454" t="s">
        <v>68</v>
      </c>
      <c r="K1454" t="s">
        <v>149</v>
      </c>
      <c r="L1454" t="s">
        <v>15</v>
      </c>
      <c r="M1454" s="5">
        <v>63.11</v>
      </c>
    </row>
    <row r="1455" spans="1:13" x14ac:dyDescent="0.25">
      <c r="A1455" s="2">
        <v>45652</v>
      </c>
      <c r="B1455" s="3">
        <f t="shared" si="68"/>
        <v>2025</v>
      </c>
      <c r="C1455" t="str">
        <f t="shared" si="66"/>
        <v>2024-2025</v>
      </c>
      <c r="D1455" t="s">
        <v>147</v>
      </c>
      <c r="E1455" t="s">
        <v>88</v>
      </c>
      <c r="F1455" t="str">
        <f t="shared" si="67"/>
        <v>South Australia</v>
      </c>
      <c r="G1455" t="s">
        <v>32</v>
      </c>
      <c r="H1455">
        <v>5011</v>
      </c>
      <c r="I1455" t="s">
        <v>11</v>
      </c>
      <c r="J1455" t="s">
        <v>33</v>
      </c>
      <c r="K1455" t="s">
        <v>19</v>
      </c>
      <c r="L1455" t="s">
        <v>23</v>
      </c>
      <c r="M1455" s="5">
        <v>63.46</v>
      </c>
    </row>
    <row r="1456" spans="1:13" x14ac:dyDescent="0.25">
      <c r="A1456" s="2">
        <v>45967</v>
      </c>
      <c r="B1456" s="3">
        <f t="shared" si="68"/>
        <v>2026</v>
      </c>
      <c r="C1456" t="str">
        <f t="shared" si="66"/>
        <v>2025-2026</v>
      </c>
      <c r="D1456" t="s">
        <v>147</v>
      </c>
      <c r="E1456" t="s">
        <v>69</v>
      </c>
      <c r="F1456" t="str">
        <f t="shared" si="67"/>
        <v>Tasmania</v>
      </c>
      <c r="G1456" t="s">
        <v>70</v>
      </c>
      <c r="H1456">
        <v>7018</v>
      </c>
      <c r="I1456" t="s">
        <v>11</v>
      </c>
      <c r="J1456" t="s">
        <v>71</v>
      </c>
      <c r="K1456" t="s">
        <v>152</v>
      </c>
      <c r="L1456" t="s">
        <v>13</v>
      </c>
      <c r="M1456" s="5">
        <v>63.64</v>
      </c>
    </row>
    <row r="1457" spans="1:13" x14ac:dyDescent="0.25">
      <c r="A1457" s="2">
        <v>45334</v>
      </c>
      <c r="B1457" s="3">
        <f t="shared" si="68"/>
        <v>2024</v>
      </c>
      <c r="C1457" t="str">
        <f t="shared" si="66"/>
        <v>2023-2024</v>
      </c>
      <c r="D1457" t="s">
        <v>147</v>
      </c>
      <c r="E1457" t="s">
        <v>76</v>
      </c>
      <c r="F1457" t="str">
        <f t="shared" si="67"/>
        <v>Western Australia</v>
      </c>
      <c r="G1457" t="s">
        <v>48</v>
      </c>
      <c r="H1457">
        <v>6450</v>
      </c>
      <c r="I1457" t="s">
        <v>11</v>
      </c>
      <c r="J1457" t="s">
        <v>77</v>
      </c>
      <c r="K1457" t="s">
        <v>156</v>
      </c>
      <c r="L1457" t="s">
        <v>17</v>
      </c>
      <c r="M1457" s="5">
        <v>63.89</v>
      </c>
    </row>
    <row r="1458" spans="1:13" x14ac:dyDescent="0.25">
      <c r="A1458" s="2">
        <v>45592</v>
      </c>
      <c r="B1458" s="3">
        <f t="shared" si="68"/>
        <v>2025</v>
      </c>
      <c r="C1458" t="str">
        <f t="shared" si="66"/>
        <v>2024-2025</v>
      </c>
      <c r="D1458" t="s">
        <v>147</v>
      </c>
      <c r="E1458" t="s">
        <v>34</v>
      </c>
      <c r="F1458" t="str">
        <f t="shared" si="67"/>
        <v>Queensland</v>
      </c>
      <c r="G1458" t="s">
        <v>35</v>
      </c>
      <c r="H1458">
        <v>4802</v>
      </c>
      <c r="I1458" t="s">
        <v>11</v>
      </c>
      <c r="J1458" t="s">
        <v>36</v>
      </c>
      <c r="K1458" t="s">
        <v>152</v>
      </c>
      <c r="L1458" t="s">
        <v>13</v>
      </c>
      <c r="M1458" s="5">
        <v>63.92</v>
      </c>
    </row>
    <row r="1459" spans="1:13" x14ac:dyDescent="0.25">
      <c r="A1459" s="2">
        <v>45757</v>
      </c>
      <c r="B1459" s="3">
        <f t="shared" si="68"/>
        <v>2025</v>
      </c>
      <c r="C1459" t="str">
        <f t="shared" si="66"/>
        <v>2024-2025</v>
      </c>
      <c r="D1459" t="s">
        <v>147</v>
      </c>
      <c r="E1459" t="s">
        <v>57</v>
      </c>
      <c r="F1459" t="str">
        <f t="shared" si="67"/>
        <v>New South Wales</v>
      </c>
      <c r="G1459" t="s">
        <v>10</v>
      </c>
      <c r="H1459">
        <v>2560</v>
      </c>
      <c r="I1459" t="s">
        <v>11</v>
      </c>
      <c r="J1459" t="s">
        <v>58</v>
      </c>
      <c r="K1459" t="s">
        <v>153</v>
      </c>
      <c r="L1459" t="s">
        <v>16</v>
      </c>
      <c r="M1459" s="5">
        <v>63.92</v>
      </c>
    </row>
    <row r="1460" spans="1:13" x14ac:dyDescent="0.25">
      <c r="A1460" s="2">
        <v>45443</v>
      </c>
      <c r="B1460" s="3">
        <f t="shared" si="68"/>
        <v>2024</v>
      </c>
      <c r="C1460" t="str">
        <f t="shared" si="66"/>
        <v>2023-2024</v>
      </c>
      <c r="D1460" t="s">
        <v>148</v>
      </c>
      <c r="E1460" t="s">
        <v>141</v>
      </c>
      <c r="F1460" t="str">
        <f t="shared" si="67"/>
        <v>Western Australia</v>
      </c>
      <c r="G1460" t="s">
        <v>48</v>
      </c>
      <c r="H1460">
        <v>6052</v>
      </c>
      <c r="I1460" t="s">
        <v>11</v>
      </c>
      <c r="J1460" t="s">
        <v>49</v>
      </c>
      <c r="K1460" t="s">
        <v>19</v>
      </c>
      <c r="L1460" t="s">
        <v>23</v>
      </c>
      <c r="M1460" s="5">
        <v>63.92</v>
      </c>
    </row>
    <row r="1461" spans="1:13" x14ac:dyDescent="0.25">
      <c r="A1461" s="2">
        <v>46004</v>
      </c>
      <c r="B1461" s="3">
        <f t="shared" si="68"/>
        <v>2026</v>
      </c>
      <c r="C1461" t="str">
        <f t="shared" si="66"/>
        <v>2025-2026</v>
      </c>
      <c r="D1461" t="s">
        <v>148</v>
      </c>
      <c r="E1461" t="s">
        <v>145</v>
      </c>
      <c r="F1461" t="str">
        <f t="shared" si="67"/>
        <v>New South Wales</v>
      </c>
      <c r="G1461" t="s">
        <v>10</v>
      </c>
      <c r="H1461">
        <v>2101</v>
      </c>
      <c r="I1461" t="s">
        <v>11</v>
      </c>
      <c r="J1461" t="s">
        <v>27</v>
      </c>
      <c r="K1461" t="s">
        <v>151</v>
      </c>
      <c r="L1461" t="s">
        <v>21</v>
      </c>
      <c r="M1461" s="5">
        <v>63.92</v>
      </c>
    </row>
    <row r="1462" spans="1:13" x14ac:dyDescent="0.25">
      <c r="A1462" s="2">
        <v>45945</v>
      </c>
      <c r="B1462" s="3">
        <f t="shared" si="68"/>
        <v>2026</v>
      </c>
      <c r="C1462" t="str">
        <f t="shared" si="66"/>
        <v>2025-2026</v>
      </c>
      <c r="D1462" t="s">
        <v>147</v>
      </c>
      <c r="E1462" t="s">
        <v>115</v>
      </c>
      <c r="F1462" t="str">
        <f t="shared" si="67"/>
        <v>Western Australia</v>
      </c>
      <c r="G1462" t="s">
        <v>48</v>
      </c>
      <c r="H1462">
        <v>6280</v>
      </c>
      <c r="I1462" t="s">
        <v>11</v>
      </c>
      <c r="J1462" t="s">
        <v>94</v>
      </c>
      <c r="K1462" t="s">
        <v>149</v>
      </c>
      <c r="L1462" t="s">
        <v>15</v>
      </c>
      <c r="M1462" s="5">
        <v>64</v>
      </c>
    </row>
    <row r="1463" spans="1:13" x14ac:dyDescent="0.25">
      <c r="A1463" s="2">
        <v>45556</v>
      </c>
      <c r="B1463" s="3">
        <f t="shared" si="68"/>
        <v>2025</v>
      </c>
      <c r="C1463" t="str">
        <f t="shared" si="66"/>
        <v>2024-2025</v>
      </c>
      <c r="D1463" t="s">
        <v>147</v>
      </c>
      <c r="E1463" t="s">
        <v>78</v>
      </c>
      <c r="F1463" t="str">
        <f t="shared" si="67"/>
        <v>New South Wales</v>
      </c>
      <c r="G1463" t="s">
        <v>10</v>
      </c>
      <c r="H1463">
        <v>2350</v>
      </c>
      <c r="I1463" t="s">
        <v>11</v>
      </c>
      <c r="J1463" t="s">
        <v>68</v>
      </c>
      <c r="K1463" t="s">
        <v>149</v>
      </c>
      <c r="L1463" t="s">
        <v>15</v>
      </c>
      <c r="M1463" s="5">
        <v>64.87</v>
      </c>
    </row>
    <row r="1464" spans="1:13" x14ac:dyDescent="0.25">
      <c r="A1464" s="2">
        <v>45525</v>
      </c>
      <c r="B1464" s="3">
        <f t="shared" si="68"/>
        <v>2025</v>
      </c>
      <c r="C1464" t="str">
        <f t="shared" si="66"/>
        <v>2024-2025</v>
      </c>
      <c r="D1464" t="s">
        <v>148</v>
      </c>
      <c r="E1464" t="s">
        <v>100</v>
      </c>
      <c r="F1464" t="str">
        <f t="shared" si="67"/>
        <v>Western Australia</v>
      </c>
      <c r="G1464" t="s">
        <v>48</v>
      </c>
      <c r="H1464">
        <v>6021</v>
      </c>
      <c r="I1464" t="s">
        <v>11</v>
      </c>
      <c r="J1464" t="s">
        <v>49</v>
      </c>
      <c r="K1464" t="s">
        <v>150</v>
      </c>
      <c r="L1464" t="s">
        <v>18</v>
      </c>
      <c r="M1464" s="5">
        <v>64.89</v>
      </c>
    </row>
    <row r="1465" spans="1:13" x14ac:dyDescent="0.25">
      <c r="A1465" s="2">
        <v>45607</v>
      </c>
      <c r="B1465" s="3">
        <f t="shared" si="68"/>
        <v>2025</v>
      </c>
      <c r="C1465" t="str">
        <f t="shared" si="66"/>
        <v>2024-2025</v>
      </c>
      <c r="D1465" t="s">
        <v>147</v>
      </c>
      <c r="E1465" t="s">
        <v>119</v>
      </c>
      <c r="F1465" t="str">
        <f t="shared" si="67"/>
        <v>Queensland</v>
      </c>
      <c r="G1465" t="s">
        <v>35</v>
      </c>
      <c r="H1465">
        <v>4570</v>
      </c>
      <c r="I1465" t="s">
        <v>11</v>
      </c>
      <c r="J1465" t="s">
        <v>120</v>
      </c>
      <c r="K1465" t="s">
        <v>152</v>
      </c>
      <c r="L1465" t="s">
        <v>13</v>
      </c>
      <c r="M1465" s="5">
        <v>64.900000000000006</v>
      </c>
    </row>
    <row r="1466" spans="1:13" x14ac:dyDescent="0.25">
      <c r="A1466" s="2">
        <v>45583</v>
      </c>
      <c r="B1466" s="3">
        <f t="shared" si="68"/>
        <v>2025</v>
      </c>
      <c r="C1466" t="str">
        <f t="shared" si="66"/>
        <v>2024-2025</v>
      </c>
      <c r="D1466" t="s">
        <v>147</v>
      </c>
      <c r="E1466" t="s">
        <v>124</v>
      </c>
      <c r="F1466" t="str">
        <f t="shared" si="67"/>
        <v>New South Wales</v>
      </c>
      <c r="G1466" t="s">
        <v>10</v>
      </c>
      <c r="H1466">
        <v>2015</v>
      </c>
      <c r="I1466" t="s">
        <v>11</v>
      </c>
      <c r="J1466" t="s">
        <v>12</v>
      </c>
      <c r="K1466" t="s">
        <v>153</v>
      </c>
      <c r="L1466" t="s">
        <v>16</v>
      </c>
      <c r="M1466" s="5">
        <v>64.95</v>
      </c>
    </row>
    <row r="1467" spans="1:13" x14ac:dyDescent="0.25">
      <c r="A1467" s="2">
        <v>45500</v>
      </c>
      <c r="B1467" s="3">
        <f t="shared" si="68"/>
        <v>2025</v>
      </c>
      <c r="C1467" t="str">
        <f t="shared" si="66"/>
        <v>2024-2025</v>
      </c>
      <c r="D1467" t="s">
        <v>147</v>
      </c>
      <c r="E1467" t="s">
        <v>56</v>
      </c>
      <c r="F1467" t="str">
        <f t="shared" si="67"/>
        <v>Northern Territory</v>
      </c>
      <c r="G1467" t="s">
        <v>29</v>
      </c>
      <c r="H1467">
        <v>870</v>
      </c>
      <c r="I1467" t="s">
        <v>11</v>
      </c>
      <c r="J1467" t="s">
        <v>30</v>
      </c>
      <c r="K1467" t="s">
        <v>154</v>
      </c>
      <c r="L1467" t="s">
        <v>14</v>
      </c>
      <c r="M1467" s="5">
        <v>64.95</v>
      </c>
    </row>
    <row r="1468" spans="1:13" x14ac:dyDescent="0.25">
      <c r="A1468" s="2">
        <v>45518</v>
      </c>
      <c r="B1468" s="3">
        <f t="shared" si="68"/>
        <v>2025</v>
      </c>
      <c r="C1468" t="str">
        <f t="shared" si="66"/>
        <v>2024-2025</v>
      </c>
      <c r="D1468" t="s">
        <v>148</v>
      </c>
      <c r="E1468" t="s">
        <v>74</v>
      </c>
      <c r="F1468" t="str">
        <f t="shared" si="67"/>
        <v>South Australia</v>
      </c>
      <c r="G1468" t="s">
        <v>32</v>
      </c>
      <c r="H1468">
        <v>5043</v>
      </c>
      <c r="I1468" t="s">
        <v>11</v>
      </c>
      <c r="J1468" t="s">
        <v>33</v>
      </c>
      <c r="K1468" t="s">
        <v>154</v>
      </c>
      <c r="L1468" t="s">
        <v>14</v>
      </c>
      <c r="M1468" s="5">
        <v>64.95</v>
      </c>
    </row>
    <row r="1469" spans="1:13" x14ac:dyDescent="0.25">
      <c r="A1469" s="2">
        <v>45318</v>
      </c>
      <c r="B1469" s="3">
        <f t="shared" si="68"/>
        <v>2024</v>
      </c>
      <c r="C1469" t="str">
        <f t="shared" si="66"/>
        <v>2023-2024</v>
      </c>
      <c r="D1469" t="s">
        <v>147</v>
      </c>
      <c r="E1469" t="s">
        <v>139</v>
      </c>
      <c r="F1469" t="str">
        <f t="shared" si="67"/>
        <v>New South Wales</v>
      </c>
      <c r="G1469" t="s">
        <v>10</v>
      </c>
      <c r="H1469">
        <v>2020</v>
      </c>
      <c r="I1469" t="s">
        <v>11</v>
      </c>
      <c r="J1469" t="s">
        <v>12</v>
      </c>
      <c r="K1469" t="s">
        <v>153</v>
      </c>
      <c r="L1469" t="s">
        <v>16</v>
      </c>
      <c r="M1469" s="5">
        <v>64.95</v>
      </c>
    </row>
    <row r="1470" spans="1:13" x14ac:dyDescent="0.25">
      <c r="A1470" s="2">
        <v>45832</v>
      </c>
      <c r="B1470" s="3">
        <f t="shared" si="68"/>
        <v>2025</v>
      </c>
      <c r="C1470" t="str">
        <f t="shared" si="66"/>
        <v>2024-2025</v>
      </c>
      <c r="D1470" t="s">
        <v>148</v>
      </c>
      <c r="E1470" t="s">
        <v>137</v>
      </c>
      <c r="F1470" t="str">
        <f t="shared" si="67"/>
        <v>New South Wales</v>
      </c>
      <c r="G1470" t="s">
        <v>10</v>
      </c>
      <c r="H1470">
        <v>2031</v>
      </c>
      <c r="I1470" t="s">
        <v>11</v>
      </c>
      <c r="J1470" t="s">
        <v>12</v>
      </c>
      <c r="K1470" t="s">
        <v>153</v>
      </c>
      <c r="L1470" t="s">
        <v>16</v>
      </c>
      <c r="M1470" s="5">
        <v>64.95</v>
      </c>
    </row>
    <row r="1471" spans="1:13" x14ac:dyDescent="0.25">
      <c r="A1471" s="2">
        <v>45469</v>
      </c>
      <c r="B1471" s="3">
        <f t="shared" si="68"/>
        <v>2024</v>
      </c>
      <c r="C1471" t="str">
        <f t="shared" si="66"/>
        <v>2023-2024</v>
      </c>
      <c r="D1471" t="s">
        <v>147</v>
      </c>
      <c r="E1471" t="s">
        <v>66</v>
      </c>
      <c r="F1471" t="str">
        <f t="shared" si="67"/>
        <v>South Australia</v>
      </c>
      <c r="G1471" t="s">
        <v>32</v>
      </c>
      <c r="H1471">
        <v>5169</v>
      </c>
      <c r="I1471" t="s">
        <v>11</v>
      </c>
      <c r="J1471" t="s">
        <v>33</v>
      </c>
      <c r="K1471" t="s">
        <v>153</v>
      </c>
      <c r="L1471" t="s">
        <v>16</v>
      </c>
      <c r="M1471" s="5">
        <v>64.95</v>
      </c>
    </row>
    <row r="1472" spans="1:13" x14ac:dyDescent="0.25">
      <c r="A1472" s="2">
        <v>45528</v>
      </c>
      <c r="B1472" s="3">
        <f t="shared" si="68"/>
        <v>2025</v>
      </c>
      <c r="C1472" t="str">
        <f t="shared" si="66"/>
        <v>2024-2025</v>
      </c>
      <c r="D1472" t="s">
        <v>147</v>
      </c>
      <c r="E1472" t="s">
        <v>75</v>
      </c>
      <c r="F1472" t="str">
        <f t="shared" si="67"/>
        <v>Victoria</v>
      </c>
      <c r="G1472" t="s">
        <v>45</v>
      </c>
      <c r="H1472">
        <v>3630</v>
      </c>
      <c r="I1472" t="s">
        <v>11</v>
      </c>
      <c r="J1472" t="s">
        <v>55</v>
      </c>
      <c r="K1472" t="s">
        <v>150</v>
      </c>
      <c r="L1472" t="s">
        <v>18</v>
      </c>
      <c r="M1472" s="5">
        <v>64.95</v>
      </c>
    </row>
    <row r="1473" spans="1:13" x14ac:dyDescent="0.25">
      <c r="A1473" s="2">
        <v>45627</v>
      </c>
      <c r="B1473" s="3">
        <f t="shared" si="68"/>
        <v>2025</v>
      </c>
      <c r="C1473" t="str">
        <f t="shared" si="66"/>
        <v>2024-2025</v>
      </c>
      <c r="D1473" t="s">
        <v>148</v>
      </c>
      <c r="E1473" t="s">
        <v>50</v>
      </c>
      <c r="F1473" t="str">
        <f t="shared" si="67"/>
        <v>Queensland</v>
      </c>
      <c r="G1473" t="s">
        <v>35</v>
      </c>
      <c r="H1473">
        <v>4703</v>
      </c>
      <c r="I1473" t="s">
        <v>11</v>
      </c>
      <c r="J1473" t="s">
        <v>51</v>
      </c>
      <c r="K1473" t="s">
        <v>154</v>
      </c>
      <c r="L1473" t="s">
        <v>14</v>
      </c>
      <c r="M1473" s="5">
        <v>64.95</v>
      </c>
    </row>
    <row r="1474" spans="1:13" x14ac:dyDescent="0.25">
      <c r="A1474" s="2">
        <v>45345</v>
      </c>
      <c r="B1474" s="3">
        <f t="shared" si="68"/>
        <v>2024</v>
      </c>
      <c r="C1474" t="str">
        <f t="shared" ref="C1474:C1537" si="69">IF(MONTH(A1474) &gt;= 7, YEAR(A1474) &amp; "-" &amp; YEAR(A1474) + 1, YEAR(A1474) - 1 &amp; "-" &amp; YEAR(A1474))</f>
        <v>2023-2024</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25">
      <c r="A1475" s="2">
        <v>45791</v>
      </c>
      <c r="B1475" s="3">
        <f t="shared" ref="B1475:B1538" si="71">IF(MONTH(A1475)&gt;=7,YEAR(A1475)+1,YEAR(A1475))</f>
        <v>2025</v>
      </c>
      <c r="C1475" t="str">
        <f t="shared" si="69"/>
        <v>2024-2025</v>
      </c>
      <c r="D1475" t="s">
        <v>147</v>
      </c>
      <c r="E1475" t="s">
        <v>9</v>
      </c>
      <c r="F1475" t="str">
        <f t="shared" si="70"/>
        <v>New South Wales</v>
      </c>
      <c r="G1475" t="s">
        <v>10</v>
      </c>
      <c r="H1475">
        <v>2067</v>
      </c>
      <c r="I1475" t="s">
        <v>11</v>
      </c>
      <c r="J1475" t="s">
        <v>12</v>
      </c>
      <c r="K1475" t="s">
        <v>149</v>
      </c>
      <c r="L1475" t="s">
        <v>15</v>
      </c>
      <c r="M1475" s="5">
        <v>64.98</v>
      </c>
    </row>
    <row r="1476" spans="1:13" x14ac:dyDescent="0.25">
      <c r="A1476" s="2">
        <v>45899</v>
      </c>
      <c r="B1476" s="3">
        <f t="shared" si="71"/>
        <v>2026</v>
      </c>
      <c r="C1476" t="str">
        <f t="shared" si="69"/>
        <v>2025-2026</v>
      </c>
      <c r="D1476" t="s">
        <v>148</v>
      </c>
      <c r="E1476" t="s">
        <v>103</v>
      </c>
      <c r="F1476" t="str">
        <f t="shared" si="70"/>
        <v>Queensland</v>
      </c>
      <c r="G1476" t="s">
        <v>35</v>
      </c>
      <c r="H1476">
        <v>4509</v>
      </c>
      <c r="I1476" t="s">
        <v>11</v>
      </c>
      <c r="J1476" t="s">
        <v>104</v>
      </c>
      <c r="K1476" t="s">
        <v>149</v>
      </c>
      <c r="L1476" t="s">
        <v>15</v>
      </c>
      <c r="M1476" s="5">
        <v>65.209999999999994</v>
      </c>
    </row>
    <row r="1477" spans="1:13" x14ac:dyDescent="0.25">
      <c r="A1477" s="2">
        <v>45555</v>
      </c>
      <c r="B1477" s="3">
        <f t="shared" si="71"/>
        <v>2025</v>
      </c>
      <c r="C1477" t="str">
        <f t="shared" si="69"/>
        <v>2024-2025</v>
      </c>
      <c r="D1477" t="s">
        <v>147</v>
      </c>
      <c r="E1477" t="s">
        <v>69</v>
      </c>
      <c r="F1477" t="str">
        <f t="shared" si="70"/>
        <v>Tasmania</v>
      </c>
      <c r="G1477" t="s">
        <v>70</v>
      </c>
      <c r="H1477">
        <v>7018</v>
      </c>
      <c r="I1477" t="s">
        <v>11</v>
      </c>
      <c r="J1477" t="s">
        <v>71</v>
      </c>
      <c r="K1477" t="s">
        <v>154</v>
      </c>
      <c r="L1477" t="s">
        <v>14</v>
      </c>
      <c r="M1477" s="5">
        <v>65.490000000000009</v>
      </c>
    </row>
    <row r="1478" spans="1:13" x14ac:dyDescent="0.25">
      <c r="A1478" s="2">
        <v>45463</v>
      </c>
      <c r="B1478" s="3">
        <f t="shared" si="71"/>
        <v>2024</v>
      </c>
      <c r="C1478" t="str">
        <f t="shared" si="69"/>
        <v>2023-2024</v>
      </c>
      <c r="D1478" t="s">
        <v>148</v>
      </c>
      <c r="E1478" t="s">
        <v>42</v>
      </c>
      <c r="F1478" t="str">
        <f t="shared" si="70"/>
        <v>Queensland</v>
      </c>
      <c r="G1478" t="s">
        <v>35</v>
      </c>
      <c r="H1478">
        <v>4053</v>
      </c>
      <c r="I1478" t="s">
        <v>11</v>
      </c>
      <c r="J1478" t="s">
        <v>43</v>
      </c>
      <c r="K1478" t="s">
        <v>154</v>
      </c>
      <c r="L1478" t="s">
        <v>14</v>
      </c>
      <c r="M1478" s="5">
        <v>65.490000000000009</v>
      </c>
    </row>
    <row r="1479" spans="1:13" x14ac:dyDescent="0.25">
      <c r="A1479" s="2">
        <v>45681</v>
      </c>
      <c r="B1479" s="3">
        <f t="shared" si="71"/>
        <v>2025</v>
      </c>
      <c r="C1479" t="str">
        <f t="shared" si="69"/>
        <v>2024-2025</v>
      </c>
      <c r="D1479" t="s">
        <v>148</v>
      </c>
      <c r="E1479" t="s">
        <v>99</v>
      </c>
      <c r="F1479" t="str">
        <f t="shared" si="70"/>
        <v>Victoria</v>
      </c>
      <c r="G1479" t="s">
        <v>45</v>
      </c>
      <c r="H1479">
        <v>3148</v>
      </c>
      <c r="I1479" t="s">
        <v>11</v>
      </c>
      <c r="J1479" t="s">
        <v>63</v>
      </c>
      <c r="K1479" t="s">
        <v>151</v>
      </c>
      <c r="L1479" t="s">
        <v>21</v>
      </c>
      <c r="M1479" s="5">
        <v>65.5</v>
      </c>
    </row>
    <row r="1480" spans="1:13" x14ac:dyDescent="0.25">
      <c r="A1480" s="2">
        <v>45967</v>
      </c>
      <c r="B1480" s="3">
        <f t="shared" si="71"/>
        <v>2026</v>
      </c>
      <c r="C1480" t="str">
        <f t="shared" si="69"/>
        <v>2025-2026</v>
      </c>
      <c r="D1480" t="s">
        <v>148</v>
      </c>
      <c r="E1480" t="s">
        <v>81</v>
      </c>
      <c r="F1480" t="str">
        <f t="shared" si="70"/>
        <v>New South Wales</v>
      </c>
      <c r="G1480" t="s">
        <v>10</v>
      </c>
      <c r="H1480">
        <v>2485</v>
      </c>
      <c r="I1480" t="s">
        <v>11</v>
      </c>
      <c r="J1480" t="s">
        <v>68</v>
      </c>
      <c r="K1480" t="s">
        <v>19</v>
      </c>
      <c r="L1480" t="s">
        <v>23</v>
      </c>
      <c r="M1480" s="5">
        <v>65.56</v>
      </c>
    </row>
    <row r="1481" spans="1:13" x14ac:dyDescent="0.25">
      <c r="A1481" s="2">
        <v>45610</v>
      </c>
      <c r="B1481" s="3">
        <f t="shared" si="71"/>
        <v>2025</v>
      </c>
      <c r="C1481" t="str">
        <f t="shared" si="69"/>
        <v>2024-2025</v>
      </c>
      <c r="D1481" t="s">
        <v>147</v>
      </c>
      <c r="E1481" t="s">
        <v>128</v>
      </c>
      <c r="F1481" t="str">
        <f t="shared" si="70"/>
        <v>Western Australia</v>
      </c>
      <c r="G1481" t="s">
        <v>48</v>
      </c>
      <c r="H1481">
        <v>6027</v>
      </c>
      <c r="I1481" t="s">
        <v>11</v>
      </c>
      <c r="J1481" t="s">
        <v>49</v>
      </c>
      <c r="K1481" t="s">
        <v>156</v>
      </c>
      <c r="L1481" t="s">
        <v>17</v>
      </c>
      <c r="M1481" s="5">
        <v>65.8</v>
      </c>
    </row>
    <row r="1482" spans="1:13" x14ac:dyDescent="0.25">
      <c r="A1482" s="2">
        <v>45785</v>
      </c>
      <c r="B1482" s="3">
        <f t="shared" si="71"/>
        <v>2025</v>
      </c>
      <c r="C1482" t="str">
        <f t="shared" si="69"/>
        <v>2024-2025</v>
      </c>
      <c r="D1482" t="s">
        <v>148</v>
      </c>
      <c r="E1482" t="s">
        <v>74</v>
      </c>
      <c r="F1482" t="str">
        <f t="shared" si="70"/>
        <v>South Australia</v>
      </c>
      <c r="G1482" t="s">
        <v>32</v>
      </c>
      <c r="H1482">
        <v>5043</v>
      </c>
      <c r="I1482" t="s">
        <v>11</v>
      </c>
      <c r="J1482" t="s">
        <v>33</v>
      </c>
      <c r="K1482" t="s">
        <v>19</v>
      </c>
      <c r="L1482" t="s">
        <v>23</v>
      </c>
      <c r="M1482" s="5">
        <v>65.88</v>
      </c>
    </row>
    <row r="1483" spans="1:13" x14ac:dyDescent="0.25">
      <c r="A1483" s="2">
        <v>45635</v>
      </c>
      <c r="B1483" s="3">
        <f t="shared" si="71"/>
        <v>2025</v>
      </c>
      <c r="C1483" t="str">
        <f t="shared" si="69"/>
        <v>2024-2025</v>
      </c>
      <c r="D1483" t="s">
        <v>148</v>
      </c>
      <c r="E1483" t="s">
        <v>101</v>
      </c>
      <c r="F1483" t="str">
        <f t="shared" si="70"/>
        <v>Victoria</v>
      </c>
      <c r="G1483" t="s">
        <v>45</v>
      </c>
      <c r="H1483">
        <v>3131</v>
      </c>
      <c r="I1483" t="s">
        <v>11</v>
      </c>
      <c r="J1483" t="s">
        <v>63</v>
      </c>
      <c r="K1483" t="s">
        <v>156</v>
      </c>
      <c r="L1483" t="s">
        <v>17</v>
      </c>
      <c r="M1483" s="5">
        <v>65.88</v>
      </c>
    </row>
    <row r="1484" spans="1:13" x14ac:dyDescent="0.25">
      <c r="A1484" s="2">
        <v>45786</v>
      </c>
      <c r="B1484" s="3">
        <f t="shared" si="71"/>
        <v>2025</v>
      </c>
      <c r="C1484" t="str">
        <f t="shared" si="69"/>
        <v>2024-2025</v>
      </c>
      <c r="D1484" t="s">
        <v>147</v>
      </c>
      <c r="E1484" t="s">
        <v>146</v>
      </c>
      <c r="F1484" t="str">
        <f t="shared" si="70"/>
        <v>Victoria</v>
      </c>
      <c r="G1484" t="s">
        <v>45</v>
      </c>
      <c r="H1484">
        <v>3353</v>
      </c>
      <c r="I1484" t="s">
        <v>11</v>
      </c>
      <c r="J1484" t="s">
        <v>60</v>
      </c>
      <c r="K1484" t="s">
        <v>149</v>
      </c>
      <c r="L1484" t="s">
        <v>15</v>
      </c>
      <c r="M1484" s="5">
        <v>65.89</v>
      </c>
    </row>
    <row r="1485" spans="1:13" x14ac:dyDescent="0.25">
      <c r="A1485" s="2">
        <v>45900</v>
      </c>
      <c r="B1485" s="3">
        <f t="shared" si="71"/>
        <v>2026</v>
      </c>
      <c r="C1485" t="str">
        <f t="shared" si="69"/>
        <v>2025-2026</v>
      </c>
      <c r="D1485" t="s">
        <v>148</v>
      </c>
      <c r="E1485" t="s">
        <v>57</v>
      </c>
      <c r="F1485" t="str">
        <f t="shared" si="70"/>
        <v>New South Wales</v>
      </c>
      <c r="G1485" t="s">
        <v>10</v>
      </c>
      <c r="H1485">
        <v>2560</v>
      </c>
      <c r="I1485" t="s">
        <v>11</v>
      </c>
      <c r="J1485" t="s">
        <v>58</v>
      </c>
      <c r="K1485" t="s">
        <v>153</v>
      </c>
      <c r="L1485" t="s">
        <v>16</v>
      </c>
      <c r="M1485" s="5">
        <v>65.89</v>
      </c>
    </row>
    <row r="1486" spans="1:13" x14ac:dyDescent="0.25">
      <c r="A1486" s="2">
        <v>45481</v>
      </c>
      <c r="B1486" s="3">
        <f t="shared" si="71"/>
        <v>2025</v>
      </c>
      <c r="C1486" t="str">
        <f t="shared" si="69"/>
        <v>2024-2025</v>
      </c>
      <c r="D1486" t="s">
        <v>147</v>
      </c>
      <c r="E1486" t="s">
        <v>44</v>
      </c>
      <c r="F1486" t="str">
        <f t="shared" si="70"/>
        <v>Victoria</v>
      </c>
      <c r="G1486" t="s">
        <v>45</v>
      </c>
      <c r="H1486">
        <v>3066</v>
      </c>
      <c r="I1486" t="s">
        <v>11</v>
      </c>
      <c r="J1486" t="s">
        <v>46</v>
      </c>
      <c r="K1486" t="s">
        <v>19</v>
      </c>
      <c r="L1486" t="s">
        <v>23</v>
      </c>
      <c r="M1486" s="5">
        <v>65.89</v>
      </c>
    </row>
    <row r="1487" spans="1:13" x14ac:dyDescent="0.25">
      <c r="A1487" s="2">
        <v>45360</v>
      </c>
      <c r="B1487" s="3">
        <f t="shared" si="71"/>
        <v>2024</v>
      </c>
      <c r="C1487" t="str">
        <f t="shared" si="69"/>
        <v>2023-2024</v>
      </c>
      <c r="D1487" t="s">
        <v>148</v>
      </c>
      <c r="E1487" t="s">
        <v>89</v>
      </c>
      <c r="F1487" t="str">
        <f t="shared" si="70"/>
        <v>Queensland</v>
      </c>
      <c r="G1487" t="s">
        <v>35</v>
      </c>
      <c r="H1487">
        <v>4655</v>
      </c>
      <c r="I1487" t="s">
        <v>11</v>
      </c>
      <c r="J1487" t="s">
        <v>51</v>
      </c>
      <c r="K1487" t="s">
        <v>153</v>
      </c>
      <c r="L1487" t="s">
        <v>16</v>
      </c>
      <c r="M1487" s="5">
        <v>65.89</v>
      </c>
    </row>
    <row r="1488" spans="1:13" x14ac:dyDescent="0.25">
      <c r="A1488" s="2">
        <v>45672</v>
      </c>
      <c r="B1488" s="3">
        <f t="shared" si="71"/>
        <v>2025</v>
      </c>
      <c r="C1488" t="str">
        <f t="shared" si="69"/>
        <v>2024-2025</v>
      </c>
      <c r="D1488" t="s">
        <v>148</v>
      </c>
      <c r="E1488" t="s">
        <v>125</v>
      </c>
      <c r="F1488" t="str">
        <f t="shared" si="70"/>
        <v>Victoria</v>
      </c>
      <c r="G1488" t="s">
        <v>45</v>
      </c>
      <c r="H1488">
        <v>3400</v>
      </c>
      <c r="I1488" t="s">
        <v>11</v>
      </c>
      <c r="J1488" t="s">
        <v>60</v>
      </c>
      <c r="K1488" t="s">
        <v>153</v>
      </c>
      <c r="L1488" t="s">
        <v>16</v>
      </c>
      <c r="M1488" s="5">
        <v>65.89</v>
      </c>
    </row>
    <row r="1489" spans="1:13" x14ac:dyDescent="0.25">
      <c r="A1489" s="2">
        <v>45303</v>
      </c>
      <c r="B1489" s="3">
        <f t="shared" si="71"/>
        <v>2024</v>
      </c>
      <c r="C1489" t="str">
        <f t="shared" si="69"/>
        <v>2023-2024</v>
      </c>
      <c r="D1489" t="s">
        <v>147</v>
      </c>
      <c r="E1489" t="s">
        <v>128</v>
      </c>
      <c r="F1489" t="str">
        <f t="shared" si="70"/>
        <v>Western Australia</v>
      </c>
      <c r="G1489" t="s">
        <v>48</v>
      </c>
      <c r="H1489">
        <v>6027</v>
      </c>
      <c r="I1489" t="s">
        <v>11</v>
      </c>
      <c r="J1489" t="s">
        <v>49</v>
      </c>
      <c r="K1489" t="s">
        <v>151</v>
      </c>
      <c r="L1489" t="s">
        <v>21</v>
      </c>
      <c r="M1489" s="5">
        <v>65.89</v>
      </c>
    </row>
    <row r="1490" spans="1:13" x14ac:dyDescent="0.25">
      <c r="A1490" s="2">
        <v>45685</v>
      </c>
      <c r="B1490" s="3">
        <f t="shared" si="71"/>
        <v>2025</v>
      </c>
      <c r="C1490" t="str">
        <f t="shared" si="69"/>
        <v>2024-2025</v>
      </c>
      <c r="D1490" t="s">
        <v>148</v>
      </c>
      <c r="E1490" t="s">
        <v>123</v>
      </c>
      <c r="F1490" t="str">
        <f t="shared" si="70"/>
        <v>Western Australia</v>
      </c>
      <c r="G1490" t="s">
        <v>48</v>
      </c>
      <c r="H1490">
        <v>6109</v>
      </c>
      <c r="I1490" t="s">
        <v>11</v>
      </c>
      <c r="J1490" t="s">
        <v>94</v>
      </c>
      <c r="K1490" t="s">
        <v>151</v>
      </c>
      <c r="L1490" t="s">
        <v>21</v>
      </c>
      <c r="M1490" s="5">
        <v>65.89</v>
      </c>
    </row>
    <row r="1491" spans="1:13" x14ac:dyDescent="0.25">
      <c r="A1491" s="2">
        <v>45654</v>
      </c>
      <c r="B1491" s="3">
        <f t="shared" si="71"/>
        <v>2025</v>
      </c>
      <c r="C1491" t="str">
        <f t="shared" si="69"/>
        <v>2024-2025</v>
      </c>
      <c r="D1491" t="s">
        <v>147</v>
      </c>
      <c r="E1491" t="s">
        <v>139</v>
      </c>
      <c r="F1491" t="str">
        <f t="shared" si="70"/>
        <v>New South Wales</v>
      </c>
      <c r="G1491" t="s">
        <v>10</v>
      </c>
      <c r="H1491">
        <v>2020</v>
      </c>
      <c r="I1491" t="s">
        <v>11</v>
      </c>
      <c r="J1491" t="s">
        <v>12</v>
      </c>
      <c r="K1491" t="s">
        <v>153</v>
      </c>
      <c r="L1491" t="s">
        <v>16</v>
      </c>
      <c r="M1491" s="5">
        <v>65.89</v>
      </c>
    </row>
    <row r="1492" spans="1:13" x14ac:dyDescent="0.25">
      <c r="A1492" s="2">
        <v>45525</v>
      </c>
      <c r="B1492" s="3">
        <f t="shared" si="71"/>
        <v>2025</v>
      </c>
      <c r="C1492" t="str">
        <f t="shared" si="69"/>
        <v>2024-2025</v>
      </c>
      <c r="D1492" t="s">
        <v>147</v>
      </c>
      <c r="E1492" t="s">
        <v>82</v>
      </c>
      <c r="F1492" t="str">
        <f t="shared" si="70"/>
        <v>Queensland</v>
      </c>
      <c r="G1492" t="s">
        <v>35</v>
      </c>
      <c r="H1492">
        <v>4012</v>
      </c>
      <c r="I1492" t="s">
        <v>11</v>
      </c>
      <c r="J1492" t="s">
        <v>43</v>
      </c>
      <c r="K1492" t="s">
        <v>153</v>
      </c>
      <c r="L1492" t="s">
        <v>16</v>
      </c>
      <c r="M1492" s="5">
        <v>65.89</v>
      </c>
    </row>
    <row r="1493" spans="1:13" x14ac:dyDescent="0.25">
      <c r="A1493" s="2">
        <v>45883</v>
      </c>
      <c r="B1493" s="3">
        <f t="shared" si="71"/>
        <v>2026</v>
      </c>
      <c r="C1493" t="str">
        <f t="shared" si="69"/>
        <v>2025-2026</v>
      </c>
      <c r="D1493" t="s">
        <v>148</v>
      </c>
      <c r="E1493" t="s">
        <v>140</v>
      </c>
      <c r="F1493" t="str">
        <f t="shared" si="70"/>
        <v>Tasmania</v>
      </c>
      <c r="G1493" t="s">
        <v>70</v>
      </c>
      <c r="H1493">
        <v>7320</v>
      </c>
      <c r="I1493" t="s">
        <v>11</v>
      </c>
      <c r="J1493" t="s">
        <v>71</v>
      </c>
      <c r="K1493" t="s">
        <v>155</v>
      </c>
      <c r="L1493" t="s">
        <v>20</v>
      </c>
      <c r="M1493" s="5">
        <v>65.900000000000006</v>
      </c>
    </row>
    <row r="1494" spans="1:13" x14ac:dyDescent="0.25">
      <c r="A1494" s="2">
        <v>45937</v>
      </c>
      <c r="B1494" s="3">
        <f t="shared" si="71"/>
        <v>2026</v>
      </c>
      <c r="C1494" t="str">
        <f t="shared" si="69"/>
        <v>2025-2026</v>
      </c>
      <c r="D1494" t="s">
        <v>148</v>
      </c>
      <c r="E1494" t="s">
        <v>81</v>
      </c>
      <c r="F1494" t="str">
        <f t="shared" si="70"/>
        <v>New South Wales</v>
      </c>
      <c r="G1494" t="s">
        <v>10</v>
      </c>
      <c r="H1494">
        <v>2485</v>
      </c>
      <c r="I1494" t="s">
        <v>11</v>
      </c>
      <c r="J1494" t="s">
        <v>68</v>
      </c>
      <c r="K1494" t="s">
        <v>150</v>
      </c>
      <c r="L1494" t="s">
        <v>18</v>
      </c>
      <c r="M1494" s="5">
        <v>65.92</v>
      </c>
    </row>
    <row r="1495" spans="1:13" x14ac:dyDescent="0.25">
      <c r="A1495" s="2">
        <v>45633</v>
      </c>
      <c r="B1495" s="3">
        <f t="shared" si="71"/>
        <v>2025</v>
      </c>
      <c r="C1495" t="str">
        <f t="shared" si="69"/>
        <v>2024-2025</v>
      </c>
      <c r="D1495" t="s">
        <v>148</v>
      </c>
      <c r="E1495" t="s">
        <v>57</v>
      </c>
      <c r="F1495" t="str">
        <f t="shared" si="70"/>
        <v>New South Wales</v>
      </c>
      <c r="G1495" t="s">
        <v>10</v>
      </c>
      <c r="H1495">
        <v>2560</v>
      </c>
      <c r="I1495" t="s">
        <v>11</v>
      </c>
      <c r="J1495" t="s">
        <v>58</v>
      </c>
      <c r="K1495" t="s">
        <v>149</v>
      </c>
      <c r="L1495" t="s">
        <v>15</v>
      </c>
      <c r="M1495" s="5">
        <v>65.930000000000007</v>
      </c>
    </row>
    <row r="1496" spans="1:13" x14ac:dyDescent="0.25">
      <c r="A1496" s="2">
        <v>45750</v>
      </c>
      <c r="B1496" s="3">
        <f t="shared" si="71"/>
        <v>2025</v>
      </c>
      <c r="C1496" t="str">
        <f t="shared" si="69"/>
        <v>2024-2025</v>
      </c>
      <c r="D1496" t="s">
        <v>147</v>
      </c>
      <c r="E1496" t="s">
        <v>119</v>
      </c>
      <c r="F1496" t="str">
        <f t="shared" si="70"/>
        <v>Queensland</v>
      </c>
      <c r="G1496" t="s">
        <v>35</v>
      </c>
      <c r="H1496">
        <v>4570</v>
      </c>
      <c r="I1496" t="s">
        <v>11</v>
      </c>
      <c r="J1496" t="s">
        <v>120</v>
      </c>
      <c r="K1496" t="s">
        <v>150</v>
      </c>
      <c r="L1496" t="s">
        <v>18</v>
      </c>
      <c r="M1496" s="5">
        <v>65.930000000000007</v>
      </c>
    </row>
    <row r="1497" spans="1:13" x14ac:dyDescent="0.25">
      <c r="A1497" s="2">
        <v>45832</v>
      </c>
      <c r="B1497" s="3">
        <f t="shared" si="71"/>
        <v>2025</v>
      </c>
      <c r="C1497" t="str">
        <f t="shared" si="69"/>
        <v>2024-2025</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25">
      <c r="A1498" s="2">
        <v>45471</v>
      </c>
      <c r="B1498" s="3">
        <f t="shared" si="71"/>
        <v>2024</v>
      </c>
      <c r="C1498" t="str">
        <f t="shared" si="69"/>
        <v>2023-2024</v>
      </c>
      <c r="D1498" t="s">
        <v>148</v>
      </c>
      <c r="E1498" t="s">
        <v>116</v>
      </c>
      <c r="F1498" t="str">
        <f t="shared" si="70"/>
        <v>Western Australia</v>
      </c>
      <c r="G1498" t="s">
        <v>48</v>
      </c>
      <c r="H1498">
        <v>6725</v>
      </c>
      <c r="I1498" t="s">
        <v>11</v>
      </c>
      <c r="J1498" t="s">
        <v>77</v>
      </c>
      <c r="K1498" t="s">
        <v>151</v>
      </c>
      <c r="L1498" t="s">
        <v>21</v>
      </c>
      <c r="M1498" s="5">
        <v>66</v>
      </c>
    </row>
    <row r="1499" spans="1:13" x14ac:dyDescent="0.25">
      <c r="A1499" s="2">
        <v>45857</v>
      </c>
      <c r="B1499" s="3">
        <f t="shared" si="71"/>
        <v>2026</v>
      </c>
      <c r="C1499" t="str">
        <f t="shared" si="69"/>
        <v>2025-2026</v>
      </c>
      <c r="D1499" t="s">
        <v>148</v>
      </c>
      <c r="E1499" t="s">
        <v>144</v>
      </c>
      <c r="F1499" t="str">
        <f t="shared" si="70"/>
        <v>Queensland</v>
      </c>
      <c r="G1499" t="s">
        <v>35</v>
      </c>
      <c r="H1499">
        <v>4566</v>
      </c>
      <c r="I1499" t="s">
        <v>11</v>
      </c>
      <c r="J1499" t="s">
        <v>120</v>
      </c>
      <c r="K1499" t="s">
        <v>19</v>
      </c>
      <c r="L1499" t="s">
        <v>23</v>
      </c>
      <c r="M1499" s="5">
        <v>66.11</v>
      </c>
    </row>
    <row r="1500" spans="1:13" x14ac:dyDescent="0.25">
      <c r="A1500" s="2">
        <v>45312</v>
      </c>
      <c r="B1500" s="3">
        <f t="shared" si="71"/>
        <v>2024</v>
      </c>
      <c r="C1500" t="str">
        <f t="shared" si="69"/>
        <v>2023-2024</v>
      </c>
      <c r="D1500" t="s">
        <v>147</v>
      </c>
      <c r="E1500" t="s">
        <v>83</v>
      </c>
      <c r="F1500" t="str">
        <f t="shared" si="70"/>
        <v>New South Wales</v>
      </c>
      <c r="G1500" t="s">
        <v>10</v>
      </c>
      <c r="H1500">
        <v>2750</v>
      </c>
      <c r="I1500" t="s">
        <v>11</v>
      </c>
      <c r="J1500" t="s">
        <v>25</v>
      </c>
      <c r="K1500" t="s">
        <v>156</v>
      </c>
      <c r="L1500" t="s">
        <v>17</v>
      </c>
      <c r="M1500" s="5">
        <v>66.650000000000006</v>
      </c>
    </row>
    <row r="1501" spans="1:13" x14ac:dyDescent="0.25">
      <c r="A1501" s="2">
        <v>45776</v>
      </c>
      <c r="B1501" s="3">
        <f t="shared" si="71"/>
        <v>2025</v>
      </c>
      <c r="C1501" t="str">
        <f t="shared" si="69"/>
        <v>2024-2025</v>
      </c>
      <c r="D1501" t="s">
        <v>147</v>
      </c>
      <c r="E1501" t="s">
        <v>96</v>
      </c>
      <c r="F1501" t="str">
        <f t="shared" si="70"/>
        <v>Western Australia</v>
      </c>
      <c r="G1501" t="s">
        <v>48</v>
      </c>
      <c r="H1501">
        <v>6330</v>
      </c>
      <c r="I1501" t="s">
        <v>11</v>
      </c>
      <c r="J1501" t="s">
        <v>94</v>
      </c>
      <c r="K1501" t="s">
        <v>157</v>
      </c>
      <c r="L1501" t="s">
        <v>22</v>
      </c>
      <c r="M1501" s="5">
        <v>66.87</v>
      </c>
    </row>
    <row r="1502" spans="1:13" x14ac:dyDescent="0.25">
      <c r="A1502" s="2">
        <v>45754</v>
      </c>
      <c r="B1502" s="3">
        <f t="shared" si="71"/>
        <v>2025</v>
      </c>
      <c r="C1502" t="str">
        <f t="shared" si="69"/>
        <v>2024-2025</v>
      </c>
      <c r="D1502" t="s">
        <v>147</v>
      </c>
      <c r="E1502" t="s">
        <v>62</v>
      </c>
      <c r="F1502" t="str">
        <f t="shared" si="70"/>
        <v>Victoria</v>
      </c>
      <c r="G1502" t="s">
        <v>45</v>
      </c>
      <c r="H1502">
        <v>3134</v>
      </c>
      <c r="I1502" t="s">
        <v>11</v>
      </c>
      <c r="J1502" t="s">
        <v>63</v>
      </c>
      <c r="K1502" t="s">
        <v>19</v>
      </c>
      <c r="L1502" t="s">
        <v>23</v>
      </c>
      <c r="M1502" s="5">
        <v>66.87</v>
      </c>
    </row>
    <row r="1503" spans="1:13" x14ac:dyDescent="0.25">
      <c r="A1503" s="2">
        <v>45589</v>
      </c>
      <c r="B1503" s="3">
        <f t="shared" si="71"/>
        <v>2025</v>
      </c>
      <c r="C1503" t="str">
        <f t="shared" si="69"/>
        <v>2024-2025</v>
      </c>
      <c r="D1503" t="s">
        <v>148</v>
      </c>
      <c r="E1503" t="s">
        <v>115</v>
      </c>
      <c r="F1503" t="str">
        <f t="shared" si="70"/>
        <v>Western Australia</v>
      </c>
      <c r="G1503" t="s">
        <v>48</v>
      </c>
      <c r="H1503">
        <v>6280</v>
      </c>
      <c r="I1503" t="s">
        <v>11</v>
      </c>
      <c r="J1503" t="s">
        <v>94</v>
      </c>
      <c r="K1503" t="s">
        <v>157</v>
      </c>
      <c r="L1503" t="s">
        <v>22</v>
      </c>
      <c r="M1503" s="5">
        <v>66.92</v>
      </c>
    </row>
    <row r="1504" spans="1:13" x14ac:dyDescent="0.25">
      <c r="A1504" s="2">
        <v>45370</v>
      </c>
      <c r="B1504" s="3">
        <f t="shared" si="71"/>
        <v>2024</v>
      </c>
      <c r="C1504" t="str">
        <f t="shared" si="69"/>
        <v>2023-2024</v>
      </c>
      <c r="D1504" t="s">
        <v>147</v>
      </c>
      <c r="E1504" t="s">
        <v>41</v>
      </c>
      <c r="F1504" t="str">
        <f t="shared" si="70"/>
        <v>New South Wales</v>
      </c>
      <c r="G1504" t="s">
        <v>10</v>
      </c>
      <c r="H1504">
        <v>2830</v>
      </c>
      <c r="I1504" t="s">
        <v>11</v>
      </c>
      <c r="J1504" t="s">
        <v>25</v>
      </c>
      <c r="K1504" t="s">
        <v>157</v>
      </c>
      <c r="L1504" t="s">
        <v>22</v>
      </c>
      <c r="M1504" s="5">
        <v>66.930000000000007</v>
      </c>
    </row>
    <row r="1505" spans="1:13" x14ac:dyDescent="0.25">
      <c r="A1505" s="2">
        <v>45801</v>
      </c>
      <c r="B1505" s="3">
        <f t="shared" si="71"/>
        <v>2025</v>
      </c>
      <c r="C1505" t="str">
        <f t="shared" si="69"/>
        <v>2024-2025</v>
      </c>
      <c r="D1505" t="s">
        <v>147</v>
      </c>
      <c r="E1505" t="s">
        <v>85</v>
      </c>
      <c r="F1505" t="str">
        <f t="shared" si="70"/>
        <v>Queensland</v>
      </c>
      <c r="G1505" t="s">
        <v>35</v>
      </c>
      <c r="H1505">
        <v>4883</v>
      </c>
      <c r="I1505" t="s">
        <v>11</v>
      </c>
      <c r="J1505" t="s">
        <v>36</v>
      </c>
      <c r="K1505" t="s">
        <v>154</v>
      </c>
      <c r="L1505" t="s">
        <v>14</v>
      </c>
      <c r="M1505" s="5">
        <v>66.94</v>
      </c>
    </row>
    <row r="1506" spans="1:13" x14ac:dyDescent="0.25">
      <c r="A1506" s="2">
        <v>45820</v>
      </c>
      <c r="B1506" s="3">
        <f t="shared" si="71"/>
        <v>2025</v>
      </c>
      <c r="C1506" t="str">
        <f t="shared" si="69"/>
        <v>2024-2025</v>
      </c>
      <c r="D1506" t="s">
        <v>147</v>
      </c>
      <c r="E1506" t="s">
        <v>128</v>
      </c>
      <c r="F1506" t="str">
        <f t="shared" si="70"/>
        <v>Western Australia</v>
      </c>
      <c r="G1506" t="s">
        <v>48</v>
      </c>
      <c r="H1506">
        <v>6027</v>
      </c>
      <c r="I1506" t="s">
        <v>11</v>
      </c>
      <c r="J1506" t="s">
        <v>49</v>
      </c>
      <c r="K1506" t="s">
        <v>154</v>
      </c>
      <c r="L1506" t="s">
        <v>14</v>
      </c>
      <c r="M1506" s="5">
        <v>66.94</v>
      </c>
    </row>
    <row r="1507" spans="1:13" x14ac:dyDescent="0.25">
      <c r="A1507" s="2">
        <v>45814</v>
      </c>
      <c r="B1507" s="3">
        <f t="shared" si="71"/>
        <v>2025</v>
      </c>
      <c r="C1507" t="str">
        <f t="shared" si="69"/>
        <v>2024-2025</v>
      </c>
      <c r="D1507" t="s">
        <v>148</v>
      </c>
      <c r="E1507" t="s">
        <v>74</v>
      </c>
      <c r="F1507" t="str">
        <f t="shared" si="70"/>
        <v>South Australia</v>
      </c>
      <c r="G1507" t="s">
        <v>32</v>
      </c>
      <c r="H1507">
        <v>5043</v>
      </c>
      <c r="I1507" t="s">
        <v>11</v>
      </c>
      <c r="J1507" t="s">
        <v>33</v>
      </c>
      <c r="K1507" t="s">
        <v>154</v>
      </c>
      <c r="L1507" t="s">
        <v>14</v>
      </c>
      <c r="M1507" s="5">
        <v>66.95</v>
      </c>
    </row>
    <row r="1508" spans="1:13" x14ac:dyDescent="0.25">
      <c r="A1508" s="2">
        <v>45754</v>
      </c>
      <c r="B1508" s="3">
        <f t="shared" si="71"/>
        <v>2025</v>
      </c>
      <c r="C1508" t="str">
        <f t="shared" si="69"/>
        <v>2024-2025</v>
      </c>
      <c r="D1508" t="s">
        <v>148</v>
      </c>
      <c r="E1508" t="s">
        <v>69</v>
      </c>
      <c r="F1508" t="str">
        <f t="shared" si="70"/>
        <v>Tasmania</v>
      </c>
      <c r="G1508" t="s">
        <v>70</v>
      </c>
      <c r="H1508">
        <v>7018</v>
      </c>
      <c r="I1508" t="s">
        <v>11</v>
      </c>
      <c r="J1508" t="s">
        <v>71</v>
      </c>
      <c r="K1508" t="s">
        <v>154</v>
      </c>
      <c r="L1508" t="s">
        <v>14</v>
      </c>
      <c r="M1508" s="5">
        <v>66.960000000000008</v>
      </c>
    </row>
    <row r="1509" spans="1:13" x14ac:dyDescent="0.25">
      <c r="A1509" s="2">
        <v>45800</v>
      </c>
      <c r="B1509" s="3">
        <f t="shared" si="71"/>
        <v>2025</v>
      </c>
      <c r="C1509" t="str">
        <f t="shared" si="69"/>
        <v>2024-2025</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25">
      <c r="A1510" s="2">
        <v>45756</v>
      </c>
      <c r="B1510" s="3">
        <f t="shared" si="71"/>
        <v>2025</v>
      </c>
      <c r="C1510" t="str">
        <f t="shared" si="69"/>
        <v>2024-2025</v>
      </c>
      <c r="D1510" t="s">
        <v>147</v>
      </c>
      <c r="E1510" t="s">
        <v>75</v>
      </c>
      <c r="F1510" t="str">
        <f t="shared" si="70"/>
        <v>Victoria</v>
      </c>
      <c r="G1510" t="s">
        <v>45</v>
      </c>
      <c r="H1510">
        <v>3630</v>
      </c>
      <c r="I1510" t="s">
        <v>11</v>
      </c>
      <c r="J1510" t="s">
        <v>55</v>
      </c>
      <c r="K1510" t="s">
        <v>155</v>
      </c>
      <c r="L1510" t="s">
        <v>20</v>
      </c>
      <c r="M1510" s="5">
        <v>67.430000000000007</v>
      </c>
    </row>
    <row r="1511" spans="1:13" x14ac:dyDescent="0.25">
      <c r="A1511" s="2">
        <v>45588</v>
      </c>
      <c r="B1511" s="3">
        <f t="shared" si="71"/>
        <v>2025</v>
      </c>
      <c r="C1511" t="str">
        <f t="shared" si="69"/>
        <v>2024-2025</v>
      </c>
      <c r="D1511" t="s">
        <v>148</v>
      </c>
      <c r="E1511" t="s">
        <v>65</v>
      </c>
      <c r="F1511" t="str">
        <f t="shared" si="70"/>
        <v>New South Wales</v>
      </c>
      <c r="G1511" t="s">
        <v>10</v>
      </c>
      <c r="H1511">
        <v>2541</v>
      </c>
      <c r="I1511" t="s">
        <v>11</v>
      </c>
      <c r="J1511" t="s">
        <v>58</v>
      </c>
      <c r="K1511" t="s">
        <v>157</v>
      </c>
      <c r="L1511" t="s">
        <v>22</v>
      </c>
      <c r="M1511" s="5">
        <v>67.45</v>
      </c>
    </row>
    <row r="1512" spans="1:13" x14ac:dyDescent="0.25">
      <c r="A1512" s="2">
        <v>45327</v>
      </c>
      <c r="B1512" s="3">
        <f t="shared" si="71"/>
        <v>2024</v>
      </c>
      <c r="C1512" t="str">
        <f t="shared" si="69"/>
        <v>2023-2024</v>
      </c>
      <c r="D1512" t="s">
        <v>148</v>
      </c>
      <c r="E1512" t="s">
        <v>62</v>
      </c>
      <c r="F1512" t="str">
        <f t="shared" si="70"/>
        <v>Victoria</v>
      </c>
      <c r="G1512" t="s">
        <v>45</v>
      </c>
      <c r="H1512">
        <v>3134</v>
      </c>
      <c r="I1512" t="s">
        <v>11</v>
      </c>
      <c r="J1512" t="s">
        <v>63</v>
      </c>
      <c r="K1512" t="s">
        <v>154</v>
      </c>
      <c r="L1512" t="s">
        <v>14</v>
      </c>
      <c r="M1512" s="5">
        <v>67.47</v>
      </c>
    </row>
    <row r="1513" spans="1:13" x14ac:dyDescent="0.25">
      <c r="A1513" s="2">
        <v>45990</v>
      </c>
      <c r="B1513" s="3">
        <f t="shared" si="71"/>
        <v>2026</v>
      </c>
      <c r="C1513" t="str">
        <f t="shared" si="69"/>
        <v>2025-2026</v>
      </c>
      <c r="D1513" t="s">
        <v>147</v>
      </c>
      <c r="E1513" t="s">
        <v>108</v>
      </c>
      <c r="F1513" t="str">
        <f t="shared" si="70"/>
        <v>Victoria</v>
      </c>
      <c r="G1513" t="s">
        <v>45</v>
      </c>
      <c r="H1513">
        <v>3018</v>
      </c>
      <c r="I1513" t="s">
        <v>11</v>
      </c>
      <c r="J1513" t="s">
        <v>46</v>
      </c>
      <c r="K1513" t="s">
        <v>149</v>
      </c>
      <c r="L1513" t="s">
        <v>15</v>
      </c>
      <c r="M1513" s="5">
        <v>67.58</v>
      </c>
    </row>
    <row r="1514" spans="1:13" x14ac:dyDescent="0.25">
      <c r="A1514" s="2">
        <v>45500</v>
      </c>
      <c r="B1514" s="3">
        <f t="shared" si="71"/>
        <v>2025</v>
      </c>
      <c r="C1514" t="str">
        <f t="shared" si="69"/>
        <v>2024-2025</v>
      </c>
      <c r="D1514" t="s">
        <v>147</v>
      </c>
      <c r="E1514" t="s">
        <v>64</v>
      </c>
      <c r="F1514" t="str">
        <f t="shared" si="70"/>
        <v>Victoria</v>
      </c>
      <c r="G1514" t="s">
        <v>45</v>
      </c>
      <c r="H1514">
        <v>3199</v>
      </c>
      <c r="I1514" t="s">
        <v>11</v>
      </c>
      <c r="J1514" t="s">
        <v>63</v>
      </c>
      <c r="K1514" t="s">
        <v>154</v>
      </c>
      <c r="L1514" t="s">
        <v>14</v>
      </c>
      <c r="M1514" s="5">
        <v>67.66</v>
      </c>
    </row>
    <row r="1515" spans="1:13" x14ac:dyDescent="0.25">
      <c r="A1515" s="2">
        <v>45846</v>
      </c>
      <c r="B1515" s="3">
        <f t="shared" si="71"/>
        <v>2026</v>
      </c>
      <c r="C1515" t="str">
        <f t="shared" si="69"/>
        <v>2025-2026</v>
      </c>
      <c r="D1515" t="s">
        <v>147</v>
      </c>
      <c r="E1515" t="s">
        <v>41</v>
      </c>
      <c r="F1515" t="str">
        <f t="shared" si="70"/>
        <v>New South Wales</v>
      </c>
      <c r="G1515" t="s">
        <v>10</v>
      </c>
      <c r="H1515">
        <v>2830</v>
      </c>
      <c r="I1515" t="s">
        <v>11</v>
      </c>
      <c r="J1515" t="s">
        <v>25</v>
      </c>
      <c r="K1515" t="s">
        <v>156</v>
      </c>
      <c r="L1515" t="s">
        <v>17</v>
      </c>
      <c r="M1515" s="5">
        <v>67.83</v>
      </c>
    </row>
    <row r="1516" spans="1:13" x14ac:dyDescent="0.25">
      <c r="A1516" s="2">
        <v>45319</v>
      </c>
      <c r="B1516" s="3">
        <f t="shared" si="71"/>
        <v>2024</v>
      </c>
      <c r="C1516" t="str">
        <f t="shared" si="69"/>
        <v>2023-2024</v>
      </c>
      <c r="D1516" t="s">
        <v>148</v>
      </c>
      <c r="E1516" t="s">
        <v>97</v>
      </c>
      <c r="F1516" t="str">
        <f t="shared" si="70"/>
        <v>Tasmania</v>
      </c>
      <c r="G1516" t="s">
        <v>70</v>
      </c>
      <c r="H1516">
        <v>7250</v>
      </c>
      <c r="I1516" t="s">
        <v>11</v>
      </c>
      <c r="J1516" t="s">
        <v>71</v>
      </c>
      <c r="K1516" t="s">
        <v>150</v>
      </c>
      <c r="L1516" t="s">
        <v>18</v>
      </c>
      <c r="M1516" s="5">
        <v>67.83</v>
      </c>
    </row>
    <row r="1517" spans="1:13" x14ac:dyDescent="0.25">
      <c r="A1517" s="2">
        <v>45762</v>
      </c>
      <c r="B1517" s="3">
        <f t="shared" si="71"/>
        <v>2025</v>
      </c>
      <c r="C1517" t="str">
        <f t="shared" si="69"/>
        <v>2024-2025</v>
      </c>
      <c r="D1517" t="s">
        <v>147</v>
      </c>
      <c r="E1517" t="s">
        <v>52</v>
      </c>
      <c r="F1517" t="str">
        <f t="shared" si="70"/>
        <v>Victoria</v>
      </c>
      <c r="G1517" t="s">
        <v>45</v>
      </c>
      <c r="H1517">
        <v>3030</v>
      </c>
      <c r="I1517" t="s">
        <v>11</v>
      </c>
      <c r="J1517" t="s">
        <v>46</v>
      </c>
      <c r="K1517" t="s">
        <v>149</v>
      </c>
      <c r="L1517" t="s">
        <v>15</v>
      </c>
      <c r="M1517" s="5">
        <v>67.83</v>
      </c>
    </row>
    <row r="1518" spans="1:13" x14ac:dyDescent="0.25">
      <c r="A1518" s="2">
        <v>45490</v>
      </c>
      <c r="B1518" s="3">
        <f t="shared" si="71"/>
        <v>2025</v>
      </c>
      <c r="C1518" t="str">
        <f t="shared" si="69"/>
        <v>2024-2025</v>
      </c>
      <c r="D1518" t="s">
        <v>148</v>
      </c>
      <c r="E1518" t="s">
        <v>121</v>
      </c>
      <c r="F1518" t="str">
        <f t="shared" si="70"/>
        <v>Queensland</v>
      </c>
      <c r="G1518" t="s">
        <v>35</v>
      </c>
      <c r="H1518">
        <v>4700</v>
      </c>
      <c r="I1518" t="s">
        <v>11</v>
      </c>
      <c r="J1518" t="s">
        <v>51</v>
      </c>
      <c r="K1518" t="s">
        <v>155</v>
      </c>
      <c r="L1518" t="s">
        <v>20</v>
      </c>
      <c r="M1518" s="5">
        <v>67.849999999999994</v>
      </c>
    </row>
    <row r="1519" spans="1:13" x14ac:dyDescent="0.25">
      <c r="A1519" s="2">
        <v>45384</v>
      </c>
      <c r="B1519" s="3">
        <f t="shared" si="71"/>
        <v>2024</v>
      </c>
      <c r="C1519" t="str">
        <f t="shared" si="69"/>
        <v>2023-2024</v>
      </c>
      <c r="D1519" t="s">
        <v>148</v>
      </c>
      <c r="E1519" t="s">
        <v>92</v>
      </c>
      <c r="F1519" t="str">
        <f t="shared" si="70"/>
        <v>Queensland</v>
      </c>
      <c r="G1519" t="s">
        <v>35</v>
      </c>
      <c r="H1519">
        <v>4068</v>
      </c>
      <c r="I1519" t="s">
        <v>11</v>
      </c>
      <c r="J1519" t="s">
        <v>43</v>
      </c>
      <c r="K1519" t="s">
        <v>157</v>
      </c>
      <c r="L1519" t="s">
        <v>22</v>
      </c>
      <c r="M1519" s="5">
        <v>67.86</v>
      </c>
    </row>
    <row r="1520" spans="1:13" x14ac:dyDescent="0.25">
      <c r="A1520" s="2">
        <v>45913</v>
      </c>
      <c r="B1520" s="3">
        <f t="shared" si="71"/>
        <v>2026</v>
      </c>
      <c r="C1520" t="str">
        <f t="shared" si="69"/>
        <v>2025-2026</v>
      </c>
      <c r="D1520" t="s">
        <v>147</v>
      </c>
      <c r="E1520" t="s">
        <v>52</v>
      </c>
      <c r="F1520" t="str">
        <f t="shared" si="70"/>
        <v>Victoria</v>
      </c>
      <c r="G1520" t="s">
        <v>45</v>
      </c>
      <c r="H1520">
        <v>3030</v>
      </c>
      <c r="I1520" t="s">
        <v>11</v>
      </c>
      <c r="J1520" t="s">
        <v>46</v>
      </c>
      <c r="K1520" t="s">
        <v>19</v>
      </c>
      <c r="L1520" t="s">
        <v>23</v>
      </c>
      <c r="M1520" s="5">
        <v>67.89</v>
      </c>
    </row>
    <row r="1521" spans="1:13" x14ac:dyDescent="0.25">
      <c r="A1521" s="2">
        <v>45486</v>
      </c>
      <c r="B1521" s="3">
        <f t="shared" si="71"/>
        <v>2025</v>
      </c>
      <c r="C1521" t="str">
        <f t="shared" si="69"/>
        <v>2024-2025</v>
      </c>
      <c r="D1521" t="s">
        <v>148</v>
      </c>
      <c r="E1521" t="s">
        <v>52</v>
      </c>
      <c r="F1521" t="str">
        <f t="shared" si="70"/>
        <v>Victoria</v>
      </c>
      <c r="G1521" t="s">
        <v>45</v>
      </c>
      <c r="H1521">
        <v>3030</v>
      </c>
      <c r="I1521" t="s">
        <v>11</v>
      </c>
      <c r="J1521" t="s">
        <v>46</v>
      </c>
      <c r="K1521" t="s">
        <v>153</v>
      </c>
      <c r="L1521" t="s">
        <v>16</v>
      </c>
      <c r="M1521" s="5">
        <v>67.94</v>
      </c>
    </row>
    <row r="1522" spans="1:13" x14ac:dyDescent="0.25">
      <c r="A1522" s="2">
        <v>45338</v>
      </c>
      <c r="B1522" s="3">
        <f t="shared" si="71"/>
        <v>2024</v>
      </c>
      <c r="C1522" t="str">
        <f t="shared" si="69"/>
        <v>2023-2024</v>
      </c>
      <c r="D1522" t="s">
        <v>147</v>
      </c>
      <c r="E1522" t="s">
        <v>111</v>
      </c>
      <c r="F1522" t="str">
        <f t="shared" si="70"/>
        <v>New South Wales</v>
      </c>
      <c r="G1522" t="s">
        <v>10</v>
      </c>
      <c r="H1522">
        <v>2120</v>
      </c>
      <c r="I1522" t="s">
        <v>11</v>
      </c>
      <c r="J1522" t="s">
        <v>27</v>
      </c>
      <c r="K1522" t="s">
        <v>154</v>
      </c>
      <c r="L1522" t="s">
        <v>14</v>
      </c>
      <c r="M1522" s="5">
        <v>68</v>
      </c>
    </row>
    <row r="1523" spans="1:13" x14ac:dyDescent="0.25">
      <c r="A1523" s="2">
        <v>46002</v>
      </c>
      <c r="B1523" s="3">
        <f t="shared" si="71"/>
        <v>2026</v>
      </c>
      <c r="C1523" t="str">
        <f t="shared" si="69"/>
        <v>2025-2026</v>
      </c>
      <c r="D1523" t="s">
        <v>147</v>
      </c>
      <c r="E1523" t="s">
        <v>126</v>
      </c>
      <c r="F1523" t="str">
        <f t="shared" si="70"/>
        <v>Queensland</v>
      </c>
      <c r="G1523" t="s">
        <v>35</v>
      </c>
      <c r="H1523">
        <v>4551</v>
      </c>
      <c r="I1523" t="s">
        <v>11</v>
      </c>
      <c r="J1523" t="s">
        <v>120</v>
      </c>
      <c r="K1523" t="s">
        <v>150</v>
      </c>
      <c r="L1523" t="s">
        <v>18</v>
      </c>
      <c r="M1523" s="5">
        <v>68.290000000000006</v>
      </c>
    </row>
    <row r="1524" spans="1:13" x14ac:dyDescent="0.25">
      <c r="A1524" s="2">
        <v>45760</v>
      </c>
      <c r="B1524" s="3">
        <f t="shared" si="71"/>
        <v>2025</v>
      </c>
      <c r="C1524" t="str">
        <f t="shared" si="69"/>
        <v>2024-2025</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25">
      <c r="A1525" s="2">
        <v>45885</v>
      </c>
      <c r="B1525" s="3">
        <f t="shared" si="71"/>
        <v>2026</v>
      </c>
      <c r="C1525" t="str">
        <f t="shared" si="69"/>
        <v>2025-2026</v>
      </c>
      <c r="D1525" t="s">
        <v>147</v>
      </c>
      <c r="E1525" t="s">
        <v>111</v>
      </c>
      <c r="F1525" t="str">
        <f t="shared" si="70"/>
        <v>New South Wales</v>
      </c>
      <c r="G1525" t="s">
        <v>10</v>
      </c>
      <c r="H1525">
        <v>2120</v>
      </c>
      <c r="I1525" t="s">
        <v>11</v>
      </c>
      <c r="J1525" t="s">
        <v>27</v>
      </c>
      <c r="K1525" t="s">
        <v>152</v>
      </c>
      <c r="L1525" t="s">
        <v>13</v>
      </c>
      <c r="M1525" s="5">
        <v>68.44</v>
      </c>
    </row>
    <row r="1526" spans="1:13" x14ac:dyDescent="0.25">
      <c r="A1526" s="2">
        <v>45416</v>
      </c>
      <c r="B1526" s="3">
        <f t="shared" si="71"/>
        <v>2024</v>
      </c>
      <c r="C1526" t="str">
        <f t="shared" si="69"/>
        <v>2023-2024</v>
      </c>
      <c r="D1526" t="s">
        <v>148</v>
      </c>
      <c r="E1526" t="s">
        <v>144</v>
      </c>
      <c r="F1526" t="str">
        <f t="shared" si="70"/>
        <v>Queensland</v>
      </c>
      <c r="G1526" t="s">
        <v>35</v>
      </c>
      <c r="H1526">
        <v>4566</v>
      </c>
      <c r="I1526" t="s">
        <v>11</v>
      </c>
      <c r="J1526" t="s">
        <v>120</v>
      </c>
      <c r="K1526" t="s">
        <v>152</v>
      </c>
      <c r="L1526" t="s">
        <v>13</v>
      </c>
      <c r="M1526" s="5">
        <v>69.11</v>
      </c>
    </row>
    <row r="1527" spans="1:13" x14ac:dyDescent="0.25">
      <c r="A1527" s="2">
        <v>45799</v>
      </c>
      <c r="B1527" s="3">
        <f t="shared" si="71"/>
        <v>2025</v>
      </c>
      <c r="C1527" t="str">
        <f t="shared" si="69"/>
        <v>2024-2025</v>
      </c>
      <c r="D1527" t="s">
        <v>148</v>
      </c>
      <c r="E1527" t="s">
        <v>143</v>
      </c>
      <c r="F1527" t="str">
        <f t="shared" si="70"/>
        <v>New South Wales</v>
      </c>
      <c r="G1527" t="s">
        <v>10</v>
      </c>
      <c r="H1527">
        <v>2154</v>
      </c>
      <c r="I1527" t="s">
        <v>11</v>
      </c>
      <c r="J1527" t="s">
        <v>27</v>
      </c>
      <c r="K1527" t="s">
        <v>157</v>
      </c>
      <c r="L1527" t="s">
        <v>22</v>
      </c>
      <c r="M1527" s="5">
        <v>69.2</v>
      </c>
    </row>
    <row r="1528" spans="1:13" x14ac:dyDescent="0.25">
      <c r="A1528" s="2">
        <v>45375</v>
      </c>
      <c r="B1528" s="3">
        <f t="shared" si="71"/>
        <v>2024</v>
      </c>
      <c r="C1528" t="str">
        <f t="shared" si="69"/>
        <v>2023-2024</v>
      </c>
      <c r="D1528" t="s">
        <v>147</v>
      </c>
      <c r="E1528" t="s">
        <v>146</v>
      </c>
      <c r="F1528" t="str">
        <f t="shared" si="70"/>
        <v>Victoria</v>
      </c>
      <c r="G1528" t="s">
        <v>45</v>
      </c>
      <c r="H1528">
        <v>3353</v>
      </c>
      <c r="I1528" t="s">
        <v>11</v>
      </c>
      <c r="J1528" t="s">
        <v>60</v>
      </c>
      <c r="K1528" t="s">
        <v>152</v>
      </c>
      <c r="L1528" t="s">
        <v>13</v>
      </c>
      <c r="M1528" s="5">
        <v>69.27</v>
      </c>
    </row>
    <row r="1529" spans="1:13" x14ac:dyDescent="0.25">
      <c r="A1529" s="2">
        <v>45519</v>
      </c>
      <c r="B1529" s="3">
        <f t="shared" si="71"/>
        <v>2025</v>
      </c>
      <c r="C1529" t="str">
        <f t="shared" si="69"/>
        <v>2024-2025</v>
      </c>
      <c r="D1529" t="s">
        <v>148</v>
      </c>
      <c r="E1529" t="s">
        <v>92</v>
      </c>
      <c r="F1529" t="str">
        <f t="shared" si="70"/>
        <v>Queensland</v>
      </c>
      <c r="G1529" t="s">
        <v>35</v>
      </c>
      <c r="H1529">
        <v>4068</v>
      </c>
      <c r="I1529" t="s">
        <v>11</v>
      </c>
      <c r="J1529" t="s">
        <v>43</v>
      </c>
      <c r="K1529" t="s">
        <v>157</v>
      </c>
      <c r="L1529" t="s">
        <v>22</v>
      </c>
      <c r="M1529" s="5">
        <v>69.3</v>
      </c>
    </row>
    <row r="1530" spans="1:13" x14ac:dyDescent="0.25">
      <c r="A1530" s="2">
        <v>45388</v>
      </c>
      <c r="B1530" s="3">
        <f t="shared" si="71"/>
        <v>2024</v>
      </c>
      <c r="C1530" t="str">
        <f t="shared" si="69"/>
        <v>2023-2024</v>
      </c>
      <c r="D1530" t="s">
        <v>147</v>
      </c>
      <c r="E1530" t="s">
        <v>40</v>
      </c>
      <c r="F1530" t="str">
        <f t="shared" si="70"/>
        <v>New South Wales</v>
      </c>
      <c r="G1530" t="s">
        <v>10</v>
      </c>
      <c r="H1530">
        <v>2116</v>
      </c>
      <c r="I1530" t="s">
        <v>11</v>
      </c>
      <c r="J1530" t="s">
        <v>27</v>
      </c>
      <c r="K1530" t="s">
        <v>149</v>
      </c>
      <c r="L1530" t="s">
        <v>15</v>
      </c>
      <c r="M1530" s="5">
        <v>69.400000000000006</v>
      </c>
    </row>
    <row r="1531" spans="1:13" x14ac:dyDescent="0.25">
      <c r="A1531" s="2">
        <v>45401</v>
      </c>
      <c r="B1531" s="3">
        <f t="shared" si="71"/>
        <v>2024</v>
      </c>
      <c r="C1531" t="str">
        <f t="shared" si="69"/>
        <v>2023-2024</v>
      </c>
      <c r="D1531" t="s">
        <v>147</v>
      </c>
      <c r="E1531" t="s">
        <v>109</v>
      </c>
      <c r="F1531" t="str">
        <f t="shared" si="70"/>
        <v>New South Wales</v>
      </c>
      <c r="G1531" t="s">
        <v>10</v>
      </c>
      <c r="H1531">
        <v>2480</v>
      </c>
      <c r="I1531" t="s">
        <v>11</v>
      </c>
      <c r="J1531" t="s">
        <v>68</v>
      </c>
      <c r="K1531" t="s">
        <v>149</v>
      </c>
      <c r="L1531" t="s">
        <v>15</v>
      </c>
      <c r="M1531" s="5">
        <v>69.86</v>
      </c>
    </row>
    <row r="1532" spans="1:13" x14ac:dyDescent="0.25">
      <c r="A1532" s="2">
        <v>45827</v>
      </c>
      <c r="B1532" s="3">
        <f t="shared" si="71"/>
        <v>2025</v>
      </c>
      <c r="C1532" t="str">
        <f t="shared" si="69"/>
        <v>2024-2025</v>
      </c>
      <c r="D1532" t="s">
        <v>147</v>
      </c>
      <c r="E1532" t="s">
        <v>42</v>
      </c>
      <c r="F1532" t="str">
        <f t="shared" si="70"/>
        <v>Queensland</v>
      </c>
      <c r="G1532" t="s">
        <v>35</v>
      </c>
      <c r="H1532">
        <v>4053</v>
      </c>
      <c r="I1532" t="s">
        <v>11</v>
      </c>
      <c r="J1532" t="s">
        <v>43</v>
      </c>
      <c r="K1532" t="s">
        <v>153</v>
      </c>
      <c r="L1532" t="s">
        <v>16</v>
      </c>
      <c r="M1532" s="5">
        <v>70</v>
      </c>
    </row>
    <row r="1533" spans="1:13" x14ac:dyDescent="0.25">
      <c r="A1533" s="2">
        <v>45438</v>
      </c>
      <c r="B1533" s="3">
        <f t="shared" si="71"/>
        <v>2024</v>
      </c>
      <c r="C1533" t="str">
        <f t="shared" si="69"/>
        <v>2023-2024</v>
      </c>
      <c r="D1533" t="s">
        <v>148</v>
      </c>
      <c r="E1533" t="s">
        <v>81</v>
      </c>
      <c r="F1533" t="str">
        <f t="shared" si="70"/>
        <v>New South Wales</v>
      </c>
      <c r="G1533" t="s">
        <v>10</v>
      </c>
      <c r="H1533">
        <v>2485</v>
      </c>
      <c r="I1533" t="s">
        <v>11</v>
      </c>
      <c r="J1533" t="s">
        <v>68</v>
      </c>
      <c r="K1533" t="s">
        <v>154</v>
      </c>
      <c r="L1533" t="s">
        <v>14</v>
      </c>
      <c r="M1533" s="5">
        <v>70.25</v>
      </c>
    </row>
    <row r="1534" spans="1:13" x14ac:dyDescent="0.25">
      <c r="A1534" s="2">
        <v>45838</v>
      </c>
      <c r="B1534" s="3">
        <f t="shared" si="71"/>
        <v>2025</v>
      </c>
      <c r="C1534" t="str">
        <f t="shared" si="69"/>
        <v>2024-2025</v>
      </c>
      <c r="D1534" t="s">
        <v>147</v>
      </c>
      <c r="E1534" t="s">
        <v>146</v>
      </c>
      <c r="F1534" t="str">
        <f t="shared" si="70"/>
        <v>Victoria</v>
      </c>
      <c r="G1534" t="s">
        <v>45</v>
      </c>
      <c r="H1534">
        <v>3353</v>
      </c>
      <c r="I1534" t="s">
        <v>11</v>
      </c>
      <c r="J1534" t="s">
        <v>60</v>
      </c>
      <c r="K1534" t="s">
        <v>19</v>
      </c>
      <c r="L1534" t="s">
        <v>23</v>
      </c>
      <c r="M1534" s="5">
        <v>70.34</v>
      </c>
    </row>
    <row r="1535" spans="1:13" x14ac:dyDescent="0.25">
      <c r="A1535" s="2">
        <v>45550</v>
      </c>
      <c r="B1535" s="3">
        <f t="shared" si="71"/>
        <v>2025</v>
      </c>
      <c r="C1535" t="str">
        <f t="shared" si="69"/>
        <v>2024-2025</v>
      </c>
      <c r="D1535" t="s">
        <v>148</v>
      </c>
      <c r="E1535" t="s">
        <v>69</v>
      </c>
      <c r="F1535" t="str">
        <f t="shared" si="70"/>
        <v>Tasmania</v>
      </c>
      <c r="G1535" t="s">
        <v>70</v>
      </c>
      <c r="H1535">
        <v>7018</v>
      </c>
      <c r="I1535" t="s">
        <v>11</v>
      </c>
      <c r="J1535" t="s">
        <v>71</v>
      </c>
      <c r="K1535" t="s">
        <v>154</v>
      </c>
      <c r="L1535" t="s">
        <v>14</v>
      </c>
      <c r="M1535" s="5">
        <v>70.45</v>
      </c>
    </row>
    <row r="1536" spans="1:13" x14ac:dyDescent="0.25">
      <c r="A1536" s="2">
        <v>45420</v>
      </c>
      <c r="B1536" s="3">
        <f t="shared" si="71"/>
        <v>2024</v>
      </c>
      <c r="C1536" t="str">
        <f t="shared" si="69"/>
        <v>2023-2024</v>
      </c>
      <c r="D1536" t="s">
        <v>147</v>
      </c>
      <c r="E1536" t="s">
        <v>37</v>
      </c>
      <c r="F1536" t="str">
        <f t="shared" si="70"/>
        <v>South Australia</v>
      </c>
      <c r="G1536" t="s">
        <v>32</v>
      </c>
      <c r="H1536">
        <v>5607</v>
      </c>
      <c r="I1536" t="s">
        <v>11</v>
      </c>
      <c r="J1536" t="s">
        <v>38</v>
      </c>
      <c r="K1536" t="s">
        <v>154</v>
      </c>
      <c r="L1536" t="s">
        <v>14</v>
      </c>
      <c r="M1536" s="5">
        <v>70.5</v>
      </c>
    </row>
    <row r="1537" spans="1:13" x14ac:dyDescent="0.25">
      <c r="A1537" s="2">
        <v>45644</v>
      </c>
      <c r="B1537" s="3">
        <f t="shared" si="71"/>
        <v>2025</v>
      </c>
      <c r="C1537" t="str">
        <f t="shared" si="69"/>
        <v>2024-2025</v>
      </c>
      <c r="D1537" t="s">
        <v>148</v>
      </c>
      <c r="E1537" t="s">
        <v>24</v>
      </c>
      <c r="F1537" t="str">
        <f t="shared" si="70"/>
        <v>New South Wales</v>
      </c>
      <c r="G1537" t="s">
        <v>10</v>
      </c>
      <c r="H1537">
        <v>2795</v>
      </c>
      <c r="I1537" t="s">
        <v>11</v>
      </c>
      <c r="J1537" t="s">
        <v>25</v>
      </c>
      <c r="K1537" t="s">
        <v>157</v>
      </c>
      <c r="L1537" t="s">
        <v>22</v>
      </c>
      <c r="M1537" s="5">
        <v>70.599999999999994</v>
      </c>
    </row>
    <row r="1538" spans="1:13" x14ac:dyDescent="0.25">
      <c r="A1538" s="2">
        <v>45553</v>
      </c>
      <c r="B1538" s="3">
        <f t="shared" si="71"/>
        <v>2025</v>
      </c>
      <c r="C1538" t="str">
        <f t="shared" ref="C1538:C1601" si="72">IF(MONTH(A1538) &gt;= 7, YEAR(A1538) &amp; "-" &amp; YEAR(A1538) + 1, YEAR(A1538) - 1 &amp; "-" &amp; YEAR(A1538))</f>
        <v>2024-2025</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25">
      <c r="A1539" s="2">
        <v>45296</v>
      </c>
      <c r="B1539" s="3">
        <f t="shared" ref="B1539:B1602" si="74">IF(MONTH(A1539)&gt;=7,YEAR(A1539)+1,YEAR(A1539))</f>
        <v>2024</v>
      </c>
      <c r="C1539" t="str">
        <f t="shared" si="72"/>
        <v>2023-2024</v>
      </c>
      <c r="D1539" t="s">
        <v>147</v>
      </c>
      <c r="E1539" t="s">
        <v>146</v>
      </c>
      <c r="F1539" t="str">
        <f t="shared" si="73"/>
        <v>Victoria</v>
      </c>
      <c r="G1539" t="s">
        <v>45</v>
      </c>
      <c r="H1539">
        <v>3353</v>
      </c>
      <c r="I1539" t="s">
        <v>11</v>
      </c>
      <c r="J1539" t="s">
        <v>60</v>
      </c>
      <c r="K1539" t="s">
        <v>155</v>
      </c>
      <c r="L1539" t="s">
        <v>20</v>
      </c>
      <c r="M1539" s="5">
        <v>70.83</v>
      </c>
    </row>
    <row r="1540" spans="1:13" x14ac:dyDescent="0.25">
      <c r="A1540" s="2">
        <v>45461</v>
      </c>
      <c r="B1540" s="3">
        <f t="shared" si="74"/>
        <v>2024</v>
      </c>
      <c r="C1540" t="str">
        <f t="shared" si="72"/>
        <v>2023-2024</v>
      </c>
      <c r="D1540" t="s">
        <v>148</v>
      </c>
      <c r="E1540" t="s">
        <v>139</v>
      </c>
      <c r="F1540" t="str">
        <f t="shared" si="73"/>
        <v>New South Wales</v>
      </c>
      <c r="G1540" t="s">
        <v>10</v>
      </c>
      <c r="H1540">
        <v>2020</v>
      </c>
      <c r="I1540" t="s">
        <v>11</v>
      </c>
      <c r="J1540" t="s">
        <v>12</v>
      </c>
      <c r="K1540" t="s">
        <v>157</v>
      </c>
      <c r="L1540" t="s">
        <v>22</v>
      </c>
      <c r="M1540" s="5">
        <v>70.930000000000007</v>
      </c>
    </row>
    <row r="1541" spans="1:13" x14ac:dyDescent="0.25">
      <c r="A1541" s="2">
        <v>45872</v>
      </c>
      <c r="B1541" s="3">
        <f t="shared" si="74"/>
        <v>2026</v>
      </c>
      <c r="C1541" t="str">
        <f t="shared" si="72"/>
        <v>2025-2026</v>
      </c>
      <c r="D1541" t="s">
        <v>147</v>
      </c>
      <c r="E1541" t="s">
        <v>107</v>
      </c>
      <c r="F1541" t="str">
        <f t="shared" si="73"/>
        <v>Queensland</v>
      </c>
      <c r="G1541" t="s">
        <v>35</v>
      </c>
      <c r="H1541">
        <v>4220</v>
      </c>
      <c r="I1541" t="s">
        <v>11</v>
      </c>
      <c r="J1541" t="s">
        <v>104</v>
      </c>
      <c r="K1541" t="s">
        <v>154</v>
      </c>
      <c r="L1541" t="s">
        <v>14</v>
      </c>
      <c r="M1541" s="5">
        <v>71.14</v>
      </c>
    </row>
    <row r="1542" spans="1:13" x14ac:dyDescent="0.25">
      <c r="A1542" s="2">
        <v>45729</v>
      </c>
      <c r="B1542" s="3">
        <f t="shared" si="74"/>
        <v>2025</v>
      </c>
      <c r="C1542" t="str">
        <f t="shared" si="72"/>
        <v>2024-2025</v>
      </c>
      <c r="D1542" t="s">
        <v>147</v>
      </c>
      <c r="E1542" t="s">
        <v>53</v>
      </c>
      <c r="F1542" t="str">
        <f t="shared" si="73"/>
        <v>South Australia</v>
      </c>
      <c r="G1542" t="s">
        <v>32</v>
      </c>
      <c r="H1542">
        <v>5082</v>
      </c>
      <c r="I1542" t="s">
        <v>11</v>
      </c>
      <c r="J1542" t="s">
        <v>33</v>
      </c>
      <c r="K1542" t="s">
        <v>156</v>
      </c>
      <c r="L1542" t="s">
        <v>17</v>
      </c>
      <c r="M1542" s="5">
        <v>71.39</v>
      </c>
    </row>
    <row r="1543" spans="1:13" x14ac:dyDescent="0.25">
      <c r="A1543" s="2">
        <v>45847</v>
      </c>
      <c r="B1543" s="3">
        <f t="shared" si="74"/>
        <v>2026</v>
      </c>
      <c r="C1543" t="str">
        <f t="shared" si="72"/>
        <v>2025-2026</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25">
      <c r="A1544" s="2">
        <v>45466</v>
      </c>
      <c r="B1544" s="3">
        <f t="shared" si="74"/>
        <v>2024</v>
      </c>
      <c r="C1544" t="str">
        <f t="shared" si="72"/>
        <v>2023-2024</v>
      </c>
      <c r="D1544" t="s">
        <v>147</v>
      </c>
      <c r="E1544" t="s">
        <v>40</v>
      </c>
      <c r="F1544" t="str">
        <f t="shared" si="73"/>
        <v>New South Wales</v>
      </c>
      <c r="G1544" t="s">
        <v>10</v>
      </c>
      <c r="H1544">
        <v>2116</v>
      </c>
      <c r="I1544" t="s">
        <v>11</v>
      </c>
      <c r="J1544" t="s">
        <v>27</v>
      </c>
      <c r="K1544" t="s">
        <v>151</v>
      </c>
      <c r="L1544" t="s">
        <v>21</v>
      </c>
      <c r="M1544" s="5">
        <v>71.5</v>
      </c>
    </row>
    <row r="1545" spans="1:13" x14ac:dyDescent="0.25">
      <c r="A1545" s="2">
        <v>45870</v>
      </c>
      <c r="B1545" s="3">
        <f t="shared" si="74"/>
        <v>2026</v>
      </c>
      <c r="C1545" t="str">
        <f t="shared" si="72"/>
        <v>2025-2026</v>
      </c>
      <c r="D1545" t="s">
        <v>147</v>
      </c>
      <c r="E1545" t="s">
        <v>124</v>
      </c>
      <c r="F1545" t="str">
        <f t="shared" si="73"/>
        <v>New South Wales</v>
      </c>
      <c r="G1545" t="s">
        <v>10</v>
      </c>
      <c r="H1545">
        <v>2015</v>
      </c>
      <c r="I1545" t="s">
        <v>11</v>
      </c>
      <c r="J1545" t="s">
        <v>12</v>
      </c>
      <c r="K1545" t="s">
        <v>152</v>
      </c>
      <c r="L1545" t="s">
        <v>13</v>
      </c>
      <c r="M1545" s="5">
        <v>71.709999999999994</v>
      </c>
    </row>
    <row r="1546" spans="1:13" x14ac:dyDescent="0.25">
      <c r="A1546" s="2">
        <v>45923</v>
      </c>
      <c r="B1546" s="3">
        <f t="shared" si="74"/>
        <v>2026</v>
      </c>
      <c r="C1546" t="str">
        <f t="shared" si="72"/>
        <v>2025-2026</v>
      </c>
      <c r="D1546" t="s">
        <v>147</v>
      </c>
      <c r="E1546" t="s">
        <v>44</v>
      </c>
      <c r="F1546" t="str">
        <f t="shared" si="73"/>
        <v>Victoria</v>
      </c>
      <c r="G1546" t="s">
        <v>45</v>
      </c>
      <c r="H1546">
        <v>3066</v>
      </c>
      <c r="I1546" t="s">
        <v>11</v>
      </c>
      <c r="J1546" t="s">
        <v>46</v>
      </c>
      <c r="K1546" t="s">
        <v>154</v>
      </c>
      <c r="L1546" t="s">
        <v>14</v>
      </c>
      <c r="M1546" s="5">
        <v>71.760000000000005</v>
      </c>
    </row>
    <row r="1547" spans="1:13" x14ac:dyDescent="0.25">
      <c r="A1547" s="2">
        <v>45863</v>
      </c>
      <c r="B1547" s="3">
        <f t="shared" si="74"/>
        <v>2026</v>
      </c>
      <c r="C1547" t="str">
        <f t="shared" si="72"/>
        <v>2025-2026</v>
      </c>
      <c r="D1547" t="s">
        <v>148</v>
      </c>
      <c r="E1547" t="s">
        <v>107</v>
      </c>
      <c r="F1547" t="str">
        <f t="shared" si="73"/>
        <v>Queensland</v>
      </c>
      <c r="G1547" t="s">
        <v>35</v>
      </c>
      <c r="H1547">
        <v>4220</v>
      </c>
      <c r="I1547" t="s">
        <v>11</v>
      </c>
      <c r="J1547" t="s">
        <v>104</v>
      </c>
      <c r="K1547" t="s">
        <v>149</v>
      </c>
      <c r="L1547" t="s">
        <v>15</v>
      </c>
      <c r="M1547" s="5">
        <v>71.819999999999993</v>
      </c>
    </row>
    <row r="1548" spans="1:13" x14ac:dyDescent="0.25">
      <c r="A1548" s="2">
        <v>45530</v>
      </c>
      <c r="B1548" s="3">
        <f t="shared" si="74"/>
        <v>2025</v>
      </c>
      <c r="C1548" t="str">
        <f t="shared" si="72"/>
        <v>2024-2025</v>
      </c>
      <c r="D1548" t="s">
        <v>147</v>
      </c>
      <c r="E1548" t="s">
        <v>114</v>
      </c>
      <c r="F1548" t="str">
        <f t="shared" si="73"/>
        <v>Victoria</v>
      </c>
      <c r="G1548" t="s">
        <v>45</v>
      </c>
      <c r="H1548">
        <v>3551</v>
      </c>
      <c r="I1548" t="s">
        <v>11</v>
      </c>
      <c r="J1548" t="s">
        <v>60</v>
      </c>
      <c r="K1548" t="s">
        <v>149</v>
      </c>
      <c r="L1548" t="s">
        <v>15</v>
      </c>
      <c r="M1548" s="5">
        <v>71.86</v>
      </c>
    </row>
    <row r="1549" spans="1:13" x14ac:dyDescent="0.25">
      <c r="A1549" s="2">
        <v>45616</v>
      </c>
      <c r="B1549" s="3">
        <f t="shared" si="74"/>
        <v>2025</v>
      </c>
      <c r="C1549" t="str">
        <f t="shared" si="72"/>
        <v>2024-2025</v>
      </c>
      <c r="D1549" t="s">
        <v>148</v>
      </c>
      <c r="E1549" t="s">
        <v>26</v>
      </c>
      <c r="F1549" t="str">
        <f t="shared" si="73"/>
        <v>New South Wales</v>
      </c>
      <c r="G1549" t="s">
        <v>10</v>
      </c>
      <c r="H1549">
        <v>2141</v>
      </c>
      <c r="I1549" t="s">
        <v>11</v>
      </c>
      <c r="J1549" t="s">
        <v>27</v>
      </c>
      <c r="K1549" t="s">
        <v>19</v>
      </c>
      <c r="L1549" t="s">
        <v>23</v>
      </c>
      <c r="M1549" s="5">
        <v>71.88</v>
      </c>
    </row>
    <row r="1550" spans="1:13" x14ac:dyDescent="0.25">
      <c r="A1550" s="2">
        <v>45894</v>
      </c>
      <c r="B1550" s="3">
        <f t="shared" si="74"/>
        <v>2026</v>
      </c>
      <c r="C1550" t="str">
        <f t="shared" si="72"/>
        <v>2025-2026</v>
      </c>
      <c r="D1550" t="s">
        <v>148</v>
      </c>
      <c r="E1550" t="s">
        <v>122</v>
      </c>
      <c r="F1550" t="str">
        <f t="shared" si="73"/>
        <v>New South Wales</v>
      </c>
      <c r="G1550" t="s">
        <v>10</v>
      </c>
      <c r="H1550">
        <v>2650</v>
      </c>
      <c r="I1550" t="s">
        <v>11</v>
      </c>
      <c r="J1550" t="s">
        <v>25</v>
      </c>
      <c r="K1550" t="s">
        <v>155</v>
      </c>
      <c r="L1550" t="s">
        <v>20</v>
      </c>
      <c r="M1550" s="5">
        <v>71.88</v>
      </c>
    </row>
    <row r="1551" spans="1:13" x14ac:dyDescent="0.25">
      <c r="A1551" s="2">
        <v>45806</v>
      </c>
      <c r="B1551" s="3">
        <f t="shared" si="74"/>
        <v>2025</v>
      </c>
      <c r="C1551" t="str">
        <f t="shared" si="72"/>
        <v>2024-2025</v>
      </c>
      <c r="D1551" t="s">
        <v>147</v>
      </c>
      <c r="E1551" t="s">
        <v>103</v>
      </c>
      <c r="F1551" t="str">
        <f t="shared" si="73"/>
        <v>Queensland</v>
      </c>
      <c r="G1551" t="s">
        <v>35</v>
      </c>
      <c r="H1551">
        <v>4509</v>
      </c>
      <c r="I1551" t="s">
        <v>11</v>
      </c>
      <c r="J1551" t="s">
        <v>104</v>
      </c>
      <c r="K1551" t="s">
        <v>151</v>
      </c>
      <c r="L1551" t="s">
        <v>21</v>
      </c>
      <c r="M1551" s="5">
        <v>71.91</v>
      </c>
    </row>
    <row r="1552" spans="1:13" x14ac:dyDescent="0.25">
      <c r="A1552" s="2">
        <v>45323</v>
      </c>
      <c r="B1552" s="3">
        <f t="shared" si="74"/>
        <v>2024</v>
      </c>
      <c r="C1552" t="str">
        <f t="shared" si="72"/>
        <v>2023-2024</v>
      </c>
      <c r="D1552" t="s">
        <v>147</v>
      </c>
      <c r="E1552" t="s">
        <v>59</v>
      </c>
      <c r="F1552" t="str">
        <f t="shared" si="73"/>
        <v>Victoria</v>
      </c>
      <c r="G1552" t="s">
        <v>45</v>
      </c>
      <c r="H1552">
        <v>3280</v>
      </c>
      <c r="I1552" t="s">
        <v>11</v>
      </c>
      <c r="J1552" t="s">
        <v>60</v>
      </c>
      <c r="K1552" t="s">
        <v>150</v>
      </c>
      <c r="L1552" t="s">
        <v>18</v>
      </c>
      <c r="M1552" s="5">
        <v>72.84</v>
      </c>
    </row>
    <row r="1553" spans="1:13" x14ac:dyDescent="0.25">
      <c r="A1553" s="2">
        <v>45488</v>
      </c>
      <c r="B1553" s="3">
        <f t="shared" si="74"/>
        <v>2025</v>
      </c>
      <c r="C1553" t="str">
        <f t="shared" si="72"/>
        <v>2024-2025</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25">
      <c r="A1554" s="2">
        <v>45790</v>
      </c>
      <c r="B1554" s="3">
        <f t="shared" si="74"/>
        <v>2025</v>
      </c>
      <c r="C1554" t="str">
        <f t="shared" si="72"/>
        <v>2024-2025</v>
      </c>
      <c r="D1554" t="s">
        <v>148</v>
      </c>
      <c r="E1554" t="s">
        <v>98</v>
      </c>
      <c r="F1554" t="str">
        <f t="shared" si="73"/>
        <v>Victoria</v>
      </c>
      <c r="G1554" t="s">
        <v>45</v>
      </c>
      <c r="H1554">
        <v>3429</v>
      </c>
      <c r="I1554" t="s">
        <v>11</v>
      </c>
      <c r="J1554" t="s">
        <v>60</v>
      </c>
      <c r="K1554" t="s">
        <v>154</v>
      </c>
      <c r="L1554" t="s">
        <v>14</v>
      </c>
      <c r="M1554" s="5">
        <v>72.94</v>
      </c>
    </row>
    <row r="1555" spans="1:13" x14ac:dyDescent="0.25">
      <c r="A1555" s="2">
        <v>45854</v>
      </c>
      <c r="B1555" s="3">
        <f t="shared" si="74"/>
        <v>2026</v>
      </c>
      <c r="C1555" t="str">
        <f t="shared" si="72"/>
        <v>2025-2026</v>
      </c>
      <c r="D1555" t="s">
        <v>147</v>
      </c>
      <c r="E1555" t="s">
        <v>28</v>
      </c>
      <c r="F1555" t="str">
        <f t="shared" si="73"/>
        <v>Northern Territory</v>
      </c>
      <c r="G1555" t="s">
        <v>29</v>
      </c>
      <c r="H1555">
        <v>800</v>
      </c>
      <c r="I1555" t="s">
        <v>11</v>
      </c>
      <c r="J1555" t="s">
        <v>30</v>
      </c>
      <c r="K1555" t="s">
        <v>154</v>
      </c>
      <c r="L1555" t="s">
        <v>14</v>
      </c>
      <c r="M1555" s="5">
        <v>73.12</v>
      </c>
    </row>
    <row r="1556" spans="1:13" x14ac:dyDescent="0.25">
      <c r="A1556" s="2">
        <v>45422</v>
      </c>
      <c r="B1556" s="3">
        <f t="shared" si="74"/>
        <v>2024</v>
      </c>
      <c r="C1556" t="str">
        <f t="shared" si="72"/>
        <v>2023-2024</v>
      </c>
      <c r="D1556" t="s">
        <v>147</v>
      </c>
      <c r="E1556" t="s">
        <v>92</v>
      </c>
      <c r="F1556" t="str">
        <f t="shared" si="73"/>
        <v>Queensland</v>
      </c>
      <c r="G1556" t="s">
        <v>35</v>
      </c>
      <c r="H1556">
        <v>4068</v>
      </c>
      <c r="I1556" t="s">
        <v>11</v>
      </c>
      <c r="J1556" t="s">
        <v>43</v>
      </c>
      <c r="K1556" t="s">
        <v>19</v>
      </c>
      <c r="L1556" t="s">
        <v>23</v>
      </c>
      <c r="M1556" s="5">
        <v>73.22</v>
      </c>
    </row>
    <row r="1557" spans="1:13" x14ac:dyDescent="0.25">
      <c r="A1557" s="2">
        <v>45407</v>
      </c>
      <c r="B1557" s="3">
        <f t="shared" si="74"/>
        <v>2024</v>
      </c>
      <c r="C1557" t="str">
        <f t="shared" si="72"/>
        <v>2023-2024</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25">
      <c r="A1558" s="2">
        <v>45507</v>
      </c>
      <c r="B1558" s="3">
        <f t="shared" si="74"/>
        <v>2025</v>
      </c>
      <c r="C1558" t="str">
        <f t="shared" si="72"/>
        <v>2024-2025</v>
      </c>
      <c r="D1558" t="s">
        <v>147</v>
      </c>
      <c r="E1558" t="s">
        <v>31</v>
      </c>
      <c r="F1558" t="str">
        <f t="shared" si="73"/>
        <v>South Australia</v>
      </c>
      <c r="G1558" t="s">
        <v>32</v>
      </c>
      <c r="H1558">
        <v>5168</v>
      </c>
      <c r="I1558" t="s">
        <v>11</v>
      </c>
      <c r="J1558" t="s">
        <v>33</v>
      </c>
      <c r="K1558" t="s">
        <v>154</v>
      </c>
      <c r="L1558" t="s">
        <v>14</v>
      </c>
      <c r="M1558" s="5">
        <v>73.5</v>
      </c>
    </row>
    <row r="1559" spans="1:13" x14ac:dyDescent="0.25">
      <c r="A1559" s="2">
        <v>45563</v>
      </c>
      <c r="B1559" s="3">
        <f t="shared" si="74"/>
        <v>2025</v>
      </c>
      <c r="C1559" t="str">
        <f t="shared" si="72"/>
        <v>2024-2025</v>
      </c>
      <c r="D1559" t="s">
        <v>148</v>
      </c>
      <c r="E1559" t="s">
        <v>101</v>
      </c>
      <c r="F1559" t="str">
        <f t="shared" si="73"/>
        <v>Victoria</v>
      </c>
      <c r="G1559" t="s">
        <v>45</v>
      </c>
      <c r="H1559">
        <v>3131</v>
      </c>
      <c r="I1559" t="s">
        <v>11</v>
      </c>
      <c r="J1559" t="s">
        <v>63</v>
      </c>
      <c r="K1559" t="s">
        <v>152</v>
      </c>
      <c r="L1559" t="s">
        <v>13</v>
      </c>
      <c r="M1559" s="5">
        <v>73.59</v>
      </c>
    </row>
    <row r="1560" spans="1:13" x14ac:dyDescent="0.25">
      <c r="A1560" s="2">
        <v>45770</v>
      </c>
      <c r="B1560" s="3">
        <f t="shared" si="74"/>
        <v>2025</v>
      </c>
      <c r="C1560" t="str">
        <f t="shared" si="72"/>
        <v>2024-2025</v>
      </c>
      <c r="D1560" t="s">
        <v>148</v>
      </c>
      <c r="E1560" t="s">
        <v>26</v>
      </c>
      <c r="F1560" t="str">
        <f t="shared" si="73"/>
        <v>New South Wales</v>
      </c>
      <c r="G1560" t="s">
        <v>10</v>
      </c>
      <c r="H1560">
        <v>2141</v>
      </c>
      <c r="I1560" t="s">
        <v>11</v>
      </c>
      <c r="J1560" t="s">
        <v>27</v>
      </c>
      <c r="K1560" t="s">
        <v>156</v>
      </c>
      <c r="L1560" t="s">
        <v>17</v>
      </c>
      <c r="M1560" s="5">
        <v>73.830000000000013</v>
      </c>
    </row>
    <row r="1561" spans="1:13" x14ac:dyDescent="0.25">
      <c r="A1561" s="2">
        <v>45397</v>
      </c>
      <c r="B1561" s="3">
        <f t="shared" si="74"/>
        <v>2024</v>
      </c>
      <c r="C1561" t="str">
        <f t="shared" si="72"/>
        <v>2023-2024</v>
      </c>
      <c r="D1561" t="s">
        <v>148</v>
      </c>
      <c r="E1561" t="s">
        <v>138</v>
      </c>
      <c r="F1561" t="str">
        <f t="shared" si="73"/>
        <v>Queensland</v>
      </c>
      <c r="G1561" t="s">
        <v>35</v>
      </c>
      <c r="H1561">
        <v>4558</v>
      </c>
      <c r="I1561" t="s">
        <v>11</v>
      </c>
      <c r="J1561" t="s">
        <v>120</v>
      </c>
      <c r="K1561" t="s">
        <v>157</v>
      </c>
      <c r="L1561" t="s">
        <v>22</v>
      </c>
      <c r="M1561" s="5">
        <v>73.89</v>
      </c>
    </row>
    <row r="1562" spans="1:13" x14ac:dyDescent="0.25">
      <c r="A1562" s="2">
        <v>45962</v>
      </c>
      <c r="B1562" s="3">
        <f t="shared" si="74"/>
        <v>2026</v>
      </c>
      <c r="C1562" t="str">
        <f t="shared" si="72"/>
        <v>2025-2026</v>
      </c>
      <c r="D1562" t="s">
        <v>147</v>
      </c>
      <c r="E1562" t="s">
        <v>86</v>
      </c>
      <c r="F1562" t="str">
        <f t="shared" si="73"/>
        <v>New South Wales</v>
      </c>
      <c r="G1562" t="s">
        <v>10</v>
      </c>
      <c r="H1562">
        <v>2064</v>
      </c>
      <c r="I1562" t="s">
        <v>11</v>
      </c>
      <c r="J1562" t="s">
        <v>12</v>
      </c>
      <c r="K1562" t="s">
        <v>150</v>
      </c>
      <c r="L1562" t="s">
        <v>18</v>
      </c>
      <c r="M1562" s="5">
        <v>73.930000000000007</v>
      </c>
    </row>
    <row r="1563" spans="1:13" x14ac:dyDescent="0.25">
      <c r="A1563" s="2">
        <v>45989</v>
      </c>
      <c r="B1563" s="3">
        <f t="shared" si="74"/>
        <v>2026</v>
      </c>
      <c r="C1563" t="str">
        <f t="shared" si="72"/>
        <v>2025-2026</v>
      </c>
      <c r="D1563" t="s">
        <v>148</v>
      </c>
      <c r="E1563" t="s">
        <v>31</v>
      </c>
      <c r="F1563" t="str">
        <f t="shared" si="73"/>
        <v>South Australia</v>
      </c>
      <c r="G1563" t="s">
        <v>32</v>
      </c>
      <c r="H1563">
        <v>5168</v>
      </c>
      <c r="I1563" t="s">
        <v>11</v>
      </c>
      <c r="J1563" t="s">
        <v>33</v>
      </c>
      <c r="K1563" t="s">
        <v>154</v>
      </c>
      <c r="L1563" t="s">
        <v>14</v>
      </c>
      <c r="M1563" s="5">
        <v>74</v>
      </c>
    </row>
    <row r="1564" spans="1:13" x14ac:dyDescent="0.25">
      <c r="A1564" s="2">
        <v>45973</v>
      </c>
      <c r="B1564" s="3">
        <f t="shared" si="74"/>
        <v>2026</v>
      </c>
      <c r="C1564" t="str">
        <f t="shared" si="72"/>
        <v>2025-2026</v>
      </c>
      <c r="D1564" t="s">
        <v>147</v>
      </c>
      <c r="E1564" t="s">
        <v>113</v>
      </c>
      <c r="F1564" t="str">
        <f t="shared" si="73"/>
        <v>Queensland</v>
      </c>
      <c r="G1564" t="s">
        <v>35</v>
      </c>
      <c r="H1564">
        <v>4215</v>
      </c>
      <c r="I1564" t="s">
        <v>11</v>
      </c>
      <c r="J1564" t="s">
        <v>104</v>
      </c>
      <c r="K1564" t="s">
        <v>152</v>
      </c>
      <c r="L1564" t="s">
        <v>13</v>
      </c>
      <c r="M1564" s="5">
        <v>74.16</v>
      </c>
    </row>
    <row r="1565" spans="1:13" x14ac:dyDescent="0.25">
      <c r="A1565" s="2">
        <v>45660</v>
      </c>
      <c r="B1565" s="3">
        <f t="shared" si="74"/>
        <v>2025</v>
      </c>
      <c r="C1565" t="str">
        <f t="shared" si="72"/>
        <v>2024-2025</v>
      </c>
      <c r="D1565" t="s">
        <v>148</v>
      </c>
      <c r="E1565" t="s">
        <v>138</v>
      </c>
      <c r="F1565" t="str">
        <f t="shared" si="73"/>
        <v>Queensland</v>
      </c>
      <c r="G1565" t="s">
        <v>35</v>
      </c>
      <c r="H1565">
        <v>4558</v>
      </c>
      <c r="I1565" t="s">
        <v>11</v>
      </c>
      <c r="J1565" t="s">
        <v>120</v>
      </c>
      <c r="K1565" t="s">
        <v>157</v>
      </c>
      <c r="L1565" t="s">
        <v>22</v>
      </c>
      <c r="M1565" s="5">
        <v>74.169999999999987</v>
      </c>
    </row>
    <row r="1566" spans="1:13" x14ac:dyDescent="0.25">
      <c r="A1566" s="2">
        <v>45376</v>
      </c>
      <c r="B1566" s="3">
        <f t="shared" si="74"/>
        <v>2024</v>
      </c>
      <c r="C1566" t="str">
        <f t="shared" si="72"/>
        <v>2023-2024</v>
      </c>
      <c r="D1566" t="s">
        <v>147</v>
      </c>
      <c r="E1566" t="s">
        <v>121</v>
      </c>
      <c r="F1566" t="str">
        <f t="shared" si="73"/>
        <v>Queensland</v>
      </c>
      <c r="G1566" t="s">
        <v>35</v>
      </c>
      <c r="H1566">
        <v>4700</v>
      </c>
      <c r="I1566" t="s">
        <v>11</v>
      </c>
      <c r="J1566" t="s">
        <v>51</v>
      </c>
      <c r="K1566" t="s">
        <v>156</v>
      </c>
      <c r="L1566" t="s">
        <v>17</v>
      </c>
      <c r="M1566" s="5">
        <v>74.34</v>
      </c>
    </row>
    <row r="1567" spans="1:13" x14ac:dyDescent="0.25">
      <c r="A1567" s="2">
        <v>45804</v>
      </c>
      <c r="B1567" s="3">
        <f t="shared" si="74"/>
        <v>2025</v>
      </c>
      <c r="C1567" t="str">
        <f t="shared" si="72"/>
        <v>2024-2025</v>
      </c>
      <c r="D1567" t="s">
        <v>148</v>
      </c>
      <c r="E1567" t="s">
        <v>97</v>
      </c>
      <c r="F1567" t="str">
        <f t="shared" si="73"/>
        <v>Tasmania</v>
      </c>
      <c r="G1567" t="s">
        <v>70</v>
      </c>
      <c r="H1567">
        <v>7250</v>
      </c>
      <c r="I1567" t="s">
        <v>11</v>
      </c>
      <c r="J1567" t="s">
        <v>71</v>
      </c>
      <c r="K1567" t="s">
        <v>19</v>
      </c>
      <c r="L1567" t="s">
        <v>23</v>
      </c>
      <c r="M1567" s="5">
        <v>74.5</v>
      </c>
    </row>
    <row r="1568" spans="1:13" x14ac:dyDescent="0.25">
      <c r="A1568" s="2">
        <v>45919</v>
      </c>
      <c r="B1568" s="3">
        <f t="shared" si="74"/>
        <v>2026</v>
      </c>
      <c r="C1568" t="str">
        <f t="shared" si="72"/>
        <v>2025-2026</v>
      </c>
      <c r="D1568" t="s">
        <v>147</v>
      </c>
      <c r="E1568" t="s">
        <v>113</v>
      </c>
      <c r="F1568" t="str">
        <f t="shared" si="73"/>
        <v>Queensland</v>
      </c>
      <c r="G1568" t="s">
        <v>35</v>
      </c>
      <c r="H1568">
        <v>4215</v>
      </c>
      <c r="I1568" t="s">
        <v>11</v>
      </c>
      <c r="J1568" t="s">
        <v>104</v>
      </c>
      <c r="K1568" t="s">
        <v>156</v>
      </c>
      <c r="L1568" t="s">
        <v>17</v>
      </c>
      <c r="M1568" s="5">
        <v>74.75</v>
      </c>
    </row>
    <row r="1569" spans="1:13" x14ac:dyDescent="0.25">
      <c r="A1569" s="2">
        <v>45563</v>
      </c>
      <c r="B1569" s="3">
        <f t="shared" si="74"/>
        <v>2025</v>
      </c>
      <c r="C1569" t="str">
        <f t="shared" si="72"/>
        <v>2024-2025</v>
      </c>
      <c r="D1569" t="s">
        <v>147</v>
      </c>
      <c r="E1569" t="s">
        <v>66</v>
      </c>
      <c r="F1569" t="str">
        <f t="shared" si="73"/>
        <v>South Australia</v>
      </c>
      <c r="G1569" t="s">
        <v>32</v>
      </c>
      <c r="H1569">
        <v>5169</v>
      </c>
      <c r="I1569" t="s">
        <v>11</v>
      </c>
      <c r="J1569" t="s">
        <v>33</v>
      </c>
      <c r="K1569" t="s">
        <v>19</v>
      </c>
      <c r="L1569" t="s">
        <v>23</v>
      </c>
      <c r="M1569" s="5">
        <v>74.789999999999992</v>
      </c>
    </row>
    <row r="1570" spans="1:13" x14ac:dyDescent="0.25">
      <c r="A1570" s="2">
        <v>45914</v>
      </c>
      <c r="B1570" s="3">
        <f t="shared" si="74"/>
        <v>2026</v>
      </c>
      <c r="C1570" t="str">
        <f t="shared" si="72"/>
        <v>2025-2026</v>
      </c>
      <c r="D1570" t="s">
        <v>147</v>
      </c>
      <c r="E1570" t="s">
        <v>135</v>
      </c>
      <c r="F1570" t="str">
        <f t="shared" si="73"/>
        <v>Victoria</v>
      </c>
      <c r="G1570" t="s">
        <v>45</v>
      </c>
      <c r="H1570">
        <v>3550</v>
      </c>
      <c r="I1570" t="s">
        <v>11</v>
      </c>
      <c r="J1570" t="s">
        <v>60</v>
      </c>
      <c r="K1570" t="s">
        <v>156</v>
      </c>
      <c r="L1570" t="s">
        <v>17</v>
      </c>
      <c r="M1570" s="5">
        <v>74.86</v>
      </c>
    </row>
    <row r="1571" spans="1:13" x14ac:dyDescent="0.25">
      <c r="A1571" s="2">
        <v>45313</v>
      </c>
      <c r="B1571" s="3">
        <f t="shared" si="74"/>
        <v>2024</v>
      </c>
      <c r="C1571" t="str">
        <f t="shared" si="72"/>
        <v>2023-2024</v>
      </c>
      <c r="D1571" t="s">
        <v>147</v>
      </c>
      <c r="E1571" t="s">
        <v>126</v>
      </c>
      <c r="F1571" t="str">
        <f t="shared" si="73"/>
        <v>Queensland</v>
      </c>
      <c r="G1571" t="s">
        <v>35</v>
      </c>
      <c r="H1571">
        <v>4551</v>
      </c>
      <c r="I1571" t="s">
        <v>11</v>
      </c>
      <c r="J1571" t="s">
        <v>120</v>
      </c>
      <c r="K1571" t="s">
        <v>149</v>
      </c>
      <c r="L1571" t="s">
        <v>15</v>
      </c>
      <c r="M1571" s="5">
        <v>74.88</v>
      </c>
    </row>
    <row r="1572" spans="1:13" x14ac:dyDescent="0.25">
      <c r="A1572" s="2">
        <v>45605</v>
      </c>
      <c r="B1572" s="3">
        <f t="shared" si="74"/>
        <v>2025</v>
      </c>
      <c r="C1572" t="str">
        <f t="shared" si="72"/>
        <v>2024-2025</v>
      </c>
      <c r="D1572" t="s">
        <v>147</v>
      </c>
      <c r="E1572" t="s">
        <v>136</v>
      </c>
      <c r="F1572" t="str">
        <f t="shared" si="73"/>
        <v>Victoria</v>
      </c>
      <c r="G1572" t="s">
        <v>45</v>
      </c>
      <c r="H1572">
        <v>3175</v>
      </c>
      <c r="I1572" t="s">
        <v>11</v>
      </c>
      <c r="J1572" t="s">
        <v>63</v>
      </c>
      <c r="K1572" t="s">
        <v>154</v>
      </c>
      <c r="L1572" t="s">
        <v>14</v>
      </c>
      <c r="M1572" s="5">
        <v>74.91</v>
      </c>
    </row>
    <row r="1573" spans="1:13" x14ac:dyDescent="0.25">
      <c r="A1573" s="2">
        <v>45879</v>
      </c>
      <c r="B1573" s="3">
        <f t="shared" si="74"/>
        <v>2026</v>
      </c>
      <c r="C1573" t="str">
        <f t="shared" si="72"/>
        <v>2025-2026</v>
      </c>
      <c r="D1573" t="s">
        <v>147</v>
      </c>
      <c r="E1573" t="s">
        <v>103</v>
      </c>
      <c r="F1573" t="str">
        <f t="shared" si="73"/>
        <v>Queensland</v>
      </c>
      <c r="G1573" t="s">
        <v>35</v>
      </c>
      <c r="H1573">
        <v>4509</v>
      </c>
      <c r="I1573" t="s">
        <v>11</v>
      </c>
      <c r="J1573" t="s">
        <v>104</v>
      </c>
      <c r="K1573" t="s">
        <v>154</v>
      </c>
      <c r="L1573" t="s">
        <v>14</v>
      </c>
      <c r="M1573" s="5">
        <v>74.910000000000011</v>
      </c>
    </row>
    <row r="1574" spans="1:13" x14ac:dyDescent="0.25">
      <c r="A1574" s="2">
        <v>45904</v>
      </c>
      <c r="B1574" s="3">
        <f t="shared" si="74"/>
        <v>2026</v>
      </c>
      <c r="C1574" t="str">
        <f t="shared" si="72"/>
        <v>2025-2026</v>
      </c>
      <c r="D1574" t="s">
        <v>147</v>
      </c>
      <c r="E1574" t="s">
        <v>66</v>
      </c>
      <c r="F1574" t="str">
        <f t="shared" si="73"/>
        <v>South Australia</v>
      </c>
      <c r="G1574" t="s">
        <v>32</v>
      </c>
      <c r="H1574">
        <v>5169</v>
      </c>
      <c r="I1574" t="s">
        <v>11</v>
      </c>
      <c r="J1574" t="s">
        <v>33</v>
      </c>
      <c r="K1574" t="s">
        <v>154</v>
      </c>
      <c r="L1574" t="s">
        <v>14</v>
      </c>
      <c r="M1574" s="5">
        <v>74.930000000000007</v>
      </c>
    </row>
    <row r="1575" spans="1:13" x14ac:dyDescent="0.25">
      <c r="A1575" s="2">
        <v>45915</v>
      </c>
      <c r="B1575" s="3">
        <f t="shared" si="74"/>
        <v>2026</v>
      </c>
      <c r="C1575" t="str">
        <f t="shared" si="72"/>
        <v>2025-2026</v>
      </c>
      <c r="D1575" t="s">
        <v>147</v>
      </c>
      <c r="E1575" t="s">
        <v>34</v>
      </c>
      <c r="F1575" t="str">
        <f t="shared" si="73"/>
        <v>Queensland</v>
      </c>
      <c r="G1575" t="s">
        <v>35</v>
      </c>
      <c r="H1575">
        <v>4802</v>
      </c>
      <c r="I1575" t="s">
        <v>11</v>
      </c>
      <c r="J1575" t="s">
        <v>36</v>
      </c>
      <c r="K1575" t="s">
        <v>150</v>
      </c>
      <c r="L1575" t="s">
        <v>18</v>
      </c>
      <c r="M1575" s="5">
        <v>74.95</v>
      </c>
    </row>
    <row r="1576" spans="1:13" x14ac:dyDescent="0.25">
      <c r="A1576" s="2">
        <v>45674</v>
      </c>
      <c r="B1576" s="3">
        <f t="shared" si="74"/>
        <v>2025</v>
      </c>
      <c r="C1576" t="str">
        <f t="shared" si="72"/>
        <v>2024-2025</v>
      </c>
      <c r="D1576" t="s">
        <v>148</v>
      </c>
      <c r="E1576" t="s">
        <v>67</v>
      </c>
      <c r="F1576" t="str">
        <f t="shared" si="73"/>
        <v>New South Wales</v>
      </c>
      <c r="G1576" t="s">
        <v>10</v>
      </c>
      <c r="H1576">
        <v>2478</v>
      </c>
      <c r="I1576" t="s">
        <v>11</v>
      </c>
      <c r="J1576" t="s">
        <v>68</v>
      </c>
      <c r="K1576" t="s">
        <v>152</v>
      </c>
      <c r="L1576" t="s">
        <v>13</v>
      </c>
      <c r="M1576" s="5">
        <v>74.95</v>
      </c>
    </row>
    <row r="1577" spans="1:13" x14ac:dyDescent="0.25">
      <c r="A1577" s="2">
        <v>45318</v>
      </c>
      <c r="B1577" s="3">
        <f t="shared" si="74"/>
        <v>2024</v>
      </c>
      <c r="C1577" t="str">
        <f t="shared" si="72"/>
        <v>2023-2024</v>
      </c>
      <c r="D1577" t="s">
        <v>147</v>
      </c>
      <c r="E1577" t="s">
        <v>73</v>
      </c>
      <c r="F1577" t="str">
        <f t="shared" si="73"/>
        <v>Victoria</v>
      </c>
      <c r="G1577" t="s">
        <v>45</v>
      </c>
      <c r="H1577">
        <v>3136</v>
      </c>
      <c r="I1577" t="s">
        <v>11</v>
      </c>
      <c r="J1577" t="s">
        <v>63</v>
      </c>
      <c r="K1577" t="s">
        <v>154</v>
      </c>
      <c r="L1577" t="s">
        <v>14</v>
      </c>
      <c r="M1577" s="5">
        <v>74.95</v>
      </c>
    </row>
    <row r="1578" spans="1:13" x14ac:dyDescent="0.25">
      <c r="A1578" s="2">
        <v>45710</v>
      </c>
      <c r="B1578" s="3">
        <f t="shared" si="74"/>
        <v>2025</v>
      </c>
      <c r="C1578" t="str">
        <f t="shared" si="72"/>
        <v>2024-2025</v>
      </c>
      <c r="D1578" t="s">
        <v>147</v>
      </c>
      <c r="E1578" t="s">
        <v>39</v>
      </c>
      <c r="F1578" t="str">
        <f t="shared" si="73"/>
        <v>South Australia</v>
      </c>
      <c r="G1578" t="s">
        <v>32</v>
      </c>
      <c r="H1578">
        <v>5343</v>
      </c>
      <c r="I1578" t="s">
        <v>11</v>
      </c>
      <c r="J1578" t="s">
        <v>38</v>
      </c>
      <c r="K1578" t="s">
        <v>19</v>
      </c>
      <c r="L1578" t="s">
        <v>23</v>
      </c>
      <c r="M1578" s="5">
        <v>75.05</v>
      </c>
    </row>
    <row r="1579" spans="1:13" x14ac:dyDescent="0.25">
      <c r="A1579" s="2">
        <v>45426</v>
      </c>
      <c r="B1579" s="3">
        <f t="shared" si="74"/>
        <v>2024</v>
      </c>
      <c r="C1579" t="str">
        <f t="shared" si="72"/>
        <v>2023-2024</v>
      </c>
      <c r="D1579" t="s">
        <v>148</v>
      </c>
      <c r="E1579" t="s">
        <v>119</v>
      </c>
      <c r="F1579" t="str">
        <f t="shared" si="73"/>
        <v>Queensland</v>
      </c>
      <c r="G1579" t="s">
        <v>35</v>
      </c>
      <c r="H1579">
        <v>4570</v>
      </c>
      <c r="I1579" t="s">
        <v>11</v>
      </c>
      <c r="J1579" t="s">
        <v>120</v>
      </c>
      <c r="K1579" t="s">
        <v>150</v>
      </c>
      <c r="L1579" t="s">
        <v>18</v>
      </c>
      <c r="M1579" s="5">
        <v>75.41</v>
      </c>
    </row>
    <row r="1580" spans="1:13" x14ac:dyDescent="0.25">
      <c r="A1580" s="2">
        <v>45515</v>
      </c>
      <c r="B1580" s="3">
        <f t="shared" si="74"/>
        <v>2025</v>
      </c>
      <c r="C1580" t="str">
        <f t="shared" si="72"/>
        <v>2024-2025</v>
      </c>
      <c r="D1580" t="s">
        <v>147</v>
      </c>
      <c r="E1580" t="s">
        <v>146</v>
      </c>
      <c r="F1580" t="str">
        <f t="shared" si="73"/>
        <v>Victoria</v>
      </c>
      <c r="G1580" t="s">
        <v>45</v>
      </c>
      <c r="H1580">
        <v>3353</v>
      </c>
      <c r="I1580" t="s">
        <v>11</v>
      </c>
      <c r="J1580" t="s">
        <v>60</v>
      </c>
      <c r="K1580" t="s">
        <v>153</v>
      </c>
      <c r="L1580" t="s">
        <v>16</v>
      </c>
      <c r="M1580" s="5">
        <v>75.5</v>
      </c>
    </row>
    <row r="1581" spans="1:13" x14ac:dyDescent="0.25">
      <c r="A1581" s="2">
        <v>45769</v>
      </c>
      <c r="B1581" s="3">
        <f t="shared" si="74"/>
        <v>2025</v>
      </c>
      <c r="C1581" t="str">
        <f t="shared" si="72"/>
        <v>2024-2025</v>
      </c>
      <c r="D1581" t="s">
        <v>148</v>
      </c>
      <c r="E1581" t="s">
        <v>93</v>
      </c>
      <c r="F1581" t="str">
        <f t="shared" si="73"/>
        <v>Western Australia</v>
      </c>
      <c r="G1581" t="s">
        <v>48</v>
      </c>
      <c r="H1581">
        <v>6112</v>
      </c>
      <c r="I1581" t="s">
        <v>11</v>
      </c>
      <c r="J1581" t="s">
        <v>94</v>
      </c>
      <c r="K1581" t="s">
        <v>150</v>
      </c>
      <c r="L1581" t="s">
        <v>18</v>
      </c>
      <c r="M1581" s="5">
        <v>75.89</v>
      </c>
    </row>
    <row r="1582" spans="1:13" x14ac:dyDescent="0.25">
      <c r="A1582" s="2">
        <v>45773</v>
      </c>
      <c r="B1582" s="3">
        <f t="shared" si="74"/>
        <v>2025</v>
      </c>
      <c r="C1582" t="str">
        <f t="shared" si="72"/>
        <v>2024-2025</v>
      </c>
      <c r="D1582" t="s">
        <v>147</v>
      </c>
      <c r="E1582" t="s">
        <v>54</v>
      </c>
      <c r="F1582" t="str">
        <f t="shared" si="73"/>
        <v>Victoria</v>
      </c>
      <c r="G1582" t="s">
        <v>45</v>
      </c>
      <c r="H1582">
        <v>3977</v>
      </c>
      <c r="I1582" t="s">
        <v>11</v>
      </c>
      <c r="J1582" t="s">
        <v>55</v>
      </c>
      <c r="K1582" t="s">
        <v>150</v>
      </c>
      <c r="L1582" t="s">
        <v>18</v>
      </c>
      <c r="M1582" s="5">
        <v>75.959999999999994</v>
      </c>
    </row>
    <row r="1583" spans="1:13" x14ac:dyDescent="0.25">
      <c r="A1583" s="2">
        <v>45798</v>
      </c>
      <c r="B1583" s="3">
        <f t="shared" si="74"/>
        <v>2025</v>
      </c>
      <c r="C1583" t="str">
        <f t="shared" si="72"/>
        <v>2024-2025</v>
      </c>
      <c r="D1583" t="s">
        <v>148</v>
      </c>
      <c r="E1583" t="s">
        <v>145</v>
      </c>
      <c r="F1583" t="str">
        <f t="shared" si="73"/>
        <v>New South Wales</v>
      </c>
      <c r="G1583" t="s">
        <v>10</v>
      </c>
      <c r="H1583">
        <v>2101</v>
      </c>
      <c r="I1583" t="s">
        <v>11</v>
      </c>
      <c r="J1583" t="s">
        <v>27</v>
      </c>
      <c r="K1583" t="s">
        <v>149</v>
      </c>
      <c r="L1583" t="s">
        <v>15</v>
      </c>
      <c r="M1583" s="5">
        <v>75.960000000000008</v>
      </c>
    </row>
    <row r="1584" spans="1:13" x14ac:dyDescent="0.25">
      <c r="A1584" s="2">
        <v>45942</v>
      </c>
      <c r="B1584" s="3">
        <f t="shared" si="74"/>
        <v>2026</v>
      </c>
      <c r="C1584" t="str">
        <f t="shared" si="72"/>
        <v>2025-2026</v>
      </c>
      <c r="D1584" t="s">
        <v>148</v>
      </c>
      <c r="E1584" t="s">
        <v>90</v>
      </c>
      <c r="F1584" t="str">
        <f t="shared" si="73"/>
        <v>Victoria</v>
      </c>
      <c r="G1584" t="s">
        <v>45</v>
      </c>
      <c r="H1584">
        <v>3179</v>
      </c>
      <c r="I1584" t="s">
        <v>11</v>
      </c>
      <c r="J1584" t="s">
        <v>63</v>
      </c>
      <c r="K1584" t="s">
        <v>19</v>
      </c>
      <c r="L1584" t="s">
        <v>23</v>
      </c>
      <c r="M1584" s="5">
        <v>76.210000000000008</v>
      </c>
    </row>
    <row r="1585" spans="1:13" x14ac:dyDescent="0.25">
      <c r="A1585" s="2">
        <v>45502</v>
      </c>
      <c r="B1585" s="3">
        <f t="shared" si="74"/>
        <v>2025</v>
      </c>
      <c r="C1585" t="str">
        <f t="shared" si="72"/>
        <v>2024-2025</v>
      </c>
      <c r="D1585" t="s">
        <v>147</v>
      </c>
      <c r="E1585" t="s">
        <v>121</v>
      </c>
      <c r="F1585" t="str">
        <f t="shared" si="73"/>
        <v>Queensland</v>
      </c>
      <c r="G1585" t="s">
        <v>35</v>
      </c>
      <c r="H1585">
        <v>4700</v>
      </c>
      <c r="I1585" t="s">
        <v>11</v>
      </c>
      <c r="J1585" t="s">
        <v>51</v>
      </c>
      <c r="K1585" t="s">
        <v>152</v>
      </c>
      <c r="L1585" t="s">
        <v>13</v>
      </c>
      <c r="M1585" s="5">
        <v>76.66</v>
      </c>
    </row>
    <row r="1586" spans="1:13" x14ac:dyDescent="0.25">
      <c r="A1586" s="2">
        <v>45932</v>
      </c>
      <c r="B1586" s="3">
        <f t="shared" si="74"/>
        <v>2026</v>
      </c>
      <c r="C1586" t="str">
        <f t="shared" si="72"/>
        <v>2025-2026</v>
      </c>
      <c r="D1586" t="s">
        <v>147</v>
      </c>
      <c r="E1586" t="s">
        <v>76</v>
      </c>
      <c r="F1586" t="str">
        <f t="shared" si="73"/>
        <v>Western Australia</v>
      </c>
      <c r="G1586" t="s">
        <v>48</v>
      </c>
      <c r="H1586">
        <v>6450</v>
      </c>
      <c r="I1586" t="s">
        <v>11</v>
      </c>
      <c r="J1586" t="s">
        <v>77</v>
      </c>
      <c r="K1586" t="s">
        <v>156</v>
      </c>
      <c r="L1586" t="s">
        <v>17</v>
      </c>
      <c r="M1586" s="5">
        <v>76.86999999999999</v>
      </c>
    </row>
    <row r="1587" spans="1:13" x14ac:dyDescent="0.25">
      <c r="A1587" s="2">
        <v>45744</v>
      </c>
      <c r="B1587" s="3">
        <f t="shared" si="74"/>
        <v>2025</v>
      </c>
      <c r="C1587" t="str">
        <f t="shared" si="72"/>
        <v>2024-2025</v>
      </c>
      <c r="D1587" t="s">
        <v>148</v>
      </c>
      <c r="E1587" t="s">
        <v>57</v>
      </c>
      <c r="F1587" t="str">
        <f t="shared" si="73"/>
        <v>New South Wales</v>
      </c>
      <c r="G1587" t="s">
        <v>10</v>
      </c>
      <c r="H1587">
        <v>2560</v>
      </c>
      <c r="I1587" t="s">
        <v>11</v>
      </c>
      <c r="J1587" t="s">
        <v>58</v>
      </c>
      <c r="K1587" t="s">
        <v>19</v>
      </c>
      <c r="L1587" t="s">
        <v>23</v>
      </c>
      <c r="M1587" s="5">
        <v>76.88</v>
      </c>
    </row>
    <row r="1588" spans="1:13" x14ac:dyDescent="0.25">
      <c r="A1588" s="2">
        <v>45705</v>
      </c>
      <c r="B1588" s="3">
        <f t="shared" si="74"/>
        <v>2025</v>
      </c>
      <c r="C1588" t="str">
        <f t="shared" si="72"/>
        <v>2024-2025</v>
      </c>
      <c r="D1588" t="s">
        <v>147</v>
      </c>
      <c r="E1588" t="s">
        <v>83</v>
      </c>
      <c r="F1588" t="str">
        <f t="shared" si="73"/>
        <v>New South Wales</v>
      </c>
      <c r="G1588" t="s">
        <v>10</v>
      </c>
      <c r="H1588">
        <v>2750</v>
      </c>
      <c r="I1588" t="s">
        <v>11</v>
      </c>
      <c r="J1588" t="s">
        <v>25</v>
      </c>
      <c r="K1588" t="s">
        <v>152</v>
      </c>
      <c r="L1588" t="s">
        <v>13</v>
      </c>
      <c r="M1588" s="5">
        <v>76.899999999999991</v>
      </c>
    </row>
    <row r="1589" spans="1:13" x14ac:dyDescent="0.25">
      <c r="A1589" s="2">
        <v>45328</v>
      </c>
      <c r="B1589" s="3">
        <f t="shared" si="74"/>
        <v>2024</v>
      </c>
      <c r="C1589" t="str">
        <f t="shared" si="72"/>
        <v>2023-2024</v>
      </c>
      <c r="D1589" t="s">
        <v>148</v>
      </c>
      <c r="E1589" t="s">
        <v>141</v>
      </c>
      <c r="F1589" t="str">
        <f t="shared" si="73"/>
        <v>Western Australia</v>
      </c>
      <c r="G1589" t="s">
        <v>48</v>
      </c>
      <c r="H1589">
        <v>6052</v>
      </c>
      <c r="I1589" t="s">
        <v>11</v>
      </c>
      <c r="J1589" t="s">
        <v>49</v>
      </c>
      <c r="K1589" t="s">
        <v>154</v>
      </c>
      <c r="L1589" t="s">
        <v>14</v>
      </c>
      <c r="M1589" s="5">
        <v>76.92</v>
      </c>
    </row>
    <row r="1590" spans="1:13" x14ac:dyDescent="0.25">
      <c r="A1590" s="2">
        <v>45438</v>
      </c>
      <c r="B1590" s="3">
        <f t="shared" si="74"/>
        <v>2024</v>
      </c>
      <c r="C1590" t="str">
        <f t="shared" si="72"/>
        <v>2023-2024</v>
      </c>
      <c r="D1590" t="s">
        <v>148</v>
      </c>
      <c r="E1590" t="s">
        <v>145</v>
      </c>
      <c r="F1590" t="str">
        <f t="shared" si="73"/>
        <v>New South Wales</v>
      </c>
      <c r="G1590" t="s">
        <v>10</v>
      </c>
      <c r="H1590">
        <v>2101</v>
      </c>
      <c r="I1590" t="s">
        <v>11</v>
      </c>
      <c r="J1590" t="s">
        <v>27</v>
      </c>
      <c r="K1590" t="s">
        <v>151</v>
      </c>
      <c r="L1590" t="s">
        <v>21</v>
      </c>
      <c r="M1590" s="5">
        <v>76.95</v>
      </c>
    </row>
    <row r="1591" spans="1:13" x14ac:dyDescent="0.25">
      <c r="A1591" s="2">
        <v>45606</v>
      </c>
      <c r="B1591" s="3">
        <f t="shared" si="74"/>
        <v>2025</v>
      </c>
      <c r="C1591" t="str">
        <f t="shared" si="72"/>
        <v>2024-2025</v>
      </c>
      <c r="D1591" t="s">
        <v>147</v>
      </c>
      <c r="E1591" t="s">
        <v>76</v>
      </c>
      <c r="F1591" t="str">
        <f t="shared" si="73"/>
        <v>Western Australia</v>
      </c>
      <c r="G1591" t="s">
        <v>48</v>
      </c>
      <c r="H1591">
        <v>6450</v>
      </c>
      <c r="I1591" t="s">
        <v>11</v>
      </c>
      <c r="J1591" t="s">
        <v>77</v>
      </c>
      <c r="K1591" t="s">
        <v>154</v>
      </c>
      <c r="L1591" t="s">
        <v>14</v>
      </c>
      <c r="M1591" s="5">
        <v>77</v>
      </c>
    </row>
    <row r="1592" spans="1:13" x14ac:dyDescent="0.25">
      <c r="A1592" s="2">
        <v>45886</v>
      </c>
      <c r="B1592" s="3">
        <f t="shared" si="74"/>
        <v>2026</v>
      </c>
      <c r="C1592" t="str">
        <f t="shared" si="72"/>
        <v>2025-2026</v>
      </c>
      <c r="D1592" t="s">
        <v>147</v>
      </c>
      <c r="E1592" t="s">
        <v>126</v>
      </c>
      <c r="F1592" t="str">
        <f t="shared" si="73"/>
        <v>Queensland</v>
      </c>
      <c r="G1592" t="s">
        <v>35</v>
      </c>
      <c r="H1592">
        <v>4551</v>
      </c>
      <c r="I1592" t="s">
        <v>11</v>
      </c>
      <c r="J1592" t="s">
        <v>120</v>
      </c>
      <c r="K1592" t="s">
        <v>154</v>
      </c>
      <c r="L1592" t="s">
        <v>14</v>
      </c>
      <c r="M1592" s="5">
        <v>77.12</v>
      </c>
    </row>
    <row r="1593" spans="1:13" x14ac:dyDescent="0.25">
      <c r="A1593" s="2">
        <v>45801</v>
      </c>
      <c r="B1593" s="3">
        <f t="shared" si="74"/>
        <v>2025</v>
      </c>
      <c r="C1593" t="str">
        <f t="shared" si="72"/>
        <v>2024-2025</v>
      </c>
      <c r="D1593" t="s">
        <v>148</v>
      </c>
      <c r="E1593" t="s">
        <v>90</v>
      </c>
      <c r="F1593" t="str">
        <f t="shared" si="73"/>
        <v>Victoria</v>
      </c>
      <c r="G1593" t="s">
        <v>45</v>
      </c>
      <c r="H1593">
        <v>3179</v>
      </c>
      <c r="I1593" t="s">
        <v>11</v>
      </c>
      <c r="J1593" t="s">
        <v>63</v>
      </c>
      <c r="K1593" t="s">
        <v>156</v>
      </c>
      <c r="L1593" t="s">
        <v>17</v>
      </c>
      <c r="M1593" s="5">
        <v>77.14</v>
      </c>
    </row>
    <row r="1594" spans="1:13" x14ac:dyDescent="0.25">
      <c r="A1594" s="2">
        <v>45632</v>
      </c>
      <c r="B1594" s="3">
        <f t="shared" si="74"/>
        <v>2025</v>
      </c>
      <c r="C1594" t="str">
        <f t="shared" si="72"/>
        <v>2024-2025</v>
      </c>
      <c r="D1594" t="s">
        <v>147</v>
      </c>
      <c r="E1594" t="s">
        <v>82</v>
      </c>
      <c r="F1594" t="str">
        <f t="shared" si="73"/>
        <v>Queensland</v>
      </c>
      <c r="G1594" t="s">
        <v>35</v>
      </c>
      <c r="H1594">
        <v>4012</v>
      </c>
      <c r="I1594" t="s">
        <v>11</v>
      </c>
      <c r="J1594" t="s">
        <v>43</v>
      </c>
      <c r="K1594" t="s">
        <v>156</v>
      </c>
      <c r="L1594" t="s">
        <v>17</v>
      </c>
      <c r="M1594" s="5">
        <v>77.350000000000009</v>
      </c>
    </row>
    <row r="1595" spans="1:13" x14ac:dyDescent="0.25">
      <c r="A1595" s="2">
        <v>45913</v>
      </c>
      <c r="B1595" s="3">
        <f t="shared" si="74"/>
        <v>2026</v>
      </c>
      <c r="C1595" t="str">
        <f t="shared" si="72"/>
        <v>2025-2026</v>
      </c>
      <c r="D1595" t="s">
        <v>147</v>
      </c>
      <c r="E1595" t="s">
        <v>109</v>
      </c>
      <c r="F1595" t="str">
        <f t="shared" si="73"/>
        <v>New South Wales</v>
      </c>
      <c r="G1595" t="s">
        <v>10</v>
      </c>
      <c r="H1595">
        <v>2480</v>
      </c>
      <c r="I1595" t="s">
        <v>11</v>
      </c>
      <c r="J1595" t="s">
        <v>68</v>
      </c>
      <c r="K1595" t="s">
        <v>19</v>
      </c>
      <c r="L1595" t="s">
        <v>23</v>
      </c>
      <c r="M1595" s="5">
        <v>77.87</v>
      </c>
    </row>
    <row r="1596" spans="1:13" x14ac:dyDescent="0.25">
      <c r="A1596" s="2">
        <v>45649</v>
      </c>
      <c r="B1596" s="3">
        <f t="shared" si="74"/>
        <v>2025</v>
      </c>
      <c r="C1596" t="str">
        <f t="shared" si="72"/>
        <v>2024-2025</v>
      </c>
      <c r="D1596" t="s">
        <v>148</v>
      </c>
      <c r="E1596" t="s">
        <v>87</v>
      </c>
      <c r="F1596" t="str">
        <f t="shared" si="73"/>
        <v>New South Wales</v>
      </c>
      <c r="G1596" t="s">
        <v>10</v>
      </c>
      <c r="H1596">
        <v>2790</v>
      </c>
      <c r="I1596" t="s">
        <v>11</v>
      </c>
      <c r="J1596" t="s">
        <v>25</v>
      </c>
      <c r="K1596" t="s">
        <v>19</v>
      </c>
      <c r="L1596" t="s">
        <v>23</v>
      </c>
      <c r="M1596" s="5">
        <v>77.87</v>
      </c>
    </row>
    <row r="1597" spans="1:13" x14ac:dyDescent="0.25">
      <c r="A1597" s="2">
        <v>45832</v>
      </c>
      <c r="B1597" s="3">
        <f t="shared" si="74"/>
        <v>2025</v>
      </c>
      <c r="C1597" t="str">
        <f t="shared" si="72"/>
        <v>2024-2025</v>
      </c>
      <c r="D1597" t="s">
        <v>148</v>
      </c>
      <c r="E1597" t="s">
        <v>130</v>
      </c>
      <c r="F1597" t="str">
        <f t="shared" si="73"/>
        <v>South Australia</v>
      </c>
      <c r="G1597" t="s">
        <v>32</v>
      </c>
      <c r="H1597">
        <v>5290</v>
      </c>
      <c r="I1597" t="s">
        <v>11</v>
      </c>
      <c r="J1597" t="s">
        <v>38</v>
      </c>
      <c r="K1597" t="s">
        <v>151</v>
      </c>
      <c r="L1597" t="s">
        <v>21</v>
      </c>
      <c r="M1597" s="5">
        <v>77.87</v>
      </c>
    </row>
    <row r="1598" spans="1:13" x14ac:dyDescent="0.25">
      <c r="A1598" s="2">
        <v>45744</v>
      </c>
      <c r="B1598" s="3">
        <f t="shared" si="74"/>
        <v>2025</v>
      </c>
      <c r="C1598" t="str">
        <f t="shared" si="72"/>
        <v>2024-2025</v>
      </c>
      <c r="D1598" t="s">
        <v>148</v>
      </c>
      <c r="E1598" t="s">
        <v>101</v>
      </c>
      <c r="F1598" t="str">
        <f t="shared" si="73"/>
        <v>Victoria</v>
      </c>
      <c r="G1598" t="s">
        <v>45</v>
      </c>
      <c r="H1598">
        <v>3131</v>
      </c>
      <c r="I1598" t="s">
        <v>11</v>
      </c>
      <c r="J1598" t="s">
        <v>63</v>
      </c>
      <c r="K1598" t="s">
        <v>153</v>
      </c>
      <c r="L1598" t="s">
        <v>16</v>
      </c>
      <c r="M1598" s="5">
        <v>77.87</v>
      </c>
    </row>
    <row r="1599" spans="1:13" x14ac:dyDescent="0.25">
      <c r="A1599" s="2">
        <v>45517</v>
      </c>
      <c r="B1599" s="3">
        <f t="shared" si="74"/>
        <v>2025</v>
      </c>
      <c r="C1599" t="str">
        <f t="shared" si="72"/>
        <v>2024-2025</v>
      </c>
      <c r="D1599" t="s">
        <v>148</v>
      </c>
      <c r="E1599" t="s">
        <v>122</v>
      </c>
      <c r="F1599" t="str">
        <f t="shared" si="73"/>
        <v>New South Wales</v>
      </c>
      <c r="G1599" t="s">
        <v>10</v>
      </c>
      <c r="H1599">
        <v>2650</v>
      </c>
      <c r="I1599" t="s">
        <v>11</v>
      </c>
      <c r="J1599" t="s">
        <v>25</v>
      </c>
      <c r="K1599" t="s">
        <v>153</v>
      </c>
      <c r="L1599" t="s">
        <v>16</v>
      </c>
      <c r="M1599" s="5">
        <v>77.87</v>
      </c>
    </row>
    <row r="1600" spans="1:13" x14ac:dyDescent="0.25">
      <c r="A1600" s="2">
        <v>45753</v>
      </c>
      <c r="B1600" s="3">
        <f t="shared" si="74"/>
        <v>2025</v>
      </c>
      <c r="C1600" t="str">
        <f t="shared" si="72"/>
        <v>2024-2025</v>
      </c>
      <c r="D1600" t="s">
        <v>147</v>
      </c>
      <c r="E1600" t="s">
        <v>62</v>
      </c>
      <c r="F1600" t="str">
        <f t="shared" si="73"/>
        <v>Victoria</v>
      </c>
      <c r="G1600" t="s">
        <v>45</v>
      </c>
      <c r="H1600">
        <v>3134</v>
      </c>
      <c r="I1600" t="s">
        <v>11</v>
      </c>
      <c r="J1600" t="s">
        <v>63</v>
      </c>
      <c r="K1600" t="s">
        <v>154</v>
      </c>
      <c r="L1600" t="s">
        <v>14</v>
      </c>
      <c r="M1600" s="5">
        <v>77.92</v>
      </c>
    </row>
    <row r="1601" spans="1:13" x14ac:dyDescent="0.25">
      <c r="A1601" s="2">
        <v>45533</v>
      </c>
      <c r="B1601" s="3">
        <f t="shared" si="74"/>
        <v>2025</v>
      </c>
      <c r="C1601" t="str">
        <f t="shared" si="72"/>
        <v>2024-2025</v>
      </c>
      <c r="D1601" t="s">
        <v>147</v>
      </c>
      <c r="E1601" t="s">
        <v>39</v>
      </c>
      <c r="F1601" t="str">
        <f t="shared" si="73"/>
        <v>South Australia</v>
      </c>
      <c r="G1601" t="s">
        <v>32</v>
      </c>
      <c r="H1601">
        <v>5343</v>
      </c>
      <c r="I1601" t="s">
        <v>11</v>
      </c>
      <c r="J1601" t="s">
        <v>38</v>
      </c>
      <c r="K1601" t="s">
        <v>153</v>
      </c>
      <c r="L1601" t="s">
        <v>16</v>
      </c>
      <c r="M1601" s="5">
        <v>77.94</v>
      </c>
    </row>
    <row r="1602" spans="1:13" x14ac:dyDescent="0.25">
      <c r="A1602" s="2">
        <v>45669</v>
      </c>
      <c r="B1602" s="3">
        <f t="shared" si="74"/>
        <v>2025</v>
      </c>
      <c r="C1602" t="str">
        <f t="shared" ref="C1602:C1665" si="75">IF(MONTH(A1602) &gt;= 7, YEAR(A1602) &amp; "-" &amp; YEAR(A1602) + 1, YEAR(A1602) - 1 &amp; "-" &amp; YEAR(A1602))</f>
        <v>2024-2025</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25">
      <c r="A1603" s="2">
        <v>45855</v>
      </c>
      <c r="B1603" s="3">
        <f t="shared" ref="B1603:B1666" si="77">IF(MONTH(A1603)&gt;=7,YEAR(A1603)+1,YEAR(A1603))</f>
        <v>2026</v>
      </c>
      <c r="C1603" t="str">
        <f t="shared" si="75"/>
        <v>2025-2026</v>
      </c>
      <c r="D1603" t="s">
        <v>148</v>
      </c>
      <c r="E1603" t="s">
        <v>143</v>
      </c>
      <c r="F1603" t="str">
        <f t="shared" si="76"/>
        <v>New South Wales</v>
      </c>
      <c r="G1603" t="s">
        <v>10</v>
      </c>
      <c r="H1603">
        <v>2154</v>
      </c>
      <c r="I1603" t="s">
        <v>11</v>
      </c>
      <c r="J1603" t="s">
        <v>27</v>
      </c>
      <c r="K1603" t="s">
        <v>151</v>
      </c>
      <c r="L1603" t="s">
        <v>21</v>
      </c>
      <c r="M1603" s="5">
        <v>77.94</v>
      </c>
    </row>
    <row r="1604" spans="1:13" x14ac:dyDescent="0.25">
      <c r="A1604" s="2">
        <v>45736</v>
      </c>
      <c r="B1604" s="3">
        <f t="shared" si="77"/>
        <v>2025</v>
      </c>
      <c r="C1604" t="str">
        <f t="shared" si="75"/>
        <v>2024-2025</v>
      </c>
      <c r="D1604" t="s">
        <v>147</v>
      </c>
      <c r="E1604" t="s">
        <v>129</v>
      </c>
      <c r="F1604" t="str">
        <f t="shared" si="76"/>
        <v>Tasmania</v>
      </c>
      <c r="G1604" t="s">
        <v>70</v>
      </c>
      <c r="H1604">
        <v>7010</v>
      </c>
      <c r="I1604" t="s">
        <v>11</v>
      </c>
      <c r="J1604" t="s">
        <v>71</v>
      </c>
      <c r="K1604" t="s">
        <v>153</v>
      </c>
      <c r="L1604" t="s">
        <v>16</v>
      </c>
      <c r="M1604" s="5">
        <v>77.94</v>
      </c>
    </row>
    <row r="1605" spans="1:13" x14ac:dyDescent="0.25">
      <c r="A1605" s="2">
        <v>45566</v>
      </c>
      <c r="B1605" s="3">
        <f t="shared" si="77"/>
        <v>2025</v>
      </c>
      <c r="C1605" t="str">
        <f t="shared" si="75"/>
        <v>2024-2025</v>
      </c>
      <c r="D1605" t="s">
        <v>148</v>
      </c>
      <c r="E1605" t="s">
        <v>89</v>
      </c>
      <c r="F1605" t="str">
        <f t="shared" si="76"/>
        <v>Queensland</v>
      </c>
      <c r="G1605" t="s">
        <v>35</v>
      </c>
      <c r="H1605">
        <v>4655</v>
      </c>
      <c r="I1605" t="s">
        <v>11</v>
      </c>
      <c r="J1605" t="s">
        <v>51</v>
      </c>
      <c r="K1605" t="s">
        <v>153</v>
      </c>
      <c r="L1605" t="s">
        <v>16</v>
      </c>
      <c r="M1605" s="5">
        <v>77.94</v>
      </c>
    </row>
    <row r="1606" spans="1:13" x14ac:dyDescent="0.25">
      <c r="A1606" s="2">
        <v>45545</v>
      </c>
      <c r="B1606" s="3">
        <f t="shared" si="77"/>
        <v>2025</v>
      </c>
      <c r="C1606" t="str">
        <f t="shared" si="75"/>
        <v>2024-2025</v>
      </c>
      <c r="D1606" t="s">
        <v>148</v>
      </c>
      <c r="E1606" t="s">
        <v>98</v>
      </c>
      <c r="F1606" t="str">
        <f t="shared" si="76"/>
        <v>Victoria</v>
      </c>
      <c r="G1606" t="s">
        <v>45</v>
      </c>
      <c r="H1606">
        <v>3429</v>
      </c>
      <c r="I1606" t="s">
        <v>11</v>
      </c>
      <c r="J1606" t="s">
        <v>60</v>
      </c>
      <c r="K1606" t="s">
        <v>154</v>
      </c>
      <c r="L1606" t="s">
        <v>14</v>
      </c>
      <c r="M1606" s="5">
        <v>77.94</v>
      </c>
    </row>
    <row r="1607" spans="1:13" x14ac:dyDescent="0.25">
      <c r="A1607" s="2">
        <v>45834</v>
      </c>
      <c r="B1607" s="3">
        <f t="shared" si="77"/>
        <v>2025</v>
      </c>
      <c r="C1607" t="str">
        <f t="shared" si="75"/>
        <v>2024-2025</v>
      </c>
      <c r="D1607" t="s">
        <v>147</v>
      </c>
      <c r="E1607" t="s">
        <v>82</v>
      </c>
      <c r="F1607" t="str">
        <f t="shared" si="76"/>
        <v>Queensland</v>
      </c>
      <c r="G1607" t="s">
        <v>35</v>
      </c>
      <c r="H1607">
        <v>4012</v>
      </c>
      <c r="I1607" t="s">
        <v>11</v>
      </c>
      <c r="J1607" t="s">
        <v>43</v>
      </c>
      <c r="K1607" t="s">
        <v>153</v>
      </c>
      <c r="L1607" t="s">
        <v>16</v>
      </c>
      <c r="M1607" s="5">
        <v>77.94</v>
      </c>
    </row>
    <row r="1608" spans="1:13" x14ac:dyDescent="0.25">
      <c r="A1608" s="2">
        <v>45422</v>
      </c>
      <c r="B1608" s="3">
        <f t="shared" si="77"/>
        <v>2024</v>
      </c>
      <c r="C1608" t="str">
        <f t="shared" si="75"/>
        <v>2023-2024</v>
      </c>
      <c r="D1608" t="s">
        <v>147</v>
      </c>
      <c r="E1608" t="s">
        <v>91</v>
      </c>
      <c r="F1608" t="str">
        <f t="shared" si="76"/>
        <v>Victoria</v>
      </c>
      <c r="G1608" t="s">
        <v>45</v>
      </c>
      <c r="H1608">
        <v>3690</v>
      </c>
      <c r="I1608" t="s">
        <v>11</v>
      </c>
      <c r="J1608" t="s">
        <v>55</v>
      </c>
      <c r="K1608" t="s">
        <v>153</v>
      </c>
      <c r="L1608" t="s">
        <v>16</v>
      </c>
      <c r="M1608" s="5">
        <v>77.94</v>
      </c>
    </row>
    <row r="1609" spans="1:13" x14ac:dyDescent="0.25">
      <c r="A1609" s="2">
        <v>45375</v>
      </c>
      <c r="B1609" s="3">
        <f t="shared" si="77"/>
        <v>2024</v>
      </c>
      <c r="C1609" t="str">
        <f t="shared" si="75"/>
        <v>2023-2024</v>
      </c>
      <c r="D1609" t="s">
        <v>147</v>
      </c>
      <c r="E1609" t="s">
        <v>135</v>
      </c>
      <c r="F1609" t="str">
        <f t="shared" si="76"/>
        <v>Victoria</v>
      </c>
      <c r="G1609" t="s">
        <v>45</v>
      </c>
      <c r="H1609">
        <v>3550</v>
      </c>
      <c r="I1609" t="s">
        <v>11</v>
      </c>
      <c r="J1609" t="s">
        <v>60</v>
      </c>
      <c r="K1609" t="s">
        <v>152</v>
      </c>
      <c r="L1609" t="s">
        <v>13</v>
      </c>
      <c r="M1609" s="5">
        <v>78.62</v>
      </c>
    </row>
    <row r="1610" spans="1:13" x14ac:dyDescent="0.25">
      <c r="A1610" s="2">
        <v>45902</v>
      </c>
      <c r="B1610" s="3">
        <f t="shared" si="77"/>
        <v>2026</v>
      </c>
      <c r="C1610" t="str">
        <f t="shared" si="75"/>
        <v>2025-2026</v>
      </c>
      <c r="D1610" t="s">
        <v>148</v>
      </c>
      <c r="E1610" t="s">
        <v>134</v>
      </c>
      <c r="F1610" t="str">
        <f t="shared" si="76"/>
        <v>Queensland</v>
      </c>
      <c r="G1610" t="s">
        <v>35</v>
      </c>
      <c r="H1610">
        <v>4825</v>
      </c>
      <c r="I1610" t="s">
        <v>11</v>
      </c>
      <c r="J1610" t="s">
        <v>36</v>
      </c>
      <c r="K1610" t="s">
        <v>149</v>
      </c>
      <c r="L1610" t="s">
        <v>15</v>
      </c>
      <c r="M1610" s="5">
        <v>78.89</v>
      </c>
    </row>
    <row r="1611" spans="1:13" x14ac:dyDescent="0.25">
      <c r="A1611" s="2">
        <v>45614</v>
      </c>
      <c r="B1611" s="3">
        <f t="shared" si="77"/>
        <v>2025</v>
      </c>
      <c r="C1611" t="str">
        <f t="shared" si="75"/>
        <v>2024-2025</v>
      </c>
      <c r="D1611" t="s">
        <v>147</v>
      </c>
      <c r="E1611" t="s">
        <v>134</v>
      </c>
      <c r="F1611" t="str">
        <f t="shared" si="76"/>
        <v>Queensland</v>
      </c>
      <c r="G1611" t="s">
        <v>35</v>
      </c>
      <c r="H1611">
        <v>4825</v>
      </c>
      <c r="I1611" t="s">
        <v>11</v>
      </c>
      <c r="J1611" t="s">
        <v>36</v>
      </c>
      <c r="K1611" t="s">
        <v>154</v>
      </c>
      <c r="L1611" t="s">
        <v>14</v>
      </c>
      <c r="M1611" s="5">
        <v>78.97</v>
      </c>
    </row>
    <row r="1612" spans="1:13" x14ac:dyDescent="0.25">
      <c r="A1612" s="2">
        <v>45694</v>
      </c>
      <c r="B1612" s="3">
        <f t="shared" si="77"/>
        <v>2025</v>
      </c>
      <c r="C1612" t="str">
        <f t="shared" si="75"/>
        <v>2024-2025</v>
      </c>
      <c r="D1612" t="s">
        <v>148</v>
      </c>
      <c r="E1612" t="s">
        <v>75</v>
      </c>
      <c r="F1612" t="str">
        <f t="shared" si="76"/>
        <v>Victoria</v>
      </c>
      <c r="G1612" t="s">
        <v>45</v>
      </c>
      <c r="H1612">
        <v>3630</v>
      </c>
      <c r="I1612" t="s">
        <v>11</v>
      </c>
      <c r="J1612" t="s">
        <v>55</v>
      </c>
      <c r="K1612" t="s">
        <v>154</v>
      </c>
      <c r="L1612" t="s">
        <v>14</v>
      </c>
      <c r="M1612" s="5">
        <v>78.97</v>
      </c>
    </row>
    <row r="1613" spans="1:13" x14ac:dyDescent="0.25">
      <c r="A1613" s="2">
        <v>45881</v>
      </c>
      <c r="B1613" s="3">
        <f t="shared" si="77"/>
        <v>2026</v>
      </c>
      <c r="C1613" t="str">
        <f t="shared" si="75"/>
        <v>2025-2026</v>
      </c>
      <c r="D1613" t="s">
        <v>147</v>
      </c>
      <c r="E1613" t="s">
        <v>107</v>
      </c>
      <c r="F1613" t="str">
        <f t="shared" si="76"/>
        <v>Queensland</v>
      </c>
      <c r="G1613" t="s">
        <v>35</v>
      </c>
      <c r="H1613">
        <v>4220</v>
      </c>
      <c r="I1613" t="s">
        <v>11</v>
      </c>
      <c r="J1613" t="s">
        <v>104</v>
      </c>
      <c r="K1613" t="s">
        <v>153</v>
      </c>
      <c r="L1613" t="s">
        <v>16</v>
      </c>
      <c r="M1613" s="5">
        <v>79</v>
      </c>
    </row>
    <row r="1614" spans="1:13" x14ac:dyDescent="0.25">
      <c r="A1614" s="2">
        <v>45911</v>
      </c>
      <c r="B1614" s="3">
        <f t="shared" si="77"/>
        <v>2026</v>
      </c>
      <c r="C1614" t="str">
        <f t="shared" si="75"/>
        <v>2025-2026</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25">
      <c r="A1615" s="2">
        <v>45388</v>
      </c>
      <c r="B1615" s="3">
        <f t="shared" si="77"/>
        <v>2024</v>
      </c>
      <c r="C1615" t="str">
        <f t="shared" si="75"/>
        <v>2023-2024</v>
      </c>
      <c r="D1615" t="s">
        <v>148</v>
      </c>
      <c r="E1615" t="s">
        <v>90</v>
      </c>
      <c r="F1615" t="str">
        <f t="shared" si="76"/>
        <v>Victoria</v>
      </c>
      <c r="G1615" t="s">
        <v>45</v>
      </c>
      <c r="H1615">
        <v>3179</v>
      </c>
      <c r="I1615" t="s">
        <v>11</v>
      </c>
      <c r="J1615" t="s">
        <v>63</v>
      </c>
      <c r="K1615" t="s">
        <v>153</v>
      </c>
      <c r="L1615" t="s">
        <v>16</v>
      </c>
      <c r="M1615" s="5">
        <v>79.289999999999992</v>
      </c>
    </row>
    <row r="1616" spans="1:13" x14ac:dyDescent="0.25">
      <c r="A1616" s="2">
        <v>45317</v>
      </c>
      <c r="B1616" s="3">
        <f t="shared" si="77"/>
        <v>2024</v>
      </c>
      <c r="C1616" t="str">
        <f t="shared" si="75"/>
        <v>2023-2024</v>
      </c>
      <c r="D1616" t="s">
        <v>148</v>
      </c>
      <c r="E1616" t="s">
        <v>102</v>
      </c>
      <c r="F1616" t="str">
        <f t="shared" si="76"/>
        <v>Queensland</v>
      </c>
      <c r="G1616" t="s">
        <v>35</v>
      </c>
      <c r="H1616">
        <v>4870</v>
      </c>
      <c r="I1616" t="s">
        <v>11</v>
      </c>
      <c r="J1616" t="s">
        <v>36</v>
      </c>
      <c r="K1616" t="s">
        <v>156</v>
      </c>
      <c r="L1616" t="s">
        <v>17</v>
      </c>
      <c r="M1616" s="5">
        <v>79.62</v>
      </c>
    </row>
    <row r="1617" spans="1:13" x14ac:dyDescent="0.25">
      <c r="A1617" s="2">
        <v>45342</v>
      </c>
      <c r="B1617" s="3">
        <f t="shared" si="77"/>
        <v>2024</v>
      </c>
      <c r="C1617" t="str">
        <f t="shared" si="75"/>
        <v>2023-2024</v>
      </c>
      <c r="D1617" t="s">
        <v>147</v>
      </c>
      <c r="E1617" t="s">
        <v>146</v>
      </c>
      <c r="F1617" t="str">
        <f t="shared" si="76"/>
        <v>Victoria</v>
      </c>
      <c r="G1617" t="s">
        <v>45</v>
      </c>
      <c r="H1617">
        <v>3353</v>
      </c>
      <c r="I1617" t="s">
        <v>11</v>
      </c>
      <c r="J1617" t="s">
        <v>60</v>
      </c>
      <c r="K1617" t="s">
        <v>156</v>
      </c>
      <c r="L1617" t="s">
        <v>17</v>
      </c>
      <c r="M1617" s="5">
        <v>79.72</v>
      </c>
    </row>
    <row r="1618" spans="1:13" x14ac:dyDescent="0.25">
      <c r="A1618" s="2">
        <v>45585</v>
      </c>
      <c r="B1618" s="3">
        <f t="shared" si="77"/>
        <v>2025</v>
      </c>
      <c r="C1618" t="str">
        <f t="shared" si="75"/>
        <v>2024-2025</v>
      </c>
      <c r="D1618" t="s">
        <v>148</v>
      </c>
      <c r="E1618" t="s">
        <v>132</v>
      </c>
      <c r="F1618" t="str">
        <f t="shared" si="76"/>
        <v>New South Wales</v>
      </c>
      <c r="G1618" t="s">
        <v>10</v>
      </c>
      <c r="H1618">
        <v>2800</v>
      </c>
      <c r="I1618" t="s">
        <v>11</v>
      </c>
      <c r="J1618" t="s">
        <v>25</v>
      </c>
      <c r="K1618" t="s">
        <v>150</v>
      </c>
      <c r="L1618" t="s">
        <v>18</v>
      </c>
      <c r="M1618" s="5">
        <v>79.900000000000006</v>
      </c>
    </row>
    <row r="1619" spans="1:13" x14ac:dyDescent="0.25">
      <c r="A1619" s="2">
        <v>45826</v>
      </c>
      <c r="B1619" s="3">
        <f t="shared" si="77"/>
        <v>2025</v>
      </c>
      <c r="C1619" t="str">
        <f t="shared" si="75"/>
        <v>2024-2025</v>
      </c>
      <c r="D1619" t="s">
        <v>148</v>
      </c>
      <c r="E1619" t="s">
        <v>110</v>
      </c>
      <c r="F1619" t="str">
        <f t="shared" si="76"/>
        <v>Queensland</v>
      </c>
      <c r="G1619" t="s">
        <v>35</v>
      </c>
      <c r="H1619">
        <v>4680</v>
      </c>
      <c r="I1619" t="s">
        <v>11</v>
      </c>
      <c r="J1619" t="s">
        <v>51</v>
      </c>
      <c r="K1619" t="s">
        <v>152</v>
      </c>
      <c r="L1619" t="s">
        <v>13</v>
      </c>
      <c r="M1619" s="5">
        <v>79.910000000000011</v>
      </c>
    </row>
    <row r="1620" spans="1:13" x14ac:dyDescent="0.25">
      <c r="A1620" s="2">
        <v>45591</v>
      </c>
      <c r="B1620" s="3">
        <f t="shared" si="77"/>
        <v>2025</v>
      </c>
      <c r="C1620" t="str">
        <f t="shared" si="75"/>
        <v>2024-2025</v>
      </c>
      <c r="D1620" t="s">
        <v>148</v>
      </c>
      <c r="E1620" t="s">
        <v>107</v>
      </c>
      <c r="F1620" t="str">
        <f t="shared" si="76"/>
        <v>Queensland</v>
      </c>
      <c r="G1620" t="s">
        <v>35</v>
      </c>
      <c r="H1620">
        <v>4220</v>
      </c>
      <c r="I1620" t="s">
        <v>11</v>
      </c>
      <c r="J1620" t="s">
        <v>104</v>
      </c>
      <c r="K1620" t="s">
        <v>150</v>
      </c>
      <c r="L1620" t="s">
        <v>18</v>
      </c>
      <c r="M1620" s="5">
        <v>79.92</v>
      </c>
    </row>
    <row r="1621" spans="1:13" x14ac:dyDescent="0.25">
      <c r="A1621" s="2">
        <v>45992</v>
      </c>
      <c r="B1621" s="3">
        <f t="shared" si="77"/>
        <v>2026</v>
      </c>
      <c r="C1621" t="str">
        <f t="shared" si="75"/>
        <v>2025-2026</v>
      </c>
      <c r="D1621" t="s">
        <v>147</v>
      </c>
      <c r="E1621" t="s">
        <v>28</v>
      </c>
      <c r="F1621" t="str">
        <f t="shared" si="76"/>
        <v>Northern Territory</v>
      </c>
      <c r="G1621" t="s">
        <v>29</v>
      </c>
      <c r="H1621">
        <v>800</v>
      </c>
      <c r="I1621" t="s">
        <v>11</v>
      </c>
      <c r="J1621" t="s">
        <v>30</v>
      </c>
      <c r="K1621" t="s">
        <v>157</v>
      </c>
      <c r="L1621" t="s">
        <v>22</v>
      </c>
      <c r="M1621" s="5">
        <v>79.94</v>
      </c>
    </row>
    <row r="1622" spans="1:13" x14ac:dyDescent="0.25">
      <c r="A1622" s="2">
        <v>45519</v>
      </c>
      <c r="B1622" s="3">
        <f t="shared" si="77"/>
        <v>2025</v>
      </c>
      <c r="C1622" t="str">
        <f t="shared" si="75"/>
        <v>2024-2025</v>
      </c>
      <c r="D1622" t="s">
        <v>148</v>
      </c>
      <c r="E1622" t="s">
        <v>141</v>
      </c>
      <c r="F1622" t="str">
        <f t="shared" si="76"/>
        <v>Western Australia</v>
      </c>
      <c r="G1622" t="s">
        <v>48</v>
      </c>
      <c r="H1622">
        <v>6052</v>
      </c>
      <c r="I1622" t="s">
        <v>11</v>
      </c>
      <c r="J1622" t="s">
        <v>49</v>
      </c>
      <c r="K1622" t="s">
        <v>19</v>
      </c>
      <c r="L1622" t="s">
        <v>23</v>
      </c>
      <c r="M1622" s="5">
        <v>79.94</v>
      </c>
    </row>
    <row r="1623" spans="1:13" x14ac:dyDescent="0.25">
      <c r="A1623" s="2">
        <v>45998</v>
      </c>
      <c r="B1623" s="3">
        <f t="shared" si="77"/>
        <v>2026</v>
      </c>
      <c r="C1623" t="str">
        <f t="shared" si="75"/>
        <v>2025-2026</v>
      </c>
      <c r="D1623" t="s">
        <v>148</v>
      </c>
      <c r="E1623" t="s">
        <v>84</v>
      </c>
      <c r="F1623" t="str">
        <f t="shared" si="76"/>
        <v>Queensland</v>
      </c>
      <c r="G1623" t="s">
        <v>35</v>
      </c>
      <c r="H1623">
        <v>4740</v>
      </c>
      <c r="I1623" t="s">
        <v>11</v>
      </c>
      <c r="J1623" t="s">
        <v>51</v>
      </c>
      <c r="K1623" t="s">
        <v>152</v>
      </c>
      <c r="L1623" t="s">
        <v>13</v>
      </c>
      <c r="M1623" s="5">
        <v>79.94</v>
      </c>
    </row>
    <row r="1624" spans="1:13" x14ac:dyDescent="0.25">
      <c r="A1624" s="2">
        <v>45706</v>
      </c>
      <c r="B1624" s="3">
        <f t="shared" si="77"/>
        <v>2025</v>
      </c>
      <c r="C1624" t="str">
        <f t="shared" si="75"/>
        <v>2024-2025</v>
      </c>
      <c r="D1624" t="s">
        <v>148</v>
      </c>
      <c r="E1624" t="s">
        <v>136</v>
      </c>
      <c r="F1624" t="str">
        <f t="shared" si="76"/>
        <v>Victoria</v>
      </c>
      <c r="G1624" t="s">
        <v>45</v>
      </c>
      <c r="H1624">
        <v>3175</v>
      </c>
      <c r="I1624" t="s">
        <v>11</v>
      </c>
      <c r="J1624" t="s">
        <v>63</v>
      </c>
      <c r="K1624" t="s">
        <v>152</v>
      </c>
      <c r="L1624" t="s">
        <v>13</v>
      </c>
      <c r="M1624" s="5">
        <v>79.95</v>
      </c>
    </row>
    <row r="1625" spans="1:13" x14ac:dyDescent="0.25">
      <c r="A1625" s="2">
        <v>45404</v>
      </c>
      <c r="B1625" s="3">
        <f t="shared" si="77"/>
        <v>2024</v>
      </c>
      <c r="C1625" t="str">
        <f t="shared" si="75"/>
        <v>2023-2024</v>
      </c>
      <c r="D1625" t="s">
        <v>148</v>
      </c>
      <c r="E1625" t="s">
        <v>95</v>
      </c>
      <c r="F1625" t="str">
        <f t="shared" si="76"/>
        <v>Victoria</v>
      </c>
      <c r="G1625" t="s">
        <v>45</v>
      </c>
      <c r="H1625">
        <v>3931</v>
      </c>
      <c r="I1625" t="s">
        <v>11</v>
      </c>
      <c r="J1625" t="s">
        <v>55</v>
      </c>
      <c r="K1625" t="s">
        <v>154</v>
      </c>
      <c r="L1625" t="s">
        <v>14</v>
      </c>
      <c r="M1625" s="5">
        <v>79.95</v>
      </c>
    </row>
    <row r="1626" spans="1:13" x14ac:dyDescent="0.25">
      <c r="A1626" s="2">
        <v>45306</v>
      </c>
      <c r="B1626" s="3">
        <f t="shared" si="77"/>
        <v>2024</v>
      </c>
      <c r="C1626" t="str">
        <f t="shared" si="75"/>
        <v>2023-2024</v>
      </c>
      <c r="D1626" t="s">
        <v>148</v>
      </c>
      <c r="E1626" t="s">
        <v>89</v>
      </c>
      <c r="F1626" t="str">
        <f t="shared" si="76"/>
        <v>Queensland</v>
      </c>
      <c r="G1626" t="s">
        <v>35</v>
      </c>
      <c r="H1626">
        <v>4655</v>
      </c>
      <c r="I1626" t="s">
        <v>11</v>
      </c>
      <c r="J1626" t="s">
        <v>51</v>
      </c>
      <c r="K1626" t="s">
        <v>151</v>
      </c>
      <c r="L1626" t="s">
        <v>21</v>
      </c>
      <c r="M1626" s="5">
        <v>79.98</v>
      </c>
    </row>
    <row r="1627" spans="1:13" x14ac:dyDescent="0.25">
      <c r="A1627" s="2">
        <v>45912</v>
      </c>
      <c r="B1627" s="3">
        <f t="shared" si="77"/>
        <v>2026</v>
      </c>
      <c r="C1627" t="str">
        <f t="shared" si="75"/>
        <v>2025-2026</v>
      </c>
      <c r="D1627" t="s">
        <v>148</v>
      </c>
      <c r="E1627" t="s">
        <v>87</v>
      </c>
      <c r="F1627" t="str">
        <f t="shared" si="76"/>
        <v>New South Wales</v>
      </c>
      <c r="G1627" t="s">
        <v>10</v>
      </c>
      <c r="H1627">
        <v>2790</v>
      </c>
      <c r="I1627" t="s">
        <v>11</v>
      </c>
      <c r="J1627" t="s">
        <v>25</v>
      </c>
      <c r="K1627" t="s">
        <v>151</v>
      </c>
      <c r="L1627" t="s">
        <v>21</v>
      </c>
      <c r="M1627" s="5">
        <v>79.98</v>
      </c>
    </row>
    <row r="1628" spans="1:13" x14ac:dyDescent="0.25">
      <c r="A1628" s="2">
        <v>45373</v>
      </c>
      <c r="B1628" s="3">
        <f t="shared" si="77"/>
        <v>2024</v>
      </c>
      <c r="C1628" t="str">
        <f t="shared" si="75"/>
        <v>2023-2024</v>
      </c>
      <c r="D1628" t="s">
        <v>148</v>
      </c>
      <c r="E1628" t="s">
        <v>102</v>
      </c>
      <c r="F1628" t="str">
        <f t="shared" si="76"/>
        <v>Queensland</v>
      </c>
      <c r="G1628" t="s">
        <v>35</v>
      </c>
      <c r="H1628">
        <v>4870</v>
      </c>
      <c r="I1628" t="s">
        <v>11</v>
      </c>
      <c r="J1628" t="s">
        <v>36</v>
      </c>
      <c r="K1628" t="s">
        <v>154</v>
      </c>
      <c r="L1628" t="s">
        <v>14</v>
      </c>
      <c r="M1628" s="5">
        <v>80.45</v>
      </c>
    </row>
    <row r="1629" spans="1:13" x14ac:dyDescent="0.25">
      <c r="A1629" s="2">
        <v>45457</v>
      </c>
      <c r="B1629" s="3">
        <f t="shared" si="77"/>
        <v>2024</v>
      </c>
      <c r="C1629" t="str">
        <f t="shared" si="75"/>
        <v>2023-2024</v>
      </c>
      <c r="D1629" t="s">
        <v>148</v>
      </c>
      <c r="E1629" t="s">
        <v>122</v>
      </c>
      <c r="F1629" t="str">
        <f t="shared" si="76"/>
        <v>New South Wales</v>
      </c>
      <c r="G1629" t="s">
        <v>10</v>
      </c>
      <c r="H1629">
        <v>2650</v>
      </c>
      <c r="I1629" t="s">
        <v>11</v>
      </c>
      <c r="J1629" t="s">
        <v>25</v>
      </c>
      <c r="K1629" t="s">
        <v>19</v>
      </c>
      <c r="L1629" t="s">
        <v>23</v>
      </c>
      <c r="M1629" s="5">
        <v>80.45</v>
      </c>
    </row>
    <row r="1630" spans="1:13" x14ac:dyDescent="0.25">
      <c r="A1630" s="2">
        <v>45482</v>
      </c>
      <c r="B1630" s="3">
        <f t="shared" si="77"/>
        <v>2025</v>
      </c>
      <c r="C1630" t="str">
        <f t="shared" si="75"/>
        <v>2024-2025</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25">
      <c r="A1631" s="2">
        <v>45369</v>
      </c>
      <c r="B1631" s="3">
        <f t="shared" si="77"/>
        <v>2024</v>
      </c>
      <c r="C1631" t="str">
        <f t="shared" si="75"/>
        <v>2023-2024</v>
      </c>
      <c r="D1631" t="s">
        <v>147</v>
      </c>
      <c r="E1631" t="s">
        <v>101</v>
      </c>
      <c r="F1631" t="str">
        <f t="shared" si="76"/>
        <v>Victoria</v>
      </c>
      <c r="G1631" t="s">
        <v>45</v>
      </c>
      <c r="H1631">
        <v>3131</v>
      </c>
      <c r="I1631" t="s">
        <v>11</v>
      </c>
      <c r="J1631" t="s">
        <v>63</v>
      </c>
      <c r="K1631" t="s">
        <v>154</v>
      </c>
      <c r="L1631" t="s">
        <v>14</v>
      </c>
      <c r="M1631" s="5">
        <v>80.5</v>
      </c>
    </row>
    <row r="1632" spans="1:13" x14ac:dyDescent="0.25">
      <c r="A1632" s="2">
        <v>45513</v>
      </c>
      <c r="B1632" s="3">
        <f t="shared" si="77"/>
        <v>2025</v>
      </c>
      <c r="C1632" t="str">
        <f t="shared" si="75"/>
        <v>2024-2025</v>
      </c>
      <c r="D1632" t="s">
        <v>148</v>
      </c>
      <c r="E1632" t="s">
        <v>123</v>
      </c>
      <c r="F1632" t="str">
        <f t="shared" si="76"/>
        <v>Western Australia</v>
      </c>
      <c r="G1632" t="s">
        <v>48</v>
      </c>
      <c r="H1632">
        <v>6109</v>
      </c>
      <c r="I1632" t="s">
        <v>11</v>
      </c>
      <c r="J1632" t="s">
        <v>94</v>
      </c>
      <c r="K1632" t="s">
        <v>155</v>
      </c>
      <c r="L1632" t="s">
        <v>20</v>
      </c>
      <c r="M1632" s="5">
        <v>80.92</v>
      </c>
    </row>
    <row r="1633" spans="1:13" x14ac:dyDescent="0.25">
      <c r="A1633" s="2">
        <v>45548</v>
      </c>
      <c r="B1633" s="3">
        <f t="shared" si="77"/>
        <v>2025</v>
      </c>
      <c r="C1633" t="str">
        <f t="shared" si="75"/>
        <v>2024-2025</v>
      </c>
      <c r="D1633" t="s">
        <v>148</v>
      </c>
      <c r="E1633" t="s">
        <v>90</v>
      </c>
      <c r="F1633" t="str">
        <f t="shared" si="76"/>
        <v>Victoria</v>
      </c>
      <c r="G1633" t="s">
        <v>45</v>
      </c>
      <c r="H1633">
        <v>3179</v>
      </c>
      <c r="I1633" t="s">
        <v>11</v>
      </c>
      <c r="J1633" t="s">
        <v>63</v>
      </c>
      <c r="K1633" t="s">
        <v>156</v>
      </c>
      <c r="L1633" t="s">
        <v>17</v>
      </c>
      <c r="M1633" s="5">
        <v>80.92</v>
      </c>
    </row>
    <row r="1634" spans="1:13" x14ac:dyDescent="0.25">
      <c r="A1634" s="2">
        <v>45406</v>
      </c>
      <c r="B1634" s="3">
        <f t="shared" si="77"/>
        <v>2024</v>
      </c>
      <c r="C1634" t="str">
        <f t="shared" si="75"/>
        <v>2023-2024</v>
      </c>
      <c r="D1634" t="s">
        <v>148</v>
      </c>
      <c r="E1634" t="s">
        <v>50</v>
      </c>
      <c r="F1634" t="str">
        <f t="shared" si="76"/>
        <v>Queensland</v>
      </c>
      <c r="G1634" t="s">
        <v>35</v>
      </c>
      <c r="H1634">
        <v>4703</v>
      </c>
      <c r="I1634" t="s">
        <v>11</v>
      </c>
      <c r="J1634" t="s">
        <v>51</v>
      </c>
      <c r="K1634" t="s">
        <v>150</v>
      </c>
      <c r="L1634" t="s">
        <v>18</v>
      </c>
      <c r="M1634" s="5">
        <v>80.94</v>
      </c>
    </row>
    <row r="1635" spans="1:13" x14ac:dyDescent="0.25">
      <c r="A1635" s="2">
        <v>45713</v>
      </c>
      <c r="B1635" s="3">
        <f t="shared" si="77"/>
        <v>2025</v>
      </c>
      <c r="C1635" t="str">
        <f t="shared" si="75"/>
        <v>2024-2025</v>
      </c>
      <c r="D1635" t="s">
        <v>147</v>
      </c>
      <c r="E1635" t="s">
        <v>129</v>
      </c>
      <c r="F1635" t="str">
        <f t="shared" si="76"/>
        <v>Tasmania</v>
      </c>
      <c r="G1635" t="s">
        <v>70</v>
      </c>
      <c r="H1635">
        <v>7010</v>
      </c>
      <c r="I1635" t="s">
        <v>11</v>
      </c>
      <c r="J1635" t="s">
        <v>71</v>
      </c>
      <c r="K1635" t="s">
        <v>19</v>
      </c>
      <c r="L1635" t="s">
        <v>23</v>
      </c>
      <c r="M1635" s="5">
        <v>80.95</v>
      </c>
    </row>
    <row r="1636" spans="1:13" x14ac:dyDescent="0.25">
      <c r="A1636" s="2">
        <v>45892</v>
      </c>
      <c r="B1636" s="3">
        <f t="shared" si="77"/>
        <v>2026</v>
      </c>
      <c r="C1636" t="str">
        <f t="shared" si="75"/>
        <v>2025-2026</v>
      </c>
      <c r="D1636" t="s">
        <v>148</v>
      </c>
      <c r="E1636" t="s">
        <v>62</v>
      </c>
      <c r="F1636" t="str">
        <f t="shared" si="76"/>
        <v>Victoria</v>
      </c>
      <c r="G1636" t="s">
        <v>45</v>
      </c>
      <c r="H1636">
        <v>3134</v>
      </c>
      <c r="I1636" t="s">
        <v>11</v>
      </c>
      <c r="J1636" t="s">
        <v>63</v>
      </c>
      <c r="K1636" t="s">
        <v>156</v>
      </c>
      <c r="L1636" t="s">
        <v>17</v>
      </c>
      <c r="M1636" s="5">
        <v>80.95</v>
      </c>
    </row>
    <row r="1637" spans="1:13" x14ac:dyDescent="0.25">
      <c r="A1637" s="2">
        <v>45911</v>
      </c>
      <c r="B1637" s="3">
        <f t="shared" si="77"/>
        <v>2026</v>
      </c>
      <c r="C1637" t="str">
        <f t="shared" si="75"/>
        <v>2025-2026</v>
      </c>
      <c r="D1637" t="s">
        <v>148</v>
      </c>
      <c r="E1637" t="s">
        <v>122</v>
      </c>
      <c r="F1637" t="str">
        <f t="shared" si="76"/>
        <v>New South Wales</v>
      </c>
      <c r="G1637" t="s">
        <v>10</v>
      </c>
      <c r="H1637">
        <v>2650</v>
      </c>
      <c r="I1637" t="s">
        <v>11</v>
      </c>
      <c r="J1637" t="s">
        <v>25</v>
      </c>
      <c r="K1637" t="s">
        <v>154</v>
      </c>
      <c r="L1637" t="s">
        <v>14</v>
      </c>
      <c r="M1637" s="5">
        <v>81.25</v>
      </c>
    </row>
    <row r="1638" spans="1:13" x14ac:dyDescent="0.25">
      <c r="A1638" s="2">
        <v>45979</v>
      </c>
      <c r="B1638" s="3">
        <f t="shared" si="77"/>
        <v>2026</v>
      </c>
      <c r="C1638" t="str">
        <f t="shared" si="75"/>
        <v>2025-2026</v>
      </c>
      <c r="D1638" t="s">
        <v>148</v>
      </c>
      <c r="E1638" t="s">
        <v>99</v>
      </c>
      <c r="F1638" t="str">
        <f t="shared" si="76"/>
        <v>Victoria</v>
      </c>
      <c r="G1638" t="s">
        <v>45</v>
      </c>
      <c r="H1638">
        <v>3148</v>
      </c>
      <c r="I1638" t="s">
        <v>11</v>
      </c>
      <c r="J1638" t="s">
        <v>63</v>
      </c>
      <c r="K1638" t="s">
        <v>151</v>
      </c>
      <c r="L1638" t="s">
        <v>21</v>
      </c>
      <c r="M1638" s="5">
        <v>81.510000000000005</v>
      </c>
    </row>
    <row r="1639" spans="1:13" x14ac:dyDescent="0.25">
      <c r="A1639" s="2">
        <v>45493</v>
      </c>
      <c r="B1639" s="3">
        <f t="shared" si="77"/>
        <v>2025</v>
      </c>
      <c r="C1639" t="str">
        <f t="shared" si="75"/>
        <v>2024-2025</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25">
      <c r="A1640" s="2">
        <v>45603</v>
      </c>
      <c r="B1640" s="3">
        <f t="shared" si="77"/>
        <v>2025</v>
      </c>
      <c r="C1640" t="str">
        <f t="shared" si="75"/>
        <v>2024-2025</v>
      </c>
      <c r="D1640" t="s">
        <v>148</v>
      </c>
      <c r="E1640" t="s">
        <v>24</v>
      </c>
      <c r="F1640" t="str">
        <f t="shared" si="76"/>
        <v>New South Wales</v>
      </c>
      <c r="G1640" t="s">
        <v>10</v>
      </c>
      <c r="H1640">
        <v>2795</v>
      </c>
      <c r="I1640" t="s">
        <v>11</v>
      </c>
      <c r="J1640" t="s">
        <v>25</v>
      </c>
      <c r="K1640" t="s">
        <v>156</v>
      </c>
      <c r="L1640" t="s">
        <v>17</v>
      </c>
      <c r="M1640" s="5">
        <v>81.59</v>
      </c>
    </row>
    <row r="1641" spans="1:13" x14ac:dyDescent="0.25">
      <c r="A1641" s="2">
        <v>45887</v>
      </c>
      <c r="B1641" s="3">
        <f t="shared" si="77"/>
        <v>2026</v>
      </c>
      <c r="C1641" t="str">
        <f t="shared" si="75"/>
        <v>2025-2026</v>
      </c>
      <c r="D1641" t="s">
        <v>148</v>
      </c>
      <c r="E1641" t="s">
        <v>117</v>
      </c>
      <c r="F1641" t="str">
        <f t="shared" si="76"/>
        <v>Queensland</v>
      </c>
      <c r="G1641" t="s">
        <v>35</v>
      </c>
      <c r="H1641">
        <v>4119</v>
      </c>
      <c r="I1641" t="s">
        <v>11</v>
      </c>
      <c r="J1641" t="s">
        <v>43</v>
      </c>
      <c r="K1641" t="s">
        <v>157</v>
      </c>
      <c r="L1641" t="s">
        <v>22</v>
      </c>
      <c r="M1641" s="5">
        <v>81.73</v>
      </c>
    </row>
    <row r="1642" spans="1:13" x14ac:dyDescent="0.25">
      <c r="A1642" s="2">
        <v>45684</v>
      </c>
      <c r="B1642" s="3">
        <f t="shared" si="77"/>
        <v>2025</v>
      </c>
      <c r="C1642" t="str">
        <f t="shared" si="75"/>
        <v>2024-2025</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25">
      <c r="A1643" s="2">
        <v>45315</v>
      </c>
      <c r="B1643" s="3">
        <f t="shared" si="77"/>
        <v>2024</v>
      </c>
      <c r="C1643" t="str">
        <f t="shared" si="75"/>
        <v>2023-2024</v>
      </c>
      <c r="D1643" t="s">
        <v>148</v>
      </c>
      <c r="E1643" t="s">
        <v>136</v>
      </c>
      <c r="F1643" t="str">
        <f t="shared" si="76"/>
        <v>Victoria</v>
      </c>
      <c r="G1643" t="s">
        <v>45</v>
      </c>
      <c r="H1643">
        <v>3175</v>
      </c>
      <c r="I1643" t="s">
        <v>11</v>
      </c>
      <c r="J1643" t="s">
        <v>63</v>
      </c>
      <c r="K1643" t="s">
        <v>155</v>
      </c>
      <c r="L1643" t="s">
        <v>20</v>
      </c>
      <c r="M1643" s="5">
        <v>81.81</v>
      </c>
    </row>
    <row r="1644" spans="1:13" x14ac:dyDescent="0.25">
      <c r="A1644" s="2">
        <v>45474</v>
      </c>
      <c r="B1644" s="3">
        <f t="shared" si="77"/>
        <v>2025</v>
      </c>
      <c r="C1644" t="str">
        <f t="shared" si="75"/>
        <v>2024-2025</v>
      </c>
      <c r="D1644" t="s">
        <v>147</v>
      </c>
      <c r="E1644" t="s">
        <v>118</v>
      </c>
      <c r="F1644" t="str">
        <f t="shared" si="76"/>
        <v>New South Wales</v>
      </c>
      <c r="G1644" t="s">
        <v>10</v>
      </c>
      <c r="H1644">
        <v>2158</v>
      </c>
      <c r="I1644" t="s">
        <v>11</v>
      </c>
      <c r="J1644" t="s">
        <v>27</v>
      </c>
      <c r="K1644" t="s">
        <v>19</v>
      </c>
      <c r="L1644" t="s">
        <v>23</v>
      </c>
      <c r="M1644" s="5">
        <v>81.86</v>
      </c>
    </row>
    <row r="1645" spans="1:13" x14ac:dyDescent="0.25">
      <c r="A1645" s="2">
        <v>45333</v>
      </c>
      <c r="B1645" s="3">
        <f t="shared" si="77"/>
        <v>2024</v>
      </c>
      <c r="C1645" t="str">
        <f t="shared" si="75"/>
        <v>2023-2024</v>
      </c>
      <c r="D1645" t="s">
        <v>148</v>
      </c>
      <c r="E1645" t="s">
        <v>84</v>
      </c>
      <c r="F1645" t="str">
        <f t="shared" si="76"/>
        <v>Queensland</v>
      </c>
      <c r="G1645" t="s">
        <v>35</v>
      </c>
      <c r="H1645">
        <v>4740</v>
      </c>
      <c r="I1645" t="s">
        <v>11</v>
      </c>
      <c r="J1645" t="s">
        <v>51</v>
      </c>
      <c r="K1645" t="s">
        <v>150</v>
      </c>
      <c r="L1645" t="s">
        <v>18</v>
      </c>
      <c r="M1645" s="5">
        <v>81.95</v>
      </c>
    </row>
    <row r="1646" spans="1:13" x14ac:dyDescent="0.25">
      <c r="A1646" s="2">
        <v>45943</v>
      </c>
      <c r="B1646" s="3">
        <f t="shared" si="77"/>
        <v>2026</v>
      </c>
      <c r="C1646" t="str">
        <f t="shared" si="75"/>
        <v>2025-2026</v>
      </c>
      <c r="D1646" t="s">
        <v>147</v>
      </c>
      <c r="E1646" t="s">
        <v>65</v>
      </c>
      <c r="F1646" t="str">
        <f t="shared" si="76"/>
        <v>New South Wales</v>
      </c>
      <c r="G1646" t="s">
        <v>10</v>
      </c>
      <c r="H1646">
        <v>2541</v>
      </c>
      <c r="I1646" t="s">
        <v>11</v>
      </c>
      <c r="J1646" t="s">
        <v>58</v>
      </c>
      <c r="K1646" t="s">
        <v>149</v>
      </c>
      <c r="L1646" t="s">
        <v>15</v>
      </c>
      <c r="M1646" s="5">
        <v>82.16</v>
      </c>
    </row>
    <row r="1647" spans="1:13" x14ac:dyDescent="0.25">
      <c r="A1647" s="2">
        <v>45952</v>
      </c>
      <c r="B1647" s="3">
        <f t="shared" si="77"/>
        <v>2026</v>
      </c>
      <c r="C1647" t="str">
        <f t="shared" si="75"/>
        <v>2025-2026</v>
      </c>
      <c r="D1647" t="s">
        <v>147</v>
      </c>
      <c r="E1647" t="s">
        <v>44</v>
      </c>
      <c r="F1647" t="str">
        <f t="shared" si="76"/>
        <v>Victoria</v>
      </c>
      <c r="G1647" t="s">
        <v>45</v>
      </c>
      <c r="H1647">
        <v>3066</v>
      </c>
      <c r="I1647" t="s">
        <v>11</v>
      </c>
      <c r="J1647" t="s">
        <v>46</v>
      </c>
      <c r="K1647" t="s">
        <v>152</v>
      </c>
      <c r="L1647" t="s">
        <v>13</v>
      </c>
      <c r="M1647" s="5">
        <v>82.169999999999987</v>
      </c>
    </row>
    <row r="1648" spans="1:13" x14ac:dyDescent="0.25">
      <c r="A1648" s="2">
        <v>45792</v>
      </c>
      <c r="B1648" s="3">
        <f t="shared" si="77"/>
        <v>2025</v>
      </c>
      <c r="C1648" t="str">
        <f t="shared" si="75"/>
        <v>2024-2025</v>
      </c>
      <c r="D1648" t="s">
        <v>147</v>
      </c>
      <c r="E1648" t="s">
        <v>113</v>
      </c>
      <c r="F1648" t="str">
        <f t="shared" si="76"/>
        <v>Queensland</v>
      </c>
      <c r="G1648" t="s">
        <v>35</v>
      </c>
      <c r="H1648">
        <v>4215</v>
      </c>
      <c r="I1648" t="s">
        <v>11</v>
      </c>
      <c r="J1648" t="s">
        <v>104</v>
      </c>
      <c r="K1648" t="s">
        <v>154</v>
      </c>
      <c r="L1648" t="s">
        <v>14</v>
      </c>
      <c r="M1648" s="5">
        <v>82.21</v>
      </c>
    </row>
    <row r="1649" spans="1:13" x14ac:dyDescent="0.25">
      <c r="A1649" s="2">
        <v>45906</v>
      </c>
      <c r="B1649" s="3">
        <f t="shared" si="77"/>
        <v>2026</v>
      </c>
      <c r="C1649" t="str">
        <f t="shared" si="75"/>
        <v>2025-2026</v>
      </c>
      <c r="D1649" t="s">
        <v>148</v>
      </c>
      <c r="E1649" t="s">
        <v>117</v>
      </c>
      <c r="F1649" t="str">
        <f t="shared" si="76"/>
        <v>Queensland</v>
      </c>
      <c r="G1649" t="s">
        <v>35</v>
      </c>
      <c r="H1649">
        <v>4119</v>
      </c>
      <c r="I1649" t="s">
        <v>11</v>
      </c>
      <c r="J1649" t="s">
        <v>43</v>
      </c>
      <c r="K1649" t="s">
        <v>154</v>
      </c>
      <c r="L1649" t="s">
        <v>14</v>
      </c>
      <c r="M1649" s="5">
        <v>82.3</v>
      </c>
    </row>
    <row r="1650" spans="1:13" x14ac:dyDescent="0.25">
      <c r="A1650" s="2">
        <v>45471</v>
      </c>
      <c r="B1650" s="3">
        <f t="shared" si="77"/>
        <v>2024</v>
      </c>
      <c r="C1650" t="str">
        <f t="shared" si="75"/>
        <v>2023-2024</v>
      </c>
      <c r="D1650" t="s">
        <v>147</v>
      </c>
      <c r="E1650" t="s">
        <v>54</v>
      </c>
      <c r="F1650" t="str">
        <f t="shared" si="76"/>
        <v>Victoria</v>
      </c>
      <c r="G1650" t="s">
        <v>45</v>
      </c>
      <c r="H1650">
        <v>3977</v>
      </c>
      <c r="I1650" t="s">
        <v>11</v>
      </c>
      <c r="J1650" t="s">
        <v>55</v>
      </c>
      <c r="K1650" t="s">
        <v>156</v>
      </c>
      <c r="L1650" t="s">
        <v>17</v>
      </c>
      <c r="M1650" s="5">
        <v>82.7</v>
      </c>
    </row>
    <row r="1651" spans="1:13" x14ac:dyDescent="0.25">
      <c r="A1651" s="2">
        <v>45961</v>
      </c>
      <c r="B1651" s="3">
        <f t="shared" si="77"/>
        <v>2026</v>
      </c>
      <c r="C1651" t="str">
        <f t="shared" si="75"/>
        <v>2025-2026</v>
      </c>
      <c r="D1651" t="s">
        <v>147</v>
      </c>
      <c r="E1651" t="s">
        <v>83</v>
      </c>
      <c r="F1651" t="str">
        <f t="shared" si="76"/>
        <v>New South Wales</v>
      </c>
      <c r="G1651" t="s">
        <v>10</v>
      </c>
      <c r="H1651">
        <v>2750</v>
      </c>
      <c r="I1651" t="s">
        <v>11</v>
      </c>
      <c r="J1651" t="s">
        <v>25</v>
      </c>
      <c r="K1651" t="s">
        <v>154</v>
      </c>
      <c r="L1651" t="s">
        <v>14</v>
      </c>
      <c r="M1651" s="5">
        <v>82.92</v>
      </c>
    </row>
    <row r="1652" spans="1:13" x14ac:dyDescent="0.25">
      <c r="A1652" s="2">
        <v>45387</v>
      </c>
      <c r="B1652" s="3">
        <f t="shared" si="77"/>
        <v>2024</v>
      </c>
      <c r="C1652" t="str">
        <f t="shared" si="75"/>
        <v>2023-2024</v>
      </c>
      <c r="D1652" t="s">
        <v>147</v>
      </c>
      <c r="E1652" t="s">
        <v>40</v>
      </c>
      <c r="F1652" t="str">
        <f t="shared" si="76"/>
        <v>New South Wales</v>
      </c>
      <c r="G1652" t="s">
        <v>10</v>
      </c>
      <c r="H1652">
        <v>2116</v>
      </c>
      <c r="I1652" t="s">
        <v>11</v>
      </c>
      <c r="J1652" t="s">
        <v>27</v>
      </c>
      <c r="K1652" t="s">
        <v>157</v>
      </c>
      <c r="L1652" t="s">
        <v>22</v>
      </c>
      <c r="M1652" s="5">
        <v>83.02</v>
      </c>
    </row>
    <row r="1653" spans="1:13" x14ac:dyDescent="0.25">
      <c r="A1653" s="2">
        <v>45716</v>
      </c>
      <c r="B1653" s="3">
        <f t="shared" si="77"/>
        <v>2025</v>
      </c>
      <c r="C1653" t="str">
        <f t="shared" si="75"/>
        <v>2024-2025</v>
      </c>
      <c r="D1653" t="s">
        <v>147</v>
      </c>
      <c r="E1653" t="s">
        <v>57</v>
      </c>
      <c r="F1653" t="str">
        <f t="shared" si="76"/>
        <v>New South Wales</v>
      </c>
      <c r="G1653" t="s">
        <v>10</v>
      </c>
      <c r="H1653">
        <v>2560</v>
      </c>
      <c r="I1653" t="s">
        <v>11</v>
      </c>
      <c r="J1653" t="s">
        <v>58</v>
      </c>
      <c r="K1653" t="s">
        <v>156</v>
      </c>
      <c r="L1653" t="s">
        <v>17</v>
      </c>
      <c r="M1653" s="5">
        <v>83.18</v>
      </c>
    </row>
    <row r="1654" spans="1:13" x14ac:dyDescent="0.25">
      <c r="A1654" s="2">
        <v>45882</v>
      </c>
      <c r="B1654" s="3">
        <f t="shared" si="77"/>
        <v>2026</v>
      </c>
      <c r="C1654" t="str">
        <f t="shared" si="75"/>
        <v>2025-2026</v>
      </c>
      <c r="D1654" t="s">
        <v>148</v>
      </c>
      <c r="E1654" t="s">
        <v>99</v>
      </c>
      <c r="F1654" t="str">
        <f t="shared" si="76"/>
        <v>Victoria</v>
      </c>
      <c r="G1654" t="s">
        <v>45</v>
      </c>
      <c r="H1654">
        <v>3148</v>
      </c>
      <c r="I1654" t="s">
        <v>11</v>
      </c>
      <c r="J1654" t="s">
        <v>63</v>
      </c>
      <c r="K1654" t="s">
        <v>156</v>
      </c>
      <c r="L1654" t="s">
        <v>17</v>
      </c>
      <c r="M1654" s="5">
        <v>83.39</v>
      </c>
    </row>
    <row r="1655" spans="1:13" x14ac:dyDescent="0.25">
      <c r="A1655" s="2">
        <v>45594</v>
      </c>
      <c r="B1655" s="3">
        <f t="shared" si="77"/>
        <v>2025</v>
      </c>
      <c r="C1655" t="str">
        <f t="shared" si="75"/>
        <v>2024-2025</v>
      </c>
      <c r="D1655" t="s">
        <v>148</v>
      </c>
      <c r="E1655" t="s">
        <v>74</v>
      </c>
      <c r="F1655" t="str">
        <f t="shared" si="76"/>
        <v>South Australia</v>
      </c>
      <c r="G1655" t="s">
        <v>32</v>
      </c>
      <c r="H1655">
        <v>5043</v>
      </c>
      <c r="I1655" t="s">
        <v>11</v>
      </c>
      <c r="J1655" t="s">
        <v>33</v>
      </c>
      <c r="K1655" t="s">
        <v>151</v>
      </c>
      <c r="L1655" t="s">
        <v>21</v>
      </c>
      <c r="M1655" s="5">
        <v>83.47999999999999</v>
      </c>
    </row>
    <row r="1656" spans="1:13" x14ac:dyDescent="0.25">
      <c r="A1656" s="2">
        <v>45953</v>
      </c>
      <c r="B1656" s="3">
        <f t="shared" si="77"/>
        <v>2026</v>
      </c>
      <c r="C1656" t="str">
        <f t="shared" si="75"/>
        <v>2025-2026</v>
      </c>
      <c r="D1656" t="s">
        <v>147</v>
      </c>
      <c r="E1656" t="s">
        <v>44</v>
      </c>
      <c r="F1656" t="str">
        <f t="shared" si="76"/>
        <v>Victoria</v>
      </c>
      <c r="G1656" t="s">
        <v>45</v>
      </c>
      <c r="H1656">
        <v>3066</v>
      </c>
      <c r="I1656" t="s">
        <v>11</v>
      </c>
      <c r="J1656" t="s">
        <v>46</v>
      </c>
      <c r="K1656" t="s">
        <v>156</v>
      </c>
      <c r="L1656" t="s">
        <v>17</v>
      </c>
      <c r="M1656" s="5">
        <v>83.789999999999992</v>
      </c>
    </row>
    <row r="1657" spans="1:13" x14ac:dyDescent="0.25">
      <c r="A1657" s="2">
        <v>45906</v>
      </c>
      <c r="B1657" s="3">
        <f t="shared" si="77"/>
        <v>2026</v>
      </c>
      <c r="C1657" t="str">
        <f t="shared" si="75"/>
        <v>2025-2026</v>
      </c>
      <c r="D1657" t="s">
        <v>147</v>
      </c>
      <c r="E1657" t="s">
        <v>108</v>
      </c>
      <c r="F1657" t="str">
        <f t="shared" si="76"/>
        <v>Victoria</v>
      </c>
      <c r="G1657" t="s">
        <v>45</v>
      </c>
      <c r="H1657">
        <v>3018</v>
      </c>
      <c r="I1657" t="s">
        <v>11</v>
      </c>
      <c r="J1657" t="s">
        <v>46</v>
      </c>
      <c r="K1657" t="s">
        <v>154</v>
      </c>
      <c r="L1657" t="s">
        <v>14</v>
      </c>
      <c r="M1657" s="5">
        <v>83.86</v>
      </c>
    </row>
    <row r="1658" spans="1:13" x14ac:dyDescent="0.25">
      <c r="A1658" s="2">
        <v>45461</v>
      </c>
      <c r="B1658" s="3">
        <f t="shared" si="77"/>
        <v>2024</v>
      </c>
      <c r="C1658" t="str">
        <f t="shared" si="75"/>
        <v>2023-2024</v>
      </c>
      <c r="D1658" t="s">
        <v>148</v>
      </c>
      <c r="E1658" t="s">
        <v>123</v>
      </c>
      <c r="F1658" t="str">
        <f t="shared" si="76"/>
        <v>Western Australia</v>
      </c>
      <c r="G1658" t="s">
        <v>48</v>
      </c>
      <c r="H1658">
        <v>6109</v>
      </c>
      <c r="I1658" t="s">
        <v>11</v>
      </c>
      <c r="J1658" t="s">
        <v>94</v>
      </c>
      <c r="K1658" t="s">
        <v>156</v>
      </c>
      <c r="L1658" t="s">
        <v>17</v>
      </c>
      <c r="M1658" s="5">
        <v>83.86</v>
      </c>
    </row>
    <row r="1659" spans="1:13" x14ac:dyDescent="0.25">
      <c r="A1659" s="2">
        <v>45816</v>
      </c>
      <c r="B1659" s="3">
        <f t="shared" si="77"/>
        <v>2025</v>
      </c>
      <c r="C1659" t="str">
        <f t="shared" si="75"/>
        <v>2024-2025</v>
      </c>
      <c r="D1659" t="s">
        <v>147</v>
      </c>
      <c r="E1659" t="s">
        <v>133</v>
      </c>
      <c r="F1659" t="str">
        <f t="shared" si="76"/>
        <v>Queensland</v>
      </c>
      <c r="G1659" t="s">
        <v>35</v>
      </c>
      <c r="H1659">
        <v>4305</v>
      </c>
      <c r="I1659" t="s">
        <v>11</v>
      </c>
      <c r="J1659" t="s">
        <v>104</v>
      </c>
      <c r="K1659" t="s">
        <v>154</v>
      </c>
      <c r="L1659" t="s">
        <v>14</v>
      </c>
      <c r="M1659" s="5">
        <v>83.89</v>
      </c>
    </row>
    <row r="1660" spans="1:13" x14ac:dyDescent="0.25">
      <c r="A1660" s="2">
        <v>45316</v>
      </c>
      <c r="B1660" s="3">
        <f t="shared" si="77"/>
        <v>2024</v>
      </c>
      <c r="C1660" t="str">
        <f t="shared" si="75"/>
        <v>2023-2024</v>
      </c>
      <c r="D1660" t="s">
        <v>147</v>
      </c>
      <c r="E1660" t="s">
        <v>72</v>
      </c>
      <c r="F1660" t="str">
        <f t="shared" si="76"/>
        <v>Western Australia</v>
      </c>
      <c r="G1660" t="s">
        <v>48</v>
      </c>
      <c r="H1660">
        <v>6010</v>
      </c>
      <c r="I1660" t="s">
        <v>11</v>
      </c>
      <c r="J1660" t="s">
        <v>49</v>
      </c>
      <c r="K1660" t="s">
        <v>150</v>
      </c>
      <c r="L1660" t="s">
        <v>18</v>
      </c>
      <c r="M1660" s="5">
        <v>83.93</v>
      </c>
    </row>
    <row r="1661" spans="1:13" x14ac:dyDescent="0.25">
      <c r="A1661" s="2">
        <v>45768</v>
      </c>
      <c r="B1661" s="3">
        <f t="shared" si="77"/>
        <v>2025</v>
      </c>
      <c r="C1661" t="str">
        <f t="shared" si="75"/>
        <v>2024-2025</v>
      </c>
      <c r="D1661" t="s">
        <v>148</v>
      </c>
      <c r="E1661" t="s">
        <v>69</v>
      </c>
      <c r="F1661" t="str">
        <f t="shared" si="76"/>
        <v>Tasmania</v>
      </c>
      <c r="G1661" t="s">
        <v>70</v>
      </c>
      <c r="H1661">
        <v>7018</v>
      </c>
      <c r="I1661" t="s">
        <v>11</v>
      </c>
      <c r="J1661" t="s">
        <v>71</v>
      </c>
      <c r="K1661" t="s">
        <v>150</v>
      </c>
      <c r="L1661" t="s">
        <v>18</v>
      </c>
      <c r="M1661" s="5">
        <v>83.949999999999989</v>
      </c>
    </row>
    <row r="1662" spans="1:13" x14ac:dyDescent="0.25">
      <c r="A1662" s="2">
        <v>45625</v>
      </c>
      <c r="B1662" s="3">
        <f t="shared" si="77"/>
        <v>2025</v>
      </c>
      <c r="C1662" t="str">
        <f t="shared" si="75"/>
        <v>2024-2025</v>
      </c>
      <c r="D1662" t="s">
        <v>147</v>
      </c>
      <c r="E1662" t="s">
        <v>73</v>
      </c>
      <c r="F1662" t="str">
        <f t="shared" si="76"/>
        <v>Victoria</v>
      </c>
      <c r="G1662" t="s">
        <v>45</v>
      </c>
      <c r="H1662">
        <v>3136</v>
      </c>
      <c r="I1662" t="s">
        <v>11</v>
      </c>
      <c r="J1662" t="s">
        <v>63</v>
      </c>
      <c r="K1662" t="s">
        <v>152</v>
      </c>
      <c r="L1662" t="s">
        <v>13</v>
      </c>
      <c r="M1662" s="5">
        <v>84.16</v>
      </c>
    </row>
    <row r="1663" spans="1:13" x14ac:dyDescent="0.25">
      <c r="A1663" s="2">
        <v>46011</v>
      </c>
      <c r="B1663" s="3">
        <f t="shared" si="77"/>
        <v>2026</v>
      </c>
      <c r="C1663" t="str">
        <f t="shared" si="75"/>
        <v>2025-2026</v>
      </c>
      <c r="D1663" t="s">
        <v>147</v>
      </c>
      <c r="E1663" t="s">
        <v>61</v>
      </c>
      <c r="F1663" t="str">
        <f t="shared" si="76"/>
        <v>New South Wales</v>
      </c>
      <c r="G1663" t="s">
        <v>10</v>
      </c>
      <c r="H1663">
        <v>2539</v>
      </c>
      <c r="I1663" t="s">
        <v>11</v>
      </c>
      <c r="J1663" t="s">
        <v>58</v>
      </c>
      <c r="K1663" t="s">
        <v>154</v>
      </c>
      <c r="L1663" t="s">
        <v>14</v>
      </c>
      <c r="M1663" s="5">
        <v>84.44</v>
      </c>
    </row>
    <row r="1664" spans="1:13" x14ac:dyDescent="0.25">
      <c r="A1664" s="2">
        <v>45982</v>
      </c>
      <c r="B1664" s="3">
        <f t="shared" si="77"/>
        <v>2026</v>
      </c>
      <c r="C1664" t="str">
        <f t="shared" si="75"/>
        <v>2025-2026</v>
      </c>
      <c r="D1664" t="s">
        <v>148</v>
      </c>
      <c r="E1664" t="s">
        <v>61</v>
      </c>
      <c r="F1664" t="str">
        <f t="shared" si="76"/>
        <v>New South Wales</v>
      </c>
      <c r="G1664" t="s">
        <v>10</v>
      </c>
      <c r="H1664">
        <v>2539</v>
      </c>
      <c r="I1664" t="s">
        <v>11</v>
      </c>
      <c r="J1664" t="s">
        <v>58</v>
      </c>
      <c r="K1664" t="s">
        <v>154</v>
      </c>
      <c r="L1664" t="s">
        <v>14</v>
      </c>
      <c r="M1664" s="5">
        <v>84.93</v>
      </c>
    </row>
    <row r="1665" spans="1:13" x14ac:dyDescent="0.25">
      <c r="A1665" s="2">
        <v>45301</v>
      </c>
      <c r="B1665" s="3">
        <f t="shared" si="77"/>
        <v>2024</v>
      </c>
      <c r="C1665" t="str">
        <f t="shared" si="75"/>
        <v>2023-2024</v>
      </c>
      <c r="D1665" t="s">
        <v>147</v>
      </c>
      <c r="E1665" t="s">
        <v>88</v>
      </c>
      <c r="F1665" t="str">
        <f t="shared" si="76"/>
        <v>South Australia</v>
      </c>
      <c r="G1665" t="s">
        <v>32</v>
      </c>
      <c r="H1665">
        <v>5011</v>
      </c>
      <c r="I1665" t="s">
        <v>11</v>
      </c>
      <c r="J1665" t="s">
        <v>33</v>
      </c>
      <c r="K1665" t="s">
        <v>150</v>
      </c>
      <c r="L1665" t="s">
        <v>18</v>
      </c>
      <c r="M1665" s="5">
        <v>84.94</v>
      </c>
    </row>
    <row r="1666" spans="1:13" x14ac:dyDescent="0.25">
      <c r="A1666" s="2">
        <v>45490</v>
      </c>
      <c r="B1666" s="3">
        <f t="shared" si="77"/>
        <v>2025</v>
      </c>
      <c r="C1666" t="str">
        <f t="shared" ref="C1666:C1729" si="78">IF(MONTH(A1666) &gt;= 7, YEAR(A1666) &amp; "-" &amp; YEAR(A1666) + 1, YEAR(A1666) - 1 &amp; "-" &amp; YEAR(A1666))</f>
        <v>2024-2025</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25">
      <c r="A1667" s="2">
        <v>45962</v>
      </c>
      <c r="B1667" s="3">
        <f t="shared" ref="B1667:B1730" si="80">IF(MONTH(A1667)&gt;=7,YEAR(A1667)+1,YEAR(A1667))</f>
        <v>2026</v>
      </c>
      <c r="C1667" t="str">
        <f t="shared" si="78"/>
        <v>2025-2026</v>
      </c>
      <c r="D1667" t="s">
        <v>148</v>
      </c>
      <c r="E1667" t="s">
        <v>137</v>
      </c>
      <c r="F1667" t="str">
        <f t="shared" si="79"/>
        <v>New South Wales</v>
      </c>
      <c r="G1667" t="s">
        <v>10</v>
      </c>
      <c r="H1667">
        <v>2031</v>
      </c>
      <c r="I1667" t="s">
        <v>11</v>
      </c>
      <c r="J1667" t="s">
        <v>12</v>
      </c>
      <c r="K1667" t="s">
        <v>157</v>
      </c>
      <c r="L1667" t="s">
        <v>22</v>
      </c>
      <c r="M1667" s="5">
        <v>85.65</v>
      </c>
    </row>
    <row r="1668" spans="1:13" x14ac:dyDescent="0.25">
      <c r="A1668" s="2">
        <v>45416</v>
      </c>
      <c r="B1668" s="3">
        <f t="shared" si="80"/>
        <v>2024</v>
      </c>
      <c r="C1668" t="str">
        <f t="shared" si="78"/>
        <v>2023-2024</v>
      </c>
      <c r="D1668" t="s">
        <v>148</v>
      </c>
      <c r="E1668" t="s">
        <v>141</v>
      </c>
      <c r="F1668" t="str">
        <f t="shared" si="79"/>
        <v>Western Australia</v>
      </c>
      <c r="G1668" t="s">
        <v>48</v>
      </c>
      <c r="H1668">
        <v>6052</v>
      </c>
      <c r="I1668" t="s">
        <v>11</v>
      </c>
      <c r="J1668" t="s">
        <v>49</v>
      </c>
      <c r="K1668" t="s">
        <v>156</v>
      </c>
      <c r="L1668" t="s">
        <v>17</v>
      </c>
      <c r="M1668" s="5">
        <v>85.82</v>
      </c>
    </row>
    <row r="1669" spans="1:13" x14ac:dyDescent="0.25">
      <c r="A1669" s="2">
        <v>45411</v>
      </c>
      <c r="B1669" s="3">
        <f t="shared" si="80"/>
        <v>2024</v>
      </c>
      <c r="C1669" t="str">
        <f t="shared" si="78"/>
        <v>2023-2024</v>
      </c>
      <c r="D1669" t="s">
        <v>148</v>
      </c>
      <c r="E1669" t="s">
        <v>90</v>
      </c>
      <c r="F1669" t="str">
        <f t="shared" si="79"/>
        <v>Victoria</v>
      </c>
      <c r="G1669" t="s">
        <v>45</v>
      </c>
      <c r="H1669">
        <v>3179</v>
      </c>
      <c r="I1669" t="s">
        <v>11</v>
      </c>
      <c r="J1669" t="s">
        <v>63</v>
      </c>
      <c r="K1669" t="s">
        <v>152</v>
      </c>
      <c r="L1669" t="s">
        <v>13</v>
      </c>
      <c r="M1669" s="5">
        <v>85.84</v>
      </c>
    </row>
    <row r="1670" spans="1:13" x14ac:dyDescent="0.25">
      <c r="A1670" s="2">
        <v>45638</v>
      </c>
      <c r="B1670" s="3">
        <f t="shared" si="80"/>
        <v>2025</v>
      </c>
      <c r="C1670" t="str">
        <f t="shared" si="78"/>
        <v>2024-2025</v>
      </c>
      <c r="D1670" t="s">
        <v>147</v>
      </c>
      <c r="E1670" t="s">
        <v>88</v>
      </c>
      <c r="F1670" t="str">
        <f t="shared" si="79"/>
        <v>South Australia</v>
      </c>
      <c r="G1670" t="s">
        <v>32</v>
      </c>
      <c r="H1670">
        <v>5011</v>
      </c>
      <c r="I1670" t="s">
        <v>11</v>
      </c>
      <c r="J1670" t="s">
        <v>33</v>
      </c>
      <c r="K1670" t="s">
        <v>152</v>
      </c>
      <c r="L1670" t="s">
        <v>13</v>
      </c>
      <c r="M1670" s="5">
        <v>85.86</v>
      </c>
    </row>
    <row r="1671" spans="1:13" x14ac:dyDescent="0.25">
      <c r="A1671" s="2">
        <v>45482</v>
      </c>
      <c r="B1671" s="3">
        <f t="shared" si="80"/>
        <v>2025</v>
      </c>
      <c r="C1671" t="str">
        <f t="shared" si="78"/>
        <v>2024-2025</v>
      </c>
      <c r="D1671" t="s">
        <v>148</v>
      </c>
      <c r="E1671" t="s">
        <v>31</v>
      </c>
      <c r="F1671" t="str">
        <f t="shared" si="79"/>
        <v>South Australia</v>
      </c>
      <c r="G1671" t="s">
        <v>32</v>
      </c>
      <c r="H1671">
        <v>5168</v>
      </c>
      <c r="I1671" t="s">
        <v>11</v>
      </c>
      <c r="J1671" t="s">
        <v>33</v>
      </c>
      <c r="K1671" t="s">
        <v>156</v>
      </c>
      <c r="L1671" t="s">
        <v>17</v>
      </c>
      <c r="M1671" s="5">
        <v>85.88</v>
      </c>
    </row>
    <row r="1672" spans="1:13" x14ac:dyDescent="0.25">
      <c r="A1672" s="2">
        <v>45933</v>
      </c>
      <c r="B1672" s="3">
        <f t="shared" si="80"/>
        <v>2026</v>
      </c>
      <c r="C1672" t="str">
        <f t="shared" si="78"/>
        <v>2025-2026</v>
      </c>
      <c r="D1672" t="s">
        <v>147</v>
      </c>
      <c r="E1672" t="s">
        <v>56</v>
      </c>
      <c r="F1672" t="str">
        <f t="shared" si="79"/>
        <v>Northern Territory</v>
      </c>
      <c r="G1672" t="s">
        <v>29</v>
      </c>
      <c r="H1672">
        <v>870</v>
      </c>
      <c r="I1672" t="s">
        <v>11</v>
      </c>
      <c r="J1672" t="s">
        <v>30</v>
      </c>
      <c r="K1672" t="s">
        <v>154</v>
      </c>
      <c r="L1672" t="s">
        <v>14</v>
      </c>
      <c r="M1672" s="5">
        <v>85.92</v>
      </c>
    </row>
    <row r="1673" spans="1:13" x14ac:dyDescent="0.25">
      <c r="A1673" s="2">
        <v>45833</v>
      </c>
      <c r="B1673" s="3">
        <f t="shared" si="80"/>
        <v>2025</v>
      </c>
      <c r="C1673" t="str">
        <f t="shared" si="78"/>
        <v>2024-2025</v>
      </c>
      <c r="D1673" t="s">
        <v>147</v>
      </c>
      <c r="E1673" t="s">
        <v>109</v>
      </c>
      <c r="F1673" t="str">
        <f t="shared" si="79"/>
        <v>New South Wales</v>
      </c>
      <c r="G1673" t="s">
        <v>10</v>
      </c>
      <c r="H1673">
        <v>2480</v>
      </c>
      <c r="I1673" t="s">
        <v>11</v>
      </c>
      <c r="J1673" t="s">
        <v>68</v>
      </c>
      <c r="K1673" t="s">
        <v>154</v>
      </c>
      <c r="L1673" t="s">
        <v>14</v>
      </c>
      <c r="M1673" s="5">
        <v>85.949999999999989</v>
      </c>
    </row>
    <row r="1674" spans="1:13" x14ac:dyDescent="0.25">
      <c r="A1674" s="2">
        <v>45982</v>
      </c>
      <c r="B1674" s="3">
        <f t="shared" si="80"/>
        <v>2026</v>
      </c>
      <c r="C1674" t="str">
        <f t="shared" si="78"/>
        <v>2025-2026</v>
      </c>
      <c r="D1674" t="s">
        <v>147</v>
      </c>
      <c r="E1674" t="s">
        <v>9</v>
      </c>
      <c r="F1674" t="str">
        <f t="shared" si="79"/>
        <v>New South Wales</v>
      </c>
      <c r="G1674" t="s">
        <v>10</v>
      </c>
      <c r="H1674">
        <v>2067</v>
      </c>
      <c r="I1674" t="s">
        <v>11</v>
      </c>
      <c r="J1674" t="s">
        <v>12</v>
      </c>
      <c r="K1674" t="s">
        <v>149</v>
      </c>
      <c r="L1674" t="s">
        <v>15</v>
      </c>
      <c r="M1674" s="5">
        <v>86.29</v>
      </c>
    </row>
    <row r="1675" spans="1:13" x14ac:dyDescent="0.25">
      <c r="A1675" s="2">
        <v>45438</v>
      </c>
      <c r="B1675" s="3">
        <f t="shared" si="80"/>
        <v>2024</v>
      </c>
      <c r="C1675" t="str">
        <f t="shared" si="78"/>
        <v>2023-2024</v>
      </c>
      <c r="D1675" t="s">
        <v>147</v>
      </c>
      <c r="E1675" t="s">
        <v>76</v>
      </c>
      <c r="F1675" t="str">
        <f t="shared" si="79"/>
        <v>Western Australia</v>
      </c>
      <c r="G1675" t="s">
        <v>48</v>
      </c>
      <c r="H1675">
        <v>6450</v>
      </c>
      <c r="I1675" t="s">
        <v>11</v>
      </c>
      <c r="J1675" t="s">
        <v>77</v>
      </c>
      <c r="K1675" t="s">
        <v>151</v>
      </c>
      <c r="L1675" t="s">
        <v>21</v>
      </c>
      <c r="M1675" s="5">
        <v>86.43</v>
      </c>
    </row>
    <row r="1676" spans="1:13" x14ac:dyDescent="0.25">
      <c r="A1676" s="2">
        <v>45697</v>
      </c>
      <c r="B1676" s="3">
        <f t="shared" si="80"/>
        <v>2025</v>
      </c>
      <c r="C1676" t="str">
        <f t="shared" si="78"/>
        <v>2024-2025</v>
      </c>
      <c r="D1676" t="s">
        <v>147</v>
      </c>
      <c r="E1676" t="s">
        <v>74</v>
      </c>
      <c r="F1676" t="str">
        <f t="shared" si="79"/>
        <v>South Australia</v>
      </c>
      <c r="G1676" t="s">
        <v>32</v>
      </c>
      <c r="H1676">
        <v>5043</v>
      </c>
      <c r="I1676" t="s">
        <v>11</v>
      </c>
      <c r="J1676" t="s">
        <v>33</v>
      </c>
      <c r="K1676" t="s">
        <v>152</v>
      </c>
      <c r="L1676" t="s">
        <v>13</v>
      </c>
      <c r="M1676" s="5">
        <v>86.48</v>
      </c>
    </row>
    <row r="1677" spans="1:13" x14ac:dyDescent="0.25">
      <c r="A1677" s="2">
        <v>45387</v>
      </c>
      <c r="B1677" s="3">
        <f t="shared" si="80"/>
        <v>2024</v>
      </c>
      <c r="C1677" t="str">
        <f t="shared" si="78"/>
        <v>2023-2024</v>
      </c>
      <c r="D1677" t="s">
        <v>147</v>
      </c>
      <c r="E1677" t="s">
        <v>92</v>
      </c>
      <c r="F1677" t="str">
        <f t="shared" si="79"/>
        <v>Queensland</v>
      </c>
      <c r="G1677" t="s">
        <v>35</v>
      </c>
      <c r="H1677">
        <v>4068</v>
      </c>
      <c r="I1677" t="s">
        <v>11</v>
      </c>
      <c r="J1677" t="s">
        <v>43</v>
      </c>
      <c r="K1677" t="s">
        <v>156</v>
      </c>
      <c r="L1677" t="s">
        <v>17</v>
      </c>
      <c r="M1677" s="5">
        <v>86.77</v>
      </c>
    </row>
    <row r="1678" spans="1:13" x14ac:dyDescent="0.25">
      <c r="A1678" s="2">
        <v>46000</v>
      </c>
      <c r="B1678" s="3">
        <f t="shared" si="80"/>
        <v>2026</v>
      </c>
      <c r="C1678" t="str">
        <f t="shared" si="78"/>
        <v>2025-2026</v>
      </c>
      <c r="D1678" t="s">
        <v>148</v>
      </c>
      <c r="E1678" t="s">
        <v>130</v>
      </c>
      <c r="F1678" t="str">
        <f t="shared" si="79"/>
        <v>South Australia</v>
      </c>
      <c r="G1678" t="s">
        <v>32</v>
      </c>
      <c r="H1678">
        <v>5290</v>
      </c>
      <c r="I1678" t="s">
        <v>11</v>
      </c>
      <c r="J1678" t="s">
        <v>38</v>
      </c>
      <c r="K1678" t="s">
        <v>154</v>
      </c>
      <c r="L1678" t="s">
        <v>14</v>
      </c>
      <c r="M1678" s="5">
        <v>86.789999999999992</v>
      </c>
    </row>
    <row r="1679" spans="1:13" x14ac:dyDescent="0.25">
      <c r="A1679" s="2">
        <v>45436</v>
      </c>
      <c r="B1679" s="3">
        <f t="shared" si="80"/>
        <v>2024</v>
      </c>
      <c r="C1679" t="str">
        <f t="shared" si="78"/>
        <v>2023-2024</v>
      </c>
      <c r="D1679" t="s">
        <v>148</v>
      </c>
      <c r="E1679" t="s">
        <v>121</v>
      </c>
      <c r="F1679" t="str">
        <f t="shared" si="79"/>
        <v>Queensland</v>
      </c>
      <c r="G1679" t="s">
        <v>35</v>
      </c>
      <c r="H1679">
        <v>4700</v>
      </c>
      <c r="I1679" t="s">
        <v>11</v>
      </c>
      <c r="J1679" t="s">
        <v>51</v>
      </c>
      <c r="K1679" t="s">
        <v>19</v>
      </c>
      <c r="L1679" t="s">
        <v>23</v>
      </c>
      <c r="M1679" s="5">
        <v>86.88000000000001</v>
      </c>
    </row>
    <row r="1680" spans="1:13" x14ac:dyDescent="0.25">
      <c r="A1680" s="2">
        <v>45538</v>
      </c>
      <c r="B1680" s="3">
        <f t="shared" si="80"/>
        <v>2025</v>
      </c>
      <c r="C1680" t="str">
        <f t="shared" si="78"/>
        <v>2024-2025</v>
      </c>
      <c r="D1680" t="s">
        <v>148</v>
      </c>
      <c r="E1680" t="s">
        <v>130</v>
      </c>
      <c r="F1680" t="str">
        <f t="shared" si="79"/>
        <v>South Australia</v>
      </c>
      <c r="G1680" t="s">
        <v>32</v>
      </c>
      <c r="H1680">
        <v>5290</v>
      </c>
      <c r="I1680" t="s">
        <v>11</v>
      </c>
      <c r="J1680" t="s">
        <v>38</v>
      </c>
      <c r="K1680" t="s">
        <v>150</v>
      </c>
      <c r="L1680" t="s">
        <v>18</v>
      </c>
      <c r="M1680" s="5">
        <v>86.91</v>
      </c>
    </row>
    <row r="1681" spans="1:13" x14ac:dyDescent="0.25">
      <c r="A1681" s="2">
        <v>45421</v>
      </c>
      <c r="B1681" s="3">
        <f t="shared" si="80"/>
        <v>2024</v>
      </c>
      <c r="C1681" t="str">
        <f t="shared" si="78"/>
        <v>2023-2024</v>
      </c>
      <c r="D1681" t="s">
        <v>148</v>
      </c>
      <c r="E1681" t="s">
        <v>24</v>
      </c>
      <c r="F1681" t="str">
        <f t="shared" si="79"/>
        <v>New South Wales</v>
      </c>
      <c r="G1681" t="s">
        <v>10</v>
      </c>
      <c r="H1681">
        <v>2795</v>
      </c>
      <c r="I1681" t="s">
        <v>11</v>
      </c>
      <c r="J1681" t="s">
        <v>25</v>
      </c>
      <c r="K1681" t="s">
        <v>153</v>
      </c>
      <c r="L1681" t="s">
        <v>16</v>
      </c>
      <c r="M1681" s="5">
        <v>86.940000000000012</v>
      </c>
    </row>
    <row r="1682" spans="1:13" x14ac:dyDescent="0.25">
      <c r="A1682" s="2">
        <v>45849</v>
      </c>
      <c r="B1682" s="3">
        <f t="shared" si="80"/>
        <v>2026</v>
      </c>
      <c r="C1682" t="str">
        <f t="shared" si="78"/>
        <v>2025-2026</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25">
      <c r="A1683" s="2">
        <v>45726</v>
      </c>
      <c r="B1683" s="3">
        <f t="shared" si="80"/>
        <v>2025</v>
      </c>
      <c r="C1683" t="str">
        <f t="shared" si="78"/>
        <v>2024-2025</v>
      </c>
      <c r="D1683" t="s">
        <v>147</v>
      </c>
      <c r="E1683" t="s">
        <v>65</v>
      </c>
      <c r="F1683" t="str">
        <f t="shared" si="79"/>
        <v>New South Wales</v>
      </c>
      <c r="G1683" t="s">
        <v>10</v>
      </c>
      <c r="H1683">
        <v>2541</v>
      </c>
      <c r="I1683" t="s">
        <v>11</v>
      </c>
      <c r="J1683" t="s">
        <v>58</v>
      </c>
      <c r="K1683" t="s">
        <v>155</v>
      </c>
      <c r="L1683" t="s">
        <v>20</v>
      </c>
      <c r="M1683" s="5">
        <v>87.63000000000001</v>
      </c>
    </row>
    <row r="1684" spans="1:13" x14ac:dyDescent="0.25">
      <c r="A1684" s="2">
        <v>45412</v>
      </c>
      <c r="B1684" s="3">
        <f t="shared" si="80"/>
        <v>2024</v>
      </c>
      <c r="C1684" t="str">
        <f t="shared" si="78"/>
        <v>2023-2024</v>
      </c>
      <c r="D1684" t="s">
        <v>148</v>
      </c>
      <c r="E1684" t="s">
        <v>42</v>
      </c>
      <c r="F1684" t="str">
        <f t="shared" si="79"/>
        <v>Queensland</v>
      </c>
      <c r="G1684" t="s">
        <v>35</v>
      </c>
      <c r="H1684">
        <v>4053</v>
      </c>
      <c r="I1684" t="s">
        <v>11</v>
      </c>
      <c r="J1684" t="s">
        <v>43</v>
      </c>
      <c r="K1684" t="s">
        <v>152</v>
      </c>
      <c r="L1684" t="s">
        <v>13</v>
      </c>
      <c r="M1684" s="5">
        <v>87.679999999999993</v>
      </c>
    </row>
    <row r="1685" spans="1:13" x14ac:dyDescent="0.25">
      <c r="A1685" s="2">
        <v>46016</v>
      </c>
      <c r="B1685" s="3">
        <f t="shared" si="80"/>
        <v>2026</v>
      </c>
      <c r="C1685" t="str">
        <f t="shared" si="78"/>
        <v>2025-2026</v>
      </c>
      <c r="D1685" t="s">
        <v>148</v>
      </c>
      <c r="E1685" t="s">
        <v>123</v>
      </c>
      <c r="F1685" t="str">
        <f t="shared" si="79"/>
        <v>Western Australia</v>
      </c>
      <c r="G1685" t="s">
        <v>48</v>
      </c>
      <c r="H1685">
        <v>6109</v>
      </c>
      <c r="I1685" t="s">
        <v>11</v>
      </c>
      <c r="J1685" t="s">
        <v>94</v>
      </c>
      <c r="K1685" t="s">
        <v>149</v>
      </c>
      <c r="L1685" t="s">
        <v>15</v>
      </c>
      <c r="M1685" s="5">
        <v>87.78</v>
      </c>
    </row>
    <row r="1686" spans="1:13" x14ac:dyDescent="0.25">
      <c r="A1686" s="2">
        <v>45312</v>
      </c>
      <c r="B1686" s="3">
        <f t="shared" si="80"/>
        <v>2024</v>
      </c>
      <c r="C1686" t="str">
        <f t="shared" si="78"/>
        <v>2023-2024</v>
      </c>
      <c r="D1686" t="s">
        <v>147</v>
      </c>
      <c r="E1686" t="s">
        <v>138</v>
      </c>
      <c r="F1686" t="str">
        <f t="shared" si="79"/>
        <v>Queensland</v>
      </c>
      <c r="G1686" t="s">
        <v>35</v>
      </c>
      <c r="H1686">
        <v>4558</v>
      </c>
      <c r="I1686" t="s">
        <v>11</v>
      </c>
      <c r="J1686" t="s">
        <v>120</v>
      </c>
      <c r="K1686" t="s">
        <v>149</v>
      </c>
      <c r="L1686" t="s">
        <v>15</v>
      </c>
      <c r="M1686" s="5">
        <v>87.78</v>
      </c>
    </row>
    <row r="1687" spans="1:13" x14ac:dyDescent="0.25">
      <c r="A1687" s="2">
        <v>45782</v>
      </c>
      <c r="B1687" s="3">
        <f t="shared" si="80"/>
        <v>2025</v>
      </c>
      <c r="C1687" t="str">
        <f t="shared" si="78"/>
        <v>2024-2025</v>
      </c>
      <c r="D1687" t="s">
        <v>147</v>
      </c>
      <c r="E1687" t="s">
        <v>121</v>
      </c>
      <c r="F1687" t="str">
        <f t="shared" si="79"/>
        <v>Queensland</v>
      </c>
      <c r="G1687" t="s">
        <v>35</v>
      </c>
      <c r="H1687">
        <v>4700</v>
      </c>
      <c r="I1687" t="s">
        <v>11</v>
      </c>
      <c r="J1687" t="s">
        <v>51</v>
      </c>
      <c r="K1687" t="s">
        <v>150</v>
      </c>
      <c r="L1687" t="s">
        <v>18</v>
      </c>
      <c r="M1687" s="5">
        <v>87.83</v>
      </c>
    </row>
    <row r="1688" spans="1:13" x14ac:dyDescent="0.25">
      <c r="A1688" s="2">
        <v>45349</v>
      </c>
      <c r="B1688" s="3">
        <f t="shared" si="80"/>
        <v>2024</v>
      </c>
      <c r="C1688" t="str">
        <f t="shared" si="78"/>
        <v>2023-2024</v>
      </c>
      <c r="D1688" t="s">
        <v>147</v>
      </c>
      <c r="E1688" t="s">
        <v>124</v>
      </c>
      <c r="F1688" t="str">
        <f t="shared" si="79"/>
        <v>New South Wales</v>
      </c>
      <c r="G1688" t="s">
        <v>10</v>
      </c>
      <c r="H1688">
        <v>2015</v>
      </c>
      <c r="I1688" t="s">
        <v>11</v>
      </c>
      <c r="J1688" t="s">
        <v>12</v>
      </c>
      <c r="K1688" t="s">
        <v>153</v>
      </c>
      <c r="L1688" t="s">
        <v>16</v>
      </c>
      <c r="M1688" s="5">
        <v>87.85</v>
      </c>
    </row>
    <row r="1689" spans="1:13" x14ac:dyDescent="0.25">
      <c r="A1689" s="2">
        <v>45809</v>
      </c>
      <c r="B1689" s="3">
        <f t="shared" si="80"/>
        <v>2025</v>
      </c>
      <c r="C1689" t="str">
        <f t="shared" si="78"/>
        <v>2024-2025</v>
      </c>
      <c r="D1689" t="s">
        <v>148</v>
      </c>
      <c r="E1689" t="s">
        <v>69</v>
      </c>
      <c r="F1689" t="str">
        <f t="shared" si="79"/>
        <v>Tasmania</v>
      </c>
      <c r="G1689" t="s">
        <v>70</v>
      </c>
      <c r="H1689">
        <v>7018</v>
      </c>
      <c r="I1689" t="s">
        <v>11</v>
      </c>
      <c r="J1689" t="s">
        <v>71</v>
      </c>
      <c r="K1689" t="s">
        <v>154</v>
      </c>
      <c r="L1689" t="s">
        <v>14</v>
      </c>
      <c r="M1689" s="5">
        <v>87.96</v>
      </c>
    </row>
    <row r="1690" spans="1:13" x14ac:dyDescent="0.25">
      <c r="A1690" s="2">
        <v>45546</v>
      </c>
      <c r="B1690" s="3">
        <f t="shared" si="80"/>
        <v>2025</v>
      </c>
      <c r="C1690" t="str">
        <f t="shared" si="78"/>
        <v>2024-2025</v>
      </c>
      <c r="D1690" t="s">
        <v>147</v>
      </c>
      <c r="E1690" t="s">
        <v>88</v>
      </c>
      <c r="F1690" t="str">
        <f t="shared" si="79"/>
        <v>South Australia</v>
      </c>
      <c r="G1690" t="s">
        <v>32</v>
      </c>
      <c r="H1690">
        <v>5011</v>
      </c>
      <c r="I1690" t="s">
        <v>11</v>
      </c>
      <c r="J1690" t="s">
        <v>33</v>
      </c>
      <c r="K1690" t="s">
        <v>154</v>
      </c>
      <c r="L1690" t="s">
        <v>14</v>
      </c>
      <c r="M1690" s="5">
        <v>88.42</v>
      </c>
    </row>
    <row r="1691" spans="1:13" x14ac:dyDescent="0.25">
      <c r="A1691" s="2">
        <v>45647</v>
      </c>
      <c r="B1691" s="3">
        <f t="shared" si="80"/>
        <v>2025</v>
      </c>
      <c r="C1691" t="str">
        <f t="shared" si="78"/>
        <v>2024-2025</v>
      </c>
      <c r="D1691" t="s">
        <v>148</v>
      </c>
      <c r="E1691" t="s">
        <v>95</v>
      </c>
      <c r="F1691" t="str">
        <f t="shared" si="79"/>
        <v>Victoria</v>
      </c>
      <c r="G1691" t="s">
        <v>45</v>
      </c>
      <c r="H1691">
        <v>3931</v>
      </c>
      <c r="I1691" t="s">
        <v>11</v>
      </c>
      <c r="J1691" t="s">
        <v>55</v>
      </c>
      <c r="K1691" t="s">
        <v>152</v>
      </c>
      <c r="L1691" t="s">
        <v>13</v>
      </c>
      <c r="M1691" s="5">
        <v>88.460000000000008</v>
      </c>
    </row>
    <row r="1692" spans="1:13" x14ac:dyDescent="0.25">
      <c r="A1692" s="2">
        <v>45665</v>
      </c>
      <c r="B1692" s="3">
        <f t="shared" si="80"/>
        <v>2025</v>
      </c>
      <c r="C1692" t="str">
        <f t="shared" si="78"/>
        <v>2024-2025</v>
      </c>
      <c r="D1692" t="s">
        <v>147</v>
      </c>
      <c r="E1692" t="s">
        <v>61</v>
      </c>
      <c r="F1692" t="str">
        <f t="shared" si="79"/>
        <v>New South Wales</v>
      </c>
      <c r="G1692" t="s">
        <v>10</v>
      </c>
      <c r="H1692">
        <v>2539</v>
      </c>
      <c r="I1692" t="s">
        <v>11</v>
      </c>
      <c r="J1692" t="s">
        <v>58</v>
      </c>
      <c r="K1692" t="s">
        <v>154</v>
      </c>
      <c r="L1692" t="s">
        <v>14</v>
      </c>
      <c r="M1692" s="5">
        <v>88.5</v>
      </c>
    </row>
    <row r="1693" spans="1:13" x14ac:dyDescent="0.25">
      <c r="A1693" s="2">
        <v>45376</v>
      </c>
      <c r="B1693" s="3">
        <f t="shared" si="80"/>
        <v>2024</v>
      </c>
      <c r="C1693" t="str">
        <f t="shared" si="78"/>
        <v>2023-2024</v>
      </c>
      <c r="D1693" t="s">
        <v>147</v>
      </c>
      <c r="E1693" t="s">
        <v>118</v>
      </c>
      <c r="F1693" t="str">
        <f t="shared" si="79"/>
        <v>New South Wales</v>
      </c>
      <c r="G1693" t="s">
        <v>10</v>
      </c>
      <c r="H1693">
        <v>2158</v>
      </c>
      <c r="I1693" t="s">
        <v>11</v>
      </c>
      <c r="J1693" t="s">
        <v>27</v>
      </c>
      <c r="K1693" t="s">
        <v>152</v>
      </c>
      <c r="L1693" t="s">
        <v>13</v>
      </c>
      <c r="M1693" s="5">
        <v>88.859999999999985</v>
      </c>
    </row>
    <row r="1694" spans="1:13" x14ac:dyDescent="0.25">
      <c r="A1694" s="2">
        <v>45989</v>
      </c>
      <c r="B1694" s="3">
        <f t="shared" si="80"/>
        <v>2026</v>
      </c>
      <c r="C1694" t="str">
        <f t="shared" si="78"/>
        <v>2025-2026</v>
      </c>
      <c r="D1694" t="s">
        <v>148</v>
      </c>
      <c r="E1694" t="s">
        <v>53</v>
      </c>
      <c r="F1694" t="str">
        <f t="shared" si="79"/>
        <v>South Australia</v>
      </c>
      <c r="G1694" t="s">
        <v>32</v>
      </c>
      <c r="H1694">
        <v>5082</v>
      </c>
      <c r="I1694" t="s">
        <v>11</v>
      </c>
      <c r="J1694" t="s">
        <v>33</v>
      </c>
      <c r="K1694" t="s">
        <v>149</v>
      </c>
      <c r="L1694" t="s">
        <v>15</v>
      </c>
      <c r="M1694" s="5">
        <v>88.88</v>
      </c>
    </row>
    <row r="1695" spans="1:13" x14ac:dyDescent="0.25">
      <c r="A1695" s="2">
        <v>45313</v>
      </c>
      <c r="B1695" s="3">
        <f t="shared" si="80"/>
        <v>2024</v>
      </c>
      <c r="C1695" t="str">
        <f t="shared" si="78"/>
        <v>2023-2024</v>
      </c>
      <c r="D1695" t="s">
        <v>147</v>
      </c>
      <c r="E1695" t="s">
        <v>136</v>
      </c>
      <c r="F1695" t="str">
        <f t="shared" si="79"/>
        <v>Victoria</v>
      </c>
      <c r="G1695" t="s">
        <v>45</v>
      </c>
      <c r="H1695">
        <v>3175</v>
      </c>
      <c r="I1695" t="s">
        <v>11</v>
      </c>
      <c r="J1695" t="s">
        <v>63</v>
      </c>
      <c r="K1695" t="s">
        <v>149</v>
      </c>
      <c r="L1695" t="s">
        <v>15</v>
      </c>
      <c r="M1695" s="5">
        <v>88.92</v>
      </c>
    </row>
    <row r="1696" spans="1:13" x14ac:dyDescent="0.25">
      <c r="A1696" s="2">
        <v>45769</v>
      </c>
      <c r="B1696" s="3">
        <f t="shared" si="80"/>
        <v>2025</v>
      </c>
      <c r="C1696" t="str">
        <f t="shared" si="78"/>
        <v>2024-2025</v>
      </c>
      <c r="D1696" t="s">
        <v>148</v>
      </c>
      <c r="E1696" t="s">
        <v>141</v>
      </c>
      <c r="F1696" t="str">
        <f t="shared" si="79"/>
        <v>Western Australia</v>
      </c>
      <c r="G1696" t="s">
        <v>48</v>
      </c>
      <c r="H1696">
        <v>6052</v>
      </c>
      <c r="I1696" t="s">
        <v>11</v>
      </c>
      <c r="J1696" t="s">
        <v>49</v>
      </c>
      <c r="K1696" t="s">
        <v>152</v>
      </c>
      <c r="L1696" t="s">
        <v>13</v>
      </c>
      <c r="M1696" s="5">
        <v>88.95</v>
      </c>
    </row>
    <row r="1697" spans="1:13" x14ac:dyDescent="0.25">
      <c r="A1697" s="2">
        <v>45751</v>
      </c>
      <c r="B1697" s="3">
        <f t="shared" si="80"/>
        <v>2025</v>
      </c>
      <c r="C1697" t="str">
        <f t="shared" si="78"/>
        <v>2024-2025</v>
      </c>
      <c r="D1697" t="s">
        <v>148</v>
      </c>
      <c r="E1697" t="s">
        <v>90</v>
      </c>
      <c r="F1697" t="str">
        <f t="shared" si="79"/>
        <v>Victoria</v>
      </c>
      <c r="G1697" t="s">
        <v>45</v>
      </c>
      <c r="H1697">
        <v>3179</v>
      </c>
      <c r="I1697" t="s">
        <v>11</v>
      </c>
      <c r="J1697" t="s">
        <v>63</v>
      </c>
      <c r="K1697" t="s">
        <v>155</v>
      </c>
      <c r="L1697" t="s">
        <v>20</v>
      </c>
      <c r="M1697" s="5">
        <v>89.19</v>
      </c>
    </row>
    <row r="1698" spans="1:13" x14ac:dyDescent="0.25">
      <c r="A1698" s="2">
        <v>45662</v>
      </c>
      <c r="B1698" s="3">
        <f t="shared" si="80"/>
        <v>2025</v>
      </c>
      <c r="C1698" t="str">
        <f t="shared" si="78"/>
        <v>2024-2025</v>
      </c>
      <c r="D1698" t="s">
        <v>148</v>
      </c>
      <c r="E1698" t="s">
        <v>143</v>
      </c>
      <c r="F1698" t="str">
        <f t="shared" si="79"/>
        <v>New South Wales</v>
      </c>
      <c r="G1698" t="s">
        <v>10</v>
      </c>
      <c r="H1698">
        <v>2154</v>
      </c>
      <c r="I1698" t="s">
        <v>11</v>
      </c>
      <c r="J1698" t="s">
        <v>27</v>
      </c>
      <c r="K1698" t="s">
        <v>149</v>
      </c>
      <c r="L1698" t="s">
        <v>15</v>
      </c>
      <c r="M1698" s="5">
        <v>89.32</v>
      </c>
    </row>
    <row r="1699" spans="1:13" x14ac:dyDescent="0.25">
      <c r="A1699" s="2">
        <v>45838</v>
      </c>
      <c r="B1699" s="3">
        <f t="shared" si="80"/>
        <v>2025</v>
      </c>
      <c r="C1699" t="str">
        <f t="shared" si="78"/>
        <v>2024-2025</v>
      </c>
      <c r="D1699" t="s">
        <v>147</v>
      </c>
      <c r="E1699" t="s">
        <v>9</v>
      </c>
      <c r="F1699" t="str">
        <f t="shared" si="79"/>
        <v>New South Wales</v>
      </c>
      <c r="G1699" t="s">
        <v>10</v>
      </c>
      <c r="H1699">
        <v>2067</v>
      </c>
      <c r="I1699" t="s">
        <v>11</v>
      </c>
      <c r="J1699" t="s">
        <v>12</v>
      </c>
      <c r="K1699" t="s">
        <v>19</v>
      </c>
      <c r="L1699" t="s">
        <v>23</v>
      </c>
      <c r="M1699" s="5">
        <v>89.36</v>
      </c>
    </row>
    <row r="1700" spans="1:13" x14ac:dyDescent="0.25">
      <c r="A1700" s="2">
        <v>46016</v>
      </c>
      <c r="B1700" s="3">
        <f t="shared" si="80"/>
        <v>2026</v>
      </c>
      <c r="C1700" t="str">
        <f t="shared" si="78"/>
        <v>2025-2026</v>
      </c>
      <c r="D1700" t="s">
        <v>147</v>
      </c>
      <c r="E1700" t="s">
        <v>9</v>
      </c>
      <c r="F1700" t="str">
        <f t="shared" si="79"/>
        <v>New South Wales</v>
      </c>
      <c r="G1700" t="s">
        <v>10</v>
      </c>
      <c r="H1700">
        <v>2067</v>
      </c>
      <c r="I1700" t="s">
        <v>11</v>
      </c>
      <c r="J1700" t="s">
        <v>12</v>
      </c>
      <c r="K1700" t="s">
        <v>154</v>
      </c>
      <c r="L1700" t="s">
        <v>14</v>
      </c>
      <c r="M1700" s="5">
        <v>89.41</v>
      </c>
    </row>
    <row r="1701" spans="1:13" x14ac:dyDescent="0.25">
      <c r="A1701" s="2">
        <v>45958</v>
      </c>
      <c r="B1701" s="3">
        <f t="shared" si="80"/>
        <v>2026</v>
      </c>
      <c r="C1701" t="str">
        <f t="shared" si="78"/>
        <v>2025-2026</v>
      </c>
      <c r="D1701" t="s">
        <v>147</v>
      </c>
      <c r="E1701" t="s">
        <v>126</v>
      </c>
      <c r="F1701" t="str">
        <f t="shared" si="79"/>
        <v>Queensland</v>
      </c>
      <c r="G1701" t="s">
        <v>35</v>
      </c>
      <c r="H1701">
        <v>4551</v>
      </c>
      <c r="I1701" t="s">
        <v>11</v>
      </c>
      <c r="J1701" t="s">
        <v>120</v>
      </c>
      <c r="K1701" t="s">
        <v>154</v>
      </c>
      <c r="L1701" t="s">
        <v>14</v>
      </c>
      <c r="M1701" s="5">
        <v>89.539999999999992</v>
      </c>
    </row>
    <row r="1702" spans="1:13" x14ac:dyDescent="0.25">
      <c r="A1702" s="2">
        <v>45502</v>
      </c>
      <c r="B1702" s="3">
        <f t="shared" si="80"/>
        <v>2025</v>
      </c>
      <c r="C1702" t="str">
        <f t="shared" si="78"/>
        <v>2024-2025</v>
      </c>
      <c r="D1702" t="s">
        <v>147</v>
      </c>
      <c r="E1702" t="s">
        <v>118</v>
      </c>
      <c r="F1702" t="str">
        <f t="shared" si="79"/>
        <v>New South Wales</v>
      </c>
      <c r="G1702" t="s">
        <v>10</v>
      </c>
      <c r="H1702">
        <v>2158</v>
      </c>
      <c r="I1702" t="s">
        <v>11</v>
      </c>
      <c r="J1702" t="s">
        <v>27</v>
      </c>
      <c r="K1702" t="s">
        <v>149</v>
      </c>
      <c r="L1702" t="s">
        <v>15</v>
      </c>
      <c r="M1702" s="5">
        <v>89.82</v>
      </c>
    </row>
    <row r="1703" spans="1:13" x14ac:dyDescent="0.25">
      <c r="A1703" s="2">
        <v>45801</v>
      </c>
      <c r="B1703" s="3">
        <f t="shared" si="80"/>
        <v>2025</v>
      </c>
      <c r="C1703" t="str">
        <f t="shared" si="78"/>
        <v>2024-2025</v>
      </c>
      <c r="D1703" t="s">
        <v>147</v>
      </c>
      <c r="E1703" t="s">
        <v>103</v>
      </c>
      <c r="F1703" t="str">
        <f t="shared" si="79"/>
        <v>Queensland</v>
      </c>
      <c r="G1703" t="s">
        <v>35</v>
      </c>
      <c r="H1703">
        <v>4509</v>
      </c>
      <c r="I1703" t="s">
        <v>11</v>
      </c>
      <c r="J1703" t="s">
        <v>104</v>
      </c>
      <c r="K1703" t="s">
        <v>149</v>
      </c>
      <c r="L1703" t="s">
        <v>15</v>
      </c>
      <c r="M1703" s="5">
        <v>89.82</v>
      </c>
    </row>
    <row r="1704" spans="1:13" x14ac:dyDescent="0.25">
      <c r="A1704" s="2">
        <v>45430</v>
      </c>
      <c r="B1704" s="3">
        <f t="shared" si="80"/>
        <v>2024</v>
      </c>
      <c r="C1704" t="str">
        <f t="shared" si="78"/>
        <v>2023-2024</v>
      </c>
      <c r="D1704" t="s">
        <v>148</v>
      </c>
      <c r="E1704" t="s">
        <v>59</v>
      </c>
      <c r="F1704" t="str">
        <f t="shared" si="79"/>
        <v>Victoria</v>
      </c>
      <c r="G1704" t="s">
        <v>45</v>
      </c>
      <c r="H1704">
        <v>3280</v>
      </c>
      <c r="I1704" t="s">
        <v>11</v>
      </c>
      <c r="J1704" t="s">
        <v>60</v>
      </c>
      <c r="K1704" t="s">
        <v>151</v>
      </c>
      <c r="L1704" t="s">
        <v>21</v>
      </c>
      <c r="M1704" s="5">
        <v>89.82</v>
      </c>
    </row>
    <row r="1705" spans="1:13" x14ac:dyDescent="0.25">
      <c r="A1705" s="2">
        <v>45853</v>
      </c>
      <c r="B1705" s="3">
        <f t="shared" si="80"/>
        <v>2026</v>
      </c>
      <c r="C1705" t="str">
        <f t="shared" si="78"/>
        <v>2025-2026</v>
      </c>
      <c r="D1705" t="s">
        <v>148</v>
      </c>
      <c r="E1705" t="s">
        <v>31</v>
      </c>
      <c r="F1705" t="str">
        <f t="shared" si="79"/>
        <v>South Australia</v>
      </c>
      <c r="G1705" t="s">
        <v>32</v>
      </c>
      <c r="H1705">
        <v>5168</v>
      </c>
      <c r="I1705" t="s">
        <v>11</v>
      </c>
      <c r="J1705" t="s">
        <v>33</v>
      </c>
      <c r="K1705" t="s">
        <v>150</v>
      </c>
      <c r="L1705" t="s">
        <v>18</v>
      </c>
      <c r="M1705" s="5">
        <v>89.9</v>
      </c>
    </row>
    <row r="1706" spans="1:13" x14ac:dyDescent="0.25">
      <c r="A1706" s="2">
        <v>45404</v>
      </c>
      <c r="B1706" s="3">
        <f t="shared" si="80"/>
        <v>2024</v>
      </c>
      <c r="C1706" t="str">
        <f t="shared" si="78"/>
        <v>2023-2024</v>
      </c>
      <c r="D1706" t="s">
        <v>148</v>
      </c>
      <c r="E1706" t="s">
        <v>102</v>
      </c>
      <c r="F1706" t="str">
        <f t="shared" si="79"/>
        <v>Queensland</v>
      </c>
      <c r="G1706" t="s">
        <v>35</v>
      </c>
      <c r="H1706">
        <v>4870</v>
      </c>
      <c r="I1706" t="s">
        <v>11</v>
      </c>
      <c r="J1706" t="s">
        <v>36</v>
      </c>
      <c r="K1706" t="s">
        <v>150</v>
      </c>
      <c r="L1706" t="s">
        <v>18</v>
      </c>
      <c r="M1706" s="5">
        <v>89.91</v>
      </c>
    </row>
    <row r="1707" spans="1:13" x14ac:dyDescent="0.25">
      <c r="A1707" s="2">
        <v>45608</v>
      </c>
      <c r="B1707" s="3">
        <f t="shared" si="80"/>
        <v>2025</v>
      </c>
      <c r="C1707" t="str">
        <f t="shared" si="78"/>
        <v>2024-2025</v>
      </c>
      <c r="D1707" t="s">
        <v>148</v>
      </c>
      <c r="E1707" t="s">
        <v>101</v>
      </c>
      <c r="F1707" t="str">
        <f t="shared" si="79"/>
        <v>Victoria</v>
      </c>
      <c r="G1707" t="s">
        <v>45</v>
      </c>
      <c r="H1707">
        <v>3131</v>
      </c>
      <c r="I1707" t="s">
        <v>11</v>
      </c>
      <c r="J1707" t="s">
        <v>63</v>
      </c>
      <c r="K1707" t="s">
        <v>150</v>
      </c>
      <c r="L1707" t="s">
        <v>18</v>
      </c>
      <c r="M1707" s="5">
        <v>89.91</v>
      </c>
    </row>
    <row r="1708" spans="1:13" x14ac:dyDescent="0.25">
      <c r="A1708" s="2">
        <v>45493</v>
      </c>
      <c r="B1708" s="3">
        <f t="shared" si="80"/>
        <v>2025</v>
      </c>
      <c r="C1708" t="str">
        <f t="shared" si="78"/>
        <v>2024-2025</v>
      </c>
      <c r="D1708" t="s">
        <v>147</v>
      </c>
      <c r="E1708" t="s">
        <v>105</v>
      </c>
      <c r="F1708" t="str">
        <f t="shared" si="79"/>
        <v>Victoria</v>
      </c>
      <c r="G1708" t="s">
        <v>45</v>
      </c>
      <c r="H1708">
        <v>3500</v>
      </c>
      <c r="I1708" t="s">
        <v>11</v>
      </c>
      <c r="J1708" t="s">
        <v>60</v>
      </c>
      <c r="K1708" t="s">
        <v>152</v>
      </c>
      <c r="L1708" t="s">
        <v>13</v>
      </c>
      <c r="M1708" s="5">
        <v>89.919999999999987</v>
      </c>
    </row>
    <row r="1709" spans="1:13" x14ac:dyDescent="0.25">
      <c r="A1709" s="2">
        <v>45374</v>
      </c>
      <c r="B1709" s="3">
        <f t="shared" si="80"/>
        <v>2024</v>
      </c>
      <c r="C1709" t="str">
        <f t="shared" si="78"/>
        <v>2023-2024</v>
      </c>
      <c r="D1709" t="s">
        <v>148</v>
      </c>
      <c r="E1709" t="s">
        <v>105</v>
      </c>
      <c r="F1709" t="str">
        <f t="shared" si="79"/>
        <v>Victoria</v>
      </c>
      <c r="G1709" t="s">
        <v>45</v>
      </c>
      <c r="H1709">
        <v>3500</v>
      </c>
      <c r="I1709" t="s">
        <v>11</v>
      </c>
      <c r="J1709" t="s">
        <v>60</v>
      </c>
      <c r="K1709" t="s">
        <v>19</v>
      </c>
      <c r="L1709" t="s">
        <v>23</v>
      </c>
      <c r="M1709" s="5">
        <v>89.93</v>
      </c>
    </row>
    <row r="1710" spans="1:13" x14ac:dyDescent="0.25">
      <c r="A1710" s="2">
        <v>45807</v>
      </c>
      <c r="B1710" s="3">
        <f t="shared" si="80"/>
        <v>2025</v>
      </c>
      <c r="C1710" t="str">
        <f t="shared" si="78"/>
        <v>2024-2025</v>
      </c>
      <c r="D1710" t="s">
        <v>147</v>
      </c>
      <c r="E1710" t="s">
        <v>83</v>
      </c>
      <c r="F1710" t="str">
        <f t="shared" si="79"/>
        <v>New South Wales</v>
      </c>
      <c r="G1710" t="s">
        <v>10</v>
      </c>
      <c r="H1710">
        <v>2750</v>
      </c>
      <c r="I1710" t="s">
        <v>11</v>
      </c>
      <c r="J1710" t="s">
        <v>25</v>
      </c>
      <c r="K1710" t="s">
        <v>154</v>
      </c>
      <c r="L1710" t="s">
        <v>14</v>
      </c>
      <c r="M1710" s="5">
        <v>89.94</v>
      </c>
    </row>
    <row r="1711" spans="1:13" x14ac:dyDescent="0.25">
      <c r="A1711" s="2">
        <v>45605</v>
      </c>
      <c r="B1711" s="3">
        <f t="shared" si="80"/>
        <v>2025</v>
      </c>
      <c r="C1711" t="str">
        <f t="shared" si="78"/>
        <v>2024-2025</v>
      </c>
      <c r="D1711" t="s">
        <v>148</v>
      </c>
      <c r="E1711" t="s">
        <v>98</v>
      </c>
      <c r="F1711" t="str">
        <f t="shared" si="79"/>
        <v>Victoria</v>
      </c>
      <c r="G1711" t="s">
        <v>45</v>
      </c>
      <c r="H1711">
        <v>3429</v>
      </c>
      <c r="I1711" t="s">
        <v>11</v>
      </c>
      <c r="J1711" t="s">
        <v>60</v>
      </c>
      <c r="K1711" t="s">
        <v>154</v>
      </c>
      <c r="L1711" t="s">
        <v>14</v>
      </c>
      <c r="M1711" s="5">
        <v>89.95</v>
      </c>
    </row>
    <row r="1712" spans="1:13" x14ac:dyDescent="0.25">
      <c r="A1712" s="2">
        <v>45980</v>
      </c>
      <c r="B1712" s="3">
        <f t="shared" si="80"/>
        <v>2026</v>
      </c>
      <c r="C1712" t="str">
        <f t="shared" si="78"/>
        <v>2025-2026</v>
      </c>
      <c r="D1712" t="s">
        <v>147</v>
      </c>
      <c r="E1712" t="s">
        <v>126</v>
      </c>
      <c r="F1712" t="str">
        <f t="shared" si="79"/>
        <v>Queensland</v>
      </c>
      <c r="G1712" t="s">
        <v>35</v>
      </c>
      <c r="H1712">
        <v>4551</v>
      </c>
      <c r="I1712" t="s">
        <v>11</v>
      </c>
      <c r="J1712" t="s">
        <v>120</v>
      </c>
      <c r="K1712" t="s">
        <v>151</v>
      </c>
      <c r="L1712" t="s">
        <v>21</v>
      </c>
      <c r="M1712" s="5">
        <v>89.97</v>
      </c>
    </row>
    <row r="1713" spans="1:13" x14ac:dyDescent="0.25">
      <c r="A1713" s="2">
        <v>45561</v>
      </c>
      <c r="B1713" s="3">
        <f t="shared" si="80"/>
        <v>2025</v>
      </c>
      <c r="C1713" t="str">
        <f t="shared" si="78"/>
        <v>2024-2025</v>
      </c>
      <c r="D1713" t="s">
        <v>147</v>
      </c>
      <c r="E1713" t="s">
        <v>76</v>
      </c>
      <c r="F1713" t="str">
        <f t="shared" si="79"/>
        <v>Western Australia</v>
      </c>
      <c r="G1713" t="s">
        <v>48</v>
      </c>
      <c r="H1713">
        <v>6450</v>
      </c>
      <c r="I1713" t="s">
        <v>11</v>
      </c>
      <c r="J1713" t="s">
        <v>77</v>
      </c>
      <c r="K1713" t="s">
        <v>151</v>
      </c>
      <c r="L1713" t="s">
        <v>21</v>
      </c>
      <c r="M1713" s="5">
        <v>89.97</v>
      </c>
    </row>
    <row r="1714" spans="1:13" x14ac:dyDescent="0.25">
      <c r="A1714" s="2">
        <v>45484</v>
      </c>
      <c r="B1714" s="3">
        <f t="shared" si="80"/>
        <v>2025</v>
      </c>
      <c r="C1714" t="str">
        <f t="shared" si="78"/>
        <v>2024-2025</v>
      </c>
      <c r="D1714" t="s">
        <v>147</v>
      </c>
      <c r="E1714" t="s">
        <v>40</v>
      </c>
      <c r="F1714" t="str">
        <f t="shared" si="79"/>
        <v>New South Wales</v>
      </c>
      <c r="G1714" t="s">
        <v>10</v>
      </c>
      <c r="H1714">
        <v>2116</v>
      </c>
      <c r="I1714" t="s">
        <v>11</v>
      </c>
      <c r="J1714" t="s">
        <v>27</v>
      </c>
      <c r="K1714" t="s">
        <v>149</v>
      </c>
      <c r="L1714" t="s">
        <v>15</v>
      </c>
      <c r="M1714" s="5">
        <v>90.22</v>
      </c>
    </row>
    <row r="1715" spans="1:13" x14ac:dyDescent="0.25">
      <c r="A1715" s="2">
        <v>45939</v>
      </c>
      <c r="B1715" s="3">
        <f t="shared" si="80"/>
        <v>2026</v>
      </c>
      <c r="C1715" t="str">
        <f t="shared" si="78"/>
        <v>2025-2026</v>
      </c>
      <c r="D1715" t="s">
        <v>148</v>
      </c>
      <c r="E1715" t="s">
        <v>111</v>
      </c>
      <c r="F1715" t="str">
        <f t="shared" si="79"/>
        <v>New South Wales</v>
      </c>
      <c r="G1715" t="s">
        <v>10</v>
      </c>
      <c r="H1715">
        <v>2120</v>
      </c>
      <c r="I1715" t="s">
        <v>11</v>
      </c>
      <c r="J1715" t="s">
        <v>27</v>
      </c>
      <c r="K1715" t="s">
        <v>154</v>
      </c>
      <c r="L1715" t="s">
        <v>14</v>
      </c>
      <c r="M1715" s="5">
        <v>90.43</v>
      </c>
    </row>
    <row r="1716" spans="1:13" x14ac:dyDescent="0.25">
      <c r="A1716" s="2">
        <v>45731</v>
      </c>
      <c r="B1716" s="3">
        <f t="shared" si="80"/>
        <v>2025</v>
      </c>
      <c r="C1716" t="str">
        <f t="shared" si="78"/>
        <v>2024-2025</v>
      </c>
      <c r="D1716" t="s">
        <v>147</v>
      </c>
      <c r="E1716" t="s">
        <v>73</v>
      </c>
      <c r="F1716" t="str">
        <f t="shared" si="79"/>
        <v>Victoria</v>
      </c>
      <c r="G1716" t="s">
        <v>45</v>
      </c>
      <c r="H1716">
        <v>3136</v>
      </c>
      <c r="I1716" t="s">
        <v>11</v>
      </c>
      <c r="J1716" t="s">
        <v>63</v>
      </c>
      <c r="K1716" t="s">
        <v>154</v>
      </c>
      <c r="L1716" t="s">
        <v>14</v>
      </c>
      <c r="M1716" s="5">
        <v>90.44</v>
      </c>
    </row>
    <row r="1717" spans="1:13" x14ac:dyDescent="0.25">
      <c r="A1717" s="2">
        <v>45987</v>
      </c>
      <c r="B1717" s="3">
        <f t="shared" si="80"/>
        <v>2026</v>
      </c>
      <c r="C1717" t="str">
        <f t="shared" si="78"/>
        <v>2025-2026</v>
      </c>
      <c r="D1717" t="s">
        <v>148</v>
      </c>
      <c r="E1717" t="s">
        <v>84</v>
      </c>
      <c r="F1717" t="str">
        <f t="shared" si="79"/>
        <v>Queensland</v>
      </c>
      <c r="G1717" t="s">
        <v>35</v>
      </c>
      <c r="H1717">
        <v>4740</v>
      </c>
      <c r="I1717" t="s">
        <v>11</v>
      </c>
      <c r="J1717" t="s">
        <v>51</v>
      </c>
      <c r="K1717" t="s">
        <v>150</v>
      </c>
      <c r="L1717" t="s">
        <v>18</v>
      </c>
      <c r="M1717" s="5">
        <v>90.850000000000009</v>
      </c>
    </row>
    <row r="1718" spans="1:13" x14ac:dyDescent="0.25">
      <c r="A1718" s="2">
        <v>45939</v>
      </c>
      <c r="B1718" s="3">
        <f t="shared" si="80"/>
        <v>2026</v>
      </c>
      <c r="C1718" t="str">
        <f t="shared" si="78"/>
        <v>2025-2026</v>
      </c>
      <c r="D1718" t="s">
        <v>147</v>
      </c>
      <c r="E1718" t="s">
        <v>9</v>
      </c>
      <c r="F1718" t="str">
        <f t="shared" si="79"/>
        <v>New South Wales</v>
      </c>
      <c r="G1718" t="s">
        <v>10</v>
      </c>
      <c r="H1718">
        <v>2067</v>
      </c>
      <c r="I1718" t="s">
        <v>11</v>
      </c>
      <c r="J1718" t="s">
        <v>12</v>
      </c>
      <c r="K1718" t="s">
        <v>19</v>
      </c>
      <c r="L1718" t="s">
        <v>23</v>
      </c>
      <c r="M1718" s="5">
        <v>90.87</v>
      </c>
    </row>
    <row r="1719" spans="1:13" x14ac:dyDescent="0.25">
      <c r="A1719" s="2">
        <v>45783</v>
      </c>
      <c r="B1719" s="3">
        <f t="shared" si="80"/>
        <v>2025</v>
      </c>
      <c r="C1719" t="str">
        <f t="shared" si="78"/>
        <v>2024-2025</v>
      </c>
      <c r="D1719" t="s">
        <v>147</v>
      </c>
      <c r="E1719" t="s">
        <v>108</v>
      </c>
      <c r="F1719" t="str">
        <f t="shared" si="79"/>
        <v>Victoria</v>
      </c>
      <c r="G1719" t="s">
        <v>45</v>
      </c>
      <c r="H1719">
        <v>3018</v>
      </c>
      <c r="I1719" t="s">
        <v>11</v>
      </c>
      <c r="J1719" t="s">
        <v>46</v>
      </c>
      <c r="K1719" t="s">
        <v>153</v>
      </c>
      <c r="L1719" t="s">
        <v>16</v>
      </c>
      <c r="M1719" s="5">
        <v>90.93</v>
      </c>
    </row>
    <row r="1720" spans="1:13" x14ac:dyDescent="0.25">
      <c r="A1720" s="2">
        <v>45507</v>
      </c>
      <c r="B1720" s="3">
        <f t="shared" si="80"/>
        <v>2025</v>
      </c>
      <c r="C1720" t="str">
        <f t="shared" si="78"/>
        <v>2024-2025</v>
      </c>
      <c r="D1720" t="s">
        <v>147</v>
      </c>
      <c r="E1720" t="s">
        <v>72</v>
      </c>
      <c r="F1720" t="str">
        <f t="shared" si="79"/>
        <v>Western Australia</v>
      </c>
      <c r="G1720" t="s">
        <v>48</v>
      </c>
      <c r="H1720">
        <v>6010</v>
      </c>
      <c r="I1720" t="s">
        <v>11</v>
      </c>
      <c r="J1720" t="s">
        <v>49</v>
      </c>
      <c r="K1720" t="s">
        <v>153</v>
      </c>
      <c r="L1720" t="s">
        <v>16</v>
      </c>
      <c r="M1720" s="5">
        <v>90.93</v>
      </c>
    </row>
    <row r="1721" spans="1:13" x14ac:dyDescent="0.25">
      <c r="A1721" s="2">
        <v>45940</v>
      </c>
      <c r="B1721" s="3">
        <f t="shared" si="80"/>
        <v>2026</v>
      </c>
      <c r="C1721" t="str">
        <f t="shared" si="78"/>
        <v>2025-2026</v>
      </c>
      <c r="D1721" t="s">
        <v>148</v>
      </c>
      <c r="E1721" t="s">
        <v>106</v>
      </c>
      <c r="F1721" t="str">
        <f t="shared" si="79"/>
        <v>Victoria</v>
      </c>
      <c r="G1721" t="s">
        <v>45</v>
      </c>
      <c r="H1721">
        <v>3915</v>
      </c>
      <c r="I1721" t="s">
        <v>11</v>
      </c>
      <c r="J1721" t="s">
        <v>55</v>
      </c>
      <c r="K1721" t="s">
        <v>150</v>
      </c>
      <c r="L1721" t="s">
        <v>18</v>
      </c>
      <c r="M1721" s="5">
        <v>90.93</v>
      </c>
    </row>
    <row r="1722" spans="1:13" x14ac:dyDescent="0.25">
      <c r="A1722" s="2">
        <v>45777</v>
      </c>
      <c r="B1722" s="3">
        <f t="shared" si="80"/>
        <v>2025</v>
      </c>
      <c r="C1722" t="str">
        <f t="shared" si="78"/>
        <v>2024-2025</v>
      </c>
      <c r="D1722" t="s">
        <v>147</v>
      </c>
      <c r="E1722" t="s">
        <v>128</v>
      </c>
      <c r="F1722" t="str">
        <f t="shared" si="79"/>
        <v>Western Australia</v>
      </c>
      <c r="G1722" t="s">
        <v>48</v>
      </c>
      <c r="H1722">
        <v>6027</v>
      </c>
      <c r="I1722" t="s">
        <v>11</v>
      </c>
      <c r="J1722" t="s">
        <v>49</v>
      </c>
      <c r="K1722" t="s">
        <v>153</v>
      </c>
      <c r="L1722" t="s">
        <v>16</v>
      </c>
      <c r="M1722" s="5">
        <v>90.93</v>
      </c>
    </row>
    <row r="1723" spans="1:13" x14ac:dyDescent="0.25">
      <c r="A1723" s="2">
        <v>45527</v>
      </c>
      <c r="B1723" s="3">
        <f t="shared" si="80"/>
        <v>2025</v>
      </c>
      <c r="C1723" t="str">
        <f t="shared" si="78"/>
        <v>2024-2025</v>
      </c>
      <c r="D1723" t="s">
        <v>148</v>
      </c>
      <c r="E1723" t="s">
        <v>65</v>
      </c>
      <c r="F1723" t="str">
        <f t="shared" si="79"/>
        <v>New South Wales</v>
      </c>
      <c r="G1723" t="s">
        <v>10</v>
      </c>
      <c r="H1723">
        <v>2541</v>
      </c>
      <c r="I1723" t="s">
        <v>11</v>
      </c>
      <c r="J1723" t="s">
        <v>58</v>
      </c>
      <c r="K1723" t="s">
        <v>153</v>
      </c>
      <c r="L1723" t="s">
        <v>16</v>
      </c>
      <c r="M1723" s="5">
        <v>90.93</v>
      </c>
    </row>
    <row r="1724" spans="1:13" x14ac:dyDescent="0.25">
      <c r="A1724" s="2">
        <v>45988</v>
      </c>
      <c r="B1724" s="3">
        <f t="shared" si="80"/>
        <v>2026</v>
      </c>
      <c r="C1724" t="str">
        <f t="shared" si="78"/>
        <v>2025-2026</v>
      </c>
      <c r="D1724" t="s">
        <v>148</v>
      </c>
      <c r="E1724" t="s">
        <v>111</v>
      </c>
      <c r="F1724" t="str">
        <f t="shared" si="79"/>
        <v>New South Wales</v>
      </c>
      <c r="G1724" t="s">
        <v>10</v>
      </c>
      <c r="H1724">
        <v>2120</v>
      </c>
      <c r="I1724" t="s">
        <v>11</v>
      </c>
      <c r="J1724" t="s">
        <v>27</v>
      </c>
      <c r="K1724" t="s">
        <v>154</v>
      </c>
      <c r="L1724" t="s">
        <v>14</v>
      </c>
      <c r="M1724" s="5">
        <v>90.93</v>
      </c>
    </row>
    <row r="1725" spans="1:13" x14ac:dyDescent="0.25">
      <c r="A1725" s="2">
        <v>45760</v>
      </c>
      <c r="B1725" s="3">
        <f t="shared" si="80"/>
        <v>2025</v>
      </c>
      <c r="C1725" t="str">
        <f t="shared" si="78"/>
        <v>2024-2025</v>
      </c>
      <c r="D1725" t="s">
        <v>148</v>
      </c>
      <c r="E1725" t="s">
        <v>50</v>
      </c>
      <c r="F1725" t="str">
        <f t="shared" si="79"/>
        <v>Queensland</v>
      </c>
      <c r="G1725" t="s">
        <v>35</v>
      </c>
      <c r="H1725">
        <v>4703</v>
      </c>
      <c r="I1725" t="s">
        <v>11</v>
      </c>
      <c r="J1725" t="s">
        <v>51</v>
      </c>
      <c r="K1725" t="s">
        <v>153</v>
      </c>
      <c r="L1725" t="s">
        <v>16</v>
      </c>
      <c r="M1725" s="5">
        <v>90.93</v>
      </c>
    </row>
    <row r="1726" spans="1:13" x14ac:dyDescent="0.25">
      <c r="A1726" s="2">
        <v>45715</v>
      </c>
      <c r="B1726" s="3">
        <f t="shared" si="80"/>
        <v>2025</v>
      </c>
      <c r="C1726" t="str">
        <f t="shared" si="78"/>
        <v>2024-2025</v>
      </c>
      <c r="D1726" t="s">
        <v>148</v>
      </c>
      <c r="E1726" t="s">
        <v>134</v>
      </c>
      <c r="F1726" t="str">
        <f t="shared" si="79"/>
        <v>Queensland</v>
      </c>
      <c r="G1726" t="s">
        <v>35</v>
      </c>
      <c r="H1726">
        <v>4825</v>
      </c>
      <c r="I1726" t="s">
        <v>11</v>
      </c>
      <c r="J1726" t="s">
        <v>36</v>
      </c>
      <c r="K1726" t="s">
        <v>152</v>
      </c>
      <c r="L1726" t="s">
        <v>13</v>
      </c>
      <c r="M1726" s="5">
        <v>90.95</v>
      </c>
    </row>
    <row r="1727" spans="1:13" x14ac:dyDescent="0.25">
      <c r="A1727" s="2">
        <v>45932</v>
      </c>
      <c r="B1727" s="3">
        <f t="shared" si="80"/>
        <v>2026</v>
      </c>
      <c r="C1727" t="str">
        <f t="shared" si="78"/>
        <v>2025-2026</v>
      </c>
      <c r="D1727" t="s">
        <v>148</v>
      </c>
      <c r="E1727" t="s">
        <v>112</v>
      </c>
      <c r="F1727" t="str">
        <f t="shared" si="79"/>
        <v>Victoria</v>
      </c>
      <c r="G1727" t="s">
        <v>45</v>
      </c>
      <c r="H1727">
        <v>3076</v>
      </c>
      <c r="I1727" t="s">
        <v>11</v>
      </c>
      <c r="J1727" t="s">
        <v>46</v>
      </c>
      <c r="K1727" t="s">
        <v>154</v>
      </c>
      <c r="L1727" t="s">
        <v>14</v>
      </c>
      <c r="M1727" s="5">
        <v>90.97</v>
      </c>
    </row>
    <row r="1728" spans="1:13" x14ac:dyDescent="0.25">
      <c r="A1728" s="2">
        <v>45463</v>
      </c>
      <c r="B1728" s="3">
        <f t="shared" si="80"/>
        <v>2024</v>
      </c>
      <c r="C1728" t="str">
        <f t="shared" si="78"/>
        <v>2023-2024</v>
      </c>
      <c r="D1728" t="s">
        <v>148</v>
      </c>
      <c r="E1728" t="s">
        <v>74</v>
      </c>
      <c r="F1728" t="str">
        <f t="shared" si="79"/>
        <v>South Australia</v>
      </c>
      <c r="G1728" t="s">
        <v>32</v>
      </c>
      <c r="H1728">
        <v>5043</v>
      </c>
      <c r="I1728" t="s">
        <v>11</v>
      </c>
      <c r="J1728" t="s">
        <v>33</v>
      </c>
      <c r="K1728" t="s">
        <v>149</v>
      </c>
      <c r="L1728" t="s">
        <v>15</v>
      </c>
      <c r="M1728" s="5">
        <v>91.009999999999991</v>
      </c>
    </row>
    <row r="1729" spans="1:13" x14ac:dyDescent="0.25">
      <c r="A1729" s="2">
        <v>45499</v>
      </c>
      <c r="B1729" s="3">
        <f t="shared" si="80"/>
        <v>2025</v>
      </c>
      <c r="C1729" t="str">
        <f t="shared" si="78"/>
        <v>2024-2025</v>
      </c>
      <c r="D1729" t="s">
        <v>147</v>
      </c>
      <c r="E1729" t="s">
        <v>44</v>
      </c>
      <c r="F1729" t="str">
        <f t="shared" si="79"/>
        <v>Victoria</v>
      </c>
      <c r="G1729" t="s">
        <v>45</v>
      </c>
      <c r="H1729">
        <v>3066</v>
      </c>
      <c r="I1729" t="s">
        <v>11</v>
      </c>
      <c r="J1729" t="s">
        <v>46</v>
      </c>
      <c r="K1729" t="s">
        <v>154</v>
      </c>
      <c r="L1729" t="s">
        <v>14</v>
      </c>
      <c r="M1729" s="5">
        <v>91.1</v>
      </c>
    </row>
    <row r="1730" spans="1:13" x14ac:dyDescent="0.25">
      <c r="A1730" s="2">
        <v>45696</v>
      </c>
      <c r="B1730" s="3">
        <f t="shared" si="80"/>
        <v>2025</v>
      </c>
      <c r="C1730" t="str">
        <f t="shared" ref="C1730:C1793" si="81">IF(MONTH(A1730) &gt;= 7, YEAR(A1730) &amp; "-" &amp; YEAR(A1730) + 1, YEAR(A1730) - 1 &amp; "-" &amp; YEAR(A1730))</f>
        <v>2024-2025</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25">
      <c r="A1731" s="2">
        <v>45415</v>
      </c>
      <c r="B1731" s="3">
        <f t="shared" ref="B1731:B1794" si="83">IF(MONTH(A1731)&gt;=7,YEAR(A1731)+1,YEAR(A1731))</f>
        <v>2024</v>
      </c>
      <c r="C1731" t="str">
        <f t="shared" si="81"/>
        <v>2023-2024</v>
      </c>
      <c r="D1731" t="s">
        <v>148</v>
      </c>
      <c r="E1731" t="s">
        <v>116</v>
      </c>
      <c r="F1731" t="str">
        <f t="shared" si="82"/>
        <v>Western Australia</v>
      </c>
      <c r="G1731" t="s">
        <v>48</v>
      </c>
      <c r="H1731">
        <v>6725</v>
      </c>
      <c r="I1731" t="s">
        <v>11</v>
      </c>
      <c r="J1731" t="s">
        <v>77</v>
      </c>
      <c r="K1731" t="s">
        <v>149</v>
      </c>
      <c r="L1731" t="s">
        <v>15</v>
      </c>
      <c r="M1731" s="5">
        <v>91.37</v>
      </c>
    </row>
    <row r="1732" spans="1:13" x14ac:dyDescent="0.25">
      <c r="A1732" s="2">
        <v>45430</v>
      </c>
      <c r="B1732" s="3">
        <f t="shared" si="83"/>
        <v>2024</v>
      </c>
      <c r="C1732" t="str">
        <f t="shared" si="81"/>
        <v>2023-2024</v>
      </c>
      <c r="D1732" t="s">
        <v>147</v>
      </c>
      <c r="E1732" t="s">
        <v>28</v>
      </c>
      <c r="F1732" t="str">
        <f t="shared" si="82"/>
        <v>Northern Territory</v>
      </c>
      <c r="G1732" t="s">
        <v>29</v>
      </c>
      <c r="H1732">
        <v>800</v>
      </c>
      <c r="I1732" t="s">
        <v>11</v>
      </c>
      <c r="J1732" t="s">
        <v>30</v>
      </c>
      <c r="K1732" t="s">
        <v>154</v>
      </c>
      <c r="L1732" t="s">
        <v>14</v>
      </c>
      <c r="M1732" s="5">
        <v>91.7</v>
      </c>
    </row>
    <row r="1733" spans="1:13" x14ac:dyDescent="0.25">
      <c r="A1733" s="2">
        <v>45806</v>
      </c>
      <c r="B1733" s="3">
        <f t="shared" si="83"/>
        <v>2025</v>
      </c>
      <c r="C1733" t="str">
        <f t="shared" si="81"/>
        <v>2024-2025</v>
      </c>
      <c r="D1733" t="s">
        <v>148</v>
      </c>
      <c r="E1733" t="s">
        <v>26</v>
      </c>
      <c r="F1733" t="str">
        <f t="shared" si="82"/>
        <v>New South Wales</v>
      </c>
      <c r="G1733" t="s">
        <v>10</v>
      </c>
      <c r="H1733">
        <v>2141</v>
      </c>
      <c r="I1733" t="s">
        <v>11</v>
      </c>
      <c r="J1733" t="s">
        <v>27</v>
      </c>
      <c r="K1733" t="s">
        <v>155</v>
      </c>
      <c r="L1733" t="s">
        <v>20</v>
      </c>
      <c r="M1733" s="5">
        <v>91.77</v>
      </c>
    </row>
    <row r="1734" spans="1:13" x14ac:dyDescent="0.25">
      <c r="A1734" s="2">
        <v>45394</v>
      </c>
      <c r="B1734" s="3">
        <f t="shared" si="83"/>
        <v>2024</v>
      </c>
      <c r="C1734" t="str">
        <f t="shared" si="81"/>
        <v>2023-2024</v>
      </c>
      <c r="D1734" t="s">
        <v>147</v>
      </c>
      <c r="E1734" t="s">
        <v>88</v>
      </c>
      <c r="F1734" t="str">
        <f t="shared" si="82"/>
        <v>South Australia</v>
      </c>
      <c r="G1734" t="s">
        <v>32</v>
      </c>
      <c r="H1734">
        <v>5011</v>
      </c>
      <c r="I1734" t="s">
        <v>11</v>
      </c>
      <c r="J1734" t="s">
        <v>33</v>
      </c>
      <c r="K1734" t="s">
        <v>149</v>
      </c>
      <c r="L1734" t="s">
        <v>15</v>
      </c>
      <c r="M1734" s="5">
        <v>91.77</v>
      </c>
    </row>
    <row r="1735" spans="1:13" x14ac:dyDescent="0.25">
      <c r="A1735" s="2">
        <v>45738</v>
      </c>
      <c r="B1735" s="3">
        <f t="shared" si="83"/>
        <v>2025</v>
      </c>
      <c r="C1735" t="str">
        <f t="shared" si="81"/>
        <v>2024-2025</v>
      </c>
      <c r="D1735" t="s">
        <v>148</v>
      </c>
      <c r="E1735" t="s">
        <v>61</v>
      </c>
      <c r="F1735" t="str">
        <f t="shared" si="82"/>
        <v>New South Wales</v>
      </c>
      <c r="G1735" t="s">
        <v>10</v>
      </c>
      <c r="H1735">
        <v>2539</v>
      </c>
      <c r="I1735" t="s">
        <v>11</v>
      </c>
      <c r="J1735" t="s">
        <v>58</v>
      </c>
      <c r="K1735" t="s">
        <v>150</v>
      </c>
      <c r="L1735" t="s">
        <v>18</v>
      </c>
      <c r="M1735" s="5">
        <v>91.83</v>
      </c>
    </row>
    <row r="1736" spans="1:13" x14ac:dyDescent="0.25">
      <c r="A1736" s="2">
        <v>45841</v>
      </c>
      <c r="B1736" s="3">
        <f t="shared" si="83"/>
        <v>2026</v>
      </c>
      <c r="C1736" t="str">
        <f t="shared" si="81"/>
        <v>2025-2026</v>
      </c>
      <c r="D1736" t="s">
        <v>148</v>
      </c>
      <c r="E1736" t="s">
        <v>99</v>
      </c>
      <c r="F1736" t="str">
        <f t="shared" si="82"/>
        <v>Victoria</v>
      </c>
      <c r="G1736" t="s">
        <v>45</v>
      </c>
      <c r="H1736">
        <v>3148</v>
      </c>
      <c r="I1736" t="s">
        <v>11</v>
      </c>
      <c r="J1736" t="s">
        <v>63</v>
      </c>
      <c r="K1736" t="s">
        <v>157</v>
      </c>
      <c r="L1736" t="s">
        <v>22</v>
      </c>
      <c r="M1736" s="5">
        <v>91.87</v>
      </c>
    </row>
    <row r="1737" spans="1:13" x14ac:dyDescent="0.25">
      <c r="A1737" s="2">
        <v>45872</v>
      </c>
      <c r="B1737" s="3">
        <f t="shared" si="83"/>
        <v>2026</v>
      </c>
      <c r="C1737" t="str">
        <f t="shared" si="81"/>
        <v>2025-2026</v>
      </c>
      <c r="D1737" t="s">
        <v>148</v>
      </c>
      <c r="E1737" t="s">
        <v>59</v>
      </c>
      <c r="F1737" t="str">
        <f t="shared" si="82"/>
        <v>Victoria</v>
      </c>
      <c r="G1737" t="s">
        <v>45</v>
      </c>
      <c r="H1737">
        <v>3280</v>
      </c>
      <c r="I1737" t="s">
        <v>11</v>
      </c>
      <c r="J1737" t="s">
        <v>60</v>
      </c>
      <c r="K1737" t="s">
        <v>150</v>
      </c>
      <c r="L1737" t="s">
        <v>18</v>
      </c>
      <c r="M1737" s="5">
        <v>91.91</v>
      </c>
    </row>
    <row r="1738" spans="1:13" x14ac:dyDescent="0.25">
      <c r="A1738" s="2">
        <v>45335</v>
      </c>
      <c r="B1738" s="3">
        <f t="shared" si="83"/>
        <v>2024</v>
      </c>
      <c r="C1738" t="str">
        <f t="shared" si="81"/>
        <v>2023-2024</v>
      </c>
      <c r="D1738" t="s">
        <v>147</v>
      </c>
      <c r="E1738" t="s">
        <v>114</v>
      </c>
      <c r="F1738" t="str">
        <f t="shared" si="82"/>
        <v>Victoria</v>
      </c>
      <c r="G1738" t="s">
        <v>45</v>
      </c>
      <c r="H1738">
        <v>3551</v>
      </c>
      <c r="I1738" t="s">
        <v>11</v>
      </c>
      <c r="J1738" t="s">
        <v>60</v>
      </c>
      <c r="K1738" t="s">
        <v>154</v>
      </c>
      <c r="L1738" t="s">
        <v>14</v>
      </c>
      <c r="M1738" s="5">
        <v>91.950000000000017</v>
      </c>
    </row>
    <row r="1739" spans="1:13" x14ac:dyDescent="0.25">
      <c r="A1739" s="2">
        <v>45636</v>
      </c>
      <c r="B1739" s="3">
        <f t="shared" si="83"/>
        <v>2025</v>
      </c>
      <c r="C1739" t="str">
        <f t="shared" si="81"/>
        <v>2024-2025</v>
      </c>
      <c r="D1739" t="s">
        <v>147</v>
      </c>
      <c r="E1739" t="s">
        <v>127</v>
      </c>
      <c r="F1739" t="str">
        <f t="shared" si="82"/>
        <v>New South Wales</v>
      </c>
      <c r="G1739" t="s">
        <v>10</v>
      </c>
      <c r="H1739">
        <v>2131</v>
      </c>
      <c r="I1739" t="s">
        <v>11</v>
      </c>
      <c r="J1739" t="s">
        <v>27</v>
      </c>
      <c r="K1739" t="s">
        <v>19</v>
      </c>
      <c r="L1739" t="s">
        <v>23</v>
      </c>
      <c r="M1739" s="5">
        <v>92.39</v>
      </c>
    </row>
    <row r="1740" spans="1:13" x14ac:dyDescent="0.25">
      <c r="A1740" s="2">
        <v>45935</v>
      </c>
      <c r="B1740" s="3">
        <f t="shared" si="83"/>
        <v>2026</v>
      </c>
      <c r="C1740" t="str">
        <f t="shared" si="81"/>
        <v>2025-2026</v>
      </c>
      <c r="D1740" t="s">
        <v>147</v>
      </c>
      <c r="E1740" t="s">
        <v>108</v>
      </c>
      <c r="F1740" t="str">
        <f t="shared" si="82"/>
        <v>Victoria</v>
      </c>
      <c r="G1740" t="s">
        <v>45</v>
      </c>
      <c r="H1740">
        <v>3018</v>
      </c>
      <c r="I1740" t="s">
        <v>11</v>
      </c>
      <c r="J1740" t="s">
        <v>46</v>
      </c>
      <c r="K1740" t="s">
        <v>157</v>
      </c>
      <c r="L1740" t="s">
        <v>22</v>
      </c>
      <c r="M1740" s="5">
        <v>92.61</v>
      </c>
    </row>
    <row r="1741" spans="1:13" x14ac:dyDescent="0.25">
      <c r="A1741" s="2">
        <v>45359</v>
      </c>
      <c r="B1741" s="3">
        <f t="shared" si="83"/>
        <v>2024</v>
      </c>
      <c r="C1741" t="str">
        <f t="shared" si="81"/>
        <v>2023-2024</v>
      </c>
      <c r="D1741" t="s">
        <v>148</v>
      </c>
      <c r="E1741" t="s">
        <v>130</v>
      </c>
      <c r="F1741" t="str">
        <f t="shared" si="82"/>
        <v>South Australia</v>
      </c>
      <c r="G1741" t="s">
        <v>32</v>
      </c>
      <c r="H1741">
        <v>5290</v>
      </c>
      <c r="I1741" t="s">
        <v>11</v>
      </c>
      <c r="J1741" t="s">
        <v>38</v>
      </c>
      <c r="K1741" t="s">
        <v>19</v>
      </c>
      <c r="L1741" t="s">
        <v>23</v>
      </c>
      <c r="M1741" s="5">
        <v>92.82</v>
      </c>
    </row>
    <row r="1742" spans="1:13" x14ac:dyDescent="0.25">
      <c r="A1742" s="2">
        <v>45558</v>
      </c>
      <c r="B1742" s="3">
        <f t="shared" si="83"/>
        <v>2025</v>
      </c>
      <c r="C1742" t="str">
        <f t="shared" si="81"/>
        <v>2024-2025</v>
      </c>
      <c r="D1742" t="s">
        <v>147</v>
      </c>
      <c r="E1742" t="s">
        <v>75</v>
      </c>
      <c r="F1742" t="str">
        <f t="shared" si="82"/>
        <v>Victoria</v>
      </c>
      <c r="G1742" t="s">
        <v>45</v>
      </c>
      <c r="H1742">
        <v>3630</v>
      </c>
      <c r="I1742" t="s">
        <v>11</v>
      </c>
      <c r="J1742" t="s">
        <v>55</v>
      </c>
      <c r="K1742" t="s">
        <v>150</v>
      </c>
      <c r="L1742" t="s">
        <v>18</v>
      </c>
      <c r="M1742" s="5">
        <v>92.88</v>
      </c>
    </row>
    <row r="1743" spans="1:13" x14ac:dyDescent="0.25">
      <c r="A1743" s="2">
        <v>45739</v>
      </c>
      <c r="B1743" s="3">
        <f t="shared" si="83"/>
        <v>2025</v>
      </c>
      <c r="C1743" t="str">
        <f t="shared" si="81"/>
        <v>2024-2025</v>
      </c>
      <c r="D1743" t="s">
        <v>147</v>
      </c>
      <c r="E1743" t="s">
        <v>9</v>
      </c>
      <c r="F1743" t="str">
        <f t="shared" si="82"/>
        <v>New South Wales</v>
      </c>
      <c r="G1743" t="s">
        <v>10</v>
      </c>
      <c r="H1743">
        <v>2067</v>
      </c>
      <c r="I1743" t="s">
        <v>11</v>
      </c>
      <c r="J1743" t="s">
        <v>12</v>
      </c>
      <c r="K1743" t="s">
        <v>154</v>
      </c>
      <c r="L1743" t="s">
        <v>14</v>
      </c>
      <c r="M1743" s="5">
        <v>92.89</v>
      </c>
    </row>
    <row r="1744" spans="1:13" x14ac:dyDescent="0.25">
      <c r="A1744" s="2">
        <v>45769</v>
      </c>
      <c r="B1744" s="3">
        <f t="shared" si="83"/>
        <v>2025</v>
      </c>
      <c r="C1744" t="str">
        <f t="shared" si="81"/>
        <v>2024-2025</v>
      </c>
      <c r="D1744" t="s">
        <v>147</v>
      </c>
      <c r="E1744" t="s">
        <v>79</v>
      </c>
      <c r="F1744" t="str">
        <f t="shared" si="82"/>
        <v>Australian Capital Territory</v>
      </c>
      <c r="G1744" t="s">
        <v>80</v>
      </c>
      <c r="H1744">
        <v>2617</v>
      </c>
      <c r="I1744" t="s">
        <v>11</v>
      </c>
      <c r="J1744" t="s">
        <v>58</v>
      </c>
      <c r="K1744" t="s">
        <v>153</v>
      </c>
      <c r="L1744" t="s">
        <v>16</v>
      </c>
      <c r="M1744" s="5">
        <v>93</v>
      </c>
    </row>
    <row r="1745" spans="1:13" x14ac:dyDescent="0.25">
      <c r="A1745" s="2">
        <v>45598</v>
      </c>
      <c r="B1745" s="3">
        <f t="shared" si="83"/>
        <v>2025</v>
      </c>
      <c r="C1745" t="str">
        <f t="shared" si="81"/>
        <v>2024-2025</v>
      </c>
      <c r="D1745" t="s">
        <v>148</v>
      </c>
      <c r="E1745" t="s">
        <v>90</v>
      </c>
      <c r="F1745" t="str">
        <f t="shared" si="82"/>
        <v>Victoria</v>
      </c>
      <c r="G1745" t="s">
        <v>45</v>
      </c>
      <c r="H1745">
        <v>3179</v>
      </c>
      <c r="I1745" t="s">
        <v>11</v>
      </c>
      <c r="J1745" t="s">
        <v>63</v>
      </c>
      <c r="K1745" t="s">
        <v>150</v>
      </c>
      <c r="L1745" t="s">
        <v>18</v>
      </c>
      <c r="M1745" s="5">
        <v>93.31</v>
      </c>
    </row>
    <row r="1746" spans="1:13" x14ac:dyDescent="0.25">
      <c r="A1746" s="2">
        <v>45473</v>
      </c>
      <c r="B1746" s="3">
        <f t="shared" si="83"/>
        <v>2024</v>
      </c>
      <c r="C1746" t="str">
        <f t="shared" si="81"/>
        <v>2023-2024</v>
      </c>
      <c r="D1746" t="s">
        <v>147</v>
      </c>
      <c r="E1746" t="s">
        <v>79</v>
      </c>
      <c r="F1746" t="str">
        <f t="shared" si="82"/>
        <v>Australian Capital Territory</v>
      </c>
      <c r="G1746" t="s">
        <v>80</v>
      </c>
      <c r="H1746">
        <v>2617</v>
      </c>
      <c r="I1746" t="s">
        <v>11</v>
      </c>
      <c r="J1746" t="s">
        <v>58</v>
      </c>
      <c r="K1746" t="s">
        <v>150</v>
      </c>
      <c r="L1746" t="s">
        <v>18</v>
      </c>
      <c r="M1746" s="5">
        <v>93.81</v>
      </c>
    </row>
    <row r="1747" spans="1:13" x14ac:dyDescent="0.25">
      <c r="A1747" s="2">
        <v>45566</v>
      </c>
      <c r="B1747" s="3">
        <f t="shared" si="83"/>
        <v>2025</v>
      </c>
      <c r="C1747" t="str">
        <f t="shared" si="81"/>
        <v>2024-2025</v>
      </c>
      <c r="D1747" t="s">
        <v>148</v>
      </c>
      <c r="E1747" t="s">
        <v>89</v>
      </c>
      <c r="F1747" t="str">
        <f t="shared" si="82"/>
        <v>Queensland</v>
      </c>
      <c r="G1747" t="s">
        <v>35</v>
      </c>
      <c r="H1747">
        <v>4655</v>
      </c>
      <c r="I1747" t="s">
        <v>11</v>
      </c>
      <c r="J1747" t="s">
        <v>51</v>
      </c>
      <c r="K1747" t="s">
        <v>152</v>
      </c>
      <c r="L1747" t="s">
        <v>13</v>
      </c>
      <c r="M1747" s="5">
        <v>93.810000000000016</v>
      </c>
    </row>
    <row r="1748" spans="1:13" x14ac:dyDescent="0.25">
      <c r="A1748" s="2">
        <v>45641</v>
      </c>
      <c r="B1748" s="3">
        <f t="shared" si="83"/>
        <v>2025</v>
      </c>
      <c r="C1748" t="str">
        <f t="shared" si="81"/>
        <v>2024-2025</v>
      </c>
      <c r="D1748" t="s">
        <v>147</v>
      </c>
      <c r="E1748" t="s">
        <v>107</v>
      </c>
      <c r="F1748" t="str">
        <f t="shared" si="82"/>
        <v>Queensland</v>
      </c>
      <c r="G1748" t="s">
        <v>35</v>
      </c>
      <c r="H1748">
        <v>4220</v>
      </c>
      <c r="I1748" t="s">
        <v>11</v>
      </c>
      <c r="J1748" t="s">
        <v>104</v>
      </c>
      <c r="K1748" t="s">
        <v>152</v>
      </c>
      <c r="L1748" t="s">
        <v>13</v>
      </c>
      <c r="M1748" s="5">
        <v>93.85</v>
      </c>
    </row>
    <row r="1749" spans="1:13" x14ac:dyDescent="0.25">
      <c r="A1749" s="2">
        <v>45514</v>
      </c>
      <c r="B1749" s="3">
        <f t="shared" si="83"/>
        <v>2025</v>
      </c>
      <c r="C1749" t="str">
        <f t="shared" si="81"/>
        <v>2024-2025</v>
      </c>
      <c r="D1749" t="s">
        <v>148</v>
      </c>
      <c r="E1749" t="s">
        <v>101</v>
      </c>
      <c r="F1749" t="str">
        <f t="shared" si="82"/>
        <v>Victoria</v>
      </c>
      <c r="G1749" t="s">
        <v>45</v>
      </c>
      <c r="H1749">
        <v>3131</v>
      </c>
      <c r="I1749" t="s">
        <v>11</v>
      </c>
      <c r="J1749" t="s">
        <v>63</v>
      </c>
      <c r="K1749" t="s">
        <v>152</v>
      </c>
      <c r="L1749" t="s">
        <v>13</v>
      </c>
      <c r="M1749" s="5">
        <v>93.850000000000009</v>
      </c>
    </row>
    <row r="1750" spans="1:13" x14ac:dyDescent="0.25">
      <c r="A1750" s="2">
        <v>45986</v>
      </c>
      <c r="B1750" s="3">
        <f t="shared" si="83"/>
        <v>2026</v>
      </c>
      <c r="C1750" t="str">
        <f t="shared" si="81"/>
        <v>2025-2026</v>
      </c>
      <c r="D1750" t="s">
        <v>147</v>
      </c>
      <c r="E1750" t="s">
        <v>121</v>
      </c>
      <c r="F1750" t="str">
        <f t="shared" si="82"/>
        <v>Queensland</v>
      </c>
      <c r="G1750" t="s">
        <v>35</v>
      </c>
      <c r="H1750">
        <v>4700</v>
      </c>
      <c r="I1750" t="s">
        <v>11</v>
      </c>
      <c r="J1750" t="s">
        <v>51</v>
      </c>
      <c r="K1750" t="s">
        <v>154</v>
      </c>
      <c r="L1750" t="s">
        <v>14</v>
      </c>
      <c r="M1750" s="5">
        <v>93.95</v>
      </c>
    </row>
    <row r="1751" spans="1:13" x14ac:dyDescent="0.25">
      <c r="A1751" s="2">
        <v>45870</v>
      </c>
      <c r="B1751" s="3">
        <f t="shared" si="83"/>
        <v>2026</v>
      </c>
      <c r="C1751" t="str">
        <f t="shared" si="81"/>
        <v>2025-2026</v>
      </c>
      <c r="D1751" t="s">
        <v>147</v>
      </c>
      <c r="E1751" t="s">
        <v>41</v>
      </c>
      <c r="F1751" t="str">
        <f t="shared" si="82"/>
        <v>New South Wales</v>
      </c>
      <c r="G1751" t="s">
        <v>10</v>
      </c>
      <c r="H1751">
        <v>2830</v>
      </c>
      <c r="I1751" t="s">
        <v>11</v>
      </c>
      <c r="J1751" t="s">
        <v>25</v>
      </c>
      <c r="K1751" t="s">
        <v>155</v>
      </c>
      <c r="L1751" t="s">
        <v>20</v>
      </c>
      <c r="M1751" s="5">
        <v>94</v>
      </c>
    </row>
    <row r="1752" spans="1:13" x14ac:dyDescent="0.25">
      <c r="A1752" s="2">
        <v>45619</v>
      </c>
      <c r="B1752" s="3">
        <f t="shared" si="83"/>
        <v>2025</v>
      </c>
      <c r="C1752" t="str">
        <f t="shared" si="81"/>
        <v>2024-2025</v>
      </c>
      <c r="D1752" t="s">
        <v>147</v>
      </c>
      <c r="E1752" t="s">
        <v>64</v>
      </c>
      <c r="F1752" t="str">
        <f t="shared" si="82"/>
        <v>Victoria</v>
      </c>
      <c r="G1752" t="s">
        <v>45</v>
      </c>
      <c r="H1752">
        <v>3199</v>
      </c>
      <c r="I1752" t="s">
        <v>11</v>
      </c>
      <c r="J1752" t="s">
        <v>63</v>
      </c>
      <c r="K1752" t="s">
        <v>155</v>
      </c>
      <c r="L1752" t="s">
        <v>20</v>
      </c>
      <c r="M1752" s="5">
        <v>94.23</v>
      </c>
    </row>
    <row r="1753" spans="1:13" x14ac:dyDescent="0.25">
      <c r="A1753" s="2">
        <v>45799</v>
      </c>
      <c r="B1753" s="3">
        <f t="shared" si="83"/>
        <v>2025</v>
      </c>
      <c r="C1753" t="str">
        <f t="shared" si="81"/>
        <v>2024-2025</v>
      </c>
      <c r="D1753" t="s">
        <v>148</v>
      </c>
      <c r="E1753" t="s">
        <v>50</v>
      </c>
      <c r="F1753" t="str">
        <f t="shared" si="82"/>
        <v>Queensland</v>
      </c>
      <c r="G1753" t="s">
        <v>35</v>
      </c>
      <c r="H1753">
        <v>4703</v>
      </c>
      <c r="I1753" t="s">
        <v>11</v>
      </c>
      <c r="J1753" t="s">
        <v>51</v>
      </c>
      <c r="K1753" t="s">
        <v>154</v>
      </c>
      <c r="L1753" t="s">
        <v>14</v>
      </c>
      <c r="M1753" s="5">
        <v>94.44</v>
      </c>
    </row>
    <row r="1754" spans="1:13" x14ac:dyDescent="0.25">
      <c r="A1754" s="2">
        <v>45933</v>
      </c>
      <c r="B1754" s="3">
        <f t="shared" si="83"/>
        <v>2026</v>
      </c>
      <c r="C1754" t="str">
        <f t="shared" si="81"/>
        <v>2025-2026</v>
      </c>
      <c r="D1754" t="s">
        <v>148</v>
      </c>
      <c r="E1754" t="s">
        <v>54</v>
      </c>
      <c r="F1754" t="str">
        <f t="shared" si="82"/>
        <v>Victoria</v>
      </c>
      <c r="G1754" t="s">
        <v>45</v>
      </c>
      <c r="H1754">
        <v>3977</v>
      </c>
      <c r="I1754" t="s">
        <v>11</v>
      </c>
      <c r="J1754" t="s">
        <v>55</v>
      </c>
      <c r="K1754" t="s">
        <v>154</v>
      </c>
      <c r="L1754" t="s">
        <v>14</v>
      </c>
      <c r="M1754" s="5">
        <v>94.5</v>
      </c>
    </row>
    <row r="1755" spans="1:13" x14ac:dyDescent="0.25">
      <c r="A1755" s="2">
        <v>45491</v>
      </c>
      <c r="B1755" s="3">
        <f t="shared" si="83"/>
        <v>2025</v>
      </c>
      <c r="C1755" t="str">
        <f t="shared" si="81"/>
        <v>2024-2025</v>
      </c>
      <c r="D1755" t="s">
        <v>147</v>
      </c>
      <c r="E1755" t="s">
        <v>39</v>
      </c>
      <c r="F1755" t="str">
        <f t="shared" si="82"/>
        <v>South Australia</v>
      </c>
      <c r="G1755" t="s">
        <v>32</v>
      </c>
      <c r="H1755">
        <v>5343</v>
      </c>
      <c r="I1755" t="s">
        <v>11</v>
      </c>
      <c r="J1755" t="s">
        <v>38</v>
      </c>
      <c r="K1755" t="s">
        <v>155</v>
      </c>
      <c r="L1755" t="s">
        <v>20</v>
      </c>
      <c r="M1755" s="5">
        <v>94.740000000000009</v>
      </c>
    </row>
    <row r="1756" spans="1:13" x14ac:dyDescent="0.25">
      <c r="A1756" s="2">
        <v>45707</v>
      </c>
      <c r="B1756" s="3">
        <f t="shared" si="83"/>
        <v>2025</v>
      </c>
      <c r="C1756" t="str">
        <f t="shared" si="81"/>
        <v>2024-2025</v>
      </c>
      <c r="D1756" t="s">
        <v>148</v>
      </c>
      <c r="E1756" t="s">
        <v>98</v>
      </c>
      <c r="F1756" t="str">
        <f t="shared" si="82"/>
        <v>Victoria</v>
      </c>
      <c r="G1756" t="s">
        <v>45</v>
      </c>
      <c r="H1756">
        <v>3429</v>
      </c>
      <c r="I1756" t="s">
        <v>11</v>
      </c>
      <c r="J1756" t="s">
        <v>60</v>
      </c>
      <c r="K1756" t="s">
        <v>149</v>
      </c>
      <c r="L1756" t="s">
        <v>15</v>
      </c>
      <c r="M1756" s="5">
        <v>94.81</v>
      </c>
    </row>
    <row r="1757" spans="1:13" x14ac:dyDescent="0.25">
      <c r="A1757" s="2">
        <v>45416</v>
      </c>
      <c r="B1757" s="3">
        <f t="shared" si="83"/>
        <v>2024</v>
      </c>
      <c r="C1757" t="str">
        <f t="shared" si="81"/>
        <v>2023-2024</v>
      </c>
      <c r="D1757" t="s">
        <v>148</v>
      </c>
      <c r="E1757" t="s">
        <v>134</v>
      </c>
      <c r="F1757" t="str">
        <f t="shared" si="82"/>
        <v>Queensland</v>
      </c>
      <c r="G1757" t="s">
        <v>35</v>
      </c>
      <c r="H1757">
        <v>4825</v>
      </c>
      <c r="I1757" t="s">
        <v>11</v>
      </c>
      <c r="J1757" t="s">
        <v>36</v>
      </c>
      <c r="K1757" t="s">
        <v>153</v>
      </c>
      <c r="L1757" t="s">
        <v>16</v>
      </c>
      <c r="M1757" s="5">
        <v>94.91</v>
      </c>
    </row>
    <row r="1758" spans="1:13" x14ac:dyDescent="0.25">
      <c r="A1758" s="2">
        <v>45785</v>
      </c>
      <c r="B1758" s="3">
        <f t="shared" si="83"/>
        <v>2025</v>
      </c>
      <c r="C1758" t="str">
        <f t="shared" si="81"/>
        <v>2024-2025</v>
      </c>
      <c r="D1758" t="s">
        <v>148</v>
      </c>
      <c r="E1758" t="s">
        <v>100</v>
      </c>
      <c r="F1758" t="str">
        <f t="shared" si="82"/>
        <v>Western Australia</v>
      </c>
      <c r="G1758" t="s">
        <v>48</v>
      </c>
      <c r="H1758">
        <v>6021</v>
      </c>
      <c r="I1758" t="s">
        <v>11</v>
      </c>
      <c r="J1758" t="s">
        <v>49</v>
      </c>
      <c r="K1758" t="s">
        <v>152</v>
      </c>
      <c r="L1758" t="s">
        <v>13</v>
      </c>
      <c r="M1758" s="5">
        <v>94.93</v>
      </c>
    </row>
    <row r="1759" spans="1:13" x14ac:dyDescent="0.25">
      <c r="A1759" s="2">
        <v>45567</v>
      </c>
      <c r="B1759" s="3">
        <f t="shared" si="83"/>
        <v>2025</v>
      </c>
      <c r="C1759" t="str">
        <f t="shared" si="81"/>
        <v>2024-2025</v>
      </c>
      <c r="D1759" t="s">
        <v>148</v>
      </c>
      <c r="E1759" t="s">
        <v>31</v>
      </c>
      <c r="F1759" t="str">
        <f t="shared" si="82"/>
        <v>South Australia</v>
      </c>
      <c r="G1759" t="s">
        <v>32</v>
      </c>
      <c r="H1759">
        <v>5168</v>
      </c>
      <c r="I1759" t="s">
        <v>11</v>
      </c>
      <c r="J1759" t="s">
        <v>33</v>
      </c>
      <c r="K1759" t="s">
        <v>19</v>
      </c>
      <c r="L1759" t="s">
        <v>23</v>
      </c>
      <c r="M1759" s="5">
        <v>95.04</v>
      </c>
    </row>
    <row r="1760" spans="1:13" x14ac:dyDescent="0.25">
      <c r="A1760" s="2">
        <v>45664</v>
      </c>
      <c r="B1760" s="3">
        <f t="shared" si="83"/>
        <v>2025</v>
      </c>
      <c r="C1760" t="str">
        <f t="shared" si="81"/>
        <v>2024-2025</v>
      </c>
      <c r="D1760" t="s">
        <v>148</v>
      </c>
      <c r="E1760" t="s">
        <v>117</v>
      </c>
      <c r="F1760" t="str">
        <f t="shared" si="82"/>
        <v>Queensland</v>
      </c>
      <c r="G1760" t="s">
        <v>35</v>
      </c>
      <c r="H1760">
        <v>4119</v>
      </c>
      <c r="I1760" t="s">
        <v>11</v>
      </c>
      <c r="J1760" t="s">
        <v>43</v>
      </c>
      <c r="K1760" t="s">
        <v>150</v>
      </c>
      <c r="L1760" t="s">
        <v>18</v>
      </c>
      <c r="M1760" s="5">
        <v>95.27</v>
      </c>
    </row>
    <row r="1761" spans="1:13" x14ac:dyDescent="0.25">
      <c r="A1761" s="2">
        <v>45757</v>
      </c>
      <c r="B1761" s="3">
        <f t="shared" si="83"/>
        <v>2025</v>
      </c>
      <c r="C1761" t="str">
        <f t="shared" si="81"/>
        <v>2024-2025</v>
      </c>
      <c r="D1761" t="s">
        <v>148</v>
      </c>
      <c r="E1761" t="s">
        <v>107</v>
      </c>
      <c r="F1761" t="str">
        <f t="shared" si="82"/>
        <v>Queensland</v>
      </c>
      <c r="G1761" t="s">
        <v>35</v>
      </c>
      <c r="H1761">
        <v>4220</v>
      </c>
      <c r="I1761" t="s">
        <v>11</v>
      </c>
      <c r="J1761" t="s">
        <v>104</v>
      </c>
      <c r="K1761" t="s">
        <v>151</v>
      </c>
      <c r="L1761" t="s">
        <v>21</v>
      </c>
      <c r="M1761" s="5">
        <v>95.32</v>
      </c>
    </row>
    <row r="1762" spans="1:13" x14ac:dyDescent="0.25">
      <c r="A1762" s="2">
        <v>46020</v>
      </c>
      <c r="B1762" s="3">
        <f t="shared" si="83"/>
        <v>2026</v>
      </c>
      <c r="C1762" t="str">
        <f t="shared" si="81"/>
        <v>2025-2026</v>
      </c>
      <c r="D1762" t="s">
        <v>148</v>
      </c>
      <c r="E1762" t="s">
        <v>117</v>
      </c>
      <c r="F1762" t="str">
        <f t="shared" si="82"/>
        <v>Queensland</v>
      </c>
      <c r="G1762" t="s">
        <v>35</v>
      </c>
      <c r="H1762">
        <v>4119</v>
      </c>
      <c r="I1762" t="s">
        <v>11</v>
      </c>
      <c r="J1762" t="s">
        <v>43</v>
      </c>
      <c r="K1762" t="s">
        <v>157</v>
      </c>
      <c r="L1762" t="s">
        <v>22</v>
      </c>
      <c r="M1762" s="5">
        <v>95.32</v>
      </c>
    </row>
    <row r="1763" spans="1:13" x14ac:dyDescent="0.25">
      <c r="A1763" s="2">
        <v>45497</v>
      </c>
      <c r="B1763" s="3">
        <f t="shared" si="83"/>
        <v>2025</v>
      </c>
      <c r="C1763" t="str">
        <f t="shared" si="81"/>
        <v>2024-2025</v>
      </c>
      <c r="D1763" t="s">
        <v>148</v>
      </c>
      <c r="E1763" t="s">
        <v>52</v>
      </c>
      <c r="F1763" t="str">
        <f t="shared" si="82"/>
        <v>Victoria</v>
      </c>
      <c r="G1763" t="s">
        <v>45</v>
      </c>
      <c r="H1763">
        <v>3030</v>
      </c>
      <c r="I1763" t="s">
        <v>11</v>
      </c>
      <c r="J1763" t="s">
        <v>46</v>
      </c>
      <c r="K1763" t="s">
        <v>152</v>
      </c>
      <c r="L1763" t="s">
        <v>13</v>
      </c>
      <c r="M1763" s="5">
        <v>95.38000000000001</v>
      </c>
    </row>
    <row r="1764" spans="1:13" x14ac:dyDescent="0.25">
      <c r="A1764" s="2">
        <v>45437</v>
      </c>
      <c r="B1764" s="3">
        <f t="shared" si="83"/>
        <v>2024</v>
      </c>
      <c r="C1764" t="str">
        <f t="shared" si="81"/>
        <v>2023-2024</v>
      </c>
      <c r="D1764" t="s">
        <v>148</v>
      </c>
      <c r="E1764" t="s">
        <v>138</v>
      </c>
      <c r="F1764" t="str">
        <f t="shared" si="82"/>
        <v>Queensland</v>
      </c>
      <c r="G1764" t="s">
        <v>35</v>
      </c>
      <c r="H1764">
        <v>4558</v>
      </c>
      <c r="I1764" t="s">
        <v>11</v>
      </c>
      <c r="J1764" t="s">
        <v>120</v>
      </c>
      <c r="K1764" t="s">
        <v>154</v>
      </c>
      <c r="L1764" t="s">
        <v>14</v>
      </c>
      <c r="M1764" s="5">
        <v>95.559999999999988</v>
      </c>
    </row>
    <row r="1765" spans="1:13" x14ac:dyDescent="0.25">
      <c r="A1765" s="2">
        <v>45725</v>
      </c>
      <c r="B1765" s="3">
        <f t="shared" si="83"/>
        <v>2025</v>
      </c>
      <c r="C1765" t="str">
        <f t="shared" si="81"/>
        <v>2024-2025</v>
      </c>
      <c r="D1765" t="s">
        <v>147</v>
      </c>
      <c r="E1765" t="s">
        <v>127</v>
      </c>
      <c r="F1765" t="str">
        <f t="shared" si="82"/>
        <v>New South Wales</v>
      </c>
      <c r="G1765" t="s">
        <v>10</v>
      </c>
      <c r="H1765">
        <v>2131</v>
      </c>
      <c r="I1765" t="s">
        <v>11</v>
      </c>
      <c r="J1765" t="s">
        <v>27</v>
      </c>
      <c r="K1765" t="s">
        <v>19</v>
      </c>
      <c r="L1765" t="s">
        <v>23</v>
      </c>
      <c r="M1765" s="5">
        <v>95.72999999999999</v>
      </c>
    </row>
    <row r="1766" spans="1:13" x14ac:dyDescent="0.25">
      <c r="A1766" s="2">
        <v>45727</v>
      </c>
      <c r="B1766" s="3">
        <f t="shared" si="83"/>
        <v>2025</v>
      </c>
      <c r="C1766" t="str">
        <f t="shared" si="81"/>
        <v>2024-2025</v>
      </c>
      <c r="D1766" t="s">
        <v>148</v>
      </c>
      <c r="E1766" t="s">
        <v>111</v>
      </c>
      <c r="F1766" t="str">
        <f t="shared" si="82"/>
        <v>New South Wales</v>
      </c>
      <c r="G1766" t="s">
        <v>10</v>
      </c>
      <c r="H1766">
        <v>2120</v>
      </c>
      <c r="I1766" t="s">
        <v>11</v>
      </c>
      <c r="J1766" t="s">
        <v>27</v>
      </c>
      <c r="K1766" t="s">
        <v>155</v>
      </c>
      <c r="L1766" t="s">
        <v>20</v>
      </c>
      <c r="M1766" s="5">
        <v>95.759999999999991</v>
      </c>
    </row>
    <row r="1767" spans="1:13" x14ac:dyDescent="0.25">
      <c r="A1767" s="2">
        <v>45493</v>
      </c>
      <c r="B1767" s="3">
        <f t="shared" si="83"/>
        <v>2025</v>
      </c>
      <c r="C1767" t="str">
        <f t="shared" si="81"/>
        <v>2024-2025</v>
      </c>
      <c r="D1767" t="s">
        <v>147</v>
      </c>
      <c r="E1767" t="s">
        <v>44</v>
      </c>
      <c r="F1767" t="str">
        <f t="shared" si="82"/>
        <v>Victoria</v>
      </c>
      <c r="G1767" t="s">
        <v>45</v>
      </c>
      <c r="H1767">
        <v>3066</v>
      </c>
      <c r="I1767" t="s">
        <v>11</v>
      </c>
      <c r="J1767" t="s">
        <v>46</v>
      </c>
      <c r="K1767" t="s">
        <v>156</v>
      </c>
      <c r="L1767" t="s">
        <v>17</v>
      </c>
      <c r="M1767" s="5">
        <v>95.8</v>
      </c>
    </row>
    <row r="1768" spans="1:13" x14ac:dyDescent="0.25">
      <c r="A1768" s="2">
        <v>45421</v>
      </c>
      <c r="B1768" s="3">
        <f t="shared" si="83"/>
        <v>2024</v>
      </c>
      <c r="C1768" t="str">
        <f t="shared" si="81"/>
        <v>2023-2024</v>
      </c>
      <c r="D1768" t="s">
        <v>148</v>
      </c>
      <c r="E1768" t="s">
        <v>87</v>
      </c>
      <c r="F1768" t="str">
        <f t="shared" si="82"/>
        <v>New South Wales</v>
      </c>
      <c r="G1768" t="s">
        <v>10</v>
      </c>
      <c r="H1768">
        <v>2790</v>
      </c>
      <c r="I1768" t="s">
        <v>11</v>
      </c>
      <c r="J1768" t="s">
        <v>25</v>
      </c>
      <c r="K1768" t="s">
        <v>156</v>
      </c>
      <c r="L1768" t="s">
        <v>17</v>
      </c>
      <c r="M1768" s="5">
        <v>95.84</v>
      </c>
    </row>
    <row r="1769" spans="1:13" x14ac:dyDescent="0.25">
      <c r="A1769" s="2">
        <v>45366</v>
      </c>
      <c r="B1769" s="3">
        <f t="shared" si="83"/>
        <v>2024</v>
      </c>
      <c r="C1769" t="str">
        <f t="shared" si="81"/>
        <v>2023-2024</v>
      </c>
      <c r="D1769" t="s">
        <v>148</v>
      </c>
      <c r="E1769" t="s">
        <v>138</v>
      </c>
      <c r="F1769" t="str">
        <f t="shared" si="82"/>
        <v>Queensland</v>
      </c>
      <c r="G1769" t="s">
        <v>35</v>
      </c>
      <c r="H1769">
        <v>4558</v>
      </c>
      <c r="I1769" t="s">
        <v>11</v>
      </c>
      <c r="J1769" t="s">
        <v>120</v>
      </c>
      <c r="K1769" t="s">
        <v>156</v>
      </c>
      <c r="L1769" t="s">
        <v>17</v>
      </c>
      <c r="M1769" s="5">
        <v>95.84</v>
      </c>
    </row>
    <row r="1770" spans="1:13" x14ac:dyDescent="0.25">
      <c r="A1770" s="2">
        <v>45674</v>
      </c>
      <c r="B1770" s="3">
        <f t="shared" si="83"/>
        <v>2025</v>
      </c>
      <c r="C1770" t="str">
        <f t="shared" si="81"/>
        <v>2024-2025</v>
      </c>
      <c r="D1770" t="s">
        <v>147</v>
      </c>
      <c r="E1770" t="s">
        <v>62</v>
      </c>
      <c r="F1770" t="str">
        <f t="shared" si="82"/>
        <v>Victoria</v>
      </c>
      <c r="G1770" t="s">
        <v>45</v>
      </c>
      <c r="H1770">
        <v>3134</v>
      </c>
      <c r="I1770" t="s">
        <v>11</v>
      </c>
      <c r="J1770" t="s">
        <v>63</v>
      </c>
      <c r="K1770" t="s">
        <v>155</v>
      </c>
      <c r="L1770" t="s">
        <v>20</v>
      </c>
      <c r="M1770" s="5">
        <v>95.85</v>
      </c>
    </row>
    <row r="1771" spans="1:13" x14ac:dyDescent="0.25">
      <c r="A1771" s="2">
        <v>45774</v>
      </c>
      <c r="B1771" s="3">
        <f t="shared" si="83"/>
        <v>2025</v>
      </c>
      <c r="C1771" t="str">
        <f t="shared" si="81"/>
        <v>2024-2025</v>
      </c>
      <c r="D1771" t="s">
        <v>148</v>
      </c>
      <c r="E1771" t="s">
        <v>52</v>
      </c>
      <c r="F1771" t="str">
        <f t="shared" si="82"/>
        <v>Victoria</v>
      </c>
      <c r="G1771" t="s">
        <v>45</v>
      </c>
      <c r="H1771">
        <v>3030</v>
      </c>
      <c r="I1771" t="s">
        <v>11</v>
      </c>
      <c r="J1771" t="s">
        <v>46</v>
      </c>
      <c r="K1771" t="s">
        <v>150</v>
      </c>
      <c r="L1771" t="s">
        <v>18</v>
      </c>
      <c r="M1771" s="5">
        <v>95.85</v>
      </c>
    </row>
    <row r="1772" spans="1:13" x14ac:dyDescent="0.25">
      <c r="A1772" s="2">
        <v>45845</v>
      </c>
      <c r="B1772" s="3">
        <f t="shared" si="83"/>
        <v>2026</v>
      </c>
      <c r="C1772" t="str">
        <f t="shared" si="81"/>
        <v>2025-2026</v>
      </c>
      <c r="D1772" t="s">
        <v>148</v>
      </c>
      <c r="E1772" t="s">
        <v>119</v>
      </c>
      <c r="F1772" t="str">
        <f t="shared" si="82"/>
        <v>Queensland</v>
      </c>
      <c r="G1772" t="s">
        <v>35</v>
      </c>
      <c r="H1772">
        <v>4570</v>
      </c>
      <c r="I1772" t="s">
        <v>11</v>
      </c>
      <c r="J1772" t="s">
        <v>120</v>
      </c>
      <c r="K1772" t="s">
        <v>149</v>
      </c>
      <c r="L1772" t="s">
        <v>15</v>
      </c>
      <c r="M1772" s="5">
        <v>95.87</v>
      </c>
    </row>
    <row r="1773" spans="1:13" x14ac:dyDescent="0.25">
      <c r="A1773" s="2">
        <v>45753</v>
      </c>
      <c r="B1773" s="3">
        <f t="shared" si="83"/>
        <v>2025</v>
      </c>
      <c r="C1773" t="str">
        <f t="shared" si="81"/>
        <v>2024-2025</v>
      </c>
      <c r="D1773" t="s">
        <v>148</v>
      </c>
      <c r="E1773" t="s">
        <v>135</v>
      </c>
      <c r="F1773" t="str">
        <f t="shared" si="82"/>
        <v>Victoria</v>
      </c>
      <c r="G1773" t="s">
        <v>45</v>
      </c>
      <c r="H1773">
        <v>3550</v>
      </c>
      <c r="I1773" t="s">
        <v>11</v>
      </c>
      <c r="J1773" t="s">
        <v>60</v>
      </c>
      <c r="K1773" t="s">
        <v>149</v>
      </c>
      <c r="L1773" t="s">
        <v>15</v>
      </c>
      <c r="M1773" s="5">
        <v>95.88</v>
      </c>
    </row>
    <row r="1774" spans="1:13" x14ac:dyDescent="0.25">
      <c r="A1774" s="2">
        <v>45491</v>
      </c>
      <c r="B1774" s="3">
        <f t="shared" si="83"/>
        <v>2025</v>
      </c>
      <c r="C1774" t="str">
        <f t="shared" si="81"/>
        <v>2024-2025</v>
      </c>
      <c r="D1774" t="s">
        <v>147</v>
      </c>
      <c r="E1774" t="s">
        <v>137</v>
      </c>
      <c r="F1774" t="str">
        <f t="shared" si="82"/>
        <v>New South Wales</v>
      </c>
      <c r="G1774" t="s">
        <v>10</v>
      </c>
      <c r="H1774">
        <v>2031</v>
      </c>
      <c r="I1774" t="s">
        <v>11</v>
      </c>
      <c r="J1774" t="s">
        <v>12</v>
      </c>
      <c r="K1774" t="s">
        <v>149</v>
      </c>
      <c r="L1774" t="s">
        <v>15</v>
      </c>
      <c r="M1774" s="5">
        <v>95.88</v>
      </c>
    </row>
    <row r="1775" spans="1:13" x14ac:dyDescent="0.25">
      <c r="A1775" s="2">
        <v>45918</v>
      </c>
      <c r="B1775" s="3">
        <f t="shared" si="83"/>
        <v>2026</v>
      </c>
      <c r="C1775" t="str">
        <f t="shared" si="81"/>
        <v>2025-2026</v>
      </c>
      <c r="D1775" t="s">
        <v>148</v>
      </c>
      <c r="E1775" t="s">
        <v>119</v>
      </c>
      <c r="F1775" t="str">
        <f t="shared" si="82"/>
        <v>Queensland</v>
      </c>
      <c r="G1775" t="s">
        <v>35</v>
      </c>
      <c r="H1775">
        <v>4570</v>
      </c>
      <c r="I1775" t="s">
        <v>11</v>
      </c>
      <c r="J1775" t="s">
        <v>120</v>
      </c>
      <c r="K1775" t="s">
        <v>154</v>
      </c>
      <c r="L1775" t="s">
        <v>14</v>
      </c>
      <c r="M1775" s="5">
        <v>95.94</v>
      </c>
    </row>
    <row r="1776" spans="1:13" x14ac:dyDescent="0.25">
      <c r="A1776" s="2">
        <v>45306</v>
      </c>
      <c r="B1776" s="3">
        <f t="shared" si="83"/>
        <v>2024</v>
      </c>
      <c r="C1776" t="str">
        <f t="shared" si="81"/>
        <v>2023-2024</v>
      </c>
      <c r="D1776" t="s">
        <v>147</v>
      </c>
      <c r="E1776" t="s">
        <v>119</v>
      </c>
      <c r="F1776" t="str">
        <f t="shared" si="82"/>
        <v>Queensland</v>
      </c>
      <c r="G1776" t="s">
        <v>35</v>
      </c>
      <c r="H1776">
        <v>4570</v>
      </c>
      <c r="I1776" t="s">
        <v>11</v>
      </c>
      <c r="J1776" t="s">
        <v>120</v>
      </c>
      <c r="K1776" t="s">
        <v>154</v>
      </c>
      <c r="L1776" t="s">
        <v>14</v>
      </c>
      <c r="M1776" s="5">
        <v>96.53</v>
      </c>
    </row>
    <row r="1777" spans="1:13" x14ac:dyDescent="0.25">
      <c r="A1777" s="2">
        <v>45708</v>
      </c>
      <c r="B1777" s="3">
        <f t="shared" si="83"/>
        <v>2025</v>
      </c>
      <c r="C1777" t="str">
        <f t="shared" si="81"/>
        <v>2024-2025</v>
      </c>
      <c r="D1777" t="s">
        <v>148</v>
      </c>
      <c r="E1777" t="s">
        <v>26</v>
      </c>
      <c r="F1777" t="str">
        <f t="shared" si="82"/>
        <v>New South Wales</v>
      </c>
      <c r="G1777" t="s">
        <v>10</v>
      </c>
      <c r="H1777">
        <v>2141</v>
      </c>
      <c r="I1777" t="s">
        <v>11</v>
      </c>
      <c r="J1777" t="s">
        <v>27</v>
      </c>
      <c r="K1777" t="s">
        <v>152</v>
      </c>
      <c r="L1777" t="s">
        <v>13</v>
      </c>
      <c r="M1777" s="5">
        <v>96.81</v>
      </c>
    </row>
    <row r="1778" spans="1:13" x14ac:dyDescent="0.25">
      <c r="A1778" s="2">
        <v>45296</v>
      </c>
      <c r="B1778" s="3">
        <f t="shared" si="83"/>
        <v>2024</v>
      </c>
      <c r="C1778" t="str">
        <f t="shared" si="81"/>
        <v>2023-2024</v>
      </c>
      <c r="D1778" t="s">
        <v>148</v>
      </c>
      <c r="E1778" t="s">
        <v>69</v>
      </c>
      <c r="F1778" t="str">
        <f t="shared" si="82"/>
        <v>Tasmania</v>
      </c>
      <c r="G1778" t="s">
        <v>70</v>
      </c>
      <c r="H1778">
        <v>7018</v>
      </c>
      <c r="I1778" t="s">
        <v>11</v>
      </c>
      <c r="J1778" t="s">
        <v>71</v>
      </c>
      <c r="K1778" t="s">
        <v>155</v>
      </c>
      <c r="L1778" t="s">
        <v>20</v>
      </c>
      <c r="M1778" s="5">
        <v>96.820000000000007</v>
      </c>
    </row>
    <row r="1779" spans="1:13" x14ac:dyDescent="0.25">
      <c r="A1779" s="2">
        <v>45738</v>
      </c>
      <c r="B1779" s="3">
        <f t="shared" si="83"/>
        <v>2025</v>
      </c>
      <c r="C1779" t="str">
        <f t="shared" si="81"/>
        <v>2024-2025</v>
      </c>
      <c r="D1779" t="s">
        <v>148</v>
      </c>
      <c r="E1779" t="s">
        <v>95</v>
      </c>
      <c r="F1779" t="str">
        <f t="shared" si="82"/>
        <v>Victoria</v>
      </c>
      <c r="G1779" t="s">
        <v>45</v>
      </c>
      <c r="H1779">
        <v>3931</v>
      </c>
      <c r="I1779" t="s">
        <v>11</v>
      </c>
      <c r="J1779" t="s">
        <v>55</v>
      </c>
      <c r="K1779" t="s">
        <v>150</v>
      </c>
      <c r="L1779" t="s">
        <v>18</v>
      </c>
      <c r="M1779" s="5">
        <v>96.830000000000013</v>
      </c>
    </row>
    <row r="1780" spans="1:13" x14ac:dyDescent="0.25">
      <c r="A1780" s="2">
        <v>45593</v>
      </c>
      <c r="B1780" s="3">
        <f t="shared" si="83"/>
        <v>2025</v>
      </c>
      <c r="C1780" t="str">
        <f t="shared" si="81"/>
        <v>2024-2025</v>
      </c>
      <c r="D1780" t="s">
        <v>148</v>
      </c>
      <c r="E1780" t="s">
        <v>143</v>
      </c>
      <c r="F1780" t="str">
        <f t="shared" si="82"/>
        <v>New South Wales</v>
      </c>
      <c r="G1780" t="s">
        <v>10</v>
      </c>
      <c r="H1780">
        <v>2154</v>
      </c>
      <c r="I1780" t="s">
        <v>11</v>
      </c>
      <c r="J1780" t="s">
        <v>27</v>
      </c>
      <c r="K1780" t="s">
        <v>154</v>
      </c>
      <c r="L1780" t="s">
        <v>14</v>
      </c>
      <c r="M1780" s="5">
        <v>96.91</v>
      </c>
    </row>
    <row r="1781" spans="1:13" x14ac:dyDescent="0.25">
      <c r="A1781" s="2">
        <v>45903</v>
      </c>
      <c r="B1781" s="3">
        <f t="shared" si="83"/>
        <v>2026</v>
      </c>
      <c r="C1781" t="str">
        <f t="shared" si="81"/>
        <v>2025-2026</v>
      </c>
      <c r="D1781" t="s">
        <v>148</v>
      </c>
      <c r="E1781" t="s">
        <v>81</v>
      </c>
      <c r="F1781" t="str">
        <f t="shared" si="82"/>
        <v>New South Wales</v>
      </c>
      <c r="G1781" t="s">
        <v>10</v>
      </c>
      <c r="H1781">
        <v>2485</v>
      </c>
      <c r="I1781" t="s">
        <v>11</v>
      </c>
      <c r="J1781" t="s">
        <v>68</v>
      </c>
      <c r="K1781" t="s">
        <v>150</v>
      </c>
      <c r="L1781" t="s">
        <v>18</v>
      </c>
      <c r="M1781" s="5">
        <v>96.93</v>
      </c>
    </row>
    <row r="1782" spans="1:13" x14ac:dyDescent="0.25">
      <c r="A1782" s="2">
        <v>45809</v>
      </c>
      <c r="B1782" s="3">
        <f t="shared" si="83"/>
        <v>2025</v>
      </c>
      <c r="C1782" t="str">
        <f t="shared" si="81"/>
        <v>2024-2025</v>
      </c>
      <c r="D1782" t="s">
        <v>148</v>
      </c>
      <c r="E1782" t="s">
        <v>47</v>
      </c>
      <c r="F1782" t="str">
        <f t="shared" si="82"/>
        <v>Western Australia</v>
      </c>
      <c r="G1782" t="s">
        <v>48</v>
      </c>
      <c r="H1782">
        <v>6030</v>
      </c>
      <c r="I1782" t="s">
        <v>11</v>
      </c>
      <c r="J1782" t="s">
        <v>49</v>
      </c>
      <c r="K1782" t="s">
        <v>154</v>
      </c>
      <c r="L1782" t="s">
        <v>14</v>
      </c>
      <c r="M1782" s="5">
        <v>96.97</v>
      </c>
    </row>
    <row r="1783" spans="1:13" x14ac:dyDescent="0.25">
      <c r="A1783" s="2">
        <v>45370</v>
      </c>
      <c r="B1783" s="3">
        <f t="shared" si="83"/>
        <v>2024</v>
      </c>
      <c r="C1783" t="str">
        <f t="shared" si="81"/>
        <v>2023-2024</v>
      </c>
      <c r="D1783" t="s">
        <v>147</v>
      </c>
      <c r="E1783" t="s">
        <v>42</v>
      </c>
      <c r="F1783" t="str">
        <f t="shared" si="82"/>
        <v>Queensland</v>
      </c>
      <c r="G1783" t="s">
        <v>35</v>
      </c>
      <c r="H1783">
        <v>4053</v>
      </c>
      <c r="I1783" t="s">
        <v>11</v>
      </c>
      <c r="J1783" t="s">
        <v>43</v>
      </c>
      <c r="K1783" t="s">
        <v>153</v>
      </c>
      <c r="L1783" t="s">
        <v>16</v>
      </c>
      <c r="M1783" s="5">
        <v>97</v>
      </c>
    </row>
    <row r="1784" spans="1:13" x14ac:dyDescent="0.25">
      <c r="A1784" s="2">
        <v>45746</v>
      </c>
      <c r="B1784" s="3">
        <f t="shared" si="83"/>
        <v>2025</v>
      </c>
      <c r="C1784" t="str">
        <f t="shared" si="81"/>
        <v>2024-2025</v>
      </c>
      <c r="D1784" t="s">
        <v>147</v>
      </c>
      <c r="E1784" t="s">
        <v>138</v>
      </c>
      <c r="F1784" t="str">
        <f t="shared" si="82"/>
        <v>Queensland</v>
      </c>
      <c r="G1784" t="s">
        <v>35</v>
      </c>
      <c r="H1784">
        <v>4558</v>
      </c>
      <c r="I1784" t="s">
        <v>11</v>
      </c>
      <c r="J1784" t="s">
        <v>120</v>
      </c>
      <c r="K1784" t="s">
        <v>153</v>
      </c>
      <c r="L1784" t="s">
        <v>16</v>
      </c>
      <c r="M1784" s="5">
        <v>97</v>
      </c>
    </row>
    <row r="1785" spans="1:13" x14ac:dyDescent="0.25">
      <c r="A1785" s="2">
        <v>45925</v>
      </c>
      <c r="B1785" s="3">
        <f t="shared" si="83"/>
        <v>2026</v>
      </c>
      <c r="C1785" t="str">
        <f t="shared" si="81"/>
        <v>2025-2026</v>
      </c>
      <c r="D1785" t="s">
        <v>148</v>
      </c>
      <c r="E1785" t="s">
        <v>31</v>
      </c>
      <c r="F1785" t="str">
        <f t="shared" si="82"/>
        <v>South Australia</v>
      </c>
      <c r="G1785" t="s">
        <v>32</v>
      </c>
      <c r="H1785">
        <v>5168</v>
      </c>
      <c r="I1785" t="s">
        <v>11</v>
      </c>
      <c r="J1785" t="s">
        <v>33</v>
      </c>
      <c r="K1785" t="s">
        <v>154</v>
      </c>
      <c r="L1785" t="s">
        <v>14</v>
      </c>
      <c r="M1785" s="5">
        <v>97.41</v>
      </c>
    </row>
    <row r="1786" spans="1:13" x14ac:dyDescent="0.25">
      <c r="A1786" s="2">
        <v>45979</v>
      </c>
      <c r="B1786" s="3">
        <f t="shared" si="83"/>
        <v>2026</v>
      </c>
      <c r="C1786" t="str">
        <f t="shared" si="81"/>
        <v>2025-2026</v>
      </c>
      <c r="D1786" t="s">
        <v>148</v>
      </c>
      <c r="E1786" t="s">
        <v>139</v>
      </c>
      <c r="F1786" t="str">
        <f t="shared" si="82"/>
        <v>New South Wales</v>
      </c>
      <c r="G1786" t="s">
        <v>10</v>
      </c>
      <c r="H1786">
        <v>2020</v>
      </c>
      <c r="I1786" t="s">
        <v>11</v>
      </c>
      <c r="J1786" t="s">
        <v>12</v>
      </c>
      <c r="K1786" t="s">
        <v>156</v>
      </c>
      <c r="L1786" t="s">
        <v>17</v>
      </c>
      <c r="M1786" s="5">
        <v>97.51</v>
      </c>
    </row>
    <row r="1787" spans="1:13" x14ac:dyDescent="0.25">
      <c r="A1787" s="2">
        <v>45367</v>
      </c>
      <c r="B1787" s="3">
        <f t="shared" si="83"/>
        <v>2024</v>
      </c>
      <c r="C1787" t="str">
        <f t="shared" si="81"/>
        <v>2023-2024</v>
      </c>
      <c r="D1787" t="s">
        <v>147</v>
      </c>
      <c r="E1787" t="s">
        <v>112</v>
      </c>
      <c r="F1787" t="str">
        <f t="shared" si="82"/>
        <v>Victoria</v>
      </c>
      <c r="G1787" t="s">
        <v>45</v>
      </c>
      <c r="H1787">
        <v>3076</v>
      </c>
      <c r="I1787" t="s">
        <v>11</v>
      </c>
      <c r="J1787" t="s">
        <v>46</v>
      </c>
      <c r="K1787" t="s">
        <v>151</v>
      </c>
      <c r="L1787" t="s">
        <v>21</v>
      </c>
      <c r="M1787" s="5">
        <v>97.74</v>
      </c>
    </row>
    <row r="1788" spans="1:13" x14ac:dyDescent="0.25">
      <c r="A1788" s="2">
        <v>45628</v>
      </c>
      <c r="B1788" s="3">
        <f t="shared" si="83"/>
        <v>2025</v>
      </c>
      <c r="C1788" t="str">
        <f t="shared" si="81"/>
        <v>2024-2025</v>
      </c>
      <c r="D1788" t="s">
        <v>147</v>
      </c>
      <c r="E1788" t="s">
        <v>44</v>
      </c>
      <c r="F1788" t="str">
        <f t="shared" si="82"/>
        <v>Victoria</v>
      </c>
      <c r="G1788" t="s">
        <v>45</v>
      </c>
      <c r="H1788">
        <v>3066</v>
      </c>
      <c r="I1788" t="s">
        <v>11</v>
      </c>
      <c r="J1788" t="s">
        <v>46</v>
      </c>
      <c r="K1788" t="s">
        <v>19</v>
      </c>
      <c r="L1788" t="s">
        <v>23</v>
      </c>
      <c r="M1788" s="5">
        <v>97.81</v>
      </c>
    </row>
    <row r="1789" spans="1:13" x14ac:dyDescent="0.25">
      <c r="A1789" s="2">
        <v>45477</v>
      </c>
      <c r="B1789" s="3">
        <f t="shared" si="83"/>
        <v>2025</v>
      </c>
      <c r="C1789" t="str">
        <f t="shared" si="81"/>
        <v>2024-2025</v>
      </c>
      <c r="D1789" t="s">
        <v>148</v>
      </c>
      <c r="E1789" t="s">
        <v>95</v>
      </c>
      <c r="F1789" t="str">
        <f t="shared" si="82"/>
        <v>Victoria</v>
      </c>
      <c r="G1789" t="s">
        <v>45</v>
      </c>
      <c r="H1789">
        <v>3931</v>
      </c>
      <c r="I1789" t="s">
        <v>11</v>
      </c>
      <c r="J1789" t="s">
        <v>55</v>
      </c>
      <c r="K1789" t="s">
        <v>19</v>
      </c>
      <c r="L1789" t="s">
        <v>23</v>
      </c>
      <c r="M1789" s="5">
        <v>97.83</v>
      </c>
    </row>
    <row r="1790" spans="1:13" x14ac:dyDescent="0.25">
      <c r="A1790" s="2">
        <v>45599</v>
      </c>
      <c r="B1790" s="3">
        <f t="shared" si="83"/>
        <v>2025</v>
      </c>
      <c r="C1790" t="str">
        <f t="shared" si="81"/>
        <v>2024-2025</v>
      </c>
      <c r="D1790" t="s">
        <v>147</v>
      </c>
      <c r="E1790" t="s">
        <v>146</v>
      </c>
      <c r="F1790" t="str">
        <f t="shared" si="82"/>
        <v>Victoria</v>
      </c>
      <c r="G1790" t="s">
        <v>45</v>
      </c>
      <c r="H1790">
        <v>3353</v>
      </c>
      <c r="I1790" t="s">
        <v>11</v>
      </c>
      <c r="J1790" t="s">
        <v>60</v>
      </c>
      <c r="K1790" t="s">
        <v>156</v>
      </c>
      <c r="L1790" t="s">
        <v>17</v>
      </c>
      <c r="M1790" s="5">
        <v>97.84</v>
      </c>
    </row>
    <row r="1791" spans="1:13" x14ac:dyDescent="0.25">
      <c r="A1791" s="2">
        <v>45926</v>
      </c>
      <c r="B1791" s="3">
        <f t="shared" si="83"/>
        <v>2026</v>
      </c>
      <c r="C1791" t="str">
        <f t="shared" si="81"/>
        <v>2025-2026</v>
      </c>
      <c r="D1791" t="s">
        <v>148</v>
      </c>
      <c r="E1791" t="s">
        <v>53</v>
      </c>
      <c r="F1791" t="str">
        <f t="shared" si="82"/>
        <v>South Australia</v>
      </c>
      <c r="G1791" t="s">
        <v>32</v>
      </c>
      <c r="H1791">
        <v>5082</v>
      </c>
      <c r="I1791" t="s">
        <v>11</v>
      </c>
      <c r="J1791" t="s">
        <v>33</v>
      </c>
      <c r="K1791" t="s">
        <v>19</v>
      </c>
      <c r="L1791" t="s">
        <v>23</v>
      </c>
      <c r="M1791" s="5">
        <v>97.86</v>
      </c>
    </row>
    <row r="1792" spans="1:13" x14ac:dyDescent="0.25">
      <c r="A1792" s="2">
        <v>45385</v>
      </c>
      <c r="B1792" s="3">
        <f t="shared" si="83"/>
        <v>2024</v>
      </c>
      <c r="C1792" t="str">
        <f t="shared" si="81"/>
        <v>2023-2024</v>
      </c>
      <c r="D1792" t="s">
        <v>147</v>
      </c>
      <c r="E1792" t="s">
        <v>113</v>
      </c>
      <c r="F1792" t="str">
        <f t="shared" si="82"/>
        <v>Queensland</v>
      </c>
      <c r="G1792" t="s">
        <v>35</v>
      </c>
      <c r="H1792">
        <v>4215</v>
      </c>
      <c r="I1792" t="s">
        <v>11</v>
      </c>
      <c r="J1792" t="s">
        <v>104</v>
      </c>
      <c r="K1792" t="s">
        <v>149</v>
      </c>
      <c r="L1792" t="s">
        <v>15</v>
      </c>
      <c r="M1792" s="5">
        <v>97.86</v>
      </c>
    </row>
    <row r="1793" spans="1:13" x14ac:dyDescent="0.25">
      <c r="A1793" s="2">
        <v>45372</v>
      </c>
      <c r="B1793" s="3">
        <f t="shared" si="83"/>
        <v>2024</v>
      </c>
      <c r="C1793" t="str">
        <f t="shared" si="81"/>
        <v>2023-2024</v>
      </c>
      <c r="D1793" t="s">
        <v>148</v>
      </c>
      <c r="E1793" t="s">
        <v>90</v>
      </c>
      <c r="F1793" t="str">
        <f t="shared" si="82"/>
        <v>Victoria</v>
      </c>
      <c r="G1793" t="s">
        <v>45</v>
      </c>
      <c r="H1793">
        <v>3179</v>
      </c>
      <c r="I1793" t="s">
        <v>11</v>
      </c>
      <c r="J1793" t="s">
        <v>63</v>
      </c>
      <c r="K1793" t="s">
        <v>154</v>
      </c>
      <c r="L1793" t="s">
        <v>14</v>
      </c>
      <c r="M1793" s="5">
        <v>97.92</v>
      </c>
    </row>
    <row r="1794" spans="1:13" x14ac:dyDescent="0.25">
      <c r="A1794" s="2">
        <v>45778</v>
      </c>
      <c r="B1794" s="3">
        <f t="shared" si="83"/>
        <v>2025</v>
      </c>
      <c r="C1794" t="str">
        <f t="shared" ref="C1794:C1857" si="84">IF(MONTH(A1794) &gt;= 7, YEAR(A1794) &amp; "-" &amp; YEAR(A1794) + 1, YEAR(A1794) - 1 &amp; "-" &amp; YEAR(A1794))</f>
        <v>2024-2025</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25">
      <c r="A1795" s="2">
        <v>45634</v>
      </c>
      <c r="B1795" s="3">
        <f t="shared" ref="B1795:B1858" si="86">IF(MONTH(A1795)&gt;=7,YEAR(A1795)+1,YEAR(A1795))</f>
        <v>2025</v>
      </c>
      <c r="C1795" t="str">
        <f t="shared" si="84"/>
        <v>2024-2025</v>
      </c>
      <c r="D1795" t="s">
        <v>148</v>
      </c>
      <c r="E1795" t="s">
        <v>95</v>
      </c>
      <c r="F1795" t="str">
        <f t="shared" si="85"/>
        <v>Victoria</v>
      </c>
      <c r="G1795" t="s">
        <v>45</v>
      </c>
      <c r="H1795">
        <v>3931</v>
      </c>
      <c r="I1795" t="s">
        <v>11</v>
      </c>
      <c r="J1795" t="s">
        <v>55</v>
      </c>
      <c r="K1795" t="s">
        <v>152</v>
      </c>
      <c r="L1795" t="s">
        <v>13</v>
      </c>
      <c r="M1795" s="5">
        <v>98.13</v>
      </c>
    </row>
    <row r="1796" spans="1:13" x14ac:dyDescent="0.25">
      <c r="A1796" s="2">
        <v>45811</v>
      </c>
      <c r="B1796" s="3">
        <f t="shared" si="86"/>
        <v>2025</v>
      </c>
      <c r="C1796" t="str">
        <f t="shared" si="84"/>
        <v>2024-2025</v>
      </c>
      <c r="D1796" t="s">
        <v>148</v>
      </c>
      <c r="E1796" t="s">
        <v>91</v>
      </c>
      <c r="F1796" t="str">
        <f t="shared" si="85"/>
        <v>Victoria</v>
      </c>
      <c r="G1796" t="s">
        <v>45</v>
      </c>
      <c r="H1796">
        <v>3690</v>
      </c>
      <c r="I1796" t="s">
        <v>11</v>
      </c>
      <c r="J1796" t="s">
        <v>55</v>
      </c>
      <c r="K1796" t="s">
        <v>154</v>
      </c>
      <c r="L1796" t="s">
        <v>14</v>
      </c>
      <c r="M1796" s="5">
        <v>98.14</v>
      </c>
    </row>
    <row r="1797" spans="1:13" x14ac:dyDescent="0.25">
      <c r="A1797" s="2">
        <v>45965</v>
      </c>
      <c r="B1797" s="3">
        <f t="shared" si="86"/>
        <v>2026</v>
      </c>
      <c r="C1797" t="str">
        <f t="shared" si="84"/>
        <v>2025-2026</v>
      </c>
      <c r="D1797" t="s">
        <v>147</v>
      </c>
      <c r="E1797" t="s">
        <v>64</v>
      </c>
      <c r="F1797" t="str">
        <f t="shared" si="85"/>
        <v>Victoria</v>
      </c>
      <c r="G1797" t="s">
        <v>45</v>
      </c>
      <c r="H1797">
        <v>3199</v>
      </c>
      <c r="I1797" t="s">
        <v>11</v>
      </c>
      <c r="J1797" t="s">
        <v>63</v>
      </c>
      <c r="K1797" t="s">
        <v>150</v>
      </c>
      <c r="L1797" t="s">
        <v>18</v>
      </c>
      <c r="M1797" s="5">
        <v>98.41</v>
      </c>
    </row>
    <row r="1798" spans="1:13" x14ac:dyDescent="0.25">
      <c r="A1798" s="2">
        <v>45544</v>
      </c>
      <c r="B1798" s="3">
        <f t="shared" si="86"/>
        <v>2025</v>
      </c>
      <c r="C1798" t="str">
        <f t="shared" si="84"/>
        <v>2024-2025</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25">
      <c r="A1799" s="2">
        <v>45633</v>
      </c>
      <c r="B1799" s="3">
        <f t="shared" si="86"/>
        <v>2025</v>
      </c>
      <c r="C1799" t="str">
        <f t="shared" si="84"/>
        <v>2024-2025</v>
      </c>
      <c r="D1799" t="s">
        <v>148</v>
      </c>
      <c r="E1799" t="s">
        <v>106</v>
      </c>
      <c r="F1799" t="str">
        <f t="shared" si="85"/>
        <v>Victoria</v>
      </c>
      <c r="G1799" t="s">
        <v>45</v>
      </c>
      <c r="H1799">
        <v>3915</v>
      </c>
      <c r="I1799" t="s">
        <v>11</v>
      </c>
      <c r="J1799" t="s">
        <v>55</v>
      </c>
      <c r="K1799" t="s">
        <v>153</v>
      </c>
      <c r="L1799" t="s">
        <v>16</v>
      </c>
      <c r="M1799" s="5">
        <v>98.9</v>
      </c>
    </row>
    <row r="1800" spans="1:13" x14ac:dyDescent="0.25">
      <c r="A1800" s="2">
        <v>45917</v>
      </c>
      <c r="B1800" s="3">
        <f t="shared" si="86"/>
        <v>2026</v>
      </c>
      <c r="C1800" t="str">
        <f t="shared" si="84"/>
        <v>2025-2026</v>
      </c>
      <c r="D1800" t="s">
        <v>148</v>
      </c>
      <c r="E1800" t="s">
        <v>95</v>
      </c>
      <c r="F1800" t="str">
        <f t="shared" si="85"/>
        <v>Victoria</v>
      </c>
      <c r="G1800" t="s">
        <v>45</v>
      </c>
      <c r="H1800">
        <v>3931</v>
      </c>
      <c r="I1800" t="s">
        <v>11</v>
      </c>
      <c r="J1800" t="s">
        <v>55</v>
      </c>
      <c r="K1800" t="s">
        <v>19</v>
      </c>
      <c r="L1800" t="s">
        <v>23</v>
      </c>
      <c r="M1800" s="5">
        <v>98.93</v>
      </c>
    </row>
    <row r="1801" spans="1:13" x14ac:dyDescent="0.25">
      <c r="A1801" s="2">
        <v>45695</v>
      </c>
      <c r="B1801" s="3">
        <f t="shared" si="86"/>
        <v>2025</v>
      </c>
      <c r="C1801" t="str">
        <f t="shared" si="84"/>
        <v>2024-2025</v>
      </c>
      <c r="D1801" t="s">
        <v>148</v>
      </c>
      <c r="E1801" t="s">
        <v>125</v>
      </c>
      <c r="F1801" t="str">
        <f t="shared" si="85"/>
        <v>Victoria</v>
      </c>
      <c r="G1801" t="s">
        <v>45</v>
      </c>
      <c r="H1801">
        <v>3400</v>
      </c>
      <c r="I1801" t="s">
        <v>11</v>
      </c>
      <c r="J1801" t="s">
        <v>60</v>
      </c>
      <c r="K1801" t="s">
        <v>155</v>
      </c>
      <c r="L1801" t="s">
        <v>20</v>
      </c>
      <c r="M1801" s="5">
        <v>98.95</v>
      </c>
    </row>
    <row r="1802" spans="1:13" x14ac:dyDescent="0.25">
      <c r="A1802" s="2">
        <v>45412</v>
      </c>
      <c r="B1802" s="3">
        <f t="shared" si="86"/>
        <v>2024</v>
      </c>
      <c r="C1802" t="str">
        <f t="shared" si="84"/>
        <v>2023-2024</v>
      </c>
      <c r="D1802" t="s">
        <v>147</v>
      </c>
      <c r="E1802" t="s">
        <v>91</v>
      </c>
      <c r="F1802" t="str">
        <f t="shared" si="85"/>
        <v>Victoria</v>
      </c>
      <c r="G1802" t="s">
        <v>45</v>
      </c>
      <c r="H1802">
        <v>3690</v>
      </c>
      <c r="I1802" t="s">
        <v>11</v>
      </c>
      <c r="J1802" t="s">
        <v>55</v>
      </c>
      <c r="K1802" t="s">
        <v>154</v>
      </c>
      <c r="L1802" t="s">
        <v>14</v>
      </c>
      <c r="M1802" s="5">
        <v>98.990000000000009</v>
      </c>
    </row>
    <row r="1803" spans="1:13" x14ac:dyDescent="0.25">
      <c r="A1803" s="2">
        <v>45353</v>
      </c>
      <c r="B1803" s="3">
        <f t="shared" si="86"/>
        <v>2024</v>
      </c>
      <c r="C1803" t="str">
        <f t="shared" si="84"/>
        <v>2023-2024</v>
      </c>
      <c r="D1803" t="s">
        <v>147</v>
      </c>
      <c r="E1803" t="s">
        <v>116</v>
      </c>
      <c r="F1803" t="str">
        <f t="shared" si="85"/>
        <v>Western Australia</v>
      </c>
      <c r="G1803" t="s">
        <v>48</v>
      </c>
      <c r="H1803">
        <v>6725</v>
      </c>
      <c r="I1803" t="s">
        <v>11</v>
      </c>
      <c r="J1803" t="s">
        <v>77</v>
      </c>
      <c r="K1803" t="s">
        <v>154</v>
      </c>
      <c r="L1803" t="s">
        <v>14</v>
      </c>
      <c r="M1803" s="5">
        <v>99.39</v>
      </c>
    </row>
    <row r="1804" spans="1:13" x14ac:dyDescent="0.25">
      <c r="A1804" s="2">
        <v>45677</v>
      </c>
      <c r="B1804" s="3">
        <f t="shared" si="86"/>
        <v>2025</v>
      </c>
      <c r="C1804" t="str">
        <f t="shared" si="84"/>
        <v>2024-2025</v>
      </c>
      <c r="D1804" t="s">
        <v>148</v>
      </c>
      <c r="E1804" t="s">
        <v>24</v>
      </c>
      <c r="F1804" t="str">
        <f t="shared" si="85"/>
        <v>New South Wales</v>
      </c>
      <c r="G1804" t="s">
        <v>10</v>
      </c>
      <c r="H1804">
        <v>2795</v>
      </c>
      <c r="I1804" t="s">
        <v>11</v>
      </c>
      <c r="J1804" t="s">
        <v>25</v>
      </c>
      <c r="K1804" t="s">
        <v>156</v>
      </c>
      <c r="L1804" t="s">
        <v>17</v>
      </c>
      <c r="M1804" s="5">
        <v>99.440000000000012</v>
      </c>
    </row>
    <row r="1805" spans="1:13" x14ac:dyDescent="0.25">
      <c r="A1805" s="2">
        <v>45938</v>
      </c>
      <c r="B1805" s="3">
        <f t="shared" si="86"/>
        <v>2026</v>
      </c>
      <c r="C1805" t="str">
        <f t="shared" si="84"/>
        <v>2025-2026</v>
      </c>
      <c r="D1805" t="s">
        <v>147</v>
      </c>
      <c r="E1805" t="s">
        <v>127</v>
      </c>
      <c r="F1805" t="str">
        <f t="shared" si="85"/>
        <v>New South Wales</v>
      </c>
      <c r="G1805" t="s">
        <v>10</v>
      </c>
      <c r="H1805">
        <v>2131</v>
      </c>
      <c r="I1805" t="s">
        <v>11</v>
      </c>
      <c r="J1805" t="s">
        <v>27</v>
      </c>
      <c r="K1805" t="s">
        <v>150</v>
      </c>
      <c r="L1805" t="s">
        <v>18</v>
      </c>
      <c r="M1805" s="5">
        <v>99.48</v>
      </c>
    </row>
    <row r="1806" spans="1:13" x14ac:dyDescent="0.25">
      <c r="A1806" s="2">
        <v>45514</v>
      </c>
      <c r="B1806" s="3">
        <f t="shared" si="86"/>
        <v>2025</v>
      </c>
      <c r="C1806" t="str">
        <f t="shared" si="84"/>
        <v>2024-2025</v>
      </c>
      <c r="D1806" t="s">
        <v>147</v>
      </c>
      <c r="E1806" t="s">
        <v>137</v>
      </c>
      <c r="F1806" t="str">
        <f t="shared" si="85"/>
        <v>New South Wales</v>
      </c>
      <c r="G1806" t="s">
        <v>10</v>
      </c>
      <c r="H1806">
        <v>2031</v>
      </c>
      <c r="I1806" t="s">
        <v>11</v>
      </c>
      <c r="J1806" t="s">
        <v>12</v>
      </c>
      <c r="K1806" t="s">
        <v>155</v>
      </c>
      <c r="L1806" t="s">
        <v>20</v>
      </c>
      <c r="M1806" s="5">
        <v>99.77000000000001</v>
      </c>
    </row>
    <row r="1807" spans="1:13" x14ac:dyDescent="0.25">
      <c r="A1807" s="2">
        <v>45468</v>
      </c>
      <c r="B1807" s="3">
        <f t="shared" si="86"/>
        <v>2024</v>
      </c>
      <c r="C1807" t="str">
        <f t="shared" si="84"/>
        <v>2023-2024</v>
      </c>
      <c r="D1807" t="s">
        <v>147</v>
      </c>
      <c r="E1807" t="s">
        <v>9</v>
      </c>
      <c r="F1807" t="str">
        <f t="shared" si="85"/>
        <v>New South Wales</v>
      </c>
      <c r="G1807" t="s">
        <v>10</v>
      </c>
      <c r="H1807">
        <v>2067</v>
      </c>
      <c r="I1807" t="s">
        <v>11</v>
      </c>
      <c r="J1807" t="s">
        <v>12</v>
      </c>
      <c r="K1807" t="s">
        <v>149</v>
      </c>
      <c r="L1807" t="s">
        <v>15</v>
      </c>
      <c r="M1807" s="5">
        <v>99.8</v>
      </c>
    </row>
    <row r="1808" spans="1:13" x14ac:dyDescent="0.25">
      <c r="A1808" s="2">
        <v>45820</v>
      </c>
      <c r="B1808" s="3">
        <f t="shared" si="86"/>
        <v>2025</v>
      </c>
      <c r="C1808" t="str">
        <f t="shared" si="84"/>
        <v>2024-2025</v>
      </c>
      <c r="D1808" t="s">
        <v>148</v>
      </c>
      <c r="E1808" t="s">
        <v>145</v>
      </c>
      <c r="F1808" t="str">
        <f t="shared" si="85"/>
        <v>New South Wales</v>
      </c>
      <c r="G1808" t="s">
        <v>10</v>
      </c>
      <c r="H1808">
        <v>2101</v>
      </c>
      <c r="I1808" t="s">
        <v>11</v>
      </c>
      <c r="J1808" t="s">
        <v>27</v>
      </c>
      <c r="K1808" t="s">
        <v>149</v>
      </c>
      <c r="L1808" t="s">
        <v>15</v>
      </c>
      <c r="M1808" s="5">
        <v>99.8</v>
      </c>
    </row>
    <row r="1809" spans="1:13" x14ac:dyDescent="0.25">
      <c r="A1809" s="2">
        <v>45603</v>
      </c>
      <c r="B1809" s="3">
        <f t="shared" si="86"/>
        <v>2025</v>
      </c>
      <c r="C1809" t="str">
        <f t="shared" si="84"/>
        <v>2024-2025</v>
      </c>
      <c r="D1809" t="s">
        <v>147</v>
      </c>
      <c r="E1809" t="s">
        <v>146</v>
      </c>
      <c r="F1809" t="str">
        <f t="shared" si="85"/>
        <v>Victoria</v>
      </c>
      <c r="G1809" t="s">
        <v>45</v>
      </c>
      <c r="H1809">
        <v>3353</v>
      </c>
      <c r="I1809" t="s">
        <v>11</v>
      </c>
      <c r="J1809" t="s">
        <v>60</v>
      </c>
      <c r="K1809" t="s">
        <v>150</v>
      </c>
      <c r="L1809" t="s">
        <v>18</v>
      </c>
      <c r="M1809" s="5">
        <v>99.95</v>
      </c>
    </row>
    <row r="1810" spans="1:13" x14ac:dyDescent="0.25">
      <c r="A1810" s="2">
        <v>45530</v>
      </c>
      <c r="B1810" s="3">
        <f t="shared" si="86"/>
        <v>2025</v>
      </c>
      <c r="C1810" t="str">
        <f t="shared" si="84"/>
        <v>2024-2025</v>
      </c>
      <c r="D1810" t="s">
        <v>147</v>
      </c>
      <c r="E1810" t="s">
        <v>144</v>
      </c>
      <c r="F1810" t="str">
        <f t="shared" si="85"/>
        <v>Queensland</v>
      </c>
      <c r="G1810" t="s">
        <v>35</v>
      </c>
      <c r="H1810">
        <v>4566</v>
      </c>
      <c r="I1810" t="s">
        <v>11</v>
      </c>
      <c r="J1810" t="s">
        <v>120</v>
      </c>
      <c r="K1810" t="s">
        <v>149</v>
      </c>
      <c r="L1810" t="s">
        <v>15</v>
      </c>
      <c r="M1810" s="5">
        <v>100</v>
      </c>
    </row>
    <row r="1811" spans="1:13" x14ac:dyDescent="0.25">
      <c r="A1811" s="2">
        <v>45715</v>
      </c>
      <c r="B1811" s="3">
        <f t="shared" si="86"/>
        <v>2025</v>
      </c>
      <c r="C1811" t="str">
        <f t="shared" si="84"/>
        <v>2024-2025</v>
      </c>
      <c r="D1811" t="s">
        <v>147</v>
      </c>
      <c r="E1811" t="s">
        <v>78</v>
      </c>
      <c r="F1811" t="str">
        <f t="shared" si="85"/>
        <v>New South Wales</v>
      </c>
      <c r="G1811" t="s">
        <v>10</v>
      </c>
      <c r="H1811">
        <v>2350</v>
      </c>
      <c r="I1811" t="s">
        <v>11</v>
      </c>
      <c r="J1811" t="s">
        <v>68</v>
      </c>
      <c r="K1811" t="s">
        <v>157</v>
      </c>
      <c r="L1811" t="s">
        <v>22</v>
      </c>
      <c r="M1811" s="5">
        <v>100.38</v>
      </c>
    </row>
    <row r="1812" spans="1:13" x14ac:dyDescent="0.25">
      <c r="A1812" s="2">
        <v>45932</v>
      </c>
      <c r="B1812" s="3">
        <f t="shared" si="86"/>
        <v>2026</v>
      </c>
      <c r="C1812" t="str">
        <f t="shared" si="84"/>
        <v>2025-2026</v>
      </c>
      <c r="D1812" t="s">
        <v>147</v>
      </c>
      <c r="E1812" t="s">
        <v>39</v>
      </c>
      <c r="F1812" t="str">
        <f t="shared" si="85"/>
        <v>South Australia</v>
      </c>
      <c r="G1812" t="s">
        <v>32</v>
      </c>
      <c r="H1812">
        <v>5343</v>
      </c>
      <c r="I1812" t="s">
        <v>11</v>
      </c>
      <c r="J1812" t="s">
        <v>38</v>
      </c>
      <c r="K1812" t="s">
        <v>154</v>
      </c>
      <c r="L1812" t="s">
        <v>14</v>
      </c>
      <c r="M1812" s="5">
        <v>100.6</v>
      </c>
    </row>
    <row r="1813" spans="1:13" x14ac:dyDescent="0.25">
      <c r="A1813" s="2">
        <v>45415</v>
      </c>
      <c r="B1813" s="3">
        <f t="shared" si="86"/>
        <v>2024</v>
      </c>
      <c r="C1813" t="str">
        <f t="shared" si="84"/>
        <v>2023-2024</v>
      </c>
      <c r="D1813" t="s">
        <v>147</v>
      </c>
      <c r="E1813" t="s">
        <v>64</v>
      </c>
      <c r="F1813" t="str">
        <f t="shared" si="85"/>
        <v>Victoria</v>
      </c>
      <c r="G1813" t="s">
        <v>45</v>
      </c>
      <c r="H1813">
        <v>3199</v>
      </c>
      <c r="I1813" t="s">
        <v>11</v>
      </c>
      <c r="J1813" t="s">
        <v>63</v>
      </c>
      <c r="K1813" t="s">
        <v>157</v>
      </c>
      <c r="L1813" t="s">
        <v>22</v>
      </c>
      <c r="M1813" s="5">
        <v>100.77</v>
      </c>
    </row>
    <row r="1814" spans="1:13" x14ac:dyDescent="0.25">
      <c r="A1814" s="2">
        <v>45687</v>
      </c>
      <c r="B1814" s="3">
        <f t="shared" si="86"/>
        <v>2025</v>
      </c>
      <c r="C1814" t="str">
        <f t="shared" si="84"/>
        <v>2024-2025</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25">
      <c r="A1815" s="2">
        <v>45954</v>
      </c>
      <c r="B1815" s="3">
        <f t="shared" si="86"/>
        <v>2026</v>
      </c>
      <c r="C1815" t="str">
        <f t="shared" si="84"/>
        <v>2025-2026</v>
      </c>
      <c r="D1815" t="s">
        <v>148</v>
      </c>
      <c r="E1815" t="s">
        <v>139</v>
      </c>
      <c r="F1815" t="str">
        <f t="shared" si="85"/>
        <v>New South Wales</v>
      </c>
      <c r="G1815" t="s">
        <v>10</v>
      </c>
      <c r="H1815">
        <v>2020</v>
      </c>
      <c r="I1815" t="s">
        <v>11</v>
      </c>
      <c r="J1815" t="s">
        <v>12</v>
      </c>
      <c r="K1815" t="s">
        <v>150</v>
      </c>
      <c r="L1815" t="s">
        <v>18</v>
      </c>
      <c r="M1815" s="5">
        <v>101.5</v>
      </c>
    </row>
    <row r="1816" spans="1:13" x14ac:dyDescent="0.25">
      <c r="A1816" s="2">
        <v>45950</v>
      </c>
      <c r="B1816" s="3">
        <f t="shared" si="86"/>
        <v>2026</v>
      </c>
      <c r="C1816" t="str">
        <f t="shared" si="84"/>
        <v>2025-2026</v>
      </c>
      <c r="D1816" t="s">
        <v>148</v>
      </c>
      <c r="E1816" t="s">
        <v>42</v>
      </c>
      <c r="F1816" t="str">
        <f t="shared" si="85"/>
        <v>Queensland</v>
      </c>
      <c r="G1816" t="s">
        <v>35</v>
      </c>
      <c r="H1816">
        <v>4053</v>
      </c>
      <c r="I1816" t="s">
        <v>11</v>
      </c>
      <c r="J1816" t="s">
        <v>43</v>
      </c>
      <c r="K1816" t="s">
        <v>149</v>
      </c>
      <c r="L1816" t="s">
        <v>15</v>
      </c>
      <c r="M1816" s="5">
        <v>101.55</v>
      </c>
    </row>
    <row r="1817" spans="1:13" x14ac:dyDescent="0.25">
      <c r="A1817" s="2">
        <v>45998</v>
      </c>
      <c r="B1817" s="3">
        <f t="shared" si="86"/>
        <v>2026</v>
      </c>
      <c r="C1817" t="str">
        <f t="shared" si="84"/>
        <v>2025-2026</v>
      </c>
      <c r="D1817" t="s">
        <v>147</v>
      </c>
      <c r="E1817" t="s">
        <v>53</v>
      </c>
      <c r="F1817" t="str">
        <f t="shared" si="85"/>
        <v>South Australia</v>
      </c>
      <c r="G1817" t="s">
        <v>32</v>
      </c>
      <c r="H1817">
        <v>5082</v>
      </c>
      <c r="I1817" t="s">
        <v>11</v>
      </c>
      <c r="J1817" t="s">
        <v>33</v>
      </c>
      <c r="K1817" t="s">
        <v>156</v>
      </c>
      <c r="L1817" t="s">
        <v>17</v>
      </c>
      <c r="M1817" s="5">
        <v>101.66</v>
      </c>
    </row>
    <row r="1818" spans="1:13" x14ac:dyDescent="0.25">
      <c r="A1818" s="2">
        <v>45977</v>
      </c>
      <c r="B1818" s="3">
        <f t="shared" si="86"/>
        <v>2026</v>
      </c>
      <c r="C1818" t="str">
        <f t="shared" si="84"/>
        <v>2025-2026</v>
      </c>
      <c r="D1818" t="s">
        <v>147</v>
      </c>
      <c r="E1818" t="s">
        <v>82</v>
      </c>
      <c r="F1818" t="str">
        <f t="shared" si="85"/>
        <v>Queensland</v>
      </c>
      <c r="G1818" t="s">
        <v>35</v>
      </c>
      <c r="H1818">
        <v>4012</v>
      </c>
      <c r="I1818" t="s">
        <v>11</v>
      </c>
      <c r="J1818" t="s">
        <v>43</v>
      </c>
      <c r="K1818" t="s">
        <v>19</v>
      </c>
      <c r="L1818" t="s">
        <v>23</v>
      </c>
      <c r="M1818" s="5">
        <v>101.87</v>
      </c>
    </row>
    <row r="1819" spans="1:13" x14ac:dyDescent="0.25">
      <c r="A1819" s="2">
        <v>45892</v>
      </c>
      <c r="B1819" s="3">
        <f t="shared" si="86"/>
        <v>2026</v>
      </c>
      <c r="C1819" t="str">
        <f t="shared" si="84"/>
        <v>2025-2026</v>
      </c>
      <c r="D1819" t="s">
        <v>148</v>
      </c>
      <c r="E1819" t="s">
        <v>138</v>
      </c>
      <c r="F1819" t="str">
        <f t="shared" si="85"/>
        <v>Queensland</v>
      </c>
      <c r="G1819" t="s">
        <v>35</v>
      </c>
      <c r="H1819">
        <v>4558</v>
      </c>
      <c r="I1819" t="s">
        <v>11</v>
      </c>
      <c r="J1819" t="s">
        <v>120</v>
      </c>
      <c r="K1819" t="s">
        <v>151</v>
      </c>
      <c r="L1819" t="s">
        <v>21</v>
      </c>
      <c r="M1819" s="5">
        <v>101.88</v>
      </c>
    </row>
    <row r="1820" spans="1:13" x14ac:dyDescent="0.25">
      <c r="A1820" s="2">
        <v>45547</v>
      </c>
      <c r="B1820" s="3">
        <f t="shared" si="86"/>
        <v>2025</v>
      </c>
      <c r="C1820" t="str">
        <f t="shared" si="84"/>
        <v>2024-2025</v>
      </c>
      <c r="D1820" t="s">
        <v>147</v>
      </c>
      <c r="E1820" t="s">
        <v>73</v>
      </c>
      <c r="F1820" t="str">
        <f t="shared" si="85"/>
        <v>Victoria</v>
      </c>
      <c r="G1820" t="s">
        <v>45</v>
      </c>
      <c r="H1820">
        <v>3136</v>
      </c>
      <c r="I1820" t="s">
        <v>11</v>
      </c>
      <c r="J1820" t="s">
        <v>63</v>
      </c>
      <c r="K1820" t="s">
        <v>154</v>
      </c>
      <c r="L1820" t="s">
        <v>14</v>
      </c>
      <c r="M1820" s="5">
        <v>101.89000000000001</v>
      </c>
    </row>
    <row r="1821" spans="1:13" x14ac:dyDescent="0.25">
      <c r="A1821" s="2">
        <v>45510</v>
      </c>
      <c r="B1821" s="3">
        <f t="shared" si="86"/>
        <v>2025</v>
      </c>
      <c r="C1821" t="str">
        <f t="shared" si="84"/>
        <v>2024-2025</v>
      </c>
      <c r="D1821" t="s">
        <v>148</v>
      </c>
      <c r="E1821" t="s">
        <v>111</v>
      </c>
      <c r="F1821" t="str">
        <f t="shared" si="85"/>
        <v>New South Wales</v>
      </c>
      <c r="G1821" t="s">
        <v>10</v>
      </c>
      <c r="H1821">
        <v>2120</v>
      </c>
      <c r="I1821" t="s">
        <v>11</v>
      </c>
      <c r="J1821" t="s">
        <v>27</v>
      </c>
      <c r="K1821" t="s">
        <v>156</v>
      </c>
      <c r="L1821" t="s">
        <v>17</v>
      </c>
      <c r="M1821" s="5">
        <v>102.33000000000001</v>
      </c>
    </row>
    <row r="1822" spans="1:13" x14ac:dyDescent="0.25">
      <c r="A1822" s="2">
        <v>45322</v>
      </c>
      <c r="B1822" s="3">
        <f t="shared" si="86"/>
        <v>2024</v>
      </c>
      <c r="C1822" t="str">
        <f t="shared" si="84"/>
        <v>2023-2024</v>
      </c>
      <c r="D1822" t="s">
        <v>147</v>
      </c>
      <c r="E1822" t="s">
        <v>111</v>
      </c>
      <c r="F1822" t="str">
        <f t="shared" si="85"/>
        <v>New South Wales</v>
      </c>
      <c r="G1822" t="s">
        <v>10</v>
      </c>
      <c r="H1822">
        <v>2120</v>
      </c>
      <c r="I1822" t="s">
        <v>11</v>
      </c>
      <c r="J1822" t="s">
        <v>27</v>
      </c>
      <c r="K1822" t="s">
        <v>19</v>
      </c>
      <c r="L1822" t="s">
        <v>23</v>
      </c>
      <c r="M1822" s="5">
        <v>102.43</v>
      </c>
    </row>
    <row r="1823" spans="1:13" x14ac:dyDescent="0.25">
      <c r="A1823" s="2">
        <v>45890</v>
      </c>
      <c r="B1823" s="3">
        <f t="shared" si="86"/>
        <v>2026</v>
      </c>
      <c r="C1823" t="str">
        <f t="shared" si="84"/>
        <v>2025-2026</v>
      </c>
      <c r="D1823" t="s">
        <v>148</v>
      </c>
      <c r="E1823" t="s">
        <v>123</v>
      </c>
      <c r="F1823" t="str">
        <f t="shared" si="85"/>
        <v>Western Australia</v>
      </c>
      <c r="G1823" t="s">
        <v>48</v>
      </c>
      <c r="H1823">
        <v>6109</v>
      </c>
      <c r="I1823" t="s">
        <v>11</v>
      </c>
      <c r="J1823" t="s">
        <v>94</v>
      </c>
      <c r="K1823" t="s">
        <v>153</v>
      </c>
      <c r="L1823" t="s">
        <v>16</v>
      </c>
      <c r="M1823" s="5">
        <v>102.62</v>
      </c>
    </row>
    <row r="1824" spans="1:13" x14ac:dyDescent="0.25">
      <c r="A1824" s="2">
        <v>45454</v>
      </c>
      <c r="B1824" s="3">
        <f t="shared" si="86"/>
        <v>2024</v>
      </c>
      <c r="C1824" t="str">
        <f t="shared" si="84"/>
        <v>2023-2024</v>
      </c>
      <c r="D1824" t="s">
        <v>147</v>
      </c>
      <c r="E1824" t="s">
        <v>97</v>
      </c>
      <c r="F1824" t="str">
        <f t="shared" si="85"/>
        <v>Tasmania</v>
      </c>
      <c r="G1824" t="s">
        <v>70</v>
      </c>
      <c r="H1824">
        <v>7250</v>
      </c>
      <c r="I1824" t="s">
        <v>11</v>
      </c>
      <c r="J1824" t="s">
        <v>71</v>
      </c>
      <c r="K1824" t="s">
        <v>19</v>
      </c>
      <c r="L1824" t="s">
        <v>23</v>
      </c>
      <c r="M1824" s="5">
        <v>102.77</v>
      </c>
    </row>
    <row r="1825" spans="1:13" x14ac:dyDescent="0.25">
      <c r="A1825" s="2">
        <v>45435</v>
      </c>
      <c r="B1825" s="3">
        <f t="shared" si="86"/>
        <v>2024</v>
      </c>
      <c r="C1825" t="str">
        <f t="shared" si="84"/>
        <v>2023-2024</v>
      </c>
      <c r="D1825" t="s">
        <v>147</v>
      </c>
      <c r="E1825" t="s">
        <v>129</v>
      </c>
      <c r="F1825" t="str">
        <f t="shared" si="85"/>
        <v>Tasmania</v>
      </c>
      <c r="G1825" t="s">
        <v>70</v>
      </c>
      <c r="H1825">
        <v>7010</v>
      </c>
      <c r="I1825" t="s">
        <v>11</v>
      </c>
      <c r="J1825" t="s">
        <v>71</v>
      </c>
      <c r="K1825" t="s">
        <v>150</v>
      </c>
      <c r="L1825" t="s">
        <v>18</v>
      </c>
      <c r="M1825" s="5">
        <v>102.81</v>
      </c>
    </row>
    <row r="1826" spans="1:13" x14ac:dyDescent="0.25">
      <c r="A1826" s="2">
        <v>45372</v>
      </c>
      <c r="B1826" s="3">
        <f t="shared" si="86"/>
        <v>2024</v>
      </c>
      <c r="C1826" t="str">
        <f t="shared" si="84"/>
        <v>2023-2024</v>
      </c>
      <c r="D1826" t="s">
        <v>147</v>
      </c>
      <c r="E1826" t="s">
        <v>53</v>
      </c>
      <c r="F1826" t="str">
        <f t="shared" si="85"/>
        <v>South Australia</v>
      </c>
      <c r="G1826" t="s">
        <v>32</v>
      </c>
      <c r="H1826">
        <v>5082</v>
      </c>
      <c r="I1826" t="s">
        <v>11</v>
      </c>
      <c r="J1826" t="s">
        <v>33</v>
      </c>
      <c r="K1826" t="s">
        <v>154</v>
      </c>
      <c r="L1826" t="s">
        <v>14</v>
      </c>
      <c r="M1826" s="5">
        <v>102.89999999999999</v>
      </c>
    </row>
    <row r="1827" spans="1:13" x14ac:dyDescent="0.25">
      <c r="A1827" s="2">
        <v>46000</v>
      </c>
      <c r="B1827" s="3">
        <f t="shared" si="86"/>
        <v>2026</v>
      </c>
      <c r="C1827" t="str">
        <f t="shared" si="84"/>
        <v>2025-2026</v>
      </c>
      <c r="D1827" t="s">
        <v>147</v>
      </c>
      <c r="E1827" t="s">
        <v>82</v>
      </c>
      <c r="F1827" t="str">
        <f t="shared" si="85"/>
        <v>Queensland</v>
      </c>
      <c r="G1827" t="s">
        <v>35</v>
      </c>
      <c r="H1827">
        <v>4012</v>
      </c>
      <c r="I1827" t="s">
        <v>11</v>
      </c>
      <c r="J1827" t="s">
        <v>43</v>
      </c>
      <c r="K1827" t="s">
        <v>153</v>
      </c>
      <c r="L1827" t="s">
        <v>16</v>
      </c>
      <c r="M1827" s="5">
        <v>102.93</v>
      </c>
    </row>
    <row r="1828" spans="1:13" x14ac:dyDescent="0.25">
      <c r="A1828" s="2">
        <v>45336</v>
      </c>
      <c r="B1828" s="3">
        <f t="shared" si="86"/>
        <v>2024</v>
      </c>
      <c r="C1828" t="str">
        <f t="shared" si="84"/>
        <v>2023-2024</v>
      </c>
      <c r="D1828" t="s">
        <v>147</v>
      </c>
      <c r="E1828" t="s">
        <v>103</v>
      </c>
      <c r="F1828" t="str">
        <f t="shared" si="85"/>
        <v>Queensland</v>
      </c>
      <c r="G1828" t="s">
        <v>35</v>
      </c>
      <c r="H1828">
        <v>4509</v>
      </c>
      <c r="I1828" t="s">
        <v>11</v>
      </c>
      <c r="J1828" t="s">
        <v>104</v>
      </c>
      <c r="K1828" t="s">
        <v>149</v>
      </c>
      <c r="L1828" t="s">
        <v>15</v>
      </c>
      <c r="M1828" s="5">
        <v>103</v>
      </c>
    </row>
    <row r="1829" spans="1:13" x14ac:dyDescent="0.25">
      <c r="A1829" s="2">
        <v>45753</v>
      </c>
      <c r="B1829" s="3">
        <f t="shared" si="86"/>
        <v>2025</v>
      </c>
      <c r="C1829" t="str">
        <f t="shared" si="84"/>
        <v>2024-2025</v>
      </c>
      <c r="D1829" t="s">
        <v>147</v>
      </c>
      <c r="E1829" t="s">
        <v>40</v>
      </c>
      <c r="F1829" t="str">
        <f t="shared" si="85"/>
        <v>New South Wales</v>
      </c>
      <c r="G1829" t="s">
        <v>10</v>
      </c>
      <c r="H1829">
        <v>2116</v>
      </c>
      <c r="I1829" t="s">
        <v>11</v>
      </c>
      <c r="J1829" t="s">
        <v>27</v>
      </c>
      <c r="K1829" t="s">
        <v>153</v>
      </c>
      <c r="L1829" t="s">
        <v>16</v>
      </c>
      <c r="M1829" s="5">
        <v>103.07</v>
      </c>
    </row>
    <row r="1830" spans="1:13" x14ac:dyDescent="0.25">
      <c r="A1830" s="2">
        <v>45340</v>
      </c>
      <c r="B1830" s="3">
        <f t="shared" si="86"/>
        <v>2024</v>
      </c>
      <c r="C1830" t="str">
        <f t="shared" si="84"/>
        <v>2023-2024</v>
      </c>
      <c r="D1830" t="s">
        <v>148</v>
      </c>
      <c r="E1830" t="s">
        <v>144</v>
      </c>
      <c r="F1830" t="str">
        <f t="shared" si="85"/>
        <v>Queensland</v>
      </c>
      <c r="G1830" t="s">
        <v>35</v>
      </c>
      <c r="H1830">
        <v>4566</v>
      </c>
      <c r="I1830" t="s">
        <v>11</v>
      </c>
      <c r="J1830" t="s">
        <v>120</v>
      </c>
      <c r="K1830" t="s">
        <v>156</v>
      </c>
      <c r="L1830" t="s">
        <v>17</v>
      </c>
      <c r="M1830" s="5">
        <v>103.77</v>
      </c>
    </row>
    <row r="1831" spans="1:13" x14ac:dyDescent="0.25">
      <c r="A1831" s="2">
        <v>45871</v>
      </c>
      <c r="B1831" s="3">
        <f t="shared" si="86"/>
        <v>2026</v>
      </c>
      <c r="C1831" t="str">
        <f t="shared" si="84"/>
        <v>2025-2026</v>
      </c>
      <c r="D1831" t="s">
        <v>148</v>
      </c>
      <c r="E1831" t="s">
        <v>125</v>
      </c>
      <c r="F1831" t="str">
        <f t="shared" si="85"/>
        <v>Victoria</v>
      </c>
      <c r="G1831" t="s">
        <v>45</v>
      </c>
      <c r="H1831">
        <v>3400</v>
      </c>
      <c r="I1831" t="s">
        <v>11</v>
      </c>
      <c r="J1831" t="s">
        <v>60</v>
      </c>
      <c r="K1831" t="s">
        <v>152</v>
      </c>
      <c r="L1831" t="s">
        <v>13</v>
      </c>
      <c r="M1831" s="5">
        <v>103.87</v>
      </c>
    </row>
    <row r="1832" spans="1:13" x14ac:dyDescent="0.25">
      <c r="A1832" s="2">
        <v>45707</v>
      </c>
      <c r="B1832" s="3">
        <f t="shared" si="86"/>
        <v>2025</v>
      </c>
      <c r="C1832" t="str">
        <f t="shared" si="84"/>
        <v>2024-2025</v>
      </c>
      <c r="D1832" t="s">
        <v>148</v>
      </c>
      <c r="E1832" t="s">
        <v>106</v>
      </c>
      <c r="F1832" t="str">
        <f t="shared" si="85"/>
        <v>Victoria</v>
      </c>
      <c r="G1832" t="s">
        <v>45</v>
      </c>
      <c r="H1832">
        <v>3915</v>
      </c>
      <c r="I1832" t="s">
        <v>11</v>
      </c>
      <c r="J1832" t="s">
        <v>55</v>
      </c>
      <c r="K1832" t="s">
        <v>154</v>
      </c>
      <c r="L1832" t="s">
        <v>14</v>
      </c>
      <c r="M1832" s="5">
        <v>103.92</v>
      </c>
    </row>
    <row r="1833" spans="1:13" x14ac:dyDescent="0.25">
      <c r="A1833" s="2">
        <v>45830</v>
      </c>
      <c r="B1833" s="3">
        <f t="shared" si="86"/>
        <v>2025</v>
      </c>
      <c r="C1833" t="str">
        <f t="shared" si="84"/>
        <v>2024-2025</v>
      </c>
      <c r="D1833" t="s">
        <v>147</v>
      </c>
      <c r="E1833" t="s">
        <v>31</v>
      </c>
      <c r="F1833" t="str">
        <f t="shared" si="85"/>
        <v>South Australia</v>
      </c>
      <c r="G1833" t="s">
        <v>32</v>
      </c>
      <c r="H1833">
        <v>5168</v>
      </c>
      <c r="I1833" t="s">
        <v>11</v>
      </c>
      <c r="J1833" t="s">
        <v>33</v>
      </c>
      <c r="K1833" t="s">
        <v>153</v>
      </c>
      <c r="L1833" t="s">
        <v>16</v>
      </c>
      <c r="M1833" s="5">
        <v>103.92</v>
      </c>
    </row>
    <row r="1834" spans="1:13" x14ac:dyDescent="0.25">
      <c r="A1834" s="2">
        <v>45748</v>
      </c>
      <c r="B1834" s="3">
        <f t="shared" si="86"/>
        <v>2025</v>
      </c>
      <c r="C1834" t="str">
        <f t="shared" si="84"/>
        <v>2024-2025</v>
      </c>
      <c r="D1834" t="s">
        <v>148</v>
      </c>
      <c r="E1834" t="s">
        <v>90</v>
      </c>
      <c r="F1834" t="str">
        <f t="shared" si="85"/>
        <v>Victoria</v>
      </c>
      <c r="G1834" t="s">
        <v>45</v>
      </c>
      <c r="H1834">
        <v>3179</v>
      </c>
      <c r="I1834" t="s">
        <v>11</v>
      </c>
      <c r="J1834" t="s">
        <v>63</v>
      </c>
      <c r="K1834" t="s">
        <v>154</v>
      </c>
      <c r="L1834" t="s">
        <v>14</v>
      </c>
      <c r="M1834" s="5">
        <v>103.92</v>
      </c>
    </row>
    <row r="1835" spans="1:13" x14ac:dyDescent="0.25">
      <c r="A1835" s="2">
        <v>45432</v>
      </c>
      <c r="B1835" s="3">
        <f t="shared" si="86"/>
        <v>2024</v>
      </c>
      <c r="C1835" t="str">
        <f t="shared" si="84"/>
        <v>2023-2024</v>
      </c>
      <c r="D1835" t="s">
        <v>148</v>
      </c>
      <c r="E1835" t="s">
        <v>117</v>
      </c>
      <c r="F1835" t="str">
        <f t="shared" si="85"/>
        <v>Queensland</v>
      </c>
      <c r="G1835" t="s">
        <v>35</v>
      </c>
      <c r="H1835">
        <v>4119</v>
      </c>
      <c r="I1835" t="s">
        <v>11</v>
      </c>
      <c r="J1835" t="s">
        <v>43</v>
      </c>
      <c r="K1835" t="s">
        <v>153</v>
      </c>
      <c r="L1835" t="s">
        <v>16</v>
      </c>
      <c r="M1835" s="5">
        <v>103.92</v>
      </c>
    </row>
    <row r="1836" spans="1:13" x14ac:dyDescent="0.25">
      <c r="A1836" s="2">
        <v>45622</v>
      </c>
      <c r="B1836" s="3">
        <f t="shared" si="86"/>
        <v>2025</v>
      </c>
      <c r="C1836" t="str">
        <f t="shared" si="84"/>
        <v>2024-2025</v>
      </c>
      <c r="D1836" t="s">
        <v>148</v>
      </c>
      <c r="E1836" t="s">
        <v>31</v>
      </c>
      <c r="F1836" t="str">
        <f t="shared" si="85"/>
        <v>South Australia</v>
      </c>
      <c r="G1836" t="s">
        <v>32</v>
      </c>
      <c r="H1836">
        <v>5168</v>
      </c>
      <c r="I1836" t="s">
        <v>11</v>
      </c>
      <c r="J1836" t="s">
        <v>33</v>
      </c>
      <c r="K1836" t="s">
        <v>154</v>
      </c>
      <c r="L1836" t="s">
        <v>14</v>
      </c>
      <c r="M1836" s="5">
        <v>104.47</v>
      </c>
    </row>
    <row r="1837" spans="1:13" x14ac:dyDescent="0.25">
      <c r="A1837" s="2">
        <v>45681</v>
      </c>
      <c r="B1837" s="3">
        <f t="shared" si="86"/>
        <v>2025</v>
      </c>
      <c r="C1837" t="str">
        <f t="shared" si="84"/>
        <v>2024-2025</v>
      </c>
      <c r="D1837" t="s">
        <v>148</v>
      </c>
      <c r="E1837" t="s">
        <v>90</v>
      </c>
      <c r="F1837" t="str">
        <f t="shared" si="85"/>
        <v>Victoria</v>
      </c>
      <c r="G1837" t="s">
        <v>45</v>
      </c>
      <c r="H1837">
        <v>3179</v>
      </c>
      <c r="I1837" t="s">
        <v>11</v>
      </c>
      <c r="J1837" t="s">
        <v>63</v>
      </c>
      <c r="K1837" t="s">
        <v>152</v>
      </c>
      <c r="L1837" t="s">
        <v>13</v>
      </c>
      <c r="M1837" s="5">
        <v>104.5</v>
      </c>
    </row>
    <row r="1838" spans="1:13" x14ac:dyDescent="0.25">
      <c r="A1838" s="2">
        <v>45629</v>
      </c>
      <c r="B1838" s="3">
        <f t="shared" si="86"/>
        <v>2025</v>
      </c>
      <c r="C1838" t="str">
        <f t="shared" si="84"/>
        <v>2024-2025</v>
      </c>
      <c r="D1838" t="s">
        <v>147</v>
      </c>
      <c r="E1838" t="s">
        <v>109</v>
      </c>
      <c r="F1838" t="str">
        <f t="shared" si="85"/>
        <v>New South Wales</v>
      </c>
      <c r="G1838" t="s">
        <v>10</v>
      </c>
      <c r="H1838">
        <v>2480</v>
      </c>
      <c r="I1838" t="s">
        <v>11</v>
      </c>
      <c r="J1838" t="s">
        <v>68</v>
      </c>
      <c r="K1838" t="s">
        <v>150</v>
      </c>
      <c r="L1838" t="s">
        <v>18</v>
      </c>
      <c r="M1838" s="5">
        <v>104.73</v>
      </c>
    </row>
    <row r="1839" spans="1:13" x14ac:dyDescent="0.25">
      <c r="A1839" s="2">
        <v>45758</v>
      </c>
      <c r="B1839" s="3">
        <f t="shared" si="86"/>
        <v>2025</v>
      </c>
      <c r="C1839" t="str">
        <f t="shared" si="84"/>
        <v>2024-2025</v>
      </c>
      <c r="D1839" t="s">
        <v>147</v>
      </c>
      <c r="E1839" t="s">
        <v>126</v>
      </c>
      <c r="F1839" t="str">
        <f t="shared" si="85"/>
        <v>Queensland</v>
      </c>
      <c r="G1839" t="s">
        <v>35</v>
      </c>
      <c r="H1839">
        <v>4551</v>
      </c>
      <c r="I1839" t="s">
        <v>11</v>
      </c>
      <c r="J1839" t="s">
        <v>120</v>
      </c>
      <c r="K1839" t="s">
        <v>157</v>
      </c>
      <c r="L1839" t="s">
        <v>22</v>
      </c>
      <c r="M1839" s="5">
        <v>104.77</v>
      </c>
    </row>
    <row r="1840" spans="1:13" x14ac:dyDescent="0.25">
      <c r="A1840" s="2">
        <v>45975</v>
      </c>
      <c r="B1840" s="3">
        <f t="shared" si="86"/>
        <v>2026</v>
      </c>
      <c r="C1840" t="str">
        <f t="shared" si="84"/>
        <v>2025-2026</v>
      </c>
      <c r="D1840" t="s">
        <v>148</v>
      </c>
      <c r="E1840" t="s">
        <v>123</v>
      </c>
      <c r="F1840" t="str">
        <f t="shared" si="85"/>
        <v>Western Australia</v>
      </c>
      <c r="G1840" t="s">
        <v>48</v>
      </c>
      <c r="H1840">
        <v>6109</v>
      </c>
      <c r="I1840" t="s">
        <v>11</v>
      </c>
      <c r="J1840" t="s">
        <v>94</v>
      </c>
      <c r="K1840" t="s">
        <v>149</v>
      </c>
      <c r="L1840" t="s">
        <v>15</v>
      </c>
      <c r="M1840" s="5">
        <v>104.79</v>
      </c>
    </row>
    <row r="1841" spans="1:13" x14ac:dyDescent="0.25">
      <c r="A1841" s="2">
        <v>45401</v>
      </c>
      <c r="B1841" s="3">
        <f t="shared" si="86"/>
        <v>2024</v>
      </c>
      <c r="C1841" t="str">
        <f t="shared" si="84"/>
        <v>2023-2024</v>
      </c>
      <c r="D1841" t="s">
        <v>147</v>
      </c>
      <c r="E1841" t="s">
        <v>139</v>
      </c>
      <c r="F1841" t="str">
        <f t="shared" si="85"/>
        <v>New South Wales</v>
      </c>
      <c r="G1841" t="s">
        <v>10</v>
      </c>
      <c r="H1841">
        <v>2020</v>
      </c>
      <c r="I1841" t="s">
        <v>11</v>
      </c>
      <c r="J1841" t="s">
        <v>12</v>
      </c>
      <c r="K1841" t="s">
        <v>149</v>
      </c>
      <c r="L1841" t="s">
        <v>15</v>
      </c>
      <c r="M1841" s="5">
        <v>104.79</v>
      </c>
    </row>
    <row r="1842" spans="1:13" x14ac:dyDescent="0.25">
      <c r="A1842" s="2">
        <v>45296</v>
      </c>
      <c r="B1842" s="3">
        <f t="shared" si="86"/>
        <v>2024</v>
      </c>
      <c r="C1842" t="str">
        <f t="shared" si="84"/>
        <v>2023-2024</v>
      </c>
      <c r="D1842" t="s">
        <v>147</v>
      </c>
      <c r="E1842" t="s">
        <v>91</v>
      </c>
      <c r="F1842" t="str">
        <f t="shared" si="85"/>
        <v>Victoria</v>
      </c>
      <c r="G1842" t="s">
        <v>45</v>
      </c>
      <c r="H1842">
        <v>3690</v>
      </c>
      <c r="I1842" t="s">
        <v>11</v>
      </c>
      <c r="J1842" t="s">
        <v>55</v>
      </c>
      <c r="K1842" t="s">
        <v>149</v>
      </c>
      <c r="L1842" t="s">
        <v>15</v>
      </c>
      <c r="M1842" s="5">
        <v>104.79</v>
      </c>
    </row>
    <row r="1843" spans="1:13" x14ac:dyDescent="0.25">
      <c r="A1843" s="2">
        <v>45791</v>
      </c>
      <c r="B1843" s="3">
        <f t="shared" si="86"/>
        <v>2025</v>
      </c>
      <c r="C1843" t="str">
        <f t="shared" si="84"/>
        <v>2024-2025</v>
      </c>
      <c r="D1843" t="s">
        <v>147</v>
      </c>
      <c r="E1843" t="s">
        <v>39</v>
      </c>
      <c r="F1843" t="str">
        <f t="shared" si="85"/>
        <v>South Australia</v>
      </c>
      <c r="G1843" t="s">
        <v>32</v>
      </c>
      <c r="H1843">
        <v>5343</v>
      </c>
      <c r="I1843" t="s">
        <v>11</v>
      </c>
      <c r="J1843" t="s">
        <v>38</v>
      </c>
      <c r="K1843" t="s">
        <v>19</v>
      </c>
      <c r="L1843" t="s">
        <v>23</v>
      </c>
      <c r="M1843" s="5">
        <v>104.84</v>
      </c>
    </row>
    <row r="1844" spans="1:13" x14ac:dyDescent="0.25">
      <c r="A1844" s="2">
        <v>45542</v>
      </c>
      <c r="B1844" s="3">
        <f t="shared" si="86"/>
        <v>2025</v>
      </c>
      <c r="C1844" t="str">
        <f t="shared" si="84"/>
        <v>2024-2025</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25">
      <c r="A1845" s="2">
        <v>45652</v>
      </c>
      <c r="B1845" s="3">
        <f t="shared" si="86"/>
        <v>2025</v>
      </c>
      <c r="C1845" t="str">
        <f t="shared" si="84"/>
        <v>2024-2025</v>
      </c>
      <c r="D1845" t="s">
        <v>148</v>
      </c>
      <c r="E1845" t="s">
        <v>47</v>
      </c>
      <c r="F1845" t="str">
        <f t="shared" si="85"/>
        <v>Western Australia</v>
      </c>
      <c r="G1845" t="s">
        <v>48</v>
      </c>
      <c r="H1845">
        <v>6030</v>
      </c>
      <c r="I1845" t="s">
        <v>11</v>
      </c>
      <c r="J1845" t="s">
        <v>49</v>
      </c>
      <c r="K1845" t="s">
        <v>150</v>
      </c>
      <c r="L1845" t="s">
        <v>18</v>
      </c>
      <c r="M1845" s="5">
        <v>104.9</v>
      </c>
    </row>
    <row r="1846" spans="1:13" x14ac:dyDescent="0.25">
      <c r="A1846" s="2">
        <v>45804</v>
      </c>
      <c r="B1846" s="3">
        <f t="shared" si="86"/>
        <v>2025</v>
      </c>
      <c r="C1846" t="str">
        <f t="shared" si="84"/>
        <v>2024-2025</v>
      </c>
      <c r="D1846" t="s">
        <v>147</v>
      </c>
      <c r="E1846" t="s">
        <v>78</v>
      </c>
      <c r="F1846" t="str">
        <f t="shared" si="85"/>
        <v>New South Wales</v>
      </c>
      <c r="G1846" t="s">
        <v>10</v>
      </c>
      <c r="H1846">
        <v>2350</v>
      </c>
      <c r="I1846" t="s">
        <v>11</v>
      </c>
      <c r="J1846" t="s">
        <v>68</v>
      </c>
      <c r="K1846" t="s">
        <v>154</v>
      </c>
      <c r="L1846" t="s">
        <v>14</v>
      </c>
      <c r="M1846" s="5">
        <v>104.93</v>
      </c>
    </row>
    <row r="1847" spans="1:13" x14ac:dyDescent="0.25">
      <c r="A1847" s="2">
        <v>45307</v>
      </c>
      <c r="B1847" s="3">
        <f t="shared" si="86"/>
        <v>2024</v>
      </c>
      <c r="C1847" t="str">
        <f t="shared" si="84"/>
        <v>2023-2024</v>
      </c>
      <c r="D1847" t="s">
        <v>148</v>
      </c>
      <c r="E1847" t="s">
        <v>123</v>
      </c>
      <c r="F1847" t="str">
        <f t="shared" si="85"/>
        <v>Western Australia</v>
      </c>
      <c r="G1847" t="s">
        <v>48</v>
      </c>
      <c r="H1847">
        <v>6109</v>
      </c>
      <c r="I1847" t="s">
        <v>11</v>
      </c>
      <c r="J1847" t="s">
        <v>94</v>
      </c>
      <c r="K1847" t="s">
        <v>153</v>
      </c>
      <c r="L1847" t="s">
        <v>16</v>
      </c>
      <c r="M1847" s="5">
        <v>104.93</v>
      </c>
    </row>
    <row r="1848" spans="1:13" x14ac:dyDescent="0.25">
      <c r="A1848" s="2">
        <v>45651</v>
      </c>
      <c r="B1848" s="3">
        <f t="shared" si="86"/>
        <v>2025</v>
      </c>
      <c r="C1848" t="str">
        <f t="shared" si="84"/>
        <v>2024-2025</v>
      </c>
      <c r="D1848" t="s">
        <v>148</v>
      </c>
      <c r="E1848" t="s">
        <v>98</v>
      </c>
      <c r="F1848" t="str">
        <f t="shared" si="85"/>
        <v>Victoria</v>
      </c>
      <c r="G1848" t="s">
        <v>45</v>
      </c>
      <c r="H1848">
        <v>3429</v>
      </c>
      <c r="I1848" t="s">
        <v>11</v>
      </c>
      <c r="J1848" t="s">
        <v>60</v>
      </c>
      <c r="K1848" t="s">
        <v>151</v>
      </c>
      <c r="L1848" t="s">
        <v>21</v>
      </c>
      <c r="M1848" s="5">
        <v>104.93</v>
      </c>
    </row>
    <row r="1849" spans="1:13" x14ac:dyDescent="0.25">
      <c r="A1849" s="2">
        <v>45377</v>
      </c>
      <c r="B1849" s="3">
        <f t="shared" si="86"/>
        <v>2024</v>
      </c>
      <c r="C1849" t="str">
        <f t="shared" si="84"/>
        <v>2023-2024</v>
      </c>
      <c r="D1849" t="s">
        <v>148</v>
      </c>
      <c r="E1849" t="s">
        <v>47</v>
      </c>
      <c r="F1849" t="str">
        <f t="shared" si="85"/>
        <v>Western Australia</v>
      </c>
      <c r="G1849" t="s">
        <v>48</v>
      </c>
      <c r="H1849">
        <v>6030</v>
      </c>
      <c r="I1849" t="s">
        <v>11</v>
      </c>
      <c r="J1849" t="s">
        <v>49</v>
      </c>
      <c r="K1849" t="s">
        <v>19</v>
      </c>
      <c r="L1849" t="s">
        <v>23</v>
      </c>
      <c r="M1849" s="5">
        <v>104.98</v>
      </c>
    </row>
    <row r="1850" spans="1:13" x14ac:dyDescent="0.25">
      <c r="A1850" s="2">
        <v>45327</v>
      </c>
      <c r="B1850" s="3">
        <f t="shared" si="86"/>
        <v>2024</v>
      </c>
      <c r="C1850" t="str">
        <f t="shared" si="84"/>
        <v>2023-2024</v>
      </c>
      <c r="D1850" t="s">
        <v>148</v>
      </c>
      <c r="E1850" t="s">
        <v>119</v>
      </c>
      <c r="F1850" t="str">
        <f t="shared" si="85"/>
        <v>Queensland</v>
      </c>
      <c r="G1850" t="s">
        <v>35</v>
      </c>
      <c r="H1850">
        <v>4570</v>
      </c>
      <c r="I1850" t="s">
        <v>11</v>
      </c>
      <c r="J1850" t="s">
        <v>120</v>
      </c>
      <c r="K1850" t="s">
        <v>149</v>
      </c>
      <c r="L1850" t="s">
        <v>15</v>
      </c>
      <c r="M1850" s="5">
        <v>105.37</v>
      </c>
    </row>
    <row r="1851" spans="1:13" x14ac:dyDescent="0.25">
      <c r="A1851" s="2">
        <v>45471</v>
      </c>
      <c r="B1851" s="3">
        <f t="shared" si="86"/>
        <v>2024</v>
      </c>
      <c r="C1851" t="str">
        <f t="shared" si="84"/>
        <v>2023-2024</v>
      </c>
      <c r="D1851" t="s">
        <v>147</v>
      </c>
      <c r="E1851" t="s">
        <v>82</v>
      </c>
      <c r="F1851" t="str">
        <f t="shared" si="85"/>
        <v>Queensland</v>
      </c>
      <c r="G1851" t="s">
        <v>35</v>
      </c>
      <c r="H1851">
        <v>4012</v>
      </c>
      <c r="I1851" t="s">
        <v>11</v>
      </c>
      <c r="J1851" t="s">
        <v>43</v>
      </c>
      <c r="K1851" t="s">
        <v>154</v>
      </c>
      <c r="L1851" t="s">
        <v>14</v>
      </c>
      <c r="M1851" s="5">
        <v>105.4</v>
      </c>
    </row>
    <row r="1852" spans="1:13" x14ac:dyDescent="0.25">
      <c r="A1852" s="2">
        <v>45712</v>
      </c>
      <c r="B1852" s="3">
        <f t="shared" si="86"/>
        <v>2025</v>
      </c>
      <c r="C1852" t="str">
        <f t="shared" si="84"/>
        <v>2024-2025</v>
      </c>
      <c r="D1852" t="s">
        <v>148</v>
      </c>
      <c r="E1852" t="s">
        <v>24</v>
      </c>
      <c r="F1852" t="str">
        <f t="shared" si="85"/>
        <v>New South Wales</v>
      </c>
      <c r="G1852" t="s">
        <v>10</v>
      </c>
      <c r="H1852">
        <v>2795</v>
      </c>
      <c r="I1852" t="s">
        <v>11</v>
      </c>
      <c r="J1852" t="s">
        <v>25</v>
      </c>
      <c r="K1852" t="s">
        <v>19</v>
      </c>
      <c r="L1852" t="s">
        <v>23</v>
      </c>
      <c r="M1852" s="5">
        <v>105.47</v>
      </c>
    </row>
    <row r="1853" spans="1:13" x14ac:dyDescent="0.25">
      <c r="A1853" s="2">
        <v>45936</v>
      </c>
      <c r="B1853" s="3">
        <f t="shared" si="86"/>
        <v>2026</v>
      </c>
      <c r="C1853" t="str">
        <f t="shared" si="84"/>
        <v>2025-2026</v>
      </c>
      <c r="D1853" t="s">
        <v>147</v>
      </c>
      <c r="E1853" t="s">
        <v>86</v>
      </c>
      <c r="F1853" t="str">
        <f t="shared" si="85"/>
        <v>New South Wales</v>
      </c>
      <c r="G1853" t="s">
        <v>10</v>
      </c>
      <c r="H1853">
        <v>2064</v>
      </c>
      <c r="I1853" t="s">
        <v>11</v>
      </c>
      <c r="J1853" t="s">
        <v>12</v>
      </c>
      <c r="K1853" t="s">
        <v>19</v>
      </c>
      <c r="L1853" t="s">
        <v>23</v>
      </c>
      <c r="M1853" s="5">
        <v>105.76</v>
      </c>
    </row>
    <row r="1854" spans="1:13" x14ac:dyDescent="0.25">
      <c r="A1854" s="2">
        <v>45740</v>
      </c>
      <c r="B1854" s="3">
        <f t="shared" si="86"/>
        <v>2025</v>
      </c>
      <c r="C1854" t="str">
        <f t="shared" si="84"/>
        <v>2024-2025</v>
      </c>
      <c r="D1854" t="s">
        <v>148</v>
      </c>
      <c r="E1854" t="s">
        <v>81</v>
      </c>
      <c r="F1854" t="str">
        <f t="shared" si="85"/>
        <v>New South Wales</v>
      </c>
      <c r="G1854" t="s">
        <v>10</v>
      </c>
      <c r="H1854">
        <v>2485</v>
      </c>
      <c r="I1854" t="s">
        <v>11</v>
      </c>
      <c r="J1854" t="s">
        <v>68</v>
      </c>
      <c r="K1854" t="s">
        <v>152</v>
      </c>
      <c r="L1854" t="s">
        <v>13</v>
      </c>
      <c r="M1854" s="5">
        <v>105.82</v>
      </c>
    </row>
    <row r="1855" spans="1:13" x14ac:dyDescent="0.25">
      <c r="A1855" s="2">
        <v>45997</v>
      </c>
      <c r="B1855" s="3">
        <f t="shared" si="86"/>
        <v>2026</v>
      </c>
      <c r="C1855" t="str">
        <f t="shared" si="84"/>
        <v>2025-2026</v>
      </c>
      <c r="D1855" t="s">
        <v>147</v>
      </c>
      <c r="E1855" t="s">
        <v>108</v>
      </c>
      <c r="F1855" t="str">
        <f t="shared" si="85"/>
        <v>Victoria</v>
      </c>
      <c r="G1855" t="s">
        <v>45</v>
      </c>
      <c r="H1855">
        <v>3018</v>
      </c>
      <c r="I1855" t="s">
        <v>11</v>
      </c>
      <c r="J1855" t="s">
        <v>46</v>
      </c>
      <c r="K1855" t="s">
        <v>156</v>
      </c>
      <c r="L1855" t="s">
        <v>17</v>
      </c>
      <c r="M1855" s="5">
        <v>105.84</v>
      </c>
    </row>
    <row r="1856" spans="1:13" x14ac:dyDescent="0.25">
      <c r="A1856" s="2">
        <v>45977</v>
      </c>
      <c r="B1856" s="3">
        <f t="shared" si="86"/>
        <v>2026</v>
      </c>
      <c r="C1856" t="str">
        <f t="shared" si="84"/>
        <v>2025-2026</v>
      </c>
      <c r="D1856" t="s">
        <v>148</v>
      </c>
      <c r="E1856" t="s">
        <v>116</v>
      </c>
      <c r="F1856" t="str">
        <f t="shared" si="85"/>
        <v>Western Australia</v>
      </c>
      <c r="G1856" t="s">
        <v>48</v>
      </c>
      <c r="H1856">
        <v>6725</v>
      </c>
      <c r="I1856" t="s">
        <v>11</v>
      </c>
      <c r="J1856" t="s">
        <v>77</v>
      </c>
      <c r="K1856" t="s">
        <v>156</v>
      </c>
      <c r="L1856" t="s">
        <v>17</v>
      </c>
      <c r="M1856" s="5">
        <v>105.88</v>
      </c>
    </row>
    <row r="1857" spans="1:13" x14ac:dyDescent="0.25">
      <c r="A1857" s="2">
        <v>45299</v>
      </c>
      <c r="B1857" s="3">
        <f t="shared" si="86"/>
        <v>2024</v>
      </c>
      <c r="C1857" t="str">
        <f t="shared" si="84"/>
        <v>2023-2024</v>
      </c>
      <c r="D1857" t="s">
        <v>148</v>
      </c>
      <c r="E1857" t="s">
        <v>89</v>
      </c>
      <c r="F1857" t="str">
        <f t="shared" si="85"/>
        <v>Queensland</v>
      </c>
      <c r="G1857" t="s">
        <v>35</v>
      </c>
      <c r="H1857">
        <v>4655</v>
      </c>
      <c r="I1857" t="s">
        <v>11</v>
      </c>
      <c r="J1857" t="s">
        <v>51</v>
      </c>
      <c r="K1857" t="s">
        <v>156</v>
      </c>
      <c r="L1857" t="s">
        <v>17</v>
      </c>
      <c r="M1857" s="5">
        <v>105.88</v>
      </c>
    </row>
    <row r="1858" spans="1:13" x14ac:dyDescent="0.25">
      <c r="A1858" s="2">
        <v>45330</v>
      </c>
      <c r="B1858" s="3">
        <f t="shared" si="86"/>
        <v>2024</v>
      </c>
      <c r="C1858" t="str">
        <f t="shared" ref="C1858:C1921" si="87">IF(MONTH(A1858) &gt;= 7, YEAR(A1858) &amp; "-" &amp; YEAR(A1858) + 1, YEAR(A1858) - 1 &amp; "-" &amp; YEAR(A1858))</f>
        <v>2023-2024</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25">
      <c r="A1859" s="2">
        <v>45928</v>
      </c>
      <c r="B1859" s="3">
        <f t="shared" ref="B1859:B1922" si="89">IF(MONTH(A1859)&gt;=7,YEAR(A1859)+1,YEAR(A1859))</f>
        <v>2026</v>
      </c>
      <c r="C1859" t="str">
        <f t="shared" si="87"/>
        <v>2025-2026</v>
      </c>
      <c r="D1859" t="s">
        <v>148</v>
      </c>
      <c r="E1859" t="s">
        <v>140</v>
      </c>
      <c r="F1859" t="str">
        <f t="shared" si="88"/>
        <v>Tasmania</v>
      </c>
      <c r="G1859" t="s">
        <v>70</v>
      </c>
      <c r="H1859">
        <v>7320</v>
      </c>
      <c r="I1859" t="s">
        <v>11</v>
      </c>
      <c r="J1859" t="s">
        <v>71</v>
      </c>
      <c r="K1859" t="s">
        <v>152</v>
      </c>
      <c r="L1859" t="s">
        <v>13</v>
      </c>
      <c r="M1859" s="5">
        <v>105.92</v>
      </c>
    </row>
    <row r="1860" spans="1:13" x14ac:dyDescent="0.25">
      <c r="A1860" s="2">
        <v>45997</v>
      </c>
      <c r="B1860" s="3">
        <f t="shared" si="89"/>
        <v>2026</v>
      </c>
      <c r="C1860" t="str">
        <f t="shared" si="87"/>
        <v>2025-2026</v>
      </c>
      <c r="D1860" t="s">
        <v>148</v>
      </c>
      <c r="E1860" t="s">
        <v>50</v>
      </c>
      <c r="F1860" t="str">
        <f t="shared" si="88"/>
        <v>Queensland</v>
      </c>
      <c r="G1860" t="s">
        <v>35</v>
      </c>
      <c r="H1860">
        <v>4703</v>
      </c>
      <c r="I1860" t="s">
        <v>11</v>
      </c>
      <c r="J1860" t="s">
        <v>51</v>
      </c>
      <c r="K1860" t="s">
        <v>154</v>
      </c>
      <c r="L1860" t="s">
        <v>14</v>
      </c>
      <c r="M1860" s="5">
        <v>106.35</v>
      </c>
    </row>
    <row r="1861" spans="1:13" x14ac:dyDescent="0.25">
      <c r="A1861" s="2">
        <v>45908</v>
      </c>
      <c r="B1861" s="3">
        <f t="shared" si="89"/>
        <v>2026</v>
      </c>
      <c r="C1861" t="str">
        <f t="shared" si="87"/>
        <v>2025-2026</v>
      </c>
      <c r="D1861" t="s">
        <v>147</v>
      </c>
      <c r="E1861" t="s">
        <v>118</v>
      </c>
      <c r="F1861" t="str">
        <f t="shared" si="88"/>
        <v>New South Wales</v>
      </c>
      <c r="G1861" t="s">
        <v>10</v>
      </c>
      <c r="H1861">
        <v>2158</v>
      </c>
      <c r="I1861" t="s">
        <v>11</v>
      </c>
      <c r="J1861" t="s">
        <v>27</v>
      </c>
      <c r="K1861" t="s">
        <v>154</v>
      </c>
      <c r="L1861" t="s">
        <v>14</v>
      </c>
      <c r="M1861" s="5">
        <v>106.94</v>
      </c>
    </row>
    <row r="1862" spans="1:13" x14ac:dyDescent="0.25">
      <c r="A1862" s="2">
        <v>45514</v>
      </c>
      <c r="B1862" s="3">
        <f t="shared" si="89"/>
        <v>2025</v>
      </c>
      <c r="C1862" t="str">
        <f t="shared" si="87"/>
        <v>2024-2025</v>
      </c>
      <c r="D1862" t="s">
        <v>147</v>
      </c>
      <c r="E1862" t="s">
        <v>107</v>
      </c>
      <c r="F1862" t="str">
        <f t="shared" si="88"/>
        <v>Queensland</v>
      </c>
      <c r="G1862" t="s">
        <v>35</v>
      </c>
      <c r="H1862">
        <v>4220</v>
      </c>
      <c r="I1862" t="s">
        <v>11</v>
      </c>
      <c r="J1862" t="s">
        <v>104</v>
      </c>
      <c r="K1862" t="s">
        <v>149</v>
      </c>
      <c r="L1862" t="s">
        <v>15</v>
      </c>
      <c r="M1862" s="5">
        <v>106.99000000000001</v>
      </c>
    </row>
    <row r="1863" spans="1:13" x14ac:dyDescent="0.25">
      <c r="A1863" s="2">
        <v>45443</v>
      </c>
      <c r="B1863" s="3">
        <f t="shared" si="89"/>
        <v>2024</v>
      </c>
      <c r="C1863" t="str">
        <f t="shared" si="87"/>
        <v>2023-2024</v>
      </c>
      <c r="D1863" t="s">
        <v>147</v>
      </c>
      <c r="E1863" t="s">
        <v>54</v>
      </c>
      <c r="F1863" t="str">
        <f t="shared" si="88"/>
        <v>Victoria</v>
      </c>
      <c r="G1863" t="s">
        <v>45</v>
      </c>
      <c r="H1863">
        <v>3977</v>
      </c>
      <c r="I1863" t="s">
        <v>11</v>
      </c>
      <c r="J1863" t="s">
        <v>55</v>
      </c>
      <c r="K1863" t="s">
        <v>19</v>
      </c>
      <c r="L1863" t="s">
        <v>23</v>
      </c>
      <c r="M1863" s="5">
        <v>107.78</v>
      </c>
    </row>
    <row r="1864" spans="1:13" x14ac:dyDescent="0.25">
      <c r="A1864" s="2">
        <v>45550</v>
      </c>
      <c r="B1864" s="3">
        <f t="shared" si="89"/>
        <v>2025</v>
      </c>
      <c r="C1864" t="str">
        <f t="shared" si="87"/>
        <v>2024-2025</v>
      </c>
      <c r="D1864" t="s">
        <v>148</v>
      </c>
      <c r="E1864" t="s">
        <v>102</v>
      </c>
      <c r="F1864" t="str">
        <f t="shared" si="88"/>
        <v>Queensland</v>
      </c>
      <c r="G1864" t="s">
        <v>35</v>
      </c>
      <c r="H1864">
        <v>4870</v>
      </c>
      <c r="I1864" t="s">
        <v>11</v>
      </c>
      <c r="J1864" t="s">
        <v>36</v>
      </c>
      <c r="K1864" t="s">
        <v>19</v>
      </c>
      <c r="L1864" t="s">
        <v>23</v>
      </c>
      <c r="M1864" s="5">
        <v>107.9</v>
      </c>
    </row>
    <row r="1865" spans="1:13" x14ac:dyDescent="0.25">
      <c r="A1865" s="2">
        <v>45491</v>
      </c>
      <c r="B1865" s="3">
        <f t="shared" si="89"/>
        <v>2025</v>
      </c>
      <c r="C1865" t="str">
        <f t="shared" si="87"/>
        <v>2024-2025</v>
      </c>
      <c r="D1865" t="s">
        <v>147</v>
      </c>
      <c r="E1865" t="s">
        <v>139</v>
      </c>
      <c r="F1865" t="str">
        <f t="shared" si="88"/>
        <v>New South Wales</v>
      </c>
      <c r="G1865" t="s">
        <v>10</v>
      </c>
      <c r="H1865">
        <v>2020</v>
      </c>
      <c r="I1865" t="s">
        <v>11</v>
      </c>
      <c r="J1865" t="s">
        <v>12</v>
      </c>
      <c r="K1865" t="s">
        <v>19</v>
      </c>
      <c r="L1865" t="s">
        <v>23</v>
      </c>
      <c r="M1865" s="5">
        <v>107.9</v>
      </c>
    </row>
    <row r="1866" spans="1:13" x14ac:dyDescent="0.25">
      <c r="A1866" s="2">
        <v>45801</v>
      </c>
      <c r="B1866" s="3">
        <f t="shared" si="89"/>
        <v>2025</v>
      </c>
      <c r="C1866" t="str">
        <f t="shared" si="87"/>
        <v>2024-2025</v>
      </c>
      <c r="D1866" t="s">
        <v>148</v>
      </c>
      <c r="E1866" t="s">
        <v>81</v>
      </c>
      <c r="F1866" t="str">
        <f t="shared" si="88"/>
        <v>New South Wales</v>
      </c>
      <c r="G1866" t="s">
        <v>10</v>
      </c>
      <c r="H1866">
        <v>2485</v>
      </c>
      <c r="I1866" t="s">
        <v>11</v>
      </c>
      <c r="J1866" t="s">
        <v>68</v>
      </c>
      <c r="K1866" t="s">
        <v>154</v>
      </c>
      <c r="L1866" t="s">
        <v>14</v>
      </c>
      <c r="M1866" s="5">
        <v>108.44</v>
      </c>
    </row>
    <row r="1867" spans="1:13" x14ac:dyDescent="0.25">
      <c r="A1867" s="2">
        <v>45451</v>
      </c>
      <c r="B1867" s="3">
        <f t="shared" si="89"/>
        <v>2024</v>
      </c>
      <c r="C1867" t="str">
        <f t="shared" si="87"/>
        <v>2023-2024</v>
      </c>
      <c r="D1867" t="s">
        <v>147</v>
      </c>
      <c r="E1867" t="s">
        <v>31</v>
      </c>
      <c r="F1867" t="str">
        <f t="shared" si="88"/>
        <v>South Australia</v>
      </c>
      <c r="G1867" t="s">
        <v>32</v>
      </c>
      <c r="H1867">
        <v>5168</v>
      </c>
      <c r="I1867" t="s">
        <v>11</v>
      </c>
      <c r="J1867" t="s">
        <v>33</v>
      </c>
      <c r="K1867" t="s">
        <v>150</v>
      </c>
      <c r="L1867" t="s">
        <v>18</v>
      </c>
      <c r="M1867" s="5">
        <v>108.46000000000001</v>
      </c>
    </row>
    <row r="1868" spans="1:13" x14ac:dyDescent="0.25">
      <c r="A1868" s="2">
        <v>45764</v>
      </c>
      <c r="B1868" s="3">
        <f t="shared" si="89"/>
        <v>2025</v>
      </c>
      <c r="C1868" t="str">
        <f t="shared" si="87"/>
        <v>2024-2025</v>
      </c>
      <c r="D1868" t="s">
        <v>147</v>
      </c>
      <c r="E1868" t="s">
        <v>75</v>
      </c>
      <c r="F1868" t="str">
        <f t="shared" si="88"/>
        <v>Victoria</v>
      </c>
      <c r="G1868" t="s">
        <v>45</v>
      </c>
      <c r="H1868">
        <v>3630</v>
      </c>
      <c r="I1868" t="s">
        <v>11</v>
      </c>
      <c r="J1868" t="s">
        <v>55</v>
      </c>
      <c r="K1868" t="s">
        <v>150</v>
      </c>
      <c r="L1868" t="s">
        <v>18</v>
      </c>
      <c r="M1868" s="5">
        <v>108.76</v>
      </c>
    </row>
    <row r="1869" spans="1:13" x14ac:dyDescent="0.25">
      <c r="A1869" s="2">
        <v>45318</v>
      </c>
      <c r="B1869" s="3">
        <f t="shared" si="89"/>
        <v>2024</v>
      </c>
      <c r="C1869" t="str">
        <f t="shared" si="87"/>
        <v>2023-2024</v>
      </c>
      <c r="D1869" t="s">
        <v>148</v>
      </c>
      <c r="E1869" t="s">
        <v>81</v>
      </c>
      <c r="F1869" t="str">
        <f t="shared" si="88"/>
        <v>New South Wales</v>
      </c>
      <c r="G1869" t="s">
        <v>10</v>
      </c>
      <c r="H1869">
        <v>2485</v>
      </c>
      <c r="I1869" t="s">
        <v>11</v>
      </c>
      <c r="J1869" t="s">
        <v>68</v>
      </c>
      <c r="K1869" t="s">
        <v>149</v>
      </c>
      <c r="L1869" t="s">
        <v>15</v>
      </c>
      <c r="M1869" s="5">
        <v>108.78</v>
      </c>
    </row>
    <row r="1870" spans="1:13" x14ac:dyDescent="0.25">
      <c r="A1870" s="2">
        <v>45426</v>
      </c>
      <c r="B1870" s="3">
        <f t="shared" si="89"/>
        <v>2024</v>
      </c>
      <c r="C1870" t="str">
        <f t="shared" si="87"/>
        <v>2023-2024</v>
      </c>
      <c r="D1870" t="s">
        <v>147</v>
      </c>
      <c r="E1870" t="s">
        <v>96</v>
      </c>
      <c r="F1870" t="str">
        <f t="shared" si="88"/>
        <v>Western Australia</v>
      </c>
      <c r="G1870" t="s">
        <v>48</v>
      </c>
      <c r="H1870">
        <v>6330</v>
      </c>
      <c r="I1870" t="s">
        <v>11</v>
      </c>
      <c r="J1870" t="s">
        <v>94</v>
      </c>
      <c r="K1870" t="s">
        <v>151</v>
      </c>
      <c r="L1870" t="s">
        <v>21</v>
      </c>
      <c r="M1870" s="5">
        <v>108.87</v>
      </c>
    </row>
    <row r="1871" spans="1:13" x14ac:dyDescent="0.25">
      <c r="A1871" s="2">
        <v>45444</v>
      </c>
      <c r="B1871" s="3">
        <f t="shared" si="89"/>
        <v>2024</v>
      </c>
      <c r="C1871" t="str">
        <f t="shared" si="87"/>
        <v>2023-2024</v>
      </c>
      <c r="D1871" t="s">
        <v>148</v>
      </c>
      <c r="E1871" t="s">
        <v>112</v>
      </c>
      <c r="F1871" t="str">
        <f t="shared" si="88"/>
        <v>Victoria</v>
      </c>
      <c r="G1871" t="s">
        <v>45</v>
      </c>
      <c r="H1871">
        <v>3076</v>
      </c>
      <c r="I1871" t="s">
        <v>11</v>
      </c>
      <c r="J1871" t="s">
        <v>46</v>
      </c>
      <c r="K1871" t="s">
        <v>153</v>
      </c>
      <c r="L1871" t="s">
        <v>16</v>
      </c>
      <c r="M1871" s="5">
        <v>108.91</v>
      </c>
    </row>
    <row r="1872" spans="1:13" x14ac:dyDescent="0.25">
      <c r="A1872" s="2">
        <v>45983</v>
      </c>
      <c r="B1872" s="3">
        <f t="shared" si="89"/>
        <v>2026</v>
      </c>
      <c r="C1872" t="str">
        <f t="shared" si="87"/>
        <v>2025-2026</v>
      </c>
      <c r="D1872" t="s">
        <v>148</v>
      </c>
      <c r="E1872" t="s">
        <v>81</v>
      </c>
      <c r="F1872" t="str">
        <f t="shared" si="88"/>
        <v>New South Wales</v>
      </c>
      <c r="G1872" t="s">
        <v>10</v>
      </c>
      <c r="H1872">
        <v>2485</v>
      </c>
      <c r="I1872" t="s">
        <v>11</v>
      </c>
      <c r="J1872" t="s">
        <v>68</v>
      </c>
      <c r="K1872" t="s">
        <v>149</v>
      </c>
      <c r="L1872" t="s">
        <v>15</v>
      </c>
      <c r="M1872" s="5">
        <v>109.04</v>
      </c>
    </row>
    <row r="1873" spans="1:13" x14ac:dyDescent="0.25">
      <c r="A1873" s="2">
        <v>45453</v>
      </c>
      <c r="B1873" s="3">
        <f t="shared" si="89"/>
        <v>2024</v>
      </c>
      <c r="C1873" t="str">
        <f t="shared" si="87"/>
        <v>2023-2024</v>
      </c>
      <c r="D1873" t="s">
        <v>147</v>
      </c>
      <c r="E1873" t="s">
        <v>114</v>
      </c>
      <c r="F1873" t="str">
        <f t="shared" si="88"/>
        <v>Victoria</v>
      </c>
      <c r="G1873" t="s">
        <v>45</v>
      </c>
      <c r="H1873">
        <v>3551</v>
      </c>
      <c r="I1873" t="s">
        <v>11</v>
      </c>
      <c r="J1873" t="s">
        <v>60</v>
      </c>
      <c r="K1873" t="s">
        <v>156</v>
      </c>
      <c r="L1873" t="s">
        <v>17</v>
      </c>
      <c r="M1873" s="5">
        <v>109.08</v>
      </c>
    </row>
    <row r="1874" spans="1:13" x14ac:dyDescent="0.25">
      <c r="A1874" s="2">
        <v>45752</v>
      </c>
      <c r="B1874" s="3">
        <f t="shared" si="89"/>
        <v>2025</v>
      </c>
      <c r="C1874" t="str">
        <f t="shared" si="87"/>
        <v>2024-2025</v>
      </c>
      <c r="D1874" t="s">
        <v>147</v>
      </c>
      <c r="E1874" t="s">
        <v>78</v>
      </c>
      <c r="F1874" t="str">
        <f t="shared" si="88"/>
        <v>New South Wales</v>
      </c>
      <c r="G1874" t="s">
        <v>10</v>
      </c>
      <c r="H1874">
        <v>2350</v>
      </c>
      <c r="I1874" t="s">
        <v>11</v>
      </c>
      <c r="J1874" t="s">
        <v>68</v>
      </c>
      <c r="K1874" t="s">
        <v>156</v>
      </c>
      <c r="L1874" t="s">
        <v>17</v>
      </c>
      <c r="M1874" s="5">
        <v>109.69999999999999</v>
      </c>
    </row>
    <row r="1875" spans="1:13" x14ac:dyDescent="0.25">
      <c r="A1875" s="2">
        <v>45407</v>
      </c>
      <c r="B1875" s="3">
        <f t="shared" si="89"/>
        <v>2024</v>
      </c>
      <c r="C1875" t="str">
        <f t="shared" si="87"/>
        <v>2023-2024</v>
      </c>
      <c r="D1875" t="s">
        <v>148</v>
      </c>
      <c r="E1875" t="s">
        <v>143</v>
      </c>
      <c r="F1875" t="str">
        <f t="shared" si="88"/>
        <v>New South Wales</v>
      </c>
      <c r="G1875" t="s">
        <v>10</v>
      </c>
      <c r="H1875">
        <v>2154</v>
      </c>
      <c r="I1875" t="s">
        <v>11</v>
      </c>
      <c r="J1875" t="s">
        <v>27</v>
      </c>
      <c r="K1875" t="s">
        <v>156</v>
      </c>
      <c r="L1875" t="s">
        <v>17</v>
      </c>
      <c r="M1875" s="5">
        <v>109.69999999999999</v>
      </c>
    </row>
    <row r="1876" spans="1:13" x14ac:dyDescent="0.25">
      <c r="A1876" s="2">
        <v>45550</v>
      </c>
      <c r="B1876" s="3">
        <f t="shared" si="89"/>
        <v>2025</v>
      </c>
      <c r="C1876" t="str">
        <f t="shared" si="87"/>
        <v>2024-2025</v>
      </c>
      <c r="D1876" t="s">
        <v>148</v>
      </c>
      <c r="E1876" t="s">
        <v>41</v>
      </c>
      <c r="F1876" t="str">
        <f t="shared" si="88"/>
        <v>New South Wales</v>
      </c>
      <c r="G1876" t="s">
        <v>10</v>
      </c>
      <c r="H1876">
        <v>2830</v>
      </c>
      <c r="I1876" t="s">
        <v>11</v>
      </c>
      <c r="J1876" t="s">
        <v>25</v>
      </c>
      <c r="K1876" t="s">
        <v>154</v>
      </c>
      <c r="L1876" t="s">
        <v>14</v>
      </c>
      <c r="M1876" s="5">
        <v>109.78999999999999</v>
      </c>
    </row>
    <row r="1877" spans="1:13" x14ac:dyDescent="0.25">
      <c r="A1877" s="2">
        <v>45982</v>
      </c>
      <c r="B1877" s="3">
        <f t="shared" si="89"/>
        <v>2026</v>
      </c>
      <c r="C1877" t="str">
        <f t="shared" si="87"/>
        <v>2025-2026</v>
      </c>
      <c r="D1877" t="s">
        <v>148</v>
      </c>
      <c r="E1877" t="s">
        <v>65</v>
      </c>
      <c r="F1877" t="str">
        <f t="shared" si="88"/>
        <v>New South Wales</v>
      </c>
      <c r="G1877" t="s">
        <v>10</v>
      </c>
      <c r="H1877">
        <v>2541</v>
      </c>
      <c r="I1877" t="s">
        <v>11</v>
      </c>
      <c r="J1877" t="s">
        <v>58</v>
      </c>
      <c r="K1877" t="s">
        <v>154</v>
      </c>
      <c r="L1877" t="s">
        <v>14</v>
      </c>
      <c r="M1877" s="5">
        <v>109.83</v>
      </c>
    </row>
    <row r="1878" spans="1:13" x14ac:dyDescent="0.25">
      <c r="A1878" s="2">
        <v>45738</v>
      </c>
      <c r="B1878" s="3">
        <f t="shared" si="89"/>
        <v>2025</v>
      </c>
      <c r="C1878" t="str">
        <f t="shared" si="87"/>
        <v>2024-2025</v>
      </c>
      <c r="D1878" t="s">
        <v>148</v>
      </c>
      <c r="E1878" t="s">
        <v>57</v>
      </c>
      <c r="F1878" t="str">
        <f t="shared" si="88"/>
        <v>New South Wales</v>
      </c>
      <c r="G1878" t="s">
        <v>10</v>
      </c>
      <c r="H1878">
        <v>2560</v>
      </c>
      <c r="I1878" t="s">
        <v>11</v>
      </c>
      <c r="J1878" t="s">
        <v>58</v>
      </c>
      <c r="K1878" t="s">
        <v>150</v>
      </c>
      <c r="L1878" t="s">
        <v>18</v>
      </c>
      <c r="M1878" s="5">
        <v>109.89</v>
      </c>
    </row>
    <row r="1879" spans="1:13" x14ac:dyDescent="0.25">
      <c r="A1879" s="2">
        <v>45733</v>
      </c>
      <c r="B1879" s="3">
        <f t="shared" si="89"/>
        <v>2025</v>
      </c>
      <c r="C1879" t="str">
        <f t="shared" si="87"/>
        <v>2024-2025</v>
      </c>
      <c r="D1879" t="s">
        <v>147</v>
      </c>
      <c r="E1879" t="s">
        <v>93</v>
      </c>
      <c r="F1879" t="str">
        <f t="shared" si="88"/>
        <v>Western Australia</v>
      </c>
      <c r="G1879" t="s">
        <v>48</v>
      </c>
      <c r="H1879">
        <v>6112</v>
      </c>
      <c r="I1879" t="s">
        <v>11</v>
      </c>
      <c r="J1879" t="s">
        <v>94</v>
      </c>
      <c r="K1879" t="s">
        <v>154</v>
      </c>
      <c r="L1879" t="s">
        <v>14</v>
      </c>
      <c r="M1879" s="5">
        <v>109.91</v>
      </c>
    </row>
    <row r="1880" spans="1:13" x14ac:dyDescent="0.25">
      <c r="A1880" s="2">
        <v>45707</v>
      </c>
      <c r="B1880" s="3">
        <f t="shared" si="89"/>
        <v>2025</v>
      </c>
      <c r="C1880" t="str">
        <f t="shared" si="87"/>
        <v>2024-2025</v>
      </c>
      <c r="D1880" t="s">
        <v>148</v>
      </c>
      <c r="E1880" t="s">
        <v>107</v>
      </c>
      <c r="F1880" t="str">
        <f t="shared" si="88"/>
        <v>Queensland</v>
      </c>
      <c r="G1880" t="s">
        <v>35</v>
      </c>
      <c r="H1880">
        <v>4220</v>
      </c>
      <c r="I1880" t="s">
        <v>11</v>
      </c>
      <c r="J1880" t="s">
        <v>104</v>
      </c>
      <c r="K1880" t="s">
        <v>154</v>
      </c>
      <c r="L1880" t="s">
        <v>14</v>
      </c>
      <c r="M1880" s="5">
        <v>109.95</v>
      </c>
    </row>
    <row r="1881" spans="1:13" x14ac:dyDescent="0.25">
      <c r="A1881" s="2">
        <v>45561</v>
      </c>
      <c r="B1881" s="3">
        <f t="shared" si="89"/>
        <v>2025</v>
      </c>
      <c r="C1881" t="str">
        <f t="shared" si="87"/>
        <v>2024-2025</v>
      </c>
      <c r="D1881" t="s">
        <v>147</v>
      </c>
      <c r="E1881" t="s">
        <v>97</v>
      </c>
      <c r="F1881" t="str">
        <f t="shared" si="88"/>
        <v>Tasmania</v>
      </c>
      <c r="G1881" t="s">
        <v>70</v>
      </c>
      <c r="H1881">
        <v>7250</v>
      </c>
      <c r="I1881" t="s">
        <v>11</v>
      </c>
      <c r="J1881" t="s">
        <v>71</v>
      </c>
      <c r="K1881" t="s">
        <v>154</v>
      </c>
      <c r="L1881" t="s">
        <v>14</v>
      </c>
      <c r="M1881" s="5">
        <v>110.22</v>
      </c>
    </row>
    <row r="1882" spans="1:13" x14ac:dyDescent="0.25">
      <c r="A1882" s="2">
        <v>45350</v>
      </c>
      <c r="B1882" s="3">
        <f t="shared" si="89"/>
        <v>2024</v>
      </c>
      <c r="C1882" t="str">
        <f t="shared" si="87"/>
        <v>2023-2024</v>
      </c>
      <c r="D1882" t="s">
        <v>148</v>
      </c>
      <c r="E1882" t="s">
        <v>122</v>
      </c>
      <c r="F1882" t="str">
        <f t="shared" si="88"/>
        <v>New South Wales</v>
      </c>
      <c r="G1882" t="s">
        <v>10</v>
      </c>
      <c r="H1882">
        <v>2650</v>
      </c>
      <c r="I1882" t="s">
        <v>11</v>
      </c>
      <c r="J1882" t="s">
        <v>25</v>
      </c>
      <c r="K1882" t="s">
        <v>149</v>
      </c>
      <c r="L1882" t="s">
        <v>15</v>
      </c>
      <c r="M1882" s="5">
        <v>110.41</v>
      </c>
    </row>
    <row r="1883" spans="1:13" x14ac:dyDescent="0.25">
      <c r="A1883" s="2">
        <v>45854</v>
      </c>
      <c r="B1883" s="3">
        <f t="shared" si="89"/>
        <v>2026</v>
      </c>
      <c r="C1883" t="str">
        <f t="shared" si="87"/>
        <v>2025-2026</v>
      </c>
      <c r="D1883" t="s">
        <v>147</v>
      </c>
      <c r="E1883" t="s">
        <v>40</v>
      </c>
      <c r="F1883" t="str">
        <f t="shared" si="88"/>
        <v>New South Wales</v>
      </c>
      <c r="G1883" t="s">
        <v>10</v>
      </c>
      <c r="H1883">
        <v>2116</v>
      </c>
      <c r="I1883" t="s">
        <v>11</v>
      </c>
      <c r="J1883" t="s">
        <v>27</v>
      </c>
      <c r="K1883" t="s">
        <v>156</v>
      </c>
      <c r="L1883" t="s">
        <v>17</v>
      </c>
      <c r="M1883" s="5">
        <v>110.62</v>
      </c>
    </row>
    <row r="1884" spans="1:13" x14ac:dyDescent="0.25">
      <c r="A1884" s="2">
        <v>45814</v>
      </c>
      <c r="B1884" s="3">
        <f t="shared" si="89"/>
        <v>2025</v>
      </c>
      <c r="C1884" t="str">
        <f t="shared" si="87"/>
        <v>2024-2025</v>
      </c>
      <c r="D1884" t="s">
        <v>148</v>
      </c>
      <c r="E1884" t="s">
        <v>144</v>
      </c>
      <c r="F1884" t="str">
        <f t="shared" si="88"/>
        <v>Queensland</v>
      </c>
      <c r="G1884" t="s">
        <v>35</v>
      </c>
      <c r="H1884">
        <v>4566</v>
      </c>
      <c r="I1884" t="s">
        <v>11</v>
      </c>
      <c r="J1884" t="s">
        <v>120</v>
      </c>
      <c r="K1884" t="s">
        <v>19</v>
      </c>
      <c r="L1884" t="s">
        <v>23</v>
      </c>
      <c r="M1884" s="5">
        <v>110.63000000000001</v>
      </c>
    </row>
    <row r="1885" spans="1:13" x14ac:dyDescent="0.25">
      <c r="A1885" s="2">
        <v>45930</v>
      </c>
      <c r="B1885" s="3">
        <f t="shared" si="89"/>
        <v>2026</v>
      </c>
      <c r="C1885" t="str">
        <f t="shared" si="87"/>
        <v>2025-2026</v>
      </c>
      <c r="D1885" t="s">
        <v>147</v>
      </c>
      <c r="E1885" t="s">
        <v>75</v>
      </c>
      <c r="F1885" t="str">
        <f t="shared" si="88"/>
        <v>Victoria</v>
      </c>
      <c r="G1885" t="s">
        <v>45</v>
      </c>
      <c r="H1885">
        <v>3630</v>
      </c>
      <c r="I1885" t="s">
        <v>11</v>
      </c>
      <c r="J1885" t="s">
        <v>55</v>
      </c>
      <c r="K1885" t="s">
        <v>152</v>
      </c>
      <c r="L1885" t="s">
        <v>13</v>
      </c>
      <c r="M1885" s="5">
        <v>111.25</v>
      </c>
    </row>
    <row r="1886" spans="1:13" x14ac:dyDescent="0.25">
      <c r="A1886" s="2">
        <v>45600</v>
      </c>
      <c r="B1886" s="3">
        <f t="shared" si="89"/>
        <v>2025</v>
      </c>
      <c r="C1886" t="str">
        <f t="shared" si="87"/>
        <v>2024-2025</v>
      </c>
      <c r="D1886" t="s">
        <v>148</v>
      </c>
      <c r="E1886" t="s">
        <v>130</v>
      </c>
      <c r="F1886" t="str">
        <f t="shared" si="88"/>
        <v>South Australia</v>
      </c>
      <c r="G1886" t="s">
        <v>32</v>
      </c>
      <c r="H1886">
        <v>5290</v>
      </c>
      <c r="I1886" t="s">
        <v>11</v>
      </c>
      <c r="J1886" t="s">
        <v>38</v>
      </c>
      <c r="K1886" t="s">
        <v>153</v>
      </c>
      <c r="L1886" t="s">
        <v>16</v>
      </c>
      <c r="M1886" s="5">
        <v>111.27000000000001</v>
      </c>
    </row>
    <row r="1887" spans="1:13" x14ac:dyDescent="0.25">
      <c r="A1887" s="2">
        <v>45610</v>
      </c>
      <c r="B1887" s="3">
        <f t="shared" si="89"/>
        <v>2025</v>
      </c>
      <c r="C1887" t="str">
        <f t="shared" si="87"/>
        <v>2024-2025</v>
      </c>
      <c r="D1887" t="s">
        <v>148</v>
      </c>
      <c r="E1887" t="s">
        <v>125</v>
      </c>
      <c r="F1887" t="str">
        <f t="shared" si="88"/>
        <v>Victoria</v>
      </c>
      <c r="G1887" t="s">
        <v>45</v>
      </c>
      <c r="H1887">
        <v>3400</v>
      </c>
      <c r="I1887" t="s">
        <v>11</v>
      </c>
      <c r="J1887" t="s">
        <v>60</v>
      </c>
      <c r="K1887" t="s">
        <v>19</v>
      </c>
      <c r="L1887" t="s">
        <v>23</v>
      </c>
      <c r="M1887" s="5">
        <v>111.39</v>
      </c>
    </row>
    <row r="1888" spans="1:13" x14ac:dyDescent="0.25">
      <c r="A1888" s="2">
        <v>45416</v>
      </c>
      <c r="B1888" s="3">
        <f t="shared" si="89"/>
        <v>2024</v>
      </c>
      <c r="C1888" t="str">
        <f t="shared" si="87"/>
        <v>2023-2024</v>
      </c>
      <c r="D1888" t="s">
        <v>148</v>
      </c>
      <c r="E1888" t="s">
        <v>142</v>
      </c>
      <c r="F1888" t="str">
        <f t="shared" si="88"/>
        <v>Australian Capital Territory</v>
      </c>
      <c r="G1888" t="s">
        <v>80</v>
      </c>
      <c r="H1888">
        <v>2609</v>
      </c>
      <c r="I1888" t="s">
        <v>11</v>
      </c>
      <c r="J1888" t="s">
        <v>58</v>
      </c>
      <c r="K1888" t="s">
        <v>19</v>
      </c>
      <c r="L1888" t="s">
        <v>23</v>
      </c>
      <c r="M1888" s="5">
        <v>111.7</v>
      </c>
    </row>
    <row r="1889" spans="1:13" x14ac:dyDescent="0.25">
      <c r="A1889" s="2">
        <v>45570</v>
      </c>
      <c r="B1889" s="3">
        <f t="shared" si="89"/>
        <v>2025</v>
      </c>
      <c r="C1889" t="str">
        <f t="shared" si="87"/>
        <v>2024-2025</v>
      </c>
      <c r="D1889" t="s">
        <v>147</v>
      </c>
      <c r="E1889" t="s">
        <v>129</v>
      </c>
      <c r="F1889" t="str">
        <f t="shared" si="88"/>
        <v>Tasmania</v>
      </c>
      <c r="G1889" t="s">
        <v>70</v>
      </c>
      <c r="H1889">
        <v>7010</v>
      </c>
      <c r="I1889" t="s">
        <v>11</v>
      </c>
      <c r="J1889" t="s">
        <v>71</v>
      </c>
      <c r="K1889" t="s">
        <v>149</v>
      </c>
      <c r="L1889" t="s">
        <v>15</v>
      </c>
      <c r="M1889" s="5">
        <v>111.72</v>
      </c>
    </row>
    <row r="1890" spans="1:13" x14ac:dyDescent="0.25">
      <c r="A1890" s="2">
        <v>45548</v>
      </c>
      <c r="B1890" s="3">
        <f t="shared" si="89"/>
        <v>2025</v>
      </c>
      <c r="C1890" t="str">
        <f t="shared" si="87"/>
        <v>2024-2025</v>
      </c>
      <c r="D1890" t="s">
        <v>147</v>
      </c>
      <c r="E1890" t="s">
        <v>109</v>
      </c>
      <c r="F1890" t="str">
        <f t="shared" si="88"/>
        <v>New South Wales</v>
      </c>
      <c r="G1890" t="s">
        <v>10</v>
      </c>
      <c r="H1890">
        <v>2480</v>
      </c>
      <c r="I1890" t="s">
        <v>11</v>
      </c>
      <c r="J1890" t="s">
        <v>68</v>
      </c>
      <c r="K1890" t="s">
        <v>150</v>
      </c>
      <c r="L1890" t="s">
        <v>18</v>
      </c>
      <c r="M1890" s="5">
        <v>111.75</v>
      </c>
    </row>
    <row r="1891" spans="1:13" x14ac:dyDescent="0.25">
      <c r="A1891" s="2">
        <v>45458</v>
      </c>
      <c r="B1891" s="3">
        <f t="shared" si="89"/>
        <v>2024</v>
      </c>
      <c r="C1891" t="str">
        <f t="shared" si="87"/>
        <v>2023-2024</v>
      </c>
      <c r="D1891" t="s">
        <v>147</v>
      </c>
      <c r="E1891" t="s">
        <v>69</v>
      </c>
      <c r="F1891" t="str">
        <f t="shared" si="88"/>
        <v>Tasmania</v>
      </c>
      <c r="G1891" t="s">
        <v>70</v>
      </c>
      <c r="H1891">
        <v>7018</v>
      </c>
      <c r="I1891" t="s">
        <v>11</v>
      </c>
      <c r="J1891" t="s">
        <v>71</v>
      </c>
      <c r="K1891" t="s">
        <v>19</v>
      </c>
      <c r="L1891" t="s">
        <v>23</v>
      </c>
      <c r="M1891" s="5">
        <v>111.79</v>
      </c>
    </row>
    <row r="1892" spans="1:13" x14ac:dyDescent="0.25">
      <c r="A1892" s="2">
        <v>45769</v>
      </c>
      <c r="B1892" s="3">
        <f t="shared" si="89"/>
        <v>2025</v>
      </c>
      <c r="C1892" t="str">
        <f t="shared" si="87"/>
        <v>2024-2025</v>
      </c>
      <c r="D1892" t="s">
        <v>147</v>
      </c>
      <c r="E1892" t="s">
        <v>82</v>
      </c>
      <c r="F1892" t="str">
        <f t="shared" si="88"/>
        <v>Queensland</v>
      </c>
      <c r="G1892" t="s">
        <v>35</v>
      </c>
      <c r="H1892">
        <v>4012</v>
      </c>
      <c r="I1892" t="s">
        <v>11</v>
      </c>
      <c r="J1892" t="s">
        <v>43</v>
      </c>
      <c r="K1892" t="s">
        <v>150</v>
      </c>
      <c r="L1892" t="s">
        <v>18</v>
      </c>
      <c r="M1892" s="5">
        <v>111.83</v>
      </c>
    </row>
    <row r="1893" spans="1:13" x14ac:dyDescent="0.25">
      <c r="A1893" s="2">
        <v>45688</v>
      </c>
      <c r="B1893" s="3">
        <f t="shared" si="89"/>
        <v>2025</v>
      </c>
      <c r="C1893" t="str">
        <f t="shared" si="87"/>
        <v>2024-2025</v>
      </c>
      <c r="D1893" t="s">
        <v>148</v>
      </c>
      <c r="E1893" t="s">
        <v>143</v>
      </c>
      <c r="F1893" t="str">
        <f t="shared" si="88"/>
        <v>New South Wales</v>
      </c>
      <c r="G1893" t="s">
        <v>10</v>
      </c>
      <c r="H1893">
        <v>2154</v>
      </c>
      <c r="I1893" t="s">
        <v>11</v>
      </c>
      <c r="J1893" t="s">
        <v>27</v>
      </c>
      <c r="K1893" t="s">
        <v>19</v>
      </c>
      <c r="L1893" t="s">
        <v>23</v>
      </c>
      <c r="M1893" s="5">
        <v>111.86</v>
      </c>
    </row>
    <row r="1894" spans="1:13" x14ac:dyDescent="0.25">
      <c r="A1894" s="2">
        <v>45731</v>
      </c>
      <c r="B1894" s="3">
        <f t="shared" si="89"/>
        <v>2025</v>
      </c>
      <c r="C1894" t="str">
        <f t="shared" si="87"/>
        <v>2024-2025</v>
      </c>
      <c r="D1894" t="s">
        <v>147</v>
      </c>
      <c r="E1894" t="s">
        <v>132</v>
      </c>
      <c r="F1894" t="str">
        <f t="shared" si="88"/>
        <v>New South Wales</v>
      </c>
      <c r="G1894" t="s">
        <v>10</v>
      </c>
      <c r="H1894">
        <v>2800</v>
      </c>
      <c r="I1894" t="s">
        <v>11</v>
      </c>
      <c r="J1894" t="s">
        <v>25</v>
      </c>
      <c r="K1894" t="s">
        <v>149</v>
      </c>
      <c r="L1894" t="s">
        <v>15</v>
      </c>
      <c r="M1894" s="5">
        <v>112</v>
      </c>
    </row>
    <row r="1895" spans="1:13" x14ac:dyDescent="0.25">
      <c r="A1895" s="2">
        <v>45515</v>
      </c>
      <c r="B1895" s="3">
        <f t="shared" si="89"/>
        <v>2025</v>
      </c>
      <c r="C1895" t="str">
        <f t="shared" si="87"/>
        <v>2024-2025</v>
      </c>
      <c r="D1895" t="s">
        <v>147</v>
      </c>
      <c r="E1895" t="s">
        <v>79</v>
      </c>
      <c r="F1895" t="str">
        <f t="shared" si="88"/>
        <v>Australian Capital Territory</v>
      </c>
      <c r="G1895" t="s">
        <v>80</v>
      </c>
      <c r="H1895">
        <v>2617</v>
      </c>
      <c r="I1895" t="s">
        <v>11</v>
      </c>
      <c r="J1895" t="s">
        <v>58</v>
      </c>
      <c r="K1895" t="s">
        <v>19</v>
      </c>
      <c r="L1895" t="s">
        <v>23</v>
      </c>
      <c r="M1895" s="5">
        <v>112.14</v>
      </c>
    </row>
    <row r="1896" spans="1:13" x14ac:dyDescent="0.25">
      <c r="A1896" s="2">
        <v>45499</v>
      </c>
      <c r="B1896" s="3">
        <f t="shared" si="89"/>
        <v>2025</v>
      </c>
      <c r="C1896" t="str">
        <f t="shared" si="87"/>
        <v>2024-2025</v>
      </c>
      <c r="D1896" t="s">
        <v>147</v>
      </c>
      <c r="E1896" t="s">
        <v>133</v>
      </c>
      <c r="F1896" t="str">
        <f t="shared" si="88"/>
        <v>Queensland</v>
      </c>
      <c r="G1896" t="s">
        <v>35</v>
      </c>
      <c r="H1896">
        <v>4305</v>
      </c>
      <c r="I1896" t="s">
        <v>11</v>
      </c>
      <c r="J1896" t="s">
        <v>104</v>
      </c>
      <c r="K1896" t="s">
        <v>152</v>
      </c>
      <c r="L1896" t="s">
        <v>13</v>
      </c>
      <c r="M1896" s="5">
        <v>112.37</v>
      </c>
    </row>
    <row r="1897" spans="1:13" x14ac:dyDescent="0.25">
      <c r="A1897" s="2">
        <v>45866</v>
      </c>
      <c r="B1897" s="3">
        <f t="shared" si="89"/>
        <v>2026</v>
      </c>
      <c r="C1897" t="str">
        <f t="shared" si="87"/>
        <v>2025-2026</v>
      </c>
      <c r="D1897" t="s">
        <v>148</v>
      </c>
      <c r="E1897" t="s">
        <v>133</v>
      </c>
      <c r="F1897" t="str">
        <f t="shared" si="88"/>
        <v>Queensland</v>
      </c>
      <c r="G1897" t="s">
        <v>35</v>
      </c>
      <c r="H1897">
        <v>4305</v>
      </c>
      <c r="I1897" t="s">
        <v>11</v>
      </c>
      <c r="J1897" t="s">
        <v>104</v>
      </c>
      <c r="K1897" t="s">
        <v>19</v>
      </c>
      <c r="L1897" t="s">
        <v>23</v>
      </c>
      <c r="M1897" s="5">
        <v>112.64</v>
      </c>
    </row>
    <row r="1898" spans="1:13" x14ac:dyDescent="0.25">
      <c r="A1898" s="2">
        <v>45384</v>
      </c>
      <c r="B1898" s="3">
        <f t="shared" si="89"/>
        <v>2024</v>
      </c>
      <c r="C1898" t="str">
        <f t="shared" si="87"/>
        <v>2023-2024</v>
      </c>
      <c r="D1898" t="s">
        <v>147</v>
      </c>
      <c r="E1898" t="s">
        <v>83</v>
      </c>
      <c r="F1898" t="str">
        <f t="shared" si="88"/>
        <v>New South Wales</v>
      </c>
      <c r="G1898" t="s">
        <v>10</v>
      </c>
      <c r="H1898">
        <v>2750</v>
      </c>
      <c r="I1898" t="s">
        <v>11</v>
      </c>
      <c r="J1898" t="s">
        <v>25</v>
      </c>
      <c r="K1898" t="s">
        <v>19</v>
      </c>
      <c r="L1898" t="s">
        <v>23</v>
      </c>
      <c r="M1898" s="5">
        <v>112.78</v>
      </c>
    </row>
    <row r="1899" spans="1:13" x14ac:dyDescent="0.25">
      <c r="A1899" s="2">
        <v>45484</v>
      </c>
      <c r="B1899" s="3">
        <f t="shared" si="89"/>
        <v>2025</v>
      </c>
      <c r="C1899" t="str">
        <f t="shared" si="87"/>
        <v>2024-2025</v>
      </c>
      <c r="D1899" t="s">
        <v>148</v>
      </c>
      <c r="E1899" t="s">
        <v>125</v>
      </c>
      <c r="F1899" t="str">
        <f t="shared" si="88"/>
        <v>Victoria</v>
      </c>
      <c r="G1899" t="s">
        <v>45</v>
      </c>
      <c r="H1899">
        <v>3400</v>
      </c>
      <c r="I1899" t="s">
        <v>11</v>
      </c>
      <c r="J1899" t="s">
        <v>60</v>
      </c>
      <c r="K1899" t="s">
        <v>154</v>
      </c>
      <c r="L1899" t="s">
        <v>14</v>
      </c>
      <c r="M1899" s="5">
        <v>112.92</v>
      </c>
    </row>
    <row r="1900" spans="1:13" x14ac:dyDescent="0.25">
      <c r="A1900" s="2">
        <v>45955</v>
      </c>
      <c r="B1900" s="3">
        <f t="shared" si="89"/>
        <v>2026</v>
      </c>
      <c r="C1900" t="str">
        <f t="shared" si="87"/>
        <v>2025-2026</v>
      </c>
      <c r="D1900" t="s">
        <v>147</v>
      </c>
      <c r="E1900" t="s">
        <v>50</v>
      </c>
      <c r="F1900" t="str">
        <f t="shared" si="88"/>
        <v>Queensland</v>
      </c>
      <c r="G1900" t="s">
        <v>35</v>
      </c>
      <c r="H1900">
        <v>4703</v>
      </c>
      <c r="I1900" t="s">
        <v>11</v>
      </c>
      <c r="J1900" t="s">
        <v>51</v>
      </c>
      <c r="K1900" t="s">
        <v>152</v>
      </c>
      <c r="L1900" t="s">
        <v>13</v>
      </c>
      <c r="M1900" s="5">
        <v>113.67999999999999</v>
      </c>
    </row>
    <row r="1901" spans="1:13" x14ac:dyDescent="0.25">
      <c r="A1901" s="2">
        <v>45822</v>
      </c>
      <c r="B1901" s="3">
        <f t="shared" si="89"/>
        <v>2025</v>
      </c>
      <c r="C1901" t="str">
        <f t="shared" si="87"/>
        <v>2024-2025</v>
      </c>
      <c r="D1901" t="s">
        <v>148</v>
      </c>
      <c r="E1901" t="s">
        <v>57</v>
      </c>
      <c r="F1901" t="str">
        <f t="shared" si="88"/>
        <v>New South Wales</v>
      </c>
      <c r="G1901" t="s">
        <v>10</v>
      </c>
      <c r="H1901">
        <v>2560</v>
      </c>
      <c r="I1901" t="s">
        <v>11</v>
      </c>
      <c r="J1901" t="s">
        <v>58</v>
      </c>
      <c r="K1901" t="s">
        <v>149</v>
      </c>
      <c r="L1901" t="s">
        <v>15</v>
      </c>
      <c r="M1901" s="5">
        <v>113.75999999999999</v>
      </c>
    </row>
    <row r="1902" spans="1:13" x14ac:dyDescent="0.25">
      <c r="A1902" s="2">
        <v>45893</v>
      </c>
      <c r="B1902" s="3">
        <f t="shared" si="89"/>
        <v>2026</v>
      </c>
      <c r="C1902" t="str">
        <f t="shared" si="87"/>
        <v>2025-2026</v>
      </c>
      <c r="D1902" t="s">
        <v>148</v>
      </c>
      <c r="E1902" t="s">
        <v>143</v>
      </c>
      <c r="F1902" t="str">
        <f t="shared" si="88"/>
        <v>New South Wales</v>
      </c>
      <c r="G1902" t="s">
        <v>10</v>
      </c>
      <c r="H1902">
        <v>2154</v>
      </c>
      <c r="I1902" t="s">
        <v>11</v>
      </c>
      <c r="J1902" t="s">
        <v>27</v>
      </c>
      <c r="K1902" t="s">
        <v>153</v>
      </c>
      <c r="L1902" t="s">
        <v>16</v>
      </c>
      <c r="M1902" s="5">
        <v>113.81</v>
      </c>
    </row>
    <row r="1903" spans="1:13" x14ac:dyDescent="0.25">
      <c r="A1903" s="2">
        <v>45625</v>
      </c>
      <c r="B1903" s="3">
        <f t="shared" si="89"/>
        <v>2025</v>
      </c>
      <c r="C1903" t="str">
        <f t="shared" si="87"/>
        <v>2024-2025</v>
      </c>
      <c r="D1903" t="s">
        <v>148</v>
      </c>
      <c r="E1903" t="s">
        <v>95</v>
      </c>
      <c r="F1903" t="str">
        <f t="shared" si="88"/>
        <v>Victoria</v>
      </c>
      <c r="G1903" t="s">
        <v>45</v>
      </c>
      <c r="H1903">
        <v>3931</v>
      </c>
      <c r="I1903" t="s">
        <v>11</v>
      </c>
      <c r="J1903" t="s">
        <v>55</v>
      </c>
      <c r="K1903" t="s">
        <v>155</v>
      </c>
      <c r="L1903" t="s">
        <v>20</v>
      </c>
      <c r="M1903" s="5">
        <v>113.89</v>
      </c>
    </row>
    <row r="1904" spans="1:13" x14ac:dyDescent="0.25">
      <c r="A1904" s="2">
        <v>45842</v>
      </c>
      <c r="B1904" s="3">
        <f t="shared" si="89"/>
        <v>2026</v>
      </c>
      <c r="C1904" t="str">
        <f t="shared" si="87"/>
        <v>2025-2026</v>
      </c>
      <c r="D1904" t="s">
        <v>148</v>
      </c>
      <c r="E1904" t="s">
        <v>95</v>
      </c>
      <c r="F1904" t="str">
        <f t="shared" si="88"/>
        <v>Victoria</v>
      </c>
      <c r="G1904" t="s">
        <v>45</v>
      </c>
      <c r="H1904">
        <v>3931</v>
      </c>
      <c r="I1904" t="s">
        <v>11</v>
      </c>
      <c r="J1904" t="s">
        <v>55</v>
      </c>
      <c r="K1904" t="s">
        <v>154</v>
      </c>
      <c r="L1904" t="s">
        <v>14</v>
      </c>
      <c r="M1904" s="5">
        <v>113.91</v>
      </c>
    </row>
    <row r="1905" spans="1:13" x14ac:dyDescent="0.25">
      <c r="A1905" s="2">
        <v>45643</v>
      </c>
      <c r="B1905" s="3">
        <f t="shared" si="89"/>
        <v>2025</v>
      </c>
      <c r="C1905" t="str">
        <f t="shared" si="87"/>
        <v>2024-2025</v>
      </c>
      <c r="D1905" t="s">
        <v>147</v>
      </c>
      <c r="E1905" t="s">
        <v>125</v>
      </c>
      <c r="F1905" t="str">
        <f t="shared" si="88"/>
        <v>Victoria</v>
      </c>
      <c r="G1905" t="s">
        <v>45</v>
      </c>
      <c r="H1905">
        <v>3400</v>
      </c>
      <c r="I1905" t="s">
        <v>11</v>
      </c>
      <c r="J1905" t="s">
        <v>60</v>
      </c>
      <c r="K1905" t="s">
        <v>152</v>
      </c>
      <c r="L1905" t="s">
        <v>13</v>
      </c>
      <c r="M1905" s="5">
        <v>114.42999999999999</v>
      </c>
    </row>
    <row r="1906" spans="1:13" x14ac:dyDescent="0.25">
      <c r="A1906" s="2">
        <v>45335</v>
      </c>
      <c r="B1906" s="3">
        <f t="shared" si="89"/>
        <v>2024</v>
      </c>
      <c r="C1906" t="str">
        <f t="shared" si="87"/>
        <v>2023-2024</v>
      </c>
      <c r="D1906" t="s">
        <v>148</v>
      </c>
      <c r="E1906" t="s">
        <v>143</v>
      </c>
      <c r="F1906" t="str">
        <f t="shared" si="88"/>
        <v>New South Wales</v>
      </c>
      <c r="G1906" t="s">
        <v>10</v>
      </c>
      <c r="H1906">
        <v>2154</v>
      </c>
      <c r="I1906" t="s">
        <v>11</v>
      </c>
      <c r="J1906" t="s">
        <v>27</v>
      </c>
      <c r="K1906" t="s">
        <v>19</v>
      </c>
      <c r="L1906" t="s">
        <v>23</v>
      </c>
      <c r="M1906" s="5">
        <v>114.78</v>
      </c>
    </row>
    <row r="1907" spans="1:13" x14ac:dyDescent="0.25">
      <c r="A1907" s="2">
        <v>45965</v>
      </c>
      <c r="B1907" s="3">
        <f t="shared" si="89"/>
        <v>2026</v>
      </c>
      <c r="C1907" t="str">
        <f t="shared" si="87"/>
        <v>2025-2026</v>
      </c>
      <c r="D1907" t="s">
        <v>148</v>
      </c>
      <c r="E1907" t="s">
        <v>132</v>
      </c>
      <c r="F1907" t="str">
        <f t="shared" si="88"/>
        <v>New South Wales</v>
      </c>
      <c r="G1907" t="s">
        <v>10</v>
      </c>
      <c r="H1907">
        <v>2800</v>
      </c>
      <c r="I1907" t="s">
        <v>11</v>
      </c>
      <c r="J1907" t="s">
        <v>25</v>
      </c>
      <c r="K1907" t="s">
        <v>157</v>
      </c>
      <c r="L1907" t="s">
        <v>22</v>
      </c>
      <c r="M1907" s="5">
        <v>114.82000000000001</v>
      </c>
    </row>
    <row r="1908" spans="1:13" x14ac:dyDescent="0.25">
      <c r="A1908" s="2">
        <v>45794</v>
      </c>
      <c r="B1908" s="3">
        <f t="shared" si="89"/>
        <v>2025</v>
      </c>
      <c r="C1908" t="str">
        <f t="shared" si="87"/>
        <v>2024-2025</v>
      </c>
      <c r="D1908" t="s">
        <v>147</v>
      </c>
      <c r="E1908" t="s">
        <v>131</v>
      </c>
      <c r="F1908" t="str">
        <f t="shared" si="88"/>
        <v>Western Australia</v>
      </c>
      <c r="G1908" t="s">
        <v>48</v>
      </c>
      <c r="H1908">
        <v>6530</v>
      </c>
      <c r="I1908" t="s">
        <v>11</v>
      </c>
      <c r="J1908" t="s">
        <v>77</v>
      </c>
      <c r="K1908" t="s">
        <v>154</v>
      </c>
      <c r="L1908" t="s">
        <v>14</v>
      </c>
      <c r="M1908" s="5">
        <v>115.41</v>
      </c>
    </row>
    <row r="1909" spans="1:13" x14ac:dyDescent="0.25">
      <c r="A1909" s="2">
        <v>45439</v>
      </c>
      <c r="B1909" s="3">
        <f t="shared" si="89"/>
        <v>2024</v>
      </c>
      <c r="C1909" t="str">
        <f t="shared" si="87"/>
        <v>2023-2024</v>
      </c>
      <c r="D1909" t="s">
        <v>148</v>
      </c>
      <c r="E1909" t="s">
        <v>101</v>
      </c>
      <c r="F1909" t="str">
        <f t="shared" si="88"/>
        <v>Victoria</v>
      </c>
      <c r="G1909" t="s">
        <v>45</v>
      </c>
      <c r="H1909">
        <v>3131</v>
      </c>
      <c r="I1909" t="s">
        <v>11</v>
      </c>
      <c r="J1909" t="s">
        <v>63</v>
      </c>
      <c r="K1909" t="s">
        <v>153</v>
      </c>
      <c r="L1909" t="s">
        <v>16</v>
      </c>
      <c r="M1909" s="5">
        <v>115.62</v>
      </c>
    </row>
    <row r="1910" spans="1:13" x14ac:dyDescent="0.25">
      <c r="A1910" s="2">
        <v>45794</v>
      </c>
      <c r="B1910" s="3">
        <f t="shared" si="89"/>
        <v>2025</v>
      </c>
      <c r="C1910" t="str">
        <f t="shared" si="87"/>
        <v>2024-2025</v>
      </c>
      <c r="D1910" t="s">
        <v>147</v>
      </c>
      <c r="E1910" t="s">
        <v>85</v>
      </c>
      <c r="F1910" t="str">
        <f t="shared" si="88"/>
        <v>Queensland</v>
      </c>
      <c r="G1910" t="s">
        <v>35</v>
      </c>
      <c r="H1910">
        <v>4883</v>
      </c>
      <c r="I1910" t="s">
        <v>11</v>
      </c>
      <c r="J1910" t="s">
        <v>36</v>
      </c>
      <c r="K1910" t="s">
        <v>156</v>
      </c>
      <c r="L1910" t="s">
        <v>17</v>
      </c>
      <c r="M1910" s="5">
        <v>115.67</v>
      </c>
    </row>
    <row r="1911" spans="1:13" x14ac:dyDescent="0.25">
      <c r="A1911" s="2">
        <v>45824</v>
      </c>
      <c r="B1911" s="3">
        <f t="shared" si="89"/>
        <v>2025</v>
      </c>
      <c r="C1911" t="str">
        <f t="shared" si="87"/>
        <v>2024-2025</v>
      </c>
      <c r="D1911" t="s">
        <v>148</v>
      </c>
      <c r="E1911" t="s">
        <v>42</v>
      </c>
      <c r="F1911" t="str">
        <f t="shared" si="88"/>
        <v>Queensland</v>
      </c>
      <c r="G1911" t="s">
        <v>35</v>
      </c>
      <c r="H1911">
        <v>4053</v>
      </c>
      <c r="I1911" t="s">
        <v>11</v>
      </c>
      <c r="J1911" t="s">
        <v>43</v>
      </c>
      <c r="K1911" t="s">
        <v>150</v>
      </c>
      <c r="L1911" t="s">
        <v>18</v>
      </c>
      <c r="M1911" s="5">
        <v>115.7</v>
      </c>
    </row>
    <row r="1912" spans="1:13" x14ac:dyDescent="0.25">
      <c r="A1912" s="2">
        <v>45704</v>
      </c>
      <c r="B1912" s="3">
        <f t="shared" si="89"/>
        <v>2025</v>
      </c>
      <c r="C1912" t="str">
        <f t="shared" si="87"/>
        <v>2024-2025</v>
      </c>
      <c r="D1912" t="s">
        <v>147</v>
      </c>
      <c r="E1912" t="s">
        <v>67</v>
      </c>
      <c r="F1912" t="str">
        <f t="shared" si="88"/>
        <v>New South Wales</v>
      </c>
      <c r="G1912" t="s">
        <v>10</v>
      </c>
      <c r="H1912">
        <v>2478</v>
      </c>
      <c r="I1912" t="s">
        <v>11</v>
      </c>
      <c r="J1912" t="s">
        <v>68</v>
      </c>
      <c r="K1912" t="s">
        <v>155</v>
      </c>
      <c r="L1912" t="s">
        <v>20</v>
      </c>
      <c r="M1912" s="5">
        <v>115.71</v>
      </c>
    </row>
    <row r="1913" spans="1:13" x14ac:dyDescent="0.25">
      <c r="A1913" s="2">
        <v>45834</v>
      </c>
      <c r="B1913" s="3">
        <f t="shared" si="89"/>
        <v>2025</v>
      </c>
      <c r="C1913" t="str">
        <f t="shared" si="87"/>
        <v>2024-2025</v>
      </c>
      <c r="D1913" t="s">
        <v>147</v>
      </c>
      <c r="E1913" t="s">
        <v>108</v>
      </c>
      <c r="F1913" t="str">
        <f t="shared" si="88"/>
        <v>Victoria</v>
      </c>
      <c r="G1913" t="s">
        <v>45</v>
      </c>
      <c r="H1913">
        <v>3018</v>
      </c>
      <c r="I1913" t="s">
        <v>11</v>
      </c>
      <c r="J1913" t="s">
        <v>46</v>
      </c>
      <c r="K1913" t="s">
        <v>154</v>
      </c>
      <c r="L1913" t="s">
        <v>14</v>
      </c>
      <c r="M1913" s="5">
        <v>115.85</v>
      </c>
    </row>
    <row r="1914" spans="1:13" x14ac:dyDescent="0.25">
      <c r="A1914" s="2">
        <v>45642</v>
      </c>
      <c r="B1914" s="3">
        <f t="shared" si="89"/>
        <v>2025</v>
      </c>
      <c r="C1914" t="str">
        <f t="shared" si="87"/>
        <v>2024-2025</v>
      </c>
      <c r="D1914" t="s">
        <v>148</v>
      </c>
      <c r="E1914" t="s">
        <v>87</v>
      </c>
      <c r="F1914" t="str">
        <f t="shared" si="88"/>
        <v>New South Wales</v>
      </c>
      <c r="G1914" t="s">
        <v>10</v>
      </c>
      <c r="H1914">
        <v>2790</v>
      </c>
      <c r="I1914" t="s">
        <v>11</v>
      </c>
      <c r="J1914" t="s">
        <v>25</v>
      </c>
      <c r="K1914" t="s">
        <v>153</v>
      </c>
      <c r="L1914" t="s">
        <v>16</v>
      </c>
      <c r="M1914" s="5">
        <v>115.92</v>
      </c>
    </row>
    <row r="1915" spans="1:13" x14ac:dyDescent="0.25">
      <c r="A1915" s="2">
        <v>45339</v>
      </c>
      <c r="B1915" s="3">
        <f t="shared" si="89"/>
        <v>2024</v>
      </c>
      <c r="C1915" t="str">
        <f t="shared" si="87"/>
        <v>2023-2024</v>
      </c>
      <c r="D1915" t="s">
        <v>148</v>
      </c>
      <c r="E1915" t="s">
        <v>61</v>
      </c>
      <c r="F1915" t="str">
        <f t="shared" si="88"/>
        <v>New South Wales</v>
      </c>
      <c r="G1915" t="s">
        <v>10</v>
      </c>
      <c r="H1915">
        <v>2539</v>
      </c>
      <c r="I1915" t="s">
        <v>11</v>
      </c>
      <c r="J1915" t="s">
        <v>58</v>
      </c>
      <c r="K1915" t="s">
        <v>154</v>
      </c>
      <c r="L1915" t="s">
        <v>14</v>
      </c>
      <c r="M1915" s="5">
        <v>115.93</v>
      </c>
    </row>
    <row r="1916" spans="1:13" x14ac:dyDescent="0.25">
      <c r="A1916" s="2">
        <v>45428</v>
      </c>
      <c r="B1916" s="3">
        <f t="shared" si="89"/>
        <v>2024</v>
      </c>
      <c r="C1916" t="str">
        <f t="shared" si="87"/>
        <v>2023-2024</v>
      </c>
      <c r="D1916" t="s">
        <v>148</v>
      </c>
      <c r="E1916" t="s">
        <v>122</v>
      </c>
      <c r="F1916" t="str">
        <f t="shared" si="88"/>
        <v>New South Wales</v>
      </c>
      <c r="G1916" t="s">
        <v>10</v>
      </c>
      <c r="H1916">
        <v>2650</v>
      </c>
      <c r="I1916" t="s">
        <v>11</v>
      </c>
      <c r="J1916" t="s">
        <v>25</v>
      </c>
      <c r="K1916" t="s">
        <v>152</v>
      </c>
      <c r="L1916" t="s">
        <v>13</v>
      </c>
      <c r="M1916" s="5">
        <v>116.57</v>
      </c>
    </row>
    <row r="1917" spans="1:13" x14ac:dyDescent="0.25">
      <c r="A1917" s="2">
        <v>45298</v>
      </c>
      <c r="B1917" s="3">
        <f t="shared" si="89"/>
        <v>2024</v>
      </c>
      <c r="C1917" t="str">
        <f t="shared" si="87"/>
        <v>2023-2024</v>
      </c>
      <c r="D1917" t="s">
        <v>148</v>
      </c>
      <c r="E1917" t="s">
        <v>145</v>
      </c>
      <c r="F1917" t="str">
        <f t="shared" si="88"/>
        <v>New South Wales</v>
      </c>
      <c r="G1917" t="s">
        <v>10</v>
      </c>
      <c r="H1917">
        <v>2101</v>
      </c>
      <c r="I1917" t="s">
        <v>11</v>
      </c>
      <c r="J1917" t="s">
        <v>27</v>
      </c>
      <c r="K1917" t="s">
        <v>156</v>
      </c>
      <c r="L1917" t="s">
        <v>17</v>
      </c>
      <c r="M1917" s="5">
        <v>116.71000000000001</v>
      </c>
    </row>
    <row r="1918" spans="1:13" x14ac:dyDescent="0.25">
      <c r="A1918" s="2">
        <v>45607</v>
      </c>
      <c r="B1918" s="3">
        <f t="shared" si="89"/>
        <v>2025</v>
      </c>
      <c r="C1918" t="str">
        <f t="shared" si="87"/>
        <v>2024-2025</v>
      </c>
      <c r="D1918" t="s">
        <v>147</v>
      </c>
      <c r="E1918" t="s">
        <v>42</v>
      </c>
      <c r="F1918" t="str">
        <f t="shared" si="88"/>
        <v>Queensland</v>
      </c>
      <c r="G1918" t="s">
        <v>35</v>
      </c>
      <c r="H1918">
        <v>4053</v>
      </c>
      <c r="I1918" t="s">
        <v>11</v>
      </c>
      <c r="J1918" t="s">
        <v>43</v>
      </c>
      <c r="K1918" t="s">
        <v>149</v>
      </c>
      <c r="L1918" t="s">
        <v>15</v>
      </c>
      <c r="M1918" s="5">
        <v>116.71000000000001</v>
      </c>
    </row>
    <row r="1919" spans="1:13" x14ac:dyDescent="0.25">
      <c r="A1919" s="2">
        <v>45891</v>
      </c>
      <c r="B1919" s="3">
        <f t="shared" si="89"/>
        <v>2026</v>
      </c>
      <c r="C1919" t="str">
        <f t="shared" si="87"/>
        <v>2025-2026</v>
      </c>
      <c r="D1919" t="s">
        <v>147</v>
      </c>
      <c r="E1919" t="s">
        <v>75</v>
      </c>
      <c r="F1919" t="str">
        <f t="shared" si="88"/>
        <v>Victoria</v>
      </c>
      <c r="G1919" t="s">
        <v>45</v>
      </c>
      <c r="H1919">
        <v>3630</v>
      </c>
      <c r="I1919" t="s">
        <v>11</v>
      </c>
      <c r="J1919" t="s">
        <v>55</v>
      </c>
      <c r="K1919" t="s">
        <v>156</v>
      </c>
      <c r="L1919" t="s">
        <v>17</v>
      </c>
      <c r="M1919" s="5">
        <v>116.8</v>
      </c>
    </row>
    <row r="1920" spans="1:13" x14ac:dyDescent="0.25">
      <c r="A1920" s="2">
        <v>45683</v>
      </c>
      <c r="B1920" s="3">
        <f t="shared" si="89"/>
        <v>2025</v>
      </c>
      <c r="C1920" t="str">
        <f t="shared" si="87"/>
        <v>2024-2025</v>
      </c>
      <c r="D1920" t="s">
        <v>147</v>
      </c>
      <c r="E1920" t="s">
        <v>126</v>
      </c>
      <c r="F1920" t="str">
        <f t="shared" si="88"/>
        <v>Queensland</v>
      </c>
      <c r="G1920" t="s">
        <v>35</v>
      </c>
      <c r="H1920">
        <v>4551</v>
      </c>
      <c r="I1920" t="s">
        <v>11</v>
      </c>
      <c r="J1920" t="s">
        <v>120</v>
      </c>
      <c r="K1920" t="s">
        <v>151</v>
      </c>
      <c r="L1920" t="s">
        <v>21</v>
      </c>
      <c r="M1920" s="5">
        <v>116.86</v>
      </c>
    </row>
    <row r="1921" spans="1:13" x14ac:dyDescent="0.25">
      <c r="A1921" s="2">
        <v>45853</v>
      </c>
      <c r="B1921" s="3">
        <f t="shared" si="89"/>
        <v>2026</v>
      </c>
      <c r="C1921" t="str">
        <f t="shared" si="87"/>
        <v>2025-2026</v>
      </c>
      <c r="D1921" t="s">
        <v>147</v>
      </c>
      <c r="E1921" t="s">
        <v>135</v>
      </c>
      <c r="F1921" t="str">
        <f t="shared" si="88"/>
        <v>Victoria</v>
      </c>
      <c r="G1921" t="s">
        <v>45</v>
      </c>
      <c r="H1921">
        <v>3550</v>
      </c>
      <c r="I1921" t="s">
        <v>11</v>
      </c>
      <c r="J1921" t="s">
        <v>60</v>
      </c>
      <c r="K1921" t="s">
        <v>153</v>
      </c>
      <c r="L1921" t="s">
        <v>16</v>
      </c>
      <c r="M1921" s="5">
        <v>116.91</v>
      </c>
    </row>
    <row r="1922" spans="1:13" x14ac:dyDescent="0.25">
      <c r="A1922" s="2">
        <v>45582</v>
      </c>
      <c r="B1922" s="3">
        <f t="shared" si="89"/>
        <v>2025</v>
      </c>
      <c r="C1922" t="str">
        <f t="shared" ref="C1922:C1985" si="90">IF(MONTH(A1922) &gt;= 7, YEAR(A1922) &amp; "-" &amp; YEAR(A1922) + 1, YEAR(A1922) - 1 &amp; "-" &amp; YEAR(A1922))</f>
        <v>2024-2025</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25">
      <c r="A1923" s="2">
        <v>45471</v>
      </c>
      <c r="B1923" s="3">
        <f t="shared" ref="B1923:B1986" si="92">IF(MONTH(A1923)&gt;=7,YEAR(A1923)+1,YEAR(A1923))</f>
        <v>2024</v>
      </c>
      <c r="C1923" t="str">
        <f t="shared" si="90"/>
        <v>2023-2024</v>
      </c>
      <c r="D1923" t="s">
        <v>147</v>
      </c>
      <c r="E1923" t="s">
        <v>136</v>
      </c>
      <c r="F1923" t="str">
        <f t="shared" si="91"/>
        <v>Victoria</v>
      </c>
      <c r="G1923" t="s">
        <v>45</v>
      </c>
      <c r="H1923">
        <v>3175</v>
      </c>
      <c r="I1923" t="s">
        <v>11</v>
      </c>
      <c r="J1923" t="s">
        <v>63</v>
      </c>
      <c r="K1923" t="s">
        <v>151</v>
      </c>
      <c r="L1923" t="s">
        <v>21</v>
      </c>
      <c r="M1923" s="5">
        <v>117.41</v>
      </c>
    </row>
    <row r="1924" spans="1:13" x14ac:dyDescent="0.25">
      <c r="A1924" s="2">
        <v>45475</v>
      </c>
      <c r="B1924" s="3">
        <f t="shared" si="92"/>
        <v>2025</v>
      </c>
      <c r="C1924" t="str">
        <f t="shared" si="90"/>
        <v>2024-2025</v>
      </c>
      <c r="D1924" t="s">
        <v>147</v>
      </c>
      <c r="E1924" t="s">
        <v>59</v>
      </c>
      <c r="F1924" t="str">
        <f t="shared" si="91"/>
        <v>Victoria</v>
      </c>
      <c r="G1924" t="s">
        <v>45</v>
      </c>
      <c r="H1924">
        <v>3280</v>
      </c>
      <c r="I1924" t="s">
        <v>11</v>
      </c>
      <c r="J1924" t="s">
        <v>60</v>
      </c>
      <c r="K1924" t="s">
        <v>154</v>
      </c>
      <c r="L1924" t="s">
        <v>14</v>
      </c>
      <c r="M1924" s="5">
        <v>117.44</v>
      </c>
    </row>
    <row r="1925" spans="1:13" x14ac:dyDescent="0.25">
      <c r="A1925" s="2">
        <v>45592</v>
      </c>
      <c r="B1925" s="3">
        <f t="shared" si="92"/>
        <v>2025</v>
      </c>
      <c r="C1925" t="str">
        <f t="shared" si="90"/>
        <v>2024-2025</v>
      </c>
      <c r="D1925" t="s">
        <v>147</v>
      </c>
      <c r="E1925" t="s">
        <v>44</v>
      </c>
      <c r="F1925" t="str">
        <f t="shared" si="91"/>
        <v>Victoria</v>
      </c>
      <c r="G1925" t="s">
        <v>45</v>
      </c>
      <c r="H1925">
        <v>3066</v>
      </c>
      <c r="I1925" t="s">
        <v>11</v>
      </c>
      <c r="J1925" t="s">
        <v>46</v>
      </c>
      <c r="K1925" t="s">
        <v>150</v>
      </c>
      <c r="L1925" t="s">
        <v>18</v>
      </c>
      <c r="M1925" s="5">
        <v>117.63</v>
      </c>
    </row>
    <row r="1926" spans="1:13" x14ac:dyDescent="0.25">
      <c r="A1926" s="2">
        <v>45455</v>
      </c>
      <c r="B1926" s="3">
        <f t="shared" si="92"/>
        <v>2024</v>
      </c>
      <c r="C1926" t="str">
        <f t="shared" si="90"/>
        <v>2023-2024</v>
      </c>
      <c r="D1926" t="s">
        <v>147</v>
      </c>
      <c r="E1926" t="s">
        <v>78</v>
      </c>
      <c r="F1926" t="str">
        <f t="shared" si="91"/>
        <v>New South Wales</v>
      </c>
      <c r="G1926" t="s">
        <v>10</v>
      </c>
      <c r="H1926">
        <v>2350</v>
      </c>
      <c r="I1926" t="s">
        <v>11</v>
      </c>
      <c r="J1926" t="s">
        <v>68</v>
      </c>
      <c r="K1926" t="s">
        <v>154</v>
      </c>
      <c r="L1926" t="s">
        <v>14</v>
      </c>
      <c r="M1926" s="5">
        <v>117.72</v>
      </c>
    </row>
    <row r="1927" spans="1:13" x14ac:dyDescent="0.25">
      <c r="A1927" s="2">
        <v>45885</v>
      </c>
      <c r="B1927" s="3">
        <f t="shared" si="92"/>
        <v>2026</v>
      </c>
      <c r="C1927" t="str">
        <f t="shared" si="90"/>
        <v>2025-2026</v>
      </c>
      <c r="D1927" t="s">
        <v>147</v>
      </c>
      <c r="E1927" t="s">
        <v>115</v>
      </c>
      <c r="F1927" t="str">
        <f t="shared" si="91"/>
        <v>Western Australia</v>
      </c>
      <c r="G1927" t="s">
        <v>48</v>
      </c>
      <c r="H1927">
        <v>6280</v>
      </c>
      <c r="I1927" t="s">
        <v>11</v>
      </c>
      <c r="J1927" t="s">
        <v>94</v>
      </c>
      <c r="K1927" t="s">
        <v>154</v>
      </c>
      <c r="L1927" t="s">
        <v>14</v>
      </c>
      <c r="M1927" s="5">
        <v>117.99</v>
      </c>
    </row>
    <row r="1928" spans="1:13" x14ac:dyDescent="0.25">
      <c r="A1928" s="2">
        <v>45422</v>
      </c>
      <c r="B1928" s="3">
        <f t="shared" si="92"/>
        <v>2024</v>
      </c>
      <c r="C1928" t="str">
        <f t="shared" si="90"/>
        <v>2023-2024</v>
      </c>
      <c r="D1928" t="s">
        <v>147</v>
      </c>
      <c r="E1928" t="s">
        <v>54</v>
      </c>
      <c r="F1928" t="str">
        <f t="shared" si="91"/>
        <v>Victoria</v>
      </c>
      <c r="G1928" t="s">
        <v>45</v>
      </c>
      <c r="H1928">
        <v>3977</v>
      </c>
      <c r="I1928" t="s">
        <v>11</v>
      </c>
      <c r="J1928" t="s">
        <v>55</v>
      </c>
      <c r="K1928" t="s">
        <v>154</v>
      </c>
      <c r="L1928" t="s">
        <v>14</v>
      </c>
      <c r="M1928" s="5">
        <v>118.5</v>
      </c>
    </row>
    <row r="1929" spans="1:13" x14ac:dyDescent="0.25">
      <c r="A1929" s="2">
        <v>45418</v>
      </c>
      <c r="B1929" s="3">
        <f t="shared" si="92"/>
        <v>2024</v>
      </c>
      <c r="C1929" t="str">
        <f t="shared" si="90"/>
        <v>2023-2024</v>
      </c>
      <c r="D1929" t="s">
        <v>147</v>
      </c>
      <c r="E1929" t="s">
        <v>113</v>
      </c>
      <c r="F1929" t="str">
        <f t="shared" si="91"/>
        <v>Queensland</v>
      </c>
      <c r="G1929" t="s">
        <v>35</v>
      </c>
      <c r="H1929">
        <v>4215</v>
      </c>
      <c r="I1929" t="s">
        <v>11</v>
      </c>
      <c r="J1929" t="s">
        <v>104</v>
      </c>
      <c r="K1929" t="s">
        <v>149</v>
      </c>
      <c r="L1929" t="s">
        <v>15</v>
      </c>
      <c r="M1929" s="5">
        <v>118.5</v>
      </c>
    </row>
    <row r="1930" spans="1:13" x14ac:dyDescent="0.25">
      <c r="A1930" s="2">
        <v>45950</v>
      </c>
      <c r="B1930" s="3">
        <f t="shared" si="92"/>
        <v>2026</v>
      </c>
      <c r="C1930" t="str">
        <f t="shared" si="90"/>
        <v>2025-2026</v>
      </c>
      <c r="D1930" t="s">
        <v>148</v>
      </c>
      <c r="E1930" t="s">
        <v>140</v>
      </c>
      <c r="F1930" t="str">
        <f t="shared" si="91"/>
        <v>Tasmania</v>
      </c>
      <c r="G1930" t="s">
        <v>70</v>
      </c>
      <c r="H1930">
        <v>7320</v>
      </c>
      <c r="I1930" t="s">
        <v>11</v>
      </c>
      <c r="J1930" t="s">
        <v>71</v>
      </c>
      <c r="K1930" t="s">
        <v>156</v>
      </c>
      <c r="L1930" t="s">
        <v>17</v>
      </c>
      <c r="M1930" s="5">
        <v>118.75</v>
      </c>
    </row>
    <row r="1931" spans="1:13" x14ac:dyDescent="0.25">
      <c r="A1931" s="2">
        <v>45306</v>
      </c>
      <c r="B1931" s="3">
        <f t="shared" si="92"/>
        <v>2024</v>
      </c>
      <c r="C1931" t="str">
        <f t="shared" si="90"/>
        <v>2023-2024</v>
      </c>
      <c r="D1931" t="s">
        <v>148</v>
      </c>
      <c r="E1931" t="s">
        <v>47</v>
      </c>
      <c r="F1931" t="str">
        <f t="shared" si="91"/>
        <v>Western Australia</v>
      </c>
      <c r="G1931" t="s">
        <v>48</v>
      </c>
      <c r="H1931">
        <v>6030</v>
      </c>
      <c r="I1931" t="s">
        <v>11</v>
      </c>
      <c r="J1931" t="s">
        <v>49</v>
      </c>
      <c r="K1931" t="s">
        <v>151</v>
      </c>
      <c r="L1931" t="s">
        <v>21</v>
      </c>
      <c r="M1931" s="5">
        <v>118.8</v>
      </c>
    </row>
    <row r="1932" spans="1:13" x14ac:dyDescent="0.25">
      <c r="A1932" s="2">
        <v>45529</v>
      </c>
      <c r="B1932" s="3">
        <f t="shared" si="92"/>
        <v>2025</v>
      </c>
      <c r="C1932" t="str">
        <f t="shared" si="90"/>
        <v>2024-2025</v>
      </c>
      <c r="D1932" t="s">
        <v>147</v>
      </c>
      <c r="E1932" t="s">
        <v>37</v>
      </c>
      <c r="F1932" t="str">
        <f t="shared" si="91"/>
        <v>South Australia</v>
      </c>
      <c r="G1932" t="s">
        <v>32</v>
      </c>
      <c r="H1932">
        <v>5607</v>
      </c>
      <c r="I1932" t="s">
        <v>11</v>
      </c>
      <c r="J1932" t="s">
        <v>38</v>
      </c>
      <c r="K1932" t="s">
        <v>154</v>
      </c>
      <c r="L1932" t="s">
        <v>14</v>
      </c>
      <c r="M1932" s="5">
        <v>118.82</v>
      </c>
    </row>
    <row r="1933" spans="1:13" x14ac:dyDescent="0.25">
      <c r="A1933" s="2">
        <v>45552</v>
      </c>
      <c r="B1933" s="3">
        <f t="shared" si="92"/>
        <v>2025</v>
      </c>
      <c r="C1933" t="str">
        <f t="shared" si="90"/>
        <v>2024-2025</v>
      </c>
      <c r="D1933" t="s">
        <v>148</v>
      </c>
      <c r="E1933" t="s">
        <v>69</v>
      </c>
      <c r="F1933" t="str">
        <f t="shared" si="91"/>
        <v>Tasmania</v>
      </c>
      <c r="G1933" t="s">
        <v>70</v>
      </c>
      <c r="H1933">
        <v>7018</v>
      </c>
      <c r="I1933" t="s">
        <v>11</v>
      </c>
      <c r="J1933" t="s">
        <v>71</v>
      </c>
      <c r="K1933" t="s">
        <v>156</v>
      </c>
      <c r="L1933" t="s">
        <v>17</v>
      </c>
      <c r="M1933" s="5">
        <v>119.19</v>
      </c>
    </row>
    <row r="1934" spans="1:13" x14ac:dyDescent="0.25">
      <c r="A1934" s="2">
        <v>45921</v>
      </c>
      <c r="B1934" s="3">
        <f t="shared" si="92"/>
        <v>2026</v>
      </c>
      <c r="C1934" t="str">
        <f t="shared" si="90"/>
        <v>2025-2026</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25">
      <c r="A1935" s="2">
        <v>45306</v>
      </c>
      <c r="B1935" s="3">
        <f t="shared" si="92"/>
        <v>2024</v>
      </c>
      <c r="C1935" t="str">
        <f t="shared" si="90"/>
        <v>2023-2024</v>
      </c>
      <c r="D1935" t="s">
        <v>147</v>
      </c>
      <c r="E1935" t="s">
        <v>131</v>
      </c>
      <c r="F1935" t="str">
        <f t="shared" si="91"/>
        <v>Western Australia</v>
      </c>
      <c r="G1935" t="s">
        <v>48</v>
      </c>
      <c r="H1935">
        <v>6530</v>
      </c>
      <c r="I1935" t="s">
        <v>11</v>
      </c>
      <c r="J1935" t="s">
        <v>77</v>
      </c>
      <c r="K1935" t="s">
        <v>151</v>
      </c>
      <c r="L1935" t="s">
        <v>21</v>
      </c>
      <c r="M1935" s="5">
        <v>119.36</v>
      </c>
    </row>
    <row r="1936" spans="1:13" x14ac:dyDescent="0.25">
      <c r="A1936" s="2">
        <v>45498</v>
      </c>
      <c r="B1936" s="3">
        <f t="shared" si="92"/>
        <v>2025</v>
      </c>
      <c r="C1936" t="str">
        <f t="shared" si="90"/>
        <v>2024-2025</v>
      </c>
      <c r="D1936" t="s">
        <v>147</v>
      </c>
      <c r="E1936" t="s">
        <v>59</v>
      </c>
      <c r="F1936" t="str">
        <f t="shared" si="91"/>
        <v>Victoria</v>
      </c>
      <c r="G1936" t="s">
        <v>45</v>
      </c>
      <c r="H1936">
        <v>3280</v>
      </c>
      <c r="I1936" t="s">
        <v>11</v>
      </c>
      <c r="J1936" t="s">
        <v>60</v>
      </c>
      <c r="K1936" t="s">
        <v>19</v>
      </c>
      <c r="L1936" t="s">
        <v>23</v>
      </c>
      <c r="M1936" s="5">
        <v>119.41</v>
      </c>
    </row>
    <row r="1937" spans="1:13" x14ac:dyDescent="0.25">
      <c r="A1937" s="2">
        <v>45807</v>
      </c>
      <c r="B1937" s="3">
        <f t="shared" si="92"/>
        <v>2025</v>
      </c>
      <c r="C1937" t="str">
        <f t="shared" si="90"/>
        <v>2024-2025</v>
      </c>
      <c r="D1937" t="s">
        <v>148</v>
      </c>
      <c r="E1937" t="s">
        <v>145</v>
      </c>
      <c r="F1937" t="str">
        <f t="shared" si="91"/>
        <v>New South Wales</v>
      </c>
      <c r="G1937" t="s">
        <v>10</v>
      </c>
      <c r="H1937">
        <v>2101</v>
      </c>
      <c r="I1937" t="s">
        <v>11</v>
      </c>
      <c r="J1937" t="s">
        <v>27</v>
      </c>
      <c r="K1937" t="s">
        <v>150</v>
      </c>
      <c r="L1937" t="s">
        <v>18</v>
      </c>
      <c r="M1937" s="5">
        <v>119.7</v>
      </c>
    </row>
    <row r="1938" spans="1:13" x14ac:dyDescent="0.25">
      <c r="A1938" s="2">
        <v>45989</v>
      </c>
      <c r="B1938" s="3">
        <f t="shared" si="92"/>
        <v>2026</v>
      </c>
      <c r="C1938" t="str">
        <f t="shared" si="90"/>
        <v>2025-2026</v>
      </c>
      <c r="D1938" t="s">
        <v>148</v>
      </c>
      <c r="E1938" t="s">
        <v>59</v>
      </c>
      <c r="F1938" t="str">
        <f t="shared" si="91"/>
        <v>Victoria</v>
      </c>
      <c r="G1938" t="s">
        <v>45</v>
      </c>
      <c r="H1938">
        <v>3280</v>
      </c>
      <c r="I1938" t="s">
        <v>11</v>
      </c>
      <c r="J1938" t="s">
        <v>60</v>
      </c>
      <c r="K1938" t="s">
        <v>149</v>
      </c>
      <c r="L1938" t="s">
        <v>15</v>
      </c>
      <c r="M1938" s="5">
        <v>119.76</v>
      </c>
    </row>
    <row r="1939" spans="1:13" x14ac:dyDescent="0.25">
      <c r="A1939" s="2">
        <v>45431</v>
      </c>
      <c r="B1939" s="3">
        <f t="shared" si="92"/>
        <v>2024</v>
      </c>
      <c r="C1939" t="str">
        <f t="shared" si="90"/>
        <v>2023-2024</v>
      </c>
      <c r="D1939" t="s">
        <v>148</v>
      </c>
      <c r="E1939" t="s">
        <v>99</v>
      </c>
      <c r="F1939" t="str">
        <f t="shared" si="91"/>
        <v>Victoria</v>
      </c>
      <c r="G1939" t="s">
        <v>45</v>
      </c>
      <c r="H1939">
        <v>3148</v>
      </c>
      <c r="I1939" t="s">
        <v>11</v>
      </c>
      <c r="J1939" t="s">
        <v>63</v>
      </c>
      <c r="K1939" t="s">
        <v>149</v>
      </c>
      <c r="L1939" t="s">
        <v>15</v>
      </c>
      <c r="M1939" s="5">
        <v>119.8</v>
      </c>
    </row>
    <row r="1940" spans="1:13" x14ac:dyDescent="0.25">
      <c r="A1940" s="2">
        <v>45578</v>
      </c>
      <c r="B1940" s="3">
        <f t="shared" si="92"/>
        <v>2025</v>
      </c>
      <c r="C1940" t="str">
        <f t="shared" si="90"/>
        <v>2024-2025</v>
      </c>
      <c r="D1940" t="s">
        <v>148</v>
      </c>
      <c r="E1940" t="s">
        <v>106</v>
      </c>
      <c r="F1940" t="str">
        <f t="shared" si="91"/>
        <v>Victoria</v>
      </c>
      <c r="G1940" t="s">
        <v>45</v>
      </c>
      <c r="H1940">
        <v>3915</v>
      </c>
      <c r="I1940" t="s">
        <v>11</v>
      </c>
      <c r="J1940" t="s">
        <v>55</v>
      </c>
      <c r="K1940" t="s">
        <v>149</v>
      </c>
      <c r="L1940" t="s">
        <v>15</v>
      </c>
      <c r="M1940" s="5">
        <v>119.8</v>
      </c>
    </row>
    <row r="1941" spans="1:13" x14ac:dyDescent="0.25">
      <c r="A1941" s="2">
        <v>45632</v>
      </c>
      <c r="B1941" s="3">
        <f t="shared" si="92"/>
        <v>2025</v>
      </c>
      <c r="C1941" t="str">
        <f t="shared" si="90"/>
        <v>2024-2025</v>
      </c>
      <c r="D1941" t="s">
        <v>148</v>
      </c>
      <c r="E1941" t="s">
        <v>59</v>
      </c>
      <c r="F1941" t="str">
        <f t="shared" si="91"/>
        <v>Victoria</v>
      </c>
      <c r="G1941" t="s">
        <v>45</v>
      </c>
      <c r="H1941">
        <v>3280</v>
      </c>
      <c r="I1941" t="s">
        <v>11</v>
      </c>
      <c r="J1941" t="s">
        <v>60</v>
      </c>
      <c r="K1941" t="s">
        <v>153</v>
      </c>
      <c r="L1941" t="s">
        <v>16</v>
      </c>
      <c r="M1941" s="5">
        <v>119.80000000000001</v>
      </c>
    </row>
    <row r="1942" spans="1:13" x14ac:dyDescent="0.25">
      <c r="A1942" s="2">
        <v>45888</v>
      </c>
      <c r="B1942" s="3">
        <f t="shared" si="92"/>
        <v>2026</v>
      </c>
      <c r="C1942" t="str">
        <f t="shared" si="90"/>
        <v>2025-2026</v>
      </c>
      <c r="D1942" t="s">
        <v>148</v>
      </c>
      <c r="E1942" t="s">
        <v>95</v>
      </c>
      <c r="F1942" t="str">
        <f t="shared" si="91"/>
        <v>Victoria</v>
      </c>
      <c r="G1942" t="s">
        <v>45</v>
      </c>
      <c r="H1942">
        <v>3931</v>
      </c>
      <c r="I1942" t="s">
        <v>11</v>
      </c>
      <c r="J1942" t="s">
        <v>55</v>
      </c>
      <c r="K1942" t="s">
        <v>153</v>
      </c>
      <c r="L1942" t="s">
        <v>16</v>
      </c>
      <c r="M1942" s="5">
        <v>119.88</v>
      </c>
    </row>
    <row r="1943" spans="1:13" x14ac:dyDescent="0.25">
      <c r="A1943" s="2">
        <v>45717</v>
      </c>
      <c r="B1943" s="3">
        <f t="shared" si="92"/>
        <v>2025</v>
      </c>
      <c r="C1943" t="str">
        <f t="shared" si="90"/>
        <v>2024-2025</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25">
      <c r="A1944" s="2">
        <v>45682</v>
      </c>
      <c r="B1944" s="3">
        <f t="shared" si="92"/>
        <v>2025</v>
      </c>
      <c r="C1944" t="str">
        <f t="shared" si="90"/>
        <v>2024-2025</v>
      </c>
      <c r="D1944" t="s">
        <v>147</v>
      </c>
      <c r="E1944" t="s">
        <v>39</v>
      </c>
      <c r="F1944" t="str">
        <f t="shared" si="91"/>
        <v>South Australia</v>
      </c>
      <c r="G1944" t="s">
        <v>32</v>
      </c>
      <c r="H1944">
        <v>5343</v>
      </c>
      <c r="I1944" t="s">
        <v>11</v>
      </c>
      <c r="J1944" t="s">
        <v>38</v>
      </c>
      <c r="K1944" t="s">
        <v>154</v>
      </c>
      <c r="L1944" t="s">
        <v>14</v>
      </c>
      <c r="M1944" s="5">
        <v>119.92</v>
      </c>
    </row>
    <row r="1945" spans="1:13" x14ac:dyDescent="0.25">
      <c r="A1945" s="2">
        <v>45418</v>
      </c>
      <c r="B1945" s="3">
        <f t="shared" si="92"/>
        <v>2024</v>
      </c>
      <c r="C1945" t="str">
        <f t="shared" si="90"/>
        <v>2023-2024</v>
      </c>
      <c r="D1945" t="s">
        <v>147</v>
      </c>
      <c r="E1945" t="s">
        <v>128</v>
      </c>
      <c r="F1945" t="str">
        <f t="shared" si="91"/>
        <v>Western Australia</v>
      </c>
      <c r="G1945" t="s">
        <v>48</v>
      </c>
      <c r="H1945">
        <v>6027</v>
      </c>
      <c r="I1945" t="s">
        <v>11</v>
      </c>
      <c r="J1945" t="s">
        <v>49</v>
      </c>
      <c r="K1945" t="s">
        <v>154</v>
      </c>
      <c r="L1945" t="s">
        <v>14</v>
      </c>
      <c r="M1945" s="5">
        <v>119.92</v>
      </c>
    </row>
    <row r="1946" spans="1:13" x14ac:dyDescent="0.25">
      <c r="A1946" s="2">
        <v>45919</v>
      </c>
      <c r="B1946" s="3">
        <f t="shared" si="92"/>
        <v>2026</v>
      </c>
      <c r="C1946" t="str">
        <f t="shared" si="90"/>
        <v>2025-2026</v>
      </c>
      <c r="D1946" t="s">
        <v>147</v>
      </c>
      <c r="E1946" t="s">
        <v>108</v>
      </c>
      <c r="F1946" t="str">
        <f t="shared" si="91"/>
        <v>Victoria</v>
      </c>
      <c r="G1946" t="s">
        <v>45</v>
      </c>
      <c r="H1946">
        <v>3018</v>
      </c>
      <c r="I1946" t="s">
        <v>11</v>
      </c>
      <c r="J1946" t="s">
        <v>46</v>
      </c>
      <c r="K1946" t="s">
        <v>151</v>
      </c>
      <c r="L1946" t="s">
        <v>21</v>
      </c>
      <c r="M1946" s="5">
        <v>119.96</v>
      </c>
    </row>
    <row r="1947" spans="1:13" x14ac:dyDescent="0.25">
      <c r="A1947" s="2">
        <v>45754</v>
      </c>
      <c r="B1947" s="3">
        <f t="shared" si="92"/>
        <v>2025</v>
      </c>
      <c r="C1947" t="str">
        <f t="shared" si="90"/>
        <v>2024-2025</v>
      </c>
      <c r="D1947" t="s">
        <v>147</v>
      </c>
      <c r="E1947" t="s">
        <v>40</v>
      </c>
      <c r="F1947" t="str">
        <f t="shared" si="91"/>
        <v>New South Wales</v>
      </c>
      <c r="G1947" t="s">
        <v>10</v>
      </c>
      <c r="H1947">
        <v>2116</v>
      </c>
      <c r="I1947" t="s">
        <v>11</v>
      </c>
      <c r="J1947" t="s">
        <v>27</v>
      </c>
      <c r="K1947" t="s">
        <v>151</v>
      </c>
      <c r="L1947" t="s">
        <v>21</v>
      </c>
      <c r="M1947" s="5">
        <v>119.96</v>
      </c>
    </row>
    <row r="1948" spans="1:13" x14ac:dyDescent="0.25">
      <c r="A1948" s="2">
        <v>45777</v>
      </c>
      <c r="B1948" s="3">
        <f t="shared" si="92"/>
        <v>2025</v>
      </c>
      <c r="C1948" t="str">
        <f t="shared" si="90"/>
        <v>2024-2025</v>
      </c>
      <c r="D1948" t="s">
        <v>147</v>
      </c>
      <c r="E1948" t="s">
        <v>40</v>
      </c>
      <c r="F1948" t="str">
        <f t="shared" si="91"/>
        <v>New South Wales</v>
      </c>
      <c r="G1948" t="s">
        <v>10</v>
      </c>
      <c r="H1948">
        <v>2116</v>
      </c>
      <c r="I1948" t="s">
        <v>11</v>
      </c>
      <c r="J1948" t="s">
        <v>27</v>
      </c>
      <c r="K1948" t="s">
        <v>154</v>
      </c>
      <c r="L1948" t="s">
        <v>14</v>
      </c>
      <c r="M1948" s="5">
        <v>120.13</v>
      </c>
    </row>
    <row r="1949" spans="1:13" x14ac:dyDescent="0.25">
      <c r="A1949" s="2">
        <v>45411</v>
      </c>
      <c r="B1949" s="3">
        <f t="shared" si="92"/>
        <v>2024</v>
      </c>
      <c r="C1949" t="str">
        <f t="shared" si="90"/>
        <v>2023-2024</v>
      </c>
      <c r="D1949" t="s">
        <v>147</v>
      </c>
      <c r="E1949" t="s">
        <v>44</v>
      </c>
      <c r="F1949" t="str">
        <f t="shared" si="91"/>
        <v>Victoria</v>
      </c>
      <c r="G1949" t="s">
        <v>45</v>
      </c>
      <c r="H1949">
        <v>3066</v>
      </c>
      <c r="I1949" t="s">
        <v>11</v>
      </c>
      <c r="J1949" t="s">
        <v>46</v>
      </c>
      <c r="K1949" t="s">
        <v>149</v>
      </c>
      <c r="L1949" t="s">
        <v>15</v>
      </c>
      <c r="M1949" s="5">
        <v>120.49000000000001</v>
      </c>
    </row>
    <row r="1950" spans="1:13" x14ac:dyDescent="0.25">
      <c r="A1950" s="2">
        <v>45487</v>
      </c>
      <c r="B1950" s="3">
        <f t="shared" si="92"/>
        <v>2025</v>
      </c>
      <c r="C1950" t="str">
        <f t="shared" si="90"/>
        <v>2024-2025</v>
      </c>
      <c r="D1950" t="s">
        <v>148</v>
      </c>
      <c r="E1950" t="s">
        <v>117</v>
      </c>
      <c r="F1950" t="str">
        <f t="shared" si="91"/>
        <v>Queensland</v>
      </c>
      <c r="G1950" t="s">
        <v>35</v>
      </c>
      <c r="H1950">
        <v>4119</v>
      </c>
      <c r="I1950" t="s">
        <v>11</v>
      </c>
      <c r="J1950" t="s">
        <v>43</v>
      </c>
      <c r="K1950" t="s">
        <v>19</v>
      </c>
      <c r="L1950" t="s">
        <v>23</v>
      </c>
      <c r="M1950" s="5">
        <v>120.55999999999999</v>
      </c>
    </row>
    <row r="1951" spans="1:13" x14ac:dyDescent="0.25">
      <c r="A1951" s="2">
        <v>45322</v>
      </c>
      <c r="B1951" s="3">
        <f t="shared" si="92"/>
        <v>2024</v>
      </c>
      <c r="C1951" t="str">
        <f t="shared" si="90"/>
        <v>2023-2024</v>
      </c>
      <c r="D1951" t="s">
        <v>147</v>
      </c>
      <c r="E1951" t="s">
        <v>62</v>
      </c>
      <c r="F1951" t="str">
        <f t="shared" si="91"/>
        <v>Victoria</v>
      </c>
      <c r="G1951" t="s">
        <v>45</v>
      </c>
      <c r="H1951">
        <v>3134</v>
      </c>
      <c r="I1951" t="s">
        <v>11</v>
      </c>
      <c r="J1951" t="s">
        <v>63</v>
      </c>
      <c r="K1951" t="s">
        <v>152</v>
      </c>
      <c r="L1951" t="s">
        <v>13</v>
      </c>
      <c r="M1951" s="5">
        <v>120.78</v>
      </c>
    </row>
    <row r="1952" spans="1:13" x14ac:dyDescent="0.25">
      <c r="A1952" s="2">
        <v>45436</v>
      </c>
      <c r="B1952" s="3">
        <f t="shared" si="92"/>
        <v>2024</v>
      </c>
      <c r="C1952" t="str">
        <f t="shared" si="90"/>
        <v>2023-2024</v>
      </c>
      <c r="D1952" t="s">
        <v>147</v>
      </c>
      <c r="E1952" t="s">
        <v>9</v>
      </c>
      <c r="F1952" t="str">
        <f t="shared" si="91"/>
        <v>New South Wales</v>
      </c>
      <c r="G1952" t="s">
        <v>10</v>
      </c>
      <c r="H1952">
        <v>2067</v>
      </c>
      <c r="I1952" t="s">
        <v>11</v>
      </c>
      <c r="J1952" t="s">
        <v>12</v>
      </c>
      <c r="K1952" t="s">
        <v>19</v>
      </c>
      <c r="L1952" t="s">
        <v>23</v>
      </c>
      <c r="M1952" s="5">
        <v>120.78999999999999</v>
      </c>
    </row>
    <row r="1953" spans="1:13" x14ac:dyDescent="0.25">
      <c r="A1953" s="2">
        <v>45352</v>
      </c>
      <c r="B1953" s="3">
        <f t="shared" si="92"/>
        <v>2024</v>
      </c>
      <c r="C1953" t="str">
        <f t="shared" si="90"/>
        <v>2023-2024</v>
      </c>
      <c r="D1953" t="s">
        <v>148</v>
      </c>
      <c r="E1953" t="s">
        <v>143</v>
      </c>
      <c r="F1953" t="str">
        <f t="shared" si="91"/>
        <v>New South Wales</v>
      </c>
      <c r="G1953" t="s">
        <v>10</v>
      </c>
      <c r="H1953">
        <v>2154</v>
      </c>
      <c r="I1953" t="s">
        <v>11</v>
      </c>
      <c r="J1953" t="s">
        <v>27</v>
      </c>
      <c r="K1953" t="s">
        <v>19</v>
      </c>
      <c r="L1953" t="s">
        <v>23</v>
      </c>
      <c r="M1953" s="5">
        <v>121.32000000000001</v>
      </c>
    </row>
    <row r="1954" spans="1:13" x14ac:dyDescent="0.25">
      <c r="A1954" s="2">
        <v>45489</v>
      </c>
      <c r="B1954" s="3">
        <f t="shared" si="92"/>
        <v>2025</v>
      </c>
      <c r="C1954" t="str">
        <f t="shared" si="90"/>
        <v>2024-2025</v>
      </c>
      <c r="D1954" t="s">
        <v>147</v>
      </c>
      <c r="E1954" t="s">
        <v>115</v>
      </c>
      <c r="F1954" t="str">
        <f t="shared" si="91"/>
        <v>Western Australia</v>
      </c>
      <c r="G1954" t="s">
        <v>48</v>
      </c>
      <c r="H1954">
        <v>6280</v>
      </c>
      <c r="I1954" t="s">
        <v>11</v>
      </c>
      <c r="J1954" t="s">
        <v>94</v>
      </c>
      <c r="K1954" t="s">
        <v>156</v>
      </c>
      <c r="L1954" t="s">
        <v>17</v>
      </c>
      <c r="M1954" s="5">
        <v>121.57</v>
      </c>
    </row>
    <row r="1955" spans="1:13" x14ac:dyDescent="0.25">
      <c r="A1955" s="2">
        <v>45703</v>
      </c>
      <c r="B1955" s="3">
        <f t="shared" si="92"/>
        <v>2025</v>
      </c>
      <c r="C1955" t="str">
        <f t="shared" si="90"/>
        <v>2024-2025</v>
      </c>
      <c r="D1955" t="s">
        <v>147</v>
      </c>
      <c r="E1955" t="s">
        <v>91</v>
      </c>
      <c r="F1955" t="str">
        <f t="shared" si="91"/>
        <v>Victoria</v>
      </c>
      <c r="G1955" t="s">
        <v>45</v>
      </c>
      <c r="H1955">
        <v>3690</v>
      </c>
      <c r="I1955" t="s">
        <v>11</v>
      </c>
      <c r="J1955" t="s">
        <v>55</v>
      </c>
      <c r="K1955" t="s">
        <v>152</v>
      </c>
      <c r="L1955" t="s">
        <v>13</v>
      </c>
      <c r="M1955" s="5">
        <v>121.76</v>
      </c>
    </row>
    <row r="1956" spans="1:13" x14ac:dyDescent="0.25">
      <c r="A1956" s="2">
        <v>45413</v>
      </c>
      <c r="B1956" s="3">
        <f t="shared" si="92"/>
        <v>2024</v>
      </c>
      <c r="C1956" t="str">
        <f t="shared" si="90"/>
        <v>2023-2024</v>
      </c>
      <c r="D1956" t="s">
        <v>148</v>
      </c>
      <c r="E1956" t="s">
        <v>84</v>
      </c>
      <c r="F1956" t="str">
        <f t="shared" si="91"/>
        <v>Queensland</v>
      </c>
      <c r="G1956" t="s">
        <v>35</v>
      </c>
      <c r="H1956">
        <v>4740</v>
      </c>
      <c r="I1956" t="s">
        <v>11</v>
      </c>
      <c r="J1956" t="s">
        <v>51</v>
      </c>
      <c r="K1956" t="s">
        <v>19</v>
      </c>
      <c r="L1956" t="s">
        <v>23</v>
      </c>
      <c r="M1956" s="5">
        <v>121.78</v>
      </c>
    </row>
    <row r="1957" spans="1:13" x14ac:dyDescent="0.25">
      <c r="A1957" s="2">
        <v>45400</v>
      </c>
      <c r="B1957" s="3">
        <f t="shared" si="92"/>
        <v>2024</v>
      </c>
      <c r="C1957" t="str">
        <f t="shared" si="90"/>
        <v>2023-2024</v>
      </c>
      <c r="D1957" t="s">
        <v>148</v>
      </c>
      <c r="E1957" t="s">
        <v>107</v>
      </c>
      <c r="F1957" t="str">
        <f t="shared" si="91"/>
        <v>Queensland</v>
      </c>
      <c r="G1957" t="s">
        <v>35</v>
      </c>
      <c r="H1957">
        <v>4220</v>
      </c>
      <c r="I1957" t="s">
        <v>11</v>
      </c>
      <c r="J1957" t="s">
        <v>104</v>
      </c>
      <c r="K1957" t="s">
        <v>152</v>
      </c>
      <c r="L1957" t="s">
        <v>13</v>
      </c>
      <c r="M1957" s="5">
        <v>121.8</v>
      </c>
    </row>
    <row r="1958" spans="1:13" x14ac:dyDescent="0.25">
      <c r="A1958" s="2">
        <v>45493</v>
      </c>
      <c r="B1958" s="3">
        <f t="shared" si="92"/>
        <v>2025</v>
      </c>
      <c r="C1958" t="str">
        <f t="shared" si="90"/>
        <v>2024-2025</v>
      </c>
      <c r="D1958" t="s">
        <v>147</v>
      </c>
      <c r="E1958" t="s">
        <v>144</v>
      </c>
      <c r="F1958" t="str">
        <f t="shared" si="91"/>
        <v>Queensland</v>
      </c>
      <c r="G1958" t="s">
        <v>35</v>
      </c>
      <c r="H1958">
        <v>4566</v>
      </c>
      <c r="I1958" t="s">
        <v>11</v>
      </c>
      <c r="J1958" t="s">
        <v>120</v>
      </c>
      <c r="K1958" t="s">
        <v>19</v>
      </c>
      <c r="L1958" t="s">
        <v>23</v>
      </c>
      <c r="M1958" s="5">
        <v>121.85</v>
      </c>
    </row>
    <row r="1959" spans="1:13" x14ac:dyDescent="0.25">
      <c r="A1959" s="2">
        <v>45401</v>
      </c>
      <c r="B1959" s="3">
        <f t="shared" si="92"/>
        <v>2024</v>
      </c>
      <c r="C1959" t="str">
        <f t="shared" si="90"/>
        <v>2023-2024</v>
      </c>
      <c r="D1959" t="s">
        <v>147</v>
      </c>
      <c r="E1959" t="s">
        <v>118</v>
      </c>
      <c r="F1959" t="str">
        <f t="shared" si="91"/>
        <v>New South Wales</v>
      </c>
      <c r="G1959" t="s">
        <v>10</v>
      </c>
      <c r="H1959">
        <v>2158</v>
      </c>
      <c r="I1959" t="s">
        <v>11</v>
      </c>
      <c r="J1959" t="s">
        <v>27</v>
      </c>
      <c r="K1959" t="s">
        <v>154</v>
      </c>
      <c r="L1959" t="s">
        <v>14</v>
      </c>
      <c r="M1959" s="5">
        <v>121.92</v>
      </c>
    </row>
    <row r="1960" spans="1:13" x14ac:dyDescent="0.25">
      <c r="A1960" s="2">
        <v>45417</v>
      </c>
      <c r="B1960" s="3">
        <f t="shared" si="92"/>
        <v>2024</v>
      </c>
      <c r="C1960" t="str">
        <f t="shared" si="90"/>
        <v>2023-2024</v>
      </c>
      <c r="D1960" t="s">
        <v>148</v>
      </c>
      <c r="E1960" t="s">
        <v>144</v>
      </c>
      <c r="F1960" t="str">
        <f t="shared" si="91"/>
        <v>Queensland</v>
      </c>
      <c r="G1960" t="s">
        <v>35</v>
      </c>
      <c r="H1960">
        <v>4566</v>
      </c>
      <c r="I1960" t="s">
        <v>11</v>
      </c>
      <c r="J1960" t="s">
        <v>120</v>
      </c>
      <c r="K1960" t="s">
        <v>154</v>
      </c>
      <c r="L1960" t="s">
        <v>14</v>
      </c>
      <c r="M1960" s="5">
        <v>121.92</v>
      </c>
    </row>
    <row r="1961" spans="1:13" x14ac:dyDescent="0.25">
      <c r="A1961" s="2">
        <v>46018</v>
      </c>
      <c r="B1961" s="3">
        <f t="shared" si="92"/>
        <v>2026</v>
      </c>
      <c r="C1961" t="str">
        <f t="shared" si="90"/>
        <v>2025-2026</v>
      </c>
      <c r="D1961" t="s">
        <v>148</v>
      </c>
      <c r="E1961" t="s">
        <v>137</v>
      </c>
      <c r="F1961" t="str">
        <f t="shared" si="91"/>
        <v>New South Wales</v>
      </c>
      <c r="G1961" t="s">
        <v>10</v>
      </c>
      <c r="H1961">
        <v>2031</v>
      </c>
      <c r="I1961" t="s">
        <v>11</v>
      </c>
      <c r="J1961" t="s">
        <v>12</v>
      </c>
      <c r="K1961" t="s">
        <v>157</v>
      </c>
      <c r="L1961" t="s">
        <v>22</v>
      </c>
      <c r="M1961" s="5">
        <v>122.03999999999999</v>
      </c>
    </row>
    <row r="1962" spans="1:13" x14ac:dyDescent="0.25">
      <c r="A1962" s="2">
        <v>45803</v>
      </c>
      <c r="B1962" s="3">
        <f t="shared" si="92"/>
        <v>2025</v>
      </c>
      <c r="C1962" t="str">
        <f t="shared" si="90"/>
        <v>2024-2025</v>
      </c>
      <c r="D1962" t="s">
        <v>148</v>
      </c>
      <c r="E1962" t="s">
        <v>24</v>
      </c>
      <c r="F1962" t="str">
        <f t="shared" si="91"/>
        <v>New South Wales</v>
      </c>
      <c r="G1962" t="s">
        <v>10</v>
      </c>
      <c r="H1962">
        <v>2795</v>
      </c>
      <c r="I1962" t="s">
        <v>11</v>
      </c>
      <c r="J1962" t="s">
        <v>25</v>
      </c>
      <c r="K1962" t="s">
        <v>155</v>
      </c>
      <c r="L1962" t="s">
        <v>20</v>
      </c>
      <c r="M1962" s="5">
        <v>122.41</v>
      </c>
    </row>
    <row r="1963" spans="1:13" x14ac:dyDescent="0.25">
      <c r="A1963" s="2">
        <v>45314</v>
      </c>
      <c r="B1963" s="3">
        <f t="shared" si="92"/>
        <v>2024</v>
      </c>
      <c r="C1963" t="str">
        <f t="shared" si="90"/>
        <v>2023-2024</v>
      </c>
      <c r="D1963" t="s">
        <v>148</v>
      </c>
      <c r="E1963" t="s">
        <v>98</v>
      </c>
      <c r="F1963" t="str">
        <f t="shared" si="91"/>
        <v>Victoria</v>
      </c>
      <c r="G1963" t="s">
        <v>45</v>
      </c>
      <c r="H1963">
        <v>3429</v>
      </c>
      <c r="I1963" t="s">
        <v>11</v>
      </c>
      <c r="J1963" t="s">
        <v>60</v>
      </c>
      <c r="K1963" t="s">
        <v>152</v>
      </c>
      <c r="L1963" t="s">
        <v>13</v>
      </c>
      <c r="M1963" s="5">
        <v>122.63</v>
      </c>
    </row>
    <row r="1964" spans="1:13" x14ac:dyDescent="0.25">
      <c r="A1964" s="2">
        <v>45822</v>
      </c>
      <c r="B1964" s="3">
        <f t="shared" si="92"/>
        <v>2025</v>
      </c>
      <c r="C1964" t="str">
        <f t="shared" si="90"/>
        <v>2024-2025</v>
      </c>
      <c r="D1964" t="s">
        <v>147</v>
      </c>
      <c r="E1964" t="s">
        <v>34</v>
      </c>
      <c r="F1964" t="str">
        <f t="shared" si="91"/>
        <v>Queensland</v>
      </c>
      <c r="G1964" t="s">
        <v>35</v>
      </c>
      <c r="H1964">
        <v>4802</v>
      </c>
      <c r="I1964" t="s">
        <v>11</v>
      </c>
      <c r="J1964" t="s">
        <v>36</v>
      </c>
      <c r="K1964" t="s">
        <v>155</v>
      </c>
      <c r="L1964" t="s">
        <v>20</v>
      </c>
      <c r="M1964" s="5">
        <v>122.69</v>
      </c>
    </row>
    <row r="1965" spans="1:13" x14ac:dyDescent="0.25">
      <c r="A1965" s="2">
        <v>45990</v>
      </c>
      <c r="B1965" s="3">
        <f t="shared" si="92"/>
        <v>2026</v>
      </c>
      <c r="C1965" t="str">
        <f t="shared" si="90"/>
        <v>2025-2026</v>
      </c>
      <c r="D1965" t="s">
        <v>148</v>
      </c>
      <c r="E1965" t="s">
        <v>57</v>
      </c>
      <c r="F1965" t="str">
        <f t="shared" si="91"/>
        <v>New South Wales</v>
      </c>
      <c r="G1965" t="s">
        <v>10</v>
      </c>
      <c r="H1965">
        <v>2560</v>
      </c>
      <c r="I1965" t="s">
        <v>11</v>
      </c>
      <c r="J1965" t="s">
        <v>58</v>
      </c>
      <c r="K1965" t="s">
        <v>152</v>
      </c>
      <c r="L1965" t="s">
        <v>13</v>
      </c>
      <c r="M1965" s="5">
        <v>122.72999999999999</v>
      </c>
    </row>
    <row r="1966" spans="1:13" x14ac:dyDescent="0.25">
      <c r="A1966" s="2">
        <v>45785</v>
      </c>
      <c r="B1966" s="3">
        <f t="shared" si="92"/>
        <v>2025</v>
      </c>
      <c r="C1966" t="str">
        <f t="shared" si="90"/>
        <v>2024-2025</v>
      </c>
      <c r="D1966" t="s">
        <v>148</v>
      </c>
      <c r="E1966" t="s">
        <v>122</v>
      </c>
      <c r="F1966" t="str">
        <f t="shared" si="91"/>
        <v>New South Wales</v>
      </c>
      <c r="G1966" t="s">
        <v>10</v>
      </c>
      <c r="H1966">
        <v>2650</v>
      </c>
      <c r="I1966" t="s">
        <v>11</v>
      </c>
      <c r="J1966" t="s">
        <v>25</v>
      </c>
      <c r="K1966" t="s">
        <v>156</v>
      </c>
      <c r="L1966" t="s">
        <v>17</v>
      </c>
      <c r="M1966" s="5">
        <v>122.77000000000001</v>
      </c>
    </row>
    <row r="1967" spans="1:13" x14ac:dyDescent="0.25">
      <c r="A1967" s="2">
        <v>45595</v>
      </c>
      <c r="B1967" s="3">
        <f t="shared" si="92"/>
        <v>2025</v>
      </c>
      <c r="C1967" t="str">
        <f t="shared" si="90"/>
        <v>2024-2025</v>
      </c>
      <c r="D1967" t="s">
        <v>147</v>
      </c>
      <c r="E1967" t="s">
        <v>139</v>
      </c>
      <c r="F1967" t="str">
        <f t="shared" si="91"/>
        <v>New South Wales</v>
      </c>
      <c r="G1967" t="s">
        <v>10</v>
      </c>
      <c r="H1967">
        <v>2020</v>
      </c>
      <c r="I1967" t="s">
        <v>11</v>
      </c>
      <c r="J1967" t="s">
        <v>12</v>
      </c>
      <c r="K1967" t="s">
        <v>151</v>
      </c>
      <c r="L1967" t="s">
        <v>21</v>
      </c>
      <c r="M1967" s="5">
        <v>122.86999999999999</v>
      </c>
    </row>
    <row r="1968" spans="1:13" x14ac:dyDescent="0.25">
      <c r="A1968" s="2">
        <v>45840</v>
      </c>
      <c r="B1968" s="3">
        <f t="shared" si="92"/>
        <v>2026</v>
      </c>
      <c r="C1968" t="str">
        <f t="shared" si="90"/>
        <v>2025-2026</v>
      </c>
      <c r="D1968" t="s">
        <v>147</v>
      </c>
      <c r="E1968" t="s">
        <v>61</v>
      </c>
      <c r="F1968" t="str">
        <f t="shared" si="91"/>
        <v>New South Wales</v>
      </c>
      <c r="G1968" t="s">
        <v>10</v>
      </c>
      <c r="H1968">
        <v>2539</v>
      </c>
      <c r="I1968" t="s">
        <v>11</v>
      </c>
      <c r="J1968" t="s">
        <v>58</v>
      </c>
      <c r="K1968" t="s">
        <v>156</v>
      </c>
      <c r="L1968" t="s">
        <v>17</v>
      </c>
      <c r="M1968" s="5">
        <v>122.89</v>
      </c>
    </row>
    <row r="1969" spans="1:13" x14ac:dyDescent="0.25">
      <c r="A1969" s="2">
        <v>45861</v>
      </c>
      <c r="B1969" s="3">
        <f t="shared" si="92"/>
        <v>2026</v>
      </c>
      <c r="C1969" t="str">
        <f t="shared" si="90"/>
        <v>2025-2026</v>
      </c>
      <c r="D1969" t="s">
        <v>148</v>
      </c>
      <c r="E1969" t="s">
        <v>133</v>
      </c>
      <c r="F1969" t="str">
        <f t="shared" si="91"/>
        <v>Queensland</v>
      </c>
      <c r="G1969" t="s">
        <v>35</v>
      </c>
      <c r="H1969">
        <v>4305</v>
      </c>
      <c r="I1969" t="s">
        <v>11</v>
      </c>
      <c r="J1969" t="s">
        <v>104</v>
      </c>
      <c r="K1969" t="s">
        <v>154</v>
      </c>
      <c r="L1969" t="s">
        <v>14</v>
      </c>
      <c r="M1969" s="5">
        <v>122.91</v>
      </c>
    </row>
    <row r="1970" spans="1:13" x14ac:dyDescent="0.25">
      <c r="A1970" s="2">
        <v>45891</v>
      </c>
      <c r="B1970" s="3">
        <f t="shared" si="92"/>
        <v>2026</v>
      </c>
      <c r="C1970" t="str">
        <f t="shared" si="90"/>
        <v>2025-2026</v>
      </c>
      <c r="D1970" t="s">
        <v>147</v>
      </c>
      <c r="E1970" t="s">
        <v>34</v>
      </c>
      <c r="F1970" t="str">
        <f t="shared" si="91"/>
        <v>Queensland</v>
      </c>
      <c r="G1970" t="s">
        <v>35</v>
      </c>
      <c r="H1970">
        <v>4802</v>
      </c>
      <c r="I1970" t="s">
        <v>11</v>
      </c>
      <c r="J1970" t="s">
        <v>36</v>
      </c>
      <c r="K1970" t="s">
        <v>154</v>
      </c>
      <c r="L1970" t="s">
        <v>14</v>
      </c>
      <c r="M1970" s="5">
        <v>123.16</v>
      </c>
    </row>
    <row r="1971" spans="1:13" x14ac:dyDescent="0.25">
      <c r="A1971" s="2">
        <v>45509</v>
      </c>
      <c r="B1971" s="3">
        <f t="shared" si="92"/>
        <v>2025</v>
      </c>
      <c r="C1971" t="str">
        <f t="shared" si="90"/>
        <v>2024-2025</v>
      </c>
      <c r="D1971" t="s">
        <v>147</v>
      </c>
      <c r="E1971" t="s">
        <v>34</v>
      </c>
      <c r="F1971" t="str">
        <f t="shared" si="91"/>
        <v>Queensland</v>
      </c>
      <c r="G1971" t="s">
        <v>35</v>
      </c>
      <c r="H1971">
        <v>4802</v>
      </c>
      <c r="I1971" t="s">
        <v>11</v>
      </c>
      <c r="J1971" t="s">
        <v>36</v>
      </c>
      <c r="K1971" t="s">
        <v>19</v>
      </c>
      <c r="L1971" t="s">
        <v>23</v>
      </c>
      <c r="M1971" s="5">
        <v>123.31</v>
      </c>
    </row>
    <row r="1972" spans="1:13" x14ac:dyDescent="0.25">
      <c r="A1972" s="2">
        <v>45904</v>
      </c>
      <c r="B1972" s="3">
        <f t="shared" si="92"/>
        <v>2026</v>
      </c>
      <c r="C1972" t="str">
        <f t="shared" si="90"/>
        <v>2025-2026</v>
      </c>
      <c r="D1972" t="s">
        <v>148</v>
      </c>
      <c r="E1972" t="s">
        <v>140</v>
      </c>
      <c r="F1972" t="str">
        <f t="shared" si="91"/>
        <v>Tasmania</v>
      </c>
      <c r="G1972" t="s">
        <v>70</v>
      </c>
      <c r="H1972">
        <v>7320</v>
      </c>
      <c r="I1972" t="s">
        <v>11</v>
      </c>
      <c r="J1972" t="s">
        <v>71</v>
      </c>
      <c r="K1972" t="s">
        <v>154</v>
      </c>
      <c r="L1972" t="s">
        <v>14</v>
      </c>
      <c r="M1972" s="5">
        <v>123.42</v>
      </c>
    </row>
    <row r="1973" spans="1:13" x14ac:dyDescent="0.25">
      <c r="A1973" s="2">
        <v>45571</v>
      </c>
      <c r="B1973" s="3">
        <f t="shared" si="92"/>
        <v>2025</v>
      </c>
      <c r="C1973" t="str">
        <f t="shared" si="90"/>
        <v>2024-2025</v>
      </c>
      <c r="D1973" t="s">
        <v>148</v>
      </c>
      <c r="E1973" t="s">
        <v>106</v>
      </c>
      <c r="F1973" t="str">
        <f t="shared" si="91"/>
        <v>Victoria</v>
      </c>
      <c r="G1973" t="s">
        <v>45</v>
      </c>
      <c r="H1973">
        <v>3915</v>
      </c>
      <c r="I1973" t="s">
        <v>11</v>
      </c>
      <c r="J1973" t="s">
        <v>55</v>
      </c>
      <c r="K1973" t="s">
        <v>154</v>
      </c>
      <c r="L1973" t="s">
        <v>14</v>
      </c>
      <c r="M1973" s="5">
        <v>123.86</v>
      </c>
    </row>
    <row r="1974" spans="1:13" x14ac:dyDescent="0.25">
      <c r="A1974" s="2">
        <v>45713</v>
      </c>
      <c r="B1974" s="3">
        <f t="shared" si="92"/>
        <v>2025</v>
      </c>
      <c r="C1974" t="str">
        <f t="shared" si="90"/>
        <v>2024-2025</v>
      </c>
      <c r="D1974" t="s">
        <v>148</v>
      </c>
      <c r="E1974" t="s">
        <v>26</v>
      </c>
      <c r="F1974" t="str">
        <f t="shared" si="91"/>
        <v>New South Wales</v>
      </c>
      <c r="G1974" t="s">
        <v>10</v>
      </c>
      <c r="H1974">
        <v>2141</v>
      </c>
      <c r="I1974" t="s">
        <v>11</v>
      </c>
      <c r="J1974" t="s">
        <v>27</v>
      </c>
      <c r="K1974" t="s">
        <v>153</v>
      </c>
      <c r="L1974" t="s">
        <v>16</v>
      </c>
      <c r="M1974" s="5">
        <v>123.91</v>
      </c>
    </row>
    <row r="1975" spans="1:13" x14ac:dyDescent="0.25">
      <c r="A1975" s="2">
        <v>45373</v>
      </c>
      <c r="B1975" s="3">
        <f t="shared" si="92"/>
        <v>2024</v>
      </c>
      <c r="C1975" t="str">
        <f t="shared" si="90"/>
        <v>2023-2024</v>
      </c>
      <c r="D1975" t="s">
        <v>147</v>
      </c>
      <c r="E1975" t="s">
        <v>135</v>
      </c>
      <c r="F1975" t="str">
        <f t="shared" si="91"/>
        <v>Victoria</v>
      </c>
      <c r="G1975" t="s">
        <v>45</v>
      </c>
      <c r="H1975">
        <v>3550</v>
      </c>
      <c r="I1975" t="s">
        <v>11</v>
      </c>
      <c r="J1975" t="s">
        <v>60</v>
      </c>
      <c r="K1975" t="s">
        <v>154</v>
      </c>
      <c r="L1975" t="s">
        <v>14</v>
      </c>
      <c r="M1975" s="5">
        <v>124.08000000000001</v>
      </c>
    </row>
    <row r="1976" spans="1:13" x14ac:dyDescent="0.25">
      <c r="A1976" s="2">
        <v>45979</v>
      </c>
      <c r="B1976" s="3">
        <f t="shared" si="92"/>
        <v>2026</v>
      </c>
      <c r="C1976" t="str">
        <f t="shared" si="90"/>
        <v>2025-2026</v>
      </c>
      <c r="D1976" t="s">
        <v>148</v>
      </c>
      <c r="E1976" t="s">
        <v>106</v>
      </c>
      <c r="F1976" t="str">
        <f t="shared" si="91"/>
        <v>Victoria</v>
      </c>
      <c r="G1976" t="s">
        <v>45</v>
      </c>
      <c r="H1976">
        <v>3915</v>
      </c>
      <c r="I1976" t="s">
        <v>11</v>
      </c>
      <c r="J1976" t="s">
        <v>55</v>
      </c>
      <c r="K1976" t="s">
        <v>155</v>
      </c>
      <c r="L1976" t="s">
        <v>20</v>
      </c>
      <c r="M1976" s="5">
        <v>124.22</v>
      </c>
    </row>
    <row r="1977" spans="1:13" x14ac:dyDescent="0.25">
      <c r="A1977" s="2">
        <v>45844</v>
      </c>
      <c r="B1977" s="3">
        <f t="shared" si="92"/>
        <v>2026</v>
      </c>
      <c r="C1977" t="str">
        <f t="shared" si="90"/>
        <v>2025-2026</v>
      </c>
      <c r="D1977" t="s">
        <v>147</v>
      </c>
      <c r="E1977" t="s">
        <v>64</v>
      </c>
      <c r="F1977" t="str">
        <f t="shared" si="91"/>
        <v>Victoria</v>
      </c>
      <c r="G1977" t="s">
        <v>45</v>
      </c>
      <c r="H1977">
        <v>3199</v>
      </c>
      <c r="I1977" t="s">
        <v>11</v>
      </c>
      <c r="J1977" t="s">
        <v>63</v>
      </c>
      <c r="K1977" t="s">
        <v>149</v>
      </c>
      <c r="L1977" t="s">
        <v>15</v>
      </c>
      <c r="M1977" s="5">
        <v>124.75</v>
      </c>
    </row>
    <row r="1978" spans="1:13" x14ac:dyDescent="0.25">
      <c r="A1978" s="2">
        <v>45693</v>
      </c>
      <c r="B1978" s="3">
        <f t="shared" si="92"/>
        <v>2025</v>
      </c>
      <c r="C1978" t="str">
        <f t="shared" si="90"/>
        <v>2024-2025</v>
      </c>
      <c r="D1978" t="s">
        <v>148</v>
      </c>
      <c r="E1978" t="s">
        <v>134</v>
      </c>
      <c r="F1978" t="str">
        <f t="shared" si="91"/>
        <v>Queensland</v>
      </c>
      <c r="G1978" t="s">
        <v>35</v>
      </c>
      <c r="H1978">
        <v>4825</v>
      </c>
      <c r="I1978" t="s">
        <v>11</v>
      </c>
      <c r="J1978" t="s">
        <v>36</v>
      </c>
      <c r="K1978" t="s">
        <v>149</v>
      </c>
      <c r="L1978" t="s">
        <v>15</v>
      </c>
      <c r="M1978" s="5">
        <v>124.75</v>
      </c>
    </row>
    <row r="1979" spans="1:13" x14ac:dyDescent="0.25">
      <c r="A1979" s="2">
        <v>45696</v>
      </c>
      <c r="B1979" s="3">
        <f t="shared" si="92"/>
        <v>2025</v>
      </c>
      <c r="C1979" t="str">
        <f t="shared" si="90"/>
        <v>2024-2025</v>
      </c>
      <c r="D1979" t="s">
        <v>147</v>
      </c>
      <c r="E1979" t="s">
        <v>84</v>
      </c>
      <c r="F1979" t="str">
        <f t="shared" si="91"/>
        <v>Queensland</v>
      </c>
      <c r="G1979" t="s">
        <v>35</v>
      </c>
      <c r="H1979">
        <v>4740</v>
      </c>
      <c r="I1979" t="s">
        <v>11</v>
      </c>
      <c r="J1979" t="s">
        <v>51</v>
      </c>
      <c r="K1979" t="s">
        <v>149</v>
      </c>
      <c r="L1979" t="s">
        <v>15</v>
      </c>
      <c r="M1979" s="5">
        <v>124.8</v>
      </c>
    </row>
    <row r="1980" spans="1:13" x14ac:dyDescent="0.25">
      <c r="A1980" s="2">
        <v>45669</v>
      </c>
      <c r="B1980" s="3">
        <f t="shared" si="92"/>
        <v>2025</v>
      </c>
      <c r="C1980" t="str">
        <f t="shared" si="90"/>
        <v>2024-2025</v>
      </c>
      <c r="D1980" t="s">
        <v>148</v>
      </c>
      <c r="E1980" t="s">
        <v>57</v>
      </c>
      <c r="F1980" t="str">
        <f t="shared" si="91"/>
        <v>New South Wales</v>
      </c>
      <c r="G1980" t="s">
        <v>10</v>
      </c>
      <c r="H1980">
        <v>2560</v>
      </c>
      <c r="I1980" t="s">
        <v>11</v>
      </c>
      <c r="J1980" t="s">
        <v>58</v>
      </c>
      <c r="K1980" t="s">
        <v>150</v>
      </c>
      <c r="L1980" t="s">
        <v>18</v>
      </c>
      <c r="M1980" s="5">
        <v>124.89000000000001</v>
      </c>
    </row>
    <row r="1981" spans="1:13" x14ac:dyDescent="0.25">
      <c r="A1981" s="2">
        <v>45741</v>
      </c>
      <c r="B1981" s="3">
        <f t="shared" si="92"/>
        <v>2025</v>
      </c>
      <c r="C1981" t="str">
        <f t="shared" si="90"/>
        <v>2024-2025</v>
      </c>
      <c r="D1981" t="s">
        <v>148</v>
      </c>
      <c r="E1981" t="s">
        <v>99</v>
      </c>
      <c r="F1981" t="str">
        <f t="shared" si="91"/>
        <v>Victoria</v>
      </c>
      <c r="G1981" t="s">
        <v>45</v>
      </c>
      <c r="H1981">
        <v>3148</v>
      </c>
      <c r="I1981" t="s">
        <v>11</v>
      </c>
      <c r="J1981" t="s">
        <v>63</v>
      </c>
      <c r="K1981" t="s">
        <v>157</v>
      </c>
      <c r="L1981" t="s">
        <v>22</v>
      </c>
      <c r="M1981" s="5">
        <v>125.13</v>
      </c>
    </row>
    <row r="1982" spans="1:13" x14ac:dyDescent="0.25">
      <c r="A1982" s="2">
        <v>46000</v>
      </c>
      <c r="B1982" s="3">
        <f t="shared" si="92"/>
        <v>2026</v>
      </c>
      <c r="C1982" t="str">
        <f t="shared" si="90"/>
        <v>2025-2026</v>
      </c>
      <c r="D1982" t="s">
        <v>147</v>
      </c>
      <c r="E1982" t="s">
        <v>139</v>
      </c>
      <c r="F1982" t="str">
        <f t="shared" si="91"/>
        <v>New South Wales</v>
      </c>
      <c r="G1982" t="s">
        <v>10</v>
      </c>
      <c r="H1982">
        <v>2020</v>
      </c>
      <c r="I1982" t="s">
        <v>11</v>
      </c>
      <c r="J1982" t="s">
        <v>12</v>
      </c>
      <c r="K1982" t="s">
        <v>156</v>
      </c>
      <c r="L1982" t="s">
        <v>17</v>
      </c>
      <c r="M1982" s="5">
        <v>125.28</v>
      </c>
    </row>
    <row r="1983" spans="1:13" x14ac:dyDescent="0.25">
      <c r="A1983" s="2">
        <v>45876</v>
      </c>
      <c r="B1983" s="3">
        <f t="shared" si="92"/>
        <v>2026</v>
      </c>
      <c r="C1983" t="str">
        <f t="shared" si="90"/>
        <v>2025-2026</v>
      </c>
      <c r="D1983" t="s">
        <v>147</v>
      </c>
      <c r="E1983" t="s">
        <v>44</v>
      </c>
      <c r="F1983" t="str">
        <f t="shared" si="91"/>
        <v>Victoria</v>
      </c>
      <c r="G1983" t="s">
        <v>45</v>
      </c>
      <c r="H1983">
        <v>3066</v>
      </c>
      <c r="I1983" t="s">
        <v>11</v>
      </c>
      <c r="J1983" t="s">
        <v>46</v>
      </c>
      <c r="K1983" t="s">
        <v>152</v>
      </c>
      <c r="L1983" t="s">
        <v>13</v>
      </c>
      <c r="M1983" s="5">
        <v>126.35</v>
      </c>
    </row>
    <row r="1984" spans="1:13" x14ac:dyDescent="0.25">
      <c r="A1984" s="2">
        <v>45656</v>
      </c>
      <c r="B1984" s="3">
        <f t="shared" si="92"/>
        <v>2025</v>
      </c>
      <c r="C1984" t="str">
        <f t="shared" si="90"/>
        <v>2024-2025</v>
      </c>
      <c r="D1984" t="s">
        <v>147</v>
      </c>
      <c r="E1984" t="s">
        <v>83</v>
      </c>
      <c r="F1984" t="str">
        <f t="shared" si="91"/>
        <v>New South Wales</v>
      </c>
      <c r="G1984" t="s">
        <v>10</v>
      </c>
      <c r="H1984">
        <v>2750</v>
      </c>
      <c r="I1984" t="s">
        <v>11</v>
      </c>
      <c r="J1984" t="s">
        <v>25</v>
      </c>
      <c r="K1984" t="s">
        <v>152</v>
      </c>
      <c r="L1984" t="s">
        <v>13</v>
      </c>
      <c r="M1984" s="5">
        <v>126.67</v>
      </c>
    </row>
    <row r="1985" spans="1:13" x14ac:dyDescent="0.25">
      <c r="A1985" s="2">
        <v>45890</v>
      </c>
      <c r="B1985" s="3">
        <f t="shared" si="92"/>
        <v>2026</v>
      </c>
      <c r="C1985" t="str">
        <f t="shared" si="90"/>
        <v>2025-2026</v>
      </c>
      <c r="D1985" t="s">
        <v>147</v>
      </c>
      <c r="E1985" t="s">
        <v>103</v>
      </c>
      <c r="F1985" t="str">
        <f t="shared" si="91"/>
        <v>Queensland</v>
      </c>
      <c r="G1985" t="s">
        <v>35</v>
      </c>
      <c r="H1985">
        <v>4509</v>
      </c>
      <c r="I1985" t="s">
        <v>11</v>
      </c>
      <c r="J1985" t="s">
        <v>104</v>
      </c>
      <c r="K1985" t="s">
        <v>19</v>
      </c>
      <c r="L1985" t="s">
        <v>23</v>
      </c>
      <c r="M1985" s="5">
        <v>127.25</v>
      </c>
    </row>
    <row r="1986" spans="1:13" x14ac:dyDescent="0.25">
      <c r="A1986" s="2">
        <v>45308</v>
      </c>
      <c r="B1986" s="3">
        <f t="shared" si="92"/>
        <v>2024</v>
      </c>
      <c r="C1986" t="str">
        <f t="shared" ref="C1986:C2049" si="93">IF(MONTH(A1986) &gt;= 7, YEAR(A1986) &amp; "-" &amp; YEAR(A1986) + 1, YEAR(A1986) - 1 &amp; "-" &amp; YEAR(A1986))</f>
        <v>2023-2024</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25">
      <c r="A1987" s="2">
        <v>45347</v>
      </c>
      <c r="B1987" s="3">
        <f t="shared" ref="B1987:B2050" si="95">IF(MONTH(A1987)&gt;=7,YEAR(A1987)+1,YEAR(A1987))</f>
        <v>2024</v>
      </c>
      <c r="C1987" t="str">
        <f t="shared" si="93"/>
        <v>2023-2024</v>
      </c>
      <c r="D1987" t="s">
        <v>148</v>
      </c>
      <c r="E1987" t="s">
        <v>57</v>
      </c>
      <c r="F1987" t="str">
        <f t="shared" si="94"/>
        <v>New South Wales</v>
      </c>
      <c r="G1987" t="s">
        <v>10</v>
      </c>
      <c r="H1987">
        <v>2560</v>
      </c>
      <c r="I1987" t="s">
        <v>11</v>
      </c>
      <c r="J1987" t="s">
        <v>58</v>
      </c>
      <c r="K1987" t="s">
        <v>157</v>
      </c>
      <c r="L1987" t="s">
        <v>22</v>
      </c>
      <c r="M1987" s="5">
        <v>127.72999999999999</v>
      </c>
    </row>
    <row r="1988" spans="1:13" x14ac:dyDescent="0.25">
      <c r="A1988" s="2">
        <v>45730</v>
      </c>
      <c r="B1988" s="3">
        <f t="shared" si="95"/>
        <v>2025</v>
      </c>
      <c r="C1988" t="str">
        <f t="shared" si="93"/>
        <v>2024-2025</v>
      </c>
      <c r="D1988" t="s">
        <v>148</v>
      </c>
      <c r="E1988" t="s">
        <v>57</v>
      </c>
      <c r="F1988" t="str">
        <f t="shared" si="94"/>
        <v>New South Wales</v>
      </c>
      <c r="G1988" t="s">
        <v>10</v>
      </c>
      <c r="H1988">
        <v>2560</v>
      </c>
      <c r="I1988" t="s">
        <v>11</v>
      </c>
      <c r="J1988" t="s">
        <v>58</v>
      </c>
      <c r="K1988" t="s">
        <v>149</v>
      </c>
      <c r="L1988" t="s">
        <v>15</v>
      </c>
      <c r="M1988" s="5">
        <v>127.82</v>
      </c>
    </row>
    <row r="1989" spans="1:13" x14ac:dyDescent="0.25">
      <c r="A1989" s="2">
        <v>45710</v>
      </c>
      <c r="B1989" s="3">
        <f t="shared" si="95"/>
        <v>2025</v>
      </c>
      <c r="C1989" t="str">
        <f t="shared" si="93"/>
        <v>2024-2025</v>
      </c>
      <c r="D1989" t="s">
        <v>147</v>
      </c>
      <c r="E1989" t="s">
        <v>50</v>
      </c>
      <c r="F1989" t="str">
        <f t="shared" si="94"/>
        <v>Queensland</v>
      </c>
      <c r="G1989" t="s">
        <v>35</v>
      </c>
      <c r="H1989">
        <v>4703</v>
      </c>
      <c r="I1989" t="s">
        <v>11</v>
      </c>
      <c r="J1989" t="s">
        <v>51</v>
      </c>
      <c r="K1989" t="s">
        <v>150</v>
      </c>
      <c r="L1989" t="s">
        <v>18</v>
      </c>
      <c r="M1989" s="5">
        <v>127.86999999999999</v>
      </c>
    </row>
    <row r="1990" spans="1:13" x14ac:dyDescent="0.25">
      <c r="A1990" s="2">
        <v>45963</v>
      </c>
      <c r="B1990" s="3">
        <f t="shared" si="95"/>
        <v>2026</v>
      </c>
      <c r="C1990" t="str">
        <f t="shared" si="93"/>
        <v>2025-2026</v>
      </c>
      <c r="D1990" t="s">
        <v>147</v>
      </c>
      <c r="E1990" t="s">
        <v>137</v>
      </c>
      <c r="F1990" t="str">
        <f t="shared" si="94"/>
        <v>New South Wales</v>
      </c>
      <c r="G1990" t="s">
        <v>10</v>
      </c>
      <c r="H1990">
        <v>2031</v>
      </c>
      <c r="I1990" t="s">
        <v>11</v>
      </c>
      <c r="J1990" t="s">
        <v>12</v>
      </c>
      <c r="K1990" t="s">
        <v>151</v>
      </c>
      <c r="L1990" t="s">
        <v>21</v>
      </c>
      <c r="M1990" s="5">
        <v>128.09</v>
      </c>
    </row>
    <row r="1991" spans="1:13" x14ac:dyDescent="0.25">
      <c r="A1991" s="2">
        <v>45987</v>
      </c>
      <c r="B1991" s="3">
        <f t="shared" si="95"/>
        <v>2026</v>
      </c>
      <c r="C1991" t="str">
        <f t="shared" si="93"/>
        <v>2025-2026</v>
      </c>
      <c r="D1991" t="s">
        <v>147</v>
      </c>
      <c r="E1991" t="s">
        <v>56</v>
      </c>
      <c r="F1991" t="str">
        <f t="shared" si="94"/>
        <v>Northern Territory</v>
      </c>
      <c r="G1991" t="s">
        <v>29</v>
      </c>
      <c r="H1991">
        <v>870</v>
      </c>
      <c r="I1991" t="s">
        <v>11</v>
      </c>
      <c r="J1991" t="s">
        <v>30</v>
      </c>
      <c r="K1991" t="s">
        <v>152</v>
      </c>
      <c r="L1991" t="s">
        <v>13</v>
      </c>
      <c r="M1991" s="5">
        <v>128.81</v>
      </c>
    </row>
    <row r="1992" spans="1:13" x14ac:dyDescent="0.25">
      <c r="A1992" s="2">
        <v>45583</v>
      </c>
      <c r="B1992" s="3">
        <f t="shared" si="95"/>
        <v>2025</v>
      </c>
      <c r="C1992" t="str">
        <f t="shared" si="93"/>
        <v>2024-2025</v>
      </c>
      <c r="D1992" t="s">
        <v>147</v>
      </c>
      <c r="E1992" t="s">
        <v>139</v>
      </c>
      <c r="F1992" t="str">
        <f t="shared" si="94"/>
        <v>New South Wales</v>
      </c>
      <c r="G1992" t="s">
        <v>10</v>
      </c>
      <c r="H1992">
        <v>2020</v>
      </c>
      <c r="I1992" t="s">
        <v>11</v>
      </c>
      <c r="J1992" t="s">
        <v>12</v>
      </c>
      <c r="K1992" t="s">
        <v>151</v>
      </c>
      <c r="L1992" t="s">
        <v>21</v>
      </c>
      <c r="M1992" s="5">
        <v>128.94</v>
      </c>
    </row>
    <row r="1993" spans="1:13" x14ac:dyDescent="0.25">
      <c r="A1993" s="2">
        <v>45755</v>
      </c>
      <c r="B1993" s="3">
        <f t="shared" si="95"/>
        <v>2025</v>
      </c>
      <c r="C1993" t="str">
        <f t="shared" si="93"/>
        <v>2024-2025</v>
      </c>
      <c r="D1993" t="s">
        <v>147</v>
      </c>
      <c r="E1993" t="s">
        <v>109</v>
      </c>
      <c r="F1993" t="str">
        <f t="shared" si="94"/>
        <v>New South Wales</v>
      </c>
      <c r="G1993" t="s">
        <v>10</v>
      </c>
      <c r="H1993">
        <v>2480</v>
      </c>
      <c r="I1993" t="s">
        <v>11</v>
      </c>
      <c r="J1993" t="s">
        <v>68</v>
      </c>
      <c r="K1993" t="s">
        <v>155</v>
      </c>
      <c r="L1993" t="s">
        <v>20</v>
      </c>
      <c r="M1993" s="5">
        <v>129.06</v>
      </c>
    </row>
    <row r="1994" spans="1:13" x14ac:dyDescent="0.25">
      <c r="A1994" s="2">
        <v>45523</v>
      </c>
      <c r="B1994" s="3">
        <f t="shared" si="95"/>
        <v>2025</v>
      </c>
      <c r="C1994" t="str">
        <f t="shared" si="93"/>
        <v>2024-2025</v>
      </c>
      <c r="D1994" t="s">
        <v>147</v>
      </c>
      <c r="E1994" t="s">
        <v>62</v>
      </c>
      <c r="F1994" t="str">
        <f t="shared" si="94"/>
        <v>Victoria</v>
      </c>
      <c r="G1994" t="s">
        <v>45</v>
      </c>
      <c r="H1994">
        <v>3134</v>
      </c>
      <c r="I1994" t="s">
        <v>11</v>
      </c>
      <c r="J1994" t="s">
        <v>63</v>
      </c>
      <c r="K1994" t="s">
        <v>152</v>
      </c>
      <c r="L1994" t="s">
        <v>13</v>
      </c>
      <c r="M1994" s="5">
        <v>129.56</v>
      </c>
    </row>
    <row r="1995" spans="1:13" x14ac:dyDescent="0.25">
      <c r="A1995" s="2">
        <v>45949</v>
      </c>
      <c r="B1995" s="3">
        <f t="shared" si="95"/>
        <v>2026</v>
      </c>
      <c r="C1995" t="str">
        <f t="shared" si="93"/>
        <v>2025-2026</v>
      </c>
      <c r="D1995" t="s">
        <v>147</v>
      </c>
      <c r="E1995" t="s">
        <v>86</v>
      </c>
      <c r="F1995" t="str">
        <f t="shared" si="94"/>
        <v>New South Wales</v>
      </c>
      <c r="G1995" t="s">
        <v>10</v>
      </c>
      <c r="H1995">
        <v>2064</v>
      </c>
      <c r="I1995" t="s">
        <v>11</v>
      </c>
      <c r="J1995" t="s">
        <v>12</v>
      </c>
      <c r="K1995" t="s">
        <v>155</v>
      </c>
      <c r="L1995" t="s">
        <v>20</v>
      </c>
      <c r="M1995" s="5">
        <v>129.68</v>
      </c>
    </row>
    <row r="1996" spans="1:13" x14ac:dyDescent="0.25">
      <c r="A1996" s="2">
        <v>45304</v>
      </c>
      <c r="B1996" s="3">
        <f t="shared" si="95"/>
        <v>2024</v>
      </c>
      <c r="C1996" t="str">
        <f t="shared" si="93"/>
        <v>2023-2024</v>
      </c>
      <c r="D1996" t="s">
        <v>148</v>
      </c>
      <c r="E1996" t="s">
        <v>67</v>
      </c>
      <c r="F1996" t="str">
        <f t="shared" si="94"/>
        <v>New South Wales</v>
      </c>
      <c r="G1996" t="s">
        <v>10</v>
      </c>
      <c r="H1996">
        <v>2478</v>
      </c>
      <c r="I1996" t="s">
        <v>11</v>
      </c>
      <c r="J1996" t="s">
        <v>68</v>
      </c>
      <c r="K1996" t="s">
        <v>156</v>
      </c>
      <c r="L1996" t="s">
        <v>17</v>
      </c>
      <c r="M1996" s="5">
        <v>129.74</v>
      </c>
    </row>
    <row r="1997" spans="1:13" x14ac:dyDescent="0.25">
      <c r="A1997" s="2">
        <v>45830</v>
      </c>
      <c r="B1997" s="3">
        <f t="shared" si="95"/>
        <v>2025</v>
      </c>
      <c r="C1997" t="str">
        <f t="shared" si="93"/>
        <v>2024-2025</v>
      </c>
      <c r="D1997" t="s">
        <v>147</v>
      </c>
      <c r="E1997" t="s">
        <v>92</v>
      </c>
      <c r="F1997" t="str">
        <f t="shared" si="94"/>
        <v>Queensland</v>
      </c>
      <c r="G1997" t="s">
        <v>35</v>
      </c>
      <c r="H1997">
        <v>4068</v>
      </c>
      <c r="I1997" t="s">
        <v>11</v>
      </c>
      <c r="J1997" t="s">
        <v>43</v>
      </c>
      <c r="K1997" t="s">
        <v>154</v>
      </c>
      <c r="L1997" t="s">
        <v>14</v>
      </c>
      <c r="M1997" s="5">
        <v>129.82</v>
      </c>
    </row>
    <row r="1998" spans="1:13" x14ac:dyDescent="0.25">
      <c r="A1998" s="2">
        <v>45514</v>
      </c>
      <c r="B1998" s="3">
        <f t="shared" si="95"/>
        <v>2025</v>
      </c>
      <c r="C1998" t="str">
        <f t="shared" si="93"/>
        <v>2024-2025</v>
      </c>
      <c r="D1998" t="s">
        <v>148</v>
      </c>
      <c r="E1998" t="s">
        <v>138</v>
      </c>
      <c r="F1998" t="str">
        <f t="shared" si="94"/>
        <v>Queensland</v>
      </c>
      <c r="G1998" t="s">
        <v>35</v>
      </c>
      <c r="H1998">
        <v>4558</v>
      </c>
      <c r="I1998" t="s">
        <v>11</v>
      </c>
      <c r="J1998" t="s">
        <v>120</v>
      </c>
      <c r="K1998" t="s">
        <v>154</v>
      </c>
      <c r="L1998" t="s">
        <v>14</v>
      </c>
      <c r="M1998" s="5">
        <v>129.87</v>
      </c>
    </row>
    <row r="1999" spans="1:13" x14ac:dyDescent="0.25">
      <c r="A1999" s="2">
        <v>45983</v>
      </c>
      <c r="B1999" s="3">
        <f t="shared" si="95"/>
        <v>2026</v>
      </c>
      <c r="C1999" t="str">
        <f t="shared" si="93"/>
        <v>2025-2026</v>
      </c>
      <c r="D1999" t="s">
        <v>148</v>
      </c>
      <c r="E1999" t="s">
        <v>134</v>
      </c>
      <c r="F1999" t="str">
        <f t="shared" si="94"/>
        <v>Queensland</v>
      </c>
      <c r="G1999" t="s">
        <v>35</v>
      </c>
      <c r="H1999">
        <v>4825</v>
      </c>
      <c r="I1999" t="s">
        <v>11</v>
      </c>
      <c r="J1999" t="s">
        <v>36</v>
      </c>
      <c r="K1999" t="s">
        <v>154</v>
      </c>
      <c r="L1999" t="s">
        <v>14</v>
      </c>
      <c r="M1999" s="5">
        <v>129.9</v>
      </c>
    </row>
    <row r="2000" spans="1:13" x14ac:dyDescent="0.25">
      <c r="A2000" s="2">
        <v>45996</v>
      </c>
      <c r="B2000" s="3">
        <f t="shared" si="95"/>
        <v>2026</v>
      </c>
      <c r="C2000" t="str">
        <f t="shared" si="93"/>
        <v>2025-2026</v>
      </c>
      <c r="D2000" t="s">
        <v>148</v>
      </c>
      <c r="E2000" t="s">
        <v>61</v>
      </c>
      <c r="F2000" t="str">
        <f t="shared" si="94"/>
        <v>New South Wales</v>
      </c>
      <c r="G2000" t="s">
        <v>10</v>
      </c>
      <c r="H2000">
        <v>2539</v>
      </c>
      <c r="I2000" t="s">
        <v>11</v>
      </c>
      <c r="J2000" t="s">
        <v>58</v>
      </c>
      <c r="K2000" t="s">
        <v>153</v>
      </c>
      <c r="L2000" t="s">
        <v>16</v>
      </c>
      <c r="M2000" s="5">
        <v>129.91</v>
      </c>
    </row>
    <row r="2001" spans="1:13" x14ac:dyDescent="0.25">
      <c r="A2001" s="2">
        <v>45467</v>
      </c>
      <c r="B2001" s="3">
        <f t="shared" si="95"/>
        <v>2024</v>
      </c>
      <c r="C2001" t="str">
        <f t="shared" si="93"/>
        <v>2023-2024</v>
      </c>
      <c r="D2001" t="s">
        <v>147</v>
      </c>
      <c r="E2001" t="s">
        <v>78</v>
      </c>
      <c r="F2001" t="str">
        <f t="shared" si="94"/>
        <v>New South Wales</v>
      </c>
      <c r="G2001" t="s">
        <v>10</v>
      </c>
      <c r="H2001">
        <v>2350</v>
      </c>
      <c r="I2001" t="s">
        <v>11</v>
      </c>
      <c r="J2001" t="s">
        <v>68</v>
      </c>
      <c r="K2001" t="s">
        <v>154</v>
      </c>
      <c r="L2001" t="s">
        <v>14</v>
      </c>
      <c r="M2001" s="5">
        <v>130.26</v>
      </c>
    </row>
    <row r="2002" spans="1:13" x14ac:dyDescent="0.25">
      <c r="A2002" s="2">
        <v>45917</v>
      </c>
      <c r="B2002" s="3">
        <f t="shared" si="95"/>
        <v>2026</v>
      </c>
      <c r="C2002" t="str">
        <f t="shared" si="93"/>
        <v>2025-2026</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25">
      <c r="A2003" s="2">
        <v>45912</v>
      </c>
      <c r="B2003" s="3">
        <f t="shared" si="95"/>
        <v>2026</v>
      </c>
      <c r="C2003" t="str">
        <f t="shared" si="93"/>
        <v>2025-2026</v>
      </c>
      <c r="D2003" t="s">
        <v>147</v>
      </c>
      <c r="E2003" t="s">
        <v>93</v>
      </c>
      <c r="F2003" t="str">
        <f t="shared" si="94"/>
        <v>Western Australia</v>
      </c>
      <c r="G2003" t="s">
        <v>48</v>
      </c>
      <c r="H2003">
        <v>6112</v>
      </c>
      <c r="I2003" t="s">
        <v>11</v>
      </c>
      <c r="J2003" t="s">
        <v>94</v>
      </c>
      <c r="K2003" t="s">
        <v>154</v>
      </c>
      <c r="L2003" t="s">
        <v>14</v>
      </c>
      <c r="M2003" s="5">
        <v>130.93</v>
      </c>
    </row>
    <row r="2004" spans="1:13" x14ac:dyDescent="0.25">
      <c r="A2004" s="2">
        <v>45740</v>
      </c>
      <c r="B2004" s="3">
        <f t="shared" si="95"/>
        <v>2025</v>
      </c>
      <c r="C2004" t="str">
        <f t="shared" si="93"/>
        <v>2024-2025</v>
      </c>
      <c r="D2004" t="s">
        <v>147</v>
      </c>
      <c r="E2004" t="s">
        <v>132</v>
      </c>
      <c r="F2004" t="str">
        <f t="shared" si="94"/>
        <v>New South Wales</v>
      </c>
      <c r="G2004" t="s">
        <v>10</v>
      </c>
      <c r="H2004">
        <v>2800</v>
      </c>
      <c r="I2004" t="s">
        <v>11</v>
      </c>
      <c r="J2004" t="s">
        <v>25</v>
      </c>
      <c r="K2004" t="s">
        <v>19</v>
      </c>
      <c r="L2004" t="s">
        <v>23</v>
      </c>
      <c r="M2004" s="5">
        <v>130.99</v>
      </c>
    </row>
    <row r="2005" spans="1:13" x14ac:dyDescent="0.25">
      <c r="A2005" s="2">
        <v>45445</v>
      </c>
      <c r="B2005" s="3">
        <f t="shared" si="95"/>
        <v>2024</v>
      </c>
      <c r="C2005" t="str">
        <f t="shared" si="93"/>
        <v>2023-2024</v>
      </c>
      <c r="D2005" t="s">
        <v>147</v>
      </c>
      <c r="E2005" t="s">
        <v>44</v>
      </c>
      <c r="F2005" t="str">
        <f t="shared" si="94"/>
        <v>Victoria</v>
      </c>
      <c r="G2005" t="s">
        <v>45</v>
      </c>
      <c r="H2005">
        <v>3066</v>
      </c>
      <c r="I2005" t="s">
        <v>11</v>
      </c>
      <c r="J2005" t="s">
        <v>46</v>
      </c>
      <c r="K2005" t="s">
        <v>154</v>
      </c>
      <c r="L2005" t="s">
        <v>14</v>
      </c>
      <c r="M2005" s="5">
        <v>131.18</v>
      </c>
    </row>
    <row r="2006" spans="1:13" x14ac:dyDescent="0.25">
      <c r="A2006" s="2">
        <v>45908</v>
      </c>
      <c r="B2006" s="3">
        <f t="shared" si="95"/>
        <v>2026</v>
      </c>
      <c r="C2006" t="str">
        <f t="shared" si="93"/>
        <v>2025-2026</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25">
      <c r="A2007" s="2">
        <v>45838</v>
      </c>
      <c r="B2007" s="3">
        <f t="shared" si="95"/>
        <v>2025</v>
      </c>
      <c r="C2007" t="str">
        <f t="shared" si="93"/>
        <v>2024-2025</v>
      </c>
      <c r="D2007" t="s">
        <v>147</v>
      </c>
      <c r="E2007" t="s">
        <v>28</v>
      </c>
      <c r="F2007" t="str">
        <f t="shared" si="94"/>
        <v>Northern Territory</v>
      </c>
      <c r="G2007" t="s">
        <v>29</v>
      </c>
      <c r="H2007">
        <v>800</v>
      </c>
      <c r="I2007" t="s">
        <v>11</v>
      </c>
      <c r="J2007" t="s">
        <v>30</v>
      </c>
      <c r="K2007" t="s">
        <v>155</v>
      </c>
      <c r="L2007" t="s">
        <v>20</v>
      </c>
      <c r="M2007" s="5">
        <v>131.47</v>
      </c>
    </row>
    <row r="2008" spans="1:13" x14ac:dyDescent="0.25">
      <c r="A2008" s="2">
        <v>45457</v>
      </c>
      <c r="B2008" s="3">
        <f t="shared" si="95"/>
        <v>2024</v>
      </c>
      <c r="C2008" t="str">
        <f t="shared" si="93"/>
        <v>2023-2024</v>
      </c>
      <c r="D2008" t="s">
        <v>147</v>
      </c>
      <c r="E2008" t="s">
        <v>115</v>
      </c>
      <c r="F2008" t="str">
        <f t="shared" si="94"/>
        <v>Western Australia</v>
      </c>
      <c r="G2008" t="s">
        <v>48</v>
      </c>
      <c r="H2008">
        <v>6280</v>
      </c>
      <c r="I2008" t="s">
        <v>11</v>
      </c>
      <c r="J2008" t="s">
        <v>94</v>
      </c>
      <c r="K2008" t="s">
        <v>156</v>
      </c>
      <c r="L2008" t="s">
        <v>17</v>
      </c>
      <c r="M2008" s="5">
        <v>131.78</v>
      </c>
    </row>
    <row r="2009" spans="1:13" x14ac:dyDescent="0.25">
      <c r="A2009" s="2">
        <v>45643</v>
      </c>
      <c r="B2009" s="3">
        <f t="shared" si="95"/>
        <v>2025</v>
      </c>
      <c r="C2009" t="str">
        <f t="shared" si="93"/>
        <v>2024-2025</v>
      </c>
      <c r="D2009" t="s">
        <v>147</v>
      </c>
      <c r="E2009" t="s">
        <v>75</v>
      </c>
      <c r="F2009" t="str">
        <f t="shared" si="94"/>
        <v>Victoria</v>
      </c>
      <c r="G2009" t="s">
        <v>45</v>
      </c>
      <c r="H2009">
        <v>3630</v>
      </c>
      <c r="I2009" t="s">
        <v>11</v>
      </c>
      <c r="J2009" t="s">
        <v>55</v>
      </c>
      <c r="K2009" t="s">
        <v>156</v>
      </c>
      <c r="L2009" t="s">
        <v>17</v>
      </c>
      <c r="M2009" s="5">
        <v>131.82999999999998</v>
      </c>
    </row>
    <row r="2010" spans="1:13" x14ac:dyDescent="0.25">
      <c r="A2010" s="2">
        <v>45477</v>
      </c>
      <c r="B2010" s="3">
        <f t="shared" si="95"/>
        <v>2025</v>
      </c>
      <c r="C2010" t="str">
        <f t="shared" si="93"/>
        <v>2024-2025</v>
      </c>
      <c r="D2010" t="s">
        <v>148</v>
      </c>
      <c r="E2010" t="s">
        <v>87</v>
      </c>
      <c r="F2010" t="str">
        <f t="shared" si="94"/>
        <v>New South Wales</v>
      </c>
      <c r="G2010" t="s">
        <v>10</v>
      </c>
      <c r="H2010">
        <v>2790</v>
      </c>
      <c r="I2010" t="s">
        <v>11</v>
      </c>
      <c r="J2010" t="s">
        <v>25</v>
      </c>
      <c r="K2010" t="s">
        <v>151</v>
      </c>
      <c r="L2010" t="s">
        <v>21</v>
      </c>
      <c r="M2010" s="5">
        <v>131.9</v>
      </c>
    </row>
    <row r="2011" spans="1:13" x14ac:dyDescent="0.25">
      <c r="A2011" s="2">
        <v>45818</v>
      </c>
      <c r="B2011" s="3">
        <f t="shared" si="95"/>
        <v>2025</v>
      </c>
      <c r="C2011" t="str">
        <f t="shared" si="93"/>
        <v>2024-2025</v>
      </c>
      <c r="D2011" t="s">
        <v>148</v>
      </c>
      <c r="E2011" t="s">
        <v>145</v>
      </c>
      <c r="F2011" t="str">
        <f t="shared" si="94"/>
        <v>New South Wales</v>
      </c>
      <c r="G2011" t="s">
        <v>10</v>
      </c>
      <c r="H2011">
        <v>2101</v>
      </c>
      <c r="I2011" t="s">
        <v>11</v>
      </c>
      <c r="J2011" t="s">
        <v>27</v>
      </c>
      <c r="K2011" t="s">
        <v>157</v>
      </c>
      <c r="L2011" t="s">
        <v>22</v>
      </c>
      <c r="M2011" s="5">
        <v>131.97999999999999</v>
      </c>
    </row>
    <row r="2012" spans="1:13" x14ac:dyDescent="0.25">
      <c r="A2012" s="2">
        <v>45662</v>
      </c>
      <c r="B2012" s="3">
        <f t="shared" si="95"/>
        <v>2025</v>
      </c>
      <c r="C2012" t="str">
        <f t="shared" si="93"/>
        <v>2024-2025</v>
      </c>
      <c r="D2012" t="s">
        <v>147</v>
      </c>
      <c r="E2012" t="s">
        <v>108</v>
      </c>
      <c r="F2012" t="str">
        <f t="shared" si="94"/>
        <v>Victoria</v>
      </c>
      <c r="G2012" t="s">
        <v>45</v>
      </c>
      <c r="H2012">
        <v>3018</v>
      </c>
      <c r="I2012" t="s">
        <v>11</v>
      </c>
      <c r="J2012" t="s">
        <v>46</v>
      </c>
      <c r="K2012" t="s">
        <v>155</v>
      </c>
      <c r="L2012" t="s">
        <v>20</v>
      </c>
      <c r="M2012" s="5">
        <v>132.66</v>
      </c>
    </row>
    <row r="2013" spans="1:13" x14ac:dyDescent="0.25">
      <c r="A2013" s="2">
        <v>45766</v>
      </c>
      <c r="B2013" s="3">
        <f t="shared" si="95"/>
        <v>2025</v>
      </c>
      <c r="C2013" t="str">
        <f t="shared" si="93"/>
        <v>2024-2025</v>
      </c>
      <c r="D2013" t="s">
        <v>147</v>
      </c>
      <c r="E2013" t="s">
        <v>75</v>
      </c>
      <c r="F2013" t="str">
        <f t="shared" si="94"/>
        <v>Victoria</v>
      </c>
      <c r="G2013" t="s">
        <v>45</v>
      </c>
      <c r="H2013">
        <v>3630</v>
      </c>
      <c r="I2013" t="s">
        <v>11</v>
      </c>
      <c r="J2013" t="s">
        <v>55</v>
      </c>
      <c r="K2013" t="s">
        <v>149</v>
      </c>
      <c r="L2013" t="s">
        <v>15</v>
      </c>
      <c r="M2013" s="5">
        <v>132.75</v>
      </c>
    </row>
    <row r="2014" spans="1:13" x14ac:dyDescent="0.25">
      <c r="A2014" s="2">
        <v>45590</v>
      </c>
      <c r="B2014" s="3">
        <f t="shared" si="95"/>
        <v>2025</v>
      </c>
      <c r="C2014" t="str">
        <f t="shared" si="93"/>
        <v>2024-2025</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25">
      <c r="A2015" s="2">
        <v>45676</v>
      </c>
      <c r="B2015" s="3">
        <f t="shared" si="95"/>
        <v>2025</v>
      </c>
      <c r="C2015" t="str">
        <f t="shared" si="93"/>
        <v>2024-2025</v>
      </c>
      <c r="D2015" t="s">
        <v>147</v>
      </c>
      <c r="E2015" t="s">
        <v>31</v>
      </c>
      <c r="F2015" t="str">
        <f t="shared" si="94"/>
        <v>South Australia</v>
      </c>
      <c r="G2015" t="s">
        <v>32</v>
      </c>
      <c r="H2015">
        <v>5168</v>
      </c>
      <c r="I2015" t="s">
        <v>11</v>
      </c>
      <c r="J2015" t="s">
        <v>33</v>
      </c>
      <c r="K2015" t="s">
        <v>152</v>
      </c>
      <c r="L2015" t="s">
        <v>13</v>
      </c>
      <c r="M2015" s="5">
        <v>133.76999999999998</v>
      </c>
    </row>
    <row r="2016" spans="1:13" x14ac:dyDescent="0.25">
      <c r="A2016" s="2">
        <v>45678</v>
      </c>
      <c r="B2016" s="3">
        <f t="shared" si="95"/>
        <v>2025</v>
      </c>
      <c r="C2016" t="str">
        <f t="shared" si="93"/>
        <v>2024-2025</v>
      </c>
      <c r="D2016" t="s">
        <v>147</v>
      </c>
      <c r="E2016" t="s">
        <v>118</v>
      </c>
      <c r="F2016" t="str">
        <f t="shared" si="94"/>
        <v>New South Wales</v>
      </c>
      <c r="G2016" t="s">
        <v>10</v>
      </c>
      <c r="H2016">
        <v>2158</v>
      </c>
      <c r="I2016" t="s">
        <v>11</v>
      </c>
      <c r="J2016" t="s">
        <v>27</v>
      </c>
      <c r="K2016" t="s">
        <v>156</v>
      </c>
      <c r="L2016" t="s">
        <v>17</v>
      </c>
      <c r="M2016" s="5">
        <v>133.77000000000001</v>
      </c>
    </row>
    <row r="2017" spans="1:13" x14ac:dyDescent="0.25">
      <c r="A2017" s="2">
        <v>45541</v>
      </c>
      <c r="B2017" s="3">
        <f t="shared" si="95"/>
        <v>2025</v>
      </c>
      <c r="C2017" t="str">
        <f t="shared" si="93"/>
        <v>2024-2025</v>
      </c>
      <c r="D2017" t="s">
        <v>148</v>
      </c>
      <c r="E2017" t="s">
        <v>87</v>
      </c>
      <c r="F2017" t="str">
        <f t="shared" si="94"/>
        <v>New South Wales</v>
      </c>
      <c r="G2017" t="s">
        <v>10</v>
      </c>
      <c r="H2017">
        <v>2790</v>
      </c>
      <c r="I2017" t="s">
        <v>11</v>
      </c>
      <c r="J2017" t="s">
        <v>25</v>
      </c>
      <c r="K2017" t="s">
        <v>149</v>
      </c>
      <c r="L2017" t="s">
        <v>15</v>
      </c>
      <c r="M2017" s="5">
        <v>133.82</v>
      </c>
    </row>
    <row r="2018" spans="1:13" x14ac:dyDescent="0.25">
      <c r="A2018" s="2">
        <v>45352</v>
      </c>
      <c r="B2018" s="3">
        <f t="shared" si="95"/>
        <v>2024</v>
      </c>
      <c r="C2018" t="str">
        <f t="shared" si="93"/>
        <v>2023-2024</v>
      </c>
      <c r="D2018" t="s">
        <v>148</v>
      </c>
      <c r="E2018" t="s">
        <v>57</v>
      </c>
      <c r="F2018" t="str">
        <f t="shared" si="94"/>
        <v>New South Wales</v>
      </c>
      <c r="G2018" t="s">
        <v>10</v>
      </c>
      <c r="H2018">
        <v>2560</v>
      </c>
      <c r="I2018" t="s">
        <v>11</v>
      </c>
      <c r="J2018" t="s">
        <v>58</v>
      </c>
      <c r="K2018" t="s">
        <v>156</v>
      </c>
      <c r="L2018" t="s">
        <v>17</v>
      </c>
      <c r="M2018" s="5">
        <v>134.18</v>
      </c>
    </row>
    <row r="2019" spans="1:13" x14ac:dyDescent="0.25">
      <c r="A2019" s="2">
        <v>46011</v>
      </c>
      <c r="B2019" s="3">
        <f t="shared" si="95"/>
        <v>2026</v>
      </c>
      <c r="C2019" t="str">
        <f t="shared" si="93"/>
        <v>2025-2026</v>
      </c>
      <c r="D2019" t="s">
        <v>147</v>
      </c>
      <c r="E2019" t="s">
        <v>62</v>
      </c>
      <c r="F2019" t="str">
        <f t="shared" si="94"/>
        <v>Victoria</v>
      </c>
      <c r="G2019" t="s">
        <v>45</v>
      </c>
      <c r="H2019">
        <v>3134</v>
      </c>
      <c r="I2019" t="s">
        <v>11</v>
      </c>
      <c r="J2019" t="s">
        <v>63</v>
      </c>
      <c r="K2019" t="s">
        <v>149</v>
      </c>
      <c r="L2019" t="s">
        <v>15</v>
      </c>
      <c r="M2019" s="5">
        <v>134.72999999999999</v>
      </c>
    </row>
    <row r="2020" spans="1:13" x14ac:dyDescent="0.25">
      <c r="A2020" s="2">
        <v>45523</v>
      </c>
      <c r="B2020" s="3">
        <f t="shared" si="95"/>
        <v>2025</v>
      </c>
      <c r="C2020" t="str">
        <f t="shared" si="93"/>
        <v>2024-2025</v>
      </c>
      <c r="D2020" t="s">
        <v>148</v>
      </c>
      <c r="E2020" t="s">
        <v>87</v>
      </c>
      <c r="F2020" t="str">
        <f t="shared" si="94"/>
        <v>New South Wales</v>
      </c>
      <c r="G2020" t="s">
        <v>10</v>
      </c>
      <c r="H2020">
        <v>2790</v>
      </c>
      <c r="I2020" t="s">
        <v>11</v>
      </c>
      <c r="J2020" t="s">
        <v>25</v>
      </c>
      <c r="K2020" t="s">
        <v>154</v>
      </c>
      <c r="L2020" t="s">
        <v>14</v>
      </c>
      <c r="M2020" s="5">
        <v>134.9</v>
      </c>
    </row>
    <row r="2021" spans="1:13" x14ac:dyDescent="0.25">
      <c r="A2021" s="2">
        <v>45455</v>
      </c>
      <c r="B2021" s="3">
        <f t="shared" si="95"/>
        <v>2024</v>
      </c>
      <c r="C2021" t="str">
        <f t="shared" si="93"/>
        <v>2023-2024</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25">
      <c r="A2022" s="2">
        <v>45702</v>
      </c>
      <c r="B2022" s="3">
        <f t="shared" si="95"/>
        <v>2025</v>
      </c>
      <c r="C2022" t="str">
        <f t="shared" si="93"/>
        <v>2024-2025</v>
      </c>
      <c r="D2022" t="s">
        <v>147</v>
      </c>
      <c r="E2022" t="s">
        <v>129</v>
      </c>
      <c r="F2022" t="str">
        <f t="shared" si="94"/>
        <v>Tasmania</v>
      </c>
      <c r="G2022" t="s">
        <v>70</v>
      </c>
      <c r="H2022">
        <v>7010</v>
      </c>
      <c r="I2022" t="s">
        <v>11</v>
      </c>
      <c r="J2022" t="s">
        <v>71</v>
      </c>
      <c r="K2022" t="s">
        <v>19</v>
      </c>
      <c r="L2022" t="s">
        <v>23</v>
      </c>
      <c r="M2022" s="5">
        <v>135.84</v>
      </c>
    </row>
    <row r="2023" spans="1:13" x14ac:dyDescent="0.25">
      <c r="A2023" s="2">
        <v>45428</v>
      </c>
      <c r="B2023" s="3">
        <f t="shared" si="95"/>
        <v>2024</v>
      </c>
      <c r="C2023" t="str">
        <f t="shared" si="93"/>
        <v>2023-2024</v>
      </c>
      <c r="D2023" t="s">
        <v>148</v>
      </c>
      <c r="E2023" t="s">
        <v>26</v>
      </c>
      <c r="F2023" t="str">
        <f t="shared" si="94"/>
        <v>New South Wales</v>
      </c>
      <c r="G2023" t="s">
        <v>10</v>
      </c>
      <c r="H2023">
        <v>2141</v>
      </c>
      <c r="I2023" t="s">
        <v>11</v>
      </c>
      <c r="J2023" t="s">
        <v>27</v>
      </c>
      <c r="K2023" t="s">
        <v>154</v>
      </c>
      <c r="L2023" t="s">
        <v>14</v>
      </c>
      <c r="M2023" s="5">
        <v>135.92000000000002</v>
      </c>
    </row>
    <row r="2024" spans="1:13" x14ac:dyDescent="0.25">
      <c r="A2024" s="2">
        <v>45860</v>
      </c>
      <c r="B2024" s="3">
        <f t="shared" si="95"/>
        <v>2026</v>
      </c>
      <c r="C2024" t="str">
        <f t="shared" si="93"/>
        <v>2025-2026</v>
      </c>
      <c r="D2024" t="s">
        <v>148</v>
      </c>
      <c r="E2024" t="s">
        <v>117</v>
      </c>
      <c r="F2024" t="str">
        <f t="shared" si="94"/>
        <v>Queensland</v>
      </c>
      <c r="G2024" t="s">
        <v>35</v>
      </c>
      <c r="H2024">
        <v>4119</v>
      </c>
      <c r="I2024" t="s">
        <v>11</v>
      </c>
      <c r="J2024" t="s">
        <v>43</v>
      </c>
      <c r="K2024" t="s">
        <v>157</v>
      </c>
      <c r="L2024" t="s">
        <v>22</v>
      </c>
      <c r="M2024" s="5">
        <v>136.16999999999999</v>
      </c>
    </row>
    <row r="2025" spans="1:13" x14ac:dyDescent="0.25">
      <c r="A2025" s="2">
        <v>45906</v>
      </c>
      <c r="B2025" s="3">
        <f t="shared" si="95"/>
        <v>2026</v>
      </c>
      <c r="C2025" t="str">
        <f t="shared" si="93"/>
        <v>2025-2026</v>
      </c>
      <c r="D2025" t="s">
        <v>147</v>
      </c>
      <c r="E2025" t="s">
        <v>132</v>
      </c>
      <c r="F2025" t="str">
        <f t="shared" si="94"/>
        <v>New South Wales</v>
      </c>
      <c r="G2025" t="s">
        <v>10</v>
      </c>
      <c r="H2025">
        <v>2800</v>
      </c>
      <c r="I2025" t="s">
        <v>11</v>
      </c>
      <c r="J2025" t="s">
        <v>25</v>
      </c>
      <c r="K2025" t="s">
        <v>149</v>
      </c>
      <c r="L2025" t="s">
        <v>15</v>
      </c>
      <c r="M2025" s="5">
        <v>136.28</v>
      </c>
    </row>
    <row r="2026" spans="1:13" x14ac:dyDescent="0.25">
      <c r="A2026" s="2">
        <v>45303</v>
      </c>
      <c r="B2026" s="3">
        <f t="shared" si="95"/>
        <v>2024</v>
      </c>
      <c r="C2026" t="str">
        <f t="shared" si="93"/>
        <v>2023-2024</v>
      </c>
      <c r="D2026" t="s">
        <v>148</v>
      </c>
      <c r="E2026" t="s">
        <v>105</v>
      </c>
      <c r="F2026" t="str">
        <f t="shared" si="94"/>
        <v>Victoria</v>
      </c>
      <c r="G2026" t="s">
        <v>45</v>
      </c>
      <c r="H2026">
        <v>3500</v>
      </c>
      <c r="I2026" t="s">
        <v>11</v>
      </c>
      <c r="J2026" t="s">
        <v>60</v>
      </c>
      <c r="K2026" t="s">
        <v>19</v>
      </c>
      <c r="L2026" t="s">
        <v>23</v>
      </c>
      <c r="M2026" s="5">
        <v>136.41</v>
      </c>
    </row>
    <row r="2027" spans="1:13" x14ac:dyDescent="0.25">
      <c r="A2027" s="2">
        <v>45383</v>
      </c>
      <c r="B2027" s="3">
        <f t="shared" si="95"/>
        <v>2024</v>
      </c>
      <c r="C2027" t="str">
        <f t="shared" si="93"/>
        <v>2023-2024</v>
      </c>
      <c r="D2027" t="s">
        <v>147</v>
      </c>
      <c r="E2027" t="s">
        <v>93</v>
      </c>
      <c r="F2027" t="str">
        <f t="shared" si="94"/>
        <v>Western Australia</v>
      </c>
      <c r="G2027" t="s">
        <v>48</v>
      </c>
      <c r="H2027">
        <v>6112</v>
      </c>
      <c r="I2027" t="s">
        <v>11</v>
      </c>
      <c r="J2027" t="s">
        <v>94</v>
      </c>
      <c r="K2027" t="s">
        <v>154</v>
      </c>
      <c r="L2027" t="s">
        <v>14</v>
      </c>
      <c r="M2027" s="5">
        <v>136.47</v>
      </c>
    </row>
    <row r="2028" spans="1:13" x14ac:dyDescent="0.25">
      <c r="A2028" s="2">
        <v>45503</v>
      </c>
      <c r="B2028" s="3">
        <f t="shared" si="95"/>
        <v>2025</v>
      </c>
      <c r="C2028" t="str">
        <f t="shared" si="93"/>
        <v>2024-2025</v>
      </c>
      <c r="D2028" t="s">
        <v>147</v>
      </c>
      <c r="E2028" t="s">
        <v>113</v>
      </c>
      <c r="F2028" t="str">
        <f t="shared" si="94"/>
        <v>Queensland</v>
      </c>
      <c r="G2028" t="s">
        <v>35</v>
      </c>
      <c r="H2028">
        <v>4215</v>
      </c>
      <c r="I2028" t="s">
        <v>11</v>
      </c>
      <c r="J2028" t="s">
        <v>104</v>
      </c>
      <c r="K2028" t="s">
        <v>150</v>
      </c>
      <c r="L2028" t="s">
        <v>18</v>
      </c>
      <c r="M2028" s="5">
        <v>136.66</v>
      </c>
    </row>
    <row r="2029" spans="1:13" x14ac:dyDescent="0.25">
      <c r="A2029" s="2">
        <v>45779</v>
      </c>
      <c r="B2029" s="3">
        <f t="shared" si="95"/>
        <v>2025</v>
      </c>
      <c r="C2029" t="str">
        <f t="shared" si="93"/>
        <v>2024-2025</v>
      </c>
      <c r="D2029" t="s">
        <v>148</v>
      </c>
      <c r="E2029" t="s">
        <v>106</v>
      </c>
      <c r="F2029" t="str">
        <f t="shared" si="94"/>
        <v>Victoria</v>
      </c>
      <c r="G2029" t="s">
        <v>45</v>
      </c>
      <c r="H2029">
        <v>3915</v>
      </c>
      <c r="I2029" t="s">
        <v>11</v>
      </c>
      <c r="J2029" t="s">
        <v>55</v>
      </c>
      <c r="K2029" t="s">
        <v>19</v>
      </c>
      <c r="L2029" t="s">
        <v>23</v>
      </c>
      <c r="M2029" s="5">
        <v>136.79</v>
      </c>
    </row>
    <row r="2030" spans="1:13" x14ac:dyDescent="0.25">
      <c r="A2030" s="2">
        <v>45768</v>
      </c>
      <c r="B2030" s="3">
        <f t="shared" si="95"/>
        <v>2025</v>
      </c>
      <c r="C2030" t="str">
        <f t="shared" si="93"/>
        <v>2024-2025</v>
      </c>
      <c r="D2030" t="s">
        <v>147</v>
      </c>
      <c r="E2030" t="s">
        <v>115</v>
      </c>
      <c r="F2030" t="str">
        <f t="shared" si="94"/>
        <v>Western Australia</v>
      </c>
      <c r="G2030" t="s">
        <v>48</v>
      </c>
      <c r="H2030">
        <v>6280</v>
      </c>
      <c r="I2030" t="s">
        <v>11</v>
      </c>
      <c r="J2030" t="s">
        <v>94</v>
      </c>
      <c r="K2030" t="s">
        <v>150</v>
      </c>
      <c r="L2030" t="s">
        <v>18</v>
      </c>
      <c r="M2030" s="5">
        <v>136.85</v>
      </c>
    </row>
    <row r="2031" spans="1:13" x14ac:dyDescent="0.25">
      <c r="A2031" s="2">
        <v>45932</v>
      </c>
      <c r="B2031" s="3">
        <f t="shared" si="95"/>
        <v>2026</v>
      </c>
      <c r="C2031" t="str">
        <f t="shared" si="93"/>
        <v>2025-2026</v>
      </c>
      <c r="D2031" t="s">
        <v>148</v>
      </c>
      <c r="E2031" t="s">
        <v>105</v>
      </c>
      <c r="F2031" t="str">
        <f t="shared" si="94"/>
        <v>Victoria</v>
      </c>
      <c r="G2031" t="s">
        <v>45</v>
      </c>
      <c r="H2031">
        <v>3500</v>
      </c>
      <c r="I2031" t="s">
        <v>11</v>
      </c>
      <c r="J2031" t="s">
        <v>60</v>
      </c>
      <c r="K2031" t="s">
        <v>19</v>
      </c>
      <c r="L2031" t="s">
        <v>23</v>
      </c>
      <c r="M2031" s="5">
        <v>137.76000000000002</v>
      </c>
    </row>
    <row r="2032" spans="1:13" x14ac:dyDescent="0.25">
      <c r="A2032" s="2">
        <v>45349</v>
      </c>
      <c r="B2032" s="3">
        <f t="shared" si="95"/>
        <v>2024</v>
      </c>
      <c r="C2032" t="str">
        <f t="shared" si="93"/>
        <v>2023-2024</v>
      </c>
      <c r="D2032" t="s">
        <v>147</v>
      </c>
      <c r="E2032" t="s">
        <v>62</v>
      </c>
      <c r="F2032" t="str">
        <f t="shared" si="94"/>
        <v>Victoria</v>
      </c>
      <c r="G2032" t="s">
        <v>45</v>
      </c>
      <c r="H2032">
        <v>3134</v>
      </c>
      <c r="I2032" t="s">
        <v>11</v>
      </c>
      <c r="J2032" t="s">
        <v>63</v>
      </c>
      <c r="K2032" t="s">
        <v>151</v>
      </c>
      <c r="L2032" t="s">
        <v>21</v>
      </c>
      <c r="M2032" s="5">
        <v>137.76999999999998</v>
      </c>
    </row>
    <row r="2033" spans="1:13" x14ac:dyDescent="0.25">
      <c r="A2033" s="2">
        <v>45661</v>
      </c>
      <c r="B2033" s="3">
        <f t="shared" si="95"/>
        <v>2025</v>
      </c>
      <c r="C2033" t="str">
        <f t="shared" si="93"/>
        <v>2024-2025</v>
      </c>
      <c r="D2033" t="s">
        <v>148</v>
      </c>
      <c r="E2033" t="s">
        <v>102</v>
      </c>
      <c r="F2033" t="str">
        <f t="shared" si="94"/>
        <v>Queensland</v>
      </c>
      <c r="G2033" t="s">
        <v>35</v>
      </c>
      <c r="H2033">
        <v>4870</v>
      </c>
      <c r="I2033" t="s">
        <v>11</v>
      </c>
      <c r="J2033" t="s">
        <v>36</v>
      </c>
      <c r="K2033" t="s">
        <v>151</v>
      </c>
      <c r="L2033" t="s">
        <v>21</v>
      </c>
      <c r="M2033" s="5">
        <v>137.81</v>
      </c>
    </row>
    <row r="2034" spans="1:13" x14ac:dyDescent="0.25">
      <c r="A2034" s="2">
        <v>45541</v>
      </c>
      <c r="B2034" s="3">
        <f t="shared" si="95"/>
        <v>2025</v>
      </c>
      <c r="C2034" t="str">
        <f t="shared" si="93"/>
        <v>2024-2025</v>
      </c>
      <c r="D2034" t="s">
        <v>147</v>
      </c>
      <c r="E2034" t="s">
        <v>135</v>
      </c>
      <c r="F2034" t="str">
        <f t="shared" si="94"/>
        <v>Victoria</v>
      </c>
      <c r="G2034" t="s">
        <v>45</v>
      </c>
      <c r="H2034">
        <v>3550</v>
      </c>
      <c r="I2034" t="s">
        <v>11</v>
      </c>
      <c r="J2034" t="s">
        <v>60</v>
      </c>
      <c r="K2034" t="s">
        <v>157</v>
      </c>
      <c r="L2034" t="s">
        <v>22</v>
      </c>
      <c r="M2034" s="5">
        <v>138.13</v>
      </c>
    </row>
    <row r="2035" spans="1:13" x14ac:dyDescent="0.25">
      <c r="A2035" s="2">
        <v>45328</v>
      </c>
      <c r="B2035" s="3">
        <f t="shared" si="95"/>
        <v>2024</v>
      </c>
      <c r="C2035" t="str">
        <f t="shared" si="93"/>
        <v>2023-2024</v>
      </c>
      <c r="D2035" t="s">
        <v>147</v>
      </c>
      <c r="E2035" t="s">
        <v>96</v>
      </c>
      <c r="F2035" t="str">
        <f t="shared" si="94"/>
        <v>Western Australia</v>
      </c>
      <c r="G2035" t="s">
        <v>48</v>
      </c>
      <c r="H2035">
        <v>6330</v>
      </c>
      <c r="I2035" t="s">
        <v>11</v>
      </c>
      <c r="J2035" t="s">
        <v>94</v>
      </c>
      <c r="K2035" t="s">
        <v>149</v>
      </c>
      <c r="L2035" t="s">
        <v>15</v>
      </c>
      <c r="M2035" s="5">
        <v>138.26</v>
      </c>
    </row>
    <row r="2036" spans="1:13" x14ac:dyDescent="0.25">
      <c r="A2036" s="2">
        <v>45365</v>
      </c>
      <c r="B2036" s="3">
        <f t="shared" si="95"/>
        <v>2024</v>
      </c>
      <c r="C2036" t="str">
        <f t="shared" si="93"/>
        <v>2023-2024</v>
      </c>
      <c r="D2036" t="s">
        <v>148</v>
      </c>
      <c r="E2036" t="s">
        <v>123</v>
      </c>
      <c r="F2036" t="str">
        <f t="shared" si="94"/>
        <v>Western Australia</v>
      </c>
      <c r="G2036" t="s">
        <v>48</v>
      </c>
      <c r="H2036">
        <v>6109</v>
      </c>
      <c r="I2036" t="s">
        <v>11</v>
      </c>
      <c r="J2036" t="s">
        <v>94</v>
      </c>
      <c r="K2036" t="s">
        <v>154</v>
      </c>
      <c r="L2036" t="s">
        <v>14</v>
      </c>
      <c r="M2036" s="5">
        <v>138.38</v>
      </c>
    </row>
    <row r="2037" spans="1:13" x14ac:dyDescent="0.25">
      <c r="A2037" s="2">
        <v>45620</v>
      </c>
      <c r="B2037" s="3">
        <f t="shared" si="95"/>
        <v>2025</v>
      </c>
      <c r="C2037" t="str">
        <f t="shared" si="93"/>
        <v>2024-2025</v>
      </c>
      <c r="D2037" t="s">
        <v>148</v>
      </c>
      <c r="E2037" t="s">
        <v>74</v>
      </c>
      <c r="F2037" t="str">
        <f t="shared" si="94"/>
        <v>South Australia</v>
      </c>
      <c r="G2037" t="s">
        <v>32</v>
      </c>
      <c r="H2037">
        <v>5043</v>
      </c>
      <c r="I2037" t="s">
        <v>11</v>
      </c>
      <c r="J2037" t="s">
        <v>33</v>
      </c>
      <c r="K2037" t="s">
        <v>19</v>
      </c>
      <c r="L2037" t="s">
        <v>23</v>
      </c>
      <c r="M2037" s="5">
        <v>138.86000000000001</v>
      </c>
    </row>
    <row r="2038" spans="1:13" x14ac:dyDescent="0.25">
      <c r="A2038" s="2">
        <v>45580</v>
      </c>
      <c r="B2038" s="3">
        <f t="shared" si="95"/>
        <v>2025</v>
      </c>
      <c r="C2038" t="str">
        <f t="shared" si="93"/>
        <v>2024-2025</v>
      </c>
      <c r="D2038" t="s">
        <v>148</v>
      </c>
      <c r="E2038" t="s">
        <v>99</v>
      </c>
      <c r="F2038" t="str">
        <f t="shared" si="94"/>
        <v>Victoria</v>
      </c>
      <c r="G2038" t="s">
        <v>45</v>
      </c>
      <c r="H2038">
        <v>3148</v>
      </c>
      <c r="I2038" t="s">
        <v>11</v>
      </c>
      <c r="J2038" t="s">
        <v>63</v>
      </c>
      <c r="K2038" t="s">
        <v>150</v>
      </c>
      <c r="L2038" t="s">
        <v>18</v>
      </c>
      <c r="M2038" s="5">
        <v>138.99</v>
      </c>
    </row>
    <row r="2039" spans="1:13" x14ac:dyDescent="0.25">
      <c r="A2039" s="2">
        <v>45668</v>
      </c>
      <c r="B2039" s="3">
        <f t="shared" si="95"/>
        <v>2025</v>
      </c>
      <c r="C2039" t="str">
        <f t="shared" si="93"/>
        <v>2024-2025</v>
      </c>
      <c r="D2039" t="s">
        <v>148</v>
      </c>
      <c r="E2039" t="s">
        <v>102</v>
      </c>
      <c r="F2039" t="str">
        <f t="shared" si="94"/>
        <v>Queensland</v>
      </c>
      <c r="G2039" t="s">
        <v>35</v>
      </c>
      <c r="H2039">
        <v>4870</v>
      </c>
      <c r="I2039" t="s">
        <v>11</v>
      </c>
      <c r="J2039" t="s">
        <v>36</v>
      </c>
      <c r="K2039" t="s">
        <v>150</v>
      </c>
      <c r="L2039" t="s">
        <v>18</v>
      </c>
      <c r="M2039" s="5">
        <v>139.01999999999998</v>
      </c>
    </row>
    <row r="2040" spans="1:13" x14ac:dyDescent="0.25">
      <c r="A2040" s="2">
        <v>45657</v>
      </c>
      <c r="B2040" s="3">
        <f t="shared" si="95"/>
        <v>2025</v>
      </c>
      <c r="C2040" t="str">
        <f t="shared" si="93"/>
        <v>2024-2025</v>
      </c>
      <c r="D2040" t="s">
        <v>148</v>
      </c>
      <c r="E2040" t="s">
        <v>53</v>
      </c>
      <c r="F2040" t="str">
        <f t="shared" si="94"/>
        <v>South Australia</v>
      </c>
      <c r="G2040" t="s">
        <v>32</v>
      </c>
      <c r="H2040">
        <v>5082</v>
      </c>
      <c r="I2040" t="s">
        <v>11</v>
      </c>
      <c r="J2040" t="s">
        <v>33</v>
      </c>
      <c r="K2040" t="s">
        <v>19</v>
      </c>
      <c r="L2040" t="s">
        <v>23</v>
      </c>
      <c r="M2040" s="5">
        <v>139.66999999999999</v>
      </c>
    </row>
    <row r="2041" spans="1:13" x14ac:dyDescent="0.25">
      <c r="A2041" s="2">
        <v>45491</v>
      </c>
      <c r="B2041" s="3">
        <f t="shared" si="95"/>
        <v>2025</v>
      </c>
      <c r="C2041" t="str">
        <f t="shared" si="93"/>
        <v>2024-2025</v>
      </c>
      <c r="D2041" t="s">
        <v>147</v>
      </c>
      <c r="E2041" t="s">
        <v>64</v>
      </c>
      <c r="F2041" t="str">
        <f t="shared" si="94"/>
        <v>Victoria</v>
      </c>
      <c r="G2041" t="s">
        <v>45</v>
      </c>
      <c r="H2041">
        <v>3199</v>
      </c>
      <c r="I2041" t="s">
        <v>11</v>
      </c>
      <c r="J2041" t="s">
        <v>63</v>
      </c>
      <c r="K2041" t="s">
        <v>157</v>
      </c>
      <c r="L2041" t="s">
        <v>22</v>
      </c>
      <c r="M2041" s="5">
        <v>139.69999999999999</v>
      </c>
    </row>
    <row r="2042" spans="1:13" x14ac:dyDescent="0.25">
      <c r="A2042" s="2">
        <v>45327</v>
      </c>
      <c r="B2042" s="3">
        <f t="shared" si="95"/>
        <v>2024</v>
      </c>
      <c r="C2042" t="str">
        <f t="shared" si="93"/>
        <v>2023-2024</v>
      </c>
      <c r="D2042" t="s">
        <v>148</v>
      </c>
      <c r="E2042" t="s">
        <v>130</v>
      </c>
      <c r="F2042" t="str">
        <f t="shared" si="94"/>
        <v>South Australia</v>
      </c>
      <c r="G2042" t="s">
        <v>32</v>
      </c>
      <c r="H2042">
        <v>5290</v>
      </c>
      <c r="I2042" t="s">
        <v>11</v>
      </c>
      <c r="J2042" t="s">
        <v>38</v>
      </c>
      <c r="K2042" t="s">
        <v>149</v>
      </c>
      <c r="L2042" t="s">
        <v>15</v>
      </c>
      <c r="M2042" s="5">
        <v>139.72</v>
      </c>
    </row>
    <row r="2043" spans="1:13" x14ac:dyDescent="0.25">
      <c r="A2043" s="2">
        <v>45618</v>
      </c>
      <c r="B2043" s="3">
        <f t="shared" si="95"/>
        <v>2025</v>
      </c>
      <c r="C2043" t="str">
        <f t="shared" si="93"/>
        <v>2024-2025</v>
      </c>
      <c r="D2043" t="s">
        <v>147</v>
      </c>
      <c r="E2043" t="s">
        <v>99</v>
      </c>
      <c r="F2043" t="str">
        <f t="shared" si="94"/>
        <v>Victoria</v>
      </c>
      <c r="G2043" t="s">
        <v>45</v>
      </c>
      <c r="H2043">
        <v>3148</v>
      </c>
      <c r="I2043" t="s">
        <v>11</v>
      </c>
      <c r="J2043" t="s">
        <v>63</v>
      </c>
      <c r="K2043" t="s">
        <v>153</v>
      </c>
      <c r="L2043" t="s">
        <v>16</v>
      </c>
      <c r="M2043" s="5">
        <v>139.86000000000001</v>
      </c>
    </row>
    <row r="2044" spans="1:13" x14ac:dyDescent="0.25">
      <c r="A2044" s="2">
        <v>45875</v>
      </c>
      <c r="B2044" s="3">
        <f t="shared" si="95"/>
        <v>2026</v>
      </c>
      <c r="C2044" t="str">
        <f t="shared" si="93"/>
        <v>2025-2026</v>
      </c>
      <c r="D2044" t="s">
        <v>148</v>
      </c>
      <c r="E2044" t="s">
        <v>91</v>
      </c>
      <c r="F2044" t="str">
        <f t="shared" si="94"/>
        <v>Victoria</v>
      </c>
      <c r="G2044" t="s">
        <v>45</v>
      </c>
      <c r="H2044">
        <v>3690</v>
      </c>
      <c r="I2044" t="s">
        <v>11</v>
      </c>
      <c r="J2044" t="s">
        <v>55</v>
      </c>
      <c r="K2044" t="s">
        <v>149</v>
      </c>
      <c r="L2044" t="s">
        <v>15</v>
      </c>
      <c r="M2044" s="5">
        <v>139.86000000000001</v>
      </c>
    </row>
    <row r="2045" spans="1:13" x14ac:dyDescent="0.25">
      <c r="A2045" s="2">
        <v>45930</v>
      </c>
      <c r="B2045" s="3">
        <f t="shared" si="95"/>
        <v>2026</v>
      </c>
      <c r="C2045" t="str">
        <f t="shared" si="93"/>
        <v>2025-2026</v>
      </c>
      <c r="D2045" t="s">
        <v>148</v>
      </c>
      <c r="E2045" t="s">
        <v>128</v>
      </c>
      <c r="F2045" t="str">
        <f t="shared" si="94"/>
        <v>Western Australia</v>
      </c>
      <c r="G2045" t="s">
        <v>48</v>
      </c>
      <c r="H2045">
        <v>6027</v>
      </c>
      <c r="I2045" t="s">
        <v>11</v>
      </c>
      <c r="J2045" t="s">
        <v>49</v>
      </c>
      <c r="K2045" t="s">
        <v>154</v>
      </c>
      <c r="L2045" t="s">
        <v>14</v>
      </c>
      <c r="M2045" s="5">
        <v>139.88</v>
      </c>
    </row>
    <row r="2046" spans="1:13" x14ac:dyDescent="0.25">
      <c r="A2046" s="2">
        <v>46006</v>
      </c>
      <c r="B2046" s="3">
        <f t="shared" si="95"/>
        <v>2026</v>
      </c>
      <c r="C2046" t="str">
        <f t="shared" si="93"/>
        <v>2025-2026</v>
      </c>
      <c r="D2046" t="s">
        <v>147</v>
      </c>
      <c r="E2046" t="s">
        <v>119</v>
      </c>
      <c r="F2046" t="str">
        <f t="shared" si="94"/>
        <v>Queensland</v>
      </c>
      <c r="G2046" t="s">
        <v>35</v>
      </c>
      <c r="H2046">
        <v>4570</v>
      </c>
      <c r="I2046" t="s">
        <v>11</v>
      </c>
      <c r="J2046" t="s">
        <v>120</v>
      </c>
      <c r="K2046" t="s">
        <v>19</v>
      </c>
      <c r="L2046" t="s">
        <v>23</v>
      </c>
      <c r="M2046" s="5">
        <v>139.96</v>
      </c>
    </row>
    <row r="2047" spans="1:13" x14ac:dyDescent="0.25">
      <c r="A2047" s="2">
        <v>45805</v>
      </c>
      <c r="B2047" s="3">
        <f t="shared" si="95"/>
        <v>2025</v>
      </c>
      <c r="C2047" t="str">
        <f t="shared" si="93"/>
        <v>2024-2025</v>
      </c>
      <c r="D2047" t="s">
        <v>148</v>
      </c>
      <c r="E2047" t="s">
        <v>24</v>
      </c>
      <c r="F2047" t="str">
        <f t="shared" si="94"/>
        <v>New South Wales</v>
      </c>
      <c r="G2047" t="s">
        <v>10</v>
      </c>
      <c r="H2047">
        <v>2795</v>
      </c>
      <c r="I2047" t="s">
        <v>11</v>
      </c>
      <c r="J2047" t="s">
        <v>25</v>
      </c>
      <c r="K2047" t="s">
        <v>152</v>
      </c>
      <c r="L2047" t="s">
        <v>13</v>
      </c>
      <c r="M2047" s="5">
        <v>140.03000000000003</v>
      </c>
    </row>
    <row r="2048" spans="1:13" x14ac:dyDescent="0.25">
      <c r="A2048" s="2">
        <v>45693</v>
      </c>
      <c r="B2048" s="3">
        <f t="shared" si="95"/>
        <v>2025</v>
      </c>
      <c r="C2048" t="str">
        <f t="shared" si="93"/>
        <v>2024-2025</v>
      </c>
      <c r="D2048" t="s">
        <v>147</v>
      </c>
      <c r="E2048" t="s">
        <v>64</v>
      </c>
      <c r="F2048" t="str">
        <f t="shared" si="94"/>
        <v>Victoria</v>
      </c>
      <c r="G2048" t="s">
        <v>45</v>
      </c>
      <c r="H2048">
        <v>3199</v>
      </c>
      <c r="I2048" t="s">
        <v>11</v>
      </c>
      <c r="J2048" t="s">
        <v>63</v>
      </c>
      <c r="K2048" t="s">
        <v>150</v>
      </c>
      <c r="L2048" t="s">
        <v>18</v>
      </c>
      <c r="M2048" s="5">
        <v>140.38999999999999</v>
      </c>
    </row>
    <row r="2049" spans="1:13" x14ac:dyDescent="0.25">
      <c r="A2049" s="2">
        <v>45745</v>
      </c>
      <c r="B2049" s="3">
        <f t="shared" si="95"/>
        <v>2025</v>
      </c>
      <c r="C2049" t="str">
        <f t="shared" si="93"/>
        <v>2024-2025</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25">
      <c r="A2050" s="2">
        <v>45988</v>
      </c>
      <c r="B2050" s="3">
        <f t="shared" si="95"/>
        <v>2026</v>
      </c>
      <c r="C2050" t="str">
        <f t="shared" ref="C2050:C2113" si="96">IF(MONTH(A2050) &gt;= 7, YEAR(A2050) &amp; "-" &amp; YEAR(A2050) + 1, YEAR(A2050) - 1 &amp; "-" &amp; YEAR(A2050))</f>
        <v>2025-2026</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25">
      <c r="A2051" s="2">
        <v>46022</v>
      </c>
      <c r="B2051" s="3">
        <f t="shared" ref="B2051:B2114" si="98">IF(MONTH(A2051)&gt;=7,YEAR(A2051)+1,YEAR(A2051))</f>
        <v>2026</v>
      </c>
      <c r="C2051" t="str">
        <f t="shared" si="96"/>
        <v>2025-2026</v>
      </c>
      <c r="D2051" t="s">
        <v>148</v>
      </c>
      <c r="E2051" t="s">
        <v>101</v>
      </c>
      <c r="F2051" t="str">
        <f t="shared" si="97"/>
        <v>Victoria</v>
      </c>
      <c r="G2051" t="s">
        <v>45</v>
      </c>
      <c r="H2051">
        <v>3131</v>
      </c>
      <c r="I2051" t="s">
        <v>11</v>
      </c>
      <c r="J2051" t="s">
        <v>63</v>
      </c>
      <c r="K2051" t="s">
        <v>19</v>
      </c>
      <c r="L2051" t="s">
        <v>23</v>
      </c>
      <c r="M2051" s="5">
        <v>141.76999999999998</v>
      </c>
    </row>
    <row r="2052" spans="1:13" x14ac:dyDescent="0.25">
      <c r="A2052" s="2">
        <v>45309</v>
      </c>
      <c r="B2052" s="3">
        <f t="shared" si="98"/>
        <v>2024</v>
      </c>
      <c r="C2052" t="str">
        <f t="shared" si="96"/>
        <v>2023-2024</v>
      </c>
      <c r="D2052" t="s">
        <v>147</v>
      </c>
      <c r="E2052" t="s">
        <v>127</v>
      </c>
      <c r="F2052" t="str">
        <f t="shared" si="97"/>
        <v>New South Wales</v>
      </c>
      <c r="G2052" t="s">
        <v>10</v>
      </c>
      <c r="H2052">
        <v>2131</v>
      </c>
      <c r="I2052" t="s">
        <v>11</v>
      </c>
      <c r="J2052" t="s">
        <v>27</v>
      </c>
      <c r="K2052" t="s">
        <v>153</v>
      </c>
      <c r="L2052" t="s">
        <v>16</v>
      </c>
      <c r="M2052" s="5">
        <v>142.89000000000001</v>
      </c>
    </row>
    <row r="2053" spans="1:13" x14ac:dyDescent="0.25">
      <c r="A2053" s="2">
        <v>45964</v>
      </c>
      <c r="B2053" s="3">
        <f t="shared" si="98"/>
        <v>2026</v>
      </c>
      <c r="C2053" t="str">
        <f t="shared" si="96"/>
        <v>2025-2026</v>
      </c>
      <c r="D2053" t="s">
        <v>147</v>
      </c>
      <c r="E2053" t="s">
        <v>137</v>
      </c>
      <c r="F2053" t="str">
        <f t="shared" si="97"/>
        <v>New South Wales</v>
      </c>
      <c r="G2053" t="s">
        <v>10</v>
      </c>
      <c r="H2053">
        <v>2031</v>
      </c>
      <c r="I2053" t="s">
        <v>11</v>
      </c>
      <c r="J2053" t="s">
        <v>12</v>
      </c>
      <c r="K2053" t="s">
        <v>149</v>
      </c>
      <c r="L2053" t="s">
        <v>15</v>
      </c>
      <c r="M2053" s="5">
        <v>142.89000000000001</v>
      </c>
    </row>
    <row r="2054" spans="1:13" x14ac:dyDescent="0.25">
      <c r="A2054" s="2">
        <v>45560</v>
      </c>
      <c r="B2054" s="3">
        <f t="shared" si="98"/>
        <v>2025</v>
      </c>
      <c r="C2054" t="str">
        <f t="shared" si="96"/>
        <v>2024-2025</v>
      </c>
      <c r="D2054" t="s">
        <v>147</v>
      </c>
      <c r="E2054" t="s">
        <v>97</v>
      </c>
      <c r="F2054" t="str">
        <f t="shared" si="97"/>
        <v>Tasmania</v>
      </c>
      <c r="G2054" t="s">
        <v>70</v>
      </c>
      <c r="H2054">
        <v>7250</v>
      </c>
      <c r="I2054" t="s">
        <v>11</v>
      </c>
      <c r="J2054" t="s">
        <v>71</v>
      </c>
      <c r="K2054" t="s">
        <v>154</v>
      </c>
      <c r="L2054" t="s">
        <v>14</v>
      </c>
      <c r="M2054" s="5">
        <v>142.89999999999998</v>
      </c>
    </row>
    <row r="2055" spans="1:13" x14ac:dyDescent="0.25">
      <c r="A2055" s="2">
        <v>45811</v>
      </c>
      <c r="B2055" s="3">
        <f t="shared" si="98"/>
        <v>2025</v>
      </c>
      <c r="C2055" t="str">
        <f t="shared" si="96"/>
        <v>2024-2025</v>
      </c>
      <c r="D2055" t="s">
        <v>148</v>
      </c>
      <c r="E2055" t="s">
        <v>134</v>
      </c>
      <c r="F2055" t="str">
        <f t="shared" si="97"/>
        <v>Queensland</v>
      </c>
      <c r="G2055" t="s">
        <v>35</v>
      </c>
      <c r="H2055">
        <v>4825</v>
      </c>
      <c r="I2055" t="s">
        <v>11</v>
      </c>
      <c r="J2055" t="s">
        <v>36</v>
      </c>
      <c r="K2055" t="s">
        <v>19</v>
      </c>
      <c r="L2055" t="s">
        <v>23</v>
      </c>
      <c r="M2055" s="5">
        <v>143.71</v>
      </c>
    </row>
    <row r="2056" spans="1:13" x14ac:dyDescent="0.25">
      <c r="A2056" s="2">
        <v>45892</v>
      </c>
      <c r="B2056" s="3">
        <f t="shared" si="98"/>
        <v>2026</v>
      </c>
      <c r="C2056" t="str">
        <f t="shared" si="96"/>
        <v>2025-2026</v>
      </c>
      <c r="D2056" t="s">
        <v>147</v>
      </c>
      <c r="E2056" t="s">
        <v>47</v>
      </c>
      <c r="F2056" t="str">
        <f t="shared" si="97"/>
        <v>Western Australia</v>
      </c>
      <c r="G2056" t="s">
        <v>48</v>
      </c>
      <c r="H2056">
        <v>6030</v>
      </c>
      <c r="I2056" t="s">
        <v>11</v>
      </c>
      <c r="J2056" t="s">
        <v>49</v>
      </c>
      <c r="K2056" t="s">
        <v>19</v>
      </c>
      <c r="L2056" t="s">
        <v>23</v>
      </c>
      <c r="M2056" s="5">
        <v>143.79</v>
      </c>
    </row>
    <row r="2057" spans="1:13" x14ac:dyDescent="0.25">
      <c r="A2057" s="2">
        <v>45586</v>
      </c>
      <c r="B2057" s="3">
        <f t="shared" si="98"/>
        <v>2025</v>
      </c>
      <c r="C2057" t="str">
        <f t="shared" si="96"/>
        <v>2024-2025</v>
      </c>
      <c r="D2057" t="s">
        <v>148</v>
      </c>
      <c r="E2057" t="s">
        <v>129</v>
      </c>
      <c r="F2057" t="str">
        <f t="shared" si="97"/>
        <v>Tasmania</v>
      </c>
      <c r="G2057" t="s">
        <v>70</v>
      </c>
      <c r="H2057">
        <v>7010</v>
      </c>
      <c r="I2057" t="s">
        <v>11</v>
      </c>
      <c r="J2057" t="s">
        <v>71</v>
      </c>
      <c r="K2057" t="s">
        <v>150</v>
      </c>
      <c r="L2057" t="s">
        <v>18</v>
      </c>
      <c r="M2057" s="5">
        <v>143.88999999999999</v>
      </c>
    </row>
    <row r="2058" spans="1:13" x14ac:dyDescent="0.25">
      <c r="A2058" s="2">
        <v>46006</v>
      </c>
      <c r="B2058" s="3">
        <f t="shared" si="98"/>
        <v>2026</v>
      </c>
      <c r="C2058" t="str">
        <f t="shared" si="96"/>
        <v>2025-2026</v>
      </c>
      <c r="D2058" t="s">
        <v>148</v>
      </c>
      <c r="E2058" t="s">
        <v>130</v>
      </c>
      <c r="F2058" t="str">
        <f t="shared" si="97"/>
        <v>South Australia</v>
      </c>
      <c r="G2058" t="s">
        <v>32</v>
      </c>
      <c r="H2058">
        <v>5290</v>
      </c>
      <c r="I2058" t="s">
        <v>11</v>
      </c>
      <c r="J2058" t="s">
        <v>38</v>
      </c>
      <c r="K2058" t="s">
        <v>156</v>
      </c>
      <c r="L2058" t="s">
        <v>17</v>
      </c>
      <c r="M2058" s="5">
        <v>143.91999999999999</v>
      </c>
    </row>
    <row r="2059" spans="1:13" x14ac:dyDescent="0.25">
      <c r="A2059" s="2">
        <v>45742</v>
      </c>
      <c r="B2059" s="3">
        <f t="shared" si="98"/>
        <v>2025</v>
      </c>
      <c r="C2059" t="str">
        <f t="shared" si="96"/>
        <v>2024-2025</v>
      </c>
      <c r="D2059" t="s">
        <v>147</v>
      </c>
      <c r="E2059" t="s">
        <v>54</v>
      </c>
      <c r="F2059" t="str">
        <f t="shared" si="97"/>
        <v>Victoria</v>
      </c>
      <c r="G2059" t="s">
        <v>45</v>
      </c>
      <c r="H2059">
        <v>3977</v>
      </c>
      <c r="I2059" t="s">
        <v>11</v>
      </c>
      <c r="J2059" t="s">
        <v>55</v>
      </c>
      <c r="K2059" t="s">
        <v>151</v>
      </c>
      <c r="L2059" t="s">
        <v>21</v>
      </c>
      <c r="M2059" s="5">
        <v>144.08000000000001</v>
      </c>
    </row>
    <row r="2060" spans="1:13" x14ac:dyDescent="0.25">
      <c r="A2060" s="2">
        <v>45977</v>
      </c>
      <c r="B2060" s="3">
        <f t="shared" si="98"/>
        <v>2026</v>
      </c>
      <c r="C2060" t="str">
        <f t="shared" si="96"/>
        <v>2025-2026</v>
      </c>
      <c r="D2060" t="s">
        <v>148</v>
      </c>
      <c r="E2060" t="s">
        <v>119</v>
      </c>
      <c r="F2060" t="str">
        <f t="shared" si="97"/>
        <v>Queensland</v>
      </c>
      <c r="G2060" t="s">
        <v>35</v>
      </c>
      <c r="H2060">
        <v>4570</v>
      </c>
      <c r="I2060" t="s">
        <v>11</v>
      </c>
      <c r="J2060" t="s">
        <v>120</v>
      </c>
      <c r="K2060" t="s">
        <v>155</v>
      </c>
      <c r="L2060" t="s">
        <v>20</v>
      </c>
      <c r="M2060" s="5">
        <v>144.18</v>
      </c>
    </row>
    <row r="2061" spans="1:13" x14ac:dyDescent="0.25">
      <c r="A2061" s="2">
        <v>45995</v>
      </c>
      <c r="B2061" s="3">
        <f t="shared" si="98"/>
        <v>2026</v>
      </c>
      <c r="C2061" t="str">
        <f t="shared" si="96"/>
        <v>2025-2026</v>
      </c>
      <c r="D2061" t="s">
        <v>148</v>
      </c>
      <c r="E2061" t="s">
        <v>74</v>
      </c>
      <c r="F2061" t="str">
        <f t="shared" si="97"/>
        <v>South Australia</v>
      </c>
      <c r="G2061" t="s">
        <v>32</v>
      </c>
      <c r="H2061">
        <v>5043</v>
      </c>
      <c r="I2061" t="s">
        <v>11</v>
      </c>
      <c r="J2061" t="s">
        <v>33</v>
      </c>
      <c r="K2061" t="s">
        <v>150</v>
      </c>
      <c r="L2061" t="s">
        <v>18</v>
      </c>
      <c r="M2061" s="5">
        <v>144.87</v>
      </c>
    </row>
    <row r="2062" spans="1:13" x14ac:dyDescent="0.25">
      <c r="A2062" s="2">
        <v>45778</v>
      </c>
      <c r="B2062" s="3">
        <f t="shared" si="98"/>
        <v>2025</v>
      </c>
      <c r="C2062" t="str">
        <f t="shared" si="96"/>
        <v>2024-2025</v>
      </c>
      <c r="D2062" t="s">
        <v>148</v>
      </c>
      <c r="E2062" t="s">
        <v>57</v>
      </c>
      <c r="F2062" t="str">
        <f t="shared" si="97"/>
        <v>New South Wales</v>
      </c>
      <c r="G2062" t="s">
        <v>10</v>
      </c>
      <c r="H2062">
        <v>2560</v>
      </c>
      <c r="I2062" t="s">
        <v>11</v>
      </c>
      <c r="J2062" t="s">
        <v>58</v>
      </c>
      <c r="K2062" t="s">
        <v>151</v>
      </c>
      <c r="L2062" t="s">
        <v>21</v>
      </c>
      <c r="M2062" s="5">
        <v>145.80000000000001</v>
      </c>
    </row>
    <row r="2063" spans="1:13" x14ac:dyDescent="0.25">
      <c r="A2063" s="2">
        <v>45493</v>
      </c>
      <c r="B2063" s="3">
        <f t="shared" si="98"/>
        <v>2025</v>
      </c>
      <c r="C2063" t="str">
        <f t="shared" si="96"/>
        <v>2024-2025</v>
      </c>
      <c r="D2063" t="s">
        <v>147</v>
      </c>
      <c r="E2063" t="s">
        <v>82</v>
      </c>
      <c r="F2063" t="str">
        <f t="shared" si="97"/>
        <v>Queensland</v>
      </c>
      <c r="G2063" t="s">
        <v>35</v>
      </c>
      <c r="H2063">
        <v>4012</v>
      </c>
      <c r="I2063" t="s">
        <v>11</v>
      </c>
      <c r="J2063" t="s">
        <v>43</v>
      </c>
      <c r="K2063" t="s">
        <v>19</v>
      </c>
      <c r="L2063" t="s">
        <v>23</v>
      </c>
      <c r="M2063" s="5">
        <v>145.88</v>
      </c>
    </row>
    <row r="2064" spans="1:13" x14ac:dyDescent="0.25">
      <c r="A2064" s="2">
        <v>45587</v>
      </c>
      <c r="B2064" s="3">
        <f t="shared" si="98"/>
        <v>2025</v>
      </c>
      <c r="C2064" t="str">
        <f t="shared" si="96"/>
        <v>2024-2025</v>
      </c>
      <c r="D2064" t="s">
        <v>147</v>
      </c>
      <c r="E2064" t="s">
        <v>97</v>
      </c>
      <c r="F2064" t="str">
        <f t="shared" si="97"/>
        <v>Tasmania</v>
      </c>
      <c r="G2064" t="s">
        <v>70</v>
      </c>
      <c r="H2064">
        <v>7250</v>
      </c>
      <c r="I2064" t="s">
        <v>11</v>
      </c>
      <c r="J2064" t="s">
        <v>71</v>
      </c>
      <c r="K2064" t="s">
        <v>150</v>
      </c>
      <c r="L2064" t="s">
        <v>18</v>
      </c>
      <c r="M2064" s="5">
        <v>145.91</v>
      </c>
    </row>
    <row r="2065" spans="1:13" x14ac:dyDescent="0.25">
      <c r="A2065" s="2">
        <v>45645</v>
      </c>
      <c r="B2065" s="3">
        <f t="shared" si="98"/>
        <v>2025</v>
      </c>
      <c r="C2065" t="str">
        <f t="shared" si="96"/>
        <v>2024-2025</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25">
      <c r="A2066" s="2">
        <v>45564</v>
      </c>
      <c r="B2066" s="3">
        <f t="shared" si="98"/>
        <v>2025</v>
      </c>
      <c r="C2066" t="str">
        <f t="shared" si="96"/>
        <v>2024-2025</v>
      </c>
      <c r="D2066" t="s">
        <v>147</v>
      </c>
      <c r="E2066" t="s">
        <v>146</v>
      </c>
      <c r="F2066" t="str">
        <f t="shared" si="97"/>
        <v>Victoria</v>
      </c>
      <c r="G2066" t="s">
        <v>45</v>
      </c>
      <c r="H2066">
        <v>3353</v>
      </c>
      <c r="I2066" t="s">
        <v>11</v>
      </c>
      <c r="J2066" t="s">
        <v>60</v>
      </c>
      <c r="K2066" t="s">
        <v>157</v>
      </c>
      <c r="L2066" t="s">
        <v>22</v>
      </c>
      <c r="M2066" s="5">
        <v>146.48000000000002</v>
      </c>
    </row>
    <row r="2067" spans="1:13" x14ac:dyDescent="0.25">
      <c r="A2067" s="2">
        <v>45359</v>
      </c>
      <c r="B2067" s="3">
        <f t="shared" si="98"/>
        <v>2024</v>
      </c>
      <c r="C2067" t="str">
        <f t="shared" si="96"/>
        <v>2023-2024</v>
      </c>
      <c r="D2067" t="s">
        <v>147</v>
      </c>
      <c r="E2067" t="s">
        <v>54</v>
      </c>
      <c r="F2067" t="str">
        <f t="shared" si="97"/>
        <v>Victoria</v>
      </c>
      <c r="G2067" t="s">
        <v>45</v>
      </c>
      <c r="H2067">
        <v>3977</v>
      </c>
      <c r="I2067" t="s">
        <v>11</v>
      </c>
      <c r="J2067" t="s">
        <v>55</v>
      </c>
      <c r="K2067" t="s">
        <v>152</v>
      </c>
      <c r="L2067" t="s">
        <v>13</v>
      </c>
      <c r="M2067" s="5">
        <v>146.63</v>
      </c>
    </row>
    <row r="2068" spans="1:13" x14ac:dyDescent="0.25">
      <c r="A2068" s="2">
        <v>45425</v>
      </c>
      <c r="B2068" s="3">
        <f t="shared" si="98"/>
        <v>2024</v>
      </c>
      <c r="C2068" t="str">
        <f t="shared" si="96"/>
        <v>2023-2024</v>
      </c>
      <c r="D2068" t="s">
        <v>148</v>
      </c>
      <c r="E2068" t="s">
        <v>93</v>
      </c>
      <c r="F2068" t="str">
        <f t="shared" si="97"/>
        <v>Western Australia</v>
      </c>
      <c r="G2068" t="s">
        <v>48</v>
      </c>
      <c r="H2068">
        <v>6112</v>
      </c>
      <c r="I2068" t="s">
        <v>11</v>
      </c>
      <c r="J2068" t="s">
        <v>94</v>
      </c>
      <c r="K2068" t="s">
        <v>152</v>
      </c>
      <c r="L2068" t="s">
        <v>13</v>
      </c>
      <c r="M2068" s="5">
        <v>146.68</v>
      </c>
    </row>
    <row r="2069" spans="1:13" x14ac:dyDescent="0.25">
      <c r="A2069" s="2">
        <v>45868</v>
      </c>
      <c r="B2069" s="3">
        <f t="shared" si="98"/>
        <v>2026</v>
      </c>
      <c r="C2069" t="str">
        <f t="shared" si="96"/>
        <v>2025-2026</v>
      </c>
      <c r="D2069" t="s">
        <v>148</v>
      </c>
      <c r="E2069" t="s">
        <v>107</v>
      </c>
      <c r="F2069" t="str">
        <f t="shared" si="97"/>
        <v>Queensland</v>
      </c>
      <c r="G2069" t="s">
        <v>35</v>
      </c>
      <c r="H2069">
        <v>4220</v>
      </c>
      <c r="I2069" t="s">
        <v>11</v>
      </c>
      <c r="J2069" t="s">
        <v>104</v>
      </c>
      <c r="K2069" t="s">
        <v>154</v>
      </c>
      <c r="L2069" t="s">
        <v>14</v>
      </c>
      <c r="M2069" s="5">
        <v>146.88</v>
      </c>
    </row>
    <row r="2070" spans="1:13" x14ac:dyDescent="0.25">
      <c r="A2070" s="2">
        <v>45474</v>
      </c>
      <c r="B2070" s="3">
        <f t="shared" si="98"/>
        <v>2025</v>
      </c>
      <c r="C2070" t="str">
        <f t="shared" si="96"/>
        <v>2024-2025</v>
      </c>
      <c r="D2070" t="s">
        <v>148</v>
      </c>
      <c r="E2070" t="s">
        <v>87</v>
      </c>
      <c r="F2070" t="str">
        <f t="shared" si="97"/>
        <v>New South Wales</v>
      </c>
      <c r="G2070" t="s">
        <v>10</v>
      </c>
      <c r="H2070">
        <v>2790</v>
      </c>
      <c r="I2070" t="s">
        <v>11</v>
      </c>
      <c r="J2070" t="s">
        <v>25</v>
      </c>
      <c r="K2070" t="s">
        <v>154</v>
      </c>
      <c r="L2070" t="s">
        <v>14</v>
      </c>
      <c r="M2070" s="5">
        <v>146.93</v>
      </c>
    </row>
    <row r="2071" spans="1:13" x14ac:dyDescent="0.25">
      <c r="A2071" s="2">
        <v>45613</v>
      </c>
      <c r="B2071" s="3">
        <f t="shared" si="98"/>
        <v>2025</v>
      </c>
      <c r="C2071" t="str">
        <f t="shared" si="96"/>
        <v>2024-2025</v>
      </c>
      <c r="D2071" t="s">
        <v>147</v>
      </c>
      <c r="E2071" t="s">
        <v>138</v>
      </c>
      <c r="F2071" t="str">
        <f t="shared" si="97"/>
        <v>Queensland</v>
      </c>
      <c r="G2071" t="s">
        <v>35</v>
      </c>
      <c r="H2071">
        <v>4558</v>
      </c>
      <c r="I2071" t="s">
        <v>11</v>
      </c>
      <c r="J2071" t="s">
        <v>120</v>
      </c>
      <c r="K2071" t="s">
        <v>154</v>
      </c>
      <c r="L2071" t="s">
        <v>14</v>
      </c>
      <c r="M2071" s="5">
        <v>147.74</v>
      </c>
    </row>
    <row r="2072" spans="1:13" x14ac:dyDescent="0.25">
      <c r="A2072" s="2">
        <v>45851</v>
      </c>
      <c r="B2072" s="3">
        <f t="shared" si="98"/>
        <v>2026</v>
      </c>
      <c r="C2072" t="str">
        <f t="shared" si="96"/>
        <v>2025-2026</v>
      </c>
      <c r="D2072" t="s">
        <v>148</v>
      </c>
      <c r="E2072" t="s">
        <v>137</v>
      </c>
      <c r="F2072" t="str">
        <f t="shared" si="97"/>
        <v>New South Wales</v>
      </c>
      <c r="G2072" t="s">
        <v>10</v>
      </c>
      <c r="H2072">
        <v>2031</v>
      </c>
      <c r="I2072" t="s">
        <v>11</v>
      </c>
      <c r="J2072" t="s">
        <v>12</v>
      </c>
      <c r="K2072" t="s">
        <v>149</v>
      </c>
      <c r="L2072" t="s">
        <v>15</v>
      </c>
      <c r="M2072" s="5">
        <v>147.80000000000001</v>
      </c>
    </row>
    <row r="2073" spans="1:13" x14ac:dyDescent="0.25">
      <c r="A2073" s="2">
        <v>45583</v>
      </c>
      <c r="B2073" s="3">
        <f t="shared" si="98"/>
        <v>2025</v>
      </c>
      <c r="C2073" t="str">
        <f t="shared" si="96"/>
        <v>2024-2025</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25">
      <c r="A2074" s="2">
        <v>45359</v>
      </c>
      <c r="B2074" s="3">
        <f t="shared" si="98"/>
        <v>2024</v>
      </c>
      <c r="C2074" t="str">
        <f t="shared" si="96"/>
        <v>2023-2024</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25">
      <c r="A2075" s="2">
        <v>45314</v>
      </c>
      <c r="B2075" s="3">
        <f t="shared" si="98"/>
        <v>2024</v>
      </c>
      <c r="C2075" t="str">
        <f t="shared" si="96"/>
        <v>2023-2024</v>
      </c>
      <c r="D2075" t="s">
        <v>148</v>
      </c>
      <c r="E2075" t="s">
        <v>125</v>
      </c>
      <c r="F2075" t="str">
        <f t="shared" si="97"/>
        <v>Victoria</v>
      </c>
      <c r="G2075" t="s">
        <v>45</v>
      </c>
      <c r="H2075">
        <v>3400</v>
      </c>
      <c r="I2075" t="s">
        <v>11</v>
      </c>
      <c r="J2075" t="s">
        <v>60</v>
      </c>
      <c r="K2075" t="s">
        <v>154</v>
      </c>
      <c r="L2075" t="s">
        <v>14</v>
      </c>
      <c r="M2075" s="5">
        <v>147.88999999999999</v>
      </c>
    </row>
    <row r="2076" spans="1:13" x14ac:dyDescent="0.25">
      <c r="A2076" s="2">
        <v>45706</v>
      </c>
      <c r="B2076" s="3">
        <f t="shared" si="98"/>
        <v>2025</v>
      </c>
      <c r="C2076" t="str">
        <f t="shared" si="96"/>
        <v>2024-2025</v>
      </c>
      <c r="D2076" t="s">
        <v>148</v>
      </c>
      <c r="E2076" t="s">
        <v>98</v>
      </c>
      <c r="F2076" t="str">
        <f t="shared" si="97"/>
        <v>Victoria</v>
      </c>
      <c r="G2076" t="s">
        <v>45</v>
      </c>
      <c r="H2076">
        <v>3429</v>
      </c>
      <c r="I2076" t="s">
        <v>11</v>
      </c>
      <c r="J2076" t="s">
        <v>60</v>
      </c>
      <c r="K2076" t="s">
        <v>155</v>
      </c>
      <c r="L2076" t="s">
        <v>20</v>
      </c>
      <c r="M2076" s="5">
        <v>148.33000000000001</v>
      </c>
    </row>
    <row r="2077" spans="1:13" x14ac:dyDescent="0.25">
      <c r="A2077" s="2">
        <v>45555</v>
      </c>
      <c r="B2077" s="3">
        <f t="shared" si="98"/>
        <v>2025</v>
      </c>
      <c r="C2077" t="str">
        <f t="shared" si="96"/>
        <v>2024-2025</v>
      </c>
      <c r="D2077" t="s">
        <v>147</v>
      </c>
      <c r="E2077" t="s">
        <v>140</v>
      </c>
      <c r="F2077" t="str">
        <f t="shared" si="97"/>
        <v>Tasmania</v>
      </c>
      <c r="G2077" t="s">
        <v>70</v>
      </c>
      <c r="H2077">
        <v>7320</v>
      </c>
      <c r="I2077" t="s">
        <v>11</v>
      </c>
      <c r="J2077" t="s">
        <v>71</v>
      </c>
      <c r="K2077" t="s">
        <v>19</v>
      </c>
      <c r="L2077" t="s">
        <v>23</v>
      </c>
      <c r="M2077" s="5">
        <v>148.72</v>
      </c>
    </row>
    <row r="2078" spans="1:13" x14ac:dyDescent="0.25">
      <c r="A2078" s="2">
        <v>45765</v>
      </c>
      <c r="B2078" s="3">
        <f t="shared" si="98"/>
        <v>2025</v>
      </c>
      <c r="C2078" t="str">
        <f t="shared" si="96"/>
        <v>2024-2025</v>
      </c>
      <c r="D2078" t="s">
        <v>148</v>
      </c>
      <c r="E2078" t="s">
        <v>52</v>
      </c>
      <c r="F2078" t="str">
        <f t="shared" si="97"/>
        <v>Victoria</v>
      </c>
      <c r="G2078" t="s">
        <v>45</v>
      </c>
      <c r="H2078">
        <v>3030</v>
      </c>
      <c r="I2078" t="s">
        <v>11</v>
      </c>
      <c r="J2078" t="s">
        <v>46</v>
      </c>
      <c r="K2078" t="s">
        <v>156</v>
      </c>
      <c r="L2078" t="s">
        <v>17</v>
      </c>
      <c r="M2078" s="5">
        <v>148.76999999999998</v>
      </c>
    </row>
    <row r="2079" spans="1:13" x14ac:dyDescent="0.25">
      <c r="A2079" s="2">
        <v>45565</v>
      </c>
      <c r="B2079" s="3">
        <f t="shared" si="98"/>
        <v>2025</v>
      </c>
      <c r="C2079" t="str">
        <f t="shared" si="96"/>
        <v>2024-2025</v>
      </c>
      <c r="D2079" t="s">
        <v>148</v>
      </c>
      <c r="E2079" t="s">
        <v>142</v>
      </c>
      <c r="F2079" t="str">
        <f t="shared" si="97"/>
        <v>Australian Capital Territory</v>
      </c>
      <c r="G2079" t="s">
        <v>80</v>
      </c>
      <c r="H2079">
        <v>2609</v>
      </c>
      <c r="I2079" t="s">
        <v>11</v>
      </c>
      <c r="J2079" t="s">
        <v>58</v>
      </c>
      <c r="K2079" t="s">
        <v>19</v>
      </c>
      <c r="L2079" t="s">
        <v>23</v>
      </c>
      <c r="M2079" s="5">
        <v>148.78</v>
      </c>
    </row>
    <row r="2080" spans="1:13" x14ac:dyDescent="0.25">
      <c r="A2080" s="2">
        <v>45394</v>
      </c>
      <c r="B2080" s="3">
        <f t="shared" si="98"/>
        <v>2024</v>
      </c>
      <c r="C2080" t="str">
        <f t="shared" si="96"/>
        <v>2023-2024</v>
      </c>
      <c r="D2080" t="s">
        <v>147</v>
      </c>
      <c r="E2080" t="s">
        <v>126</v>
      </c>
      <c r="F2080" t="str">
        <f t="shared" si="97"/>
        <v>Queensland</v>
      </c>
      <c r="G2080" t="s">
        <v>35</v>
      </c>
      <c r="H2080">
        <v>4551</v>
      </c>
      <c r="I2080" t="s">
        <v>11</v>
      </c>
      <c r="J2080" t="s">
        <v>120</v>
      </c>
      <c r="K2080" t="s">
        <v>149</v>
      </c>
      <c r="L2080" t="s">
        <v>15</v>
      </c>
      <c r="M2080" s="5">
        <v>148.82</v>
      </c>
    </row>
    <row r="2081" spans="1:13" x14ac:dyDescent="0.25">
      <c r="A2081" s="2">
        <v>45921</v>
      </c>
      <c r="B2081" s="3">
        <f t="shared" si="98"/>
        <v>2026</v>
      </c>
      <c r="C2081" t="str">
        <f t="shared" si="96"/>
        <v>2025-2026</v>
      </c>
      <c r="D2081" t="s">
        <v>147</v>
      </c>
      <c r="E2081" t="s">
        <v>53</v>
      </c>
      <c r="F2081" t="str">
        <f t="shared" si="97"/>
        <v>South Australia</v>
      </c>
      <c r="G2081" t="s">
        <v>32</v>
      </c>
      <c r="H2081">
        <v>5082</v>
      </c>
      <c r="I2081" t="s">
        <v>11</v>
      </c>
      <c r="J2081" t="s">
        <v>33</v>
      </c>
      <c r="K2081" t="s">
        <v>153</v>
      </c>
      <c r="L2081" t="s">
        <v>16</v>
      </c>
      <c r="M2081" s="5">
        <v>148.87</v>
      </c>
    </row>
    <row r="2082" spans="1:13" x14ac:dyDescent="0.25">
      <c r="A2082" s="2">
        <v>45727</v>
      </c>
      <c r="B2082" s="3">
        <f t="shared" si="98"/>
        <v>2025</v>
      </c>
      <c r="C2082" t="str">
        <f t="shared" si="96"/>
        <v>2024-2025</v>
      </c>
      <c r="D2082" t="s">
        <v>147</v>
      </c>
      <c r="E2082" t="s">
        <v>139</v>
      </c>
      <c r="F2082" t="str">
        <f t="shared" si="97"/>
        <v>New South Wales</v>
      </c>
      <c r="G2082" t="s">
        <v>10</v>
      </c>
      <c r="H2082">
        <v>2020</v>
      </c>
      <c r="I2082" t="s">
        <v>11</v>
      </c>
      <c r="J2082" t="s">
        <v>12</v>
      </c>
      <c r="K2082" t="s">
        <v>150</v>
      </c>
      <c r="L2082" t="s">
        <v>18</v>
      </c>
      <c r="M2082" s="5">
        <v>148.88999999999999</v>
      </c>
    </row>
    <row r="2083" spans="1:13" x14ac:dyDescent="0.25">
      <c r="A2083" s="2">
        <v>45472</v>
      </c>
      <c r="B2083" s="3">
        <f t="shared" si="98"/>
        <v>2024</v>
      </c>
      <c r="C2083" t="str">
        <f t="shared" si="96"/>
        <v>2023-2024</v>
      </c>
      <c r="D2083" t="s">
        <v>148</v>
      </c>
      <c r="E2083" t="s">
        <v>66</v>
      </c>
      <c r="F2083" t="str">
        <f t="shared" si="97"/>
        <v>South Australia</v>
      </c>
      <c r="G2083" t="s">
        <v>32</v>
      </c>
      <c r="H2083">
        <v>5169</v>
      </c>
      <c r="I2083" t="s">
        <v>11</v>
      </c>
      <c r="J2083" t="s">
        <v>33</v>
      </c>
      <c r="K2083" t="s">
        <v>151</v>
      </c>
      <c r="L2083" t="s">
        <v>21</v>
      </c>
      <c r="M2083" s="5">
        <v>148.88999999999999</v>
      </c>
    </row>
    <row r="2084" spans="1:13" x14ac:dyDescent="0.25">
      <c r="A2084" s="2">
        <v>45667</v>
      </c>
      <c r="B2084" s="3">
        <f t="shared" si="98"/>
        <v>2025</v>
      </c>
      <c r="C2084" t="str">
        <f t="shared" si="96"/>
        <v>2024-2025</v>
      </c>
      <c r="D2084" t="s">
        <v>147</v>
      </c>
      <c r="E2084" t="s">
        <v>64</v>
      </c>
      <c r="F2084" t="str">
        <f t="shared" si="97"/>
        <v>Victoria</v>
      </c>
      <c r="G2084" t="s">
        <v>45</v>
      </c>
      <c r="H2084">
        <v>3199</v>
      </c>
      <c r="I2084" t="s">
        <v>11</v>
      </c>
      <c r="J2084" t="s">
        <v>63</v>
      </c>
      <c r="K2084" t="s">
        <v>154</v>
      </c>
      <c r="L2084" t="s">
        <v>14</v>
      </c>
      <c r="M2084" s="5">
        <v>149.29000000000002</v>
      </c>
    </row>
    <row r="2085" spans="1:13" x14ac:dyDescent="0.25">
      <c r="A2085" s="2">
        <v>45428</v>
      </c>
      <c r="B2085" s="3">
        <f t="shared" si="98"/>
        <v>2024</v>
      </c>
      <c r="C2085" t="str">
        <f t="shared" si="96"/>
        <v>2023-2024</v>
      </c>
      <c r="D2085" t="s">
        <v>148</v>
      </c>
      <c r="E2085" t="s">
        <v>26</v>
      </c>
      <c r="F2085" t="str">
        <f t="shared" si="97"/>
        <v>New South Wales</v>
      </c>
      <c r="G2085" t="s">
        <v>10</v>
      </c>
      <c r="H2085">
        <v>2141</v>
      </c>
      <c r="I2085" t="s">
        <v>11</v>
      </c>
      <c r="J2085" t="s">
        <v>27</v>
      </c>
      <c r="K2085" t="s">
        <v>151</v>
      </c>
      <c r="L2085" t="s">
        <v>21</v>
      </c>
      <c r="M2085" s="5">
        <v>149.79</v>
      </c>
    </row>
    <row r="2086" spans="1:13" x14ac:dyDescent="0.25">
      <c r="A2086" s="2">
        <v>45745</v>
      </c>
      <c r="B2086" s="3">
        <f t="shared" si="98"/>
        <v>2025</v>
      </c>
      <c r="C2086" t="str">
        <f t="shared" si="96"/>
        <v>2024-2025</v>
      </c>
      <c r="D2086" t="s">
        <v>147</v>
      </c>
      <c r="E2086" t="s">
        <v>86</v>
      </c>
      <c r="F2086" t="str">
        <f t="shared" si="97"/>
        <v>New South Wales</v>
      </c>
      <c r="G2086" t="s">
        <v>10</v>
      </c>
      <c r="H2086">
        <v>2064</v>
      </c>
      <c r="I2086" t="s">
        <v>11</v>
      </c>
      <c r="J2086" t="s">
        <v>12</v>
      </c>
      <c r="K2086" t="s">
        <v>151</v>
      </c>
      <c r="L2086" t="s">
        <v>21</v>
      </c>
      <c r="M2086" s="5">
        <v>149.79999999999998</v>
      </c>
    </row>
    <row r="2087" spans="1:13" x14ac:dyDescent="0.25">
      <c r="A2087" s="2">
        <v>45764</v>
      </c>
      <c r="B2087" s="3">
        <f t="shared" si="98"/>
        <v>2025</v>
      </c>
      <c r="C2087" t="str">
        <f t="shared" si="96"/>
        <v>2024-2025</v>
      </c>
      <c r="D2087" t="s">
        <v>148</v>
      </c>
      <c r="E2087" t="s">
        <v>107</v>
      </c>
      <c r="F2087" t="str">
        <f t="shared" si="97"/>
        <v>Queensland</v>
      </c>
      <c r="G2087" t="s">
        <v>35</v>
      </c>
      <c r="H2087">
        <v>4220</v>
      </c>
      <c r="I2087" t="s">
        <v>11</v>
      </c>
      <c r="J2087" t="s">
        <v>104</v>
      </c>
      <c r="K2087" t="s">
        <v>154</v>
      </c>
      <c r="L2087" t="s">
        <v>14</v>
      </c>
      <c r="M2087" s="5">
        <v>149.9</v>
      </c>
    </row>
    <row r="2088" spans="1:13" x14ac:dyDescent="0.25">
      <c r="A2088" s="2">
        <v>45298</v>
      </c>
      <c r="B2088" s="3">
        <f t="shared" si="98"/>
        <v>2024</v>
      </c>
      <c r="C2088" t="str">
        <f t="shared" si="96"/>
        <v>2023-2024</v>
      </c>
      <c r="D2088" t="s">
        <v>147</v>
      </c>
      <c r="E2088" t="s">
        <v>137</v>
      </c>
      <c r="F2088" t="str">
        <f t="shared" si="97"/>
        <v>New South Wales</v>
      </c>
      <c r="G2088" t="s">
        <v>10</v>
      </c>
      <c r="H2088">
        <v>2031</v>
      </c>
      <c r="I2088" t="s">
        <v>11</v>
      </c>
      <c r="J2088" t="s">
        <v>12</v>
      </c>
      <c r="K2088" t="s">
        <v>151</v>
      </c>
      <c r="L2088" t="s">
        <v>21</v>
      </c>
      <c r="M2088" s="5">
        <v>149.94999999999999</v>
      </c>
    </row>
    <row r="2089" spans="1:13" x14ac:dyDescent="0.25">
      <c r="A2089" s="2">
        <v>45822</v>
      </c>
      <c r="B2089" s="3">
        <f t="shared" si="98"/>
        <v>2025</v>
      </c>
      <c r="C2089" t="str">
        <f t="shared" si="96"/>
        <v>2024-2025</v>
      </c>
      <c r="D2089" t="s">
        <v>148</v>
      </c>
      <c r="E2089" t="s">
        <v>135</v>
      </c>
      <c r="F2089" t="str">
        <f t="shared" si="97"/>
        <v>Victoria</v>
      </c>
      <c r="G2089" t="s">
        <v>45</v>
      </c>
      <c r="H2089">
        <v>3550</v>
      </c>
      <c r="I2089" t="s">
        <v>11</v>
      </c>
      <c r="J2089" t="s">
        <v>60</v>
      </c>
      <c r="K2089" t="s">
        <v>150</v>
      </c>
      <c r="L2089" t="s">
        <v>18</v>
      </c>
      <c r="M2089" s="5">
        <v>149.99</v>
      </c>
    </row>
    <row r="2090" spans="1:13" x14ac:dyDescent="0.25">
      <c r="A2090" s="2">
        <v>45669</v>
      </c>
      <c r="B2090" s="3">
        <f t="shared" si="98"/>
        <v>2025</v>
      </c>
      <c r="C2090" t="str">
        <f t="shared" si="96"/>
        <v>2024-2025</v>
      </c>
      <c r="D2090" t="s">
        <v>147</v>
      </c>
      <c r="E2090" t="s">
        <v>127</v>
      </c>
      <c r="F2090" t="str">
        <f t="shared" si="97"/>
        <v>New South Wales</v>
      </c>
      <c r="G2090" t="s">
        <v>10</v>
      </c>
      <c r="H2090">
        <v>2131</v>
      </c>
      <c r="I2090" t="s">
        <v>11</v>
      </c>
      <c r="J2090" t="s">
        <v>27</v>
      </c>
      <c r="K2090" t="s">
        <v>156</v>
      </c>
      <c r="L2090" t="s">
        <v>17</v>
      </c>
      <c r="M2090" s="5">
        <v>150.59</v>
      </c>
    </row>
    <row r="2091" spans="1:13" x14ac:dyDescent="0.25">
      <c r="A2091" s="2">
        <v>45669</v>
      </c>
      <c r="B2091" s="3">
        <f t="shared" si="98"/>
        <v>2025</v>
      </c>
      <c r="C2091" t="str">
        <f t="shared" si="96"/>
        <v>2024-2025</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25">
      <c r="A2092" s="2">
        <v>45452</v>
      </c>
      <c r="B2092" s="3">
        <f t="shared" si="98"/>
        <v>2024</v>
      </c>
      <c r="C2092" t="str">
        <f t="shared" si="96"/>
        <v>2023-2024</v>
      </c>
      <c r="D2092" t="s">
        <v>147</v>
      </c>
      <c r="E2092" t="s">
        <v>99</v>
      </c>
      <c r="F2092" t="str">
        <f t="shared" si="97"/>
        <v>Victoria</v>
      </c>
      <c r="G2092" t="s">
        <v>45</v>
      </c>
      <c r="H2092">
        <v>3148</v>
      </c>
      <c r="I2092" t="s">
        <v>11</v>
      </c>
      <c r="J2092" t="s">
        <v>63</v>
      </c>
      <c r="K2092" t="s">
        <v>149</v>
      </c>
      <c r="L2092" t="s">
        <v>15</v>
      </c>
      <c r="M2092" s="5">
        <v>150.63999999999999</v>
      </c>
    </row>
    <row r="2093" spans="1:13" x14ac:dyDescent="0.25">
      <c r="A2093" s="2">
        <v>45548</v>
      </c>
      <c r="B2093" s="3">
        <f t="shared" si="98"/>
        <v>2025</v>
      </c>
      <c r="C2093" t="str">
        <f t="shared" si="96"/>
        <v>2024-2025</v>
      </c>
      <c r="D2093" t="s">
        <v>147</v>
      </c>
      <c r="E2093" t="s">
        <v>139</v>
      </c>
      <c r="F2093" t="str">
        <f t="shared" si="97"/>
        <v>New South Wales</v>
      </c>
      <c r="G2093" t="s">
        <v>10</v>
      </c>
      <c r="H2093">
        <v>2020</v>
      </c>
      <c r="I2093" t="s">
        <v>11</v>
      </c>
      <c r="J2093" t="s">
        <v>12</v>
      </c>
      <c r="K2093" t="s">
        <v>149</v>
      </c>
      <c r="L2093" t="s">
        <v>15</v>
      </c>
      <c r="M2093" s="5">
        <v>150.86000000000001</v>
      </c>
    </row>
    <row r="2094" spans="1:13" x14ac:dyDescent="0.25">
      <c r="A2094" s="2">
        <v>45440</v>
      </c>
      <c r="B2094" s="3">
        <f t="shared" si="98"/>
        <v>2024</v>
      </c>
      <c r="C2094" t="str">
        <f t="shared" si="96"/>
        <v>2023-2024</v>
      </c>
      <c r="D2094" t="s">
        <v>147</v>
      </c>
      <c r="E2094" t="s">
        <v>34</v>
      </c>
      <c r="F2094" t="str">
        <f t="shared" si="97"/>
        <v>Queensland</v>
      </c>
      <c r="G2094" t="s">
        <v>35</v>
      </c>
      <c r="H2094">
        <v>4802</v>
      </c>
      <c r="I2094" t="s">
        <v>11</v>
      </c>
      <c r="J2094" t="s">
        <v>36</v>
      </c>
      <c r="K2094" t="s">
        <v>152</v>
      </c>
      <c r="L2094" t="s">
        <v>13</v>
      </c>
      <c r="M2094" s="5">
        <v>151.01</v>
      </c>
    </row>
    <row r="2095" spans="1:13" x14ac:dyDescent="0.25">
      <c r="A2095" s="2">
        <v>45791</v>
      </c>
      <c r="B2095" s="3">
        <f t="shared" si="98"/>
        <v>2025</v>
      </c>
      <c r="C2095" t="str">
        <f t="shared" si="96"/>
        <v>2024-2025</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25">
      <c r="A2096" s="2">
        <v>46000</v>
      </c>
      <c r="B2096" s="3">
        <f t="shared" si="98"/>
        <v>2026</v>
      </c>
      <c r="C2096" t="str">
        <f t="shared" si="96"/>
        <v>2025-2026</v>
      </c>
      <c r="D2096" t="s">
        <v>147</v>
      </c>
      <c r="E2096" t="s">
        <v>52</v>
      </c>
      <c r="F2096" t="str">
        <f t="shared" si="97"/>
        <v>Victoria</v>
      </c>
      <c r="G2096" t="s">
        <v>45</v>
      </c>
      <c r="H2096">
        <v>3030</v>
      </c>
      <c r="I2096" t="s">
        <v>11</v>
      </c>
      <c r="J2096" t="s">
        <v>46</v>
      </c>
      <c r="K2096" t="s">
        <v>151</v>
      </c>
      <c r="L2096" t="s">
        <v>21</v>
      </c>
      <c r="M2096" s="5">
        <v>151.12</v>
      </c>
    </row>
    <row r="2097" spans="1:13" x14ac:dyDescent="0.25">
      <c r="A2097" s="2">
        <v>45965</v>
      </c>
      <c r="B2097" s="3">
        <f t="shared" si="98"/>
        <v>2026</v>
      </c>
      <c r="C2097" t="str">
        <f t="shared" si="96"/>
        <v>2025-2026</v>
      </c>
      <c r="D2097" t="s">
        <v>147</v>
      </c>
      <c r="E2097" t="s">
        <v>40</v>
      </c>
      <c r="F2097" t="str">
        <f t="shared" si="97"/>
        <v>New South Wales</v>
      </c>
      <c r="G2097" t="s">
        <v>10</v>
      </c>
      <c r="H2097">
        <v>2116</v>
      </c>
      <c r="I2097" t="s">
        <v>11</v>
      </c>
      <c r="J2097" t="s">
        <v>27</v>
      </c>
      <c r="K2097" t="s">
        <v>152</v>
      </c>
      <c r="L2097" t="s">
        <v>13</v>
      </c>
      <c r="M2097" s="5">
        <v>151.13000000000002</v>
      </c>
    </row>
    <row r="2098" spans="1:13" x14ac:dyDescent="0.25">
      <c r="A2098" s="2">
        <v>45801</v>
      </c>
      <c r="B2098" s="3">
        <f t="shared" si="98"/>
        <v>2025</v>
      </c>
      <c r="C2098" t="str">
        <f t="shared" si="96"/>
        <v>2024-2025</v>
      </c>
      <c r="D2098" t="s">
        <v>148</v>
      </c>
      <c r="E2098" t="s">
        <v>134</v>
      </c>
      <c r="F2098" t="str">
        <f t="shared" si="97"/>
        <v>Queensland</v>
      </c>
      <c r="G2098" t="s">
        <v>35</v>
      </c>
      <c r="H2098">
        <v>4825</v>
      </c>
      <c r="I2098" t="s">
        <v>11</v>
      </c>
      <c r="J2098" t="s">
        <v>36</v>
      </c>
      <c r="K2098" t="s">
        <v>154</v>
      </c>
      <c r="L2098" t="s">
        <v>14</v>
      </c>
      <c r="M2098" s="5">
        <v>151.25</v>
      </c>
    </row>
    <row r="2099" spans="1:13" x14ac:dyDescent="0.25">
      <c r="A2099" s="2">
        <v>45788</v>
      </c>
      <c r="B2099" s="3">
        <f t="shared" si="98"/>
        <v>2025</v>
      </c>
      <c r="C2099" t="str">
        <f t="shared" si="96"/>
        <v>2024-2025</v>
      </c>
      <c r="D2099" t="s">
        <v>147</v>
      </c>
      <c r="E2099" t="s">
        <v>139</v>
      </c>
      <c r="F2099" t="str">
        <f t="shared" si="97"/>
        <v>New South Wales</v>
      </c>
      <c r="G2099" t="s">
        <v>10</v>
      </c>
      <c r="H2099">
        <v>2020</v>
      </c>
      <c r="I2099" t="s">
        <v>11</v>
      </c>
      <c r="J2099" t="s">
        <v>12</v>
      </c>
      <c r="K2099" t="s">
        <v>151</v>
      </c>
      <c r="L2099" t="s">
        <v>21</v>
      </c>
      <c r="M2099" s="5">
        <v>151.76</v>
      </c>
    </row>
    <row r="2100" spans="1:13" x14ac:dyDescent="0.25">
      <c r="A2100" s="2">
        <v>45555</v>
      </c>
      <c r="B2100" s="3">
        <f t="shared" si="98"/>
        <v>2025</v>
      </c>
      <c r="C2100" t="str">
        <f t="shared" si="96"/>
        <v>2024-2025</v>
      </c>
      <c r="D2100" t="s">
        <v>147</v>
      </c>
      <c r="E2100" t="s">
        <v>39</v>
      </c>
      <c r="F2100" t="str">
        <f t="shared" si="97"/>
        <v>South Australia</v>
      </c>
      <c r="G2100" t="s">
        <v>32</v>
      </c>
      <c r="H2100">
        <v>5343</v>
      </c>
      <c r="I2100" t="s">
        <v>11</v>
      </c>
      <c r="J2100" t="s">
        <v>38</v>
      </c>
      <c r="K2100" t="s">
        <v>156</v>
      </c>
      <c r="L2100" t="s">
        <v>17</v>
      </c>
      <c r="M2100" s="5">
        <v>151.85</v>
      </c>
    </row>
    <row r="2101" spans="1:13" x14ac:dyDescent="0.25">
      <c r="A2101" s="2">
        <v>45476</v>
      </c>
      <c r="B2101" s="3">
        <f t="shared" si="98"/>
        <v>2025</v>
      </c>
      <c r="C2101" t="str">
        <f t="shared" si="96"/>
        <v>2024-2025</v>
      </c>
      <c r="D2101" t="s">
        <v>148</v>
      </c>
      <c r="E2101" t="s">
        <v>129</v>
      </c>
      <c r="F2101" t="str">
        <f t="shared" si="97"/>
        <v>Tasmania</v>
      </c>
      <c r="G2101" t="s">
        <v>70</v>
      </c>
      <c r="H2101">
        <v>7010</v>
      </c>
      <c r="I2101" t="s">
        <v>11</v>
      </c>
      <c r="J2101" t="s">
        <v>71</v>
      </c>
      <c r="K2101" t="s">
        <v>154</v>
      </c>
      <c r="L2101" t="s">
        <v>14</v>
      </c>
      <c r="M2101" s="5">
        <v>151.86000000000001</v>
      </c>
    </row>
    <row r="2102" spans="1:13" x14ac:dyDescent="0.25">
      <c r="A2102" s="2">
        <v>45458</v>
      </c>
      <c r="B2102" s="3">
        <f t="shared" si="98"/>
        <v>2024</v>
      </c>
      <c r="C2102" t="str">
        <f t="shared" si="96"/>
        <v>2023-2024</v>
      </c>
      <c r="D2102" t="s">
        <v>148</v>
      </c>
      <c r="E2102" t="s">
        <v>111</v>
      </c>
      <c r="F2102" t="str">
        <f t="shared" si="97"/>
        <v>New South Wales</v>
      </c>
      <c r="G2102" t="s">
        <v>10</v>
      </c>
      <c r="H2102">
        <v>2120</v>
      </c>
      <c r="I2102" t="s">
        <v>11</v>
      </c>
      <c r="J2102" t="s">
        <v>27</v>
      </c>
      <c r="K2102" t="s">
        <v>151</v>
      </c>
      <c r="L2102" t="s">
        <v>21</v>
      </c>
      <c r="M2102" s="5">
        <v>151.88999999999999</v>
      </c>
    </row>
    <row r="2103" spans="1:13" x14ac:dyDescent="0.25">
      <c r="A2103" s="2">
        <v>45793</v>
      </c>
      <c r="B2103" s="3">
        <f t="shared" si="98"/>
        <v>2025</v>
      </c>
      <c r="C2103" t="str">
        <f t="shared" si="96"/>
        <v>2024-2025</v>
      </c>
      <c r="D2103" t="s">
        <v>147</v>
      </c>
      <c r="E2103" t="s">
        <v>146</v>
      </c>
      <c r="F2103" t="str">
        <f t="shared" si="97"/>
        <v>Victoria</v>
      </c>
      <c r="G2103" t="s">
        <v>45</v>
      </c>
      <c r="H2103">
        <v>3353</v>
      </c>
      <c r="I2103" t="s">
        <v>11</v>
      </c>
      <c r="J2103" t="s">
        <v>60</v>
      </c>
      <c r="K2103" t="s">
        <v>149</v>
      </c>
      <c r="L2103" t="s">
        <v>15</v>
      </c>
      <c r="M2103" s="5">
        <v>151.93</v>
      </c>
    </row>
    <row r="2104" spans="1:13" x14ac:dyDescent="0.25">
      <c r="A2104" s="2">
        <v>45982</v>
      </c>
      <c r="B2104" s="3">
        <f t="shared" si="98"/>
        <v>2026</v>
      </c>
      <c r="C2104" t="str">
        <f t="shared" si="96"/>
        <v>2025-2026</v>
      </c>
      <c r="D2104" t="s">
        <v>148</v>
      </c>
      <c r="E2104" t="s">
        <v>66</v>
      </c>
      <c r="F2104" t="str">
        <f t="shared" si="97"/>
        <v>South Australia</v>
      </c>
      <c r="G2104" t="s">
        <v>32</v>
      </c>
      <c r="H2104">
        <v>5169</v>
      </c>
      <c r="I2104" t="s">
        <v>11</v>
      </c>
      <c r="J2104" t="s">
        <v>33</v>
      </c>
      <c r="K2104" t="s">
        <v>153</v>
      </c>
      <c r="L2104" t="s">
        <v>16</v>
      </c>
      <c r="M2104" s="5">
        <v>152.34</v>
      </c>
    </row>
    <row r="2105" spans="1:13" x14ac:dyDescent="0.25">
      <c r="A2105" s="2">
        <v>45617</v>
      </c>
      <c r="B2105" s="3">
        <f t="shared" si="98"/>
        <v>2025</v>
      </c>
      <c r="C2105" t="str">
        <f t="shared" si="96"/>
        <v>2024-2025</v>
      </c>
      <c r="D2105" t="s">
        <v>147</v>
      </c>
      <c r="E2105" t="s">
        <v>85</v>
      </c>
      <c r="F2105" t="str">
        <f t="shared" si="97"/>
        <v>Queensland</v>
      </c>
      <c r="G2105" t="s">
        <v>35</v>
      </c>
      <c r="H2105">
        <v>4883</v>
      </c>
      <c r="I2105" t="s">
        <v>11</v>
      </c>
      <c r="J2105" t="s">
        <v>36</v>
      </c>
      <c r="K2105" t="s">
        <v>149</v>
      </c>
      <c r="L2105" t="s">
        <v>15</v>
      </c>
      <c r="M2105" s="5">
        <v>152.67000000000002</v>
      </c>
    </row>
    <row r="2106" spans="1:13" x14ac:dyDescent="0.25">
      <c r="A2106" s="2">
        <v>45380</v>
      </c>
      <c r="B2106" s="3">
        <f t="shared" si="98"/>
        <v>2024</v>
      </c>
      <c r="C2106" t="str">
        <f t="shared" si="96"/>
        <v>2023-2024</v>
      </c>
      <c r="D2106" t="s">
        <v>147</v>
      </c>
      <c r="E2106" t="s">
        <v>131</v>
      </c>
      <c r="F2106" t="str">
        <f t="shared" si="97"/>
        <v>Western Australia</v>
      </c>
      <c r="G2106" t="s">
        <v>48</v>
      </c>
      <c r="H2106">
        <v>6530</v>
      </c>
      <c r="I2106" t="s">
        <v>11</v>
      </c>
      <c r="J2106" t="s">
        <v>77</v>
      </c>
      <c r="K2106" t="s">
        <v>149</v>
      </c>
      <c r="L2106" t="s">
        <v>15</v>
      </c>
      <c r="M2106" s="5">
        <v>152.71</v>
      </c>
    </row>
    <row r="2107" spans="1:13" x14ac:dyDescent="0.25">
      <c r="A2107" s="2">
        <v>45511</v>
      </c>
      <c r="B2107" s="3">
        <f t="shared" si="98"/>
        <v>2025</v>
      </c>
      <c r="C2107" t="str">
        <f t="shared" si="96"/>
        <v>2024-2025</v>
      </c>
      <c r="D2107" t="s">
        <v>147</v>
      </c>
      <c r="E2107" t="s">
        <v>138</v>
      </c>
      <c r="F2107" t="str">
        <f t="shared" si="97"/>
        <v>Queensland</v>
      </c>
      <c r="G2107" t="s">
        <v>35</v>
      </c>
      <c r="H2107">
        <v>4558</v>
      </c>
      <c r="I2107" t="s">
        <v>11</v>
      </c>
      <c r="J2107" t="s">
        <v>120</v>
      </c>
      <c r="K2107" t="s">
        <v>149</v>
      </c>
      <c r="L2107" t="s">
        <v>15</v>
      </c>
      <c r="M2107" s="5">
        <v>152.77000000000001</v>
      </c>
    </row>
    <row r="2108" spans="1:13" x14ac:dyDescent="0.25">
      <c r="A2108" s="2">
        <v>45607</v>
      </c>
      <c r="B2108" s="3">
        <f t="shared" si="98"/>
        <v>2025</v>
      </c>
      <c r="C2108" t="str">
        <f t="shared" si="96"/>
        <v>2024-2025</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25">
      <c r="A2109" s="2">
        <v>46015</v>
      </c>
      <c r="B2109" s="3">
        <f t="shared" si="98"/>
        <v>2026</v>
      </c>
      <c r="C2109" t="str">
        <f t="shared" si="96"/>
        <v>2025-2026</v>
      </c>
      <c r="D2109" t="s">
        <v>148</v>
      </c>
      <c r="E2109" t="s">
        <v>84</v>
      </c>
      <c r="F2109" t="str">
        <f t="shared" si="97"/>
        <v>Queensland</v>
      </c>
      <c r="G2109" t="s">
        <v>35</v>
      </c>
      <c r="H2109">
        <v>4740</v>
      </c>
      <c r="I2109" t="s">
        <v>11</v>
      </c>
      <c r="J2109" t="s">
        <v>51</v>
      </c>
      <c r="K2109" t="s">
        <v>153</v>
      </c>
      <c r="L2109" t="s">
        <v>16</v>
      </c>
      <c r="M2109" s="5">
        <v>152.86000000000001</v>
      </c>
    </row>
    <row r="2110" spans="1:13" x14ac:dyDescent="0.25">
      <c r="A2110" s="2">
        <v>45782</v>
      </c>
      <c r="B2110" s="3">
        <f t="shared" si="98"/>
        <v>2025</v>
      </c>
      <c r="C2110" t="str">
        <f t="shared" si="96"/>
        <v>2024-2025</v>
      </c>
      <c r="D2110" t="s">
        <v>147</v>
      </c>
      <c r="E2110" t="s">
        <v>88</v>
      </c>
      <c r="F2110" t="str">
        <f t="shared" si="97"/>
        <v>South Australia</v>
      </c>
      <c r="G2110" t="s">
        <v>32</v>
      </c>
      <c r="H2110">
        <v>5011</v>
      </c>
      <c r="I2110" t="s">
        <v>11</v>
      </c>
      <c r="J2110" t="s">
        <v>33</v>
      </c>
      <c r="K2110" t="s">
        <v>154</v>
      </c>
      <c r="L2110" t="s">
        <v>14</v>
      </c>
      <c r="M2110" s="5">
        <v>152.9</v>
      </c>
    </row>
    <row r="2111" spans="1:13" x14ac:dyDescent="0.25">
      <c r="A2111" s="2">
        <v>45678</v>
      </c>
      <c r="B2111" s="3">
        <f t="shared" si="98"/>
        <v>2025</v>
      </c>
      <c r="C2111" t="str">
        <f t="shared" si="96"/>
        <v>2024-2025</v>
      </c>
      <c r="D2111" t="s">
        <v>147</v>
      </c>
      <c r="E2111" t="s">
        <v>144</v>
      </c>
      <c r="F2111" t="str">
        <f t="shared" si="97"/>
        <v>Queensland</v>
      </c>
      <c r="G2111" t="s">
        <v>35</v>
      </c>
      <c r="H2111">
        <v>4566</v>
      </c>
      <c r="I2111" t="s">
        <v>11</v>
      </c>
      <c r="J2111" t="s">
        <v>120</v>
      </c>
      <c r="K2111" t="s">
        <v>154</v>
      </c>
      <c r="L2111" t="s">
        <v>14</v>
      </c>
      <c r="M2111" s="5">
        <v>153.62</v>
      </c>
    </row>
    <row r="2112" spans="1:13" x14ac:dyDescent="0.25">
      <c r="A2112" s="2">
        <v>46022</v>
      </c>
      <c r="B2112" s="3">
        <f t="shared" si="98"/>
        <v>2026</v>
      </c>
      <c r="C2112" t="str">
        <f t="shared" si="96"/>
        <v>2025-2026</v>
      </c>
      <c r="D2112" t="s">
        <v>147</v>
      </c>
      <c r="E2112" t="s">
        <v>79</v>
      </c>
      <c r="F2112" t="str">
        <f t="shared" si="97"/>
        <v>Australian Capital Territory</v>
      </c>
      <c r="G2112" t="s">
        <v>80</v>
      </c>
      <c r="H2112">
        <v>2617</v>
      </c>
      <c r="I2112" t="s">
        <v>11</v>
      </c>
      <c r="J2112" t="s">
        <v>58</v>
      </c>
      <c r="K2112" t="s">
        <v>19</v>
      </c>
      <c r="L2112" t="s">
        <v>23</v>
      </c>
      <c r="M2112" s="5">
        <v>153.76</v>
      </c>
    </row>
    <row r="2113" spans="1:13" x14ac:dyDescent="0.25">
      <c r="A2113" s="2">
        <v>45800</v>
      </c>
      <c r="B2113" s="3">
        <f t="shared" si="98"/>
        <v>2025</v>
      </c>
      <c r="C2113" t="str">
        <f t="shared" si="96"/>
        <v>2024-2025</v>
      </c>
      <c r="D2113" t="s">
        <v>148</v>
      </c>
      <c r="E2113" t="s">
        <v>112</v>
      </c>
      <c r="F2113" t="str">
        <f t="shared" si="97"/>
        <v>Victoria</v>
      </c>
      <c r="G2113" t="s">
        <v>45</v>
      </c>
      <c r="H2113">
        <v>3076</v>
      </c>
      <c r="I2113" t="s">
        <v>11</v>
      </c>
      <c r="J2113" t="s">
        <v>46</v>
      </c>
      <c r="K2113" t="s">
        <v>154</v>
      </c>
      <c r="L2113" t="s">
        <v>14</v>
      </c>
      <c r="M2113" s="5">
        <v>154.07</v>
      </c>
    </row>
    <row r="2114" spans="1:13" x14ac:dyDescent="0.25">
      <c r="A2114" s="2">
        <v>45372</v>
      </c>
      <c r="B2114" s="3">
        <f t="shared" si="98"/>
        <v>2024</v>
      </c>
      <c r="C2114" t="str">
        <f t="shared" ref="C2114:C2177" si="99">IF(MONTH(A2114) &gt;= 7, YEAR(A2114) &amp; "-" &amp; YEAR(A2114) + 1, YEAR(A2114) - 1 &amp; "-" &amp; YEAR(A2114))</f>
        <v>2023-2024</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25">
      <c r="A2115" s="2">
        <v>45990</v>
      </c>
      <c r="B2115" s="3">
        <f t="shared" ref="B2115:B2178" si="101">IF(MONTH(A2115)&gt;=7,YEAR(A2115)+1,YEAR(A2115))</f>
        <v>2026</v>
      </c>
      <c r="C2115" t="str">
        <f t="shared" si="99"/>
        <v>2025-2026</v>
      </c>
      <c r="D2115" t="s">
        <v>147</v>
      </c>
      <c r="E2115" t="s">
        <v>114</v>
      </c>
      <c r="F2115" t="str">
        <f t="shared" si="100"/>
        <v>Victoria</v>
      </c>
      <c r="G2115" t="s">
        <v>45</v>
      </c>
      <c r="H2115">
        <v>3551</v>
      </c>
      <c r="I2115" t="s">
        <v>11</v>
      </c>
      <c r="J2115" t="s">
        <v>60</v>
      </c>
      <c r="K2115" t="s">
        <v>153</v>
      </c>
      <c r="L2115" t="s">
        <v>16</v>
      </c>
      <c r="M2115" s="5">
        <v>154.47999999999999</v>
      </c>
    </row>
    <row r="2116" spans="1:13" x14ac:dyDescent="0.25">
      <c r="A2116" s="2">
        <v>46007</v>
      </c>
      <c r="B2116" s="3">
        <f t="shared" si="101"/>
        <v>2026</v>
      </c>
      <c r="C2116" t="str">
        <f t="shared" si="99"/>
        <v>2025-2026</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25">
      <c r="A2117" s="2">
        <v>45564</v>
      </c>
      <c r="B2117" s="3">
        <f t="shared" si="101"/>
        <v>2025</v>
      </c>
      <c r="C2117" t="str">
        <f t="shared" si="99"/>
        <v>2024-2025</v>
      </c>
      <c r="D2117" t="s">
        <v>148</v>
      </c>
      <c r="E2117" t="s">
        <v>81</v>
      </c>
      <c r="F2117" t="str">
        <f t="shared" si="100"/>
        <v>New South Wales</v>
      </c>
      <c r="G2117" t="s">
        <v>10</v>
      </c>
      <c r="H2117">
        <v>2485</v>
      </c>
      <c r="I2117" t="s">
        <v>11</v>
      </c>
      <c r="J2117" t="s">
        <v>68</v>
      </c>
      <c r="K2117" t="s">
        <v>151</v>
      </c>
      <c r="L2117" t="s">
        <v>21</v>
      </c>
      <c r="M2117" s="5">
        <v>154.84</v>
      </c>
    </row>
    <row r="2118" spans="1:13" x14ac:dyDescent="0.25">
      <c r="A2118" s="2">
        <v>45330</v>
      </c>
      <c r="B2118" s="3">
        <f t="shared" si="101"/>
        <v>2024</v>
      </c>
      <c r="C2118" t="str">
        <f t="shared" si="99"/>
        <v>2023-2024</v>
      </c>
      <c r="D2118" t="s">
        <v>147</v>
      </c>
      <c r="E2118" t="s">
        <v>114</v>
      </c>
      <c r="F2118" t="str">
        <f t="shared" si="100"/>
        <v>Victoria</v>
      </c>
      <c r="G2118" t="s">
        <v>45</v>
      </c>
      <c r="H2118">
        <v>3551</v>
      </c>
      <c r="I2118" t="s">
        <v>11</v>
      </c>
      <c r="J2118" t="s">
        <v>60</v>
      </c>
      <c r="K2118" t="s">
        <v>156</v>
      </c>
      <c r="L2118" t="s">
        <v>17</v>
      </c>
      <c r="M2118" s="5">
        <v>154.87</v>
      </c>
    </row>
    <row r="2119" spans="1:13" x14ac:dyDescent="0.25">
      <c r="A2119" s="2">
        <v>45494</v>
      </c>
      <c r="B2119" s="3">
        <f t="shared" si="101"/>
        <v>2025</v>
      </c>
      <c r="C2119" t="str">
        <f t="shared" si="99"/>
        <v>2024-2025</v>
      </c>
      <c r="D2119" t="s">
        <v>147</v>
      </c>
      <c r="E2119" t="s">
        <v>83</v>
      </c>
      <c r="F2119" t="str">
        <f t="shared" si="100"/>
        <v>New South Wales</v>
      </c>
      <c r="G2119" t="s">
        <v>10</v>
      </c>
      <c r="H2119">
        <v>2750</v>
      </c>
      <c r="I2119" t="s">
        <v>11</v>
      </c>
      <c r="J2119" t="s">
        <v>25</v>
      </c>
      <c r="K2119" t="s">
        <v>154</v>
      </c>
      <c r="L2119" t="s">
        <v>14</v>
      </c>
      <c r="M2119" s="5">
        <v>154.89000000000001</v>
      </c>
    </row>
    <row r="2120" spans="1:13" x14ac:dyDescent="0.25">
      <c r="A2120" s="2">
        <v>45672</v>
      </c>
      <c r="B2120" s="3">
        <f t="shared" si="101"/>
        <v>2025</v>
      </c>
      <c r="C2120" t="str">
        <f t="shared" si="99"/>
        <v>2024-2025</v>
      </c>
      <c r="D2120" t="s">
        <v>148</v>
      </c>
      <c r="E2120" t="s">
        <v>131</v>
      </c>
      <c r="F2120" t="str">
        <f t="shared" si="100"/>
        <v>Western Australia</v>
      </c>
      <c r="G2120" t="s">
        <v>48</v>
      </c>
      <c r="H2120">
        <v>6530</v>
      </c>
      <c r="I2120" t="s">
        <v>11</v>
      </c>
      <c r="J2120" t="s">
        <v>77</v>
      </c>
      <c r="K2120" t="s">
        <v>150</v>
      </c>
      <c r="L2120" t="s">
        <v>18</v>
      </c>
      <c r="M2120" s="5">
        <v>155</v>
      </c>
    </row>
    <row r="2121" spans="1:13" x14ac:dyDescent="0.25">
      <c r="A2121" s="2">
        <v>45419</v>
      </c>
      <c r="B2121" s="3">
        <f t="shared" si="101"/>
        <v>2024</v>
      </c>
      <c r="C2121" t="str">
        <f t="shared" si="99"/>
        <v>2023-2024</v>
      </c>
      <c r="D2121" t="s">
        <v>148</v>
      </c>
      <c r="E2121" t="s">
        <v>123</v>
      </c>
      <c r="F2121" t="str">
        <f t="shared" si="100"/>
        <v>Western Australia</v>
      </c>
      <c r="G2121" t="s">
        <v>48</v>
      </c>
      <c r="H2121">
        <v>6109</v>
      </c>
      <c r="I2121" t="s">
        <v>11</v>
      </c>
      <c r="J2121" t="s">
        <v>94</v>
      </c>
      <c r="K2121" t="s">
        <v>155</v>
      </c>
      <c r="L2121" t="s">
        <v>20</v>
      </c>
      <c r="M2121" s="5">
        <v>155.46</v>
      </c>
    </row>
    <row r="2122" spans="1:13" x14ac:dyDescent="0.25">
      <c r="A2122" s="2">
        <v>45305</v>
      </c>
      <c r="B2122" s="3">
        <f t="shared" si="101"/>
        <v>2024</v>
      </c>
      <c r="C2122" t="str">
        <f t="shared" si="99"/>
        <v>2023-2024</v>
      </c>
      <c r="D2122" t="s">
        <v>147</v>
      </c>
      <c r="E2122" t="s">
        <v>88</v>
      </c>
      <c r="F2122" t="str">
        <f t="shared" si="100"/>
        <v>South Australia</v>
      </c>
      <c r="G2122" t="s">
        <v>32</v>
      </c>
      <c r="H2122">
        <v>5011</v>
      </c>
      <c r="I2122" t="s">
        <v>11</v>
      </c>
      <c r="J2122" t="s">
        <v>33</v>
      </c>
      <c r="K2122" t="s">
        <v>151</v>
      </c>
      <c r="L2122" t="s">
        <v>21</v>
      </c>
      <c r="M2122" s="5">
        <v>155.74</v>
      </c>
    </row>
    <row r="2123" spans="1:13" x14ac:dyDescent="0.25">
      <c r="A2123" s="2">
        <v>45861</v>
      </c>
      <c r="B2123" s="3">
        <f t="shared" si="101"/>
        <v>2026</v>
      </c>
      <c r="C2123" t="str">
        <f t="shared" si="99"/>
        <v>2025-2026</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25">
      <c r="A2124" s="2">
        <v>45995</v>
      </c>
      <c r="B2124" s="3">
        <f t="shared" si="101"/>
        <v>2026</v>
      </c>
      <c r="C2124" t="str">
        <f t="shared" si="99"/>
        <v>2025-2026</v>
      </c>
      <c r="D2124" t="s">
        <v>147</v>
      </c>
      <c r="E2124" t="s">
        <v>52</v>
      </c>
      <c r="F2124" t="str">
        <f t="shared" si="100"/>
        <v>Victoria</v>
      </c>
      <c r="G2124" t="s">
        <v>45</v>
      </c>
      <c r="H2124">
        <v>3030</v>
      </c>
      <c r="I2124" t="s">
        <v>11</v>
      </c>
      <c r="J2124" t="s">
        <v>46</v>
      </c>
      <c r="K2124" t="s">
        <v>155</v>
      </c>
      <c r="L2124" t="s">
        <v>20</v>
      </c>
      <c r="M2124" s="5">
        <v>157.41999999999999</v>
      </c>
    </row>
    <row r="2125" spans="1:13" x14ac:dyDescent="0.25">
      <c r="A2125" s="2">
        <v>45699</v>
      </c>
      <c r="B2125" s="3">
        <f t="shared" si="101"/>
        <v>2025</v>
      </c>
      <c r="C2125" t="str">
        <f t="shared" si="99"/>
        <v>2024-2025</v>
      </c>
      <c r="D2125" t="s">
        <v>148</v>
      </c>
      <c r="E2125" t="s">
        <v>75</v>
      </c>
      <c r="F2125" t="str">
        <f t="shared" si="100"/>
        <v>Victoria</v>
      </c>
      <c r="G2125" t="s">
        <v>45</v>
      </c>
      <c r="H2125">
        <v>3630</v>
      </c>
      <c r="I2125" t="s">
        <v>11</v>
      </c>
      <c r="J2125" t="s">
        <v>55</v>
      </c>
      <c r="K2125" t="s">
        <v>19</v>
      </c>
      <c r="L2125" t="s">
        <v>23</v>
      </c>
      <c r="M2125" s="5">
        <v>157.44999999999999</v>
      </c>
    </row>
    <row r="2126" spans="1:13" x14ac:dyDescent="0.25">
      <c r="A2126" s="2">
        <v>45921</v>
      </c>
      <c r="B2126" s="3">
        <f t="shared" si="101"/>
        <v>2026</v>
      </c>
      <c r="C2126" t="str">
        <f t="shared" si="99"/>
        <v>2025-2026</v>
      </c>
      <c r="D2126" t="s">
        <v>148</v>
      </c>
      <c r="E2126" t="s">
        <v>112</v>
      </c>
      <c r="F2126" t="str">
        <f t="shared" si="100"/>
        <v>Victoria</v>
      </c>
      <c r="G2126" t="s">
        <v>45</v>
      </c>
      <c r="H2126">
        <v>3076</v>
      </c>
      <c r="I2126" t="s">
        <v>11</v>
      </c>
      <c r="J2126" t="s">
        <v>46</v>
      </c>
      <c r="K2126" t="s">
        <v>151</v>
      </c>
      <c r="L2126" t="s">
        <v>21</v>
      </c>
      <c r="M2126" s="5">
        <v>157.69999999999999</v>
      </c>
    </row>
    <row r="2127" spans="1:13" x14ac:dyDescent="0.25">
      <c r="A2127" s="2">
        <v>45329</v>
      </c>
      <c r="B2127" s="3">
        <f t="shared" si="101"/>
        <v>2024</v>
      </c>
      <c r="C2127" t="str">
        <f t="shared" si="99"/>
        <v>2023-2024</v>
      </c>
      <c r="D2127" t="s">
        <v>148</v>
      </c>
      <c r="E2127" t="s">
        <v>59</v>
      </c>
      <c r="F2127" t="str">
        <f t="shared" si="100"/>
        <v>Victoria</v>
      </c>
      <c r="G2127" t="s">
        <v>45</v>
      </c>
      <c r="H2127">
        <v>3280</v>
      </c>
      <c r="I2127" t="s">
        <v>11</v>
      </c>
      <c r="J2127" t="s">
        <v>60</v>
      </c>
      <c r="K2127" t="s">
        <v>19</v>
      </c>
      <c r="L2127" t="s">
        <v>23</v>
      </c>
      <c r="M2127" s="5">
        <v>157.74</v>
      </c>
    </row>
    <row r="2128" spans="1:13" x14ac:dyDescent="0.25">
      <c r="A2128" s="2">
        <v>45907</v>
      </c>
      <c r="B2128" s="3">
        <f t="shared" si="101"/>
        <v>2026</v>
      </c>
      <c r="C2128" t="str">
        <f t="shared" si="99"/>
        <v>2025-2026</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25">
      <c r="A2129" s="2">
        <v>45506</v>
      </c>
      <c r="B2129" s="3">
        <f t="shared" si="101"/>
        <v>2025</v>
      </c>
      <c r="C2129" t="str">
        <f t="shared" si="99"/>
        <v>2024-2025</v>
      </c>
      <c r="D2129" t="s">
        <v>147</v>
      </c>
      <c r="E2129" t="s">
        <v>97</v>
      </c>
      <c r="F2129" t="str">
        <f t="shared" si="100"/>
        <v>Tasmania</v>
      </c>
      <c r="G2129" t="s">
        <v>70</v>
      </c>
      <c r="H2129">
        <v>7250</v>
      </c>
      <c r="I2129" t="s">
        <v>11</v>
      </c>
      <c r="J2129" t="s">
        <v>71</v>
      </c>
      <c r="K2129" t="s">
        <v>153</v>
      </c>
      <c r="L2129" t="s">
        <v>16</v>
      </c>
      <c r="M2129" s="5">
        <v>157.81</v>
      </c>
    </row>
    <row r="2130" spans="1:13" x14ac:dyDescent="0.25">
      <c r="A2130" s="2">
        <v>45771</v>
      </c>
      <c r="B2130" s="3">
        <f t="shared" si="101"/>
        <v>2025</v>
      </c>
      <c r="C2130" t="str">
        <f t="shared" si="99"/>
        <v>2024-2025</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25">
      <c r="A2131" s="2">
        <v>45914</v>
      </c>
      <c r="B2131" s="3">
        <f t="shared" si="101"/>
        <v>2026</v>
      </c>
      <c r="C2131" t="str">
        <f t="shared" si="99"/>
        <v>2025-2026</v>
      </c>
      <c r="D2131" t="s">
        <v>148</v>
      </c>
      <c r="E2131" t="s">
        <v>136</v>
      </c>
      <c r="F2131" t="str">
        <f t="shared" si="100"/>
        <v>Victoria</v>
      </c>
      <c r="G2131" t="s">
        <v>45</v>
      </c>
      <c r="H2131">
        <v>3175</v>
      </c>
      <c r="I2131" t="s">
        <v>11</v>
      </c>
      <c r="J2131" t="s">
        <v>63</v>
      </c>
      <c r="K2131" t="s">
        <v>154</v>
      </c>
      <c r="L2131" t="s">
        <v>14</v>
      </c>
      <c r="M2131" s="5">
        <v>157.91000000000003</v>
      </c>
    </row>
    <row r="2132" spans="1:13" x14ac:dyDescent="0.25">
      <c r="A2132" s="2">
        <v>45477</v>
      </c>
      <c r="B2132" s="3">
        <f t="shared" si="101"/>
        <v>2025</v>
      </c>
      <c r="C2132" t="str">
        <f t="shared" si="99"/>
        <v>2024-2025</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25">
      <c r="A2133" s="2">
        <v>45469</v>
      </c>
      <c r="B2133" s="3">
        <f t="shared" si="101"/>
        <v>2024</v>
      </c>
      <c r="C2133" t="str">
        <f t="shared" si="99"/>
        <v>2023-2024</v>
      </c>
      <c r="D2133" t="s">
        <v>148</v>
      </c>
      <c r="E2133" t="s">
        <v>41</v>
      </c>
      <c r="F2133" t="str">
        <f t="shared" si="100"/>
        <v>New South Wales</v>
      </c>
      <c r="G2133" t="s">
        <v>10</v>
      </c>
      <c r="H2133">
        <v>2830</v>
      </c>
      <c r="I2133" t="s">
        <v>11</v>
      </c>
      <c r="J2133" t="s">
        <v>25</v>
      </c>
      <c r="K2133" t="s">
        <v>150</v>
      </c>
      <c r="L2133" t="s">
        <v>18</v>
      </c>
      <c r="M2133" s="5">
        <v>157.97999999999999</v>
      </c>
    </row>
    <row r="2134" spans="1:13" x14ac:dyDescent="0.25">
      <c r="A2134" s="2">
        <v>45971</v>
      </c>
      <c r="B2134" s="3">
        <f t="shared" si="101"/>
        <v>2026</v>
      </c>
      <c r="C2134" t="str">
        <f t="shared" si="99"/>
        <v>2025-2026</v>
      </c>
      <c r="D2134" t="s">
        <v>147</v>
      </c>
      <c r="E2134" t="s">
        <v>52</v>
      </c>
      <c r="F2134" t="str">
        <f t="shared" si="100"/>
        <v>Victoria</v>
      </c>
      <c r="G2134" t="s">
        <v>45</v>
      </c>
      <c r="H2134">
        <v>3030</v>
      </c>
      <c r="I2134" t="s">
        <v>11</v>
      </c>
      <c r="J2134" t="s">
        <v>46</v>
      </c>
      <c r="K2134" t="s">
        <v>150</v>
      </c>
      <c r="L2134" t="s">
        <v>18</v>
      </c>
      <c r="M2134" s="5">
        <v>158.05000000000001</v>
      </c>
    </row>
    <row r="2135" spans="1:13" x14ac:dyDescent="0.25">
      <c r="A2135" s="2">
        <v>45773</v>
      </c>
      <c r="B2135" s="3">
        <f t="shared" si="101"/>
        <v>2025</v>
      </c>
      <c r="C2135" t="str">
        <f t="shared" si="99"/>
        <v>2024-2025</v>
      </c>
      <c r="D2135" t="s">
        <v>147</v>
      </c>
      <c r="E2135" t="s">
        <v>119</v>
      </c>
      <c r="F2135" t="str">
        <f t="shared" si="100"/>
        <v>Queensland</v>
      </c>
      <c r="G2135" t="s">
        <v>35</v>
      </c>
      <c r="H2135">
        <v>4570</v>
      </c>
      <c r="I2135" t="s">
        <v>11</v>
      </c>
      <c r="J2135" t="s">
        <v>120</v>
      </c>
      <c r="K2135" t="s">
        <v>152</v>
      </c>
      <c r="L2135" t="s">
        <v>13</v>
      </c>
      <c r="M2135" s="5">
        <v>158.43000000000004</v>
      </c>
    </row>
    <row r="2136" spans="1:13" x14ac:dyDescent="0.25">
      <c r="A2136" s="2">
        <v>45864</v>
      </c>
      <c r="B2136" s="3">
        <f t="shared" si="101"/>
        <v>2026</v>
      </c>
      <c r="C2136" t="str">
        <f t="shared" si="99"/>
        <v>2025-2026</v>
      </c>
      <c r="D2136" t="s">
        <v>147</v>
      </c>
      <c r="E2136" t="s">
        <v>126</v>
      </c>
      <c r="F2136" t="str">
        <f t="shared" si="100"/>
        <v>Queensland</v>
      </c>
      <c r="G2136" t="s">
        <v>35</v>
      </c>
      <c r="H2136">
        <v>4551</v>
      </c>
      <c r="I2136" t="s">
        <v>11</v>
      </c>
      <c r="J2136" t="s">
        <v>120</v>
      </c>
      <c r="K2136" t="s">
        <v>150</v>
      </c>
      <c r="L2136" t="s">
        <v>18</v>
      </c>
      <c r="M2136" s="5">
        <v>158.54</v>
      </c>
    </row>
    <row r="2137" spans="1:13" x14ac:dyDescent="0.25">
      <c r="A2137" s="2">
        <v>45301</v>
      </c>
      <c r="B2137" s="3">
        <f t="shared" si="101"/>
        <v>2024</v>
      </c>
      <c r="C2137" t="str">
        <f t="shared" si="99"/>
        <v>2023-2024</v>
      </c>
      <c r="D2137" t="s">
        <v>147</v>
      </c>
      <c r="E2137" t="s">
        <v>97</v>
      </c>
      <c r="F2137" t="str">
        <f t="shared" si="100"/>
        <v>Tasmania</v>
      </c>
      <c r="G2137" t="s">
        <v>70</v>
      </c>
      <c r="H2137">
        <v>7250</v>
      </c>
      <c r="I2137" t="s">
        <v>11</v>
      </c>
      <c r="J2137" t="s">
        <v>71</v>
      </c>
      <c r="K2137" t="s">
        <v>154</v>
      </c>
      <c r="L2137" t="s">
        <v>14</v>
      </c>
      <c r="M2137" s="5">
        <v>158.78</v>
      </c>
    </row>
    <row r="2138" spans="1:13" x14ac:dyDescent="0.25">
      <c r="A2138" s="2">
        <v>45851</v>
      </c>
      <c r="B2138" s="3">
        <f t="shared" si="101"/>
        <v>2026</v>
      </c>
      <c r="C2138" t="str">
        <f t="shared" si="99"/>
        <v>2025-2026</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25">
      <c r="A2139" s="2">
        <v>45294</v>
      </c>
      <c r="B2139" s="3">
        <f t="shared" si="101"/>
        <v>2024</v>
      </c>
      <c r="C2139" t="str">
        <f t="shared" si="99"/>
        <v>2023-2024</v>
      </c>
      <c r="D2139" t="s">
        <v>147</v>
      </c>
      <c r="E2139" t="s">
        <v>138</v>
      </c>
      <c r="F2139" t="str">
        <f t="shared" si="100"/>
        <v>Queensland</v>
      </c>
      <c r="G2139" t="s">
        <v>35</v>
      </c>
      <c r="H2139">
        <v>4558</v>
      </c>
      <c r="I2139" t="s">
        <v>11</v>
      </c>
      <c r="J2139" t="s">
        <v>120</v>
      </c>
      <c r="K2139" t="s">
        <v>150</v>
      </c>
      <c r="L2139" t="s">
        <v>18</v>
      </c>
      <c r="M2139" s="5">
        <v>159.58000000000001</v>
      </c>
    </row>
    <row r="2140" spans="1:13" x14ac:dyDescent="0.25">
      <c r="A2140" s="2">
        <v>45797</v>
      </c>
      <c r="B2140" s="3">
        <f t="shared" si="101"/>
        <v>2025</v>
      </c>
      <c r="C2140" t="str">
        <f t="shared" si="99"/>
        <v>2024-2025</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25">
      <c r="A2141" s="2">
        <v>45692</v>
      </c>
      <c r="B2141" s="3">
        <f t="shared" si="101"/>
        <v>2025</v>
      </c>
      <c r="C2141" t="str">
        <f t="shared" si="99"/>
        <v>2024-2025</v>
      </c>
      <c r="D2141" t="s">
        <v>147</v>
      </c>
      <c r="E2141" t="s">
        <v>76</v>
      </c>
      <c r="F2141" t="str">
        <f t="shared" si="100"/>
        <v>Western Australia</v>
      </c>
      <c r="G2141" t="s">
        <v>48</v>
      </c>
      <c r="H2141">
        <v>6450</v>
      </c>
      <c r="I2141" t="s">
        <v>11</v>
      </c>
      <c r="J2141" t="s">
        <v>77</v>
      </c>
      <c r="K2141" t="s">
        <v>154</v>
      </c>
      <c r="L2141" t="s">
        <v>14</v>
      </c>
      <c r="M2141" s="5">
        <v>159.91</v>
      </c>
    </row>
    <row r="2142" spans="1:13" x14ac:dyDescent="0.25">
      <c r="A2142" s="2">
        <v>45629</v>
      </c>
      <c r="B2142" s="3">
        <f t="shared" si="101"/>
        <v>2025</v>
      </c>
      <c r="C2142" t="str">
        <f t="shared" si="99"/>
        <v>2024-2025</v>
      </c>
      <c r="D2142" t="s">
        <v>147</v>
      </c>
      <c r="E2142" t="s">
        <v>40</v>
      </c>
      <c r="F2142" t="str">
        <f t="shared" si="100"/>
        <v>New South Wales</v>
      </c>
      <c r="G2142" t="s">
        <v>10</v>
      </c>
      <c r="H2142">
        <v>2116</v>
      </c>
      <c r="I2142" t="s">
        <v>11</v>
      </c>
      <c r="J2142" t="s">
        <v>27</v>
      </c>
      <c r="K2142" t="s">
        <v>154</v>
      </c>
      <c r="L2142" t="s">
        <v>14</v>
      </c>
      <c r="M2142" s="5">
        <v>160.08000000000001</v>
      </c>
    </row>
    <row r="2143" spans="1:13" x14ac:dyDescent="0.25">
      <c r="A2143" s="2">
        <v>45885</v>
      </c>
      <c r="B2143" s="3">
        <f t="shared" si="101"/>
        <v>2026</v>
      </c>
      <c r="C2143" t="str">
        <f t="shared" si="99"/>
        <v>2025-2026</v>
      </c>
      <c r="D2143" t="s">
        <v>148</v>
      </c>
      <c r="E2143" t="s">
        <v>125</v>
      </c>
      <c r="F2143" t="str">
        <f t="shared" si="100"/>
        <v>Victoria</v>
      </c>
      <c r="G2143" t="s">
        <v>45</v>
      </c>
      <c r="H2143">
        <v>3400</v>
      </c>
      <c r="I2143" t="s">
        <v>11</v>
      </c>
      <c r="J2143" t="s">
        <v>60</v>
      </c>
      <c r="K2143" t="s">
        <v>156</v>
      </c>
      <c r="L2143" t="s">
        <v>17</v>
      </c>
      <c r="M2143" s="5">
        <v>160.44999999999999</v>
      </c>
    </row>
    <row r="2144" spans="1:13" x14ac:dyDescent="0.25">
      <c r="A2144" s="2">
        <v>45536</v>
      </c>
      <c r="B2144" s="3">
        <f t="shared" si="101"/>
        <v>2025</v>
      </c>
      <c r="C2144" t="str">
        <f t="shared" si="99"/>
        <v>2024-2025</v>
      </c>
      <c r="D2144" t="s">
        <v>148</v>
      </c>
      <c r="E2144" t="s">
        <v>105</v>
      </c>
      <c r="F2144" t="str">
        <f t="shared" si="100"/>
        <v>Victoria</v>
      </c>
      <c r="G2144" t="s">
        <v>45</v>
      </c>
      <c r="H2144">
        <v>3500</v>
      </c>
      <c r="I2144" t="s">
        <v>11</v>
      </c>
      <c r="J2144" t="s">
        <v>60</v>
      </c>
      <c r="K2144" t="s">
        <v>151</v>
      </c>
      <c r="L2144" t="s">
        <v>21</v>
      </c>
      <c r="M2144" s="5">
        <v>160.84</v>
      </c>
    </row>
    <row r="2145" spans="1:13" x14ac:dyDescent="0.25">
      <c r="A2145" s="2">
        <v>45742</v>
      </c>
      <c r="B2145" s="3">
        <f t="shared" si="101"/>
        <v>2025</v>
      </c>
      <c r="C2145" t="str">
        <f t="shared" si="99"/>
        <v>2024-2025</v>
      </c>
      <c r="D2145" t="s">
        <v>147</v>
      </c>
      <c r="E2145" t="s">
        <v>139</v>
      </c>
      <c r="F2145" t="str">
        <f t="shared" si="100"/>
        <v>New South Wales</v>
      </c>
      <c r="G2145" t="s">
        <v>10</v>
      </c>
      <c r="H2145">
        <v>2020</v>
      </c>
      <c r="I2145" t="s">
        <v>11</v>
      </c>
      <c r="J2145" t="s">
        <v>12</v>
      </c>
      <c r="K2145" t="s">
        <v>19</v>
      </c>
      <c r="L2145" t="s">
        <v>23</v>
      </c>
      <c r="M2145" s="5">
        <v>161.12</v>
      </c>
    </row>
    <row r="2146" spans="1:13" x14ac:dyDescent="0.25">
      <c r="A2146" s="2">
        <v>45778</v>
      </c>
      <c r="B2146" s="3">
        <f t="shared" si="101"/>
        <v>2025</v>
      </c>
      <c r="C2146" t="str">
        <f t="shared" si="99"/>
        <v>2024-2025</v>
      </c>
      <c r="D2146" t="s">
        <v>147</v>
      </c>
      <c r="E2146" t="s">
        <v>92</v>
      </c>
      <c r="F2146" t="str">
        <f t="shared" si="100"/>
        <v>Queensland</v>
      </c>
      <c r="G2146" t="s">
        <v>35</v>
      </c>
      <c r="H2146">
        <v>4068</v>
      </c>
      <c r="I2146" t="s">
        <v>11</v>
      </c>
      <c r="J2146" t="s">
        <v>43</v>
      </c>
      <c r="K2146" t="s">
        <v>155</v>
      </c>
      <c r="L2146" t="s">
        <v>20</v>
      </c>
      <c r="M2146" s="5">
        <v>161.18</v>
      </c>
    </row>
    <row r="2147" spans="1:13" x14ac:dyDescent="0.25">
      <c r="A2147" s="2">
        <v>45955</v>
      </c>
      <c r="B2147" s="3">
        <f t="shared" si="101"/>
        <v>2026</v>
      </c>
      <c r="C2147" t="str">
        <f t="shared" si="99"/>
        <v>2025-2026</v>
      </c>
      <c r="D2147" t="s">
        <v>147</v>
      </c>
      <c r="E2147" t="s">
        <v>103</v>
      </c>
      <c r="F2147" t="str">
        <f t="shared" si="100"/>
        <v>Queensland</v>
      </c>
      <c r="G2147" t="s">
        <v>35</v>
      </c>
      <c r="H2147">
        <v>4509</v>
      </c>
      <c r="I2147" t="s">
        <v>11</v>
      </c>
      <c r="J2147" t="s">
        <v>104</v>
      </c>
      <c r="K2147" t="s">
        <v>156</v>
      </c>
      <c r="L2147" t="s">
        <v>17</v>
      </c>
      <c r="M2147" s="5">
        <v>161.68</v>
      </c>
    </row>
    <row r="2148" spans="1:13" x14ac:dyDescent="0.25">
      <c r="A2148" s="2">
        <v>45749</v>
      </c>
      <c r="B2148" s="3">
        <f t="shared" si="101"/>
        <v>2025</v>
      </c>
      <c r="C2148" t="str">
        <f t="shared" si="99"/>
        <v>2024-2025</v>
      </c>
      <c r="D2148" t="s">
        <v>147</v>
      </c>
      <c r="E2148" t="s">
        <v>116</v>
      </c>
      <c r="F2148" t="str">
        <f t="shared" si="100"/>
        <v>Western Australia</v>
      </c>
      <c r="G2148" t="s">
        <v>48</v>
      </c>
      <c r="H2148">
        <v>6725</v>
      </c>
      <c r="I2148" t="s">
        <v>11</v>
      </c>
      <c r="J2148" t="s">
        <v>77</v>
      </c>
      <c r="K2148" t="s">
        <v>154</v>
      </c>
      <c r="L2148" t="s">
        <v>14</v>
      </c>
      <c r="M2148" s="5">
        <v>161.88</v>
      </c>
    </row>
    <row r="2149" spans="1:13" x14ac:dyDescent="0.25">
      <c r="A2149" s="2">
        <v>45568</v>
      </c>
      <c r="B2149" s="3">
        <f t="shared" si="101"/>
        <v>2025</v>
      </c>
      <c r="C2149" t="str">
        <f t="shared" si="99"/>
        <v>2024-2025</v>
      </c>
      <c r="D2149" t="s">
        <v>147</v>
      </c>
      <c r="E2149" t="s">
        <v>130</v>
      </c>
      <c r="F2149" t="str">
        <f t="shared" si="100"/>
        <v>South Australia</v>
      </c>
      <c r="G2149" t="s">
        <v>32</v>
      </c>
      <c r="H2149">
        <v>5290</v>
      </c>
      <c r="I2149" t="s">
        <v>11</v>
      </c>
      <c r="J2149" t="s">
        <v>38</v>
      </c>
      <c r="K2149" t="s">
        <v>150</v>
      </c>
      <c r="L2149" t="s">
        <v>18</v>
      </c>
      <c r="M2149" s="5">
        <v>163.15</v>
      </c>
    </row>
    <row r="2150" spans="1:13" x14ac:dyDescent="0.25">
      <c r="A2150" s="2">
        <v>45355</v>
      </c>
      <c r="B2150" s="3">
        <f t="shared" si="101"/>
        <v>2024</v>
      </c>
      <c r="C2150" t="str">
        <f t="shared" si="99"/>
        <v>2023-2024</v>
      </c>
      <c r="D2150" t="s">
        <v>147</v>
      </c>
      <c r="E2150" t="s">
        <v>139</v>
      </c>
      <c r="F2150" t="str">
        <f t="shared" si="100"/>
        <v>New South Wales</v>
      </c>
      <c r="G2150" t="s">
        <v>10</v>
      </c>
      <c r="H2150">
        <v>2020</v>
      </c>
      <c r="I2150" t="s">
        <v>11</v>
      </c>
      <c r="J2150" t="s">
        <v>12</v>
      </c>
      <c r="K2150" t="s">
        <v>154</v>
      </c>
      <c r="L2150" t="s">
        <v>14</v>
      </c>
      <c r="M2150" s="5">
        <v>163.38</v>
      </c>
    </row>
    <row r="2151" spans="1:13" x14ac:dyDescent="0.25">
      <c r="A2151" s="2">
        <v>45603</v>
      </c>
      <c r="B2151" s="3">
        <f t="shared" si="101"/>
        <v>2025</v>
      </c>
      <c r="C2151" t="str">
        <f t="shared" si="99"/>
        <v>2024-2025</v>
      </c>
      <c r="D2151" t="s">
        <v>147</v>
      </c>
      <c r="E2151" t="s">
        <v>9</v>
      </c>
      <c r="F2151" t="str">
        <f t="shared" si="100"/>
        <v>New South Wales</v>
      </c>
      <c r="G2151" t="s">
        <v>10</v>
      </c>
      <c r="H2151">
        <v>2067</v>
      </c>
      <c r="I2151" t="s">
        <v>11</v>
      </c>
      <c r="J2151" t="s">
        <v>12</v>
      </c>
      <c r="K2151" t="s">
        <v>157</v>
      </c>
      <c r="L2151" t="s">
        <v>22</v>
      </c>
      <c r="M2151" s="5">
        <v>163.71</v>
      </c>
    </row>
    <row r="2152" spans="1:13" x14ac:dyDescent="0.25">
      <c r="A2152" s="2">
        <v>45370</v>
      </c>
      <c r="B2152" s="3">
        <f t="shared" si="101"/>
        <v>2024</v>
      </c>
      <c r="C2152" t="str">
        <f t="shared" si="99"/>
        <v>2023-2024</v>
      </c>
      <c r="D2152" t="s">
        <v>147</v>
      </c>
      <c r="E2152" t="s">
        <v>39</v>
      </c>
      <c r="F2152" t="str">
        <f t="shared" si="100"/>
        <v>South Australia</v>
      </c>
      <c r="G2152" t="s">
        <v>32</v>
      </c>
      <c r="H2152">
        <v>5343</v>
      </c>
      <c r="I2152" t="s">
        <v>11</v>
      </c>
      <c r="J2152" t="s">
        <v>38</v>
      </c>
      <c r="K2152" t="s">
        <v>150</v>
      </c>
      <c r="L2152" t="s">
        <v>18</v>
      </c>
      <c r="M2152" s="5">
        <v>163.77000000000001</v>
      </c>
    </row>
    <row r="2153" spans="1:13" x14ac:dyDescent="0.25">
      <c r="A2153" s="2">
        <v>45987</v>
      </c>
      <c r="B2153" s="3">
        <f t="shared" si="101"/>
        <v>2026</v>
      </c>
      <c r="C2153" t="str">
        <f t="shared" si="99"/>
        <v>2025-2026</v>
      </c>
      <c r="D2153" t="s">
        <v>148</v>
      </c>
      <c r="E2153" t="s">
        <v>57</v>
      </c>
      <c r="F2153" t="str">
        <f t="shared" si="100"/>
        <v>New South Wales</v>
      </c>
      <c r="G2153" t="s">
        <v>10</v>
      </c>
      <c r="H2153">
        <v>2560</v>
      </c>
      <c r="I2153" t="s">
        <v>11</v>
      </c>
      <c r="J2153" t="s">
        <v>58</v>
      </c>
      <c r="K2153" t="s">
        <v>149</v>
      </c>
      <c r="L2153" t="s">
        <v>15</v>
      </c>
      <c r="M2153" s="5">
        <v>163.81</v>
      </c>
    </row>
    <row r="2154" spans="1:13" x14ac:dyDescent="0.25">
      <c r="A2154" s="2">
        <v>45433</v>
      </c>
      <c r="B2154" s="3">
        <f t="shared" si="101"/>
        <v>2024</v>
      </c>
      <c r="C2154" t="str">
        <f t="shared" si="99"/>
        <v>2023-2024</v>
      </c>
      <c r="D2154" t="s">
        <v>147</v>
      </c>
      <c r="E2154" t="s">
        <v>64</v>
      </c>
      <c r="F2154" t="str">
        <f t="shared" si="100"/>
        <v>Victoria</v>
      </c>
      <c r="G2154" t="s">
        <v>45</v>
      </c>
      <c r="H2154">
        <v>3199</v>
      </c>
      <c r="I2154" t="s">
        <v>11</v>
      </c>
      <c r="J2154" t="s">
        <v>63</v>
      </c>
      <c r="K2154" t="s">
        <v>157</v>
      </c>
      <c r="L2154" t="s">
        <v>22</v>
      </c>
      <c r="M2154" s="5">
        <v>164.26</v>
      </c>
    </row>
    <row r="2155" spans="1:13" x14ac:dyDescent="0.25">
      <c r="A2155" s="2">
        <v>45977</v>
      </c>
      <c r="B2155" s="3">
        <f t="shared" si="101"/>
        <v>2026</v>
      </c>
      <c r="C2155" t="str">
        <f t="shared" si="99"/>
        <v>2025-2026</v>
      </c>
      <c r="D2155" t="s">
        <v>148</v>
      </c>
      <c r="E2155" t="s">
        <v>117</v>
      </c>
      <c r="F2155" t="str">
        <f t="shared" si="100"/>
        <v>Queensland</v>
      </c>
      <c r="G2155" t="s">
        <v>35</v>
      </c>
      <c r="H2155">
        <v>4119</v>
      </c>
      <c r="I2155" t="s">
        <v>11</v>
      </c>
      <c r="J2155" t="s">
        <v>43</v>
      </c>
      <c r="K2155" t="s">
        <v>150</v>
      </c>
      <c r="L2155" t="s">
        <v>18</v>
      </c>
      <c r="M2155" s="5">
        <v>164.36</v>
      </c>
    </row>
    <row r="2156" spans="1:13" x14ac:dyDescent="0.25">
      <c r="A2156" s="2">
        <v>45946</v>
      </c>
      <c r="B2156" s="3">
        <f t="shared" si="101"/>
        <v>2026</v>
      </c>
      <c r="C2156" t="str">
        <f t="shared" si="99"/>
        <v>2025-2026</v>
      </c>
      <c r="D2156" t="s">
        <v>147</v>
      </c>
      <c r="E2156" t="s">
        <v>39</v>
      </c>
      <c r="F2156" t="str">
        <f t="shared" si="100"/>
        <v>South Australia</v>
      </c>
      <c r="G2156" t="s">
        <v>32</v>
      </c>
      <c r="H2156">
        <v>5343</v>
      </c>
      <c r="I2156" t="s">
        <v>11</v>
      </c>
      <c r="J2156" t="s">
        <v>38</v>
      </c>
      <c r="K2156" t="s">
        <v>152</v>
      </c>
      <c r="L2156" t="s">
        <v>13</v>
      </c>
      <c r="M2156" s="5">
        <v>164.51999999999998</v>
      </c>
    </row>
    <row r="2157" spans="1:13" x14ac:dyDescent="0.25">
      <c r="A2157" s="2">
        <v>45468</v>
      </c>
      <c r="B2157" s="3">
        <f t="shared" si="101"/>
        <v>2024</v>
      </c>
      <c r="C2157" t="str">
        <f t="shared" si="99"/>
        <v>2023-2024</v>
      </c>
      <c r="D2157" t="s">
        <v>147</v>
      </c>
      <c r="E2157" t="s">
        <v>39</v>
      </c>
      <c r="F2157" t="str">
        <f t="shared" si="100"/>
        <v>South Australia</v>
      </c>
      <c r="G2157" t="s">
        <v>32</v>
      </c>
      <c r="H2157">
        <v>5343</v>
      </c>
      <c r="I2157" t="s">
        <v>11</v>
      </c>
      <c r="J2157" t="s">
        <v>38</v>
      </c>
      <c r="K2157" t="s">
        <v>156</v>
      </c>
      <c r="L2157" t="s">
        <v>17</v>
      </c>
      <c r="M2157" s="5">
        <v>164.82</v>
      </c>
    </row>
    <row r="2158" spans="1:13" x14ac:dyDescent="0.25">
      <c r="A2158" s="2">
        <v>45372</v>
      </c>
      <c r="B2158" s="3">
        <f t="shared" si="101"/>
        <v>2024</v>
      </c>
      <c r="C2158" t="str">
        <f t="shared" si="99"/>
        <v>2023-2024</v>
      </c>
      <c r="D2158" t="s">
        <v>148</v>
      </c>
      <c r="E2158" t="s">
        <v>111</v>
      </c>
      <c r="F2158" t="str">
        <f t="shared" si="100"/>
        <v>New South Wales</v>
      </c>
      <c r="G2158" t="s">
        <v>10</v>
      </c>
      <c r="H2158">
        <v>2120</v>
      </c>
      <c r="I2158" t="s">
        <v>11</v>
      </c>
      <c r="J2158" t="s">
        <v>27</v>
      </c>
      <c r="K2158" t="s">
        <v>150</v>
      </c>
      <c r="L2158" t="s">
        <v>18</v>
      </c>
      <c r="M2158" s="5">
        <v>164.89</v>
      </c>
    </row>
    <row r="2159" spans="1:13" x14ac:dyDescent="0.25">
      <c r="A2159" s="2">
        <v>45443</v>
      </c>
      <c r="B2159" s="3">
        <f t="shared" si="101"/>
        <v>2024</v>
      </c>
      <c r="C2159" t="str">
        <f t="shared" si="99"/>
        <v>2023-2024</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25">
      <c r="A2160" s="2">
        <v>45477</v>
      </c>
      <c r="B2160" s="3">
        <f t="shared" si="101"/>
        <v>2025</v>
      </c>
      <c r="C2160" t="str">
        <f t="shared" si="99"/>
        <v>2024-2025</v>
      </c>
      <c r="D2160" t="s">
        <v>147</v>
      </c>
      <c r="E2160" t="s">
        <v>64</v>
      </c>
      <c r="F2160" t="str">
        <f t="shared" si="100"/>
        <v>Victoria</v>
      </c>
      <c r="G2160" t="s">
        <v>45</v>
      </c>
      <c r="H2160">
        <v>3199</v>
      </c>
      <c r="I2160" t="s">
        <v>11</v>
      </c>
      <c r="J2160" t="s">
        <v>63</v>
      </c>
      <c r="K2160" t="s">
        <v>152</v>
      </c>
      <c r="L2160" t="s">
        <v>13</v>
      </c>
      <c r="M2160" s="5">
        <v>165.05</v>
      </c>
    </row>
    <row r="2161" spans="1:13" x14ac:dyDescent="0.25">
      <c r="A2161" s="2">
        <v>45322</v>
      </c>
      <c r="B2161" s="3">
        <f t="shared" si="101"/>
        <v>2024</v>
      </c>
      <c r="C2161" t="str">
        <f t="shared" si="99"/>
        <v>2023-2024</v>
      </c>
      <c r="D2161" t="s">
        <v>148</v>
      </c>
      <c r="E2161" t="s">
        <v>102</v>
      </c>
      <c r="F2161" t="str">
        <f t="shared" si="100"/>
        <v>Queensland</v>
      </c>
      <c r="G2161" t="s">
        <v>35</v>
      </c>
      <c r="H2161">
        <v>4870</v>
      </c>
      <c r="I2161" t="s">
        <v>11</v>
      </c>
      <c r="J2161" t="s">
        <v>36</v>
      </c>
      <c r="K2161" t="s">
        <v>154</v>
      </c>
      <c r="L2161" t="s">
        <v>14</v>
      </c>
      <c r="M2161" s="5">
        <v>165.22</v>
      </c>
    </row>
    <row r="2162" spans="1:13" x14ac:dyDescent="0.25">
      <c r="A2162" s="2">
        <v>45526</v>
      </c>
      <c r="B2162" s="3">
        <f t="shared" si="101"/>
        <v>2025</v>
      </c>
      <c r="C2162" t="str">
        <f t="shared" si="99"/>
        <v>2024-2025</v>
      </c>
      <c r="D2162" t="s">
        <v>147</v>
      </c>
      <c r="E2162" t="s">
        <v>78</v>
      </c>
      <c r="F2162" t="str">
        <f t="shared" si="100"/>
        <v>New South Wales</v>
      </c>
      <c r="G2162" t="s">
        <v>10</v>
      </c>
      <c r="H2162">
        <v>2350</v>
      </c>
      <c r="I2162" t="s">
        <v>11</v>
      </c>
      <c r="J2162" t="s">
        <v>68</v>
      </c>
      <c r="K2162" t="s">
        <v>155</v>
      </c>
      <c r="L2162" t="s">
        <v>20</v>
      </c>
      <c r="M2162" s="5">
        <v>165.44</v>
      </c>
    </row>
    <row r="2163" spans="1:13" x14ac:dyDescent="0.25">
      <c r="A2163" s="2">
        <v>45357</v>
      </c>
      <c r="B2163" s="3">
        <f t="shared" si="101"/>
        <v>2024</v>
      </c>
      <c r="C2163" t="str">
        <f t="shared" si="99"/>
        <v>2023-2024</v>
      </c>
      <c r="D2163" t="s">
        <v>147</v>
      </c>
      <c r="E2163" t="s">
        <v>130</v>
      </c>
      <c r="F2163" t="str">
        <f t="shared" si="100"/>
        <v>South Australia</v>
      </c>
      <c r="G2163" t="s">
        <v>32</v>
      </c>
      <c r="H2163">
        <v>5290</v>
      </c>
      <c r="I2163" t="s">
        <v>11</v>
      </c>
      <c r="J2163" t="s">
        <v>38</v>
      </c>
      <c r="K2163" t="s">
        <v>19</v>
      </c>
      <c r="L2163" t="s">
        <v>23</v>
      </c>
      <c r="M2163" s="5">
        <v>165.67</v>
      </c>
    </row>
    <row r="2164" spans="1:13" x14ac:dyDescent="0.25">
      <c r="A2164" s="2">
        <v>45445</v>
      </c>
      <c r="B2164" s="3">
        <f t="shared" si="101"/>
        <v>2024</v>
      </c>
      <c r="C2164" t="str">
        <f t="shared" si="99"/>
        <v>2023-2024</v>
      </c>
      <c r="D2164" t="s">
        <v>148</v>
      </c>
      <c r="E2164" t="s">
        <v>112</v>
      </c>
      <c r="F2164" t="str">
        <f t="shared" si="100"/>
        <v>Victoria</v>
      </c>
      <c r="G2164" t="s">
        <v>45</v>
      </c>
      <c r="H2164">
        <v>3076</v>
      </c>
      <c r="I2164" t="s">
        <v>11</v>
      </c>
      <c r="J2164" t="s">
        <v>46</v>
      </c>
      <c r="K2164" t="s">
        <v>19</v>
      </c>
      <c r="L2164" t="s">
        <v>23</v>
      </c>
      <c r="M2164" s="5">
        <v>165.71</v>
      </c>
    </row>
    <row r="2165" spans="1:13" x14ac:dyDescent="0.25">
      <c r="A2165" s="2">
        <v>45689</v>
      </c>
      <c r="B2165" s="3">
        <f t="shared" si="101"/>
        <v>2025</v>
      </c>
      <c r="C2165" t="str">
        <f t="shared" si="99"/>
        <v>2024-2025</v>
      </c>
      <c r="D2165" t="s">
        <v>148</v>
      </c>
      <c r="E2165" t="s">
        <v>141</v>
      </c>
      <c r="F2165" t="str">
        <f t="shared" si="100"/>
        <v>Western Australia</v>
      </c>
      <c r="G2165" t="s">
        <v>48</v>
      </c>
      <c r="H2165">
        <v>6052</v>
      </c>
      <c r="I2165" t="s">
        <v>11</v>
      </c>
      <c r="J2165" t="s">
        <v>49</v>
      </c>
      <c r="K2165" t="s">
        <v>154</v>
      </c>
      <c r="L2165" t="s">
        <v>14</v>
      </c>
      <c r="M2165" s="5">
        <v>165.82</v>
      </c>
    </row>
    <row r="2166" spans="1:13" x14ac:dyDescent="0.25">
      <c r="A2166" s="2">
        <v>45298</v>
      </c>
      <c r="B2166" s="3">
        <f t="shared" si="101"/>
        <v>2024</v>
      </c>
      <c r="C2166" t="str">
        <f t="shared" si="99"/>
        <v>2023-2024</v>
      </c>
      <c r="D2166" t="s">
        <v>148</v>
      </c>
      <c r="E2166" t="s">
        <v>81</v>
      </c>
      <c r="F2166" t="str">
        <f t="shared" si="100"/>
        <v>New South Wales</v>
      </c>
      <c r="G2166" t="s">
        <v>10</v>
      </c>
      <c r="H2166">
        <v>2485</v>
      </c>
      <c r="I2166" t="s">
        <v>11</v>
      </c>
      <c r="J2166" t="s">
        <v>68</v>
      </c>
      <c r="K2166" t="s">
        <v>155</v>
      </c>
      <c r="L2166" t="s">
        <v>20</v>
      </c>
      <c r="M2166" s="5">
        <v>166.25</v>
      </c>
    </row>
    <row r="2167" spans="1:13" x14ac:dyDescent="0.25">
      <c r="A2167" s="2">
        <v>45822</v>
      </c>
      <c r="B2167" s="3">
        <f t="shared" si="101"/>
        <v>2025</v>
      </c>
      <c r="C2167" t="str">
        <f t="shared" si="99"/>
        <v>2024-2025</v>
      </c>
      <c r="D2167" t="s">
        <v>147</v>
      </c>
      <c r="E2167" t="s">
        <v>96</v>
      </c>
      <c r="F2167" t="str">
        <f t="shared" si="100"/>
        <v>Western Australia</v>
      </c>
      <c r="G2167" t="s">
        <v>48</v>
      </c>
      <c r="H2167">
        <v>6330</v>
      </c>
      <c r="I2167" t="s">
        <v>11</v>
      </c>
      <c r="J2167" t="s">
        <v>94</v>
      </c>
      <c r="K2167" t="s">
        <v>154</v>
      </c>
      <c r="L2167" t="s">
        <v>14</v>
      </c>
      <c r="M2167" s="5">
        <v>166.53</v>
      </c>
    </row>
    <row r="2168" spans="1:13" x14ac:dyDescent="0.25">
      <c r="A2168" s="2">
        <v>45567</v>
      </c>
      <c r="B2168" s="3">
        <f t="shared" si="101"/>
        <v>2025</v>
      </c>
      <c r="C2168" t="str">
        <f t="shared" si="99"/>
        <v>2024-2025</v>
      </c>
      <c r="D2168" t="s">
        <v>148</v>
      </c>
      <c r="E2168" t="s">
        <v>26</v>
      </c>
      <c r="F2168" t="str">
        <f t="shared" si="100"/>
        <v>New South Wales</v>
      </c>
      <c r="G2168" t="s">
        <v>10</v>
      </c>
      <c r="H2168">
        <v>2141</v>
      </c>
      <c r="I2168" t="s">
        <v>11</v>
      </c>
      <c r="J2168" t="s">
        <v>27</v>
      </c>
      <c r="K2168" t="s">
        <v>154</v>
      </c>
      <c r="L2168" t="s">
        <v>14</v>
      </c>
      <c r="M2168" s="5">
        <v>167.13</v>
      </c>
    </row>
    <row r="2169" spans="1:13" x14ac:dyDescent="0.25">
      <c r="A2169" s="2">
        <v>45623</v>
      </c>
      <c r="B2169" s="3">
        <f t="shared" si="101"/>
        <v>2025</v>
      </c>
      <c r="C2169" t="str">
        <f t="shared" si="99"/>
        <v>2024-2025</v>
      </c>
      <c r="D2169" t="s">
        <v>147</v>
      </c>
      <c r="E2169" t="s">
        <v>86</v>
      </c>
      <c r="F2169" t="str">
        <f t="shared" si="100"/>
        <v>New South Wales</v>
      </c>
      <c r="G2169" t="s">
        <v>10</v>
      </c>
      <c r="H2169">
        <v>2064</v>
      </c>
      <c r="I2169" t="s">
        <v>11</v>
      </c>
      <c r="J2169" t="s">
        <v>12</v>
      </c>
      <c r="K2169" t="s">
        <v>155</v>
      </c>
      <c r="L2169" t="s">
        <v>20</v>
      </c>
      <c r="M2169" s="5">
        <v>167.18</v>
      </c>
    </row>
    <row r="2170" spans="1:13" x14ac:dyDescent="0.25">
      <c r="A2170" s="2">
        <v>45767</v>
      </c>
      <c r="B2170" s="3">
        <f t="shared" si="101"/>
        <v>2025</v>
      </c>
      <c r="C2170" t="str">
        <f t="shared" si="99"/>
        <v>2024-2025</v>
      </c>
      <c r="D2170" t="s">
        <v>147</v>
      </c>
      <c r="E2170" t="s">
        <v>54</v>
      </c>
      <c r="F2170" t="str">
        <f t="shared" si="100"/>
        <v>Victoria</v>
      </c>
      <c r="G2170" t="s">
        <v>45</v>
      </c>
      <c r="H2170">
        <v>3977</v>
      </c>
      <c r="I2170" t="s">
        <v>11</v>
      </c>
      <c r="J2170" t="s">
        <v>55</v>
      </c>
      <c r="K2170" t="s">
        <v>149</v>
      </c>
      <c r="L2170" t="s">
        <v>15</v>
      </c>
      <c r="M2170" s="5">
        <v>167.18</v>
      </c>
    </row>
    <row r="2171" spans="1:13" x14ac:dyDescent="0.25">
      <c r="A2171" s="2">
        <v>45448</v>
      </c>
      <c r="B2171" s="3">
        <f t="shared" si="101"/>
        <v>2024</v>
      </c>
      <c r="C2171" t="str">
        <f t="shared" si="99"/>
        <v>2023-2024</v>
      </c>
      <c r="D2171" t="s">
        <v>148</v>
      </c>
      <c r="E2171" t="s">
        <v>129</v>
      </c>
      <c r="F2171" t="str">
        <f t="shared" si="100"/>
        <v>Tasmania</v>
      </c>
      <c r="G2171" t="s">
        <v>70</v>
      </c>
      <c r="H2171">
        <v>7010</v>
      </c>
      <c r="I2171" t="s">
        <v>11</v>
      </c>
      <c r="J2171" t="s">
        <v>71</v>
      </c>
      <c r="K2171" t="s">
        <v>155</v>
      </c>
      <c r="L2171" t="s">
        <v>20</v>
      </c>
      <c r="M2171" s="5">
        <v>167.49</v>
      </c>
    </row>
    <row r="2172" spans="1:13" x14ac:dyDescent="0.25">
      <c r="A2172" s="2">
        <v>46004</v>
      </c>
      <c r="B2172" s="3">
        <f t="shared" si="101"/>
        <v>2026</v>
      </c>
      <c r="C2172" t="str">
        <f t="shared" si="99"/>
        <v>2025-2026</v>
      </c>
      <c r="D2172" t="s">
        <v>148</v>
      </c>
      <c r="E2172" t="s">
        <v>110</v>
      </c>
      <c r="F2172" t="str">
        <f t="shared" si="100"/>
        <v>Queensland</v>
      </c>
      <c r="G2172" t="s">
        <v>35</v>
      </c>
      <c r="H2172">
        <v>4680</v>
      </c>
      <c r="I2172" t="s">
        <v>11</v>
      </c>
      <c r="J2172" t="s">
        <v>51</v>
      </c>
      <c r="K2172" t="s">
        <v>152</v>
      </c>
      <c r="L2172" t="s">
        <v>13</v>
      </c>
      <c r="M2172" s="5">
        <v>167.71</v>
      </c>
    </row>
    <row r="2173" spans="1:13" x14ac:dyDescent="0.25">
      <c r="A2173" s="2">
        <v>45780</v>
      </c>
      <c r="B2173" s="3">
        <f t="shared" si="101"/>
        <v>2025</v>
      </c>
      <c r="C2173" t="str">
        <f t="shared" si="99"/>
        <v>2024-2025</v>
      </c>
      <c r="D2173" t="s">
        <v>147</v>
      </c>
      <c r="E2173" t="s">
        <v>50</v>
      </c>
      <c r="F2173" t="str">
        <f t="shared" si="100"/>
        <v>Queensland</v>
      </c>
      <c r="G2173" t="s">
        <v>35</v>
      </c>
      <c r="H2173">
        <v>4703</v>
      </c>
      <c r="I2173" t="s">
        <v>11</v>
      </c>
      <c r="J2173" t="s">
        <v>51</v>
      </c>
      <c r="K2173" t="s">
        <v>19</v>
      </c>
      <c r="L2173" t="s">
        <v>23</v>
      </c>
      <c r="M2173" s="5">
        <v>167.74</v>
      </c>
    </row>
    <row r="2174" spans="1:13" x14ac:dyDescent="0.25">
      <c r="A2174" s="2">
        <v>45507</v>
      </c>
      <c r="B2174" s="3">
        <f t="shared" si="101"/>
        <v>2025</v>
      </c>
      <c r="C2174" t="str">
        <f t="shared" si="99"/>
        <v>2024-2025</v>
      </c>
      <c r="D2174" t="s">
        <v>147</v>
      </c>
      <c r="E2174" t="s">
        <v>144</v>
      </c>
      <c r="F2174" t="str">
        <f t="shared" si="100"/>
        <v>Queensland</v>
      </c>
      <c r="G2174" t="s">
        <v>35</v>
      </c>
      <c r="H2174">
        <v>4566</v>
      </c>
      <c r="I2174" t="s">
        <v>11</v>
      </c>
      <c r="J2174" t="s">
        <v>120</v>
      </c>
      <c r="K2174" t="s">
        <v>153</v>
      </c>
      <c r="L2174" t="s">
        <v>16</v>
      </c>
      <c r="M2174" s="5">
        <v>167.89</v>
      </c>
    </row>
    <row r="2175" spans="1:13" x14ac:dyDescent="0.25">
      <c r="A2175" s="2">
        <v>45726</v>
      </c>
      <c r="B2175" s="3">
        <f t="shared" si="101"/>
        <v>2025</v>
      </c>
      <c r="C2175" t="str">
        <f t="shared" si="99"/>
        <v>2024-2025</v>
      </c>
      <c r="D2175" t="s">
        <v>147</v>
      </c>
      <c r="E2175" t="s">
        <v>106</v>
      </c>
      <c r="F2175" t="str">
        <f t="shared" si="100"/>
        <v>Victoria</v>
      </c>
      <c r="G2175" t="s">
        <v>45</v>
      </c>
      <c r="H2175">
        <v>3915</v>
      </c>
      <c r="I2175" t="s">
        <v>11</v>
      </c>
      <c r="J2175" t="s">
        <v>55</v>
      </c>
      <c r="K2175" t="s">
        <v>152</v>
      </c>
      <c r="L2175" t="s">
        <v>13</v>
      </c>
      <c r="M2175" s="5">
        <v>168.05</v>
      </c>
    </row>
    <row r="2176" spans="1:13" x14ac:dyDescent="0.25">
      <c r="A2176" s="2">
        <v>45998</v>
      </c>
      <c r="B2176" s="3">
        <f t="shared" si="101"/>
        <v>2026</v>
      </c>
      <c r="C2176" t="str">
        <f t="shared" si="99"/>
        <v>2025-2026</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25">
      <c r="A2177" s="2">
        <v>45633</v>
      </c>
      <c r="B2177" s="3">
        <f t="shared" si="101"/>
        <v>2025</v>
      </c>
      <c r="C2177" t="str">
        <f t="shared" si="99"/>
        <v>2024-2025</v>
      </c>
      <c r="D2177" t="s">
        <v>147</v>
      </c>
      <c r="E2177" t="s">
        <v>92</v>
      </c>
      <c r="F2177" t="str">
        <f t="shared" si="100"/>
        <v>Queensland</v>
      </c>
      <c r="G2177" t="s">
        <v>35</v>
      </c>
      <c r="H2177">
        <v>4068</v>
      </c>
      <c r="I2177" t="s">
        <v>11</v>
      </c>
      <c r="J2177" t="s">
        <v>43</v>
      </c>
      <c r="K2177" t="s">
        <v>155</v>
      </c>
      <c r="L2177" t="s">
        <v>20</v>
      </c>
      <c r="M2177" s="5">
        <v>168.66000000000003</v>
      </c>
    </row>
    <row r="2178" spans="1:13" x14ac:dyDescent="0.25">
      <c r="A2178" s="2">
        <v>45461</v>
      </c>
      <c r="B2178" s="3">
        <f t="shared" si="101"/>
        <v>2024</v>
      </c>
      <c r="C2178" t="str">
        <f t="shared" ref="C2178:C2241" si="102">IF(MONTH(A2178) &gt;= 7, YEAR(A2178) &amp; "-" &amp; YEAR(A2178) + 1, YEAR(A2178) - 1 &amp; "-" &amp; YEAR(A2178))</f>
        <v>2023-2024</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25">
      <c r="A2179" s="2">
        <v>45460</v>
      </c>
      <c r="B2179" s="3">
        <f t="shared" ref="B2179:B2242" si="104">IF(MONTH(A2179)&gt;=7,YEAR(A2179)+1,YEAR(A2179))</f>
        <v>2024</v>
      </c>
      <c r="C2179" t="str">
        <f t="shared" si="102"/>
        <v>2023-2024</v>
      </c>
      <c r="D2179" t="s">
        <v>148</v>
      </c>
      <c r="E2179" t="s">
        <v>90</v>
      </c>
      <c r="F2179" t="str">
        <f t="shared" si="103"/>
        <v>Victoria</v>
      </c>
      <c r="G2179" t="s">
        <v>45</v>
      </c>
      <c r="H2179">
        <v>3179</v>
      </c>
      <c r="I2179" t="s">
        <v>11</v>
      </c>
      <c r="J2179" t="s">
        <v>63</v>
      </c>
      <c r="K2179" t="s">
        <v>153</v>
      </c>
      <c r="L2179" t="s">
        <v>16</v>
      </c>
      <c r="M2179" s="5">
        <v>168.79000000000002</v>
      </c>
    </row>
    <row r="2180" spans="1:13" x14ac:dyDescent="0.25">
      <c r="A2180" s="2">
        <v>45844</v>
      </c>
      <c r="B2180" s="3">
        <f t="shared" si="104"/>
        <v>2026</v>
      </c>
      <c r="C2180" t="str">
        <f t="shared" si="102"/>
        <v>2025-2026</v>
      </c>
      <c r="D2180" t="s">
        <v>147</v>
      </c>
      <c r="E2180" t="s">
        <v>34</v>
      </c>
      <c r="F2180" t="str">
        <f t="shared" si="103"/>
        <v>Queensland</v>
      </c>
      <c r="G2180" t="s">
        <v>35</v>
      </c>
      <c r="H2180">
        <v>4802</v>
      </c>
      <c r="I2180" t="s">
        <v>11</v>
      </c>
      <c r="J2180" t="s">
        <v>36</v>
      </c>
      <c r="K2180" t="s">
        <v>150</v>
      </c>
      <c r="L2180" t="s">
        <v>18</v>
      </c>
      <c r="M2180" s="5">
        <v>168.87</v>
      </c>
    </row>
    <row r="2181" spans="1:13" x14ac:dyDescent="0.25">
      <c r="A2181" s="2">
        <v>45884</v>
      </c>
      <c r="B2181" s="3">
        <f t="shared" si="104"/>
        <v>2026</v>
      </c>
      <c r="C2181" t="str">
        <f t="shared" si="102"/>
        <v>2025-2026</v>
      </c>
      <c r="D2181" t="s">
        <v>147</v>
      </c>
      <c r="E2181" t="s">
        <v>140</v>
      </c>
      <c r="F2181" t="str">
        <f t="shared" si="103"/>
        <v>Tasmania</v>
      </c>
      <c r="G2181" t="s">
        <v>70</v>
      </c>
      <c r="H2181">
        <v>7320</v>
      </c>
      <c r="I2181" t="s">
        <v>11</v>
      </c>
      <c r="J2181" t="s">
        <v>71</v>
      </c>
      <c r="K2181" t="s">
        <v>153</v>
      </c>
      <c r="L2181" t="s">
        <v>16</v>
      </c>
      <c r="M2181" s="5">
        <v>168.87</v>
      </c>
    </row>
    <row r="2182" spans="1:13" x14ac:dyDescent="0.25">
      <c r="A2182" s="2">
        <v>45930</v>
      </c>
      <c r="B2182" s="3">
        <f t="shared" si="104"/>
        <v>2026</v>
      </c>
      <c r="C2182" t="str">
        <f t="shared" si="102"/>
        <v>2025-2026</v>
      </c>
      <c r="D2182" t="s">
        <v>148</v>
      </c>
      <c r="E2182" t="s">
        <v>89</v>
      </c>
      <c r="F2182" t="str">
        <f t="shared" si="103"/>
        <v>Queensland</v>
      </c>
      <c r="G2182" t="s">
        <v>35</v>
      </c>
      <c r="H2182">
        <v>4655</v>
      </c>
      <c r="I2182" t="s">
        <v>11</v>
      </c>
      <c r="J2182" t="s">
        <v>51</v>
      </c>
      <c r="K2182" t="s">
        <v>19</v>
      </c>
      <c r="L2182" t="s">
        <v>23</v>
      </c>
      <c r="M2182" s="5">
        <v>169.1</v>
      </c>
    </row>
    <row r="2183" spans="1:13" x14ac:dyDescent="0.25">
      <c r="A2183" s="2">
        <v>45719</v>
      </c>
      <c r="B2183" s="3">
        <f t="shared" si="104"/>
        <v>2025</v>
      </c>
      <c r="C2183" t="str">
        <f t="shared" si="102"/>
        <v>2024-2025</v>
      </c>
      <c r="D2183" t="s">
        <v>147</v>
      </c>
      <c r="E2183" t="s">
        <v>72</v>
      </c>
      <c r="F2183" t="str">
        <f t="shared" si="103"/>
        <v>Western Australia</v>
      </c>
      <c r="G2183" t="s">
        <v>48</v>
      </c>
      <c r="H2183">
        <v>6010</v>
      </c>
      <c r="I2183" t="s">
        <v>11</v>
      </c>
      <c r="J2183" t="s">
        <v>49</v>
      </c>
      <c r="K2183" t="s">
        <v>19</v>
      </c>
      <c r="L2183" t="s">
        <v>23</v>
      </c>
      <c r="M2183" s="5">
        <v>169.19</v>
      </c>
    </row>
    <row r="2184" spans="1:13" x14ac:dyDescent="0.25">
      <c r="A2184" s="2">
        <v>45657</v>
      </c>
      <c r="B2184" s="3">
        <f t="shared" si="104"/>
        <v>2025</v>
      </c>
      <c r="C2184" t="str">
        <f t="shared" si="102"/>
        <v>2024-2025</v>
      </c>
      <c r="D2184" t="s">
        <v>147</v>
      </c>
      <c r="E2184" t="s">
        <v>109</v>
      </c>
      <c r="F2184" t="str">
        <f t="shared" si="103"/>
        <v>New South Wales</v>
      </c>
      <c r="G2184" t="s">
        <v>10</v>
      </c>
      <c r="H2184">
        <v>2480</v>
      </c>
      <c r="I2184" t="s">
        <v>11</v>
      </c>
      <c r="J2184" t="s">
        <v>68</v>
      </c>
      <c r="K2184" t="s">
        <v>156</v>
      </c>
      <c r="L2184" t="s">
        <v>17</v>
      </c>
      <c r="M2184" s="5">
        <v>169.26</v>
      </c>
    </row>
    <row r="2185" spans="1:13" x14ac:dyDescent="0.25">
      <c r="A2185" s="2">
        <v>45972</v>
      </c>
      <c r="B2185" s="3">
        <f t="shared" si="104"/>
        <v>2026</v>
      </c>
      <c r="C2185" t="str">
        <f t="shared" si="102"/>
        <v>2025-2026</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25">
      <c r="A2186" s="2">
        <v>45822</v>
      </c>
      <c r="B2186" s="3">
        <f t="shared" si="104"/>
        <v>2025</v>
      </c>
      <c r="C2186" t="str">
        <f t="shared" si="102"/>
        <v>2024-2025</v>
      </c>
      <c r="D2186" t="s">
        <v>148</v>
      </c>
      <c r="E2186" t="s">
        <v>57</v>
      </c>
      <c r="F2186" t="str">
        <f t="shared" si="103"/>
        <v>New South Wales</v>
      </c>
      <c r="G2186" t="s">
        <v>10</v>
      </c>
      <c r="H2186">
        <v>2560</v>
      </c>
      <c r="I2186" t="s">
        <v>11</v>
      </c>
      <c r="J2186" t="s">
        <v>58</v>
      </c>
      <c r="K2186" t="s">
        <v>149</v>
      </c>
      <c r="L2186" t="s">
        <v>15</v>
      </c>
      <c r="M2186" s="5">
        <v>170.28</v>
      </c>
    </row>
    <row r="2187" spans="1:13" x14ac:dyDescent="0.25">
      <c r="A2187" s="2">
        <v>46020</v>
      </c>
      <c r="B2187" s="3">
        <f t="shared" si="104"/>
        <v>2026</v>
      </c>
      <c r="C2187" t="str">
        <f t="shared" si="102"/>
        <v>2025-2026</v>
      </c>
      <c r="D2187" t="s">
        <v>147</v>
      </c>
      <c r="E2187" t="s">
        <v>56</v>
      </c>
      <c r="F2187" t="str">
        <f t="shared" si="103"/>
        <v>Northern Territory</v>
      </c>
      <c r="G2187" t="s">
        <v>29</v>
      </c>
      <c r="H2187">
        <v>870</v>
      </c>
      <c r="I2187" t="s">
        <v>11</v>
      </c>
      <c r="J2187" t="s">
        <v>30</v>
      </c>
      <c r="K2187" t="s">
        <v>152</v>
      </c>
      <c r="L2187" t="s">
        <v>13</v>
      </c>
      <c r="M2187" s="5">
        <v>170.72</v>
      </c>
    </row>
    <row r="2188" spans="1:13" x14ac:dyDescent="0.25">
      <c r="A2188" s="2">
        <v>45713</v>
      </c>
      <c r="B2188" s="3">
        <f t="shared" si="104"/>
        <v>2025</v>
      </c>
      <c r="C2188" t="str">
        <f t="shared" si="102"/>
        <v>2024-2025</v>
      </c>
      <c r="D2188" t="s">
        <v>148</v>
      </c>
      <c r="E2188" t="s">
        <v>114</v>
      </c>
      <c r="F2188" t="str">
        <f t="shared" si="103"/>
        <v>Victoria</v>
      </c>
      <c r="G2188" t="s">
        <v>45</v>
      </c>
      <c r="H2188">
        <v>3551</v>
      </c>
      <c r="I2188" t="s">
        <v>11</v>
      </c>
      <c r="J2188" t="s">
        <v>60</v>
      </c>
      <c r="K2188" t="s">
        <v>154</v>
      </c>
      <c r="L2188" t="s">
        <v>14</v>
      </c>
      <c r="M2188" s="5">
        <v>171.16</v>
      </c>
    </row>
    <row r="2189" spans="1:13" x14ac:dyDescent="0.25">
      <c r="A2189" s="2">
        <v>45465</v>
      </c>
      <c r="B2189" s="3">
        <f t="shared" si="104"/>
        <v>2024</v>
      </c>
      <c r="C2189" t="str">
        <f t="shared" si="102"/>
        <v>2023-2024</v>
      </c>
      <c r="D2189" t="s">
        <v>147</v>
      </c>
      <c r="E2189" t="s">
        <v>136</v>
      </c>
      <c r="F2189" t="str">
        <f t="shared" si="103"/>
        <v>Victoria</v>
      </c>
      <c r="G2189" t="s">
        <v>45</v>
      </c>
      <c r="H2189">
        <v>3175</v>
      </c>
      <c r="I2189" t="s">
        <v>11</v>
      </c>
      <c r="J2189" t="s">
        <v>63</v>
      </c>
      <c r="K2189" t="s">
        <v>157</v>
      </c>
      <c r="L2189" t="s">
        <v>22</v>
      </c>
      <c r="M2189" s="5">
        <v>171.54999999999998</v>
      </c>
    </row>
    <row r="2190" spans="1:13" x14ac:dyDescent="0.25">
      <c r="A2190" s="2">
        <v>46022</v>
      </c>
      <c r="B2190" s="3">
        <f t="shared" si="104"/>
        <v>2026</v>
      </c>
      <c r="C2190" t="str">
        <f t="shared" si="102"/>
        <v>2025-2026</v>
      </c>
      <c r="D2190" t="s">
        <v>147</v>
      </c>
      <c r="E2190" t="s">
        <v>88</v>
      </c>
      <c r="F2190" t="str">
        <f t="shared" si="103"/>
        <v>South Australia</v>
      </c>
      <c r="G2190" t="s">
        <v>32</v>
      </c>
      <c r="H2190">
        <v>5011</v>
      </c>
      <c r="I2190" t="s">
        <v>11</v>
      </c>
      <c r="J2190" t="s">
        <v>33</v>
      </c>
      <c r="K2190" t="s">
        <v>150</v>
      </c>
      <c r="L2190" t="s">
        <v>18</v>
      </c>
      <c r="M2190" s="5">
        <v>171.76</v>
      </c>
    </row>
    <row r="2191" spans="1:13" x14ac:dyDescent="0.25">
      <c r="A2191" s="2">
        <v>45548</v>
      </c>
      <c r="B2191" s="3">
        <f t="shared" si="104"/>
        <v>2025</v>
      </c>
      <c r="C2191" t="str">
        <f t="shared" si="102"/>
        <v>2024-2025</v>
      </c>
      <c r="D2191" t="s">
        <v>147</v>
      </c>
      <c r="E2191" t="s">
        <v>115</v>
      </c>
      <c r="F2191" t="str">
        <f t="shared" si="103"/>
        <v>Western Australia</v>
      </c>
      <c r="G2191" t="s">
        <v>48</v>
      </c>
      <c r="H2191">
        <v>6280</v>
      </c>
      <c r="I2191" t="s">
        <v>11</v>
      </c>
      <c r="J2191" t="s">
        <v>94</v>
      </c>
      <c r="K2191" t="s">
        <v>157</v>
      </c>
      <c r="L2191" t="s">
        <v>22</v>
      </c>
      <c r="M2191" s="5">
        <v>171.81</v>
      </c>
    </row>
    <row r="2192" spans="1:13" x14ac:dyDescent="0.25">
      <c r="A2192" s="2">
        <v>45519</v>
      </c>
      <c r="B2192" s="3">
        <f t="shared" si="104"/>
        <v>2025</v>
      </c>
      <c r="C2192" t="str">
        <f t="shared" si="102"/>
        <v>2024-2025</v>
      </c>
      <c r="D2192" t="s">
        <v>148</v>
      </c>
      <c r="E2192" t="s">
        <v>119</v>
      </c>
      <c r="F2192" t="str">
        <f t="shared" si="103"/>
        <v>Queensland</v>
      </c>
      <c r="G2192" t="s">
        <v>35</v>
      </c>
      <c r="H2192">
        <v>4570</v>
      </c>
      <c r="I2192" t="s">
        <v>11</v>
      </c>
      <c r="J2192" t="s">
        <v>120</v>
      </c>
      <c r="K2192" t="s">
        <v>154</v>
      </c>
      <c r="L2192" t="s">
        <v>14</v>
      </c>
      <c r="M2192" s="5">
        <v>171.94</v>
      </c>
    </row>
    <row r="2193" spans="1:13" x14ac:dyDescent="0.25">
      <c r="A2193" s="2">
        <v>45952</v>
      </c>
      <c r="B2193" s="3">
        <f t="shared" si="104"/>
        <v>2026</v>
      </c>
      <c r="C2193" t="str">
        <f t="shared" si="102"/>
        <v>2025-2026</v>
      </c>
      <c r="D2193" t="s">
        <v>147</v>
      </c>
      <c r="E2193" t="s">
        <v>108</v>
      </c>
      <c r="F2193" t="str">
        <f t="shared" si="103"/>
        <v>Victoria</v>
      </c>
      <c r="G2193" t="s">
        <v>45</v>
      </c>
      <c r="H2193">
        <v>3018</v>
      </c>
      <c r="I2193" t="s">
        <v>11</v>
      </c>
      <c r="J2193" t="s">
        <v>46</v>
      </c>
      <c r="K2193" t="s">
        <v>151</v>
      </c>
      <c r="L2193" t="s">
        <v>21</v>
      </c>
      <c r="M2193" s="5">
        <v>172.26</v>
      </c>
    </row>
    <row r="2194" spans="1:13" x14ac:dyDescent="0.25">
      <c r="A2194" s="2">
        <v>45402</v>
      </c>
      <c r="B2194" s="3">
        <f t="shared" si="104"/>
        <v>2024</v>
      </c>
      <c r="C2194" t="str">
        <f t="shared" si="102"/>
        <v>2023-2024</v>
      </c>
      <c r="D2194" t="s">
        <v>147</v>
      </c>
      <c r="E2194" t="s">
        <v>88</v>
      </c>
      <c r="F2194" t="str">
        <f t="shared" si="103"/>
        <v>South Australia</v>
      </c>
      <c r="G2194" t="s">
        <v>32</v>
      </c>
      <c r="H2194">
        <v>5011</v>
      </c>
      <c r="I2194" t="s">
        <v>11</v>
      </c>
      <c r="J2194" t="s">
        <v>33</v>
      </c>
      <c r="K2194" t="s">
        <v>155</v>
      </c>
      <c r="L2194" t="s">
        <v>20</v>
      </c>
      <c r="M2194" s="5">
        <v>172.73000000000002</v>
      </c>
    </row>
    <row r="2195" spans="1:13" x14ac:dyDescent="0.25">
      <c r="A2195" s="2">
        <v>45842</v>
      </c>
      <c r="B2195" s="3">
        <f t="shared" si="104"/>
        <v>2026</v>
      </c>
      <c r="C2195" t="str">
        <f t="shared" si="102"/>
        <v>2025-2026</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25">
      <c r="A2196" s="2">
        <v>45688</v>
      </c>
      <c r="B2196" s="3">
        <f t="shared" si="104"/>
        <v>2025</v>
      </c>
      <c r="C2196" t="str">
        <f t="shared" si="102"/>
        <v>2024-2025</v>
      </c>
      <c r="D2196" t="s">
        <v>147</v>
      </c>
      <c r="E2196" t="s">
        <v>133</v>
      </c>
      <c r="F2196" t="str">
        <f t="shared" si="103"/>
        <v>Queensland</v>
      </c>
      <c r="G2196" t="s">
        <v>35</v>
      </c>
      <c r="H2196">
        <v>4305</v>
      </c>
      <c r="I2196" t="s">
        <v>11</v>
      </c>
      <c r="J2196" t="s">
        <v>104</v>
      </c>
      <c r="K2196" t="s">
        <v>149</v>
      </c>
      <c r="L2196" t="s">
        <v>15</v>
      </c>
      <c r="M2196" s="5">
        <v>173.71</v>
      </c>
    </row>
    <row r="2197" spans="1:13" x14ac:dyDescent="0.25">
      <c r="A2197" s="2">
        <v>45901</v>
      </c>
      <c r="B2197" s="3">
        <f t="shared" si="104"/>
        <v>2026</v>
      </c>
      <c r="C2197" t="str">
        <f t="shared" si="102"/>
        <v>2025-2026</v>
      </c>
      <c r="D2197" t="s">
        <v>147</v>
      </c>
      <c r="E2197" t="s">
        <v>146</v>
      </c>
      <c r="F2197" t="str">
        <f t="shared" si="103"/>
        <v>Victoria</v>
      </c>
      <c r="G2197" t="s">
        <v>45</v>
      </c>
      <c r="H2197">
        <v>3353</v>
      </c>
      <c r="I2197" t="s">
        <v>11</v>
      </c>
      <c r="J2197" t="s">
        <v>60</v>
      </c>
      <c r="K2197" t="s">
        <v>157</v>
      </c>
      <c r="L2197" t="s">
        <v>22</v>
      </c>
      <c r="M2197" s="5">
        <v>174.04</v>
      </c>
    </row>
    <row r="2198" spans="1:13" x14ac:dyDescent="0.25">
      <c r="A2198" s="2">
        <v>45452</v>
      </c>
      <c r="B2198" s="3">
        <f t="shared" si="104"/>
        <v>2024</v>
      </c>
      <c r="C2198" t="str">
        <f t="shared" si="102"/>
        <v>2023-2024</v>
      </c>
      <c r="D2198" t="s">
        <v>147</v>
      </c>
      <c r="E2198" t="s">
        <v>56</v>
      </c>
      <c r="F2198" t="str">
        <f t="shared" si="103"/>
        <v>Northern Territory</v>
      </c>
      <c r="G2198" t="s">
        <v>29</v>
      </c>
      <c r="H2198">
        <v>870</v>
      </c>
      <c r="I2198" t="s">
        <v>11</v>
      </c>
      <c r="J2198" t="s">
        <v>30</v>
      </c>
      <c r="K2198" t="s">
        <v>149</v>
      </c>
      <c r="L2198" t="s">
        <v>15</v>
      </c>
      <c r="M2198" s="5">
        <v>174.35</v>
      </c>
    </row>
    <row r="2199" spans="1:13" x14ac:dyDescent="0.25">
      <c r="A2199" s="2">
        <v>45616</v>
      </c>
      <c r="B2199" s="3">
        <f t="shared" si="104"/>
        <v>2025</v>
      </c>
      <c r="C2199" t="str">
        <f t="shared" si="102"/>
        <v>2024-2025</v>
      </c>
      <c r="D2199" t="s">
        <v>147</v>
      </c>
      <c r="E2199" t="s">
        <v>82</v>
      </c>
      <c r="F2199" t="str">
        <f t="shared" si="103"/>
        <v>Queensland</v>
      </c>
      <c r="G2199" t="s">
        <v>35</v>
      </c>
      <c r="H2199">
        <v>4012</v>
      </c>
      <c r="I2199" t="s">
        <v>11</v>
      </c>
      <c r="J2199" t="s">
        <v>43</v>
      </c>
      <c r="K2199" t="s">
        <v>149</v>
      </c>
      <c r="L2199" t="s">
        <v>15</v>
      </c>
      <c r="M2199" s="5">
        <v>174.60000000000002</v>
      </c>
    </row>
    <row r="2200" spans="1:13" x14ac:dyDescent="0.25">
      <c r="A2200" s="2">
        <v>45840</v>
      </c>
      <c r="B2200" s="3">
        <f t="shared" si="104"/>
        <v>2026</v>
      </c>
      <c r="C2200" t="str">
        <f t="shared" si="102"/>
        <v>2025-2026</v>
      </c>
      <c r="D2200" t="s">
        <v>148</v>
      </c>
      <c r="E2200" t="s">
        <v>66</v>
      </c>
      <c r="F2200" t="str">
        <f t="shared" si="103"/>
        <v>South Australia</v>
      </c>
      <c r="G2200" t="s">
        <v>32</v>
      </c>
      <c r="H2200">
        <v>5169</v>
      </c>
      <c r="I2200" t="s">
        <v>11</v>
      </c>
      <c r="J2200" t="s">
        <v>33</v>
      </c>
      <c r="K2200" t="s">
        <v>152</v>
      </c>
      <c r="L2200" t="s">
        <v>13</v>
      </c>
      <c r="M2200" s="5">
        <v>174.74</v>
      </c>
    </row>
    <row r="2201" spans="1:13" x14ac:dyDescent="0.25">
      <c r="A2201" s="2">
        <v>45760</v>
      </c>
      <c r="B2201" s="3">
        <f t="shared" si="104"/>
        <v>2025</v>
      </c>
      <c r="C2201" t="str">
        <f t="shared" si="102"/>
        <v>2024-2025</v>
      </c>
      <c r="D2201" t="s">
        <v>147</v>
      </c>
      <c r="E2201" t="s">
        <v>115</v>
      </c>
      <c r="F2201" t="str">
        <f t="shared" si="103"/>
        <v>Western Australia</v>
      </c>
      <c r="G2201" t="s">
        <v>48</v>
      </c>
      <c r="H2201">
        <v>6280</v>
      </c>
      <c r="I2201" t="s">
        <v>11</v>
      </c>
      <c r="J2201" t="s">
        <v>94</v>
      </c>
      <c r="K2201" t="s">
        <v>154</v>
      </c>
      <c r="L2201" t="s">
        <v>14</v>
      </c>
      <c r="M2201" s="5">
        <v>174.82</v>
      </c>
    </row>
    <row r="2202" spans="1:13" x14ac:dyDescent="0.25">
      <c r="A2202" s="2">
        <v>45817</v>
      </c>
      <c r="B2202" s="3">
        <f t="shared" si="104"/>
        <v>2025</v>
      </c>
      <c r="C2202" t="str">
        <f t="shared" si="102"/>
        <v>2024-2025</v>
      </c>
      <c r="D2202" t="s">
        <v>148</v>
      </c>
      <c r="E2202" t="s">
        <v>42</v>
      </c>
      <c r="F2202" t="str">
        <f t="shared" si="103"/>
        <v>Queensland</v>
      </c>
      <c r="G2202" t="s">
        <v>35</v>
      </c>
      <c r="H2202">
        <v>4053</v>
      </c>
      <c r="I2202" t="s">
        <v>11</v>
      </c>
      <c r="J2202" t="s">
        <v>43</v>
      </c>
      <c r="K2202" t="s">
        <v>154</v>
      </c>
      <c r="L2202" t="s">
        <v>14</v>
      </c>
      <c r="M2202" s="5">
        <v>174.94</v>
      </c>
    </row>
    <row r="2203" spans="1:13" x14ac:dyDescent="0.25">
      <c r="A2203" s="2">
        <v>45754</v>
      </c>
      <c r="B2203" s="3">
        <f t="shared" si="104"/>
        <v>2025</v>
      </c>
      <c r="C2203" t="str">
        <f t="shared" si="102"/>
        <v>2024-2025</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25">
      <c r="A2204" s="2">
        <v>45422</v>
      </c>
      <c r="B2204" s="3">
        <f t="shared" si="104"/>
        <v>2024</v>
      </c>
      <c r="C2204" t="str">
        <f t="shared" si="102"/>
        <v>2023-2024</v>
      </c>
      <c r="D2204" t="s">
        <v>147</v>
      </c>
      <c r="E2204" t="s">
        <v>129</v>
      </c>
      <c r="F2204" t="str">
        <f t="shared" si="103"/>
        <v>Tasmania</v>
      </c>
      <c r="G2204" t="s">
        <v>70</v>
      </c>
      <c r="H2204">
        <v>7010</v>
      </c>
      <c r="I2204" t="s">
        <v>11</v>
      </c>
      <c r="J2204" t="s">
        <v>71</v>
      </c>
      <c r="K2204" t="s">
        <v>155</v>
      </c>
      <c r="L2204" t="s">
        <v>20</v>
      </c>
      <c r="M2204" s="5">
        <v>175.07</v>
      </c>
    </row>
    <row r="2205" spans="1:13" x14ac:dyDescent="0.25">
      <c r="A2205" s="2">
        <v>45872</v>
      </c>
      <c r="B2205" s="3">
        <f t="shared" si="104"/>
        <v>2026</v>
      </c>
      <c r="C2205" t="str">
        <f t="shared" si="102"/>
        <v>2025-2026</v>
      </c>
      <c r="D2205" t="s">
        <v>147</v>
      </c>
      <c r="E2205" t="s">
        <v>75</v>
      </c>
      <c r="F2205" t="str">
        <f t="shared" si="103"/>
        <v>Victoria</v>
      </c>
      <c r="G2205" t="s">
        <v>45</v>
      </c>
      <c r="H2205">
        <v>3630</v>
      </c>
      <c r="I2205" t="s">
        <v>11</v>
      </c>
      <c r="J2205" t="s">
        <v>55</v>
      </c>
      <c r="K2205" t="s">
        <v>152</v>
      </c>
      <c r="L2205" t="s">
        <v>13</v>
      </c>
      <c r="M2205" s="5">
        <v>175.13</v>
      </c>
    </row>
    <row r="2206" spans="1:13" x14ac:dyDescent="0.25">
      <c r="A2206" s="2">
        <v>45384</v>
      </c>
      <c r="B2206" s="3">
        <f t="shared" si="104"/>
        <v>2024</v>
      </c>
      <c r="C2206" t="str">
        <f t="shared" si="102"/>
        <v>2023-2024</v>
      </c>
      <c r="D2206" t="s">
        <v>147</v>
      </c>
      <c r="E2206" t="s">
        <v>50</v>
      </c>
      <c r="F2206" t="str">
        <f t="shared" si="103"/>
        <v>Queensland</v>
      </c>
      <c r="G2206" t="s">
        <v>35</v>
      </c>
      <c r="H2206">
        <v>4703</v>
      </c>
      <c r="I2206" t="s">
        <v>11</v>
      </c>
      <c r="J2206" t="s">
        <v>51</v>
      </c>
      <c r="K2206" t="s">
        <v>155</v>
      </c>
      <c r="L2206" t="s">
        <v>20</v>
      </c>
      <c r="M2206" s="5">
        <v>175.13</v>
      </c>
    </row>
    <row r="2207" spans="1:13" x14ac:dyDescent="0.25">
      <c r="A2207" s="2">
        <v>45786</v>
      </c>
      <c r="B2207" s="3">
        <f t="shared" si="104"/>
        <v>2025</v>
      </c>
      <c r="C2207" t="str">
        <f t="shared" si="102"/>
        <v>2024-2025</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25">
      <c r="A2208" s="2">
        <v>45593</v>
      </c>
      <c r="B2208" s="3">
        <f t="shared" si="104"/>
        <v>2025</v>
      </c>
      <c r="C2208" t="str">
        <f t="shared" si="102"/>
        <v>2024-2025</v>
      </c>
      <c r="D2208" t="s">
        <v>148</v>
      </c>
      <c r="E2208" t="s">
        <v>112</v>
      </c>
      <c r="F2208" t="str">
        <f t="shared" si="103"/>
        <v>Victoria</v>
      </c>
      <c r="G2208" t="s">
        <v>45</v>
      </c>
      <c r="H2208">
        <v>3076</v>
      </c>
      <c r="I2208" t="s">
        <v>11</v>
      </c>
      <c r="J2208" t="s">
        <v>46</v>
      </c>
      <c r="K2208" t="s">
        <v>149</v>
      </c>
      <c r="L2208" t="s">
        <v>15</v>
      </c>
      <c r="M2208" s="5">
        <v>175.79999999999998</v>
      </c>
    </row>
    <row r="2209" spans="1:13" x14ac:dyDescent="0.25">
      <c r="A2209" s="2">
        <v>45759</v>
      </c>
      <c r="B2209" s="3">
        <f t="shared" si="104"/>
        <v>2025</v>
      </c>
      <c r="C2209" t="str">
        <f t="shared" si="102"/>
        <v>2024-2025</v>
      </c>
      <c r="D2209" t="s">
        <v>148</v>
      </c>
      <c r="E2209" t="s">
        <v>59</v>
      </c>
      <c r="F2209" t="str">
        <f t="shared" si="103"/>
        <v>Victoria</v>
      </c>
      <c r="G2209" t="s">
        <v>45</v>
      </c>
      <c r="H2209">
        <v>3280</v>
      </c>
      <c r="I2209" t="s">
        <v>11</v>
      </c>
      <c r="J2209" t="s">
        <v>60</v>
      </c>
      <c r="K2209" t="s">
        <v>154</v>
      </c>
      <c r="L2209" t="s">
        <v>14</v>
      </c>
      <c r="M2209" s="5">
        <v>175.86</v>
      </c>
    </row>
    <row r="2210" spans="1:13" x14ac:dyDescent="0.25">
      <c r="A2210" s="2">
        <v>45911</v>
      </c>
      <c r="B2210" s="3">
        <f t="shared" si="104"/>
        <v>2026</v>
      </c>
      <c r="C2210" t="str">
        <f t="shared" si="102"/>
        <v>2025-2026</v>
      </c>
      <c r="D2210" t="s">
        <v>148</v>
      </c>
      <c r="E2210" t="s">
        <v>105</v>
      </c>
      <c r="F2210" t="str">
        <f t="shared" si="103"/>
        <v>Victoria</v>
      </c>
      <c r="G2210" t="s">
        <v>45</v>
      </c>
      <c r="H2210">
        <v>3500</v>
      </c>
      <c r="I2210" t="s">
        <v>11</v>
      </c>
      <c r="J2210" t="s">
        <v>60</v>
      </c>
      <c r="K2210" t="s">
        <v>154</v>
      </c>
      <c r="L2210" t="s">
        <v>14</v>
      </c>
      <c r="M2210" s="5">
        <v>176.12</v>
      </c>
    </row>
    <row r="2211" spans="1:13" x14ac:dyDescent="0.25">
      <c r="A2211" s="2">
        <v>45366</v>
      </c>
      <c r="B2211" s="3">
        <f t="shared" si="104"/>
        <v>2024</v>
      </c>
      <c r="C2211" t="str">
        <f t="shared" si="102"/>
        <v>2023-2024</v>
      </c>
      <c r="D2211" t="s">
        <v>147</v>
      </c>
      <c r="E2211" t="s">
        <v>130</v>
      </c>
      <c r="F2211" t="str">
        <f t="shared" si="103"/>
        <v>South Australia</v>
      </c>
      <c r="G2211" t="s">
        <v>32</v>
      </c>
      <c r="H2211">
        <v>5290</v>
      </c>
      <c r="I2211" t="s">
        <v>11</v>
      </c>
      <c r="J2211" t="s">
        <v>38</v>
      </c>
      <c r="K2211" t="s">
        <v>152</v>
      </c>
      <c r="L2211" t="s">
        <v>13</v>
      </c>
      <c r="M2211" s="5">
        <v>176.19</v>
      </c>
    </row>
    <row r="2212" spans="1:13" x14ac:dyDescent="0.25">
      <c r="A2212" s="2">
        <v>45783</v>
      </c>
      <c r="B2212" s="3">
        <f t="shared" si="104"/>
        <v>2025</v>
      </c>
      <c r="C2212" t="str">
        <f t="shared" si="102"/>
        <v>2024-2025</v>
      </c>
      <c r="D2212" t="s">
        <v>147</v>
      </c>
      <c r="E2212" t="s">
        <v>144</v>
      </c>
      <c r="F2212" t="str">
        <f t="shared" si="103"/>
        <v>Queensland</v>
      </c>
      <c r="G2212" t="s">
        <v>35</v>
      </c>
      <c r="H2212">
        <v>4566</v>
      </c>
      <c r="I2212" t="s">
        <v>11</v>
      </c>
      <c r="J2212" t="s">
        <v>120</v>
      </c>
      <c r="K2212" t="s">
        <v>152</v>
      </c>
      <c r="L2212" t="s">
        <v>13</v>
      </c>
      <c r="M2212" s="5">
        <v>176.37</v>
      </c>
    </row>
    <row r="2213" spans="1:13" x14ac:dyDescent="0.25">
      <c r="A2213" s="2">
        <v>45854</v>
      </c>
      <c r="B2213" s="3">
        <f t="shared" si="104"/>
        <v>2026</v>
      </c>
      <c r="C2213" t="str">
        <f t="shared" si="102"/>
        <v>2025-2026</v>
      </c>
      <c r="D2213" t="s">
        <v>147</v>
      </c>
      <c r="E2213" t="s">
        <v>92</v>
      </c>
      <c r="F2213" t="str">
        <f t="shared" si="103"/>
        <v>Queensland</v>
      </c>
      <c r="G2213" t="s">
        <v>35</v>
      </c>
      <c r="H2213">
        <v>4068</v>
      </c>
      <c r="I2213" t="s">
        <v>11</v>
      </c>
      <c r="J2213" t="s">
        <v>43</v>
      </c>
      <c r="K2213" t="s">
        <v>156</v>
      </c>
      <c r="L2213" t="s">
        <v>17</v>
      </c>
      <c r="M2213" s="5">
        <v>176.54</v>
      </c>
    </row>
    <row r="2214" spans="1:13" x14ac:dyDescent="0.25">
      <c r="A2214" s="2">
        <v>45451</v>
      </c>
      <c r="B2214" s="3">
        <f t="shared" si="104"/>
        <v>2024</v>
      </c>
      <c r="C2214" t="str">
        <f t="shared" si="102"/>
        <v>2023-2024</v>
      </c>
      <c r="D2214" t="s">
        <v>147</v>
      </c>
      <c r="E2214" t="s">
        <v>97</v>
      </c>
      <c r="F2214" t="str">
        <f t="shared" si="103"/>
        <v>Tasmania</v>
      </c>
      <c r="G2214" t="s">
        <v>70</v>
      </c>
      <c r="H2214">
        <v>7250</v>
      </c>
      <c r="I2214" t="s">
        <v>11</v>
      </c>
      <c r="J2214" t="s">
        <v>71</v>
      </c>
      <c r="K2214" t="s">
        <v>155</v>
      </c>
      <c r="L2214" t="s">
        <v>20</v>
      </c>
      <c r="M2214" s="5">
        <v>176.66</v>
      </c>
    </row>
    <row r="2215" spans="1:13" x14ac:dyDescent="0.25">
      <c r="A2215" s="2">
        <v>45697</v>
      </c>
      <c r="B2215" s="3">
        <f t="shared" si="104"/>
        <v>2025</v>
      </c>
      <c r="C2215" t="str">
        <f t="shared" si="102"/>
        <v>2024-2025</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25">
      <c r="A2216" s="2">
        <v>45769</v>
      </c>
      <c r="B2216" s="3">
        <f t="shared" si="104"/>
        <v>2025</v>
      </c>
      <c r="C2216" t="str">
        <f t="shared" si="102"/>
        <v>2024-2025</v>
      </c>
      <c r="D2216" t="s">
        <v>148</v>
      </c>
      <c r="E2216" t="s">
        <v>100</v>
      </c>
      <c r="F2216" t="str">
        <f t="shared" si="103"/>
        <v>Western Australia</v>
      </c>
      <c r="G2216" t="s">
        <v>48</v>
      </c>
      <c r="H2216">
        <v>6021</v>
      </c>
      <c r="I2216" t="s">
        <v>11</v>
      </c>
      <c r="J2216" t="s">
        <v>49</v>
      </c>
      <c r="K2216" t="s">
        <v>150</v>
      </c>
      <c r="L2216" t="s">
        <v>18</v>
      </c>
      <c r="M2216" s="5">
        <v>176.81</v>
      </c>
    </row>
    <row r="2217" spans="1:13" x14ac:dyDescent="0.25">
      <c r="A2217" s="2">
        <v>45664</v>
      </c>
      <c r="B2217" s="3">
        <f t="shared" si="104"/>
        <v>2025</v>
      </c>
      <c r="C2217" t="str">
        <f t="shared" si="102"/>
        <v>2024-2025</v>
      </c>
      <c r="D2217" t="s">
        <v>147</v>
      </c>
      <c r="E2217" t="s">
        <v>123</v>
      </c>
      <c r="F2217" t="str">
        <f t="shared" si="103"/>
        <v>Western Australia</v>
      </c>
      <c r="G2217" t="s">
        <v>48</v>
      </c>
      <c r="H2217">
        <v>6109</v>
      </c>
      <c r="I2217" t="s">
        <v>11</v>
      </c>
      <c r="J2217" t="s">
        <v>94</v>
      </c>
      <c r="K2217" t="s">
        <v>19</v>
      </c>
      <c r="L2217" t="s">
        <v>23</v>
      </c>
      <c r="M2217" s="5">
        <v>177.19</v>
      </c>
    </row>
    <row r="2218" spans="1:13" x14ac:dyDescent="0.25">
      <c r="A2218" s="2">
        <v>45595</v>
      </c>
      <c r="B2218" s="3">
        <f t="shared" si="104"/>
        <v>2025</v>
      </c>
      <c r="C2218" t="str">
        <f t="shared" si="102"/>
        <v>2024-2025</v>
      </c>
      <c r="D2218" t="s">
        <v>148</v>
      </c>
      <c r="E2218" t="s">
        <v>98</v>
      </c>
      <c r="F2218" t="str">
        <f t="shared" si="103"/>
        <v>Victoria</v>
      </c>
      <c r="G2218" t="s">
        <v>45</v>
      </c>
      <c r="H2218">
        <v>3429</v>
      </c>
      <c r="I2218" t="s">
        <v>11</v>
      </c>
      <c r="J2218" t="s">
        <v>60</v>
      </c>
      <c r="K2218" t="s">
        <v>156</v>
      </c>
      <c r="L2218" t="s">
        <v>17</v>
      </c>
      <c r="M2218" s="5">
        <v>177.74</v>
      </c>
    </row>
    <row r="2219" spans="1:13" x14ac:dyDescent="0.25">
      <c r="A2219" s="2">
        <v>45614</v>
      </c>
      <c r="B2219" s="3">
        <f t="shared" si="104"/>
        <v>2025</v>
      </c>
      <c r="C2219" t="str">
        <f t="shared" si="102"/>
        <v>2024-2025</v>
      </c>
      <c r="D2219" t="s">
        <v>148</v>
      </c>
      <c r="E2219" t="s">
        <v>66</v>
      </c>
      <c r="F2219" t="str">
        <f t="shared" si="103"/>
        <v>South Australia</v>
      </c>
      <c r="G2219" t="s">
        <v>32</v>
      </c>
      <c r="H2219">
        <v>5169</v>
      </c>
      <c r="I2219" t="s">
        <v>11</v>
      </c>
      <c r="J2219" t="s">
        <v>33</v>
      </c>
      <c r="K2219" t="s">
        <v>154</v>
      </c>
      <c r="L2219" t="s">
        <v>14</v>
      </c>
      <c r="M2219" s="5">
        <v>177.9</v>
      </c>
    </row>
    <row r="2220" spans="1:13" x14ac:dyDescent="0.25">
      <c r="A2220" s="2">
        <v>45567</v>
      </c>
      <c r="B2220" s="3">
        <f t="shared" si="104"/>
        <v>2025</v>
      </c>
      <c r="C2220" t="str">
        <f t="shared" si="102"/>
        <v>2024-2025</v>
      </c>
      <c r="D2220" t="s">
        <v>148</v>
      </c>
      <c r="E2220" t="s">
        <v>100</v>
      </c>
      <c r="F2220" t="str">
        <f t="shared" si="103"/>
        <v>Western Australia</v>
      </c>
      <c r="G2220" t="s">
        <v>48</v>
      </c>
      <c r="H2220">
        <v>6021</v>
      </c>
      <c r="I2220" t="s">
        <v>11</v>
      </c>
      <c r="J2220" t="s">
        <v>49</v>
      </c>
      <c r="K2220" t="s">
        <v>154</v>
      </c>
      <c r="L2220" t="s">
        <v>14</v>
      </c>
      <c r="M2220" s="5">
        <v>177.91</v>
      </c>
    </row>
    <row r="2221" spans="1:13" x14ac:dyDescent="0.25">
      <c r="A2221" s="2">
        <v>45682</v>
      </c>
      <c r="B2221" s="3">
        <f t="shared" si="104"/>
        <v>2025</v>
      </c>
      <c r="C2221" t="str">
        <f t="shared" si="102"/>
        <v>2024-2025</v>
      </c>
      <c r="D2221" t="s">
        <v>147</v>
      </c>
      <c r="E2221" t="s">
        <v>82</v>
      </c>
      <c r="F2221" t="str">
        <f t="shared" si="103"/>
        <v>Queensland</v>
      </c>
      <c r="G2221" t="s">
        <v>35</v>
      </c>
      <c r="H2221">
        <v>4012</v>
      </c>
      <c r="I2221" t="s">
        <v>11</v>
      </c>
      <c r="J2221" t="s">
        <v>43</v>
      </c>
      <c r="K2221" t="s">
        <v>151</v>
      </c>
      <c r="L2221" t="s">
        <v>21</v>
      </c>
      <c r="M2221" s="5">
        <v>178.39000000000001</v>
      </c>
    </row>
    <row r="2222" spans="1:13" x14ac:dyDescent="0.25">
      <c r="A2222" s="2">
        <v>45347</v>
      </c>
      <c r="B2222" s="3">
        <f t="shared" si="104"/>
        <v>2024</v>
      </c>
      <c r="C2222" t="str">
        <f t="shared" si="102"/>
        <v>2023-2024</v>
      </c>
      <c r="D2222" t="s">
        <v>147</v>
      </c>
      <c r="E2222" t="s">
        <v>131</v>
      </c>
      <c r="F2222" t="str">
        <f t="shared" si="103"/>
        <v>Western Australia</v>
      </c>
      <c r="G2222" t="s">
        <v>48</v>
      </c>
      <c r="H2222">
        <v>6530</v>
      </c>
      <c r="I2222" t="s">
        <v>11</v>
      </c>
      <c r="J2222" t="s">
        <v>77</v>
      </c>
      <c r="K2222" t="s">
        <v>157</v>
      </c>
      <c r="L2222" t="s">
        <v>22</v>
      </c>
      <c r="M2222" s="5">
        <v>179.13</v>
      </c>
    </row>
    <row r="2223" spans="1:13" x14ac:dyDescent="0.25">
      <c r="A2223" s="2">
        <v>45614</v>
      </c>
      <c r="B2223" s="3">
        <f t="shared" si="104"/>
        <v>2025</v>
      </c>
      <c r="C2223" t="str">
        <f t="shared" si="102"/>
        <v>2024-2025</v>
      </c>
      <c r="D2223" t="s">
        <v>148</v>
      </c>
      <c r="E2223" t="s">
        <v>105</v>
      </c>
      <c r="F2223" t="str">
        <f t="shared" si="103"/>
        <v>Victoria</v>
      </c>
      <c r="G2223" t="s">
        <v>45</v>
      </c>
      <c r="H2223">
        <v>3500</v>
      </c>
      <c r="I2223" t="s">
        <v>11</v>
      </c>
      <c r="J2223" t="s">
        <v>60</v>
      </c>
      <c r="K2223" t="s">
        <v>155</v>
      </c>
      <c r="L2223" t="s">
        <v>20</v>
      </c>
      <c r="M2223" s="5">
        <v>179.66</v>
      </c>
    </row>
    <row r="2224" spans="1:13" x14ac:dyDescent="0.25">
      <c r="A2224" s="2">
        <v>45829</v>
      </c>
      <c r="B2224" s="3">
        <f t="shared" si="104"/>
        <v>2025</v>
      </c>
      <c r="C2224" t="str">
        <f t="shared" si="102"/>
        <v>2024-2025</v>
      </c>
      <c r="D2224" t="s">
        <v>147</v>
      </c>
      <c r="E2224" t="s">
        <v>86</v>
      </c>
      <c r="F2224" t="str">
        <f t="shared" si="103"/>
        <v>New South Wales</v>
      </c>
      <c r="G2224" t="s">
        <v>10</v>
      </c>
      <c r="H2224">
        <v>2064</v>
      </c>
      <c r="I2224" t="s">
        <v>11</v>
      </c>
      <c r="J2224" t="s">
        <v>12</v>
      </c>
      <c r="K2224" t="s">
        <v>156</v>
      </c>
      <c r="L2224" t="s">
        <v>17</v>
      </c>
      <c r="M2224" s="5">
        <v>179.69</v>
      </c>
    </row>
    <row r="2225" spans="1:13" x14ac:dyDescent="0.25">
      <c r="A2225" s="2">
        <v>45505</v>
      </c>
      <c r="B2225" s="3">
        <f t="shared" si="104"/>
        <v>2025</v>
      </c>
      <c r="C2225" t="str">
        <f t="shared" si="102"/>
        <v>2024-2025</v>
      </c>
      <c r="D2225" t="s">
        <v>148</v>
      </c>
      <c r="E2225" t="s">
        <v>100</v>
      </c>
      <c r="F2225" t="str">
        <f t="shared" si="103"/>
        <v>Western Australia</v>
      </c>
      <c r="G2225" t="s">
        <v>48</v>
      </c>
      <c r="H2225">
        <v>6021</v>
      </c>
      <c r="I2225" t="s">
        <v>11</v>
      </c>
      <c r="J2225" t="s">
        <v>49</v>
      </c>
      <c r="K2225" t="s">
        <v>151</v>
      </c>
      <c r="L2225" t="s">
        <v>21</v>
      </c>
      <c r="M2225" s="5">
        <v>179.7</v>
      </c>
    </row>
    <row r="2226" spans="1:13" x14ac:dyDescent="0.25">
      <c r="A2226" s="2">
        <v>45490</v>
      </c>
      <c r="B2226" s="3">
        <f t="shared" si="104"/>
        <v>2025</v>
      </c>
      <c r="C2226" t="str">
        <f t="shared" si="102"/>
        <v>2024-2025</v>
      </c>
      <c r="D2226" t="s">
        <v>148</v>
      </c>
      <c r="E2226" t="s">
        <v>89</v>
      </c>
      <c r="F2226" t="str">
        <f t="shared" si="103"/>
        <v>Queensland</v>
      </c>
      <c r="G2226" t="s">
        <v>35</v>
      </c>
      <c r="H2226">
        <v>4655</v>
      </c>
      <c r="I2226" t="s">
        <v>11</v>
      </c>
      <c r="J2226" t="s">
        <v>51</v>
      </c>
      <c r="K2226" t="s">
        <v>151</v>
      </c>
      <c r="L2226" t="s">
        <v>21</v>
      </c>
      <c r="M2226" s="5">
        <v>179.7</v>
      </c>
    </row>
    <row r="2227" spans="1:13" x14ac:dyDescent="0.25">
      <c r="A2227" s="2">
        <v>45739</v>
      </c>
      <c r="B2227" s="3">
        <f t="shared" si="104"/>
        <v>2025</v>
      </c>
      <c r="C2227" t="str">
        <f t="shared" si="102"/>
        <v>2024-2025</v>
      </c>
      <c r="D2227" t="s">
        <v>147</v>
      </c>
      <c r="E2227" t="s">
        <v>67</v>
      </c>
      <c r="F2227" t="str">
        <f t="shared" si="103"/>
        <v>New South Wales</v>
      </c>
      <c r="G2227" t="s">
        <v>10</v>
      </c>
      <c r="H2227">
        <v>2478</v>
      </c>
      <c r="I2227" t="s">
        <v>11</v>
      </c>
      <c r="J2227" t="s">
        <v>68</v>
      </c>
      <c r="K2227" t="s">
        <v>151</v>
      </c>
      <c r="L2227" t="s">
        <v>21</v>
      </c>
      <c r="M2227" s="5">
        <v>179.82</v>
      </c>
    </row>
    <row r="2228" spans="1:13" x14ac:dyDescent="0.25">
      <c r="A2228" s="2">
        <v>46012</v>
      </c>
      <c r="B2228" s="3">
        <f t="shared" si="104"/>
        <v>2026</v>
      </c>
      <c r="C2228" t="str">
        <f t="shared" si="102"/>
        <v>2025-2026</v>
      </c>
      <c r="D2228" t="s">
        <v>147</v>
      </c>
      <c r="E2228" t="s">
        <v>82</v>
      </c>
      <c r="F2228" t="str">
        <f t="shared" si="103"/>
        <v>Queensland</v>
      </c>
      <c r="G2228" t="s">
        <v>35</v>
      </c>
      <c r="H2228">
        <v>4012</v>
      </c>
      <c r="I2228" t="s">
        <v>11</v>
      </c>
      <c r="J2228" t="s">
        <v>43</v>
      </c>
      <c r="K2228" t="s">
        <v>154</v>
      </c>
      <c r="L2228" t="s">
        <v>14</v>
      </c>
      <c r="M2228" s="5">
        <v>179.85000000000002</v>
      </c>
    </row>
    <row r="2229" spans="1:13" x14ac:dyDescent="0.25">
      <c r="A2229" s="2">
        <v>45379</v>
      </c>
      <c r="B2229" s="3">
        <f t="shared" si="104"/>
        <v>2024</v>
      </c>
      <c r="C2229" t="str">
        <f t="shared" si="102"/>
        <v>2023-2024</v>
      </c>
      <c r="D2229" t="s">
        <v>148</v>
      </c>
      <c r="E2229" t="s">
        <v>42</v>
      </c>
      <c r="F2229" t="str">
        <f t="shared" si="103"/>
        <v>Queensland</v>
      </c>
      <c r="G2229" t="s">
        <v>35</v>
      </c>
      <c r="H2229">
        <v>4053</v>
      </c>
      <c r="I2229" t="s">
        <v>11</v>
      </c>
      <c r="J2229" t="s">
        <v>43</v>
      </c>
      <c r="K2229" t="s">
        <v>151</v>
      </c>
      <c r="L2229" t="s">
        <v>21</v>
      </c>
      <c r="M2229" s="5">
        <v>179.94</v>
      </c>
    </row>
    <row r="2230" spans="1:13" x14ac:dyDescent="0.25">
      <c r="A2230" s="2">
        <v>46015</v>
      </c>
      <c r="B2230" s="3">
        <f t="shared" si="104"/>
        <v>2026</v>
      </c>
      <c r="C2230" t="str">
        <f t="shared" si="102"/>
        <v>2025-2026</v>
      </c>
      <c r="D2230" t="s">
        <v>147</v>
      </c>
      <c r="E2230" t="s">
        <v>50</v>
      </c>
      <c r="F2230" t="str">
        <f t="shared" si="103"/>
        <v>Queensland</v>
      </c>
      <c r="G2230" t="s">
        <v>35</v>
      </c>
      <c r="H2230">
        <v>4703</v>
      </c>
      <c r="I2230" t="s">
        <v>11</v>
      </c>
      <c r="J2230" t="s">
        <v>51</v>
      </c>
      <c r="K2230" t="s">
        <v>151</v>
      </c>
      <c r="L2230" t="s">
        <v>21</v>
      </c>
      <c r="M2230" s="5">
        <v>179.94</v>
      </c>
    </row>
    <row r="2231" spans="1:13" x14ac:dyDescent="0.25">
      <c r="A2231" s="2">
        <v>45591</v>
      </c>
      <c r="B2231" s="3">
        <f t="shared" si="104"/>
        <v>2025</v>
      </c>
      <c r="C2231" t="str">
        <f t="shared" si="102"/>
        <v>2024-2025</v>
      </c>
      <c r="D2231" t="s">
        <v>148</v>
      </c>
      <c r="E2231" t="s">
        <v>134</v>
      </c>
      <c r="F2231" t="str">
        <f t="shared" si="103"/>
        <v>Queensland</v>
      </c>
      <c r="G2231" t="s">
        <v>35</v>
      </c>
      <c r="H2231">
        <v>4825</v>
      </c>
      <c r="I2231" t="s">
        <v>11</v>
      </c>
      <c r="J2231" t="s">
        <v>36</v>
      </c>
      <c r="K2231" t="s">
        <v>155</v>
      </c>
      <c r="L2231" t="s">
        <v>20</v>
      </c>
      <c r="M2231" s="5">
        <v>180.70999999999998</v>
      </c>
    </row>
    <row r="2232" spans="1:13" x14ac:dyDescent="0.25">
      <c r="A2232" s="2">
        <v>45648</v>
      </c>
      <c r="B2232" s="3">
        <f t="shared" si="104"/>
        <v>2025</v>
      </c>
      <c r="C2232" t="str">
        <f t="shared" si="102"/>
        <v>2024-2025</v>
      </c>
      <c r="D2232" t="s">
        <v>147</v>
      </c>
      <c r="E2232" t="s">
        <v>98</v>
      </c>
      <c r="F2232" t="str">
        <f t="shared" si="103"/>
        <v>Victoria</v>
      </c>
      <c r="G2232" t="s">
        <v>45</v>
      </c>
      <c r="H2232">
        <v>3429</v>
      </c>
      <c r="I2232" t="s">
        <v>11</v>
      </c>
      <c r="J2232" t="s">
        <v>60</v>
      </c>
      <c r="K2232" t="s">
        <v>150</v>
      </c>
      <c r="L2232" t="s">
        <v>18</v>
      </c>
      <c r="M2232" s="5">
        <v>180.82999999999998</v>
      </c>
    </row>
    <row r="2233" spans="1:13" x14ac:dyDescent="0.25">
      <c r="A2233" s="2">
        <v>45315</v>
      </c>
      <c r="B2233" s="3">
        <f t="shared" si="104"/>
        <v>2024</v>
      </c>
      <c r="C2233" t="str">
        <f t="shared" si="102"/>
        <v>2023-2024</v>
      </c>
      <c r="D2233" t="s">
        <v>147</v>
      </c>
      <c r="E2233" t="s">
        <v>40</v>
      </c>
      <c r="F2233" t="str">
        <f t="shared" si="103"/>
        <v>New South Wales</v>
      </c>
      <c r="G2233" t="s">
        <v>10</v>
      </c>
      <c r="H2233">
        <v>2116</v>
      </c>
      <c r="I2233" t="s">
        <v>11</v>
      </c>
      <c r="J2233" t="s">
        <v>27</v>
      </c>
      <c r="K2233" t="s">
        <v>150</v>
      </c>
      <c r="L2233" t="s">
        <v>18</v>
      </c>
      <c r="M2233" s="5">
        <v>181.11</v>
      </c>
    </row>
    <row r="2234" spans="1:13" x14ac:dyDescent="0.25">
      <c r="A2234" s="2">
        <v>45935</v>
      </c>
      <c r="B2234" s="3">
        <f t="shared" si="104"/>
        <v>2026</v>
      </c>
      <c r="C2234" t="str">
        <f t="shared" si="102"/>
        <v>2025-2026</v>
      </c>
      <c r="D2234" t="s">
        <v>147</v>
      </c>
      <c r="E2234" t="s">
        <v>85</v>
      </c>
      <c r="F2234" t="str">
        <f t="shared" si="103"/>
        <v>Queensland</v>
      </c>
      <c r="G2234" t="s">
        <v>35</v>
      </c>
      <c r="H2234">
        <v>4883</v>
      </c>
      <c r="I2234" t="s">
        <v>11</v>
      </c>
      <c r="J2234" t="s">
        <v>36</v>
      </c>
      <c r="K2234" t="s">
        <v>19</v>
      </c>
      <c r="L2234" t="s">
        <v>23</v>
      </c>
      <c r="M2234" s="5">
        <v>181.29</v>
      </c>
    </row>
    <row r="2235" spans="1:13" x14ac:dyDescent="0.25">
      <c r="A2235" s="2">
        <v>45728</v>
      </c>
      <c r="B2235" s="3">
        <f t="shared" si="104"/>
        <v>2025</v>
      </c>
      <c r="C2235" t="str">
        <f t="shared" si="102"/>
        <v>2024-2025</v>
      </c>
      <c r="D2235" t="s">
        <v>147</v>
      </c>
      <c r="E2235" t="s">
        <v>88</v>
      </c>
      <c r="F2235" t="str">
        <f t="shared" si="103"/>
        <v>South Australia</v>
      </c>
      <c r="G2235" t="s">
        <v>32</v>
      </c>
      <c r="H2235">
        <v>5011</v>
      </c>
      <c r="I2235" t="s">
        <v>11</v>
      </c>
      <c r="J2235" t="s">
        <v>33</v>
      </c>
      <c r="K2235" t="s">
        <v>154</v>
      </c>
      <c r="L2235" t="s">
        <v>14</v>
      </c>
      <c r="M2235" s="5">
        <v>181.32000000000002</v>
      </c>
    </row>
    <row r="2236" spans="1:13" x14ac:dyDescent="0.25">
      <c r="A2236" s="2">
        <v>46008</v>
      </c>
      <c r="B2236" s="3">
        <f t="shared" si="104"/>
        <v>2026</v>
      </c>
      <c r="C2236" t="str">
        <f t="shared" si="102"/>
        <v>2025-2026</v>
      </c>
      <c r="D2236" t="s">
        <v>148</v>
      </c>
      <c r="E2236" t="s">
        <v>41</v>
      </c>
      <c r="F2236" t="str">
        <f t="shared" si="103"/>
        <v>New South Wales</v>
      </c>
      <c r="G2236" t="s">
        <v>10</v>
      </c>
      <c r="H2236">
        <v>2830</v>
      </c>
      <c r="I2236" t="s">
        <v>11</v>
      </c>
      <c r="J2236" t="s">
        <v>25</v>
      </c>
      <c r="K2236" t="s">
        <v>19</v>
      </c>
      <c r="L2236" t="s">
        <v>23</v>
      </c>
      <c r="M2236" s="5">
        <v>181.74</v>
      </c>
    </row>
    <row r="2237" spans="1:13" x14ac:dyDescent="0.25">
      <c r="A2237" s="2">
        <v>45555</v>
      </c>
      <c r="B2237" s="3">
        <f t="shared" si="104"/>
        <v>2025</v>
      </c>
      <c r="C2237" t="str">
        <f t="shared" si="102"/>
        <v>2024-2025</v>
      </c>
      <c r="D2237" t="s">
        <v>148</v>
      </c>
      <c r="E2237" t="s">
        <v>84</v>
      </c>
      <c r="F2237" t="str">
        <f t="shared" si="103"/>
        <v>Queensland</v>
      </c>
      <c r="G2237" t="s">
        <v>35</v>
      </c>
      <c r="H2237">
        <v>4740</v>
      </c>
      <c r="I2237" t="s">
        <v>11</v>
      </c>
      <c r="J2237" t="s">
        <v>51</v>
      </c>
      <c r="K2237" t="s">
        <v>152</v>
      </c>
      <c r="L2237" t="s">
        <v>13</v>
      </c>
      <c r="M2237" s="5">
        <v>181.75000000000003</v>
      </c>
    </row>
    <row r="2238" spans="1:13" x14ac:dyDescent="0.25">
      <c r="A2238" s="2">
        <v>45573</v>
      </c>
      <c r="B2238" s="3">
        <f t="shared" si="104"/>
        <v>2025</v>
      </c>
      <c r="C2238" t="str">
        <f t="shared" si="102"/>
        <v>2024-2025</v>
      </c>
      <c r="D2238" t="s">
        <v>148</v>
      </c>
      <c r="E2238" t="s">
        <v>121</v>
      </c>
      <c r="F2238" t="str">
        <f t="shared" si="103"/>
        <v>Queensland</v>
      </c>
      <c r="G2238" t="s">
        <v>35</v>
      </c>
      <c r="H2238">
        <v>4700</v>
      </c>
      <c r="I2238" t="s">
        <v>11</v>
      </c>
      <c r="J2238" t="s">
        <v>51</v>
      </c>
      <c r="K2238" t="s">
        <v>154</v>
      </c>
      <c r="L2238" t="s">
        <v>14</v>
      </c>
      <c r="M2238" s="5">
        <v>181.85</v>
      </c>
    </row>
    <row r="2239" spans="1:13" x14ac:dyDescent="0.25">
      <c r="A2239" s="2">
        <v>45862</v>
      </c>
      <c r="B2239" s="3">
        <f t="shared" si="104"/>
        <v>2026</v>
      </c>
      <c r="C2239" t="str">
        <f t="shared" si="102"/>
        <v>2025-2026</v>
      </c>
      <c r="D2239" t="s">
        <v>148</v>
      </c>
      <c r="E2239" t="s">
        <v>41</v>
      </c>
      <c r="F2239" t="str">
        <f t="shared" si="103"/>
        <v>New South Wales</v>
      </c>
      <c r="G2239" t="s">
        <v>10</v>
      </c>
      <c r="H2239">
        <v>2830</v>
      </c>
      <c r="I2239" t="s">
        <v>11</v>
      </c>
      <c r="J2239" t="s">
        <v>25</v>
      </c>
      <c r="K2239" t="s">
        <v>154</v>
      </c>
      <c r="L2239" t="s">
        <v>14</v>
      </c>
      <c r="M2239" s="5">
        <v>182.3</v>
      </c>
    </row>
    <row r="2240" spans="1:13" x14ac:dyDescent="0.25">
      <c r="A2240" s="2">
        <v>45742</v>
      </c>
      <c r="B2240" s="3">
        <f t="shared" si="104"/>
        <v>2025</v>
      </c>
      <c r="C2240" t="str">
        <f t="shared" si="102"/>
        <v>2024-2025</v>
      </c>
      <c r="D2240" t="s">
        <v>148</v>
      </c>
      <c r="E2240" t="s">
        <v>41</v>
      </c>
      <c r="F2240" t="str">
        <f t="shared" si="103"/>
        <v>New South Wales</v>
      </c>
      <c r="G2240" t="s">
        <v>10</v>
      </c>
      <c r="H2240">
        <v>2830</v>
      </c>
      <c r="I2240" t="s">
        <v>11</v>
      </c>
      <c r="J2240" t="s">
        <v>25</v>
      </c>
      <c r="K2240" t="s">
        <v>154</v>
      </c>
      <c r="L2240" t="s">
        <v>14</v>
      </c>
      <c r="M2240" s="5">
        <v>182.98000000000002</v>
      </c>
    </row>
    <row r="2241" spans="1:13" x14ac:dyDescent="0.25">
      <c r="A2241" s="2">
        <v>45626</v>
      </c>
      <c r="B2241" s="3">
        <f t="shared" si="104"/>
        <v>2025</v>
      </c>
      <c r="C2241" t="str">
        <f t="shared" si="102"/>
        <v>2024-2025</v>
      </c>
      <c r="D2241" t="s">
        <v>148</v>
      </c>
      <c r="E2241" t="s">
        <v>101</v>
      </c>
      <c r="F2241" t="str">
        <f t="shared" si="103"/>
        <v>Victoria</v>
      </c>
      <c r="G2241" t="s">
        <v>45</v>
      </c>
      <c r="H2241">
        <v>3131</v>
      </c>
      <c r="I2241" t="s">
        <v>11</v>
      </c>
      <c r="J2241" t="s">
        <v>63</v>
      </c>
      <c r="K2241" t="s">
        <v>150</v>
      </c>
      <c r="L2241" t="s">
        <v>18</v>
      </c>
      <c r="M2241" s="5">
        <v>183.33</v>
      </c>
    </row>
    <row r="2242" spans="1:13" x14ac:dyDescent="0.25">
      <c r="A2242" s="2">
        <v>45801</v>
      </c>
      <c r="B2242" s="3">
        <f t="shared" si="104"/>
        <v>2025</v>
      </c>
      <c r="C2242" t="str">
        <f t="shared" ref="C2242:C2305" si="105">IF(MONTH(A2242) &gt;= 7, YEAR(A2242) &amp; "-" &amp; YEAR(A2242) + 1, YEAR(A2242) - 1 &amp; "-" &amp; YEAR(A2242))</f>
        <v>2024-2025</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25">
      <c r="A2243" s="2">
        <v>45653</v>
      </c>
      <c r="B2243" s="3">
        <f t="shared" ref="B2243:B2306" si="107">IF(MONTH(A2243)&gt;=7,YEAR(A2243)+1,YEAR(A2243))</f>
        <v>2025</v>
      </c>
      <c r="C2243" t="str">
        <f t="shared" si="105"/>
        <v>2024-2025</v>
      </c>
      <c r="D2243" t="s">
        <v>148</v>
      </c>
      <c r="E2243" t="s">
        <v>101</v>
      </c>
      <c r="F2243" t="str">
        <f t="shared" si="106"/>
        <v>Victoria</v>
      </c>
      <c r="G2243" t="s">
        <v>45</v>
      </c>
      <c r="H2243">
        <v>3131</v>
      </c>
      <c r="I2243" t="s">
        <v>11</v>
      </c>
      <c r="J2243" t="s">
        <v>63</v>
      </c>
      <c r="K2243" t="s">
        <v>155</v>
      </c>
      <c r="L2243" t="s">
        <v>20</v>
      </c>
      <c r="M2243" s="5">
        <v>183.61</v>
      </c>
    </row>
    <row r="2244" spans="1:13" x14ac:dyDescent="0.25">
      <c r="A2244" s="2">
        <v>45334</v>
      </c>
      <c r="B2244" s="3">
        <f t="shared" si="107"/>
        <v>2024</v>
      </c>
      <c r="C2244" t="str">
        <f t="shared" si="105"/>
        <v>2023-2024</v>
      </c>
      <c r="D2244" t="s">
        <v>147</v>
      </c>
      <c r="E2244" t="s">
        <v>83</v>
      </c>
      <c r="F2244" t="str">
        <f t="shared" si="106"/>
        <v>New South Wales</v>
      </c>
      <c r="G2244" t="s">
        <v>10</v>
      </c>
      <c r="H2244">
        <v>2750</v>
      </c>
      <c r="I2244" t="s">
        <v>11</v>
      </c>
      <c r="J2244" t="s">
        <v>25</v>
      </c>
      <c r="K2244" t="s">
        <v>19</v>
      </c>
      <c r="L2244" t="s">
        <v>23</v>
      </c>
      <c r="M2244" s="5">
        <v>183.67000000000002</v>
      </c>
    </row>
    <row r="2245" spans="1:13" x14ac:dyDescent="0.25">
      <c r="A2245" s="2">
        <v>45931</v>
      </c>
      <c r="B2245" s="3">
        <f t="shared" si="107"/>
        <v>2026</v>
      </c>
      <c r="C2245" t="str">
        <f t="shared" si="105"/>
        <v>2025-2026</v>
      </c>
      <c r="D2245" t="s">
        <v>148</v>
      </c>
      <c r="E2245" t="s">
        <v>111</v>
      </c>
      <c r="F2245" t="str">
        <f t="shared" si="106"/>
        <v>New South Wales</v>
      </c>
      <c r="G2245" t="s">
        <v>10</v>
      </c>
      <c r="H2245">
        <v>2120</v>
      </c>
      <c r="I2245" t="s">
        <v>11</v>
      </c>
      <c r="J2245" t="s">
        <v>27</v>
      </c>
      <c r="K2245" t="s">
        <v>150</v>
      </c>
      <c r="L2245" t="s">
        <v>18</v>
      </c>
      <c r="M2245" s="5">
        <v>183.7</v>
      </c>
    </row>
    <row r="2246" spans="1:13" x14ac:dyDescent="0.25">
      <c r="A2246" s="2">
        <v>45794</v>
      </c>
      <c r="B2246" s="3">
        <f t="shared" si="107"/>
        <v>2025</v>
      </c>
      <c r="C2246" t="str">
        <f t="shared" si="105"/>
        <v>2024-2025</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25">
      <c r="A2247" s="2">
        <v>45307</v>
      </c>
      <c r="B2247" s="3">
        <f t="shared" si="107"/>
        <v>2024</v>
      </c>
      <c r="C2247" t="str">
        <f t="shared" si="105"/>
        <v>2023-2024</v>
      </c>
      <c r="D2247" t="s">
        <v>148</v>
      </c>
      <c r="E2247" t="s">
        <v>41</v>
      </c>
      <c r="F2247" t="str">
        <f t="shared" si="106"/>
        <v>New South Wales</v>
      </c>
      <c r="G2247" t="s">
        <v>10</v>
      </c>
      <c r="H2247">
        <v>2830</v>
      </c>
      <c r="I2247" t="s">
        <v>11</v>
      </c>
      <c r="J2247" t="s">
        <v>25</v>
      </c>
      <c r="K2247" t="s">
        <v>149</v>
      </c>
      <c r="L2247" t="s">
        <v>15</v>
      </c>
      <c r="M2247" s="5">
        <v>184.24</v>
      </c>
    </row>
    <row r="2248" spans="1:13" x14ac:dyDescent="0.25">
      <c r="A2248" s="2">
        <v>45307</v>
      </c>
      <c r="B2248" s="3">
        <f t="shared" si="107"/>
        <v>2024</v>
      </c>
      <c r="C2248" t="str">
        <f t="shared" si="105"/>
        <v>2023-2024</v>
      </c>
      <c r="D2248" t="s">
        <v>148</v>
      </c>
      <c r="E2248" t="s">
        <v>41</v>
      </c>
      <c r="F2248" t="str">
        <f t="shared" si="106"/>
        <v>New South Wales</v>
      </c>
      <c r="G2248" t="s">
        <v>10</v>
      </c>
      <c r="H2248">
        <v>2830</v>
      </c>
      <c r="I2248" t="s">
        <v>11</v>
      </c>
      <c r="J2248" t="s">
        <v>25</v>
      </c>
      <c r="K2248" t="s">
        <v>157</v>
      </c>
      <c r="L2248" t="s">
        <v>22</v>
      </c>
      <c r="M2248" s="5">
        <v>184.62</v>
      </c>
    </row>
    <row r="2249" spans="1:13" x14ac:dyDescent="0.25">
      <c r="A2249" s="2">
        <v>45292</v>
      </c>
      <c r="B2249" s="3">
        <f t="shared" si="107"/>
        <v>2024</v>
      </c>
      <c r="C2249" t="str">
        <f t="shared" si="105"/>
        <v>2023-2024</v>
      </c>
      <c r="D2249" t="s">
        <v>148</v>
      </c>
      <c r="E2249" t="s">
        <v>50</v>
      </c>
      <c r="F2249" t="str">
        <f t="shared" si="106"/>
        <v>Queensland</v>
      </c>
      <c r="G2249" t="s">
        <v>35</v>
      </c>
      <c r="H2249">
        <v>4703</v>
      </c>
      <c r="I2249" t="s">
        <v>11</v>
      </c>
      <c r="J2249" t="s">
        <v>51</v>
      </c>
      <c r="K2249" t="s">
        <v>153</v>
      </c>
      <c r="L2249" t="s">
        <v>16</v>
      </c>
      <c r="M2249" s="5">
        <v>184.87</v>
      </c>
    </row>
    <row r="2250" spans="1:13" x14ac:dyDescent="0.25">
      <c r="A2250" s="2">
        <v>45534</v>
      </c>
      <c r="B2250" s="3">
        <f t="shared" si="107"/>
        <v>2025</v>
      </c>
      <c r="C2250" t="str">
        <f t="shared" si="105"/>
        <v>2024-2025</v>
      </c>
      <c r="D2250" t="s">
        <v>147</v>
      </c>
      <c r="E2250" t="s">
        <v>106</v>
      </c>
      <c r="F2250" t="str">
        <f t="shared" si="106"/>
        <v>Victoria</v>
      </c>
      <c r="G2250" t="s">
        <v>45</v>
      </c>
      <c r="H2250">
        <v>3915</v>
      </c>
      <c r="I2250" t="s">
        <v>11</v>
      </c>
      <c r="J2250" t="s">
        <v>55</v>
      </c>
      <c r="K2250" t="s">
        <v>151</v>
      </c>
      <c r="L2250" t="s">
        <v>21</v>
      </c>
      <c r="M2250" s="5">
        <v>184.97</v>
      </c>
    </row>
    <row r="2251" spans="1:13" x14ac:dyDescent="0.25">
      <c r="A2251" s="2">
        <v>45684</v>
      </c>
      <c r="B2251" s="3">
        <f t="shared" si="107"/>
        <v>2025</v>
      </c>
      <c r="C2251" t="str">
        <f t="shared" si="105"/>
        <v>2024-2025</v>
      </c>
      <c r="D2251" t="s">
        <v>147</v>
      </c>
      <c r="E2251" t="s">
        <v>57</v>
      </c>
      <c r="F2251" t="str">
        <f t="shared" si="106"/>
        <v>New South Wales</v>
      </c>
      <c r="G2251" t="s">
        <v>10</v>
      </c>
      <c r="H2251">
        <v>2560</v>
      </c>
      <c r="I2251" t="s">
        <v>11</v>
      </c>
      <c r="J2251" t="s">
        <v>58</v>
      </c>
      <c r="K2251" t="s">
        <v>151</v>
      </c>
      <c r="L2251" t="s">
        <v>21</v>
      </c>
      <c r="M2251" s="5">
        <v>185.32999999999998</v>
      </c>
    </row>
    <row r="2252" spans="1:13" x14ac:dyDescent="0.25">
      <c r="A2252" s="2">
        <v>45427</v>
      </c>
      <c r="B2252" s="3">
        <f t="shared" si="107"/>
        <v>2024</v>
      </c>
      <c r="C2252" t="str">
        <f t="shared" si="105"/>
        <v>2023-2024</v>
      </c>
      <c r="D2252" t="s">
        <v>147</v>
      </c>
      <c r="E2252" t="s">
        <v>92</v>
      </c>
      <c r="F2252" t="str">
        <f t="shared" si="106"/>
        <v>Queensland</v>
      </c>
      <c r="G2252" t="s">
        <v>35</v>
      </c>
      <c r="H2252">
        <v>4068</v>
      </c>
      <c r="I2252" t="s">
        <v>11</v>
      </c>
      <c r="J2252" t="s">
        <v>43</v>
      </c>
      <c r="K2252" t="s">
        <v>154</v>
      </c>
      <c r="L2252" t="s">
        <v>14</v>
      </c>
      <c r="M2252" s="5">
        <v>185.34</v>
      </c>
    </row>
    <row r="2253" spans="1:13" x14ac:dyDescent="0.25">
      <c r="A2253" s="2">
        <v>45416</v>
      </c>
      <c r="B2253" s="3">
        <f t="shared" si="107"/>
        <v>2024</v>
      </c>
      <c r="C2253" t="str">
        <f t="shared" si="105"/>
        <v>2023-2024</v>
      </c>
      <c r="D2253" t="s">
        <v>147</v>
      </c>
      <c r="E2253" t="s">
        <v>138</v>
      </c>
      <c r="F2253" t="str">
        <f t="shared" si="106"/>
        <v>Queensland</v>
      </c>
      <c r="G2253" t="s">
        <v>35</v>
      </c>
      <c r="H2253">
        <v>4558</v>
      </c>
      <c r="I2253" t="s">
        <v>11</v>
      </c>
      <c r="J2253" t="s">
        <v>120</v>
      </c>
      <c r="K2253" t="s">
        <v>156</v>
      </c>
      <c r="L2253" t="s">
        <v>17</v>
      </c>
      <c r="M2253" s="5">
        <v>185.7</v>
      </c>
    </row>
    <row r="2254" spans="1:13" x14ac:dyDescent="0.25">
      <c r="A2254" s="2">
        <v>45591</v>
      </c>
      <c r="B2254" s="3">
        <f t="shared" si="107"/>
        <v>2025</v>
      </c>
      <c r="C2254" t="str">
        <f t="shared" si="105"/>
        <v>2024-2025</v>
      </c>
      <c r="D2254" t="s">
        <v>147</v>
      </c>
      <c r="E2254" t="s">
        <v>37</v>
      </c>
      <c r="F2254" t="str">
        <f t="shared" si="106"/>
        <v>South Australia</v>
      </c>
      <c r="G2254" t="s">
        <v>32</v>
      </c>
      <c r="H2254">
        <v>5607</v>
      </c>
      <c r="I2254" t="s">
        <v>11</v>
      </c>
      <c r="J2254" t="s">
        <v>38</v>
      </c>
      <c r="K2254" t="s">
        <v>151</v>
      </c>
      <c r="L2254" t="s">
        <v>21</v>
      </c>
      <c r="M2254" s="5">
        <v>185.80999999999997</v>
      </c>
    </row>
    <row r="2255" spans="1:13" x14ac:dyDescent="0.25">
      <c r="A2255" s="2">
        <v>45799</v>
      </c>
      <c r="B2255" s="3">
        <f t="shared" si="107"/>
        <v>2025</v>
      </c>
      <c r="C2255" t="str">
        <f t="shared" si="105"/>
        <v>2024-2025</v>
      </c>
      <c r="D2255" t="s">
        <v>147</v>
      </c>
      <c r="E2255" t="s">
        <v>9</v>
      </c>
      <c r="F2255" t="str">
        <f t="shared" si="106"/>
        <v>New South Wales</v>
      </c>
      <c r="G2255" t="s">
        <v>10</v>
      </c>
      <c r="H2255">
        <v>2067</v>
      </c>
      <c r="I2255" t="s">
        <v>11</v>
      </c>
      <c r="J2255" t="s">
        <v>12</v>
      </c>
      <c r="K2255" t="s">
        <v>153</v>
      </c>
      <c r="L2255" t="s">
        <v>16</v>
      </c>
      <c r="M2255" s="5">
        <v>185.82</v>
      </c>
    </row>
    <row r="2256" spans="1:13" x14ac:dyDescent="0.25">
      <c r="A2256" s="2">
        <v>45965</v>
      </c>
      <c r="B2256" s="3">
        <f t="shared" si="107"/>
        <v>2026</v>
      </c>
      <c r="C2256" t="str">
        <f t="shared" si="105"/>
        <v>2025-2026</v>
      </c>
      <c r="D2256" t="s">
        <v>147</v>
      </c>
      <c r="E2256" t="s">
        <v>117</v>
      </c>
      <c r="F2256" t="str">
        <f t="shared" si="106"/>
        <v>Queensland</v>
      </c>
      <c r="G2256" t="s">
        <v>35</v>
      </c>
      <c r="H2256">
        <v>4119</v>
      </c>
      <c r="I2256" t="s">
        <v>11</v>
      </c>
      <c r="J2256" t="s">
        <v>43</v>
      </c>
      <c r="K2256" t="s">
        <v>153</v>
      </c>
      <c r="L2256" t="s">
        <v>16</v>
      </c>
      <c r="M2256" s="5">
        <v>185.82999999999998</v>
      </c>
    </row>
    <row r="2257" spans="1:13" x14ac:dyDescent="0.25">
      <c r="A2257" s="2">
        <v>45825</v>
      </c>
      <c r="B2257" s="3">
        <f t="shared" si="107"/>
        <v>2025</v>
      </c>
      <c r="C2257" t="str">
        <f t="shared" si="105"/>
        <v>2024-2025</v>
      </c>
      <c r="D2257" t="s">
        <v>148</v>
      </c>
      <c r="E2257" t="s">
        <v>125</v>
      </c>
      <c r="F2257" t="str">
        <f t="shared" si="106"/>
        <v>Victoria</v>
      </c>
      <c r="G2257" t="s">
        <v>45</v>
      </c>
      <c r="H2257">
        <v>3400</v>
      </c>
      <c r="I2257" t="s">
        <v>11</v>
      </c>
      <c r="J2257" t="s">
        <v>60</v>
      </c>
      <c r="K2257" t="s">
        <v>155</v>
      </c>
      <c r="L2257" t="s">
        <v>20</v>
      </c>
      <c r="M2257" s="5">
        <v>187.22</v>
      </c>
    </row>
    <row r="2258" spans="1:13" x14ac:dyDescent="0.25">
      <c r="A2258" s="2">
        <v>45895</v>
      </c>
      <c r="B2258" s="3">
        <f t="shared" si="107"/>
        <v>2026</v>
      </c>
      <c r="C2258" t="str">
        <f t="shared" si="105"/>
        <v>2025-2026</v>
      </c>
      <c r="D2258" t="s">
        <v>148</v>
      </c>
      <c r="E2258" t="s">
        <v>133</v>
      </c>
      <c r="F2258" t="str">
        <f t="shared" si="106"/>
        <v>Queensland</v>
      </c>
      <c r="G2258" t="s">
        <v>35</v>
      </c>
      <c r="H2258">
        <v>4305</v>
      </c>
      <c r="I2258" t="s">
        <v>11</v>
      </c>
      <c r="J2258" t="s">
        <v>104</v>
      </c>
      <c r="K2258" t="s">
        <v>152</v>
      </c>
      <c r="L2258" t="s">
        <v>13</v>
      </c>
      <c r="M2258" s="5">
        <v>187.41000000000003</v>
      </c>
    </row>
    <row r="2259" spans="1:13" x14ac:dyDescent="0.25">
      <c r="A2259" s="2">
        <v>45877</v>
      </c>
      <c r="B2259" s="3">
        <f t="shared" si="107"/>
        <v>2026</v>
      </c>
      <c r="C2259" t="str">
        <f t="shared" si="105"/>
        <v>2025-2026</v>
      </c>
      <c r="D2259" t="s">
        <v>148</v>
      </c>
      <c r="E2259" t="s">
        <v>140</v>
      </c>
      <c r="F2259" t="str">
        <f t="shared" si="106"/>
        <v>Tasmania</v>
      </c>
      <c r="G2259" t="s">
        <v>70</v>
      </c>
      <c r="H2259">
        <v>7320</v>
      </c>
      <c r="I2259" t="s">
        <v>11</v>
      </c>
      <c r="J2259" t="s">
        <v>71</v>
      </c>
      <c r="K2259" t="s">
        <v>156</v>
      </c>
      <c r="L2259" t="s">
        <v>17</v>
      </c>
      <c r="M2259" s="5">
        <v>187.53</v>
      </c>
    </row>
    <row r="2260" spans="1:13" x14ac:dyDescent="0.25">
      <c r="A2260" s="2">
        <v>45931</v>
      </c>
      <c r="B2260" s="3">
        <f t="shared" si="107"/>
        <v>2026</v>
      </c>
      <c r="C2260" t="str">
        <f t="shared" si="105"/>
        <v>2025-2026</v>
      </c>
      <c r="D2260" t="s">
        <v>147</v>
      </c>
      <c r="E2260" t="s">
        <v>9</v>
      </c>
      <c r="F2260" t="str">
        <f t="shared" si="106"/>
        <v>New South Wales</v>
      </c>
      <c r="G2260" t="s">
        <v>10</v>
      </c>
      <c r="H2260">
        <v>2067</v>
      </c>
      <c r="I2260" t="s">
        <v>11</v>
      </c>
      <c r="J2260" t="s">
        <v>12</v>
      </c>
      <c r="K2260" t="s">
        <v>149</v>
      </c>
      <c r="L2260" t="s">
        <v>15</v>
      </c>
      <c r="M2260" s="5">
        <v>187.81</v>
      </c>
    </row>
    <row r="2261" spans="1:13" x14ac:dyDescent="0.25">
      <c r="A2261" s="2">
        <v>45510</v>
      </c>
      <c r="B2261" s="3">
        <f t="shared" si="107"/>
        <v>2025</v>
      </c>
      <c r="C2261" t="str">
        <f t="shared" si="105"/>
        <v>2024-2025</v>
      </c>
      <c r="D2261" t="s">
        <v>148</v>
      </c>
      <c r="E2261" t="s">
        <v>50</v>
      </c>
      <c r="F2261" t="str">
        <f t="shared" si="106"/>
        <v>Queensland</v>
      </c>
      <c r="G2261" t="s">
        <v>35</v>
      </c>
      <c r="H2261">
        <v>4703</v>
      </c>
      <c r="I2261" t="s">
        <v>11</v>
      </c>
      <c r="J2261" t="s">
        <v>51</v>
      </c>
      <c r="K2261" t="s">
        <v>156</v>
      </c>
      <c r="L2261" t="s">
        <v>17</v>
      </c>
      <c r="M2261" s="5">
        <v>188.13</v>
      </c>
    </row>
    <row r="2262" spans="1:13" x14ac:dyDescent="0.25">
      <c r="A2262" s="2">
        <v>45326</v>
      </c>
      <c r="B2262" s="3">
        <f t="shared" si="107"/>
        <v>2024</v>
      </c>
      <c r="C2262" t="str">
        <f t="shared" si="105"/>
        <v>2023-2024</v>
      </c>
      <c r="D2262" t="s">
        <v>148</v>
      </c>
      <c r="E2262" t="s">
        <v>102</v>
      </c>
      <c r="F2262" t="str">
        <f t="shared" si="106"/>
        <v>Queensland</v>
      </c>
      <c r="G2262" t="s">
        <v>35</v>
      </c>
      <c r="H2262">
        <v>4870</v>
      </c>
      <c r="I2262" t="s">
        <v>11</v>
      </c>
      <c r="J2262" t="s">
        <v>36</v>
      </c>
      <c r="K2262" t="s">
        <v>155</v>
      </c>
      <c r="L2262" t="s">
        <v>20</v>
      </c>
      <c r="M2262" s="5">
        <v>188.22</v>
      </c>
    </row>
    <row r="2263" spans="1:13" x14ac:dyDescent="0.25">
      <c r="A2263" s="2">
        <v>45370</v>
      </c>
      <c r="B2263" s="3">
        <f t="shared" si="107"/>
        <v>2024</v>
      </c>
      <c r="C2263" t="str">
        <f t="shared" si="105"/>
        <v>2023-2024</v>
      </c>
      <c r="D2263" t="s">
        <v>148</v>
      </c>
      <c r="E2263" t="s">
        <v>100</v>
      </c>
      <c r="F2263" t="str">
        <f t="shared" si="106"/>
        <v>Western Australia</v>
      </c>
      <c r="G2263" t="s">
        <v>48</v>
      </c>
      <c r="H2263">
        <v>6021</v>
      </c>
      <c r="I2263" t="s">
        <v>11</v>
      </c>
      <c r="J2263" t="s">
        <v>49</v>
      </c>
      <c r="K2263" t="s">
        <v>149</v>
      </c>
      <c r="L2263" t="s">
        <v>15</v>
      </c>
      <c r="M2263" s="5">
        <v>188.94</v>
      </c>
    </row>
    <row r="2264" spans="1:13" x14ac:dyDescent="0.25">
      <c r="A2264" s="2">
        <v>45920</v>
      </c>
      <c r="B2264" s="3">
        <f t="shared" si="107"/>
        <v>2026</v>
      </c>
      <c r="C2264" t="str">
        <f t="shared" si="105"/>
        <v>2025-2026</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25">
      <c r="A2265" s="2">
        <v>46022</v>
      </c>
      <c r="B2265" s="3">
        <f t="shared" si="107"/>
        <v>2026</v>
      </c>
      <c r="C2265" t="str">
        <f t="shared" si="105"/>
        <v>2025-2026</v>
      </c>
      <c r="D2265" t="s">
        <v>147</v>
      </c>
      <c r="E2265" t="s">
        <v>114</v>
      </c>
      <c r="F2265" t="str">
        <f t="shared" si="106"/>
        <v>Victoria</v>
      </c>
      <c r="G2265" t="s">
        <v>45</v>
      </c>
      <c r="H2265">
        <v>3551</v>
      </c>
      <c r="I2265" t="s">
        <v>11</v>
      </c>
      <c r="J2265" t="s">
        <v>60</v>
      </c>
      <c r="K2265" t="s">
        <v>157</v>
      </c>
      <c r="L2265" t="s">
        <v>22</v>
      </c>
      <c r="M2265" s="5">
        <v>189.72</v>
      </c>
    </row>
    <row r="2266" spans="1:13" x14ac:dyDescent="0.25">
      <c r="A2266" s="2">
        <v>45532</v>
      </c>
      <c r="B2266" s="3">
        <f t="shared" si="107"/>
        <v>2025</v>
      </c>
      <c r="C2266" t="str">
        <f t="shared" si="105"/>
        <v>2024-2025</v>
      </c>
      <c r="D2266" t="s">
        <v>147</v>
      </c>
      <c r="E2266" t="s">
        <v>9</v>
      </c>
      <c r="F2266" t="str">
        <f t="shared" si="106"/>
        <v>New South Wales</v>
      </c>
      <c r="G2266" t="s">
        <v>10</v>
      </c>
      <c r="H2266">
        <v>2067</v>
      </c>
      <c r="I2266" t="s">
        <v>11</v>
      </c>
      <c r="J2266" t="s">
        <v>12</v>
      </c>
      <c r="K2266" t="s">
        <v>151</v>
      </c>
      <c r="L2266" t="s">
        <v>21</v>
      </c>
      <c r="M2266" s="5">
        <v>189.81</v>
      </c>
    </row>
    <row r="2267" spans="1:13" x14ac:dyDescent="0.25">
      <c r="A2267" s="2">
        <v>45394</v>
      </c>
      <c r="B2267" s="3">
        <f t="shared" si="107"/>
        <v>2024</v>
      </c>
      <c r="C2267" t="str">
        <f t="shared" si="105"/>
        <v>2023-2024</v>
      </c>
      <c r="D2267" t="s">
        <v>148</v>
      </c>
      <c r="E2267" t="s">
        <v>41</v>
      </c>
      <c r="F2267" t="str">
        <f t="shared" si="106"/>
        <v>New South Wales</v>
      </c>
      <c r="G2267" t="s">
        <v>10</v>
      </c>
      <c r="H2267">
        <v>2830</v>
      </c>
      <c r="I2267" t="s">
        <v>11</v>
      </c>
      <c r="J2267" t="s">
        <v>25</v>
      </c>
      <c r="K2267" t="s">
        <v>154</v>
      </c>
      <c r="L2267" t="s">
        <v>14</v>
      </c>
      <c r="M2267" s="5">
        <v>189.82</v>
      </c>
    </row>
    <row r="2268" spans="1:13" x14ac:dyDescent="0.25">
      <c r="A2268" s="2">
        <v>45618</v>
      </c>
      <c r="B2268" s="3">
        <f t="shared" si="107"/>
        <v>2025</v>
      </c>
      <c r="C2268" t="str">
        <f t="shared" si="105"/>
        <v>2024-2025</v>
      </c>
      <c r="D2268" t="s">
        <v>148</v>
      </c>
      <c r="E2268" t="s">
        <v>95</v>
      </c>
      <c r="F2268" t="str">
        <f t="shared" si="106"/>
        <v>Victoria</v>
      </c>
      <c r="G2268" t="s">
        <v>45</v>
      </c>
      <c r="H2268">
        <v>3931</v>
      </c>
      <c r="I2268" t="s">
        <v>11</v>
      </c>
      <c r="J2268" t="s">
        <v>55</v>
      </c>
      <c r="K2268" t="s">
        <v>153</v>
      </c>
      <c r="L2268" t="s">
        <v>16</v>
      </c>
      <c r="M2268" s="5">
        <v>189.87</v>
      </c>
    </row>
    <row r="2269" spans="1:13" x14ac:dyDescent="0.25">
      <c r="A2269" s="2">
        <v>45480</v>
      </c>
      <c r="B2269" s="3">
        <f t="shared" si="107"/>
        <v>2025</v>
      </c>
      <c r="C2269" t="str">
        <f t="shared" si="105"/>
        <v>2024-2025</v>
      </c>
      <c r="D2269" t="s">
        <v>148</v>
      </c>
      <c r="E2269" t="s">
        <v>67</v>
      </c>
      <c r="F2269" t="str">
        <f t="shared" si="106"/>
        <v>New South Wales</v>
      </c>
      <c r="G2269" t="s">
        <v>10</v>
      </c>
      <c r="H2269">
        <v>2478</v>
      </c>
      <c r="I2269" t="s">
        <v>11</v>
      </c>
      <c r="J2269" t="s">
        <v>68</v>
      </c>
      <c r="K2269" t="s">
        <v>154</v>
      </c>
      <c r="L2269" t="s">
        <v>14</v>
      </c>
      <c r="M2269" s="5">
        <v>190.83</v>
      </c>
    </row>
    <row r="2270" spans="1:13" x14ac:dyDescent="0.25">
      <c r="A2270" s="2">
        <v>45664</v>
      </c>
      <c r="B2270" s="3">
        <f t="shared" si="107"/>
        <v>2025</v>
      </c>
      <c r="C2270" t="str">
        <f t="shared" si="105"/>
        <v>2024-2025</v>
      </c>
      <c r="D2270" t="s">
        <v>148</v>
      </c>
      <c r="E2270" t="s">
        <v>134</v>
      </c>
      <c r="F2270" t="str">
        <f t="shared" si="106"/>
        <v>Queensland</v>
      </c>
      <c r="G2270" t="s">
        <v>35</v>
      </c>
      <c r="H2270">
        <v>4825</v>
      </c>
      <c r="I2270" t="s">
        <v>11</v>
      </c>
      <c r="J2270" t="s">
        <v>36</v>
      </c>
      <c r="K2270" t="s">
        <v>151</v>
      </c>
      <c r="L2270" t="s">
        <v>21</v>
      </c>
      <c r="M2270" s="5">
        <v>191.07999999999998</v>
      </c>
    </row>
    <row r="2271" spans="1:13" x14ac:dyDescent="0.25">
      <c r="A2271" s="2">
        <v>45585</v>
      </c>
      <c r="B2271" s="3">
        <f t="shared" si="107"/>
        <v>2025</v>
      </c>
      <c r="C2271" t="str">
        <f t="shared" si="105"/>
        <v>2024-2025</v>
      </c>
      <c r="D2271" t="s">
        <v>147</v>
      </c>
      <c r="E2271" t="s">
        <v>62</v>
      </c>
      <c r="F2271" t="str">
        <f t="shared" si="106"/>
        <v>Victoria</v>
      </c>
      <c r="G2271" t="s">
        <v>45</v>
      </c>
      <c r="H2271">
        <v>3134</v>
      </c>
      <c r="I2271" t="s">
        <v>11</v>
      </c>
      <c r="J2271" t="s">
        <v>63</v>
      </c>
      <c r="K2271" t="s">
        <v>156</v>
      </c>
      <c r="L2271" t="s">
        <v>17</v>
      </c>
      <c r="M2271" s="5">
        <v>191.57999999999998</v>
      </c>
    </row>
    <row r="2272" spans="1:13" x14ac:dyDescent="0.25">
      <c r="A2272" s="2">
        <v>45488</v>
      </c>
      <c r="B2272" s="3">
        <f t="shared" si="107"/>
        <v>2025</v>
      </c>
      <c r="C2272" t="str">
        <f t="shared" si="105"/>
        <v>2024-2025</v>
      </c>
      <c r="D2272" t="s">
        <v>147</v>
      </c>
      <c r="E2272" t="s">
        <v>9</v>
      </c>
      <c r="F2272" t="str">
        <f t="shared" si="106"/>
        <v>New South Wales</v>
      </c>
      <c r="G2272" t="s">
        <v>10</v>
      </c>
      <c r="H2272">
        <v>2067</v>
      </c>
      <c r="I2272" t="s">
        <v>11</v>
      </c>
      <c r="J2272" t="s">
        <v>12</v>
      </c>
      <c r="K2272" t="s">
        <v>151</v>
      </c>
      <c r="L2272" t="s">
        <v>21</v>
      </c>
      <c r="M2272" s="5">
        <v>191.62</v>
      </c>
    </row>
    <row r="2273" spans="1:13" x14ac:dyDescent="0.25">
      <c r="A2273" s="2">
        <v>45593</v>
      </c>
      <c r="B2273" s="3">
        <f t="shared" si="107"/>
        <v>2025</v>
      </c>
      <c r="C2273" t="str">
        <f t="shared" si="105"/>
        <v>2024-2025</v>
      </c>
      <c r="D2273" t="s">
        <v>148</v>
      </c>
      <c r="E2273" t="s">
        <v>57</v>
      </c>
      <c r="F2273" t="str">
        <f t="shared" si="106"/>
        <v>New South Wales</v>
      </c>
      <c r="G2273" t="s">
        <v>10</v>
      </c>
      <c r="H2273">
        <v>2560</v>
      </c>
      <c r="I2273" t="s">
        <v>11</v>
      </c>
      <c r="J2273" t="s">
        <v>58</v>
      </c>
      <c r="K2273" t="s">
        <v>157</v>
      </c>
      <c r="L2273" t="s">
        <v>22</v>
      </c>
      <c r="M2273" s="5">
        <v>191.65</v>
      </c>
    </row>
    <row r="2274" spans="1:13" x14ac:dyDescent="0.25">
      <c r="A2274" s="2">
        <v>45381</v>
      </c>
      <c r="B2274" s="3">
        <f t="shared" si="107"/>
        <v>2024</v>
      </c>
      <c r="C2274" t="str">
        <f t="shared" si="105"/>
        <v>2023-2024</v>
      </c>
      <c r="D2274" t="s">
        <v>148</v>
      </c>
      <c r="E2274" t="s">
        <v>114</v>
      </c>
      <c r="F2274" t="str">
        <f t="shared" si="106"/>
        <v>Victoria</v>
      </c>
      <c r="G2274" t="s">
        <v>45</v>
      </c>
      <c r="H2274">
        <v>3551</v>
      </c>
      <c r="I2274" t="s">
        <v>11</v>
      </c>
      <c r="J2274" t="s">
        <v>60</v>
      </c>
      <c r="K2274" t="s">
        <v>149</v>
      </c>
      <c r="L2274" t="s">
        <v>15</v>
      </c>
      <c r="M2274" s="5">
        <v>192.45999999999998</v>
      </c>
    </row>
    <row r="2275" spans="1:13" x14ac:dyDescent="0.25">
      <c r="A2275" s="2">
        <v>45383</v>
      </c>
      <c r="B2275" s="3">
        <f t="shared" si="107"/>
        <v>2024</v>
      </c>
      <c r="C2275" t="str">
        <f t="shared" si="105"/>
        <v>2023-2024</v>
      </c>
      <c r="D2275" t="s">
        <v>147</v>
      </c>
      <c r="E2275" t="s">
        <v>146</v>
      </c>
      <c r="F2275" t="str">
        <f t="shared" si="106"/>
        <v>Victoria</v>
      </c>
      <c r="G2275" t="s">
        <v>45</v>
      </c>
      <c r="H2275">
        <v>3353</v>
      </c>
      <c r="I2275" t="s">
        <v>11</v>
      </c>
      <c r="J2275" t="s">
        <v>60</v>
      </c>
      <c r="K2275" t="s">
        <v>154</v>
      </c>
      <c r="L2275" t="s">
        <v>14</v>
      </c>
      <c r="M2275" s="5">
        <v>192.47</v>
      </c>
    </row>
    <row r="2276" spans="1:13" x14ac:dyDescent="0.25">
      <c r="A2276" s="2">
        <v>45890</v>
      </c>
      <c r="B2276" s="3">
        <f t="shared" si="107"/>
        <v>2026</v>
      </c>
      <c r="C2276" t="str">
        <f t="shared" si="105"/>
        <v>2025-2026</v>
      </c>
      <c r="D2276" t="s">
        <v>147</v>
      </c>
      <c r="E2276" t="s">
        <v>78</v>
      </c>
      <c r="F2276" t="str">
        <f t="shared" si="106"/>
        <v>New South Wales</v>
      </c>
      <c r="G2276" t="s">
        <v>10</v>
      </c>
      <c r="H2276">
        <v>2350</v>
      </c>
      <c r="I2276" t="s">
        <v>11</v>
      </c>
      <c r="J2276" t="s">
        <v>68</v>
      </c>
      <c r="K2276" t="s">
        <v>19</v>
      </c>
      <c r="L2276" t="s">
        <v>23</v>
      </c>
      <c r="M2276" s="5">
        <v>192.65</v>
      </c>
    </row>
    <row r="2277" spans="1:13" x14ac:dyDescent="0.25">
      <c r="A2277" s="2">
        <v>45696</v>
      </c>
      <c r="B2277" s="3">
        <f t="shared" si="107"/>
        <v>2025</v>
      </c>
      <c r="C2277" t="str">
        <f t="shared" si="105"/>
        <v>2024-2025</v>
      </c>
      <c r="D2277" t="s">
        <v>147</v>
      </c>
      <c r="E2277" t="s">
        <v>134</v>
      </c>
      <c r="F2277" t="str">
        <f t="shared" si="106"/>
        <v>Queensland</v>
      </c>
      <c r="G2277" t="s">
        <v>35</v>
      </c>
      <c r="H2277">
        <v>4825</v>
      </c>
      <c r="I2277" t="s">
        <v>11</v>
      </c>
      <c r="J2277" t="s">
        <v>36</v>
      </c>
      <c r="K2277" t="s">
        <v>155</v>
      </c>
      <c r="L2277" t="s">
        <v>20</v>
      </c>
      <c r="M2277" s="5">
        <v>192.67</v>
      </c>
    </row>
    <row r="2278" spans="1:13" x14ac:dyDescent="0.25">
      <c r="A2278" s="2">
        <v>45594</v>
      </c>
      <c r="B2278" s="3">
        <f t="shared" si="107"/>
        <v>2025</v>
      </c>
      <c r="C2278" t="str">
        <f t="shared" si="105"/>
        <v>2024-2025</v>
      </c>
      <c r="D2278" t="s">
        <v>148</v>
      </c>
      <c r="E2278" t="s">
        <v>133</v>
      </c>
      <c r="F2278" t="str">
        <f t="shared" si="106"/>
        <v>Queensland</v>
      </c>
      <c r="G2278" t="s">
        <v>35</v>
      </c>
      <c r="H2278">
        <v>4305</v>
      </c>
      <c r="I2278" t="s">
        <v>11</v>
      </c>
      <c r="J2278" t="s">
        <v>104</v>
      </c>
      <c r="K2278" t="s">
        <v>152</v>
      </c>
      <c r="L2278" t="s">
        <v>13</v>
      </c>
      <c r="M2278" s="5">
        <v>193.7</v>
      </c>
    </row>
    <row r="2279" spans="1:13" x14ac:dyDescent="0.25">
      <c r="A2279" s="2">
        <v>45945</v>
      </c>
      <c r="B2279" s="3">
        <f t="shared" si="107"/>
        <v>2026</v>
      </c>
      <c r="C2279" t="str">
        <f t="shared" si="105"/>
        <v>2025-2026</v>
      </c>
      <c r="D2279" t="s">
        <v>148</v>
      </c>
      <c r="E2279" t="s">
        <v>89</v>
      </c>
      <c r="F2279" t="str">
        <f t="shared" si="106"/>
        <v>Queensland</v>
      </c>
      <c r="G2279" t="s">
        <v>35</v>
      </c>
      <c r="H2279">
        <v>4655</v>
      </c>
      <c r="I2279" t="s">
        <v>11</v>
      </c>
      <c r="J2279" t="s">
        <v>51</v>
      </c>
      <c r="K2279" t="s">
        <v>150</v>
      </c>
      <c r="L2279" t="s">
        <v>18</v>
      </c>
      <c r="M2279" s="5">
        <v>193.8</v>
      </c>
    </row>
    <row r="2280" spans="1:13" x14ac:dyDescent="0.25">
      <c r="A2280" s="2">
        <v>45972</v>
      </c>
      <c r="B2280" s="3">
        <f t="shared" si="107"/>
        <v>2026</v>
      </c>
      <c r="C2280" t="str">
        <f t="shared" si="105"/>
        <v>2025-2026</v>
      </c>
      <c r="D2280" t="s">
        <v>148</v>
      </c>
      <c r="E2280" t="s">
        <v>100</v>
      </c>
      <c r="F2280" t="str">
        <f t="shared" si="106"/>
        <v>Western Australia</v>
      </c>
      <c r="G2280" t="s">
        <v>48</v>
      </c>
      <c r="H2280">
        <v>6021</v>
      </c>
      <c r="I2280" t="s">
        <v>11</v>
      </c>
      <c r="J2280" t="s">
        <v>49</v>
      </c>
      <c r="K2280" t="s">
        <v>154</v>
      </c>
      <c r="L2280" t="s">
        <v>14</v>
      </c>
      <c r="M2280" s="5">
        <v>193.95</v>
      </c>
    </row>
    <row r="2281" spans="1:13" x14ac:dyDescent="0.25">
      <c r="A2281" s="2">
        <v>45362</v>
      </c>
      <c r="B2281" s="3">
        <f t="shared" si="107"/>
        <v>2024</v>
      </c>
      <c r="C2281" t="str">
        <f t="shared" si="105"/>
        <v>2023-2024</v>
      </c>
      <c r="D2281" t="s">
        <v>147</v>
      </c>
      <c r="E2281" t="s">
        <v>127</v>
      </c>
      <c r="F2281" t="str">
        <f t="shared" si="106"/>
        <v>New South Wales</v>
      </c>
      <c r="G2281" t="s">
        <v>10</v>
      </c>
      <c r="H2281">
        <v>2131</v>
      </c>
      <c r="I2281" t="s">
        <v>11</v>
      </c>
      <c r="J2281" t="s">
        <v>27</v>
      </c>
      <c r="K2281" t="s">
        <v>154</v>
      </c>
      <c r="L2281" t="s">
        <v>14</v>
      </c>
      <c r="M2281" s="5">
        <v>194.06</v>
      </c>
    </row>
    <row r="2282" spans="1:13" x14ac:dyDescent="0.25">
      <c r="A2282" s="2">
        <v>45814</v>
      </c>
      <c r="B2282" s="3">
        <f t="shared" si="107"/>
        <v>2025</v>
      </c>
      <c r="C2282" t="str">
        <f t="shared" si="105"/>
        <v>2024-2025</v>
      </c>
      <c r="D2282" t="s">
        <v>147</v>
      </c>
      <c r="E2282" t="s">
        <v>44</v>
      </c>
      <c r="F2282" t="str">
        <f t="shared" si="106"/>
        <v>Victoria</v>
      </c>
      <c r="G2282" t="s">
        <v>45</v>
      </c>
      <c r="H2282">
        <v>3066</v>
      </c>
      <c r="I2282" t="s">
        <v>11</v>
      </c>
      <c r="J2282" t="s">
        <v>46</v>
      </c>
      <c r="K2282" t="s">
        <v>154</v>
      </c>
      <c r="L2282" t="s">
        <v>14</v>
      </c>
      <c r="M2282" s="5">
        <v>194.56</v>
      </c>
    </row>
    <row r="2283" spans="1:13" x14ac:dyDescent="0.25">
      <c r="A2283" s="2">
        <v>45636</v>
      </c>
      <c r="B2283" s="3">
        <f t="shared" si="107"/>
        <v>2025</v>
      </c>
      <c r="C2283" t="str">
        <f t="shared" si="105"/>
        <v>2024-2025</v>
      </c>
      <c r="D2283" t="s">
        <v>147</v>
      </c>
      <c r="E2283" t="s">
        <v>116</v>
      </c>
      <c r="F2283" t="str">
        <f t="shared" si="106"/>
        <v>Western Australia</v>
      </c>
      <c r="G2283" t="s">
        <v>48</v>
      </c>
      <c r="H2283">
        <v>6725</v>
      </c>
      <c r="I2283" t="s">
        <v>11</v>
      </c>
      <c r="J2283" t="s">
        <v>77</v>
      </c>
      <c r="K2283" t="s">
        <v>155</v>
      </c>
      <c r="L2283" t="s">
        <v>20</v>
      </c>
      <c r="M2283" s="5">
        <v>194.63</v>
      </c>
    </row>
    <row r="2284" spans="1:13" x14ac:dyDescent="0.25">
      <c r="A2284" s="2">
        <v>45950</v>
      </c>
      <c r="B2284" s="3">
        <f t="shared" si="107"/>
        <v>2026</v>
      </c>
      <c r="C2284" t="str">
        <f t="shared" si="105"/>
        <v>2025-2026</v>
      </c>
      <c r="D2284" t="s">
        <v>147</v>
      </c>
      <c r="E2284" t="s">
        <v>99</v>
      </c>
      <c r="F2284" t="str">
        <f t="shared" si="106"/>
        <v>Victoria</v>
      </c>
      <c r="G2284" t="s">
        <v>45</v>
      </c>
      <c r="H2284">
        <v>3148</v>
      </c>
      <c r="I2284" t="s">
        <v>11</v>
      </c>
      <c r="J2284" t="s">
        <v>63</v>
      </c>
      <c r="K2284" t="s">
        <v>154</v>
      </c>
      <c r="L2284" t="s">
        <v>14</v>
      </c>
      <c r="M2284" s="5">
        <v>194.64</v>
      </c>
    </row>
    <row r="2285" spans="1:13" x14ac:dyDescent="0.25">
      <c r="A2285" s="2">
        <v>45367</v>
      </c>
      <c r="B2285" s="3">
        <f t="shared" si="107"/>
        <v>2024</v>
      </c>
      <c r="C2285" t="str">
        <f t="shared" si="105"/>
        <v>2023-2024</v>
      </c>
      <c r="D2285" t="s">
        <v>147</v>
      </c>
      <c r="E2285" t="s">
        <v>136</v>
      </c>
      <c r="F2285" t="str">
        <f t="shared" si="106"/>
        <v>Victoria</v>
      </c>
      <c r="G2285" t="s">
        <v>45</v>
      </c>
      <c r="H2285">
        <v>3175</v>
      </c>
      <c r="I2285" t="s">
        <v>11</v>
      </c>
      <c r="J2285" t="s">
        <v>63</v>
      </c>
      <c r="K2285" t="s">
        <v>19</v>
      </c>
      <c r="L2285" t="s">
        <v>23</v>
      </c>
      <c r="M2285" s="5">
        <v>194.64999999999998</v>
      </c>
    </row>
    <row r="2286" spans="1:13" x14ac:dyDescent="0.25">
      <c r="A2286" s="2">
        <v>45539</v>
      </c>
      <c r="B2286" s="3">
        <f t="shared" si="107"/>
        <v>2025</v>
      </c>
      <c r="C2286" t="str">
        <f t="shared" si="105"/>
        <v>2024-2025</v>
      </c>
      <c r="D2286" t="s">
        <v>148</v>
      </c>
      <c r="E2286" t="s">
        <v>89</v>
      </c>
      <c r="F2286" t="str">
        <f t="shared" si="106"/>
        <v>Queensland</v>
      </c>
      <c r="G2286" t="s">
        <v>35</v>
      </c>
      <c r="H2286">
        <v>4655</v>
      </c>
      <c r="I2286" t="s">
        <v>11</v>
      </c>
      <c r="J2286" t="s">
        <v>51</v>
      </c>
      <c r="K2286" t="s">
        <v>149</v>
      </c>
      <c r="L2286" t="s">
        <v>15</v>
      </c>
      <c r="M2286" s="5">
        <v>194.71</v>
      </c>
    </row>
    <row r="2287" spans="1:13" x14ac:dyDescent="0.25">
      <c r="A2287" s="2">
        <v>45735</v>
      </c>
      <c r="B2287" s="3">
        <f t="shared" si="107"/>
        <v>2025</v>
      </c>
      <c r="C2287" t="str">
        <f t="shared" si="105"/>
        <v>2024-2025</v>
      </c>
      <c r="D2287" t="s">
        <v>147</v>
      </c>
      <c r="E2287" t="s">
        <v>47</v>
      </c>
      <c r="F2287" t="str">
        <f t="shared" si="106"/>
        <v>Western Australia</v>
      </c>
      <c r="G2287" t="s">
        <v>48</v>
      </c>
      <c r="H2287">
        <v>6030</v>
      </c>
      <c r="I2287" t="s">
        <v>11</v>
      </c>
      <c r="J2287" t="s">
        <v>49</v>
      </c>
      <c r="K2287" t="s">
        <v>150</v>
      </c>
      <c r="L2287" t="s">
        <v>18</v>
      </c>
      <c r="M2287" s="5">
        <v>194.85</v>
      </c>
    </row>
    <row r="2288" spans="1:13" x14ac:dyDescent="0.25">
      <c r="A2288" s="2">
        <v>46008</v>
      </c>
      <c r="B2288" s="3">
        <f t="shared" si="107"/>
        <v>2026</v>
      </c>
      <c r="C2288" t="str">
        <f t="shared" si="105"/>
        <v>2025-2026</v>
      </c>
      <c r="D2288" t="s">
        <v>147</v>
      </c>
      <c r="E2288" t="s">
        <v>76</v>
      </c>
      <c r="F2288" t="str">
        <f t="shared" si="106"/>
        <v>Western Australia</v>
      </c>
      <c r="G2288" t="s">
        <v>48</v>
      </c>
      <c r="H2288">
        <v>6450</v>
      </c>
      <c r="I2288" t="s">
        <v>11</v>
      </c>
      <c r="J2288" t="s">
        <v>77</v>
      </c>
      <c r="K2288" t="s">
        <v>152</v>
      </c>
      <c r="L2288" t="s">
        <v>13</v>
      </c>
      <c r="M2288" s="5">
        <v>195.1</v>
      </c>
    </row>
    <row r="2289" spans="1:13" x14ac:dyDescent="0.25">
      <c r="A2289" s="2">
        <v>45461</v>
      </c>
      <c r="B2289" s="3">
        <f t="shared" si="107"/>
        <v>2024</v>
      </c>
      <c r="C2289" t="str">
        <f t="shared" si="105"/>
        <v>2023-2024</v>
      </c>
      <c r="D2289" t="s">
        <v>148</v>
      </c>
      <c r="E2289" t="s">
        <v>74</v>
      </c>
      <c r="F2289" t="str">
        <f t="shared" si="106"/>
        <v>South Australia</v>
      </c>
      <c r="G2289" t="s">
        <v>32</v>
      </c>
      <c r="H2289">
        <v>5043</v>
      </c>
      <c r="I2289" t="s">
        <v>11</v>
      </c>
      <c r="J2289" t="s">
        <v>33</v>
      </c>
      <c r="K2289" t="s">
        <v>155</v>
      </c>
      <c r="L2289" t="s">
        <v>20</v>
      </c>
      <c r="M2289" s="5">
        <v>195.16</v>
      </c>
    </row>
    <row r="2290" spans="1:13" x14ac:dyDescent="0.25">
      <c r="A2290" s="2">
        <v>45791</v>
      </c>
      <c r="B2290" s="3">
        <f t="shared" si="107"/>
        <v>2025</v>
      </c>
      <c r="C2290" t="str">
        <f t="shared" si="105"/>
        <v>2024-2025</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25">
      <c r="A2291" s="2">
        <v>45938</v>
      </c>
      <c r="B2291" s="3">
        <f t="shared" si="107"/>
        <v>2026</v>
      </c>
      <c r="C2291" t="str">
        <f t="shared" si="105"/>
        <v>2025-2026</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25">
      <c r="A2292" s="2">
        <v>45895</v>
      </c>
      <c r="B2292" s="3">
        <f t="shared" si="107"/>
        <v>2026</v>
      </c>
      <c r="C2292" t="str">
        <f t="shared" si="105"/>
        <v>2025-2026</v>
      </c>
      <c r="D2292" t="s">
        <v>148</v>
      </c>
      <c r="E2292" t="s">
        <v>105</v>
      </c>
      <c r="F2292" t="str">
        <f t="shared" si="106"/>
        <v>Victoria</v>
      </c>
      <c r="G2292" t="s">
        <v>45</v>
      </c>
      <c r="H2292">
        <v>3500</v>
      </c>
      <c r="I2292" t="s">
        <v>11</v>
      </c>
      <c r="J2292" t="s">
        <v>60</v>
      </c>
      <c r="K2292" t="s">
        <v>156</v>
      </c>
      <c r="L2292" t="s">
        <v>17</v>
      </c>
      <c r="M2292" s="5">
        <v>196.21</v>
      </c>
    </row>
    <row r="2293" spans="1:13" x14ac:dyDescent="0.25">
      <c r="A2293" s="2">
        <v>45517</v>
      </c>
      <c r="B2293" s="3">
        <f t="shared" si="107"/>
        <v>2025</v>
      </c>
      <c r="C2293" t="str">
        <f t="shared" si="105"/>
        <v>2024-2025</v>
      </c>
      <c r="D2293" t="s">
        <v>147</v>
      </c>
      <c r="E2293" t="s">
        <v>65</v>
      </c>
      <c r="F2293" t="str">
        <f t="shared" si="106"/>
        <v>New South Wales</v>
      </c>
      <c r="G2293" t="s">
        <v>10</v>
      </c>
      <c r="H2293">
        <v>2541</v>
      </c>
      <c r="I2293" t="s">
        <v>11</v>
      </c>
      <c r="J2293" t="s">
        <v>58</v>
      </c>
      <c r="K2293" t="s">
        <v>153</v>
      </c>
      <c r="L2293" t="s">
        <v>16</v>
      </c>
      <c r="M2293" s="5">
        <v>196.23999999999998</v>
      </c>
    </row>
    <row r="2294" spans="1:13" x14ac:dyDescent="0.25">
      <c r="A2294" s="2">
        <v>45629</v>
      </c>
      <c r="B2294" s="3">
        <f t="shared" si="107"/>
        <v>2025</v>
      </c>
      <c r="C2294" t="str">
        <f t="shared" si="105"/>
        <v>2024-2025</v>
      </c>
      <c r="D2294" t="s">
        <v>148</v>
      </c>
      <c r="E2294" t="s">
        <v>41</v>
      </c>
      <c r="F2294" t="str">
        <f t="shared" si="106"/>
        <v>New South Wales</v>
      </c>
      <c r="G2294" t="s">
        <v>10</v>
      </c>
      <c r="H2294">
        <v>2830</v>
      </c>
      <c r="I2294" t="s">
        <v>11</v>
      </c>
      <c r="J2294" t="s">
        <v>25</v>
      </c>
      <c r="K2294" t="s">
        <v>156</v>
      </c>
      <c r="L2294" t="s">
        <v>17</v>
      </c>
      <c r="M2294" s="5">
        <v>196.49</v>
      </c>
    </row>
    <row r="2295" spans="1:13" x14ac:dyDescent="0.25">
      <c r="A2295" s="2">
        <v>45867</v>
      </c>
      <c r="B2295" s="3">
        <f t="shared" si="107"/>
        <v>2026</v>
      </c>
      <c r="C2295" t="str">
        <f t="shared" si="105"/>
        <v>2025-2026</v>
      </c>
      <c r="D2295" t="s">
        <v>148</v>
      </c>
      <c r="E2295" t="s">
        <v>76</v>
      </c>
      <c r="F2295" t="str">
        <f t="shared" si="106"/>
        <v>Western Australia</v>
      </c>
      <c r="G2295" t="s">
        <v>48</v>
      </c>
      <c r="H2295">
        <v>6450</v>
      </c>
      <c r="I2295" t="s">
        <v>11</v>
      </c>
      <c r="J2295" t="s">
        <v>77</v>
      </c>
      <c r="K2295" t="s">
        <v>19</v>
      </c>
      <c r="L2295" t="s">
        <v>23</v>
      </c>
      <c r="M2295" s="5">
        <v>196.62</v>
      </c>
    </row>
    <row r="2296" spans="1:13" x14ac:dyDescent="0.25">
      <c r="A2296" s="2">
        <v>45649</v>
      </c>
      <c r="B2296" s="3">
        <f t="shared" si="107"/>
        <v>2025</v>
      </c>
      <c r="C2296" t="str">
        <f t="shared" si="105"/>
        <v>2024-2025</v>
      </c>
      <c r="D2296" t="s">
        <v>147</v>
      </c>
      <c r="E2296" t="s">
        <v>50</v>
      </c>
      <c r="F2296" t="str">
        <f t="shared" si="106"/>
        <v>Queensland</v>
      </c>
      <c r="G2296" t="s">
        <v>35</v>
      </c>
      <c r="H2296">
        <v>4703</v>
      </c>
      <c r="I2296" t="s">
        <v>11</v>
      </c>
      <c r="J2296" t="s">
        <v>51</v>
      </c>
      <c r="K2296" t="s">
        <v>154</v>
      </c>
      <c r="L2296" t="s">
        <v>14</v>
      </c>
      <c r="M2296" s="5">
        <v>196.82</v>
      </c>
    </row>
    <row r="2297" spans="1:13" x14ac:dyDescent="0.25">
      <c r="A2297" s="2">
        <v>45402</v>
      </c>
      <c r="B2297" s="3">
        <f t="shared" si="107"/>
        <v>2024</v>
      </c>
      <c r="C2297" t="str">
        <f t="shared" si="105"/>
        <v>2023-2024</v>
      </c>
      <c r="D2297" t="s">
        <v>147</v>
      </c>
      <c r="E2297" t="s">
        <v>121</v>
      </c>
      <c r="F2297" t="str">
        <f t="shared" si="106"/>
        <v>Queensland</v>
      </c>
      <c r="G2297" t="s">
        <v>35</v>
      </c>
      <c r="H2297">
        <v>4700</v>
      </c>
      <c r="I2297" t="s">
        <v>11</v>
      </c>
      <c r="J2297" t="s">
        <v>51</v>
      </c>
      <c r="K2297" t="s">
        <v>154</v>
      </c>
      <c r="L2297" t="s">
        <v>14</v>
      </c>
      <c r="M2297" s="5">
        <v>196.88000000000002</v>
      </c>
    </row>
    <row r="2298" spans="1:13" x14ac:dyDescent="0.25">
      <c r="A2298" s="2">
        <v>45842</v>
      </c>
      <c r="B2298" s="3">
        <f t="shared" si="107"/>
        <v>2026</v>
      </c>
      <c r="C2298" t="str">
        <f t="shared" si="105"/>
        <v>2025-2026</v>
      </c>
      <c r="D2298" t="s">
        <v>147</v>
      </c>
      <c r="E2298" t="s">
        <v>64</v>
      </c>
      <c r="F2298" t="str">
        <f t="shared" si="106"/>
        <v>Victoria</v>
      </c>
      <c r="G2298" t="s">
        <v>45</v>
      </c>
      <c r="H2298">
        <v>3199</v>
      </c>
      <c r="I2298" t="s">
        <v>11</v>
      </c>
      <c r="J2298" t="s">
        <v>63</v>
      </c>
      <c r="K2298" t="s">
        <v>154</v>
      </c>
      <c r="L2298" t="s">
        <v>14</v>
      </c>
      <c r="M2298" s="5">
        <v>197.04</v>
      </c>
    </row>
    <row r="2299" spans="1:13" x14ac:dyDescent="0.25">
      <c r="A2299" s="2">
        <v>45601</v>
      </c>
      <c r="B2299" s="3">
        <f t="shared" si="107"/>
        <v>2025</v>
      </c>
      <c r="C2299" t="str">
        <f t="shared" si="105"/>
        <v>2024-2025</v>
      </c>
      <c r="D2299" t="s">
        <v>147</v>
      </c>
      <c r="E2299" t="s">
        <v>37</v>
      </c>
      <c r="F2299" t="str">
        <f t="shared" si="106"/>
        <v>South Australia</v>
      </c>
      <c r="G2299" t="s">
        <v>32</v>
      </c>
      <c r="H2299">
        <v>5607</v>
      </c>
      <c r="I2299" t="s">
        <v>11</v>
      </c>
      <c r="J2299" t="s">
        <v>38</v>
      </c>
      <c r="K2299" t="s">
        <v>156</v>
      </c>
      <c r="L2299" t="s">
        <v>17</v>
      </c>
      <c r="M2299" s="5">
        <v>197.66</v>
      </c>
    </row>
    <row r="2300" spans="1:13" x14ac:dyDescent="0.25">
      <c r="A2300" s="2">
        <v>45834</v>
      </c>
      <c r="B2300" s="3">
        <f t="shared" si="107"/>
        <v>2025</v>
      </c>
      <c r="C2300" t="str">
        <f t="shared" si="105"/>
        <v>2024-2025</v>
      </c>
      <c r="D2300" t="s">
        <v>147</v>
      </c>
      <c r="E2300" t="s">
        <v>131</v>
      </c>
      <c r="F2300" t="str">
        <f t="shared" si="106"/>
        <v>Western Australia</v>
      </c>
      <c r="G2300" t="s">
        <v>48</v>
      </c>
      <c r="H2300">
        <v>6530</v>
      </c>
      <c r="I2300" t="s">
        <v>11</v>
      </c>
      <c r="J2300" t="s">
        <v>77</v>
      </c>
      <c r="K2300" t="s">
        <v>149</v>
      </c>
      <c r="L2300" t="s">
        <v>15</v>
      </c>
      <c r="M2300" s="5">
        <v>197.91</v>
      </c>
    </row>
    <row r="2301" spans="1:13" x14ac:dyDescent="0.25">
      <c r="A2301" s="2">
        <v>46002</v>
      </c>
      <c r="B2301" s="3">
        <f t="shared" si="107"/>
        <v>2026</v>
      </c>
      <c r="C2301" t="str">
        <f t="shared" si="105"/>
        <v>2025-2026</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25">
      <c r="A2302" s="2">
        <v>45726</v>
      </c>
      <c r="B2302" s="3">
        <f t="shared" si="107"/>
        <v>2025</v>
      </c>
      <c r="C2302" t="str">
        <f t="shared" si="105"/>
        <v>2024-2025</v>
      </c>
      <c r="D2302" t="s">
        <v>148</v>
      </c>
      <c r="E2302" t="s">
        <v>100</v>
      </c>
      <c r="F2302" t="str">
        <f t="shared" si="106"/>
        <v>Western Australia</v>
      </c>
      <c r="G2302" t="s">
        <v>48</v>
      </c>
      <c r="H2302">
        <v>6021</v>
      </c>
      <c r="I2302" t="s">
        <v>11</v>
      </c>
      <c r="J2302" t="s">
        <v>49</v>
      </c>
      <c r="K2302" t="s">
        <v>19</v>
      </c>
      <c r="L2302" t="s">
        <v>23</v>
      </c>
      <c r="M2302" s="5">
        <v>198.07</v>
      </c>
    </row>
    <row r="2303" spans="1:13" x14ac:dyDescent="0.25">
      <c r="A2303" s="2">
        <v>45519</v>
      </c>
      <c r="B2303" s="3">
        <f t="shared" si="107"/>
        <v>2025</v>
      </c>
      <c r="C2303" t="str">
        <f t="shared" si="105"/>
        <v>2024-2025</v>
      </c>
      <c r="D2303" t="s">
        <v>147</v>
      </c>
      <c r="E2303" t="s">
        <v>98</v>
      </c>
      <c r="F2303" t="str">
        <f t="shared" si="106"/>
        <v>Victoria</v>
      </c>
      <c r="G2303" t="s">
        <v>45</v>
      </c>
      <c r="H2303">
        <v>3429</v>
      </c>
      <c r="I2303" t="s">
        <v>11</v>
      </c>
      <c r="J2303" t="s">
        <v>60</v>
      </c>
      <c r="K2303" t="s">
        <v>150</v>
      </c>
      <c r="L2303" t="s">
        <v>18</v>
      </c>
      <c r="M2303" s="5">
        <v>198.64</v>
      </c>
    </row>
    <row r="2304" spans="1:13" x14ac:dyDescent="0.25">
      <c r="A2304" s="2">
        <v>45965</v>
      </c>
      <c r="B2304" s="3">
        <f t="shared" si="107"/>
        <v>2026</v>
      </c>
      <c r="C2304" t="str">
        <f t="shared" si="105"/>
        <v>2025-2026</v>
      </c>
      <c r="D2304" t="s">
        <v>147</v>
      </c>
      <c r="E2304" t="s">
        <v>135</v>
      </c>
      <c r="F2304" t="str">
        <f t="shared" si="106"/>
        <v>Victoria</v>
      </c>
      <c r="G2304" t="s">
        <v>45</v>
      </c>
      <c r="H2304">
        <v>3550</v>
      </c>
      <c r="I2304" t="s">
        <v>11</v>
      </c>
      <c r="J2304" t="s">
        <v>60</v>
      </c>
      <c r="K2304" t="s">
        <v>149</v>
      </c>
      <c r="L2304" t="s">
        <v>15</v>
      </c>
      <c r="M2304" s="5">
        <v>198.75</v>
      </c>
    </row>
    <row r="2305" spans="1:13" x14ac:dyDescent="0.25">
      <c r="A2305" s="2">
        <v>45338</v>
      </c>
      <c r="B2305" s="3">
        <f t="shared" si="107"/>
        <v>2024</v>
      </c>
      <c r="C2305" t="str">
        <f t="shared" si="105"/>
        <v>2023-2024</v>
      </c>
      <c r="D2305" t="s">
        <v>147</v>
      </c>
      <c r="E2305" t="s">
        <v>82</v>
      </c>
      <c r="F2305" t="str">
        <f t="shared" si="106"/>
        <v>Queensland</v>
      </c>
      <c r="G2305" t="s">
        <v>35</v>
      </c>
      <c r="H2305">
        <v>4012</v>
      </c>
      <c r="I2305" t="s">
        <v>11</v>
      </c>
      <c r="J2305" t="s">
        <v>43</v>
      </c>
      <c r="K2305" t="s">
        <v>154</v>
      </c>
      <c r="L2305" t="s">
        <v>14</v>
      </c>
      <c r="M2305" s="5">
        <v>198.84</v>
      </c>
    </row>
    <row r="2306" spans="1:13" x14ac:dyDescent="0.25">
      <c r="A2306" s="2">
        <v>46016</v>
      </c>
      <c r="B2306" s="3">
        <f t="shared" si="107"/>
        <v>2026</v>
      </c>
      <c r="C2306" t="str">
        <f t="shared" ref="C2306:C2369" si="108">IF(MONTH(A2306) &gt;= 7, YEAR(A2306) &amp; "-" &amp; YEAR(A2306) + 1, YEAR(A2306) - 1 &amp; "-" &amp; YEAR(A2306))</f>
        <v>2025-2026</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25">
      <c r="A2307" s="2">
        <v>45938</v>
      </c>
      <c r="B2307" s="3">
        <f t="shared" ref="B2307:B2370" si="110">IF(MONTH(A2307)&gt;=7,YEAR(A2307)+1,YEAR(A2307))</f>
        <v>2026</v>
      </c>
      <c r="C2307" t="str">
        <f t="shared" si="108"/>
        <v>2025-2026</v>
      </c>
      <c r="D2307" t="s">
        <v>147</v>
      </c>
      <c r="E2307" t="s">
        <v>97</v>
      </c>
      <c r="F2307" t="str">
        <f t="shared" si="109"/>
        <v>Tasmania</v>
      </c>
      <c r="G2307" t="s">
        <v>70</v>
      </c>
      <c r="H2307">
        <v>7250</v>
      </c>
      <c r="I2307" t="s">
        <v>11</v>
      </c>
      <c r="J2307" t="s">
        <v>71</v>
      </c>
      <c r="K2307" t="s">
        <v>152</v>
      </c>
      <c r="L2307" t="s">
        <v>13</v>
      </c>
      <c r="M2307" s="5">
        <v>199.82</v>
      </c>
    </row>
    <row r="2308" spans="1:13" x14ac:dyDescent="0.25">
      <c r="A2308" s="2">
        <v>45877</v>
      </c>
      <c r="B2308" s="3">
        <f t="shared" si="110"/>
        <v>2026</v>
      </c>
      <c r="C2308" t="str">
        <f t="shared" si="108"/>
        <v>2025-2026</v>
      </c>
      <c r="D2308" t="s">
        <v>147</v>
      </c>
      <c r="E2308" t="s">
        <v>128</v>
      </c>
      <c r="F2308" t="str">
        <f t="shared" si="109"/>
        <v>Western Australia</v>
      </c>
      <c r="G2308" t="s">
        <v>48</v>
      </c>
      <c r="H2308">
        <v>6027</v>
      </c>
      <c r="I2308" t="s">
        <v>11</v>
      </c>
      <c r="J2308" t="s">
        <v>49</v>
      </c>
      <c r="K2308" t="s">
        <v>151</v>
      </c>
      <c r="L2308" t="s">
        <v>21</v>
      </c>
      <c r="M2308" s="5">
        <v>199.95</v>
      </c>
    </row>
    <row r="2309" spans="1:13" x14ac:dyDescent="0.25">
      <c r="A2309" s="2">
        <v>45875</v>
      </c>
      <c r="B2309" s="3">
        <f t="shared" si="110"/>
        <v>2026</v>
      </c>
      <c r="C2309" t="str">
        <f t="shared" si="108"/>
        <v>2025-2026</v>
      </c>
      <c r="D2309" t="s">
        <v>147</v>
      </c>
      <c r="E2309" t="s">
        <v>124</v>
      </c>
      <c r="F2309" t="str">
        <f t="shared" si="109"/>
        <v>New South Wales</v>
      </c>
      <c r="G2309" t="s">
        <v>10</v>
      </c>
      <c r="H2309">
        <v>2015</v>
      </c>
      <c r="I2309" t="s">
        <v>11</v>
      </c>
      <c r="J2309" t="s">
        <v>12</v>
      </c>
      <c r="K2309" t="s">
        <v>155</v>
      </c>
      <c r="L2309" t="s">
        <v>20</v>
      </c>
      <c r="M2309" s="5">
        <v>200.05</v>
      </c>
    </row>
    <row r="2310" spans="1:13" x14ac:dyDescent="0.25">
      <c r="A2310" s="2">
        <v>45901</v>
      </c>
      <c r="B2310" s="3">
        <f t="shared" si="110"/>
        <v>2026</v>
      </c>
      <c r="C2310" t="str">
        <f t="shared" si="108"/>
        <v>2025-2026</v>
      </c>
      <c r="D2310" t="s">
        <v>147</v>
      </c>
      <c r="E2310" t="s">
        <v>132</v>
      </c>
      <c r="F2310" t="str">
        <f t="shared" si="109"/>
        <v>New South Wales</v>
      </c>
      <c r="G2310" t="s">
        <v>10</v>
      </c>
      <c r="H2310">
        <v>2800</v>
      </c>
      <c r="I2310" t="s">
        <v>11</v>
      </c>
      <c r="J2310" t="s">
        <v>25</v>
      </c>
      <c r="K2310" t="s">
        <v>156</v>
      </c>
      <c r="L2310" t="s">
        <v>17</v>
      </c>
      <c r="M2310" s="5">
        <v>200.39</v>
      </c>
    </row>
    <row r="2311" spans="1:13" x14ac:dyDescent="0.25">
      <c r="A2311" s="2">
        <v>45690</v>
      </c>
      <c r="B2311" s="3">
        <f t="shared" si="110"/>
        <v>2025</v>
      </c>
      <c r="C2311" t="str">
        <f t="shared" si="108"/>
        <v>2024-2025</v>
      </c>
      <c r="D2311" t="s">
        <v>147</v>
      </c>
      <c r="E2311" t="s">
        <v>139</v>
      </c>
      <c r="F2311" t="str">
        <f t="shared" si="109"/>
        <v>New South Wales</v>
      </c>
      <c r="G2311" t="s">
        <v>10</v>
      </c>
      <c r="H2311">
        <v>2020</v>
      </c>
      <c r="I2311" t="s">
        <v>11</v>
      </c>
      <c r="J2311" t="s">
        <v>12</v>
      </c>
      <c r="K2311" t="s">
        <v>149</v>
      </c>
      <c r="L2311" t="s">
        <v>15</v>
      </c>
      <c r="M2311" s="5">
        <v>200.44</v>
      </c>
    </row>
    <row r="2312" spans="1:13" x14ac:dyDescent="0.25">
      <c r="A2312" s="2">
        <v>45745</v>
      </c>
      <c r="B2312" s="3">
        <f t="shared" si="110"/>
        <v>2025</v>
      </c>
      <c r="C2312" t="str">
        <f t="shared" si="108"/>
        <v>2024-2025</v>
      </c>
      <c r="D2312" t="s">
        <v>147</v>
      </c>
      <c r="E2312" t="s">
        <v>121</v>
      </c>
      <c r="F2312" t="str">
        <f t="shared" si="109"/>
        <v>Queensland</v>
      </c>
      <c r="G2312" t="s">
        <v>35</v>
      </c>
      <c r="H2312">
        <v>4700</v>
      </c>
      <c r="I2312" t="s">
        <v>11</v>
      </c>
      <c r="J2312" t="s">
        <v>51</v>
      </c>
      <c r="K2312" t="s">
        <v>149</v>
      </c>
      <c r="L2312" t="s">
        <v>15</v>
      </c>
      <c r="M2312" s="5">
        <v>200.64999999999998</v>
      </c>
    </row>
    <row r="2313" spans="1:13" x14ac:dyDescent="0.25">
      <c r="A2313" s="2">
        <v>45852</v>
      </c>
      <c r="B2313" s="3">
        <f t="shared" si="110"/>
        <v>2026</v>
      </c>
      <c r="C2313" t="str">
        <f t="shared" si="108"/>
        <v>2025-2026</v>
      </c>
      <c r="D2313" t="s">
        <v>147</v>
      </c>
      <c r="E2313" t="s">
        <v>113</v>
      </c>
      <c r="F2313" t="str">
        <f t="shared" si="109"/>
        <v>Queensland</v>
      </c>
      <c r="G2313" t="s">
        <v>35</v>
      </c>
      <c r="H2313">
        <v>4215</v>
      </c>
      <c r="I2313" t="s">
        <v>11</v>
      </c>
      <c r="J2313" t="s">
        <v>104</v>
      </c>
      <c r="K2313" t="s">
        <v>151</v>
      </c>
      <c r="L2313" t="s">
        <v>21</v>
      </c>
      <c r="M2313" s="5">
        <v>200.70999999999998</v>
      </c>
    </row>
    <row r="2314" spans="1:13" x14ac:dyDescent="0.25">
      <c r="A2314" s="2">
        <v>45480</v>
      </c>
      <c r="B2314" s="3">
        <f t="shared" si="110"/>
        <v>2025</v>
      </c>
      <c r="C2314" t="str">
        <f t="shared" si="108"/>
        <v>2024-2025</v>
      </c>
      <c r="D2314" t="s">
        <v>147</v>
      </c>
      <c r="E2314" t="s">
        <v>141</v>
      </c>
      <c r="F2314" t="str">
        <f t="shared" si="109"/>
        <v>Western Australia</v>
      </c>
      <c r="G2314" t="s">
        <v>48</v>
      </c>
      <c r="H2314">
        <v>6052</v>
      </c>
      <c r="I2314" t="s">
        <v>11</v>
      </c>
      <c r="J2314" t="s">
        <v>49</v>
      </c>
      <c r="K2314" t="s">
        <v>149</v>
      </c>
      <c r="L2314" t="s">
        <v>15</v>
      </c>
      <c r="M2314" s="5">
        <v>200.73</v>
      </c>
    </row>
    <row r="2315" spans="1:13" x14ac:dyDescent="0.25">
      <c r="A2315" s="2">
        <v>45895</v>
      </c>
      <c r="B2315" s="3">
        <f t="shared" si="110"/>
        <v>2026</v>
      </c>
      <c r="C2315" t="str">
        <f t="shared" si="108"/>
        <v>2025-2026</v>
      </c>
      <c r="D2315" t="s">
        <v>148</v>
      </c>
      <c r="E2315" t="s">
        <v>112</v>
      </c>
      <c r="F2315" t="str">
        <f t="shared" si="109"/>
        <v>Victoria</v>
      </c>
      <c r="G2315" t="s">
        <v>45</v>
      </c>
      <c r="H2315">
        <v>3076</v>
      </c>
      <c r="I2315" t="s">
        <v>11</v>
      </c>
      <c r="J2315" t="s">
        <v>46</v>
      </c>
      <c r="K2315" t="s">
        <v>153</v>
      </c>
      <c r="L2315" t="s">
        <v>16</v>
      </c>
      <c r="M2315" s="5">
        <v>200.82000000000002</v>
      </c>
    </row>
    <row r="2316" spans="1:13" x14ac:dyDescent="0.25">
      <c r="A2316" s="2">
        <v>45452</v>
      </c>
      <c r="B2316" s="3">
        <f t="shared" si="110"/>
        <v>2024</v>
      </c>
      <c r="C2316" t="str">
        <f t="shared" si="108"/>
        <v>2023-2024</v>
      </c>
      <c r="D2316" t="s">
        <v>148</v>
      </c>
      <c r="E2316" t="s">
        <v>143</v>
      </c>
      <c r="F2316" t="str">
        <f t="shared" si="109"/>
        <v>New South Wales</v>
      </c>
      <c r="G2316" t="s">
        <v>10</v>
      </c>
      <c r="H2316">
        <v>2154</v>
      </c>
      <c r="I2316" t="s">
        <v>11</v>
      </c>
      <c r="J2316" t="s">
        <v>27</v>
      </c>
      <c r="K2316" t="s">
        <v>154</v>
      </c>
      <c r="L2316" t="s">
        <v>14</v>
      </c>
      <c r="M2316" s="5">
        <v>200.87</v>
      </c>
    </row>
    <row r="2317" spans="1:13" x14ac:dyDescent="0.25">
      <c r="A2317" s="2">
        <v>45837</v>
      </c>
      <c r="B2317" s="3">
        <f t="shared" si="110"/>
        <v>2025</v>
      </c>
      <c r="C2317" t="str">
        <f t="shared" si="108"/>
        <v>2024-2025</v>
      </c>
      <c r="D2317" t="s">
        <v>147</v>
      </c>
      <c r="E2317" t="s">
        <v>103</v>
      </c>
      <c r="F2317" t="str">
        <f t="shared" si="109"/>
        <v>Queensland</v>
      </c>
      <c r="G2317" t="s">
        <v>35</v>
      </c>
      <c r="H2317">
        <v>4509</v>
      </c>
      <c r="I2317" t="s">
        <v>11</v>
      </c>
      <c r="J2317" t="s">
        <v>104</v>
      </c>
      <c r="K2317" t="s">
        <v>157</v>
      </c>
      <c r="L2317" t="s">
        <v>22</v>
      </c>
      <c r="M2317" s="5">
        <v>200.87</v>
      </c>
    </row>
    <row r="2318" spans="1:13" x14ac:dyDescent="0.25">
      <c r="A2318" s="2">
        <v>45998</v>
      </c>
      <c r="B2318" s="3">
        <f t="shared" si="110"/>
        <v>2026</v>
      </c>
      <c r="C2318" t="str">
        <f t="shared" si="108"/>
        <v>2025-2026</v>
      </c>
      <c r="D2318" t="s">
        <v>147</v>
      </c>
      <c r="E2318" t="s">
        <v>37</v>
      </c>
      <c r="F2318" t="str">
        <f t="shared" si="109"/>
        <v>South Australia</v>
      </c>
      <c r="G2318" t="s">
        <v>32</v>
      </c>
      <c r="H2318">
        <v>5607</v>
      </c>
      <c r="I2318" t="s">
        <v>11</v>
      </c>
      <c r="J2318" t="s">
        <v>38</v>
      </c>
      <c r="K2318" t="s">
        <v>156</v>
      </c>
      <c r="L2318" t="s">
        <v>17</v>
      </c>
      <c r="M2318" s="5">
        <v>201.14</v>
      </c>
    </row>
    <row r="2319" spans="1:13" x14ac:dyDescent="0.25">
      <c r="A2319" s="2">
        <v>45475</v>
      </c>
      <c r="B2319" s="3">
        <f t="shared" si="110"/>
        <v>2025</v>
      </c>
      <c r="C2319" t="str">
        <f t="shared" si="108"/>
        <v>2024-2025</v>
      </c>
      <c r="D2319" t="s">
        <v>148</v>
      </c>
      <c r="E2319" t="s">
        <v>134</v>
      </c>
      <c r="F2319" t="str">
        <f t="shared" si="109"/>
        <v>Queensland</v>
      </c>
      <c r="G2319" t="s">
        <v>35</v>
      </c>
      <c r="H2319">
        <v>4825</v>
      </c>
      <c r="I2319" t="s">
        <v>11</v>
      </c>
      <c r="J2319" t="s">
        <v>36</v>
      </c>
      <c r="K2319" t="s">
        <v>153</v>
      </c>
      <c r="L2319" t="s">
        <v>16</v>
      </c>
      <c r="M2319" s="5">
        <v>201.22</v>
      </c>
    </row>
    <row r="2320" spans="1:13" x14ac:dyDescent="0.25">
      <c r="A2320" s="2">
        <v>45305</v>
      </c>
      <c r="B2320" s="3">
        <f t="shared" si="110"/>
        <v>2024</v>
      </c>
      <c r="C2320" t="str">
        <f t="shared" si="108"/>
        <v>2023-2024</v>
      </c>
      <c r="D2320" t="s">
        <v>147</v>
      </c>
      <c r="E2320" t="s">
        <v>62</v>
      </c>
      <c r="F2320" t="str">
        <f t="shared" si="109"/>
        <v>Victoria</v>
      </c>
      <c r="G2320" t="s">
        <v>45</v>
      </c>
      <c r="H2320">
        <v>3134</v>
      </c>
      <c r="I2320" t="s">
        <v>11</v>
      </c>
      <c r="J2320" t="s">
        <v>63</v>
      </c>
      <c r="K2320" t="s">
        <v>152</v>
      </c>
      <c r="L2320" t="s">
        <v>13</v>
      </c>
      <c r="M2320" s="5">
        <v>201.22000000000003</v>
      </c>
    </row>
    <row r="2321" spans="1:13" x14ac:dyDescent="0.25">
      <c r="A2321" s="2">
        <v>45329</v>
      </c>
      <c r="B2321" s="3">
        <f t="shared" si="110"/>
        <v>2024</v>
      </c>
      <c r="C2321" t="str">
        <f t="shared" si="108"/>
        <v>2023-2024</v>
      </c>
      <c r="D2321" t="s">
        <v>148</v>
      </c>
      <c r="E2321" t="s">
        <v>59</v>
      </c>
      <c r="F2321" t="str">
        <f t="shared" si="109"/>
        <v>Victoria</v>
      </c>
      <c r="G2321" t="s">
        <v>45</v>
      </c>
      <c r="H2321">
        <v>3280</v>
      </c>
      <c r="I2321" t="s">
        <v>11</v>
      </c>
      <c r="J2321" t="s">
        <v>60</v>
      </c>
      <c r="K2321" t="s">
        <v>154</v>
      </c>
      <c r="L2321" t="s">
        <v>14</v>
      </c>
      <c r="M2321" s="5">
        <v>201.92</v>
      </c>
    </row>
    <row r="2322" spans="1:13" x14ac:dyDescent="0.25">
      <c r="A2322" s="2">
        <v>46020</v>
      </c>
      <c r="B2322" s="3">
        <f t="shared" si="110"/>
        <v>2026</v>
      </c>
      <c r="C2322" t="str">
        <f t="shared" si="108"/>
        <v>2025-2026</v>
      </c>
      <c r="D2322" t="s">
        <v>147</v>
      </c>
      <c r="E2322" t="s">
        <v>69</v>
      </c>
      <c r="F2322" t="str">
        <f t="shared" si="109"/>
        <v>Tasmania</v>
      </c>
      <c r="G2322" t="s">
        <v>70</v>
      </c>
      <c r="H2322">
        <v>7018</v>
      </c>
      <c r="I2322" t="s">
        <v>11</v>
      </c>
      <c r="J2322" t="s">
        <v>71</v>
      </c>
      <c r="K2322" t="s">
        <v>154</v>
      </c>
      <c r="L2322" t="s">
        <v>14</v>
      </c>
      <c r="M2322" s="5">
        <v>202.16</v>
      </c>
    </row>
    <row r="2323" spans="1:13" x14ac:dyDescent="0.25">
      <c r="A2323" s="2">
        <v>45307</v>
      </c>
      <c r="B2323" s="3">
        <f t="shared" si="110"/>
        <v>2024</v>
      </c>
      <c r="C2323" t="str">
        <f t="shared" si="108"/>
        <v>2023-2024</v>
      </c>
      <c r="D2323" t="s">
        <v>147</v>
      </c>
      <c r="E2323" t="s">
        <v>102</v>
      </c>
      <c r="F2323" t="str">
        <f t="shared" si="109"/>
        <v>Queensland</v>
      </c>
      <c r="G2323" t="s">
        <v>35</v>
      </c>
      <c r="H2323">
        <v>4870</v>
      </c>
      <c r="I2323" t="s">
        <v>11</v>
      </c>
      <c r="J2323" t="s">
        <v>36</v>
      </c>
      <c r="K2323" t="s">
        <v>155</v>
      </c>
      <c r="L2323" t="s">
        <v>20</v>
      </c>
      <c r="M2323" s="5">
        <v>202.28</v>
      </c>
    </row>
    <row r="2324" spans="1:13" x14ac:dyDescent="0.25">
      <c r="A2324" s="2">
        <v>45548</v>
      </c>
      <c r="B2324" s="3">
        <f t="shared" si="110"/>
        <v>2025</v>
      </c>
      <c r="C2324" t="str">
        <f t="shared" si="108"/>
        <v>2024-2025</v>
      </c>
      <c r="D2324" t="s">
        <v>147</v>
      </c>
      <c r="E2324" t="s">
        <v>56</v>
      </c>
      <c r="F2324" t="str">
        <f t="shared" si="109"/>
        <v>Northern Territory</v>
      </c>
      <c r="G2324" t="s">
        <v>29</v>
      </c>
      <c r="H2324">
        <v>870</v>
      </c>
      <c r="I2324" t="s">
        <v>11</v>
      </c>
      <c r="J2324" t="s">
        <v>30</v>
      </c>
      <c r="K2324" t="s">
        <v>19</v>
      </c>
      <c r="L2324" t="s">
        <v>23</v>
      </c>
      <c r="M2324" s="5">
        <v>202.61</v>
      </c>
    </row>
    <row r="2325" spans="1:13" x14ac:dyDescent="0.25">
      <c r="A2325" s="2">
        <v>45672</v>
      </c>
      <c r="B2325" s="3">
        <f t="shared" si="110"/>
        <v>2025</v>
      </c>
      <c r="C2325" t="str">
        <f t="shared" si="108"/>
        <v>2024-2025</v>
      </c>
      <c r="D2325" t="s">
        <v>147</v>
      </c>
      <c r="E2325" t="s">
        <v>108</v>
      </c>
      <c r="F2325" t="str">
        <f t="shared" si="109"/>
        <v>Victoria</v>
      </c>
      <c r="G2325" t="s">
        <v>45</v>
      </c>
      <c r="H2325">
        <v>3018</v>
      </c>
      <c r="I2325" t="s">
        <v>11</v>
      </c>
      <c r="J2325" t="s">
        <v>46</v>
      </c>
      <c r="K2325" t="s">
        <v>150</v>
      </c>
      <c r="L2325" t="s">
        <v>18</v>
      </c>
      <c r="M2325" s="5">
        <v>202.86999999999998</v>
      </c>
    </row>
    <row r="2326" spans="1:13" x14ac:dyDescent="0.25">
      <c r="A2326" s="2">
        <v>45507</v>
      </c>
      <c r="B2326" s="3">
        <f t="shared" si="110"/>
        <v>2025</v>
      </c>
      <c r="C2326" t="str">
        <f t="shared" si="108"/>
        <v>2024-2025</v>
      </c>
      <c r="D2326" t="s">
        <v>148</v>
      </c>
      <c r="E2326" t="s">
        <v>143</v>
      </c>
      <c r="F2326" t="str">
        <f t="shared" si="109"/>
        <v>New South Wales</v>
      </c>
      <c r="G2326" t="s">
        <v>10</v>
      </c>
      <c r="H2326">
        <v>2154</v>
      </c>
      <c r="I2326" t="s">
        <v>11</v>
      </c>
      <c r="J2326" t="s">
        <v>27</v>
      </c>
      <c r="K2326" t="s">
        <v>149</v>
      </c>
      <c r="L2326" t="s">
        <v>15</v>
      </c>
      <c r="M2326" s="5">
        <v>203.66</v>
      </c>
    </row>
    <row r="2327" spans="1:13" x14ac:dyDescent="0.25">
      <c r="A2327" s="2">
        <v>45365</v>
      </c>
      <c r="B2327" s="3">
        <f t="shared" si="110"/>
        <v>2024</v>
      </c>
      <c r="C2327" t="str">
        <f t="shared" si="108"/>
        <v>2023-2024</v>
      </c>
      <c r="D2327" t="s">
        <v>147</v>
      </c>
      <c r="E2327" t="s">
        <v>145</v>
      </c>
      <c r="F2327" t="str">
        <f t="shared" si="109"/>
        <v>New South Wales</v>
      </c>
      <c r="G2327" t="s">
        <v>10</v>
      </c>
      <c r="H2327">
        <v>2101</v>
      </c>
      <c r="I2327" t="s">
        <v>11</v>
      </c>
      <c r="J2327" t="s">
        <v>27</v>
      </c>
      <c r="K2327" t="s">
        <v>149</v>
      </c>
      <c r="L2327" t="s">
        <v>15</v>
      </c>
      <c r="M2327" s="5">
        <v>203.68</v>
      </c>
    </row>
    <row r="2328" spans="1:13" x14ac:dyDescent="0.25">
      <c r="A2328" s="2">
        <v>45948</v>
      </c>
      <c r="B2328" s="3">
        <f t="shared" si="110"/>
        <v>2026</v>
      </c>
      <c r="C2328" t="str">
        <f t="shared" si="108"/>
        <v>2025-2026</v>
      </c>
      <c r="D2328" t="s">
        <v>148</v>
      </c>
      <c r="E2328" t="s">
        <v>112</v>
      </c>
      <c r="F2328" t="str">
        <f t="shared" si="109"/>
        <v>Victoria</v>
      </c>
      <c r="G2328" t="s">
        <v>45</v>
      </c>
      <c r="H2328">
        <v>3076</v>
      </c>
      <c r="I2328" t="s">
        <v>11</v>
      </c>
      <c r="J2328" t="s">
        <v>46</v>
      </c>
      <c r="K2328" t="s">
        <v>19</v>
      </c>
      <c r="L2328" t="s">
        <v>23</v>
      </c>
      <c r="M2328" s="5">
        <v>203.88</v>
      </c>
    </row>
    <row r="2329" spans="1:13" x14ac:dyDescent="0.25">
      <c r="A2329" s="2">
        <v>45492</v>
      </c>
      <c r="B2329" s="3">
        <f t="shared" si="110"/>
        <v>2025</v>
      </c>
      <c r="C2329" t="str">
        <f t="shared" si="108"/>
        <v>2024-2025</v>
      </c>
      <c r="D2329" t="s">
        <v>147</v>
      </c>
      <c r="E2329" t="s">
        <v>39</v>
      </c>
      <c r="F2329" t="str">
        <f t="shared" si="109"/>
        <v>South Australia</v>
      </c>
      <c r="G2329" t="s">
        <v>32</v>
      </c>
      <c r="H2329">
        <v>5343</v>
      </c>
      <c r="I2329" t="s">
        <v>11</v>
      </c>
      <c r="J2329" t="s">
        <v>38</v>
      </c>
      <c r="K2329" t="s">
        <v>151</v>
      </c>
      <c r="L2329" t="s">
        <v>21</v>
      </c>
      <c r="M2329" s="5">
        <v>204.10000000000002</v>
      </c>
    </row>
    <row r="2330" spans="1:13" x14ac:dyDescent="0.25">
      <c r="A2330" s="2">
        <v>45296</v>
      </c>
      <c r="B2330" s="3">
        <f t="shared" si="110"/>
        <v>2024</v>
      </c>
      <c r="C2330" t="str">
        <f t="shared" si="108"/>
        <v>2023-2024</v>
      </c>
      <c r="D2330" t="s">
        <v>147</v>
      </c>
      <c r="E2330" t="s">
        <v>9</v>
      </c>
      <c r="F2330" t="str">
        <f t="shared" si="109"/>
        <v>New South Wales</v>
      </c>
      <c r="G2330" t="s">
        <v>10</v>
      </c>
      <c r="H2330">
        <v>2067</v>
      </c>
      <c r="I2330" t="s">
        <v>11</v>
      </c>
      <c r="J2330" t="s">
        <v>12</v>
      </c>
      <c r="K2330" t="s">
        <v>149</v>
      </c>
      <c r="L2330" t="s">
        <v>15</v>
      </c>
      <c r="M2330" s="5">
        <v>204.21</v>
      </c>
    </row>
    <row r="2331" spans="1:13" x14ac:dyDescent="0.25">
      <c r="A2331" s="2">
        <v>45428</v>
      </c>
      <c r="B2331" s="3">
        <f t="shared" si="110"/>
        <v>2024</v>
      </c>
      <c r="C2331" t="str">
        <f t="shared" si="108"/>
        <v>2023-2024</v>
      </c>
      <c r="D2331" t="s">
        <v>147</v>
      </c>
      <c r="E2331" t="s">
        <v>138</v>
      </c>
      <c r="F2331" t="str">
        <f t="shared" si="109"/>
        <v>Queensland</v>
      </c>
      <c r="G2331" t="s">
        <v>35</v>
      </c>
      <c r="H2331">
        <v>4558</v>
      </c>
      <c r="I2331" t="s">
        <v>11</v>
      </c>
      <c r="J2331" t="s">
        <v>120</v>
      </c>
      <c r="K2331" t="s">
        <v>150</v>
      </c>
      <c r="L2331" t="s">
        <v>18</v>
      </c>
      <c r="M2331" s="5">
        <v>204.48000000000002</v>
      </c>
    </row>
    <row r="2332" spans="1:13" x14ac:dyDescent="0.25">
      <c r="A2332" s="2">
        <v>45939</v>
      </c>
      <c r="B2332" s="3">
        <f t="shared" si="110"/>
        <v>2026</v>
      </c>
      <c r="C2332" t="str">
        <f t="shared" si="108"/>
        <v>2025-2026</v>
      </c>
      <c r="D2332" t="s">
        <v>147</v>
      </c>
      <c r="E2332" t="s">
        <v>88</v>
      </c>
      <c r="F2332" t="str">
        <f t="shared" si="109"/>
        <v>South Australia</v>
      </c>
      <c r="G2332" t="s">
        <v>32</v>
      </c>
      <c r="H2332">
        <v>5011</v>
      </c>
      <c r="I2332" t="s">
        <v>11</v>
      </c>
      <c r="J2332" t="s">
        <v>33</v>
      </c>
      <c r="K2332" t="s">
        <v>149</v>
      </c>
      <c r="L2332" t="s">
        <v>15</v>
      </c>
      <c r="M2332" s="5">
        <v>204.59</v>
      </c>
    </row>
    <row r="2333" spans="1:13" x14ac:dyDescent="0.25">
      <c r="A2333" s="2">
        <v>45378</v>
      </c>
      <c r="B2333" s="3">
        <f t="shared" si="110"/>
        <v>2024</v>
      </c>
      <c r="C2333" t="str">
        <f t="shared" si="108"/>
        <v>2023-2024</v>
      </c>
      <c r="D2333" t="s">
        <v>147</v>
      </c>
      <c r="E2333" t="s">
        <v>85</v>
      </c>
      <c r="F2333" t="str">
        <f t="shared" si="109"/>
        <v>Queensland</v>
      </c>
      <c r="G2333" t="s">
        <v>35</v>
      </c>
      <c r="H2333">
        <v>4883</v>
      </c>
      <c r="I2333" t="s">
        <v>11</v>
      </c>
      <c r="J2333" t="s">
        <v>36</v>
      </c>
      <c r="K2333" t="s">
        <v>155</v>
      </c>
      <c r="L2333" t="s">
        <v>20</v>
      </c>
      <c r="M2333" s="5">
        <v>204.61</v>
      </c>
    </row>
    <row r="2334" spans="1:13" x14ac:dyDescent="0.25">
      <c r="A2334" s="2">
        <v>45856</v>
      </c>
      <c r="B2334" s="3">
        <f t="shared" si="110"/>
        <v>2026</v>
      </c>
      <c r="C2334" t="str">
        <f t="shared" si="108"/>
        <v>2025-2026</v>
      </c>
      <c r="D2334" t="s">
        <v>148</v>
      </c>
      <c r="E2334" t="s">
        <v>66</v>
      </c>
      <c r="F2334" t="str">
        <f t="shared" si="109"/>
        <v>South Australia</v>
      </c>
      <c r="G2334" t="s">
        <v>32</v>
      </c>
      <c r="H2334">
        <v>5169</v>
      </c>
      <c r="I2334" t="s">
        <v>11</v>
      </c>
      <c r="J2334" t="s">
        <v>33</v>
      </c>
      <c r="K2334" t="s">
        <v>150</v>
      </c>
      <c r="L2334" t="s">
        <v>18</v>
      </c>
      <c r="M2334" s="5">
        <v>204.64</v>
      </c>
    </row>
    <row r="2335" spans="1:13" x14ac:dyDescent="0.25">
      <c r="A2335" s="2">
        <v>45388</v>
      </c>
      <c r="B2335" s="3">
        <f t="shared" si="110"/>
        <v>2024</v>
      </c>
      <c r="C2335" t="str">
        <f t="shared" si="108"/>
        <v>2023-2024</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25">
      <c r="A2336" s="2">
        <v>45429</v>
      </c>
      <c r="B2336" s="3">
        <f t="shared" si="110"/>
        <v>2024</v>
      </c>
      <c r="C2336" t="str">
        <f t="shared" si="108"/>
        <v>2023-2024</v>
      </c>
      <c r="D2336" t="s">
        <v>147</v>
      </c>
      <c r="E2336" t="s">
        <v>75</v>
      </c>
      <c r="F2336" t="str">
        <f t="shared" si="109"/>
        <v>Victoria</v>
      </c>
      <c r="G2336" t="s">
        <v>45</v>
      </c>
      <c r="H2336">
        <v>3630</v>
      </c>
      <c r="I2336" t="s">
        <v>11</v>
      </c>
      <c r="J2336" t="s">
        <v>55</v>
      </c>
      <c r="K2336" t="s">
        <v>154</v>
      </c>
      <c r="L2336" t="s">
        <v>14</v>
      </c>
      <c r="M2336" s="5">
        <v>204.79000000000002</v>
      </c>
    </row>
    <row r="2337" spans="1:13" x14ac:dyDescent="0.25">
      <c r="A2337" s="2">
        <v>45526</v>
      </c>
      <c r="B2337" s="3">
        <f t="shared" si="110"/>
        <v>2025</v>
      </c>
      <c r="C2337" t="str">
        <f t="shared" si="108"/>
        <v>2024-2025</v>
      </c>
      <c r="D2337" t="s">
        <v>148</v>
      </c>
      <c r="E2337" t="s">
        <v>89</v>
      </c>
      <c r="F2337" t="str">
        <f t="shared" si="109"/>
        <v>Queensland</v>
      </c>
      <c r="G2337" t="s">
        <v>35</v>
      </c>
      <c r="H2337">
        <v>4655</v>
      </c>
      <c r="I2337" t="s">
        <v>11</v>
      </c>
      <c r="J2337" t="s">
        <v>51</v>
      </c>
      <c r="K2337" t="s">
        <v>153</v>
      </c>
      <c r="L2337" t="s">
        <v>16</v>
      </c>
      <c r="M2337" s="5">
        <v>204.82999999999998</v>
      </c>
    </row>
    <row r="2338" spans="1:13" x14ac:dyDescent="0.25">
      <c r="A2338" s="2">
        <v>45816</v>
      </c>
      <c r="B2338" s="3">
        <f t="shared" si="110"/>
        <v>2025</v>
      </c>
      <c r="C2338" t="str">
        <f t="shared" si="108"/>
        <v>2024-2025</v>
      </c>
      <c r="D2338" t="s">
        <v>147</v>
      </c>
      <c r="E2338" t="s">
        <v>83</v>
      </c>
      <c r="F2338" t="str">
        <f t="shared" si="109"/>
        <v>New South Wales</v>
      </c>
      <c r="G2338" t="s">
        <v>10</v>
      </c>
      <c r="H2338">
        <v>2750</v>
      </c>
      <c r="I2338" t="s">
        <v>11</v>
      </c>
      <c r="J2338" t="s">
        <v>25</v>
      </c>
      <c r="K2338" t="s">
        <v>152</v>
      </c>
      <c r="L2338" t="s">
        <v>13</v>
      </c>
      <c r="M2338" s="5">
        <v>204.84</v>
      </c>
    </row>
    <row r="2339" spans="1:13" x14ac:dyDescent="0.25">
      <c r="A2339" s="2">
        <v>45708</v>
      </c>
      <c r="B2339" s="3">
        <f t="shared" si="110"/>
        <v>2025</v>
      </c>
      <c r="C2339" t="str">
        <f t="shared" si="108"/>
        <v>2024-2025</v>
      </c>
      <c r="D2339" t="s">
        <v>147</v>
      </c>
      <c r="E2339" t="s">
        <v>119</v>
      </c>
      <c r="F2339" t="str">
        <f t="shared" si="109"/>
        <v>Queensland</v>
      </c>
      <c r="G2339" t="s">
        <v>35</v>
      </c>
      <c r="H2339">
        <v>4570</v>
      </c>
      <c r="I2339" t="s">
        <v>11</v>
      </c>
      <c r="J2339" t="s">
        <v>120</v>
      </c>
      <c r="K2339" t="s">
        <v>153</v>
      </c>
      <c r="L2339" t="s">
        <v>16</v>
      </c>
      <c r="M2339" s="5">
        <v>204.85</v>
      </c>
    </row>
    <row r="2340" spans="1:13" x14ac:dyDescent="0.25">
      <c r="A2340" s="2">
        <v>45756</v>
      </c>
      <c r="B2340" s="3">
        <f t="shared" si="110"/>
        <v>2025</v>
      </c>
      <c r="C2340" t="str">
        <f t="shared" si="108"/>
        <v>2024-2025</v>
      </c>
      <c r="D2340" t="s">
        <v>148</v>
      </c>
      <c r="E2340" t="s">
        <v>112</v>
      </c>
      <c r="F2340" t="str">
        <f t="shared" si="109"/>
        <v>Victoria</v>
      </c>
      <c r="G2340" t="s">
        <v>45</v>
      </c>
      <c r="H2340">
        <v>3076</v>
      </c>
      <c r="I2340" t="s">
        <v>11</v>
      </c>
      <c r="J2340" t="s">
        <v>46</v>
      </c>
      <c r="K2340" t="s">
        <v>157</v>
      </c>
      <c r="L2340" t="s">
        <v>22</v>
      </c>
      <c r="M2340" s="5">
        <v>205.46</v>
      </c>
    </row>
    <row r="2341" spans="1:13" x14ac:dyDescent="0.25">
      <c r="A2341" s="2">
        <v>46017</v>
      </c>
      <c r="B2341" s="3">
        <f t="shared" si="110"/>
        <v>2026</v>
      </c>
      <c r="C2341" t="str">
        <f t="shared" si="108"/>
        <v>2025-2026</v>
      </c>
      <c r="D2341" t="s">
        <v>148</v>
      </c>
      <c r="E2341" t="s">
        <v>122</v>
      </c>
      <c r="F2341" t="str">
        <f t="shared" si="109"/>
        <v>New South Wales</v>
      </c>
      <c r="G2341" t="s">
        <v>10</v>
      </c>
      <c r="H2341">
        <v>2650</v>
      </c>
      <c r="I2341" t="s">
        <v>11</v>
      </c>
      <c r="J2341" t="s">
        <v>25</v>
      </c>
      <c r="K2341" t="s">
        <v>153</v>
      </c>
      <c r="L2341" t="s">
        <v>16</v>
      </c>
      <c r="M2341" s="5">
        <v>205.64</v>
      </c>
    </row>
    <row r="2342" spans="1:13" x14ac:dyDescent="0.25">
      <c r="A2342" s="2">
        <v>45435</v>
      </c>
      <c r="B2342" s="3">
        <f t="shared" si="110"/>
        <v>2024</v>
      </c>
      <c r="C2342" t="str">
        <f t="shared" si="108"/>
        <v>2023-2024</v>
      </c>
      <c r="D2342" t="s">
        <v>148</v>
      </c>
      <c r="E2342" t="s">
        <v>99</v>
      </c>
      <c r="F2342" t="str">
        <f t="shared" si="109"/>
        <v>Victoria</v>
      </c>
      <c r="G2342" t="s">
        <v>45</v>
      </c>
      <c r="H2342">
        <v>3148</v>
      </c>
      <c r="I2342" t="s">
        <v>11</v>
      </c>
      <c r="J2342" t="s">
        <v>63</v>
      </c>
      <c r="K2342" t="s">
        <v>149</v>
      </c>
      <c r="L2342" t="s">
        <v>15</v>
      </c>
      <c r="M2342" s="5">
        <v>205.76999999999998</v>
      </c>
    </row>
    <row r="2343" spans="1:13" x14ac:dyDescent="0.25">
      <c r="A2343" s="2">
        <v>45875</v>
      </c>
      <c r="B2343" s="3">
        <f t="shared" si="110"/>
        <v>2026</v>
      </c>
      <c r="C2343" t="str">
        <f t="shared" si="108"/>
        <v>2025-2026</v>
      </c>
      <c r="D2343" t="s">
        <v>147</v>
      </c>
      <c r="E2343" t="s">
        <v>127</v>
      </c>
      <c r="F2343" t="str">
        <f t="shared" si="109"/>
        <v>New South Wales</v>
      </c>
      <c r="G2343" t="s">
        <v>10</v>
      </c>
      <c r="H2343">
        <v>2131</v>
      </c>
      <c r="I2343" t="s">
        <v>11</v>
      </c>
      <c r="J2343" t="s">
        <v>27</v>
      </c>
      <c r="K2343" t="s">
        <v>149</v>
      </c>
      <c r="L2343" t="s">
        <v>15</v>
      </c>
      <c r="M2343" s="5">
        <v>206.74</v>
      </c>
    </row>
    <row r="2344" spans="1:13" x14ac:dyDescent="0.25">
      <c r="A2344" s="2">
        <v>45669</v>
      </c>
      <c r="B2344" s="3">
        <f t="shared" si="110"/>
        <v>2025</v>
      </c>
      <c r="C2344" t="str">
        <f t="shared" si="108"/>
        <v>2024-2025</v>
      </c>
      <c r="D2344" t="s">
        <v>148</v>
      </c>
      <c r="E2344" t="s">
        <v>110</v>
      </c>
      <c r="F2344" t="str">
        <f t="shared" si="109"/>
        <v>Queensland</v>
      </c>
      <c r="G2344" t="s">
        <v>35</v>
      </c>
      <c r="H2344">
        <v>4680</v>
      </c>
      <c r="I2344" t="s">
        <v>11</v>
      </c>
      <c r="J2344" t="s">
        <v>51</v>
      </c>
      <c r="K2344" t="s">
        <v>154</v>
      </c>
      <c r="L2344" t="s">
        <v>14</v>
      </c>
      <c r="M2344" s="5">
        <v>206.82</v>
      </c>
    </row>
    <row r="2345" spans="1:13" x14ac:dyDescent="0.25">
      <c r="A2345" s="2">
        <v>45625</v>
      </c>
      <c r="B2345" s="3">
        <f t="shared" si="110"/>
        <v>2025</v>
      </c>
      <c r="C2345" t="str">
        <f t="shared" si="108"/>
        <v>2024-2025</v>
      </c>
      <c r="D2345" t="s">
        <v>148</v>
      </c>
      <c r="E2345" t="s">
        <v>91</v>
      </c>
      <c r="F2345" t="str">
        <f t="shared" si="109"/>
        <v>Victoria</v>
      </c>
      <c r="G2345" t="s">
        <v>45</v>
      </c>
      <c r="H2345">
        <v>3690</v>
      </c>
      <c r="I2345" t="s">
        <v>11</v>
      </c>
      <c r="J2345" t="s">
        <v>55</v>
      </c>
      <c r="K2345" t="s">
        <v>150</v>
      </c>
      <c r="L2345" t="s">
        <v>18</v>
      </c>
      <c r="M2345" s="5">
        <v>207.62</v>
      </c>
    </row>
    <row r="2346" spans="1:13" x14ac:dyDescent="0.25">
      <c r="A2346" s="2">
        <v>45341</v>
      </c>
      <c r="B2346" s="3">
        <f t="shared" si="110"/>
        <v>2024</v>
      </c>
      <c r="C2346" t="str">
        <f t="shared" si="108"/>
        <v>2023-2024</v>
      </c>
      <c r="D2346" t="s">
        <v>148</v>
      </c>
      <c r="E2346" t="s">
        <v>61</v>
      </c>
      <c r="F2346" t="str">
        <f t="shared" si="109"/>
        <v>New South Wales</v>
      </c>
      <c r="G2346" t="s">
        <v>10</v>
      </c>
      <c r="H2346">
        <v>2539</v>
      </c>
      <c r="I2346" t="s">
        <v>11</v>
      </c>
      <c r="J2346" t="s">
        <v>58</v>
      </c>
      <c r="K2346" t="s">
        <v>152</v>
      </c>
      <c r="L2346" t="s">
        <v>13</v>
      </c>
      <c r="M2346" s="5">
        <v>207.73</v>
      </c>
    </row>
    <row r="2347" spans="1:13" x14ac:dyDescent="0.25">
      <c r="A2347" s="2">
        <v>45524</v>
      </c>
      <c r="B2347" s="3">
        <f t="shared" si="110"/>
        <v>2025</v>
      </c>
      <c r="C2347" t="str">
        <f t="shared" si="108"/>
        <v>2024-2025</v>
      </c>
      <c r="D2347" t="s">
        <v>148</v>
      </c>
      <c r="E2347" t="s">
        <v>59</v>
      </c>
      <c r="F2347" t="str">
        <f t="shared" si="109"/>
        <v>Victoria</v>
      </c>
      <c r="G2347" t="s">
        <v>45</v>
      </c>
      <c r="H2347">
        <v>3280</v>
      </c>
      <c r="I2347" t="s">
        <v>11</v>
      </c>
      <c r="J2347" t="s">
        <v>60</v>
      </c>
      <c r="K2347" t="s">
        <v>150</v>
      </c>
      <c r="L2347" t="s">
        <v>18</v>
      </c>
      <c r="M2347" s="5">
        <v>207.74</v>
      </c>
    </row>
    <row r="2348" spans="1:13" x14ac:dyDescent="0.25">
      <c r="A2348" s="2">
        <v>45493</v>
      </c>
      <c r="B2348" s="3">
        <f t="shared" si="110"/>
        <v>2025</v>
      </c>
      <c r="C2348" t="str">
        <f t="shared" si="108"/>
        <v>2024-2025</v>
      </c>
      <c r="D2348" t="s">
        <v>147</v>
      </c>
      <c r="E2348" t="s">
        <v>92</v>
      </c>
      <c r="F2348" t="str">
        <f t="shared" si="109"/>
        <v>Queensland</v>
      </c>
      <c r="G2348" t="s">
        <v>35</v>
      </c>
      <c r="H2348">
        <v>4068</v>
      </c>
      <c r="I2348" t="s">
        <v>11</v>
      </c>
      <c r="J2348" t="s">
        <v>43</v>
      </c>
      <c r="K2348" t="s">
        <v>157</v>
      </c>
      <c r="L2348" t="s">
        <v>22</v>
      </c>
      <c r="M2348" s="5">
        <v>207.77</v>
      </c>
    </row>
    <row r="2349" spans="1:13" x14ac:dyDescent="0.25">
      <c r="A2349" s="2">
        <v>45332</v>
      </c>
      <c r="B2349" s="3">
        <f t="shared" si="110"/>
        <v>2024</v>
      </c>
      <c r="C2349" t="str">
        <f t="shared" si="108"/>
        <v>2023-2024</v>
      </c>
      <c r="D2349" t="s">
        <v>148</v>
      </c>
      <c r="E2349" t="s">
        <v>125</v>
      </c>
      <c r="F2349" t="str">
        <f t="shared" si="109"/>
        <v>Victoria</v>
      </c>
      <c r="G2349" t="s">
        <v>45</v>
      </c>
      <c r="H2349">
        <v>3400</v>
      </c>
      <c r="I2349" t="s">
        <v>11</v>
      </c>
      <c r="J2349" t="s">
        <v>60</v>
      </c>
      <c r="K2349" t="s">
        <v>153</v>
      </c>
      <c r="L2349" t="s">
        <v>16</v>
      </c>
      <c r="M2349" s="5">
        <v>207.84</v>
      </c>
    </row>
    <row r="2350" spans="1:13" x14ac:dyDescent="0.25">
      <c r="A2350" s="2">
        <v>45767</v>
      </c>
      <c r="B2350" s="3">
        <f t="shared" si="110"/>
        <v>2025</v>
      </c>
      <c r="C2350" t="str">
        <f t="shared" si="108"/>
        <v>2024-2025</v>
      </c>
      <c r="D2350" t="s">
        <v>148</v>
      </c>
      <c r="E2350" t="s">
        <v>101</v>
      </c>
      <c r="F2350" t="str">
        <f t="shared" si="109"/>
        <v>Victoria</v>
      </c>
      <c r="G2350" t="s">
        <v>45</v>
      </c>
      <c r="H2350">
        <v>3131</v>
      </c>
      <c r="I2350" t="s">
        <v>11</v>
      </c>
      <c r="J2350" t="s">
        <v>63</v>
      </c>
      <c r="K2350" t="s">
        <v>154</v>
      </c>
      <c r="L2350" t="s">
        <v>14</v>
      </c>
      <c r="M2350" s="5">
        <v>207.84</v>
      </c>
    </row>
    <row r="2351" spans="1:13" x14ac:dyDescent="0.25">
      <c r="A2351" s="2">
        <v>45692</v>
      </c>
      <c r="B2351" s="3">
        <f t="shared" si="110"/>
        <v>2025</v>
      </c>
      <c r="C2351" t="str">
        <f t="shared" si="108"/>
        <v>2024-2025</v>
      </c>
      <c r="D2351" t="s">
        <v>147</v>
      </c>
      <c r="E2351" t="s">
        <v>138</v>
      </c>
      <c r="F2351" t="str">
        <f t="shared" si="109"/>
        <v>Queensland</v>
      </c>
      <c r="G2351" t="s">
        <v>35</v>
      </c>
      <c r="H2351">
        <v>4558</v>
      </c>
      <c r="I2351" t="s">
        <v>11</v>
      </c>
      <c r="J2351" t="s">
        <v>120</v>
      </c>
      <c r="K2351" t="s">
        <v>154</v>
      </c>
      <c r="L2351" t="s">
        <v>14</v>
      </c>
      <c r="M2351" s="5">
        <v>208.14000000000001</v>
      </c>
    </row>
    <row r="2352" spans="1:13" x14ac:dyDescent="0.25">
      <c r="A2352" s="2">
        <v>45368</v>
      </c>
      <c r="B2352" s="3">
        <f t="shared" si="110"/>
        <v>2024</v>
      </c>
      <c r="C2352" t="str">
        <f t="shared" si="108"/>
        <v>2023-2024</v>
      </c>
      <c r="D2352" t="s">
        <v>147</v>
      </c>
      <c r="E2352" t="s">
        <v>56</v>
      </c>
      <c r="F2352" t="str">
        <f t="shared" si="109"/>
        <v>Northern Territory</v>
      </c>
      <c r="G2352" t="s">
        <v>29</v>
      </c>
      <c r="H2352">
        <v>870</v>
      </c>
      <c r="I2352" t="s">
        <v>11</v>
      </c>
      <c r="J2352" t="s">
        <v>30</v>
      </c>
      <c r="K2352" t="s">
        <v>151</v>
      </c>
      <c r="L2352" t="s">
        <v>21</v>
      </c>
      <c r="M2352" s="5">
        <v>208.22</v>
      </c>
    </row>
    <row r="2353" spans="1:13" x14ac:dyDescent="0.25">
      <c r="A2353" s="2">
        <v>45425</v>
      </c>
      <c r="B2353" s="3">
        <f t="shared" si="110"/>
        <v>2024</v>
      </c>
      <c r="C2353" t="str">
        <f t="shared" si="108"/>
        <v>2023-2024</v>
      </c>
      <c r="D2353" t="s">
        <v>147</v>
      </c>
      <c r="E2353" t="s">
        <v>39</v>
      </c>
      <c r="F2353" t="str">
        <f t="shared" si="109"/>
        <v>South Australia</v>
      </c>
      <c r="G2353" t="s">
        <v>32</v>
      </c>
      <c r="H2353">
        <v>5343</v>
      </c>
      <c r="I2353" t="s">
        <v>11</v>
      </c>
      <c r="J2353" t="s">
        <v>38</v>
      </c>
      <c r="K2353" t="s">
        <v>151</v>
      </c>
      <c r="L2353" t="s">
        <v>21</v>
      </c>
      <c r="M2353" s="5">
        <v>208.44</v>
      </c>
    </row>
    <row r="2354" spans="1:13" x14ac:dyDescent="0.25">
      <c r="A2354" s="2">
        <v>45479</v>
      </c>
      <c r="B2354" s="3">
        <f t="shared" si="110"/>
        <v>2025</v>
      </c>
      <c r="C2354" t="str">
        <f t="shared" si="108"/>
        <v>2024-2025</v>
      </c>
      <c r="D2354" t="s">
        <v>148</v>
      </c>
      <c r="E2354" t="s">
        <v>110</v>
      </c>
      <c r="F2354" t="str">
        <f t="shared" si="109"/>
        <v>Queensland</v>
      </c>
      <c r="G2354" t="s">
        <v>35</v>
      </c>
      <c r="H2354">
        <v>4680</v>
      </c>
      <c r="I2354" t="s">
        <v>11</v>
      </c>
      <c r="J2354" t="s">
        <v>51</v>
      </c>
      <c r="K2354" t="s">
        <v>155</v>
      </c>
      <c r="L2354" t="s">
        <v>20</v>
      </c>
      <c r="M2354" s="5">
        <v>208.73000000000002</v>
      </c>
    </row>
    <row r="2355" spans="1:13" x14ac:dyDescent="0.25">
      <c r="A2355" s="2">
        <v>45677</v>
      </c>
      <c r="B2355" s="3">
        <f t="shared" si="110"/>
        <v>2025</v>
      </c>
      <c r="C2355" t="str">
        <f t="shared" si="108"/>
        <v>2024-2025</v>
      </c>
      <c r="D2355" t="s">
        <v>148</v>
      </c>
      <c r="E2355" t="s">
        <v>140</v>
      </c>
      <c r="F2355" t="str">
        <f t="shared" si="109"/>
        <v>Tasmania</v>
      </c>
      <c r="G2355" t="s">
        <v>70</v>
      </c>
      <c r="H2355">
        <v>7320</v>
      </c>
      <c r="I2355" t="s">
        <v>11</v>
      </c>
      <c r="J2355" t="s">
        <v>71</v>
      </c>
      <c r="K2355" t="s">
        <v>152</v>
      </c>
      <c r="L2355" t="s">
        <v>13</v>
      </c>
      <c r="M2355" s="5">
        <v>209.62</v>
      </c>
    </row>
    <row r="2356" spans="1:13" x14ac:dyDescent="0.25">
      <c r="A2356" s="2">
        <v>45370</v>
      </c>
      <c r="B2356" s="3">
        <f t="shared" si="110"/>
        <v>2024</v>
      </c>
      <c r="C2356" t="str">
        <f t="shared" si="108"/>
        <v>2023-2024</v>
      </c>
      <c r="D2356" t="s">
        <v>147</v>
      </c>
      <c r="E2356" t="s">
        <v>122</v>
      </c>
      <c r="F2356" t="str">
        <f t="shared" si="109"/>
        <v>New South Wales</v>
      </c>
      <c r="G2356" t="s">
        <v>10</v>
      </c>
      <c r="H2356">
        <v>2650</v>
      </c>
      <c r="I2356" t="s">
        <v>11</v>
      </c>
      <c r="J2356" t="s">
        <v>25</v>
      </c>
      <c r="K2356" t="s">
        <v>149</v>
      </c>
      <c r="L2356" t="s">
        <v>15</v>
      </c>
      <c r="M2356" s="5">
        <v>209.62</v>
      </c>
    </row>
    <row r="2357" spans="1:13" x14ac:dyDescent="0.25">
      <c r="A2357" s="2">
        <v>45411</v>
      </c>
      <c r="B2357" s="3">
        <f t="shared" si="110"/>
        <v>2024</v>
      </c>
      <c r="C2357" t="str">
        <f t="shared" si="108"/>
        <v>2023-2024</v>
      </c>
      <c r="D2357" t="s">
        <v>147</v>
      </c>
      <c r="E2357" t="s">
        <v>85</v>
      </c>
      <c r="F2357" t="str">
        <f t="shared" si="109"/>
        <v>Queensland</v>
      </c>
      <c r="G2357" t="s">
        <v>35</v>
      </c>
      <c r="H2357">
        <v>4883</v>
      </c>
      <c r="I2357" t="s">
        <v>11</v>
      </c>
      <c r="J2357" t="s">
        <v>36</v>
      </c>
      <c r="K2357" t="s">
        <v>151</v>
      </c>
      <c r="L2357" t="s">
        <v>21</v>
      </c>
      <c r="M2357" s="5">
        <v>209.65</v>
      </c>
    </row>
    <row r="2358" spans="1:13" x14ac:dyDescent="0.25">
      <c r="A2358" s="2">
        <v>45709</v>
      </c>
      <c r="B2358" s="3">
        <f t="shared" si="110"/>
        <v>2025</v>
      </c>
      <c r="C2358" t="str">
        <f t="shared" si="108"/>
        <v>2024-2025</v>
      </c>
      <c r="D2358" t="s">
        <v>147</v>
      </c>
      <c r="E2358" t="s">
        <v>44</v>
      </c>
      <c r="F2358" t="str">
        <f t="shared" si="109"/>
        <v>Victoria</v>
      </c>
      <c r="G2358" t="s">
        <v>45</v>
      </c>
      <c r="H2358">
        <v>3066</v>
      </c>
      <c r="I2358" t="s">
        <v>11</v>
      </c>
      <c r="J2358" t="s">
        <v>46</v>
      </c>
      <c r="K2358" t="s">
        <v>149</v>
      </c>
      <c r="L2358" t="s">
        <v>15</v>
      </c>
      <c r="M2358" s="5">
        <v>209.65</v>
      </c>
    </row>
    <row r="2359" spans="1:13" x14ac:dyDescent="0.25">
      <c r="A2359" s="2">
        <v>45980</v>
      </c>
      <c r="B2359" s="3">
        <f t="shared" si="110"/>
        <v>2026</v>
      </c>
      <c r="C2359" t="str">
        <f t="shared" si="108"/>
        <v>2025-2026</v>
      </c>
      <c r="D2359" t="s">
        <v>147</v>
      </c>
      <c r="E2359" t="s">
        <v>62</v>
      </c>
      <c r="F2359" t="str">
        <f t="shared" si="109"/>
        <v>Victoria</v>
      </c>
      <c r="G2359" t="s">
        <v>45</v>
      </c>
      <c r="H2359">
        <v>3134</v>
      </c>
      <c r="I2359" t="s">
        <v>11</v>
      </c>
      <c r="J2359" t="s">
        <v>63</v>
      </c>
      <c r="K2359" t="s">
        <v>150</v>
      </c>
      <c r="L2359" t="s">
        <v>18</v>
      </c>
      <c r="M2359" s="5">
        <v>209.79</v>
      </c>
    </row>
    <row r="2360" spans="1:13" x14ac:dyDescent="0.25">
      <c r="A2360" s="2">
        <v>45335</v>
      </c>
      <c r="B2360" s="3">
        <f t="shared" si="110"/>
        <v>2024</v>
      </c>
      <c r="C2360" t="str">
        <f t="shared" si="108"/>
        <v>2023-2024</v>
      </c>
      <c r="D2360" t="s">
        <v>147</v>
      </c>
      <c r="E2360" t="s">
        <v>137</v>
      </c>
      <c r="F2360" t="str">
        <f t="shared" si="109"/>
        <v>New South Wales</v>
      </c>
      <c r="G2360" t="s">
        <v>10</v>
      </c>
      <c r="H2360">
        <v>2031</v>
      </c>
      <c r="I2360" t="s">
        <v>11</v>
      </c>
      <c r="J2360" t="s">
        <v>12</v>
      </c>
      <c r="K2360" t="s">
        <v>19</v>
      </c>
      <c r="L2360" t="s">
        <v>23</v>
      </c>
      <c r="M2360" s="5">
        <v>209.8</v>
      </c>
    </row>
    <row r="2361" spans="1:13" x14ac:dyDescent="0.25">
      <c r="A2361" s="2">
        <v>45955</v>
      </c>
      <c r="B2361" s="3">
        <f t="shared" si="110"/>
        <v>2026</v>
      </c>
      <c r="C2361" t="str">
        <f t="shared" si="108"/>
        <v>2025-2026</v>
      </c>
      <c r="D2361" t="s">
        <v>148</v>
      </c>
      <c r="E2361" t="s">
        <v>125</v>
      </c>
      <c r="F2361" t="str">
        <f t="shared" si="109"/>
        <v>Victoria</v>
      </c>
      <c r="G2361" t="s">
        <v>45</v>
      </c>
      <c r="H2361">
        <v>3400</v>
      </c>
      <c r="I2361" t="s">
        <v>11</v>
      </c>
      <c r="J2361" t="s">
        <v>60</v>
      </c>
      <c r="K2361" t="s">
        <v>151</v>
      </c>
      <c r="L2361" t="s">
        <v>21</v>
      </c>
      <c r="M2361" s="5">
        <v>209.9</v>
      </c>
    </row>
    <row r="2362" spans="1:13" x14ac:dyDescent="0.25">
      <c r="A2362" s="2">
        <v>45607</v>
      </c>
      <c r="B2362" s="3">
        <f t="shared" si="110"/>
        <v>2025</v>
      </c>
      <c r="C2362" t="str">
        <f t="shared" si="108"/>
        <v>2024-2025</v>
      </c>
      <c r="D2362" t="s">
        <v>147</v>
      </c>
      <c r="E2362" t="s">
        <v>125</v>
      </c>
      <c r="F2362" t="str">
        <f t="shared" si="109"/>
        <v>Victoria</v>
      </c>
      <c r="G2362" t="s">
        <v>45</v>
      </c>
      <c r="H2362">
        <v>3400</v>
      </c>
      <c r="I2362" t="s">
        <v>11</v>
      </c>
      <c r="J2362" t="s">
        <v>60</v>
      </c>
      <c r="K2362" t="s">
        <v>149</v>
      </c>
      <c r="L2362" t="s">
        <v>15</v>
      </c>
      <c r="M2362" s="5">
        <v>210.05</v>
      </c>
    </row>
    <row r="2363" spans="1:13" x14ac:dyDescent="0.25">
      <c r="A2363" s="2">
        <v>45359</v>
      </c>
      <c r="B2363" s="3">
        <f t="shared" si="110"/>
        <v>2024</v>
      </c>
      <c r="C2363" t="str">
        <f t="shared" si="108"/>
        <v>2023-2024</v>
      </c>
      <c r="D2363" t="s">
        <v>147</v>
      </c>
      <c r="E2363" t="s">
        <v>9</v>
      </c>
      <c r="F2363" t="str">
        <f t="shared" si="109"/>
        <v>New South Wales</v>
      </c>
      <c r="G2363" t="s">
        <v>10</v>
      </c>
      <c r="H2363">
        <v>2067</v>
      </c>
      <c r="I2363" t="s">
        <v>11</v>
      </c>
      <c r="J2363" t="s">
        <v>12</v>
      </c>
      <c r="K2363" t="s">
        <v>150</v>
      </c>
      <c r="L2363" t="s">
        <v>18</v>
      </c>
      <c r="M2363" s="5">
        <v>210.75</v>
      </c>
    </row>
    <row r="2364" spans="1:13" x14ac:dyDescent="0.25">
      <c r="A2364" s="2">
        <v>45607</v>
      </c>
      <c r="B2364" s="3">
        <f t="shared" si="110"/>
        <v>2025</v>
      </c>
      <c r="C2364" t="str">
        <f t="shared" si="108"/>
        <v>2024-2025</v>
      </c>
      <c r="D2364" t="s">
        <v>148</v>
      </c>
      <c r="E2364" t="s">
        <v>131</v>
      </c>
      <c r="F2364" t="str">
        <f t="shared" si="109"/>
        <v>Western Australia</v>
      </c>
      <c r="G2364" t="s">
        <v>48</v>
      </c>
      <c r="H2364">
        <v>6530</v>
      </c>
      <c r="I2364" t="s">
        <v>11</v>
      </c>
      <c r="J2364" t="s">
        <v>77</v>
      </c>
      <c r="K2364" t="s">
        <v>150</v>
      </c>
      <c r="L2364" t="s">
        <v>18</v>
      </c>
      <c r="M2364" s="5">
        <v>210.75</v>
      </c>
    </row>
    <row r="2365" spans="1:13" x14ac:dyDescent="0.25">
      <c r="A2365" s="2">
        <v>45746</v>
      </c>
      <c r="B2365" s="3">
        <f t="shared" si="110"/>
        <v>2025</v>
      </c>
      <c r="C2365" t="str">
        <f t="shared" si="108"/>
        <v>2024-2025</v>
      </c>
      <c r="D2365" t="s">
        <v>147</v>
      </c>
      <c r="E2365" t="s">
        <v>102</v>
      </c>
      <c r="F2365" t="str">
        <f t="shared" si="109"/>
        <v>Queensland</v>
      </c>
      <c r="G2365" t="s">
        <v>35</v>
      </c>
      <c r="H2365">
        <v>4870</v>
      </c>
      <c r="I2365" t="s">
        <v>11</v>
      </c>
      <c r="J2365" t="s">
        <v>36</v>
      </c>
      <c r="K2365" t="s">
        <v>154</v>
      </c>
      <c r="L2365" t="s">
        <v>14</v>
      </c>
      <c r="M2365" s="5">
        <v>210.81</v>
      </c>
    </row>
    <row r="2366" spans="1:13" x14ac:dyDescent="0.25">
      <c r="A2366" s="2">
        <v>45915</v>
      </c>
      <c r="B2366" s="3">
        <f t="shared" si="110"/>
        <v>2026</v>
      </c>
      <c r="C2366" t="str">
        <f t="shared" si="108"/>
        <v>2025-2026</v>
      </c>
      <c r="D2366" t="s">
        <v>148</v>
      </c>
      <c r="E2366" t="s">
        <v>66</v>
      </c>
      <c r="F2366" t="str">
        <f t="shared" si="109"/>
        <v>South Australia</v>
      </c>
      <c r="G2366" t="s">
        <v>32</v>
      </c>
      <c r="H2366">
        <v>5169</v>
      </c>
      <c r="I2366" t="s">
        <v>11</v>
      </c>
      <c r="J2366" t="s">
        <v>33</v>
      </c>
      <c r="K2366" t="s">
        <v>152</v>
      </c>
      <c r="L2366" t="s">
        <v>13</v>
      </c>
      <c r="M2366" s="5">
        <v>211.57000000000002</v>
      </c>
    </row>
    <row r="2367" spans="1:13" x14ac:dyDescent="0.25">
      <c r="A2367" s="2">
        <v>45476</v>
      </c>
      <c r="B2367" s="3">
        <f t="shared" si="110"/>
        <v>2025</v>
      </c>
      <c r="C2367" t="str">
        <f t="shared" si="108"/>
        <v>2024-2025</v>
      </c>
      <c r="D2367" t="s">
        <v>147</v>
      </c>
      <c r="E2367" t="s">
        <v>114</v>
      </c>
      <c r="F2367" t="str">
        <f t="shared" si="109"/>
        <v>Victoria</v>
      </c>
      <c r="G2367" t="s">
        <v>45</v>
      </c>
      <c r="H2367">
        <v>3551</v>
      </c>
      <c r="I2367" t="s">
        <v>11</v>
      </c>
      <c r="J2367" t="s">
        <v>60</v>
      </c>
      <c r="K2367" t="s">
        <v>157</v>
      </c>
      <c r="L2367" t="s">
        <v>22</v>
      </c>
      <c r="M2367" s="5">
        <v>211.59</v>
      </c>
    </row>
    <row r="2368" spans="1:13" x14ac:dyDescent="0.25">
      <c r="A2368" s="2">
        <v>45802</v>
      </c>
      <c r="B2368" s="3">
        <f t="shared" si="110"/>
        <v>2025</v>
      </c>
      <c r="C2368" t="str">
        <f t="shared" si="108"/>
        <v>2024-2025</v>
      </c>
      <c r="D2368" t="s">
        <v>147</v>
      </c>
      <c r="E2368" t="s">
        <v>37</v>
      </c>
      <c r="F2368" t="str">
        <f t="shared" si="109"/>
        <v>South Australia</v>
      </c>
      <c r="G2368" t="s">
        <v>32</v>
      </c>
      <c r="H2368">
        <v>5607</v>
      </c>
      <c r="I2368" t="s">
        <v>11</v>
      </c>
      <c r="J2368" t="s">
        <v>38</v>
      </c>
      <c r="K2368" t="s">
        <v>19</v>
      </c>
      <c r="L2368" t="s">
        <v>23</v>
      </c>
      <c r="M2368" s="5">
        <v>211.63</v>
      </c>
    </row>
    <row r="2369" spans="1:13" x14ac:dyDescent="0.25">
      <c r="A2369" s="2">
        <v>45485</v>
      </c>
      <c r="B2369" s="3">
        <f t="shared" si="110"/>
        <v>2025</v>
      </c>
      <c r="C2369" t="str">
        <f t="shared" si="108"/>
        <v>2024-2025</v>
      </c>
      <c r="D2369" t="s">
        <v>147</v>
      </c>
      <c r="E2369" t="s">
        <v>34</v>
      </c>
      <c r="F2369" t="str">
        <f t="shared" si="109"/>
        <v>Queensland</v>
      </c>
      <c r="G2369" t="s">
        <v>35</v>
      </c>
      <c r="H2369">
        <v>4802</v>
      </c>
      <c r="I2369" t="s">
        <v>11</v>
      </c>
      <c r="J2369" t="s">
        <v>36</v>
      </c>
      <c r="K2369" t="s">
        <v>156</v>
      </c>
      <c r="L2369" t="s">
        <v>17</v>
      </c>
      <c r="M2369" s="5">
        <v>212.54999999999998</v>
      </c>
    </row>
    <row r="2370" spans="1:13" x14ac:dyDescent="0.25">
      <c r="A2370" s="2">
        <v>45703</v>
      </c>
      <c r="B2370" s="3">
        <f t="shared" si="110"/>
        <v>2025</v>
      </c>
      <c r="C2370" t="str">
        <f t="shared" ref="C2370:C2433" si="111">IF(MONTH(A2370) &gt;= 7, YEAR(A2370) &amp; "-" &amp; YEAR(A2370) + 1, YEAR(A2370) - 1 &amp; "-" &amp; YEAR(A2370))</f>
        <v>2024-2025</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25">
      <c r="A2371" s="2">
        <v>45810</v>
      </c>
      <c r="B2371" s="3">
        <f t="shared" ref="B2371:B2434" si="113">IF(MONTH(A2371)&gt;=7,YEAR(A2371)+1,YEAR(A2371))</f>
        <v>2025</v>
      </c>
      <c r="C2371" t="str">
        <f t="shared" si="111"/>
        <v>2024-2025</v>
      </c>
      <c r="D2371" t="s">
        <v>148</v>
      </c>
      <c r="E2371" t="s">
        <v>24</v>
      </c>
      <c r="F2371" t="str">
        <f t="shared" si="112"/>
        <v>New South Wales</v>
      </c>
      <c r="G2371" t="s">
        <v>10</v>
      </c>
      <c r="H2371">
        <v>2795</v>
      </c>
      <c r="I2371" t="s">
        <v>11</v>
      </c>
      <c r="J2371" t="s">
        <v>25</v>
      </c>
      <c r="K2371" t="s">
        <v>157</v>
      </c>
      <c r="L2371" t="s">
        <v>22</v>
      </c>
      <c r="M2371" s="5">
        <v>212.88</v>
      </c>
    </row>
    <row r="2372" spans="1:13" x14ac:dyDescent="0.25">
      <c r="A2372" s="2">
        <v>45963</v>
      </c>
      <c r="B2372" s="3">
        <f t="shared" si="113"/>
        <v>2026</v>
      </c>
      <c r="C2372" t="str">
        <f t="shared" si="111"/>
        <v>2025-2026</v>
      </c>
      <c r="D2372" t="s">
        <v>147</v>
      </c>
      <c r="E2372" t="s">
        <v>93</v>
      </c>
      <c r="F2372" t="str">
        <f t="shared" si="112"/>
        <v>Western Australia</v>
      </c>
      <c r="G2372" t="s">
        <v>48</v>
      </c>
      <c r="H2372">
        <v>6112</v>
      </c>
      <c r="I2372" t="s">
        <v>11</v>
      </c>
      <c r="J2372" t="s">
        <v>94</v>
      </c>
      <c r="K2372" t="s">
        <v>154</v>
      </c>
      <c r="L2372" t="s">
        <v>14</v>
      </c>
      <c r="M2372" s="5">
        <v>212.91</v>
      </c>
    </row>
    <row r="2373" spans="1:13" x14ac:dyDescent="0.25">
      <c r="A2373" s="2">
        <v>45647</v>
      </c>
      <c r="B2373" s="3">
        <f t="shared" si="113"/>
        <v>2025</v>
      </c>
      <c r="C2373" t="str">
        <f t="shared" si="111"/>
        <v>2024-2025</v>
      </c>
      <c r="D2373" t="s">
        <v>148</v>
      </c>
      <c r="E2373" t="s">
        <v>136</v>
      </c>
      <c r="F2373" t="str">
        <f t="shared" si="112"/>
        <v>Victoria</v>
      </c>
      <c r="G2373" t="s">
        <v>45</v>
      </c>
      <c r="H2373">
        <v>3175</v>
      </c>
      <c r="I2373" t="s">
        <v>11</v>
      </c>
      <c r="J2373" t="s">
        <v>63</v>
      </c>
      <c r="K2373" t="s">
        <v>149</v>
      </c>
      <c r="L2373" t="s">
        <v>15</v>
      </c>
      <c r="M2373" s="5">
        <v>213.03</v>
      </c>
    </row>
    <row r="2374" spans="1:13" x14ac:dyDescent="0.25">
      <c r="A2374" s="2">
        <v>45541</v>
      </c>
      <c r="B2374" s="3">
        <f t="shared" si="113"/>
        <v>2025</v>
      </c>
      <c r="C2374" t="str">
        <f t="shared" si="111"/>
        <v>2024-2025</v>
      </c>
      <c r="D2374" t="s">
        <v>147</v>
      </c>
      <c r="E2374" t="s">
        <v>54</v>
      </c>
      <c r="F2374" t="str">
        <f t="shared" si="112"/>
        <v>Victoria</v>
      </c>
      <c r="G2374" t="s">
        <v>45</v>
      </c>
      <c r="H2374">
        <v>3977</v>
      </c>
      <c r="I2374" t="s">
        <v>11</v>
      </c>
      <c r="J2374" t="s">
        <v>55</v>
      </c>
      <c r="K2374" t="s">
        <v>152</v>
      </c>
      <c r="L2374" t="s">
        <v>13</v>
      </c>
      <c r="M2374" s="5">
        <v>213.16</v>
      </c>
    </row>
    <row r="2375" spans="1:13" x14ac:dyDescent="0.25">
      <c r="A2375" s="2">
        <v>45584</v>
      </c>
      <c r="B2375" s="3">
        <f t="shared" si="113"/>
        <v>2025</v>
      </c>
      <c r="C2375" t="str">
        <f t="shared" si="111"/>
        <v>2024-2025</v>
      </c>
      <c r="D2375" t="s">
        <v>147</v>
      </c>
      <c r="E2375" t="s">
        <v>127</v>
      </c>
      <c r="F2375" t="str">
        <f t="shared" si="112"/>
        <v>New South Wales</v>
      </c>
      <c r="G2375" t="s">
        <v>10</v>
      </c>
      <c r="H2375">
        <v>2131</v>
      </c>
      <c r="I2375" t="s">
        <v>11</v>
      </c>
      <c r="J2375" t="s">
        <v>27</v>
      </c>
      <c r="K2375" t="s">
        <v>154</v>
      </c>
      <c r="L2375" t="s">
        <v>14</v>
      </c>
      <c r="M2375" s="5">
        <v>213.37</v>
      </c>
    </row>
    <row r="2376" spans="1:13" x14ac:dyDescent="0.25">
      <c r="A2376" s="2">
        <v>45831</v>
      </c>
      <c r="B2376" s="3">
        <f t="shared" si="113"/>
        <v>2025</v>
      </c>
      <c r="C2376" t="str">
        <f t="shared" si="111"/>
        <v>2024-2025</v>
      </c>
      <c r="D2376" t="s">
        <v>148</v>
      </c>
      <c r="E2376" t="s">
        <v>91</v>
      </c>
      <c r="F2376" t="str">
        <f t="shared" si="112"/>
        <v>Victoria</v>
      </c>
      <c r="G2376" t="s">
        <v>45</v>
      </c>
      <c r="H2376">
        <v>3690</v>
      </c>
      <c r="I2376" t="s">
        <v>11</v>
      </c>
      <c r="J2376" t="s">
        <v>55</v>
      </c>
      <c r="K2376" t="s">
        <v>155</v>
      </c>
      <c r="L2376" t="s">
        <v>20</v>
      </c>
      <c r="M2376" s="5">
        <v>213.62</v>
      </c>
    </row>
    <row r="2377" spans="1:13" x14ac:dyDescent="0.25">
      <c r="A2377" s="2">
        <v>45320</v>
      </c>
      <c r="B2377" s="3">
        <f t="shared" si="113"/>
        <v>2024</v>
      </c>
      <c r="C2377" t="str">
        <f t="shared" si="111"/>
        <v>2023-2024</v>
      </c>
      <c r="D2377" t="s">
        <v>147</v>
      </c>
      <c r="E2377" t="s">
        <v>37</v>
      </c>
      <c r="F2377" t="str">
        <f t="shared" si="112"/>
        <v>South Australia</v>
      </c>
      <c r="G2377" t="s">
        <v>32</v>
      </c>
      <c r="H2377">
        <v>5607</v>
      </c>
      <c r="I2377" t="s">
        <v>11</v>
      </c>
      <c r="J2377" t="s">
        <v>38</v>
      </c>
      <c r="K2377" t="s">
        <v>150</v>
      </c>
      <c r="L2377" t="s">
        <v>18</v>
      </c>
      <c r="M2377" s="5">
        <v>213.75</v>
      </c>
    </row>
    <row r="2378" spans="1:13" x14ac:dyDescent="0.25">
      <c r="A2378" s="2">
        <v>45358</v>
      </c>
      <c r="B2378" s="3">
        <f t="shared" si="113"/>
        <v>2024</v>
      </c>
      <c r="C2378" t="str">
        <f t="shared" si="111"/>
        <v>2023-2024</v>
      </c>
      <c r="D2378" t="s">
        <v>148</v>
      </c>
      <c r="E2378" t="s">
        <v>95</v>
      </c>
      <c r="F2378" t="str">
        <f t="shared" si="112"/>
        <v>Victoria</v>
      </c>
      <c r="G2378" t="s">
        <v>45</v>
      </c>
      <c r="H2378">
        <v>3931</v>
      </c>
      <c r="I2378" t="s">
        <v>11</v>
      </c>
      <c r="J2378" t="s">
        <v>55</v>
      </c>
      <c r="K2378" t="s">
        <v>150</v>
      </c>
      <c r="L2378" t="s">
        <v>18</v>
      </c>
      <c r="M2378" s="5">
        <v>213.8</v>
      </c>
    </row>
    <row r="2379" spans="1:13" x14ac:dyDescent="0.25">
      <c r="A2379" s="2">
        <v>45379</v>
      </c>
      <c r="B2379" s="3">
        <f t="shared" si="113"/>
        <v>2024</v>
      </c>
      <c r="C2379" t="str">
        <f t="shared" si="111"/>
        <v>2023-2024</v>
      </c>
      <c r="D2379" t="s">
        <v>148</v>
      </c>
      <c r="E2379" t="s">
        <v>100</v>
      </c>
      <c r="F2379" t="str">
        <f t="shared" si="112"/>
        <v>Western Australia</v>
      </c>
      <c r="G2379" t="s">
        <v>48</v>
      </c>
      <c r="H2379">
        <v>6021</v>
      </c>
      <c r="I2379" t="s">
        <v>11</v>
      </c>
      <c r="J2379" t="s">
        <v>49</v>
      </c>
      <c r="K2379" t="s">
        <v>153</v>
      </c>
      <c r="L2379" t="s">
        <v>16</v>
      </c>
      <c r="M2379" s="5">
        <v>213.83</v>
      </c>
    </row>
    <row r="2380" spans="1:13" x14ac:dyDescent="0.25">
      <c r="A2380" s="2">
        <v>45657</v>
      </c>
      <c r="B2380" s="3">
        <f t="shared" si="113"/>
        <v>2025</v>
      </c>
      <c r="C2380" t="str">
        <f t="shared" si="111"/>
        <v>2024-2025</v>
      </c>
      <c r="D2380" t="s">
        <v>148</v>
      </c>
      <c r="E2380" t="s">
        <v>66</v>
      </c>
      <c r="F2380" t="str">
        <f t="shared" si="112"/>
        <v>South Australia</v>
      </c>
      <c r="G2380" t="s">
        <v>32</v>
      </c>
      <c r="H2380">
        <v>5169</v>
      </c>
      <c r="I2380" t="s">
        <v>11</v>
      </c>
      <c r="J2380" t="s">
        <v>33</v>
      </c>
      <c r="K2380" t="s">
        <v>150</v>
      </c>
      <c r="L2380" t="s">
        <v>18</v>
      </c>
      <c r="M2380" s="5">
        <v>213.92000000000002</v>
      </c>
    </row>
    <row r="2381" spans="1:13" x14ac:dyDescent="0.25">
      <c r="A2381" s="2">
        <v>45579</v>
      </c>
      <c r="B2381" s="3">
        <f t="shared" si="113"/>
        <v>2025</v>
      </c>
      <c r="C2381" t="str">
        <f t="shared" si="111"/>
        <v>2024-2025</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25">
      <c r="A2382" s="2">
        <v>45564</v>
      </c>
      <c r="B2382" s="3">
        <f t="shared" si="113"/>
        <v>2025</v>
      </c>
      <c r="C2382" t="str">
        <f t="shared" si="111"/>
        <v>2024-2025</v>
      </c>
      <c r="D2382" t="s">
        <v>147</v>
      </c>
      <c r="E2382" t="s">
        <v>82</v>
      </c>
      <c r="F2382" t="str">
        <f t="shared" si="112"/>
        <v>Queensland</v>
      </c>
      <c r="G2382" t="s">
        <v>35</v>
      </c>
      <c r="H2382">
        <v>4012</v>
      </c>
      <c r="I2382" t="s">
        <v>11</v>
      </c>
      <c r="J2382" t="s">
        <v>43</v>
      </c>
      <c r="K2382" t="s">
        <v>155</v>
      </c>
      <c r="L2382" t="s">
        <v>20</v>
      </c>
      <c r="M2382" s="5">
        <v>214.07</v>
      </c>
    </row>
    <row r="2383" spans="1:13" x14ac:dyDescent="0.25">
      <c r="A2383" s="2">
        <v>45389</v>
      </c>
      <c r="B2383" s="3">
        <f t="shared" si="113"/>
        <v>2024</v>
      </c>
      <c r="C2383" t="str">
        <f t="shared" si="111"/>
        <v>2023-2024</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25">
      <c r="A2384" s="2">
        <v>45719</v>
      </c>
      <c r="B2384" s="3">
        <f t="shared" si="113"/>
        <v>2025</v>
      </c>
      <c r="C2384" t="str">
        <f t="shared" si="111"/>
        <v>2024-2025</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25">
      <c r="A2385" s="2">
        <v>46005</v>
      </c>
      <c r="B2385" s="3">
        <f t="shared" si="113"/>
        <v>2026</v>
      </c>
      <c r="C2385" t="str">
        <f t="shared" si="111"/>
        <v>2025-2026</v>
      </c>
      <c r="D2385" t="s">
        <v>148</v>
      </c>
      <c r="E2385" t="s">
        <v>87</v>
      </c>
      <c r="F2385" t="str">
        <f t="shared" si="112"/>
        <v>New South Wales</v>
      </c>
      <c r="G2385" t="s">
        <v>10</v>
      </c>
      <c r="H2385">
        <v>2790</v>
      </c>
      <c r="I2385" t="s">
        <v>11</v>
      </c>
      <c r="J2385" t="s">
        <v>25</v>
      </c>
      <c r="K2385" t="s">
        <v>154</v>
      </c>
      <c r="L2385" t="s">
        <v>14</v>
      </c>
      <c r="M2385" s="5">
        <v>215.58</v>
      </c>
    </row>
    <row r="2386" spans="1:13" x14ac:dyDescent="0.25">
      <c r="A2386" s="2">
        <v>45799</v>
      </c>
      <c r="B2386" s="3">
        <f t="shared" si="113"/>
        <v>2025</v>
      </c>
      <c r="C2386" t="str">
        <f t="shared" si="111"/>
        <v>2024-2025</v>
      </c>
      <c r="D2386" t="s">
        <v>147</v>
      </c>
      <c r="E2386" t="s">
        <v>107</v>
      </c>
      <c r="F2386" t="str">
        <f t="shared" si="112"/>
        <v>Queensland</v>
      </c>
      <c r="G2386" t="s">
        <v>35</v>
      </c>
      <c r="H2386">
        <v>4220</v>
      </c>
      <c r="I2386" t="s">
        <v>11</v>
      </c>
      <c r="J2386" t="s">
        <v>104</v>
      </c>
      <c r="K2386" t="s">
        <v>19</v>
      </c>
      <c r="L2386" t="s">
        <v>23</v>
      </c>
      <c r="M2386" s="5">
        <v>215.69</v>
      </c>
    </row>
    <row r="2387" spans="1:13" x14ac:dyDescent="0.25">
      <c r="A2387" s="2">
        <v>45637</v>
      </c>
      <c r="B2387" s="3">
        <f t="shared" si="113"/>
        <v>2025</v>
      </c>
      <c r="C2387" t="str">
        <f t="shared" si="111"/>
        <v>2024-2025</v>
      </c>
      <c r="D2387" t="s">
        <v>148</v>
      </c>
      <c r="E2387" t="s">
        <v>102</v>
      </c>
      <c r="F2387" t="str">
        <f t="shared" si="112"/>
        <v>Queensland</v>
      </c>
      <c r="G2387" t="s">
        <v>35</v>
      </c>
      <c r="H2387">
        <v>4870</v>
      </c>
      <c r="I2387" t="s">
        <v>11</v>
      </c>
      <c r="J2387" t="s">
        <v>36</v>
      </c>
      <c r="K2387" t="s">
        <v>153</v>
      </c>
      <c r="L2387" t="s">
        <v>16</v>
      </c>
      <c r="M2387" s="5">
        <v>215.89</v>
      </c>
    </row>
    <row r="2388" spans="1:13" x14ac:dyDescent="0.25">
      <c r="A2388" s="2">
        <v>45603</v>
      </c>
      <c r="B2388" s="3">
        <f t="shared" si="113"/>
        <v>2025</v>
      </c>
      <c r="C2388" t="str">
        <f t="shared" si="111"/>
        <v>2024-2025</v>
      </c>
      <c r="D2388" t="s">
        <v>147</v>
      </c>
      <c r="E2388" t="s">
        <v>69</v>
      </c>
      <c r="F2388" t="str">
        <f t="shared" si="112"/>
        <v>Tasmania</v>
      </c>
      <c r="G2388" t="s">
        <v>70</v>
      </c>
      <c r="H2388">
        <v>7018</v>
      </c>
      <c r="I2388" t="s">
        <v>11</v>
      </c>
      <c r="J2388" t="s">
        <v>71</v>
      </c>
      <c r="K2388" t="s">
        <v>153</v>
      </c>
      <c r="L2388" t="s">
        <v>16</v>
      </c>
      <c r="M2388" s="5">
        <v>216.70999999999998</v>
      </c>
    </row>
    <row r="2389" spans="1:13" x14ac:dyDescent="0.25">
      <c r="A2389" s="2">
        <v>45909</v>
      </c>
      <c r="B2389" s="3">
        <f t="shared" si="113"/>
        <v>2026</v>
      </c>
      <c r="C2389" t="str">
        <f t="shared" si="111"/>
        <v>2025-2026</v>
      </c>
      <c r="D2389" t="s">
        <v>147</v>
      </c>
      <c r="E2389" t="s">
        <v>72</v>
      </c>
      <c r="F2389" t="str">
        <f t="shared" si="112"/>
        <v>Western Australia</v>
      </c>
      <c r="G2389" t="s">
        <v>48</v>
      </c>
      <c r="H2389">
        <v>6010</v>
      </c>
      <c r="I2389" t="s">
        <v>11</v>
      </c>
      <c r="J2389" t="s">
        <v>49</v>
      </c>
      <c r="K2389" t="s">
        <v>19</v>
      </c>
      <c r="L2389" t="s">
        <v>23</v>
      </c>
      <c r="M2389" s="5">
        <v>217.11</v>
      </c>
    </row>
    <row r="2390" spans="1:13" x14ac:dyDescent="0.25">
      <c r="A2390" s="2">
        <v>45560</v>
      </c>
      <c r="B2390" s="3">
        <f t="shared" si="113"/>
        <v>2025</v>
      </c>
      <c r="C2390" t="str">
        <f t="shared" si="111"/>
        <v>2024-2025</v>
      </c>
      <c r="D2390" t="s">
        <v>148</v>
      </c>
      <c r="E2390" t="s">
        <v>135</v>
      </c>
      <c r="F2390" t="str">
        <f t="shared" si="112"/>
        <v>Victoria</v>
      </c>
      <c r="G2390" t="s">
        <v>45</v>
      </c>
      <c r="H2390">
        <v>3550</v>
      </c>
      <c r="I2390" t="s">
        <v>11</v>
      </c>
      <c r="J2390" t="s">
        <v>60</v>
      </c>
      <c r="K2390" t="s">
        <v>155</v>
      </c>
      <c r="L2390" t="s">
        <v>20</v>
      </c>
      <c r="M2390" s="5">
        <v>217.45000000000002</v>
      </c>
    </row>
    <row r="2391" spans="1:13" x14ac:dyDescent="0.25">
      <c r="A2391" s="2">
        <v>45614</v>
      </c>
      <c r="B2391" s="3">
        <f t="shared" si="113"/>
        <v>2025</v>
      </c>
      <c r="C2391" t="str">
        <f t="shared" si="111"/>
        <v>2024-2025</v>
      </c>
      <c r="D2391" t="s">
        <v>147</v>
      </c>
      <c r="E2391" t="s">
        <v>122</v>
      </c>
      <c r="F2391" t="str">
        <f t="shared" si="112"/>
        <v>New South Wales</v>
      </c>
      <c r="G2391" t="s">
        <v>10</v>
      </c>
      <c r="H2391">
        <v>2650</v>
      </c>
      <c r="I2391" t="s">
        <v>11</v>
      </c>
      <c r="J2391" t="s">
        <v>25</v>
      </c>
      <c r="K2391" t="s">
        <v>154</v>
      </c>
      <c r="L2391" t="s">
        <v>14</v>
      </c>
      <c r="M2391" s="5">
        <v>218.4</v>
      </c>
    </row>
    <row r="2392" spans="1:13" x14ac:dyDescent="0.25">
      <c r="A2392" s="2">
        <v>45361</v>
      </c>
      <c r="B2392" s="3">
        <f t="shared" si="113"/>
        <v>2024</v>
      </c>
      <c r="C2392" t="str">
        <f t="shared" si="111"/>
        <v>2023-2024</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25">
      <c r="A2393" s="2">
        <v>45557</v>
      </c>
      <c r="B2393" s="3">
        <f t="shared" si="113"/>
        <v>2025</v>
      </c>
      <c r="C2393" t="str">
        <f t="shared" si="111"/>
        <v>2024-2025</v>
      </c>
      <c r="D2393" t="s">
        <v>147</v>
      </c>
      <c r="E2393" t="s">
        <v>102</v>
      </c>
      <c r="F2393" t="str">
        <f t="shared" si="112"/>
        <v>Queensland</v>
      </c>
      <c r="G2393" t="s">
        <v>35</v>
      </c>
      <c r="H2393">
        <v>4870</v>
      </c>
      <c r="I2393" t="s">
        <v>11</v>
      </c>
      <c r="J2393" t="s">
        <v>36</v>
      </c>
      <c r="K2393" t="s">
        <v>19</v>
      </c>
      <c r="L2393" t="s">
        <v>23</v>
      </c>
      <c r="M2393" s="5">
        <v>218.6</v>
      </c>
    </row>
    <row r="2394" spans="1:13" x14ac:dyDescent="0.25">
      <c r="A2394" s="2">
        <v>45367</v>
      </c>
      <c r="B2394" s="3">
        <f t="shared" si="113"/>
        <v>2024</v>
      </c>
      <c r="C2394" t="str">
        <f t="shared" si="111"/>
        <v>2023-2024</v>
      </c>
      <c r="D2394" t="s">
        <v>148</v>
      </c>
      <c r="E2394" t="s">
        <v>131</v>
      </c>
      <c r="F2394" t="str">
        <f t="shared" si="112"/>
        <v>Western Australia</v>
      </c>
      <c r="G2394" t="s">
        <v>48</v>
      </c>
      <c r="H2394">
        <v>6530</v>
      </c>
      <c r="I2394" t="s">
        <v>11</v>
      </c>
      <c r="J2394" t="s">
        <v>77</v>
      </c>
      <c r="K2394" t="s">
        <v>156</v>
      </c>
      <c r="L2394" t="s">
        <v>17</v>
      </c>
      <c r="M2394" s="5">
        <v>218.63</v>
      </c>
    </row>
    <row r="2395" spans="1:13" x14ac:dyDescent="0.25">
      <c r="A2395" s="2">
        <v>45882</v>
      </c>
      <c r="B2395" s="3">
        <f t="shared" si="113"/>
        <v>2026</v>
      </c>
      <c r="C2395" t="str">
        <f t="shared" si="111"/>
        <v>2025-2026</v>
      </c>
      <c r="D2395" t="s">
        <v>147</v>
      </c>
      <c r="E2395" t="s">
        <v>47</v>
      </c>
      <c r="F2395" t="str">
        <f t="shared" si="112"/>
        <v>Western Australia</v>
      </c>
      <c r="G2395" t="s">
        <v>48</v>
      </c>
      <c r="H2395">
        <v>6030</v>
      </c>
      <c r="I2395" t="s">
        <v>11</v>
      </c>
      <c r="J2395" t="s">
        <v>49</v>
      </c>
      <c r="K2395" t="s">
        <v>154</v>
      </c>
      <c r="L2395" t="s">
        <v>14</v>
      </c>
      <c r="M2395" s="5">
        <v>218.78</v>
      </c>
    </row>
    <row r="2396" spans="1:13" x14ac:dyDescent="0.25">
      <c r="A2396" s="2">
        <v>45857</v>
      </c>
      <c r="B2396" s="3">
        <f t="shared" si="113"/>
        <v>2026</v>
      </c>
      <c r="C2396" t="str">
        <f t="shared" si="111"/>
        <v>2025-2026</v>
      </c>
      <c r="D2396" t="s">
        <v>148</v>
      </c>
      <c r="E2396" t="s">
        <v>106</v>
      </c>
      <c r="F2396" t="str">
        <f t="shared" si="112"/>
        <v>Victoria</v>
      </c>
      <c r="G2396" t="s">
        <v>45</v>
      </c>
      <c r="H2396">
        <v>3915</v>
      </c>
      <c r="I2396" t="s">
        <v>11</v>
      </c>
      <c r="J2396" t="s">
        <v>55</v>
      </c>
      <c r="K2396" t="s">
        <v>156</v>
      </c>
      <c r="L2396" t="s">
        <v>17</v>
      </c>
      <c r="M2396" s="5">
        <v>220.18</v>
      </c>
    </row>
    <row r="2397" spans="1:13" x14ac:dyDescent="0.25">
      <c r="A2397" s="2">
        <v>45766</v>
      </c>
      <c r="B2397" s="3">
        <f t="shared" si="113"/>
        <v>2025</v>
      </c>
      <c r="C2397" t="str">
        <f t="shared" si="111"/>
        <v>2024-2025</v>
      </c>
      <c r="D2397" t="s">
        <v>147</v>
      </c>
      <c r="E2397" t="s">
        <v>131</v>
      </c>
      <c r="F2397" t="str">
        <f t="shared" si="112"/>
        <v>Western Australia</v>
      </c>
      <c r="G2397" t="s">
        <v>48</v>
      </c>
      <c r="H2397">
        <v>6530</v>
      </c>
      <c r="I2397" t="s">
        <v>11</v>
      </c>
      <c r="J2397" t="s">
        <v>77</v>
      </c>
      <c r="K2397" t="s">
        <v>149</v>
      </c>
      <c r="L2397" t="s">
        <v>15</v>
      </c>
      <c r="M2397" s="5">
        <v>220.2</v>
      </c>
    </row>
    <row r="2398" spans="1:13" x14ac:dyDescent="0.25">
      <c r="A2398" s="2">
        <v>45526</v>
      </c>
      <c r="B2398" s="3">
        <f t="shared" si="113"/>
        <v>2025</v>
      </c>
      <c r="C2398" t="str">
        <f t="shared" si="111"/>
        <v>2024-2025</v>
      </c>
      <c r="D2398" t="s">
        <v>147</v>
      </c>
      <c r="E2398" t="s">
        <v>54</v>
      </c>
      <c r="F2398" t="str">
        <f t="shared" si="112"/>
        <v>Victoria</v>
      </c>
      <c r="G2398" t="s">
        <v>45</v>
      </c>
      <c r="H2398">
        <v>3977</v>
      </c>
      <c r="I2398" t="s">
        <v>11</v>
      </c>
      <c r="J2398" t="s">
        <v>55</v>
      </c>
      <c r="K2398" t="s">
        <v>154</v>
      </c>
      <c r="L2398" t="s">
        <v>14</v>
      </c>
      <c r="M2398" s="5">
        <v>220.78</v>
      </c>
    </row>
    <row r="2399" spans="1:13" x14ac:dyDescent="0.25">
      <c r="A2399" s="2">
        <v>45309</v>
      </c>
      <c r="B2399" s="3">
        <f t="shared" si="113"/>
        <v>2024</v>
      </c>
      <c r="C2399" t="str">
        <f t="shared" si="111"/>
        <v>2023-2024</v>
      </c>
      <c r="D2399" t="s">
        <v>147</v>
      </c>
      <c r="E2399" t="s">
        <v>116</v>
      </c>
      <c r="F2399" t="str">
        <f t="shared" si="112"/>
        <v>Western Australia</v>
      </c>
      <c r="G2399" t="s">
        <v>48</v>
      </c>
      <c r="H2399">
        <v>6725</v>
      </c>
      <c r="I2399" t="s">
        <v>11</v>
      </c>
      <c r="J2399" t="s">
        <v>77</v>
      </c>
      <c r="K2399" t="s">
        <v>150</v>
      </c>
      <c r="L2399" t="s">
        <v>18</v>
      </c>
      <c r="M2399" s="5">
        <v>220.83</v>
      </c>
    </row>
    <row r="2400" spans="1:13" x14ac:dyDescent="0.25">
      <c r="A2400" s="2">
        <v>45814</v>
      </c>
      <c r="B2400" s="3">
        <f t="shared" si="113"/>
        <v>2025</v>
      </c>
      <c r="C2400" t="str">
        <f t="shared" si="111"/>
        <v>2024-2025</v>
      </c>
      <c r="D2400" t="s">
        <v>148</v>
      </c>
      <c r="E2400" t="s">
        <v>135</v>
      </c>
      <c r="F2400" t="str">
        <f t="shared" si="112"/>
        <v>Victoria</v>
      </c>
      <c r="G2400" t="s">
        <v>45</v>
      </c>
      <c r="H2400">
        <v>3550</v>
      </c>
      <c r="I2400" t="s">
        <v>11</v>
      </c>
      <c r="J2400" t="s">
        <v>60</v>
      </c>
      <c r="K2400" t="s">
        <v>157</v>
      </c>
      <c r="L2400" t="s">
        <v>22</v>
      </c>
      <c r="M2400" s="5">
        <v>220.85</v>
      </c>
    </row>
    <row r="2401" spans="1:13" x14ac:dyDescent="0.25">
      <c r="A2401" s="2">
        <v>45294</v>
      </c>
      <c r="B2401" s="3">
        <f t="shared" si="113"/>
        <v>2024</v>
      </c>
      <c r="C2401" t="str">
        <f t="shared" si="111"/>
        <v>2023-2024</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25">
      <c r="A2402" s="2">
        <v>45827</v>
      </c>
      <c r="B2402" s="3">
        <f t="shared" si="113"/>
        <v>2025</v>
      </c>
      <c r="C2402" t="str">
        <f t="shared" si="111"/>
        <v>2024-2025</v>
      </c>
      <c r="D2402" t="s">
        <v>147</v>
      </c>
      <c r="E2402" t="s">
        <v>127</v>
      </c>
      <c r="F2402" t="str">
        <f t="shared" si="112"/>
        <v>New South Wales</v>
      </c>
      <c r="G2402" t="s">
        <v>10</v>
      </c>
      <c r="H2402">
        <v>2131</v>
      </c>
      <c r="I2402" t="s">
        <v>11</v>
      </c>
      <c r="J2402" t="s">
        <v>27</v>
      </c>
      <c r="K2402" t="s">
        <v>151</v>
      </c>
      <c r="L2402" t="s">
        <v>21</v>
      </c>
      <c r="M2402" s="5">
        <v>221.93</v>
      </c>
    </row>
    <row r="2403" spans="1:13" x14ac:dyDescent="0.25">
      <c r="A2403" s="2">
        <v>46019</v>
      </c>
      <c r="B2403" s="3">
        <f t="shared" si="113"/>
        <v>2026</v>
      </c>
      <c r="C2403" t="str">
        <f t="shared" si="111"/>
        <v>2025-2026</v>
      </c>
      <c r="D2403" t="s">
        <v>147</v>
      </c>
      <c r="E2403" t="s">
        <v>28</v>
      </c>
      <c r="F2403" t="str">
        <f t="shared" si="112"/>
        <v>Northern Territory</v>
      </c>
      <c r="G2403" t="s">
        <v>29</v>
      </c>
      <c r="H2403">
        <v>800</v>
      </c>
      <c r="I2403" t="s">
        <v>11</v>
      </c>
      <c r="J2403" t="s">
        <v>30</v>
      </c>
      <c r="K2403" t="s">
        <v>156</v>
      </c>
      <c r="L2403" t="s">
        <v>17</v>
      </c>
      <c r="M2403" s="5">
        <v>222.81</v>
      </c>
    </row>
    <row r="2404" spans="1:13" x14ac:dyDescent="0.25">
      <c r="A2404" s="2">
        <v>45811</v>
      </c>
      <c r="B2404" s="3">
        <f t="shared" si="113"/>
        <v>2025</v>
      </c>
      <c r="C2404" t="str">
        <f t="shared" si="111"/>
        <v>2024-2025</v>
      </c>
      <c r="D2404" t="s">
        <v>147</v>
      </c>
      <c r="E2404" t="s">
        <v>140</v>
      </c>
      <c r="F2404" t="str">
        <f t="shared" si="112"/>
        <v>Tasmania</v>
      </c>
      <c r="G2404" t="s">
        <v>70</v>
      </c>
      <c r="H2404">
        <v>7320</v>
      </c>
      <c r="I2404" t="s">
        <v>11</v>
      </c>
      <c r="J2404" t="s">
        <v>71</v>
      </c>
      <c r="K2404" t="s">
        <v>150</v>
      </c>
      <c r="L2404" t="s">
        <v>18</v>
      </c>
      <c r="M2404" s="5">
        <v>223.23</v>
      </c>
    </row>
    <row r="2405" spans="1:13" x14ac:dyDescent="0.25">
      <c r="A2405" s="2">
        <v>45898</v>
      </c>
      <c r="B2405" s="3">
        <f t="shared" si="113"/>
        <v>2026</v>
      </c>
      <c r="C2405" t="str">
        <f t="shared" si="111"/>
        <v>2025-2026</v>
      </c>
      <c r="D2405" t="s">
        <v>148</v>
      </c>
      <c r="E2405" t="s">
        <v>81</v>
      </c>
      <c r="F2405" t="str">
        <f t="shared" si="112"/>
        <v>New South Wales</v>
      </c>
      <c r="G2405" t="s">
        <v>10</v>
      </c>
      <c r="H2405">
        <v>2485</v>
      </c>
      <c r="I2405" t="s">
        <v>11</v>
      </c>
      <c r="J2405" t="s">
        <v>68</v>
      </c>
      <c r="K2405" t="s">
        <v>150</v>
      </c>
      <c r="L2405" t="s">
        <v>18</v>
      </c>
      <c r="M2405" s="5">
        <v>223.31</v>
      </c>
    </row>
    <row r="2406" spans="1:13" x14ac:dyDescent="0.25">
      <c r="A2406" s="2">
        <v>45841</v>
      </c>
      <c r="B2406" s="3">
        <f t="shared" si="113"/>
        <v>2026</v>
      </c>
      <c r="C2406" t="str">
        <f t="shared" si="111"/>
        <v>2025-2026</v>
      </c>
      <c r="D2406" t="s">
        <v>147</v>
      </c>
      <c r="E2406" t="s">
        <v>65</v>
      </c>
      <c r="F2406" t="str">
        <f t="shared" si="112"/>
        <v>New South Wales</v>
      </c>
      <c r="G2406" t="s">
        <v>10</v>
      </c>
      <c r="H2406">
        <v>2541</v>
      </c>
      <c r="I2406" t="s">
        <v>11</v>
      </c>
      <c r="J2406" t="s">
        <v>58</v>
      </c>
      <c r="K2406" t="s">
        <v>19</v>
      </c>
      <c r="L2406" t="s">
        <v>23</v>
      </c>
      <c r="M2406" s="5">
        <v>223.63</v>
      </c>
    </row>
    <row r="2407" spans="1:13" x14ac:dyDescent="0.25">
      <c r="A2407" s="2">
        <v>45777</v>
      </c>
      <c r="B2407" s="3">
        <f t="shared" si="113"/>
        <v>2025</v>
      </c>
      <c r="C2407" t="str">
        <f t="shared" si="111"/>
        <v>2024-2025</v>
      </c>
      <c r="D2407" t="s">
        <v>148</v>
      </c>
      <c r="E2407" t="s">
        <v>112</v>
      </c>
      <c r="F2407" t="str">
        <f t="shared" si="112"/>
        <v>Victoria</v>
      </c>
      <c r="G2407" t="s">
        <v>45</v>
      </c>
      <c r="H2407">
        <v>3076</v>
      </c>
      <c r="I2407" t="s">
        <v>11</v>
      </c>
      <c r="J2407" t="s">
        <v>46</v>
      </c>
      <c r="K2407" t="s">
        <v>155</v>
      </c>
      <c r="L2407" t="s">
        <v>20</v>
      </c>
      <c r="M2407" s="5">
        <v>223.71</v>
      </c>
    </row>
    <row r="2408" spans="1:13" x14ac:dyDescent="0.25">
      <c r="A2408" s="2">
        <v>45740</v>
      </c>
      <c r="B2408" s="3">
        <f t="shared" si="113"/>
        <v>2025</v>
      </c>
      <c r="C2408" t="str">
        <f t="shared" si="111"/>
        <v>2024-2025</v>
      </c>
      <c r="D2408" t="s">
        <v>148</v>
      </c>
      <c r="E2408" t="s">
        <v>88</v>
      </c>
      <c r="F2408" t="str">
        <f t="shared" si="112"/>
        <v>South Australia</v>
      </c>
      <c r="G2408" t="s">
        <v>32</v>
      </c>
      <c r="H2408">
        <v>5011</v>
      </c>
      <c r="I2408" t="s">
        <v>11</v>
      </c>
      <c r="J2408" t="s">
        <v>33</v>
      </c>
      <c r="K2408" t="s">
        <v>153</v>
      </c>
      <c r="L2408" t="s">
        <v>16</v>
      </c>
      <c r="M2408" s="5">
        <v>223.72</v>
      </c>
    </row>
    <row r="2409" spans="1:13" x14ac:dyDescent="0.25">
      <c r="A2409" s="2">
        <v>45532</v>
      </c>
      <c r="B2409" s="3">
        <f t="shared" si="113"/>
        <v>2025</v>
      </c>
      <c r="C2409" t="str">
        <f t="shared" si="111"/>
        <v>2024-2025</v>
      </c>
      <c r="D2409" t="s">
        <v>148</v>
      </c>
      <c r="E2409" t="s">
        <v>74</v>
      </c>
      <c r="F2409" t="str">
        <f t="shared" si="112"/>
        <v>South Australia</v>
      </c>
      <c r="G2409" t="s">
        <v>32</v>
      </c>
      <c r="H2409">
        <v>5043</v>
      </c>
      <c r="I2409" t="s">
        <v>11</v>
      </c>
      <c r="J2409" t="s">
        <v>33</v>
      </c>
      <c r="K2409" t="s">
        <v>150</v>
      </c>
      <c r="L2409" t="s">
        <v>18</v>
      </c>
      <c r="M2409" s="5">
        <v>224.14</v>
      </c>
    </row>
    <row r="2410" spans="1:13" x14ac:dyDescent="0.25">
      <c r="A2410" s="2">
        <v>45483</v>
      </c>
      <c r="B2410" s="3">
        <f t="shared" si="113"/>
        <v>2025</v>
      </c>
      <c r="C2410" t="str">
        <f t="shared" si="111"/>
        <v>2024-2025</v>
      </c>
      <c r="D2410" t="s">
        <v>147</v>
      </c>
      <c r="E2410" t="s">
        <v>72</v>
      </c>
      <c r="F2410" t="str">
        <f t="shared" si="112"/>
        <v>Western Australia</v>
      </c>
      <c r="G2410" t="s">
        <v>48</v>
      </c>
      <c r="H2410">
        <v>6010</v>
      </c>
      <c r="I2410" t="s">
        <v>11</v>
      </c>
      <c r="J2410" t="s">
        <v>49</v>
      </c>
      <c r="K2410" t="s">
        <v>153</v>
      </c>
      <c r="L2410" t="s">
        <v>16</v>
      </c>
      <c r="M2410" s="5">
        <v>224.54</v>
      </c>
    </row>
    <row r="2411" spans="1:13" x14ac:dyDescent="0.25">
      <c r="A2411" s="2">
        <v>45723</v>
      </c>
      <c r="B2411" s="3">
        <f t="shared" si="113"/>
        <v>2025</v>
      </c>
      <c r="C2411" t="str">
        <f t="shared" si="111"/>
        <v>2024-2025</v>
      </c>
      <c r="D2411" t="s">
        <v>147</v>
      </c>
      <c r="E2411" t="s">
        <v>140</v>
      </c>
      <c r="F2411" t="str">
        <f t="shared" si="112"/>
        <v>Tasmania</v>
      </c>
      <c r="G2411" t="s">
        <v>70</v>
      </c>
      <c r="H2411">
        <v>7320</v>
      </c>
      <c r="I2411" t="s">
        <v>11</v>
      </c>
      <c r="J2411" t="s">
        <v>71</v>
      </c>
      <c r="K2411" t="s">
        <v>149</v>
      </c>
      <c r="L2411" t="s">
        <v>15</v>
      </c>
      <c r="M2411" s="5">
        <v>224.79999999999998</v>
      </c>
    </row>
    <row r="2412" spans="1:13" x14ac:dyDescent="0.25">
      <c r="A2412" s="2">
        <v>45960</v>
      </c>
      <c r="B2412" s="3">
        <f t="shared" si="113"/>
        <v>2026</v>
      </c>
      <c r="C2412" t="str">
        <f t="shared" si="111"/>
        <v>2025-2026</v>
      </c>
      <c r="D2412" t="s">
        <v>148</v>
      </c>
      <c r="E2412" t="s">
        <v>143</v>
      </c>
      <c r="F2412" t="str">
        <f t="shared" si="112"/>
        <v>New South Wales</v>
      </c>
      <c r="G2412" t="s">
        <v>10</v>
      </c>
      <c r="H2412">
        <v>2154</v>
      </c>
      <c r="I2412" t="s">
        <v>11</v>
      </c>
      <c r="J2412" t="s">
        <v>27</v>
      </c>
      <c r="K2412" t="s">
        <v>153</v>
      </c>
      <c r="L2412" t="s">
        <v>16</v>
      </c>
      <c r="M2412" s="5">
        <v>224.8</v>
      </c>
    </row>
    <row r="2413" spans="1:13" x14ac:dyDescent="0.25">
      <c r="A2413" s="2">
        <v>45666</v>
      </c>
      <c r="B2413" s="3">
        <f t="shared" si="113"/>
        <v>2025</v>
      </c>
      <c r="C2413" t="str">
        <f t="shared" si="111"/>
        <v>2024-2025</v>
      </c>
      <c r="D2413" t="s">
        <v>148</v>
      </c>
      <c r="E2413" t="s">
        <v>129</v>
      </c>
      <c r="F2413" t="str">
        <f t="shared" si="112"/>
        <v>Tasmania</v>
      </c>
      <c r="G2413" t="s">
        <v>70</v>
      </c>
      <c r="H2413">
        <v>7010</v>
      </c>
      <c r="I2413" t="s">
        <v>11</v>
      </c>
      <c r="J2413" t="s">
        <v>71</v>
      </c>
      <c r="K2413" t="s">
        <v>151</v>
      </c>
      <c r="L2413" t="s">
        <v>21</v>
      </c>
      <c r="M2413" s="5">
        <v>224.85</v>
      </c>
    </row>
    <row r="2414" spans="1:13" x14ac:dyDescent="0.25">
      <c r="A2414" s="2">
        <v>45835</v>
      </c>
      <c r="B2414" s="3">
        <f t="shared" si="113"/>
        <v>2025</v>
      </c>
      <c r="C2414" t="str">
        <f t="shared" si="111"/>
        <v>2024-2025</v>
      </c>
      <c r="D2414" t="s">
        <v>148</v>
      </c>
      <c r="E2414" t="s">
        <v>134</v>
      </c>
      <c r="F2414" t="str">
        <f t="shared" si="112"/>
        <v>Queensland</v>
      </c>
      <c r="G2414" t="s">
        <v>35</v>
      </c>
      <c r="H2414">
        <v>4825</v>
      </c>
      <c r="I2414" t="s">
        <v>11</v>
      </c>
      <c r="J2414" t="s">
        <v>36</v>
      </c>
      <c r="K2414" t="s">
        <v>150</v>
      </c>
      <c r="L2414" t="s">
        <v>18</v>
      </c>
      <c r="M2414" s="5">
        <v>224.89</v>
      </c>
    </row>
    <row r="2415" spans="1:13" x14ac:dyDescent="0.25">
      <c r="A2415" s="2">
        <v>45981</v>
      </c>
      <c r="B2415" s="3">
        <f t="shared" si="113"/>
        <v>2026</v>
      </c>
      <c r="C2415" t="str">
        <f t="shared" si="111"/>
        <v>2025-2026</v>
      </c>
      <c r="D2415" t="s">
        <v>148</v>
      </c>
      <c r="E2415" t="s">
        <v>131</v>
      </c>
      <c r="F2415" t="str">
        <f t="shared" si="112"/>
        <v>Western Australia</v>
      </c>
      <c r="G2415" t="s">
        <v>48</v>
      </c>
      <c r="H2415">
        <v>6530</v>
      </c>
      <c r="I2415" t="s">
        <v>11</v>
      </c>
      <c r="J2415" t="s">
        <v>77</v>
      </c>
      <c r="K2415" t="s">
        <v>19</v>
      </c>
      <c r="L2415" t="s">
        <v>23</v>
      </c>
      <c r="M2415" s="5">
        <v>224.95</v>
      </c>
    </row>
    <row r="2416" spans="1:13" x14ac:dyDescent="0.25">
      <c r="A2416" s="2">
        <v>45717</v>
      </c>
      <c r="B2416" s="3">
        <f t="shared" si="113"/>
        <v>2025</v>
      </c>
      <c r="C2416" t="str">
        <f t="shared" si="111"/>
        <v>2024-2025</v>
      </c>
      <c r="D2416" t="s">
        <v>147</v>
      </c>
      <c r="E2416" t="s">
        <v>65</v>
      </c>
      <c r="F2416" t="str">
        <f t="shared" si="112"/>
        <v>New South Wales</v>
      </c>
      <c r="G2416" t="s">
        <v>10</v>
      </c>
      <c r="H2416">
        <v>2541</v>
      </c>
      <c r="I2416" t="s">
        <v>11</v>
      </c>
      <c r="J2416" t="s">
        <v>58</v>
      </c>
      <c r="K2416" t="s">
        <v>152</v>
      </c>
      <c r="L2416" t="s">
        <v>13</v>
      </c>
      <c r="M2416" s="5">
        <v>225.73</v>
      </c>
    </row>
    <row r="2417" spans="1:13" x14ac:dyDescent="0.25">
      <c r="A2417" s="2">
        <v>45976</v>
      </c>
      <c r="B2417" s="3">
        <f t="shared" si="113"/>
        <v>2026</v>
      </c>
      <c r="C2417" t="str">
        <f t="shared" si="111"/>
        <v>2025-2026</v>
      </c>
      <c r="D2417" t="s">
        <v>147</v>
      </c>
      <c r="E2417" t="s">
        <v>99</v>
      </c>
      <c r="F2417" t="str">
        <f t="shared" si="112"/>
        <v>Victoria</v>
      </c>
      <c r="G2417" t="s">
        <v>45</v>
      </c>
      <c r="H2417">
        <v>3148</v>
      </c>
      <c r="I2417" t="s">
        <v>11</v>
      </c>
      <c r="J2417" t="s">
        <v>63</v>
      </c>
      <c r="K2417" t="s">
        <v>155</v>
      </c>
      <c r="L2417" t="s">
        <v>20</v>
      </c>
      <c r="M2417" s="5">
        <v>226.2</v>
      </c>
    </row>
    <row r="2418" spans="1:13" x14ac:dyDescent="0.25">
      <c r="A2418" s="2">
        <v>45478</v>
      </c>
      <c r="B2418" s="3">
        <f t="shared" si="113"/>
        <v>2025</v>
      </c>
      <c r="C2418" t="str">
        <f t="shared" si="111"/>
        <v>2024-2025</v>
      </c>
      <c r="D2418" t="s">
        <v>147</v>
      </c>
      <c r="E2418" t="s">
        <v>37</v>
      </c>
      <c r="F2418" t="str">
        <f t="shared" si="112"/>
        <v>South Australia</v>
      </c>
      <c r="G2418" t="s">
        <v>32</v>
      </c>
      <c r="H2418">
        <v>5607</v>
      </c>
      <c r="I2418" t="s">
        <v>11</v>
      </c>
      <c r="J2418" t="s">
        <v>38</v>
      </c>
      <c r="K2418" t="s">
        <v>152</v>
      </c>
      <c r="L2418" t="s">
        <v>13</v>
      </c>
      <c r="M2418" s="5">
        <v>226.42</v>
      </c>
    </row>
    <row r="2419" spans="1:13" x14ac:dyDescent="0.25">
      <c r="A2419" s="2">
        <v>45607</v>
      </c>
      <c r="B2419" s="3">
        <f t="shared" si="113"/>
        <v>2025</v>
      </c>
      <c r="C2419" t="str">
        <f t="shared" si="111"/>
        <v>2024-2025</v>
      </c>
      <c r="D2419" t="s">
        <v>148</v>
      </c>
      <c r="E2419" t="s">
        <v>110</v>
      </c>
      <c r="F2419" t="str">
        <f t="shared" si="112"/>
        <v>Queensland</v>
      </c>
      <c r="G2419" t="s">
        <v>35</v>
      </c>
      <c r="H2419">
        <v>4680</v>
      </c>
      <c r="I2419" t="s">
        <v>11</v>
      </c>
      <c r="J2419" t="s">
        <v>51</v>
      </c>
      <c r="K2419" t="s">
        <v>156</v>
      </c>
      <c r="L2419" t="s">
        <v>17</v>
      </c>
      <c r="M2419" s="5">
        <v>226.63</v>
      </c>
    </row>
    <row r="2420" spans="1:13" x14ac:dyDescent="0.25">
      <c r="A2420" s="2">
        <v>45666</v>
      </c>
      <c r="B2420" s="3">
        <f t="shared" si="113"/>
        <v>2025</v>
      </c>
      <c r="C2420" t="str">
        <f t="shared" si="111"/>
        <v>2024-2025</v>
      </c>
      <c r="D2420" t="s">
        <v>147</v>
      </c>
      <c r="E2420" t="s">
        <v>98</v>
      </c>
      <c r="F2420" t="str">
        <f t="shared" si="112"/>
        <v>Victoria</v>
      </c>
      <c r="G2420" t="s">
        <v>45</v>
      </c>
      <c r="H2420">
        <v>3429</v>
      </c>
      <c r="I2420" t="s">
        <v>11</v>
      </c>
      <c r="J2420" t="s">
        <v>60</v>
      </c>
      <c r="K2420" t="s">
        <v>150</v>
      </c>
      <c r="L2420" t="s">
        <v>18</v>
      </c>
      <c r="M2420" s="5">
        <v>226.67000000000002</v>
      </c>
    </row>
    <row r="2421" spans="1:13" x14ac:dyDescent="0.25">
      <c r="A2421" s="2">
        <v>45638</v>
      </c>
      <c r="B2421" s="3">
        <f t="shared" si="113"/>
        <v>2025</v>
      </c>
      <c r="C2421" t="str">
        <f t="shared" si="111"/>
        <v>2024-2025</v>
      </c>
      <c r="D2421" t="s">
        <v>148</v>
      </c>
      <c r="E2421" t="s">
        <v>117</v>
      </c>
      <c r="F2421" t="str">
        <f t="shared" si="112"/>
        <v>Queensland</v>
      </c>
      <c r="G2421" t="s">
        <v>35</v>
      </c>
      <c r="H2421">
        <v>4119</v>
      </c>
      <c r="I2421" t="s">
        <v>11</v>
      </c>
      <c r="J2421" t="s">
        <v>43</v>
      </c>
      <c r="K2421" t="s">
        <v>19</v>
      </c>
      <c r="L2421" t="s">
        <v>23</v>
      </c>
      <c r="M2421" s="5">
        <v>228.73</v>
      </c>
    </row>
    <row r="2422" spans="1:13" x14ac:dyDescent="0.25">
      <c r="A2422" s="2">
        <v>45839</v>
      </c>
      <c r="B2422" s="3">
        <f t="shared" si="113"/>
        <v>2026</v>
      </c>
      <c r="C2422" t="str">
        <f t="shared" si="111"/>
        <v>2025-2026</v>
      </c>
      <c r="D2422" t="s">
        <v>147</v>
      </c>
      <c r="E2422" t="s">
        <v>37</v>
      </c>
      <c r="F2422" t="str">
        <f t="shared" si="112"/>
        <v>South Australia</v>
      </c>
      <c r="G2422" t="s">
        <v>32</v>
      </c>
      <c r="H2422">
        <v>5607</v>
      </c>
      <c r="I2422" t="s">
        <v>11</v>
      </c>
      <c r="J2422" t="s">
        <v>38</v>
      </c>
      <c r="K2422" t="s">
        <v>150</v>
      </c>
      <c r="L2422" t="s">
        <v>18</v>
      </c>
      <c r="M2422" s="5">
        <v>228.76999999999998</v>
      </c>
    </row>
    <row r="2423" spans="1:13" x14ac:dyDescent="0.25">
      <c r="A2423" s="2">
        <v>45663</v>
      </c>
      <c r="B2423" s="3">
        <f t="shared" si="113"/>
        <v>2025</v>
      </c>
      <c r="C2423" t="str">
        <f t="shared" si="111"/>
        <v>2024-2025</v>
      </c>
      <c r="D2423" t="s">
        <v>147</v>
      </c>
      <c r="E2423" t="s">
        <v>31</v>
      </c>
      <c r="F2423" t="str">
        <f t="shared" si="112"/>
        <v>South Australia</v>
      </c>
      <c r="G2423" t="s">
        <v>32</v>
      </c>
      <c r="H2423">
        <v>5168</v>
      </c>
      <c r="I2423" t="s">
        <v>11</v>
      </c>
      <c r="J2423" t="s">
        <v>33</v>
      </c>
      <c r="K2423" t="s">
        <v>155</v>
      </c>
      <c r="L2423" t="s">
        <v>20</v>
      </c>
      <c r="M2423" s="5">
        <v>228.95</v>
      </c>
    </row>
    <row r="2424" spans="1:13" x14ac:dyDescent="0.25">
      <c r="A2424" s="2">
        <v>45859</v>
      </c>
      <c r="B2424" s="3">
        <f t="shared" si="113"/>
        <v>2026</v>
      </c>
      <c r="C2424" t="str">
        <f t="shared" si="111"/>
        <v>2025-2026</v>
      </c>
      <c r="D2424" t="s">
        <v>147</v>
      </c>
      <c r="E2424" t="s">
        <v>108</v>
      </c>
      <c r="F2424" t="str">
        <f t="shared" si="112"/>
        <v>Victoria</v>
      </c>
      <c r="G2424" t="s">
        <v>45</v>
      </c>
      <c r="H2424">
        <v>3018</v>
      </c>
      <c r="I2424" t="s">
        <v>11</v>
      </c>
      <c r="J2424" t="s">
        <v>46</v>
      </c>
      <c r="K2424" t="s">
        <v>157</v>
      </c>
      <c r="L2424" t="s">
        <v>22</v>
      </c>
      <c r="M2424" s="5">
        <v>229.38</v>
      </c>
    </row>
    <row r="2425" spans="1:13" x14ac:dyDescent="0.25">
      <c r="A2425" s="2">
        <v>45841</v>
      </c>
      <c r="B2425" s="3">
        <f t="shared" si="113"/>
        <v>2026</v>
      </c>
      <c r="C2425" t="str">
        <f t="shared" si="111"/>
        <v>2025-2026</v>
      </c>
      <c r="D2425" t="s">
        <v>147</v>
      </c>
      <c r="E2425" t="s">
        <v>130</v>
      </c>
      <c r="F2425" t="str">
        <f t="shared" si="112"/>
        <v>South Australia</v>
      </c>
      <c r="G2425" t="s">
        <v>32</v>
      </c>
      <c r="H2425">
        <v>5290</v>
      </c>
      <c r="I2425" t="s">
        <v>11</v>
      </c>
      <c r="J2425" t="s">
        <v>38</v>
      </c>
      <c r="K2425" t="s">
        <v>152</v>
      </c>
      <c r="L2425" t="s">
        <v>13</v>
      </c>
      <c r="M2425" s="5">
        <v>229.4</v>
      </c>
    </row>
    <row r="2426" spans="1:13" x14ac:dyDescent="0.25">
      <c r="A2426" s="2">
        <v>45988</v>
      </c>
      <c r="B2426" s="3">
        <f t="shared" si="113"/>
        <v>2026</v>
      </c>
      <c r="C2426" t="str">
        <f t="shared" si="111"/>
        <v>2025-2026</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25">
      <c r="A2427" s="2">
        <v>45339</v>
      </c>
      <c r="B2427" s="3">
        <f t="shared" si="113"/>
        <v>2024</v>
      </c>
      <c r="C2427" t="str">
        <f t="shared" si="111"/>
        <v>2023-2024</v>
      </c>
      <c r="D2427" t="s">
        <v>147</v>
      </c>
      <c r="E2427" t="s">
        <v>113</v>
      </c>
      <c r="F2427" t="str">
        <f t="shared" si="112"/>
        <v>Queensland</v>
      </c>
      <c r="G2427" t="s">
        <v>35</v>
      </c>
      <c r="H2427">
        <v>4215</v>
      </c>
      <c r="I2427" t="s">
        <v>11</v>
      </c>
      <c r="J2427" t="s">
        <v>104</v>
      </c>
      <c r="K2427" t="s">
        <v>150</v>
      </c>
      <c r="L2427" t="s">
        <v>18</v>
      </c>
      <c r="M2427" s="5">
        <v>229.63</v>
      </c>
    </row>
    <row r="2428" spans="1:13" x14ac:dyDescent="0.25">
      <c r="A2428" s="2">
        <v>45581</v>
      </c>
      <c r="B2428" s="3">
        <f t="shared" si="113"/>
        <v>2025</v>
      </c>
      <c r="C2428" t="str">
        <f t="shared" si="111"/>
        <v>2024-2025</v>
      </c>
      <c r="D2428" t="s">
        <v>147</v>
      </c>
      <c r="E2428" t="s">
        <v>52</v>
      </c>
      <c r="F2428" t="str">
        <f t="shared" si="112"/>
        <v>Victoria</v>
      </c>
      <c r="G2428" t="s">
        <v>45</v>
      </c>
      <c r="H2428">
        <v>3030</v>
      </c>
      <c r="I2428" t="s">
        <v>11</v>
      </c>
      <c r="J2428" t="s">
        <v>46</v>
      </c>
      <c r="K2428" t="s">
        <v>152</v>
      </c>
      <c r="L2428" t="s">
        <v>13</v>
      </c>
      <c r="M2428" s="5">
        <v>230.62999999999997</v>
      </c>
    </row>
    <row r="2429" spans="1:13" x14ac:dyDescent="0.25">
      <c r="A2429" s="2">
        <v>45749</v>
      </c>
      <c r="B2429" s="3">
        <f t="shared" si="113"/>
        <v>2025</v>
      </c>
      <c r="C2429" t="str">
        <f t="shared" si="111"/>
        <v>2024-2025</v>
      </c>
      <c r="D2429" t="s">
        <v>148</v>
      </c>
      <c r="E2429" t="s">
        <v>117</v>
      </c>
      <c r="F2429" t="str">
        <f t="shared" si="112"/>
        <v>Queensland</v>
      </c>
      <c r="G2429" t="s">
        <v>35</v>
      </c>
      <c r="H2429">
        <v>4119</v>
      </c>
      <c r="I2429" t="s">
        <v>11</v>
      </c>
      <c r="J2429" t="s">
        <v>43</v>
      </c>
      <c r="K2429" t="s">
        <v>149</v>
      </c>
      <c r="L2429" t="s">
        <v>15</v>
      </c>
      <c r="M2429" s="5">
        <v>230.93999999999997</v>
      </c>
    </row>
    <row r="2430" spans="1:13" x14ac:dyDescent="0.25">
      <c r="A2430" s="2">
        <v>45521</v>
      </c>
      <c r="B2430" s="3">
        <f t="shared" si="113"/>
        <v>2025</v>
      </c>
      <c r="C2430" t="str">
        <f t="shared" si="111"/>
        <v>2024-2025</v>
      </c>
      <c r="D2430" t="s">
        <v>147</v>
      </c>
      <c r="E2430" t="s">
        <v>47</v>
      </c>
      <c r="F2430" t="str">
        <f t="shared" si="112"/>
        <v>Western Australia</v>
      </c>
      <c r="G2430" t="s">
        <v>48</v>
      </c>
      <c r="H2430">
        <v>6030</v>
      </c>
      <c r="I2430" t="s">
        <v>11</v>
      </c>
      <c r="J2430" t="s">
        <v>49</v>
      </c>
      <c r="K2430" t="s">
        <v>150</v>
      </c>
      <c r="L2430" t="s">
        <v>18</v>
      </c>
      <c r="M2430" s="5">
        <v>231.04</v>
      </c>
    </row>
    <row r="2431" spans="1:13" x14ac:dyDescent="0.25">
      <c r="A2431" s="2">
        <v>45299</v>
      </c>
      <c r="B2431" s="3">
        <f t="shared" si="113"/>
        <v>2024</v>
      </c>
      <c r="C2431" t="str">
        <f t="shared" si="111"/>
        <v>2023-2024</v>
      </c>
      <c r="D2431" t="s">
        <v>147</v>
      </c>
      <c r="E2431" t="s">
        <v>98</v>
      </c>
      <c r="F2431" t="str">
        <f t="shared" si="112"/>
        <v>Victoria</v>
      </c>
      <c r="G2431" t="s">
        <v>45</v>
      </c>
      <c r="H2431">
        <v>3429</v>
      </c>
      <c r="I2431" t="s">
        <v>11</v>
      </c>
      <c r="J2431" t="s">
        <v>60</v>
      </c>
      <c r="K2431" t="s">
        <v>152</v>
      </c>
      <c r="L2431" t="s">
        <v>13</v>
      </c>
      <c r="M2431" s="5">
        <v>231.19</v>
      </c>
    </row>
    <row r="2432" spans="1:13" x14ac:dyDescent="0.25">
      <c r="A2432" s="2">
        <v>45486</v>
      </c>
      <c r="B2432" s="3">
        <f t="shared" si="113"/>
        <v>2025</v>
      </c>
      <c r="C2432" t="str">
        <f t="shared" si="111"/>
        <v>2024-2025</v>
      </c>
      <c r="D2432" t="s">
        <v>147</v>
      </c>
      <c r="E2432" t="s">
        <v>93</v>
      </c>
      <c r="F2432" t="str">
        <f t="shared" si="112"/>
        <v>Western Australia</v>
      </c>
      <c r="G2432" t="s">
        <v>48</v>
      </c>
      <c r="H2432">
        <v>6112</v>
      </c>
      <c r="I2432" t="s">
        <v>11</v>
      </c>
      <c r="J2432" t="s">
        <v>94</v>
      </c>
      <c r="K2432" t="s">
        <v>149</v>
      </c>
      <c r="L2432" t="s">
        <v>15</v>
      </c>
      <c r="M2432" s="5">
        <v>231.23</v>
      </c>
    </row>
    <row r="2433" spans="1:13" x14ac:dyDescent="0.25">
      <c r="A2433" s="2">
        <v>45872</v>
      </c>
      <c r="B2433" s="3">
        <f t="shared" si="113"/>
        <v>2026</v>
      </c>
      <c r="C2433" t="str">
        <f t="shared" si="111"/>
        <v>2025-2026</v>
      </c>
      <c r="D2433" t="s">
        <v>148</v>
      </c>
      <c r="E2433" t="s">
        <v>74</v>
      </c>
      <c r="F2433" t="str">
        <f t="shared" si="112"/>
        <v>South Australia</v>
      </c>
      <c r="G2433" t="s">
        <v>32</v>
      </c>
      <c r="H2433">
        <v>5043</v>
      </c>
      <c r="I2433" t="s">
        <v>11</v>
      </c>
      <c r="J2433" t="s">
        <v>33</v>
      </c>
      <c r="K2433" t="s">
        <v>156</v>
      </c>
      <c r="L2433" t="s">
        <v>17</v>
      </c>
      <c r="M2433" s="5">
        <v>231.54</v>
      </c>
    </row>
    <row r="2434" spans="1:13" x14ac:dyDescent="0.25">
      <c r="A2434" s="2">
        <v>45987</v>
      </c>
      <c r="B2434" s="3">
        <f t="shared" si="113"/>
        <v>2026</v>
      </c>
      <c r="C2434" t="str">
        <f t="shared" ref="C2434:C2497" si="114">IF(MONTH(A2434) &gt;= 7, YEAR(A2434) &amp; "-" &amp; YEAR(A2434) + 1, YEAR(A2434) - 1 &amp; "-" &amp; YEAR(A2434))</f>
        <v>2025-2026</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25">
      <c r="A2435" s="2">
        <v>45715</v>
      </c>
      <c r="B2435" s="3">
        <f t="shared" ref="B2435:B2498" si="116">IF(MONTH(A2435)&gt;=7,YEAR(A2435)+1,YEAR(A2435))</f>
        <v>2025</v>
      </c>
      <c r="C2435" t="str">
        <f t="shared" si="114"/>
        <v>2024-2025</v>
      </c>
      <c r="D2435" t="s">
        <v>147</v>
      </c>
      <c r="E2435" t="s">
        <v>74</v>
      </c>
      <c r="F2435" t="str">
        <f t="shared" si="115"/>
        <v>South Australia</v>
      </c>
      <c r="G2435" t="s">
        <v>32</v>
      </c>
      <c r="H2435">
        <v>5043</v>
      </c>
      <c r="I2435" t="s">
        <v>11</v>
      </c>
      <c r="J2435" t="s">
        <v>33</v>
      </c>
      <c r="K2435" t="s">
        <v>154</v>
      </c>
      <c r="L2435" t="s">
        <v>14</v>
      </c>
      <c r="M2435" s="5">
        <v>231.76000000000002</v>
      </c>
    </row>
    <row r="2436" spans="1:13" x14ac:dyDescent="0.25">
      <c r="A2436" s="2">
        <v>45471</v>
      </c>
      <c r="B2436" s="3">
        <f t="shared" si="116"/>
        <v>2024</v>
      </c>
      <c r="C2436" t="str">
        <f t="shared" si="114"/>
        <v>2023-2024</v>
      </c>
      <c r="D2436" t="s">
        <v>148</v>
      </c>
      <c r="E2436" t="s">
        <v>112</v>
      </c>
      <c r="F2436" t="str">
        <f t="shared" si="115"/>
        <v>Victoria</v>
      </c>
      <c r="G2436" t="s">
        <v>45</v>
      </c>
      <c r="H2436">
        <v>3076</v>
      </c>
      <c r="I2436" t="s">
        <v>11</v>
      </c>
      <c r="J2436" t="s">
        <v>46</v>
      </c>
      <c r="K2436" t="s">
        <v>19</v>
      </c>
      <c r="L2436" t="s">
        <v>23</v>
      </c>
      <c r="M2436" s="5">
        <v>232.06</v>
      </c>
    </row>
    <row r="2437" spans="1:13" x14ac:dyDescent="0.25">
      <c r="A2437" s="2">
        <v>45518</v>
      </c>
      <c r="B2437" s="3">
        <f t="shared" si="116"/>
        <v>2025</v>
      </c>
      <c r="C2437" t="str">
        <f t="shared" si="114"/>
        <v>2024-2025</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25">
      <c r="A2438" s="2">
        <v>45681</v>
      </c>
      <c r="B2438" s="3">
        <f t="shared" si="116"/>
        <v>2025</v>
      </c>
      <c r="C2438" t="str">
        <f t="shared" si="114"/>
        <v>2024-2025</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25">
      <c r="A2439" s="2">
        <v>45504</v>
      </c>
      <c r="B2439" s="3">
        <f t="shared" si="116"/>
        <v>2025</v>
      </c>
      <c r="C2439" t="str">
        <f t="shared" si="114"/>
        <v>2024-2025</v>
      </c>
      <c r="D2439" t="s">
        <v>148</v>
      </c>
      <c r="E2439" t="s">
        <v>130</v>
      </c>
      <c r="F2439" t="str">
        <f t="shared" si="115"/>
        <v>South Australia</v>
      </c>
      <c r="G2439" t="s">
        <v>32</v>
      </c>
      <c r="H2439">
        <v>5290</v>
      </c>
      <c r="I2439" t="s">
        <v>11</v>
      </c>
      <c r="J2439" t="s">
        <v>38</v>
      </c>
      <c r="K2439" t="s">
        <v>149</v>
      </c>
      <c r="L2439" t="s">
        <v>15</v>
      </c>
      <c r="M2439" s="5">
        <v>232.78</v>
      </c>
    </row>
    <row r="2440" spans="1:13" x14ac:dyDescent="0.25">
      <c r="A2440" s="2">
        <v>45957</v>
      </c>
      <c r="B2440" s="3">
        <f t="shared" si="116"/>
        <v>2026</v>
      </c>
      <c r="C2440" t="str">
        <f t="shared" si="114"/>
        <v>2025-2026</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25">
      <c r="A2441" s="2">
        <v>46018</v>
      </c>
      <c r="B2441" s="3">
        <f t="shared" si="116"/>
        <v>2026</v>
      </c>
      <c r="C2441" t="str">
        <f t="shared" si="114"/>
        <v>2025-2026</v>
      </c>
      <c r="D2441" t="s">
        <v>147</v>
      </c>
      <c r="E2441" t="s">
        <v>118</v>
      </c>
      <c r="F2441" t="str">
        <f t="shared" si="115"/>
        <v>New South Wales</v>
      </c>
      <c r="G2441" t="s">
        <v>10</v>
      </c>
      <c r="H2441">
        <v>2158</v>
      </c>
      <c r="I2441" t="s">
        <v>11</v>
      </c>
      <c r="J2441" t="s">
        <v>27</v>
      </c>
      <c r="K2441" t="s">
        <v>156</v>
      </c>
      <c r="L2441" t="s">
        <v>17</v>
      </c>
      <c r="M2441" s="5">
        <v>233.18</v>
      </c>
    </row>
    <row r="2442" spans="1:13" x14ac:dyDescent="0.25">
      <c r="A2442" s="2">
        <v>45564</v>
      </c>
      <c r="B2442" s="3">
        <f t="shared" si="116"/>
        <v>2025</v>
      </c>
      <c r="C2442" t="str">
        <f t="shared" si="114"/>
        <v>2024-2025</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25">
      <c r="A2443" s="2">
        <v>45558</v>
      </c>
      <c r="B2443" s="3">
        <f t="shared" si="116"/>
        <v>2025</v>
      </c>
      <c r="C2443" t="str">
        <f t="shared" si="114"/>
        <v>2024-2025</v>
      </c>
      <c r="D2443" t="s">
        <v>147</v>
      </c>
      <c r="E2443" t="s">
        <v>28</v>
      </c>
      <c r="F2443" t="str">
        <f t="shared" si="115"/>
        <v>Northern Territory</v>
      </c>
      <c r="G2443" t="s">
        <v>29</v>
      </c>
      <c r="H2443">
        <v>800</v>
      </c>
      <c r="I2443" t="s">
        <v>11</v>
      </c>
      <c r="J2443" t="s">
        <v>30</v>
      </c>
      <c r="K2443" t="s">
        <v>151</v>
      </c>
      <c r="L2443" t="s">
        <v>21</v>
      </c>
      <c r="M2443" s="5">
        <v>233.93</v>
      </c>
    </row>
    <row r="2444" spans="1:13" x14ac:dyDescent="0.25">
      <c r="A2444" s="2">
        <v>45322</v>
      </c>
      <c r="B2444" s="3">
        <f t="shared" si="116"/>
        <v>2024</v>
      </c>
      <c r="C2444" t="str">
        <f t="shared" si="114"/>
        <v>2023-2024</v>
      </c>
      <c r="D2444" t="s">
        <v>148</v>
      </c>
      <c r="E2444" t="s">
        <v>87</v>
      </c>
      <c r="F2444" t="str">
        <f t="shared" si="115"/>
        <v>New South Wales</v>
      </c>
      <c r="G2444" t="s">
        <v>10</v>
      </c>
      <c r="H2444">
        <v>2790</v>
      </c>
      <c r="I2444" t="s">
        <v>11</v>
      </c>
      <c r="J2444" t="s">
        <v>25</v>
      </c>
      <c r="K2444" t="s">
        <v>156</v>
      </c>
      <c r="L2444" t="s">
        <v>17</v>
      </c>
      <c r="M2444" s="5">
        <v>234.14</v>
      </c>
    </row>
    <row r="2445" spans="1:13" x14ac:dyDescent="0.25">
      <c r="A2445" s="2">
        <v>46005</v>
      </c>
      <c r="B2445" s="3">
        <f t="shared" si="116"/>
        <v>2026</v>
      </c>
      <c r="C2445" t="str">
        <f t="shared" si="114"/>
        <v>2025-2026</v>
      </c>
      <c r="D2445" t="s">
        <v>147</v>
      </c>
      <c r="E2445" t="s">
        <v>101</v>
      </c>
      <c r="F2445" t="str">
        <f t="shared" si="115"/>
        <v>Victoria</v>
      </c>
      <c r="G2445" t="s">
        <v>45</v>
      </c>
      <c r="H2445">
        <v>3131</v>
      </c>
      <c r="I2445" t="s">
        <v>11</v>
      </c>
      <c r="J2445" t="s">
        <v>63</v>
      </c>
      <c r="K2445" t="s">
        <v>149</v>
      </c>
      <c r="L2445" t="s">
        <v>15</v>
      </c>
      <c r="M2445" s="5">
        <v>234.53</v>
      </c>
    </row>
    <row r="2446" spans="1:13" x14ac:dyDescent="0.25">
      <c r="A2446" s="2">
        <v>45813</v>
      </c>
      <c r="B2446" s="3">
        <f t="shared" si="116"/>
        <v>2025</v>
      </c>
      <c r="C2446" t="str">
        <f t="shared" si="114"/>
        <v>2024-2025</v>
      </c>
      <c r="D2446" t="s">
        <v>147</v>
      </c>
      <c r="E2446" t="s">
        <v>26</v>
      </c>
      <c r="F2446" t="str">
        <f t="shared" si="115"/>
        <v>New South Wales</v>
      </c>
      <c r="G2446" t="s">
        <v>10</v>
      </c>
      <c r="H2446">
        <v>2141</v>
      </c>
      <c r="I2446" t="s">
        <v>11</v>
      </c>
      <c r="J2446" t="s">
        <v>27</v>
      </c>
      <c r="K2446" t="s">
        <v>149</v>
      </c>
      <c r="L2446" t="s">
        <v>15</v>
      </c>
      <c r="M2446" s="5">
        <v>234.54</v>
      </c>
    </row>
    <row r="2447" spans="1:13" x14ac:dyDescent="0.25">
      <c r="A2447" s="2">
        <v>45787</v>
      </c>
      <c r="B2447" s="3">
        <f t="shared" si="116"/>
        <v>2025</v>
      </c>
      <c r="C2447" t="str">
        <f t="shared" si="114"/>
        <v>2024-2025</v>
      </c>
      <c r="D2447" t="s">
        <v>148</v>
      </c>
      <c r="E2447" t="s">
        <v>24</v>
      </c>
      <c r="F2447" t="str">
        <f t="shared" si="115"/>
        <v>New South Wales</v>
      </c>
      <c r="G2447" t="s">
        <v>10</v>
      </c>
      <c r="H2447">
        <v>2795</v>
      </c>
      <c r="I2447" t="s">
        <v>11</v>
      </c>
      <c r="J2447" t="s">
        <v>25</v>
      </c>
      <c r="K2447" t="s">
        <v>154</v>
      </c>
      <c r="L2447" t="s">
        <v>14</v>
      </c>
      <c r="M2447" s="5">
        <v>234.68</v>
      </c>
    </row>
    <row r="2448" spans="1:13" x14ac:dyDescent="0.25">
      <c r="A2448" s="2">
        <v>45703</v>
      </c>
      <c r="B2448" s="3">
        <f t="shared" si="116"/>
        <v>2025</v>
      </c>
      <c r="C2448" t="str">
        <f t="shared" si="114"/>
        <v>2024-2025</v>
      </c>
      <c r="D2448" t="s">
        <v>147</v>
      </c>
      <c r="E2448" t="s">
        <v>78</v>
      </c>
      <c r="F2448" t="str">
        <f t="shared" si="115"/>
        <v>New South Wales</v>
      </c>
      <c r="G2448" t="s">
        <v>10</v>
      </c>
      <c r="H2448">
        <v>2350</v>
      </c>
      <c r="I2448" t="s">
        <v>11</v>
      </c>
      <c r="J2448" t="s">
        <v>68</v>
      </c>
      <c r="K2448" t="s">
        <v>156</v>
      </c>
      <c r="L2448" t="s">
        <v>17</v>
      </c>
      <c r="M2448" s="5">
        <v>234.90999999999997</v>
      </c>
    </row>
    <row r="2449" spans="1:13" x14ac:dyDescent="0.25">
      <c r="A2449" s="2">
        <v>45831</v>
      </c>
      <c r="B2449" s="3">
        <f t="shared" si="116"/>
        <v>2025</v>
      </c>
      <c r="C2449" t="str">
        <f t="shared" si="114"/>
        <v>2024-2025</v>
      </c>
      <c r="D2449" t="s">
        <v>148</v>
      </c>
      <c r="E2449" t="s">
        <v>87</v>
      </c>
      <c r="F2449" t="str">
        <f t="shared" si="115"/>
        <v>New South Wales</v>
      </c>
      <c r="G2449" t="s">
        <v>10</v>
      </c>
      <c r="H2449">
        <v>2790</v>
      </c>
      <c r="I2449" t="s">
        <v>11</v>
      </c>
      <c r="J2449" t="s">
        <v>25</v>
      </c>
      <c r="K2449" t="s">
        <v>150</v>
      </c>
      <c r="L2449" t="s">
        <v>18</v>
      </c>
      <c r="M2449" s="5">
        <v>235.48000000000002</v>
      </c>
    </row>
    <row r="2450" spans="1:13" x14ac:dyDescent="0.25">
      <c r="A2450" s="2">
        <v>45803</v>
      </c>
      <c r="B2450" s="3">
        <f t="shared" si="116"/>
        <v>2025</v>
      </c>
      <c r="C2450" t="str">
        <f t="shared" si="114"/>
        <v>2024-2025</v>
      </c>
      <c r="D2450" t="s">
        <v>147</v>
      </c>
      <c r="E2450" t="s">
        <v>73</v>
      </c>
      <c r="F2450" t="str">
        <f t="shared" si="115"/>
        <v>Victoria</v>
      </c>
      <c r="G2450" t="s">
        <v>45</v>
      </c>
      <c r="H2450">
        <v>3136</v>
      </c>
      <c r="I2450" t="s">
        <v>11</v>
      </c>
      <c r="J2450" t="s">
        <v>63</v>
      </c>
      <c r="K2450" t="s">
        <v>152</v>
      </c>
      <c r="L2450" t="s">
        <v>13</v>
      </c>
      <c r="M2450" s="5">
        <v>235.59</v>
      </c>
    </row>
    <row r="2451" spans="1:13" x14ac:dyDescent="0.25">
      <c r="A2451" s="2">
        <v>45777</v>
      </c>
      <c r="B2451" s="3">
        <f t="shared" si="116"/>
        <v>2025</v>
      </c>
      <c r="C2451" t="str">
        <f t="shared" si="114"/>
        <v>2024-2025</v>
      </c>
      <c r="D2451" t="s">
        <v>148</v>
      </c>
      <c r="E2451" t="s">
        <v>132</v>
      </c>
      <c r="F2451" t="str">
        <f t="shared" si="115"/>
        <v>New South Wales</v>
      </c>
      <c r="G2451" t="s">
        <v>10</v>
      </c>
      <c r="H2451">
        <v>2800</v>
      </c>
      <c r="I2451" t="s">
        <v>11</v>
      </c>
      <c r="J2451" t="s">
        <v>25</v>
      </c>
      <c r="K2451" t="s">
        <v>19</v>
      </c>
      <c r="L2451" t="s">
        <v>23</v>
      </c>
      <c r="M2451" s="5">
        <v>236.00000000000006</v>
      </c>
    </row>
    <row r="2452" spans="1:13" x14ac:dyDescent="0.25">
      <c r="A2452" s="2">
        <v>45682</v>
      </c>
      <c r="B2452" s="3">
        <f t="shared" si="116"/>
        <v>2025</v>
      </c>
      <c r="C2452" t="str">
        <f t="shared" si="114"/>
        <v>2024-2025</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25">
      <c r="A2453" s="2">
        <v>45918</v>
      </c>
      <c r="B2453" s="3">
        <f t="shared" si="116"/>
        <v>2026</v>
      </c>
      <c r="C2453" t="str">
        <f t="shared" si="114"/>
        <v>2025-2026</v>
      </c>
      <c r="D2453" t="s">
        <v>147</v>
      </c>
      <c r="E2453" t="s">
        <v>69</v>
      </c>
      <c r="F2453" t="str">
        <f t="shared" si="115"/>
        <v>Tasmania</v>
      </c>
      <c r="G2453" t="s">
        <v>70</v>
      </c>
      <c r="H2453">
        <v>7018</v>
      </c>
      <c r="I2453" t="s">
        <v>11</v>
      </c>
      <c r="J2453" t="s">
        <v>71</v>
      </c>
      <c r="K2453" t="s">
        <v>154</v>
      </c>
      <c r="L2453" t="s">
        <v>14</v>
      </c>
      <c r="M2453" s="5">
        <v>236.77999999999997</v>
      </c>
    </row>
    <row r="2454" spans="1:13" x14ac:dyDescent="0.25">
      <c r="A2454" s="2">
        <v>45628</v>
      </c>
      <c r="B2454" s="3">
        <f t="shared" si="116"/>
        <v>2025</v>
      </c>
      <c r="C2454" t="str">
        <f t="shared" si="114"/>
        <v>2024-2025</v>
      </c>
      <c r="D2454" t="s">
        <v>148</v>
      </c>
      <c r="E2454" t="s">
        <v>76</v>
      </c>
      <c r="F2454" t="str">
        <f t="shared" si="115"/>
        <v>Western Australia</v>
      </c>
      <c r="G2454" t="s">
        <v>48</v>
      </c>
      <c r="H2454">
        <v>6450</v>
      </c>
      <c r="I2454" t="s">
        <v>11</v>
      </c>
      <c r="J2454" t="s">
        <v>77</v>
      </c>
      <c r="K2454" t="s">
        <v>150</v>
      </c>
      <c r="L2454" t="s">
        <v>18</v>
      </c>
      <c r="M2454" s="5">
        <v>236.79</v>
      </c>
    </row>
    <row r="2455" spans="1:13" x14ac:dyDescent="0.25">
      <c r="A2455" s="2">
        <v>45636</v>
      </c>
      <c r="B2455" s="3">
        <f t="shared" si="116"/>
        <v>2025</v>
      </c>
      <c r="C2455" t="str">
        <f t="shared" si="114"/>
        <v>2024-2025</v>
      </c>
      <c r="D2455" t="s">
        <v>147</v>
      </c>
      <c r="E2455" t="s">
        <v>73</v>
      </c>
      <c r="F2455" t="str">
        <f t="shared" si="115"/>
        <v>Victoria</v>
      </c>
      <c r="G2455" t="s">
        <v>45</v>
      </c>
      <c r="H2455">
        <v>3136</v>
      </c>
      <c r="I2455" t="s">
        <v>11</v>
      </c>
      <c r="J2455" t="s">
        <v>63</v>
      </c>
      <c r="K2455" t="s">
        <v>19</v>
      </c>
      <c r="L2455" t="s">
        <v>23</v>
      </c>
      <c r="M2455" s="5">
        <v>237.59</v>
      </c>
    </row>
    <row r="2456" spans="1:13" x14ac:dyDescent="0.25">
      <c r="A2456" s="2">
        <v>45391</v>
      </c>
      <c r="B2456" s="3">
        <f t="shared" si="116"/>
        <v>2024</v>
      </c>
      <c r="C2456" t="str">
        <f t="shared" si="114"/>
        <v>2023-2024</v>
      </c>
      <c r="D2456" t="s">
        <v>148</v>
      </c>
      <c r="E2456" t="s">
        <v>99</v>
      </c>
      <c r="F2456" t="str">
        <f t="shared" si="115"/>
        <v>Victoria</v>
      </c>
      <c r="G2456" t="s">
        <v>45</v>
      </c>
      <c r="H2456">
        <v>3148</v>
      </c>
      <c r="I2456" t="s">
        <v>11</v>
      </c>
      <c r="J2456" t="s">
        <v>63</v>
      </c>
      <c r="K2456" t="s">
        <v>157</v>
      </c>
      <c r="L2456" t="s">
        <v>22</v>
      </c>
      <c r="M2456" s="5">
        <v>237.69</v>
      </c>
    </row>
    <row r="2457" spans="1:13" x14ac:dyDescent="0.25">
      <c r="A2457" s="2">
        <v>45719</v>
      </c>
      <c r="B2457" s="3">
        <f t="shared" si="116"/>
        <v>2025</v>
      </c>
      <c r="C2457" t="str">
        <f t="shared" si="114"/>
        <v>2024-2025</v>
      </c>
      <c r="D2457" t="s">
        <v>147</v>
      </c>
      <c r="E2457" t="s">
        <v>115</v>
      </c>
      <c r="F2457" t="str">
        <f t="shared" si="115"/>
        <v>Western Australia</v>
      </c>
      <c r="G2457" t="s">
        <v>48</v>
      </c>
      <c r="H2457">
        <v>6280</v>
      </c>
      <c r="I2457" t="s">
        <v>11</v>
      </c>
      <c r="J2457" t="s">
        <v>94</v>
      </c>
      <c r="K2457" t="s">
        <v>153</v>
      </c>
      <c r="L2457" t="s">
        <v>16</v>
      </c>
      <c r="M2457" s="5">
        <v>237.81</v>
      </c>
    </row>
    <row r="2458" spans="1:13" x14ac:dyDescent="0.25">
      <c r="A2458" s="2">
        <v>45315</v>
      </c>
      <c r="B2458" s="3">
        <f t="shared" si="116"/>
        <v>2024</v>
      </c>
      <c r="C2458" t="str">
        <f t="shared" si="114"/>
        <v>2023-2024</v>
      </c>
      <c r="D2458" t="s">
        <v>148</v>
      </c>
      <c r="E2458" t="s">
        <v>107</v>
      </c>
      <c r="F2458" t="str">
        <f t="shared" si="115"/>
        <v>Queensland</v>
      </c>
      <c r="G2458" t="s">
        <v>35</v>
      </c>
      <c r="H2458">
        <v>4220</v>
      </c>
      <c r="I2458" t="s">
        <v>11</v>
      </c>
      <c r="J2458" t="s">
        <v>104</v>
      </c>
      <c r="K2458" t="s">
        <v>155</v>
      </c>
      <c r="L2458" t="s">
        <v>20</v>
      </c>
      <c r="M2458" s="5">
        <v>238.1</v>
      </c>
    </row>
    <row r="2459" spans="1:13" x14ac:dyDescent="0.25">
      <c r="A2459" s="2">
        <v>45484</v>
      </c>
      <c r="B2459" s="3">
        <f t="shared" si="116"/>
        <v>2025</v>
      </c>
      <c r="C2459" t="str">
        <f t="shared" si="114"/>
        <v>2024-2025</v>
      </c>
      <c r="D2459" t="s">
        <v>148</v>
      </c>
      <c r="E2459" t="s">
        <v>57</v>
      </c>
      <c r="F2459" t="str">
        <f t="shared" si="115"/>
        <v>New South Wales</v>
      </c>
      <c r="G2459" t="s">
        <v>10</v>
      </c>
      <c r="H2459">
        <v>2560</v>
      </c>
      <c r="I2459" t="s">
        <v>11</v>
      </c>
      <c r="J2459" t="s">
        <v>58</v>
      </c>
      <c r="K2459" t="s">
        <v>19</v>
      </c>
      <c r="L2459" t="s">
        <v>23</v>
      </c>
      <c r="M2459" s="5">
        <v>238.21</v>
      </c>
    </row>
    <row r="2460" spans="1:13" x14ac:dyDescent="0.25">
      <c r="A2460" s="2">
        <v>45632</v>
      </c>
      <c r="B2460" s="3">
        <f t="shared" si="116"/>
        <v>2025</v>
      </c>
      <c r="C2460" t="str">
        <f t="shared" si="114"/>
        <v>2024-2025</v>
      </c>
      <c r="D2460" t="s">
        <v>147</v>
      </c>
      <c r="E2460" t="s">
        <v>103</v>
      </c>
      <c r="F2460" t="str">
        <f t="shared" si="115"/>
        <v>Queensland</v>
      </c>
      <c r="G2460" t="s">
        <v>35</v>
      </c>
      <c r="H2460">
        <v>4509</v>
      </c>
      <c r="I2460" t="s">
        <v>11</v>
      </c>
      <c r="J2460" t="s">
        <v>104</v>
      </c>
      <c r="K2460" t="s">
        <v>149</v>
      </c>
      <c r="L2460" t="s">
        <v>15</v>
      </c>
      <c r="M2460" s="5">
        <v>238.78000000000003</v>
      </c>
    </row>
    <row r="2461" spans="1:13" x14ac:dyDescent="0.25">
      <c r="A2461" s="2">
        <v>45623</v>
      </c>
      <c r="B2461" s="3">
        <f t="shared" si="116"/>
        <v>2025</v>
      </c>
      <c r="C2461" t="str">
        <f t="shared" si="114"/>
        <v>2024-2025</v>
      </c>
      <c r="D2461" t="s">
        <v>148</v>
      </c>
      <c r="E2461" t="s">
        <v>141</v>
      </c>
      <c r="F2461" t="str">
        <f t="shared" si="115"/>
        <v>Western Australia</v>
      </c>
      <c r="G2461" t="s">
        <v>48</v>
      </c>
      <c r="H2461">
        <v>6052</v>
      </c>
      <c r="I2461" t="s">
        <v>11</v>
      </c>
      <c r="J2461" t="s">
        <v>49</v>
      </c>
      <c r="K2461" t="s">
        <v>149</v>
      </c>
      <c r="L2461" t="s">
        <v>15</v>
      </c>
      <c r="M2461" s="5">
        <v>239.52</v>
      </c>
    </row>
    <row r="2462" spans="1:13" x14ac:dyDescent="0.25">
      <c r="A2462" s="2">
        <v>45512</v>
      </c>
      <c r="B2462" s="3">
        <f t="shared" si="116"/>
        <v>2025</v>
      </c>
      <c r="C2462" t="str">
        <f t="shared" si="114"/>
        <v>2024-2025</v>
      </c>
      <c r="D2462" t="s">
        <v>147</v>
      </c>
      <c r="E2462" t="s">
        <v>140</v>
      </c>
      <c r="F2462" t="str">
        <f t="shared" si="115"/>
        <v>Tasmania</v>
      </c>
      <c r="G2462" t="s">
        <v>70</v>
      </c>
      <c r="H2462">
        <v>7320</v>
      </c>
      <c r="I2462" t="s">
        <v>11</v>
      </c>
      <c r="J2462" t="s">
        <v>71</v>
      </c>
      <c r="K2462" t="s">
        <v>153</v>
      </c>
      <c r="L2462" t="s">
        <v>16</v>
      </c>
      <c r="M2462" s="5">
        <v>239.82999999999998</v>
      </c>
    </row>
    <row r="2463" spans="1:13" x14ac:dyDescent="0.25">
      <c r="A2463" s="2">
        <v>45433</v>
      </c>
      <c r="B2463" s="3">
        <f t="shared" si="116"/>
        <v>2024</v>
      </c>
      <c r="C2463" t="str">
        <f t="shared" si="114"/>
        <v>2023-2024</v>
      </c>
      <c r="D2463" t="s">
        <v>147</v>
      </c>
      <c r="E2463" t="s">
        <v>116</v>
      </c>
      <c r="F2463" t="str">
        <f t="shared" si="115"/>
        <v>Western Australia</v>
      </c>
      <c r="G2463" t="s">
        <v>48</v>
      </c>
      <c r="H2463">
        <v>6725</v>
      </c>
      <c r="I2463" t="s">
        <v>11</v>
      </c>
      <c r="J2463" t="s">
        <v>77</v>
      </c>
      <c r="K2463" t="s">
        <v>154</v>
      </c>
      <c r="L2463" t="s">
        <v>14</v>
      </c>
      <c r="M2463" s="5">
        <v>239.83</v>
      </c>
    </row>
    <row r="2464" spans="1:13" x14ac:dyDescent="0.25">
      <c r="A2464" s="2">
        <v>45461</v>
      </c>
      <c r="B2464" s="3">
        <f t="shared" si="116"/>
        <v>2024</v>
      </c>
      <c r="C2464" t="str">
        <f t="shared" si="114"/>
        <v>2023-2024</v>
      </c>
      <c r="D2464" t="s">
        <v>147</v>
      </c>
      <c r="E2464" t="s">
        <v>145</v>
      </c>
      <c r="F2464" t="str">
        <f t="shared" si="115"/>
        <v>New South Wales</v>
      </c>
      <c r="G2464" t="s">
        <v>10</v>
      </c>
      <c r="H2464">
        <v>2101</v>
      </c>
      <c r="I2464" t="s">
        <v>11</v>
      </c>
      <c r="J2464" t="s">
        <v>27</v>
      </c>
      <c r="K2464" t="s">
        <v>150</v>
      </c>
      <c r="L2464" t="s">
        <v>18</v>
      </c>
      <c r="M2464" s="5">
        <v>239.84</v>
      </c>
    </row>
    <row r="2465" spans="1:13" x14ac:dyDescent="0.25">
      <c r="A2465" s="2">
        <v>45805</v>
      </c>
      <c r="B2465" s="3">
        <f t="shared" si="116"/>
        <v>2025</v>
      </c>
      <c r="C2465" t="str">
        <f t="shared" si="114"/>
        <v>2024-2025</v>
      </c>
      <c r="D2465" t="s">
        <v>147</v>
      </c>
      <c r="E2465" t="s">
        <v>73</v>
      </c>
      <c r="F2465" t="str">
        <f t="shared" si="115"/>
        <v>Victoria</v>
      </c>
      <c r="G2465" t="s">
        <v>45</v>
      </c>
      <c r="H2465">
        <v>3136</v>
      </c>
      <c r="I2465" t="s">
        <v>11</v>
      </c>
      <c r="J2465" t="s">
        <v>63</v>
      </c>
      <c r="K2465" t="s">
        <v>151</v>
      </c>
      <c r="L2465" t="s">
        <v>21</v>
      </c>
      <c r="M2465" s="5">
        <v>239.92</v>
      </c>
    </row>
    <row r="2466" spans="1:13" x14ac:dyDescent="0.25">
      <c r="A2466" s="2">
        <v>45937</v>
      </c>
      <c r="B2466" s="3">
        <f t="shared" si="116"/>
        <v>2026</v>
      </c>
      <c r="C2466" t="str">
        <f t="shared" si="114"/>
        <v>2025-2026</v>
      </c>
      <c r="D2466" t="s">
        <v>147</v>
      </c>
      <c r="E2466" t="s">
        <v>56</v>
      </c>
      <c r="F2466" t="str">
        <f t="shared" si="115"/>
        <v>Northern Territory</v>
      </c>
      <c r="G2466" t="s">
        <v>29</v>
      </c>
      <c r="H2466">
        <v>870</v>
      </c>
      <c r="I2466" t="s">
        <v>11</v>
      </c>
      <c r="J2466" t="s">
        <v>30</v>
      </c>
      <c r="K2466" t="s">
        <v>151</v>
      </c>
      <c r="L2466" t="s">
        <v>21</v>
      </c>
      <c r="M2466" s="5">
        <v>239.94</v>
      </c>
    </row>
    <row r="2467" spans="1:13" x14ac:dyDescent="0.25">
      <c r="A2467" s="2">
        <v>45509</v>
      </c>
      <c r="B2467" s="3">
        <f t="shared" si="116"/>
        <v>2025</v>
      </c>
      <c r="C2467" t="str">
        <f t="shared" si="114"/>
        <v>2024-2025</v>
      </c>
      <c r="D2467" t="s">
        <v>148</v>
      </c>
      <c r="E2467" t="s">
        <v>110</v>
      </c>
      <c r="F2467" t="str">
        <f t="shared" si="115"/>
        <v>Queensland</v>
      </c>
      <c r="G2467" t="s">
        <v>35</v>
      </c>
      <c r="H2467">
        <v>4680</v>
      </c>
      <c r="I2467" t="s">
        <v>11</v>
      </c>
      <c r="J2467" t="s">
        <v>51</v>
      </c>
      <c r="K2467" t="s">
        <v>151</v>
      </c>
      <c r="L2467" t="s">
        <v>21</v>
      </c>
      <c r="M2467" s="5">
        <v>239.94</v>
      </c>
    </row>
    <row r="2468" spans="1:13" x14ac:dyDescent="0.25">
      <c r="A2468" s="2">
        <v>45910</v>
      </c>
      <c r="B2468" s="3">
        <f t="shared" si="116"/>
        <v>2026</v>
      </c>
      <c r="C2468" t="str">
        <f t="shared" si="114"/>
        <v>2025-2026</v>
      </c>
      <c r="D2468" t="s">
        <v>147</v>
      </c>
      <c r="E2468" t="s">
        <v>103</v>
      </c>
      <c r="F2468" t="str">
        <f t="shared" si="115"/>
        <v>Queensland</v>
      </c>
      <c r="G2468" t="s">
        <v>35</v>
      </c>
      <c r="H2468">
        <v>4509</v>
      </c>
      <c r="I2468" t="s">
        <v>11</v>
      </c>
      <c r="J2468" t="s">
        <v>104</v>
      </c>
      <c r="K2468" t="s">
        <v>156</v>
      </c>
      <c r="L2468" t="s">
        <v>17</v>
      </c>
      <c r="M2468" s="5">
        <v>239.94</v>
      </c>
    </row>
    <row r="2469" spans="1:13" x14ac:dyDescent="0.25">
      <c r="A2469" s="2">
        <v>45875</v>
      </c>
      <c r="B2469" s="3">
        <f t="shared" si="116"/>
        <v>2026</v>
      </c>
      <c r="C2469" t="str">
        <f t="shared" si="114"/>
        <v>2025-2026</v>
      </c>
      <c r="D2469" t="s">
        <v>148</v>
      </c>
      <c r="E2469" t="s">
        <v>87</v>
      </c>
      <c r="F2469" t="str">
        <f t="shared" si="115"/>
        <v>New South Wales</v>
      </c>
      <c r="G2469" t="s">
        <v>10</v>
      </c>
      <c r="H2469">
        <v>2790</v>
      </c>
      <c r="I2469" t="s">
        <v>11</v>
      </c>
      <c r="J2469" t="s">
        <v>25</v>
      </c>
      <c r="K2469" t="s">
        <v>155</v>
      </c>
      <c r="L2469" t="s">
        <v>20</v>
      </c>
      <c r="M2469" s="5">
        <v>240.01</v>
      </c>
    </row>
    <row r="2470" spans="1:13" x14ac:dyDescent="0.25">
      <c r="A2470" s="2">
        <v>45406</v>
      </c>
      <c r="B2470" s="3">
        <f t="shared" si="116"/>
        <v>2024</v>
      </c>
      <c r="C2470" t="str">
        <f t="shared" si="114"/>
        <v>2023-2024</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25">
      <c r="A2471" s="2">
        <v>45886</v>
      </c>
      <c r="B2471" s="3">
        <f t="shared" si="116"/>
        <v>2026</v>
      </c>
      <c r="C2471" t="str">
        <f t="shared" si="114"/>
        <v>2025-2026</v>
      </c>
      <c r="D2471" t="s">
        <v>147</v>
      </c>
      <c r="E2471" t="s">
        <v>96</v>
      </c>
      <c r="F2471" t="str">
        <f t="shared" si="115"/>
        <v>Western Australia</v>
      </c>
      <c r="G2471" t="s">
        <v>48</v>
      </c>
      <c r="H2471">
        <v>6330</v>
      </c>
      <c r="I2471" t="s">
        <v>11</v>
      </c>
      <c r="J2471" t="s">
        <v>94</v>
      </c>
      <c r="K2471" t="s">
        <v>154</v>
      </c>
      <c r="L2471" t="s">
        <v>14</v>
      </c>
      <c r="M2471" s="5">
        <v>240.82</v>
      </c>
    </row>
    <row r="2472" spans="1:13" x14ac:dyDescent="0.25">
      <c r="A2472" s="2">
        <v>45922</v>
      </c>
      <c r="B2472" s="3">
        <f t="shared" si="116"/>
        <v>2026</v>
      </c>
      <c r="C2472" t="str">
        <f t="shared" si="114"/>
        <v>2025-2026</v>
      </c>
      <c r="D2472" t="s">
        <v>147</v>
      </c>
      <c r="E2472" t="s">
        <v>62</v>
      </c>
      <c r="F2472" t="str">
        <f t="shared" si="115"/>
        <v>Victoria</v>
      </c>
      <c r="G2472" t="s">
        <v>45</v>
      </c>
      <c r="H2472">
        <v>3134</v>
      </c>
      <c r="I2472" t="s">
        <v>11</v>
      </c>
      <c r="J2472" t="s">
        <v>63</v>
      </c>
      <c r="K2472" t="s">
        <v>153</v>
      </c>
      <c r="L2472" t="s">
        <v>16</v>
      </c>
      <c r="M2472" s="5">
        <v>240.93</v>
      </c>
    </row>
    <row r="2473" spans="1:13" x14ac:dyDescent="0.25">
      <c r="A2473" s="2">
        <v>45518</v>
      </c>
      <c r="B2473" s="3">
        <f t="shared" si="116"/>
        <v>2025</v>
      </c>
      <c r="C2473" t="str">
        <f t="shared" si="114"/>
        <v>2024-2025</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25">
      <c r="A2474" s="2">
        <v>45675</v>
      </c>
      <c r="B2474" s="3">
        <f t="shared" si="116"/>
        <v>2025</v>
      </c>
      <c r="C2474" t="str">
        <f t="shared" si="114"/>
        <v>2024-2025</v>
      </c>
      <c r="D2474" t="s">
        <v>147</v>
      </c>
      <c r="E2474" t="s">
        <v>73</v>
      </c>
      <c r="F2474" t="str">
        <f t="shared" si="115"/>
        <v>Victoria</v>
      </c>
      <c r="G2474" t="s">
        <v>45</v>
      </c>
      <c r="H2474">
        <v>3136</v>
      </c>
      <c r="I2474" t="s">
        <v>11</v>
      </c>
      <c r="J2474" t="s">
        <v>63</v>
      </c>
      <c r="K2474" t="s">
        <v>153</v>
      </c>
      <c r="L2474" t="s">
        <v>16</v>
      </c>
      <c r="M2474" s="5">
        <v>241.33</v>
      </c>
    </row>
    <row r="2475" spans="1:13" x14ac:dyDescent="0.25">
      <c r="A2475" s="2">
        <v>45802</v>
      </c>
      <c r="B2475" s="3">
        <f t="shared" si="116"/>
        <v>2025</v>
      </c>
      <c r="C2475" t="str">
        <f t="shared" si="114"/>
        <v>2024-2025</v>
      </c>
      <c r="D2475" t="s">
        <v>147</v>
      </c>
      <c r="E2475" t="s">
        <v>90</v>
      </c>
      <c r="F2475" t="str">
        <f t="shared" si="115"/>
        <v>Victoria</v>
      </c>
      <c r="G2475" t="s">
        <v>45</v>
      </c>
      <c r="H2475">
        <v>3179</v>
      </c>
      <c r="I2475" t="s">
        <v>11</v>
      </c>
      <c r="J2475" t="s">
        <v>63</v>
      </c>
      <c r="K2475" t="s">
        <v>19</v>
      </c>
      <c r="L2475" t="s">
        <v>23</v>
      </c>
      <c r="M2475" s="5">
        <v>241.51999999999998</v>
      </c>
    </row>
    <row r="2476" spans="1:13" x14ac:dyDescent="0.25">
      <c r="A2476" s="2">
        <v>45796</v>
      </c>
      <c r="B2476" s="3">
        <f t="shared" si="116"/>
        <v>2025</v>
      </c>
      <c r="C2476" t="str">
        <f t="shared" si="114"/>
        <v>2024-2025</v>
      </c>
      <c r="D2476" t="s">
        <v>147</v>
      </c>
      <c r="E2476" t="s">
        <v>42</v>
      </c>
      <c r="F2476" t="str">
        <f t="shared" si="115"/>
        <v>Queensland</v>
      </c>
      <c r="G2476" t="s">
        <v>35</v>
      </c>
      <c r="H2476">
        <v>4053</v>
      </c>
      <c r="I2476" t="s">
        <v>11</v>
      </c>
      <c r="J2476" t="s">
        <v>43</v>
      </c>
      <c r="K2476" t="s">
        <v>155</v>
      </c>
      <c r="L2476" t="s">
        <v>20</v>
      </c>
      <c r="M2476" s="5">
        <v>241.72</v>
      </c>
    </row>
    <row r="2477" spans="1:13" x14ac:dyDescent="0.25">
      <c r="A2477" s="2">
        <v>45382</v>
      </c>
      <c r="B2477" s="3">
        <f t="shared" si="116"/>
        <v>2024</v>
      </c>
      <c r="C2477" t="str">
        <f t="shared" si="114"/>
        <v>2023-2024</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25">
      <c r="A2478" s="2">
        <v>45407</v>
      </c>
      <c r="B2478" s="3">
        <f t="shared" si="116"/>
        <v>2024</v>
      </c>
      <c r="C2478" t="str">
        <f t="shared" si="114"/>
        <v>2023-2024</v>
      </c>
      <c r="D2478" t="s">
        <v>147</v>
      </c>
      <c r="E2478" t="s">
        <v>137</v>
      </c>
      <c r="F2478" t="str">
        <f t="shared" si="115"/>
        <v>New South Wales</v>
      </c>
      <c r="G2478" t="s">
        <v>10</v>
      </c>
      <c r="H2478">
        <v>2031</v>
      </c>
      <c r="I2478" t="s">
        <v>11</v>
      </c>
      <c r="J2478" t="s">
        <v>12</v>
      </c>
      <c r="K2478" t="s">
        <v>149</v>
      </c>
      <c r="L2478" t="s">
        <v>15</v>
      </c>
      <c r="M2478" s="5">
        <v>242.06</v>
      </c>
    </row>
    <row r="2479" spans="1:13" x14ac:dyDescent="0.25">
      <c r="A2479" s="2">
        <v>45579</v>
      </c>
      <c r="B2479" s="3">
        <f t="shared" si="116"/>
        <v>2025</v>
      </c>
      <c r="C2479" t="str">
        <f t="shared" si="114"/>
        <v>2024-2025</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25">
      <c r="A2480" s="2">
        <v>45820</v>
      </c>
      <c r="B2480" s="3">
        <f t="shared" si="116"/>
        <v>2025</v>
      </c>
      <c r="C2480" t="str">
        <f t="shared" si="114"/>
        <v>2024-2025</v>
      </c>
      <c r="D2480" t="s">
        <v>148</v>
      </c>
      <c r="E2480" t="s">
        <v>100</v>
      </c>
      <c r="F2480" t="str">
        <f t="shared" si="115"/>
        <v>Western Australia</v>
      </c>
      <c r="G2480" t="s">
        <v>48</v>
      </c>
      <c r="H2480">
        <v>6021</v>
      </c>
      <c r="I2480" t="s">
        <v>11</v>
      </c>
      <c r="J2480" t="s">
        <v>49</v>
      </c>
      <c r="K2480" t="s">
        <v>154</v>
      </c>
      <c r="L2480" t="s">
        <v>14</v>
      </c>
      <c r="M2480" s="5">
        <v>242.3</v>
      </c>
    </row>
    <row r="2481" spans="1:13" x14ac:dyDescent="0.25">
      <c r="A2481" s="2">
        <v>45842</v>
      </c>
      <c r="B2481" s="3">
        <f t="shared" si="116"/>
        <v>2026</v>
      </c>
      <c r="C2481" t="str">
        <f t="shared" si="114"/>
        <v>2025-2026</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25">
      <c r="A2482" s="2">
        <v>45657</v>
      </c>
      <c r="B2482" s="3">
        <f t="shared" si="116"/>
        <v>2025</v>
      </c>
      <c r="C2482" t="str">
        <f t="shared" si="114"/>
        <v>2024-2025</v>
      </c>
      <c r="D2482" t="s">
        <v>147</v>
      </c>
      <c r="E2482" t="s">
        <v>144</v>
      </c>
      <c r="F2482" t="str">
        <f t="shared" si="115"/>
        <v>Queensland</v>
      </c>
      <c r="G2482" t="s">
        <v>35</v>
      </c>
      <c r="H2482">
        <v>4566</v>
      </c>
      <c r="I2482" t="s">
        <v>11</v>
      </c>
      <c r="J2482" t="s">
        <v>120</v>
      </c>
      <c r="K2482" t="s">
        <v>155</v>
      </c>
      <c r="L2482" t="s">
        <v>20</v>
      </c>
      <c r="M2482" s="5">
        <v>242.57000000000002</v>
      </c>
    </row>
    <row r="2483" spans="1:13" x14ac:dyDescent="0.25">
      <c r="A2483" s="2">
        <v>45338</v>
      </c>
      <c r="B2483" s="3">
        <f t="shared" si="116"/>
        <v>2024</v>
      </c>
      <c r="C2483" t="str">
        <f t="shared" si="114"/>
        <v>2023-2024</v>
      </c>
      <c r="D2483" t="s">
        <v>148</v>
      </c>
      <c r="E2483" t="s">
        <v>125</v>
      </c>
      <c r="F2483" t="str">
        <f t="shared" si="115"/>
        <v>Victoria</v>
      </c>
      <c r="G2483" t="s">
        <v>45</v>
      </c>
      <c r="H2483">
        <v>3400</v>
      </c>
      <c r="I2483" t="s">
        <v>11</v>
      </c>
      <c r="J2483" t="s">
        <v>60</v>
      </c>
      <c r="K2483" t="s">
        <v>152</v>
      </c>
      <c r="L2483" t="s">
        <v>13</v>
      </c>
      <c r="M2483" s="5">
        <v>242.72000000000003</v>
      </c>
    </row>
    <row r="2484" spans="1:13" x14ac:dyDescent="0.25">
      <c r="A2484" s="2">
        <v>45788</v>
      </c>
      <c r="B2484" s="3">
        <f t="shared" si="116"/>
        <v>2025</v>
      </c>
      <c r="C2484" t="str">
        <f t="shared" si="114"/>
        <v>2024-2025</v>
      </c>
      <c r="D2484" t="s">
        <v>147</v>
      </c>
      <c r="E2484" t="s">
        <v>146</v>
      </c>
      <c r="F2484" t="str">
        <f t="shared" si="115"/>
        <v>Victoria</v>
      </c>
      <c r="G2484" t="s">
        <v>45</v>
      </c>
      <c r="H2484">
        <v>3353</v>
      </c>
      <c r="I2484" t="s">
        <v>11</v>
      </c>
      <c r="J2484" t="s">
        <v>60</v>
      </c>
      <c r="K2484" t="s">
        <v>154</v>
      </c>
      <c r="L2484" t="s">
        <v>14</v>
      </c>
      <c r="M2484" s="5">
        <v>242.86</v>
      </c>
    </row>
    <row r="2485" spans="1:13" x14ac:dyDescent="0.25">
      <c r="A2485" s="2">
        <v>45363</v>
      </c>
      <c r="B2485" s="3">
        <f t="shared" si="116"/>
        <v>2024</v>
      </c>
      <c r="C2485" t="str">
        <f t="shared" si="114"/>
        <v>2023-2024</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25">
      <c r="A2486" s="2">
        <v>45689</v>
      </c>
      <c r="B2486" s="3">
        <f t="shared" si="116"/>
        <v>2025</v>
      </c>
      <c r="C2486" t="str">
        <f t="shared" si="114"/>
        <v>2024-2025</v>
      </c>
      <c r="D2486" t="s">
        <v>147</v>
      </c>
      <c r="E2486" t="s">
        <v>83</v>
      </c>
      <c r="F2486" t="str">
        <f t="shared" si="115"/>
        <v>New South Wales</v>
      </c>
      <c r="G2486" t="s">
        <v>10</v>
      </c>
      <c r="H2486">
        <v>2750</v>
      </c>
      <c r="I2486" t="s">
        <v>11</v>
      </c>
      <c r="J2486" t="s">
        <v>25</v>
      </c>
      <c r="K2486" t="s">
        <v>154</v>
      </c>
      <c r="L2486" t="s">
        <v>14</v>
      </c>
      <c r="M2486" s="5">
        <v>243.73999999999998</v>
      </c>
    </row>
    <row r="2487" spans="1:13" x14ac:dyDescent="0.25">
      <c r="A2487" s="2">
        <v>45359</v>
      </c>
      <c r="B2487" s="3">
        <f t="shared" si="116"/>
        <v>2024</v>
      </c>
      <c r="C2487" t="str">
        <f t="shared" si="114"/>
        <v>2023-2024</v>
      </c>
      <c r="D2487" t="s">
        <v>147</v>
      </c>
      <c r="E2487" t="s">
        <v>34</v>
      </c>
      <c r="F2487" t="str">
        <f t="shared" si="115"/>
        <v>Queensland</v>
      </c>
      <c r="G2487" t="s">
        <v>35</v>
      </c>
      <c r="H2487">
        <v>4802</v>
      </c>
      <c r="I2487" t="s">
        <v>11</v>
      </c>
      <c r="J2487" t="s">
        <v>36</v>
      </c>
      <c r="K2487" t="s">
        <v>154</v>
      </c>
      <c r="L2487" t="s">
        <v>14</v>
      </c>
      <c r="M2487" s="5">
        <v>243.83</v>
      </c>
    </row>
    <row r="2488" spans="1:13" x14ac:dyDescent="0.25">
      <c r="A2488" s="2">
        <v>45562</v>
      </c>
      <c r="B2488" s="3">
        <f t="shared" si="116"/>
        <v>2025</v>
      </c>
      <c r="C2488" t="str">
        <f t="shared" si="114"/>
        <v>2024-2025</v>
      </c>
      <c r="D2488" t="s">
        <v>147</v>
      </c>
      <c r="E2488" t="s">
        <v>34</v>
      </c>
      <c r="F2488" t="str">
        <f t="shared" si="115"/>
        <v>Queensland</v>
      </c>
      <c r="G2488" t="s">
        <v>35</v>
      </c>
      <c r="H2488">
        <v>4802</v>
      </c>
      <c r="I2488" t="s">
        <v>11</v>
      </c>
      <c r="J2488" t="s">
        <v>36</v>
      </c>
      <c r="K2488" t="s">
        <v>153</v>
      </c>
      <c r="L2488" t="s">
        <v>16</v>
      </c>
      <c r="M2488" s="5">
        <v>244.92000000000002</v>
      </c>
    </row>
    <row r="2489" spans="1:13" x14ac:dyDescent="0.25">
      <c r="A2489" s="2">
        <v>45550</v>
      </c>
      <c r="B2489" s="3">
        <f t="shared" si="116"/>
        <v>2025</v>
      </c>
      <c r="C2489" t="str">
        <f t="shared" si="114"/>
        <v>2024-2025</v>
      </c>
      <c r="D2489" t="s">
        <v>148</v>
      </c>
      <c r="E2489" t="s">
        <v>61</v>
      </c>
      <c r="F2489" t="str">
        <f t="shared" si="115"/>
        <v>New South Wales</v>
      </c>
      <c r="G2489" t="s">
        <v>10</v>
      </c>
      <c r="H2489">
        <v>2539</v>
      </c>
      <c r="I2489" t="s">
        <v>11</v>
      </c>
      <c r="J2489" t="s">
        <v>58</v>
      </c>
      <c r="K2489" t="s">
        <v>156</v>
      </c>
      <c r="L2489" t="s">
        <v>17</v>
      </c>
      <c r="M2489" s="5">
        <v>245.48</v>
      </c>
    </row>
    <row r="2490" spans="1:13" x14ac:dyDescent="0.25">
      <c r="A2490" s="2">
        <v>45504</v>
      </c>
      <c r="B2490" s="3">
        <f t="shared" si="116"/>
        <v>2025</v>
      </c>
      <c r="C2490" t="str">
        <f t="shared" si="114"/>
        <v>2024-2025</v>
      </c>
      <c r="D2490" t="s">
        <v>148</v>
      </c>
      <c r="E2490" t="s">
        <v>141</v>
      </c>
      <c r="F2490" t="str">
        <f t="shared" si="115"/>
        <v>Western Australia</v>
      </c>
      <c r="G2490" t="s">
        <v>48</v>
      </c>
      <c r="H2490">
        <v>6052</v>
      </c>
      <c r="I2490" t="s">
        <v>11</v>
      </c>
      <c r="J2490" t="s">
        <v>49</v>
      </c>
      <c r="K2490" t="s">
        <v>151</v>
      </c>
      <c r="L2490" t="s">
        <v>21</v>
      </c>
      <c r="M2490" s="5">
        <v>245.59</v>
      </c>
    </row>
    <row r="2491" spans="1:13" x14ac:dyDescent="0.25">
      <c r="A2491" s="2">
        <v>45720</v>
      </c>
      <c r="B2491" s="3">
        <f t="shared" si="116"/>
        <v>2025</v>
      </c>
      <c r="C2491" t="str">
        <f t="shared" si="114"/>
        <v>2024-2025</v>
      </c>
      <c r="D2491" t="s">
        <v>147</v>
      </c>
      <c r="E2491" t="s">
        <v>47</v>
      </c>
      <c r="F2491" t="str">
        <f t="shared" si="115"/>
        <v>Western Australia</v>
      </c>
      <c r="G2491" t="s">
        <v>48</v>
      </c>
      <c r="H2491">
        <v>6030</v>
      </c>
      <c r="I2491" t="s">
        <v>11</v>
      </c>
      <c r="J2491" t="s">
        <v>49</v>
      </c>
      <c r="K2491" t="s">
        <v>154</v>
      </c>
      <c r="L2491" t="s">
        <v>14</v>
      </c>
      <c r="M2491" s="5">
        <v>245.63</v>
      </c>
    </row>
    <row r="2492" spans="1:13" x14ac:dyDescent="0.25">
      <c r="A2492" s="2">
        <v>45734</v>
      </c>
      <c r="B2492" s="3">
        <f t="shared" si="116"/>
        <v>2025</v>
      </c>
      <c r="C2492" t="str">
        <f t="shared" si="114"/>
        <v>2024-2025</v>
      </c>
      <c r="D2492" t="s">
        <v>147</v>
      </c>
      <c r="E2492" t="s">
        <v>86</v>
      </c>
      <c r="F2492" t="str">
        <f t="shared" si="115"/>
        <v>New South Wales</v>
      </c>
      <c r="G2492" t="s">
        <v>10</v>
      </c>
      <c r="H2492">
        <v>2064</v>
      </c>
      <c r="I2492" t="s">
        <v>11</v>
      </c>
      <c r="J2492" t="s">
        <v>12</v>
      </c>
      <c r="K2492" t="s">
        <v>154</v>
      </c>
      <c r="L2492" t="s">
        <v>14</v>
      </c>
      <c r="M2492" s="5">
        <v>245.79000000000002</v>
      </c>
    </row>
    <row r="2493" spans="1:13" x14ac:dyDescent="0.25">
      <c r="A2493" s="2">
        <v>45834</v>
      </c>
      <c r="B2493" s="3">
        <f t="shared" si="116"/>
        <v>2025</v>
      </c>
      <c r="C2493" t="str">
        <f t="shared" si="114"/>
        <v>2024-2025</v>
      </c>
      <c r="D2493" t="s">
        <v>147</v>
      </c>
      <c r="E2493" t="s">
        <v>67</v>
      </c>
      <c r="F2493" t="str">
        <f t="shared" si="115"/>
        <v>New South Wales</v>
      </c>
      <c r="G2493" t="s">
        <v>10</v>
      </c>
      <c r="H2493">
        <v>2478</v>
      </c>
      <c r="I2493" t="s">
        <v>11</v>
      </c>
      <c r="J2493" t="s">
        <v>68</v>
      </c>
      <c r="K2493" t="s">
        <v>156</v>
      </c>
      <c r="L2493" t="s">
        <v>17</v>
      </c>
      <c r="M2493" s="5">
        <v>245.98000000000002</v>
      </c>
    </row>
    <row r="2494" spans="1:13" x14ac:dyDescent="0.25">
      <c r="A2494" s="2">
        <v>45779</v>
      </c>
      <c r="B2494" s="3">
        <f t="shared" si="116"/>
        <v>2025</v>
      </c>
      <c r="C2494" t="str">
        <f t="shared" si="114"/>
        <v>2024-2025</v>
      </c>
      <c r="D2494" t="s">
        <v>147</v>
      </c>
      <c r="E2494" t="s">
        <v>75</v>
      </c>
      <c r="F2494" t="str">
        <f t="shared" si="115"/>
        <v>Victoria</v>
      </c>
      <c r="G2494" t="s">
        <v>45</v>
      </c>
      <c r="H2494">
        <v>3630</v>
      </c>
      <c r="I2494" t="s">
        <v>11</v>
      </c>
      <c r="J2494" t="s">
        <v>55</v>
      </c>
      <c r="K2494" t="s">
        <v>154</v>
      </c>
      <c r="L2494" t="s">
        <v>14</v>
      </c>
      <c r="M2494" s="5">
        <v>246.26</v>
      </c>
    </row>
    <row r="2495" spans="1:13" x14ac:dyDescent="0.25">
      <c r="A2495" s="2">
        <v>45813</v>
      </c>
      <c r="B2495" s="3">
        <f t="shared" si="116"/>
        <v>2025</v>
      </c>
      <c r="C2495" t="str">
        <f t="shared" si="114"/>
        <v>2024-2025</v>
      </c>
      <c r="D2495" t="s">
        <v>148</v>
      </c>
      <c r="E2495" t="s">
        <v>81</v>
      </c>
      <c r="F2495" t="str">
        <f t="shared" si="115"/>
        <v>New South Wales</v>
      </c>
      <c r="G2495" t="s">
        <v>10</v>
      </c>
      <c r="H2495">
        <v>2485</v>
      </c>
      <c r="I2495" t="s">
        <v>11</v>
      </c>
      <c r="J2495" t="s">
        <v>68</v>
      </c>
      <c r="K2495" t="s">
        <v>154</v>
      </c>
      <c r="L2495" t="s">
        <v>14</v>
      </c>
      <c r="M2495" s="5">
        <v>246.42000000000002</v>
      </c>
    </row>
    <row r="2496" spans="1:13" x14ac:dyDescent="0.25">
      <c r="A2496" s="2">
        <v>45391</v>
      </c>
      <c r="B2496" s="3">
        <f t="shared" si="116"/>
        <v>2024</v>
      </c>
      <c r="C2496" t="str">
        <f t="shared" si="114"/>
        <v>2023-2024</v>
      </c>
      <c r="D2496" t="s">
        <v>148</v>
      </c>
      <c r="E2496" t="s">
        <v>112</v>
      </c>
      <c r="F2496" t="str">
        <f t="shared" si="115"/>
        <v>Victoria</v>
      </c>
      <c r="G2496" t="s">
        <v>45</v>
      </c>
      <c r="H2496">
        <v>3076</v>
      </c>
      <c r="I2496" t="s">
        <v>11</v>
      </c>
      <c r="J2496" t="s">
        <v>46</v>
      </c>
      <c r="K2496" t="s">
        <v>156</v>
      </c>
      <c r="L2496" t="s">
        <v>17</v>
      </c>
      <c r="M2496" s="5">
        <v>247.39</v>
      </c>
    </row>
    <row r="2497" spans="1:13" x14ac:dyDescent="0.25">
      <c r="A2497" s="2">
        <v>45398</v>
      </c>
      <c r="B2497" s="3">
        <f t="shared" si="116"/>
        <v>2024</v>
      </c>
      <c r="C2497" t="str">
        <f t="shared" si="114"/>
        <v>2023-2024</v>
      </c>
      <c r="D2497" t="s">
        <v>147</v>
      </c>
      <c r="E2497" t="s">
        <v>62</v>
      </c>
      <c r="F2497" t="str">
        <f t="shared" si="115"/>
        <v>Victoria</v>
      </c>
      <c r="G2497" t="s">
        <v>45</v>
      </c>
      <c r="H2497">
        <v>3134</v>
      </c>
      <c r="I2497" t="s">
        <v>11</v>
      </c>
      <c r="J2497" t="s">
        <v>63</v>
      </c>
      <c r="K2497" t="s">
        <v>151</v>
      </c>
      <c r="L2497" t="s">
        <v>21</v>
      </c>
      <c r="M2497" s="5">
        <v>248.01999999999998</v>
      </c>
    </row>
    <row r="2498" spans="1:13" x14ac:dyDescent="0.25">
      <c r="A2498" s="2">
        <v>46000</v>
      </c>
      <c r="B2498" s="3">
        <f t="shared" si="116"/>
        <v>2026</v>
      </c>
      <c r="C2498" t="str">
        <f t="shared" ref="C2498:C2561" si="117">IF(MONTH(A2498) &gt;= 7, YEAR(A2498) &amp; "-" &amp; YEAR(A2498) + 1, YEAR(A2498) - 1 &amp; "-" &amp; YEAR(A2498))</f>
        <v>2025-2026</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25">
      <c r="A2499" s="2">
        <v>45697</v>
      </c>
      <c r="B2499" s="3">
        <f t="shared" ref="B2499:B2562" si="119">IF(MONTH(A2499)&gt;=7,YEAR(A2499)+1,YEAR(A2499))</f>
        <v>2025</v>
      </c>
      <c r="C2499" t="str">
        <f t="shared" si="117"/>
        <v>2024-2025</v>
      </c>
      <c r="D2499" t="s">
        <v>147</v>
      </c>
      <c r="E2499" t="s">
        <v>73</v>
      </c>
      <c r="F2499" t="str">
        <f t="shared" si="118"/>
        <v>Victoria</v>
      </c>
      <c r="G2499" t="s">
        <v>45</v>
      </c>
      <c r="H2499">
        <v>3136</v>
      </c>
      <c r="I2499" t="s">
        <v>11</v>
      </c>
      <c r="J2499" t="s">
        <v>63</v>
      </c>
      <c r="K2499" t="s">
        <v>150</v>
      </c>
      <c r="L2499" t="s">
        <v>18</v>
      </c>
      <c r="M2499" s="5">
        <v>248.3</v>
      </c>
    </row>
    <row r="2500" spans="1:13" x14ac:dyDescent="0.25">
      <c r="A2500" s="2">
        <v>45894</v>
      </c>
      <c r="B2500" s="3">
        <f t="shared" si="119"/>
        <v>2026</v>
      </c>
      <c r="C2500" t="str">
        <f t="shared" si="117"/>
        <v>2025-2026</v>
      </c>
      <c r="D2500" t="s">
        <v>147</v>
      </c>
      <c r="E2500" t="s">
        <v>126</v>
      </c>
      <c r="F2500" t="str">
        <f t="shared" si="118"/>
        <v>Queensland</v>
      </c>
      <c r="G2500" t="s">
        <v>35</v>
      </c>
      <c r="H2500">
        <v>4551</v>
      </c>
      <c r="I2500" t="s">
        <v>11</v>
      </c>
      <c r="J2500" t="s">
        <v>120</v>
      </c>
      <c r="K2500" t="s">
        <v>155</v>
      </c>
      <c r="L2500" t="s">
        <v>20</v>
      </c>
      <c r="M2500" s="5">
        <v>248.37</v>
      </c>
    </row>
    <row r="2501" spans="1:13" x14ac:dyDescent="0.25">
      <c r="A2501" s="2">
        <v>45619</v>
      </c>
      <c r="B2501" s="3">
        <f t="shared" si="119"/>
        <v>2025</v>
      </c>
      <c r="C2501" t="str">
        <f t="shared" si="117"/>
        <v>2024-2025</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25">
      <c r="A2502" s="2">
        <v>45540</v>
      </c>
      <c r="B2502" s="3">
        <f t="shared" si="119"/>
        <v>2025</v>
      </c>
      <c r="C2502" t="str">
        <f t="shared" si="117"/>
        <v>2024-2025</v>
      </c>
      <c r="D2502" t="s">
        <v>147</v>
      </c>
      <c r="E2502" t="s">
        <v>127</v>
      </c>
      <c r="F2502" t="str">
        <f t="shared" si="118"/>
        <v>New South Wales</v>
      </c>
      <c r="G2502" t="s">
        <v>10</v>
      </c>
      <c r="H2502">
        <v>2131</v>
      </c>
      <c r="I2502" t="s">
        <v>11</v>
      </c>
      <c r="J2502" t="s">
        <v>27</v>
      </c>
      <c r="K2502" t="s">
        <v>156</v>
      </c>
      <c r="L2502" t="s">
        <v>17</v>
      </c>
      <c r="M2502" s="5">
        <v>248.57</v>
      </c>
    </row>
    <row r="2503" spans="1:13" x14ac:dyDescent="0.25">
      <c r="A2503" s="2">
        <v>45678</v>
      </c>
      <c r="B2503" s="3">
        <f t="shared" si="119"/>
        <v>2025</v>
      </c>
      <c r="C2503" t="str">
        <f t="shared" si="117"/>
        <v>2024-2025</v>
      </c>
      <c r="D2503" t="s">
        <v>147</v>
      </c>
      <c r="E2503" t="s">
        <v>96</v>
      </c>
      <c r="F2503" t="str">
        <f t="shared" si="118"/>
        <v>Western Australia</v>
      </c>
      <c r="G2503" t="s">
        <v>48</v>
      </c>
      <c r="H2503">
        <v>6330</v>
      </c>
      <c r="I2503" t="s">
        <v>11</v>
      </c>
      <c r="J2503" t="s">
        <v>94</v>
      </c>
      <c r="K2503" t="s">
        <v>150</v>
      </c>
      <c r="L2503" t="s">
        <v>18</v>
      </c>
      <c r="M2503" s="5">
        <v>248.59</v>
      </c>
    </row>
    <row r="2504" spans="1:13" x14ac:dyDescent="0.25">
      <c r="A2504" s="2">
        <v>45495</v>
      </c>
      <c r="B2504" s="3">
        <f t="shared" si="119"/>
        <v>2025</v>
      </c>
      <c r="C2504" t="str">
        <f t="shared" si="117"/>
        <v>2024-2025</v>
      </c>
      <c r="D2504" t="s">
        <v>147</v>
      </c>
      <c r="E2504" t="s">
        <v>133</v>
      </c>
      <c r="F2504" t="str">
        <f t="shared" si="118"/>
        <v>Queensland</v>
      </c>
      <c r="G2504" t="s">
        <v>35</v>
      </c>
      <c r="H2504">
        <v>4305</v>
      </c>
      <c r="I2504" t="s">
        <v>11</v>
      </c>
      <c r="J2504" t="s">
        <v>104</v>
      </c>
      <c r="K2504" t="s">
        <v>154</v>
      </c>
      <c r="L2504" t="s">
        <v>14</v>
      </c>
      <c r="M2504" s="5">
        <v>248.76000000000002</v>
      </c>
    </row>
    <row r="2505" spans="1:13" x14ac:dyDescent="0.25">
      <c r="A2505" s="2">
        <v>45668</v>
      </c>
      <c r="B2505" s="3">
        <f t="shared" si="119"/>
        <v>2025</v>
      </c>
      <c r="C2505" t="str">
        <f t="shared" si="117"/>
        <v>2024-2025</v>
      </c>
      <c r="D2505" t="s">
        <v>147</v>
      </c>
      <c r="E2505" t="s">
        <v>140</v>
      </c>
      <c r="F2505" t="str">
        <f t="shared" si="118"/>
        <v>Tasmania</v>
      </c>
      <c r="G2505" t="s">
        <v>70</v>
      </c>
      <c r="H2505">
        <v>7320</v>
      </c>
      <c r="I2505" t="s">
        <v>11</v>
      </c>
      <c r="J2505" t="s">
        <v>71</v>
      </c>
      <c r="K2505" t="s">
        <v>150</v>
      </c>
      <c r="L2505" t="s">
        <v>18</v>
      </c>
      <c r="M2505" s="5">
        <v>249.38000000000002</v>
      </c>
    </row>
    <row r="2506" spans="1:13" x14ac:dyDescent="0.25">
      <c r="A2506" s="2">
        <v>46015</v>
      </c>
      <c r="B2506" s="3">
        <f t="shared" si="119"/>
        <v>2026</v>
      </c>
      <c r="C2506" t="str">
        <f t="shared" si="117"/>
        <v>2025-2026</v>
      </c>
      <c r="D2506" t="s">
        <v>148</v>
      </c>
      <c r="E2506" t="s">
        <v>131</v>
      </c>
      <c r="F2506" t="str">
        <f t="shared" si="118"/>
        <v>Western Australia</v>
      </c>
      <c r="G2506" t="s">
        <v>48</v>
      </c>
      <c r="H2506">
        <v>6530</v>
      </c>
      <c r="I2506" t="s">
        <v>11</v>
      </c>
      <c r="J2506" t="s">
        <v>77</v>
      </c>
      <c r="K2506" t="s">
        <v>156</v>
      </c>
      <c r="L2506" t="s">
        <v>17</v>
      </c>
      <c r="M2506" s="5">
        <v>249.57</v>
      </c>
    </row>
    <row r="2507" spans="1:13" x14ac:dyDescent="0.25">
      <c r="A2507" s="2">
        <v>45683</v>
      </c>
      <c r="B2507" s="3">
        <f t="shared" si="119"/>
        <v>2025</v>
      </c>
      <c r="C2507" t="str">
        <f t="shared" si="117"/>
        <v>2024-2025</v>
      </c>
      <c r="D2507" t="s">
        <v>147</v>
      </c>
      <c r="E2507" t="s">
        <v>86</v>
      </c>
      <c r="F2507" t="str">
        <f t="shared" si="118"/>
        <v>New South Wales</v>
      </c>
      <c r="G2507" t="s">
        <v>10</v>
      </c>
      <c r="H2507">
        <v>2064</v>
      </c>
      <c r="I2507" t="s">
        <v>11</v>
      </c>
      <c r="J2507" t="s">
        <v>12</v>
      </c>
      <c r="K2507" t="s">
        <v>154</v>
      </c>
      <c r="L2507" t="s">
        <v>14</v>
      </c>
      <c r="M2507" s="5">
        <v>249.91</v>
      </c>
    </row>
    <row r="2508" spans="1:13" x14ac:dyDescent="0.25">
      <c r="A2508" s="2">
        <v>45914</v>
      </c>
      <c r="B2508" s="3">
        <f t="shared" si="119"/>
        <v>2026</v>
      </c>
      <c r="C2508" t="str">
        <f t="shared" si="117"/>
        <v>2025-2026</v>
      </c>
      <c r="D2508" t="s">
        <v>147</v>
      </c>
      <c r="E2508" t="s">
        <v>37</v>
      </c>
      <c r="F2508" t="str">
        <f t="shared" si="118"/>
        <v>South Australia</v>
      </c>
      <c r="G2508" t="s">
        <v>32</v>
      </c>
      <c r="H2508">
        <v>5607</v>
      </c>
      <c r="I2508" t="s">
        <v>11</v>
      </c>
      <c r="J2508" t="s">
        <v>38</v>
      </c>
      <c r="K2508" t="s">
        <v>153</v>
      </c>
      <c r="L2508" t="s">
        <v>16</v>
      </c>
      <c r="M2508" s="5">
        <v>250.28000000000003</v>
      </c>
    </row>
    <row r="2509" spans="1:13" x14ac:dyDescent="0.25">
      <c r="A2509" s="2">
        <v>45634</v>
      </c>
      <c r="B2509" s="3">
        <f t="shared" si="119"/>
        <v>2025</v>
      </c>
      <c r="C2509" t="str">
        <f t="shared" si="117"/>
        <v>2024-2025</v>
      </c>
      <c r="D2509" t="s">
        <v>147</v>
      </c>
      <c r="E2509" t="s">
        <v>139</v>
      </c>
      <c r="F2509" t="str">
        <f t="shared" si="118"/>
        <v>New South Wales</v>
      </c>
      <c r="G2509" t="s">
        <v>10</v>
      </c>
      <c r="H2509">
        <v>2020</v>
      </c>
      <c r="I2509" t="s">
        <v>11</v>
      </c>
      <c r="J2509" t="s">
        <v>12</v>
      </c>
      <c r="K2509" t="s">
        <v>155</v>
      </c>
      <c r="L2509" t="s">
        <v>20</v>
      </c>
      <c r="M2509" s="5">
        <v>250.46</v>
      </c>
    </row>
    <row r="2510" spans="1:13" x14ac:dyDescent="0.25">
      <c r="A2510" s="2">
        <v>45461</v>
      </c>
      <c r="B2510" s="3">
        <f t="shared" si="119"/>
        <v>2024</v>
      </c>
      <c r="C2510" t="str">
        <f t="shared" si="117"/>
        <v>2023-2024</v>
      </c>
      <c r="D2510" t="s">
        <v>148</v>
      </c>
      <c r="E2510" t="s">
        <v>101</v>
      </c>
      <c r="F2510" t="str">
        <f t="shared" si="118"/>
        <v>Victoria</v>
      </c>
      <c r="G2510" t="s">
        <v>45</v>
      </c>
      <c r="H2510">
        <v>3131</v>
      </c>
      <c r="I2510" t="s">
        <v>11</v>
      </c>
      <c r="J2510" t="s">
        <v>63</v>
      </c>
      <c r="K2510" t="s">
        <v>153</v>
      </c>
      <c r="L2510" t="s">
        <v>16</v>
      </c>
      <c r="M2510" s="5">
        <v>250.81</v>
      </c>
    </row>
    <row r="2511" spans="1:13" x14ac:dyDescent="0.25">
      <c r="A2511" s="2">
        <v>45485</v>
      </c>
      <c r="B2511" s="3">
        <f t="shared" si="119"/>
        <v>2025</v>
      </c>
      <c r="C2511" t="str">
        <f t="shared" si="117"/>
        <v>2024-2025</v>
      </c>
      <c r="D2511" t="s">
        <v>148</v>
      </c>
      <c r="E2511" t="s">
        <v>127</v>
      </c>
      <c r="F2511" t="str">
        <f t="shared" si="118"/>
        <v>New South Wales</v>
      </c>
      <c r="G2511" t="s">
        <v>10</v>
      </c>
      <c r="H2511">
        <v>2131</v>
      </c>
      <c r="I2511" t="s">
        <v>11</v>
      </c>
      <c r="J2511" t="s">
        <v>27</v>
      </c>
      <c r="K2511" t="s">
        <v>151</v>
      </c>
      <c r="L2511" t="s">
        <v>21</v>
      </c>
      <c r="M2511" s="5">
        <v>251.68</v>
      </c>
    </row>
    <row r="2512" spans="1:13" x14ac:dyDescent="0.25">
      <c r="A2512" s="2">
        <v>45457</v>
      </c>
      <c r="B2512" s="3">
        <f t="shared" si="119"/>
        <v>2024</v>
      </c>
      <c r="C2512" t="str">
        <f t="shared" si="117"/>
        <v>2023-2024</v>
      </c>
      <c r="D2512" t="s">
        <v>148</v>
      </c>
      <c r="E2512" t="s">
        <v>141</v>
      </c>
      <c r="F2512" t="str">
        <f t="shared" si="118"/>
        <v>Western Australia</v>
      </c>
      <c r="G2512" t="s">
        <v>48</v>
      </c>
      <c r="H2512">
        <v>6052</v>
      </c>
      <c r="I2512" t="s">
        <v>11</v>
      </c>
      <c r="J2512" t="s">
        <v>49</v>
      </c>
      <c r="K2512" t="s">
        <v>150</v>
      </c>
      <c r="L2512" t="s">
        <v>18</v>
      </c>
      <c r="M2512" s="5">
        <v>253.38</v>
      </c>
    </row>
    <row r="2513" spans="1:13" x14ac:dyDescent="0.25">
      <c r="A2513" s="2">
        <v>45951</v>
      </c>
      <c r="B2513" s="3">
        <f t="shared" si="119"/>
        <v>2026</v>
      </c>
      <c r="C2513" t="str">
        <f t="shared" si="117"/>
        <v>2025-2026</v>
      </c>
      <c r="D2513" t="s">
        <v>147</v>
      </c>
      <c r="E2513" t="s">
        <v>139</v>
      </c>
      <c r="F2513" t="str">
        <f t="shared" si="118"/>
        <v>New South Wales</v>
      </c>
      <c r="G2513" t="s">
        <v>10</v>
      </c>
      <c r="H2513">
        <v>2020</v>
      </c>
      <c r="I2513" t="s">
        <v>11</v>
      </c>
      <c r="J2513" t="s">
        <v>12</v>
      </c>
      <c r="K2513" t="s">
        <v>154</v>
      </c>
      <c r="L2513" t="s">
        <v>14</v>
      </c>
      <c r="M2513" s="5">
        <v>253.71</v>
      </c>
    </row>
    <row r="2514" spans="1:13" x14ac:dyDescent="0.25">
      <c r="A2514" s="2">
        <v>45395</v>
      </c>
      <c r="B2514" s="3">
        <f t="shared" si="119"/>
        <v>2024</v>
      </c>
      <c r="C2514" t="str">
        <f t="shared" si="117"/>
        <v>2023-2024</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25">
      <c r="A2515" s="2">
        <v>45417</v>
      </c>
      <c r="B2515" s="3">
        <f t="shared" si="119"/>
        <v>2024</v>
      </c>
      <c r="C2515" t="str">
        <f t="shared" si="117"/>
        <v>2023-2024</v>
      </c>
      <c r="D2515" t="s">
        <v>147</v>
      </c>
      <c r="E2515" t="s">
        <v>85</v>
      </c>
      <c r="F2515" t="str">
        <f t="shared" si="118"/>
        <v>Queensland</v>
      </c>
      <c r="G2515" t="s">
        <v>35</v>
      </c>
      <c r="H2515">
        <v>4883</v>
      </c>
      <c r="I2515" t="s">
        <v>11</v>
      </c>
      <c r="J2515" t="s">
        <v>36</v>
      </c>
      <c r="K2515" t="s">
        <v>150</v>
      </c>
      <c r="L2515" t="s">
        <v>18</v>
      </c>
      <c r="M2515" s="5">
        <v>253.82</v>
      </c>
    </row>
    <row r="2516" spans="1:13" x14ac:dyDescent="0.25">
      <c r="A2516" s="2">
        <v>45835</v>
      </c>
      <c r="B2516" s="3">
        <f t="shared" si="119"/>
        <v>2025</v>
      </c>
      <c r="C2516" t="str">
        <f t="shared" si="117"/>
        <v>2024-2025</v>
      </c>
      <c r="D2516" t="s">
        <v>148</v>
      </c>
      <c r="E2516" t="s">
        <v>66</v>
      </c>
      <c r="F2516" t="str">
        <f t="shared" si="118"/>
        <v>South Australia</v>
      </c>
      <c r="G2516" t="s">
        <v>32</v>
      </c>
      <c r="H2516">
        <v>5169</v>
      </c>
      <c r="I2516" t="s">
        <v>11</v>
      </c>
      <c r="J2516" t="s">
        <v>33</v>
      </c>
      <c r="K2516" t="s">
        <v>150</v>
      </c>
      <c r="L2516" t="s">
        <v>18</v>
      </c>
      <c r="M2516" s="5">
        <v>253.82</v>
      </c>
    </row>
    <row r="2517" spans="1:13" x14ac:dyDescent="0.25">
      <c r="A2517" s="2">
        <v>45978</v>
      </c>
      <c r="B2517" s="3">
        <f t="shared" si="119"/>
        <v>2026</v>
      </c>
      <c r="C2517" t="str">
        <f t="shared" si="117"/>
        <v>2025-2026</v>
      </c>
      <c r="D2517" t="s">
        <v>148</v>
      </c>
      <c r="E2517" t="s">
        <v>66</v>
      </c>
      <c r="F2517" t="str">
        <f t="shared" si="118"/>
        <v>South Australia</v>
      </c>
      <c r="G2517" t="s">
        <v>32</v>
      </c>
      <c r="H2517">
        <v>5169</v>
      </c>
      <c r="I2517" t="s">
        <v>11</v>
      </c>
      <c r="J2517" t="s">
        <v>33</v>
      </c>
      <c r="K2517" t="s">
        <v>155</v>
      </c>
      <c r="L2517" t="s">
        <v>20</v>
      </c>
      <c r="M2517" s="5">
        <v>254.10000000000002</v>
      </c>
    </row>
    <row r="2518" spans="1:13" x14ac:dyDescent="0.25">
      <c r="A2518" s="2">
        <v>45375</v>
      </c>
      <c r="B2518" s="3">
        <f t="shared" si="119"/>
        <v>2024</v>
      </c>
      <c r="C2518" t="str">
        <f t="shared" si="117"/>
        <v>2023-2024</v>
      </c>
      <c r="D2518" t="s">
        <v>148</v>
      </c>
      <c r="E2518" t="s">
        <v>84</v>
      </c>
      <c r="F2518" t="str">
        <f t="shared" si="118"/>
        <v>Queensland</v>
      </c>
      <c r="G2518" t="s">
        <v>35</v>
      </c>
      <c r="H2518">
        <v>4740</v>
      </c>
      <c r="I2518" t="s">
        <v>11</v>
      </c>
      <c r="J2518" t="s">
        <v>51</v>
      </c>
      <c r="K2518" t="s">
        <v>154</v>
      </c>
      <c r="L2518" t="s">
        <v>14</v>
      </c>
      <c r="M2518" s="5">
        <v>254.87</v>
      </c>
    </row>
    <row r="2519" spans="1:13" x14ac:dyDescent="0.25">
      <c r="A2519" s="2">
        <v>45800</v>
      </c>
      <c r="B2519" s="3">
        <f t="shared" si="119"/>
        <v>2025</v>
      </c>
      <c r="C2519" t="str">
        <f t="shared" si="117"/>
        <v>2024-2025</v>
      </c>
      <c r="D2519" t="s">
        <v>147</v>
      </c>
      <c r="E2519" t="s">
        <v>73</v>
      </c>
      <c r="F2519" t="str">
        <f t="shared" si="118"/>
        <v>Victoria</v>
      </c>
      <c r="G2519" t="s">
        <v>45</v>
      </c>
      <c r="H2519">
        <v>3136</v>
      </c>
      <c r="I2519" t="s">
        <v>11</v>
      </c>
      <c r="J2519" t="s">
        <v>63</v>
      </c>
      <c r="K2519" t="s">
        <v>151</v>
      </c>
      <c r="L2519" t="s">
        <v>21</v>
      </c>
      <c r="M2519" s="5">
        <v>255.23000000000002</v>
      </c>
    </row>
    <row r="2520" spans="1:13" x14ac:dyDescent="0.25">
      <c r="A2520" s="2">
        <v>45681</v>
      </c>
      <c r="B2520" s="3">
        <f t="shared" si="119"/>
        <v>2025</v>
      </c>
      <c r="C2520" t="str">
        <f t="shared" si="117"/>
        <v>2024-2025</v>
      </c>
      <c r="D2520" t="s">
        <v>148</v>
      </c>
      <c r="E2520" t="s">
        <v>61</v>
      </c>
      <c r="F2520" t="str">
        <f t="shared" si="118"/>
        <v>New South Wales</v>
      </c>
      <c r="G2520" t="s">
        <v>10</v>
      </c>
      <c r="H2520">
        <v>2539</v>
      </c>
      <c r="I2520" t="s">
        <v>11</v>
      </c>
      <c r="J2520" t="s">
        <v>58</v>
      </c>
      <c r="K2520" t="s">
        <v>19</v>
      </c>
      <c r="L2520" t="s">
        <v>23</v>
      </c>
      <c r="M2520" s="5">
        <v>255.38</v>
      </c>
    </row>
    <row r="2521" spans="1:13" x14ac:dyDescent="0.25">
      <c r="A2521" s="2">
        <v>45548</v>
      </c>
      <c r="B2521" s="3">
        <f t="shared" si="119"/>
        <v>2025</v>
      </c>
      <c r="C2521" t="str">
        <f t="shared" si="117"/>
        <v>2024-2025</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25">
      <c r="A2522" s="2">
        <v>45893</v>
      </c>
      <c r="B2522" s="3">
        <f t="shared" si="119"/>
        <v>2026</v>
      </c>
      <c r="C2522" t="str">
        <f t="shared" si="117"/>
        <v>2025-2026</v>
      </c>
      <c r="D2522" t="s">
        <v>147</v>
      </c>
      <c r="E2522" t="s">
        <v>146</v>
      </c>
      <c r="F2522" t="str">
        <f t="shared" si="118"/>
        <v>Victoria</v>
      </c>
      <c r="G2522" t="s">
        <v>45</v>
      </c>
      <c r="H2522">
        <v>3353</v>
      </c>
      <c r="I2522" t="s">
        <v>11</v>
      </c>
      <c r="J2522" t="s">
        <v>60</v>
      </c>
      <c r="K2522" t="s">
        <v>156</v>
      </c>
      <c r="L2522" t="s">
        <v>17</v>
      </c>
      <c r="M2522" s="5">
        <v>257.24</v>
      </c>
    </row>
    <row r="2523" spans="1:13" x14ac:dyDescent="0.25">
      <c r="A2523" s="2">
        <v>45433</v>
      </c>
      <c r="B2523" s="3">
        <f t="shared" si="119"/>
        <v>2024</v>
      </c>
      <c r="C2523" t="str">
        <f t="shared" si="117"/>
        <v>2023-2024</v>
      </c>
      <c r="D2523" t="s">
        <v>147</v>
      </c>
      <c r="E2523" t="s">
        <v>52</v>
      </c>
      <c r="F2523" t="str">
        <f t="shared" si="118"/>
        <v>Victoria</v>
      </c>
      <c r="G2523" t="s">
        <v>45</v>
      </c>
      <c r="H2523">
        <v>3030</v>
      </c>
      <c r="I2523" t="s">
        <v>11</v>
      </c>
      <c r="J2523" t="s">
        <v>46</v>
      </c>
      <c r="K2523" t="s">
        <v>154</v>
      </c>
      <c r="L2523" t="s">
        <v>14</v>
      </c>
      <c r="M2523" s="5">
        <v>257.28999999999996</v>
      </c>
    </row>
    <row r="2524" spans="1:13" x14ac:dyDescent="0.25">
      <c r="A2524" s="2">
        <v>45516</v>
      </c>
      <c r="B2524" s="3">
        <f t="shared" si="119"/>
        <v>2025</v>
      </c>
      <c r="C2524" t="str">
        <f t="shared" si="117"/>
        <v>2024-2025</v>
      </c>
      <c r="D2524" t="s">
        <v>147</v>
      </c>
      <c r="E2524" t="s">
        <v>86</v>
      </c>
      <c r="F2524" t="str">
        <f t="shared" si="118"/>
        <v>New South Wales</v>
      </c>
      <c r="G2524" t="s">
        <v>10</v>
      </c>
      <c r="H2524">
        <v>2064</v>
      </c>
      <c r="I2524" t="s">
        <v>11</v>
      </c>
      <c r="J2524" t="s">
        <v>12</v>
      </c>
      <c r="K2524" t="s">
        <v>154</v>
      </c>
      <c r="L2524" t="s">
        <v>14</v>
      </c>
      <c r="M2524" s="5">
        <v>257.83999999999997</v>
      </c>
    </row>
    <row r="2525" spans="1:13" x14ac:dyDescent="0.25">
      <c r="A2525" s="2">
        <v>45711</v>
      </c>
      <c r="B2525" s="3">
        <f t="shared" si="119"/>
        <v>2025</v>
      </c>
      <c r="C2525" t="str">
        <f t="shared" si="117"/>
        <v>2024-2025</v>
      </c>
      <c r="D2525" t="s">
        <v>147</v>
      </c>
      <c r="E2525" t="s">
        <v>101</v>
      </c>
      <c r="F2525" t="str">
        <f t="shared" si="118"/>
        <v>Victoria</v>
      </c>
      <c r="G2525" t="s">
        <v>45</v>
      </c>
      <c r="H2525">
        <v>3131</v>
      </c>
      <c r="I2525" t="s">
        <v>11</v>
      </c>
      <c r="J2525" t="s">
        <v>63</v>
      </c>
      <c r="K2525" t="s">
        <v>150</v>
      </c>
      <c r="L2525" t="s">
        <v>18</v>
      </c>
      <c r="M2525" s="5">
        <v>257.93</v>
      </c>
    </row>
    <row r="2526" spans="1:13" x14ac:dyDescent="0.25">
      <c r="A2526" s="2">
        <v>45915</v>
      </c>
      <c r="B2526" s="3">
        <f t="shared" si="119"/>
        <v>2026</v>
      </c>
      <c r="C2526" t="str">
        <f t="shared" si="117"/>
        <v>2025-2026</v>
      </c>
      <c r="D2526" t="s">
        <v>147</v>
      </c>
      <c r="E2526" t="s">
        <v>50</v>
      </c>
      <c r="F2526" t="str">
        <f t="shared" si="118"/>
        <v>Queensland</v>
      </c>
      <c r="G2526" t="s">
        <v>35</v>
      </c>
      <c r="H2526">
        <v>4703</v>
      </c>
      <c r="I2526" t="s">
        <v>11</v>
      </c>
      <c r="J2526" t="s">
        <v>51</v>
      </c>
      <c r="K2526" t="s">
        <v>152</v>
      </c>
      <c r="L2526" t="s">
        <v>13</v>
      </c>
      <c r="M2526" s="5">
        <v>258.33000000000004</v>
      </c>
    </row>
    <row r="2527" spans="1:13" x14ac:dyDescent="0.25">
      <c r="A2527" s="2">
        <v>45336</v>
      </c>
      <c r="B2527" s="3">
        <f t="shared" si="119"/>
        <v>2024</v>
      </c>
      <c r="C2527" t="str">
        <f t="shared" si="117"/>
        <v>2023-2024</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25">
      <c r="A2528" s="2">
        <v>45838</v>
      </c>
      <c r="B2528" s="3">
        <f t="shared" si="119"/>
        <v>2025</v>
      </c>
      <c r="C2528" t="str">
        <f t="shared" si="117"/>
        <v>2024-2025</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25">
      <c r="A2529" s="2">
        <v>45535</v>
      </c>
      <c r="B2529" s="3">
        <f t="shared" si="119"/>
        <v>2025</v>
      </c>
      <c r="C2529" t="str">
        <f t="shared" si="117"/>
        <v>2024-2025</v>
      </c>
      <c r="D2529" t="s">
        <v>147</v>
      </c>
      <c r="E2529" t="s">
        <v>88</v>
      </c>
      <c r="F2529" t="str">
        <f t="shared" si="118"/>
        <v>South Australia</v>
      </c>
      <c r="G2529" t="s">
        <v>32</v>
      </c>
      <c r="H2529">
        <v>5011</v>
      </c>
      <c r="I2529" t="s">
        <v>11</v>
      </c>
      <c r="J2529" t="s">
        <v>33</v>
      </c>
      <c r="K2529" t="s">
        <v>19</v>
      </c>
      <c r="L2529" t="s">
        <v>23</v>
      </c>
      <c r="M2529" s="5">
        <v>258.53999999999996</v>
      </c>
    </row>
    <row r="2530" spans="1:13" x14ac:dyDescent="0.25">
      <c r="A2530" s="2">
        <v>45326</v>
      </c>
      <c r="B2530" s="3">
        <f t="shared" si="119"/>
        <v>2024</v>
      </c>
      <c r="C2530" t="str">
        <f t="shared" si="117"/>
        <v>2023-2024</v>
      </c>
      <c r="D2530" t="s">
        <v>148</v>
      </c>
      <c r="E2530" t="s">
        <v>105</v>
      </c>
      <c r="F2530" t="str">
        <f t="shared" si="118"/>
        <v>Victoria</v>
      </c>
      <c r="G2530" t="s">
        <v>45</v>
      </c>
      <c r="H2530">
        <v>3500</v>
      </c>
      <c r="I2530" t="s">
        <v>11</v>
      </c>
      <c r="J2530" t="s">
        <v>60</v>
      </c>
      <c r="K2530" t="s">
        <v>149</v>
      </c>
      <c r="L2530" t="s">
        <v>15</v>
      </c>
      <c r="M2530" s="5">
        <v>258.74</v>
      </c>
    </row>
    <row r="2531" spans="1:13" x14ac:dyDescent="0.25">
      <c r="A2531" s="2">
        <v>45847</v>
      </c>
      <c r="B2531" s="3">
        <f t="shared" si="119"/>
        <v>2026</v>
      </c>
      <c r="C2531" t="str">
        <f t="shared" si="117"/>
        <v>2025-2026</v>
      </c>
      <c r="D2531" t="s">
        <v>147</v>
      </c>
      <c r="E2531" t="s">
        <v>73</v>
      </c>
      <c r="F2531" t="str">
        <f t="shared" si="118"/>
        <v>Victoria</v>
      </c>
      <c r="G2531" t="s">
        <v>45</v>
      </c>
      <c r="H2531">
        <v>3136</v>
      </c>
      <c r="I2531" t="s">
        <v>11</v>
      </c>
      <c r="J2531" t="s">
        <v>63</v>
      </c>
      <c r="K2531" t="s">
        <v>152</v>
      </c>
      <c r="L2531" t="s">
        <v>13</v>
      </c>
      <c r="M2531" s="5">
        <v>258.97000000000003</v>
      </c>
    </row>
    <row r="2532" spans="1:13" x14ac:dyDescent="0.25">
      <c r="A2532" s="2">
        <v>45789</v>
      </c>
      <c r="B2532" s="3">
        <f t="shared" si="119"/>
        <v>2025</v>
      </c>
      <c r="C2532" t="str">
        <f t="shared" si="117"/>
        <v>2024-2025</v>
      </c>
      <c r="D2532" t="s">
        <v>148</v>
      </c>
      <c r="E2532" t="s">
        <v>41</v>
      </c>
      <c r="F2532" t="str">
        <f t="shared" si="118"/>
        <v>New South Wales</v>
      </c>
      <c r="G2532" t="s">
        <v>10</v>
      </c>
      <c r="H2532">
        <v>2830</v>
      </c>
      <c r="I2532" t="s">
        <v>11</v>
      </c>
      <c r="J2532" t="s">
        <v>25</v>
      </c>
      <c r="K2532" t="s">
        <v>153</v>
      </c>
      <c r="L2532" t="s">
        <v>16</v>
      </c>
      <c r="M2532" s="5">
        <v>259.31</v>
      </c>
    </row>
    <row r="2533" spans="1:13" x14ac:dyDescent="0.25">
      <c r="A2533" s="2">
        <v>45645</v>
      </c>
      <c r="B2533" s="3">
        <f t="shared" si="119"/>
        <v>2025</v>
      </c>
      <c r="C2533" t="str">
        <f t="shared" si="117"/>
        <v>2024-2025</v>
      </c>
      <c r="D2533" t="s">
        <v>147</v>
      </c>
      <c r="E2533" t="s">
        <v>62</v>
      </c>
      <c r="F2533" t="str">
        <f t="shared" si="118"/>
        <v>Victoria</v>
      </c>
      <c r="G2533" t="s">
        <v>45</v>
      </c>
      <c r="H2533">
        <v>3134</v>
      </c>
      <c r="I2533" t="s">
        <v>11</v>
      </c>
      <c r="J2533" t="s">
        <v>63</v>
      </c>
      <c r="K2533" t="s">
        <v>154</v>
      </c>
      <c r="L2533" t="s">
        <v>14</v>
      </c>
      <c r="M2533" s="5">
        <v>259.78000000000003</v>
      </c>
    </row>
    <row r="2534" spans="1:13" x14ac:dyDescent="0.25">
      <c r="A2534" s="2">
        <v>45503</v>
      </c>
      <c r="B2534" s="3">
        <f t="shared" si="119"/>
        <v>2025</v>
      </c>
      <c r="C2534" t="str">
        <f t="shared" si="117"/>
        <v>2024-2025</v>
      </c>
      <c r="D2534" t="s">
        <v>148</v>
      </c>
      <c r="E2534" t="s">
        <v>105</v>
      </c>
      <c r="F2534" t="str">
        <f t="shared" si="118"/>
        <v>Victoria</v>
      </c>
      <c r="G2534" t="s">
        <v>45</v>
      </c>
      <c r="H2534">
        <v>3500</v>
      </c>
      <c r="I2534" t="s">
        <v>11</v>
      </c>
      <c r="J2534" t="s">
        <v>60</v>
      </c>
      <c r="K2534" t="s">
        <v>154</v>
      </c>
      <c r="L2534" t="s">
        <v>14</v>
      </c>
      <c r="M2534" s="5">
        <v>259.87</v>
      </c>
    </row>
    <row r="2535" spans="1:13" x14ac:dyDescent="0.25">
      <c r="A2535" s="2">
        <v>45718</v>
      </c>
      <c r="B2535" s="3">
        <f t="shared" si="119"/>
        <v>2025</v>
      </c>
      <c r="C2535" t="str">
        <f t="shared" si="117"/>
        <v>2024-2025</v>
      </c>
      <c r="D2535" t="s">
        <v>147</v>
      </c>
      <c r="E2535" t="s">
        <v>97</v>
      </c>
      <c r="F2535" t="str">
        <f t="shared" si="118"/>
        <v>Tasmania</v>
      </c>
      <c r="G2535" t="s">
        <v>70</v>
      </c>
      <c r="H2535">
        <v>7250</v>
      </c>
      <c r="I2535" t="s">
        <v>11</v>
      </c>
      <c r="J2535" t="s">
        <v>71</v>
      </c>
      <c r="K2535" t="s">
        <v>156</v>
      </c>
      <c r="L2535" t="s">
        <v>17</v>
      </c>
      <c r="M2535" s="5">
        <v>260.57</v>
      </c>
    </row>
    <row r="2536" spans="1:13" x14ac:dyDescent="0.25">
      <c r="A2536" s="2">
        <v>45823</v>
      </c>
      <c r="B2536" s="3">
        <f t="shared" si="119"/>
        <v>2025</v>
      </c>
      <c r="C2536" t="str">
        <f t="shared" si="117"/>
        <v>2024-2025</v>
      </c>
      <c r="D2536" t="s">
        <v>148</v>
      </c>
      <c r="E2536" t="s">
        <v>136</v>
      </c>
      <c r="F2536" t="str">
        <f t="shared" si="118"/>
        <v>Victoria</v>
      </c>
      <c r="G2536" t="s">
        <v>45</v>
      </c>
      <c r="H2536">
        <v>3175</v>
      </c>
      <c r="I2536" t="s">
        <v>11</v>
      </c>
      <c r="J2536" t="s">
        <v>63</v>
      </c>
      <c r="K2536" t="s">
        <v>149</v>
      </c>
      <c r="L2536" t="s">
        <v>15</v>
      </c>
      <c r="M2536" s="5">
        <v>260.7</v>
      </c>
    </row>
    <row r="2537" spans="1:13" x14ac:dyDescent="0.25">
      <c r="A2537" s="2">
        <v>45402</v>
      </c>
      <c r="B2537" s="3">
        <f t="shared" si="119"/>
        <v>2024</v>
      </c>
      <c r="C2537" t="str">
        <f t="shared" si="117"/>
        <v>2023-2024</v>
      </c>
      <c r="D2537" t="s">
        <v>147</v>
      </c>
      <c r="E2537" t="s">
        <v>96</v>
      </c>
      <c r="F2537" t="str">
        <f t="shared" si="118"/>
        <v>Western Australia</v>
      </c>
      <c r="G2537" t="s">
        <v>48</v>
      </c>
      <c r="H2537">
        <v>6330</v>
      </c>
      <c r="I2537" t="s">
        <v>11</v>
      </c>
      <c r="J2537" t="s">
        <v>94</v>
      </c>
      <c r="K2537" t="s">
        <v>150</v>
      </c>
      <c r="L2537" t="s">
        <v>18</v>
      </c>
      <c r="M2537" s="5">
        <v>260.73</v>
      </c>
    </row>
    <row r="2538" spans="1:13" x14ac:dyDescent="0.25">
      <c r="A2538" s="2">
        <v>45355</v>
      </c>
      <c r="B2538" s="3">
        <f t="shared" si="119"/>
        <v>2024</v>
      </c>
      <c r="C2538" t="str">
        <f t="shared" si="117"/>
        <v>2023-2024</v>
      </c>
      <c r="D2538" t="s">
        <v>147</v>
      </c>
      <c r="E2538" t="s">
        <v>103</v>
      </c>
      <c r="F2538" t="str">
        <f t="shared" si="118"/>
        <v>Queensland</v>
      </c>
      <c r="G2538" t="s">
        <v>35</v>
      </c>
      <c r="H2538">
        <v>4509</v>
      </c>
      <c r="I2538" t="s">
        <v>11</v>
      </c>
      <c r="J2538" t="s">
        <v>104</v>
      </c>
      <c r="K2538" t="s">
        <v>156</v>
      </c>
      <c r="L2538" t="s">
        <v>17</v>
      </c>
      <c r="M2538" s="5">
        <v>260.73</v>
      </c>
    </row>
    <row r="2539" spans="1:13" x14ac:dyDescent="0.25">
      <c r="A2539" s="2">
        <v>45570</v>
      </c>
      <c r="B2539" s="3">
        <f t="shared" si="119"/>
        <v>2025</v>
      </c>
      <c r="C2539" t="str">
        <f t="shared" si="117"/>
        <v>2024-2025</v>
      </c>
      <c r="D2539" t="s">
        <v>147</v>
      </c>
      <c r="E2539" t="s">
        <v>75</v>
      </c>
      <c r="F2539" t="str">
        <f t="shared" si="118"/>
        <v>Victoria</v>
      </c>
      <c r="G2539" t="s">
        <v>45</v>
      </c>
      <c r="H2539">
        <v>3630</v>
      </c>
      <c r="I2539" t="s">
        <v>11</v>
      </c>
      <c r="J2539" t="s">
        <v>55</v>
      </c>
      <c r="K2539" t="s">
        <v>155</v>
      </c>
      <c r="L2539" t="s">
        <v>20</v>
      </c>
      <c r="M2539" s="5">
        <v>261.01</v>
      </c>
    </row>
    <row r="2540" spans="1:13" x14ac:dyDescent="0.25">
      <c r="A2540" s="2">
        <v>45484</v>
      </c>
      <c r="B2540" s="3">
        <f t="shared" si="119"/>
        <v>2025</v>
      </c>
      <c r="C2540" t="str">
        <f t="shared" si="117"/>
        <v>2024-2025</v>
      </c>
      <c r="D2540" t="s">
        <v>147</v>
      </c>
      <c r="E2540" t="s">
        <v>40</v>
      </c>
      <c r="F2540" t="str">
        <f t="shared" si="118"/>
        <v>New South Wales</v>
      </c>
      <c r="G2540" t="s">
        <v>10</v>
      </c>
      <c r="H2540">
        <v>2116</v>
      </c>
      <c r="I2540" t="s">
        <v>11</v>
      </c>
      <c r="J2540" t="s">
        <v>27</v>
      </c>
      <c r="K2540" t="s">
        <v>155</v>
      </c>
      <c r="L2540" t="s">
        <v>20</v>
      </c>
      <c r="M2540" s="5">
        <v>261.25000000000006</v>
      </c>
    </row>
    <row r="2541" spans="1:13" x14ac:dyDescent="0.25">
      <c r="A2541" s="2">
        <v>45420</v>
      </c>
      <c r="B2541" s="3">
        <f t="shared" si="119"/>
        <v>2024</v>
      </c>
      <c r="C2541" t="str">
        <f t="shared" si="117"/>
        <v>2023-2024</v>
      </c>
      <c r="D2541" t="s">
        <v>147</v>
      </c>
      <c r="E2541" t="s">
        <v>130</v>
      </c>
      <c r="F2541" t="str">
        <f t="shared" si="118"/>
        <v>South Australia</v>
      </c>
      <c r="G2541" t="s">
        <v>32</v>
      </c>
      <c r="H2541">
        <v>5290</v>
      </c>
      <c r="I2541" t="s">
        <v>11</v>
      </c>
      <c r="J2541" t="s">
        <v>38</v>
      </c>
      <c r="K2541" t="s">
        <v>155</v>
      </c>
      <c r="L2541" t="s">
        <v>20</v>
      </c>
      <c r="M2541" s="5">
        <v>261.36</v>
      </c>
    </row>
    <row r="2542" spans="1:13" x14ac:dyDescent="0.25">
      <c r="A2542" s="2">
        <v>45641</v>
      </c>
      <c r="B2542" s="3">
        <f t="shared" si="119"/>
        <v>2025</v>
      </c>
      <c r="C2542" t="str">
        <f t="shared" si="117"/>
        <v>2024-2025</v>
      </c>
      <c r="D2542" t="s">
        <v>147</v>
      </c>
      <c r="E2542" t="s">
        <v>92</v>
      </c>
      <c r="F2542" t="str">
        <f t="shared" si="118"/>
        <v>Queensland</v>
      </c>
      <c r="G2542" t="s">
        <v>35</v>
      </c>
      <c r="H2542">
        <v>4068</v>
      </c>
      <c r="I2542" t="s">
        <v>11</v>
      </c>
      <c r="J2542" t="s">
        <v>43</v>
      </c>
      <c r="K2542" t="s">
        <v>19</v>
      </c>
      <c r="L2542" t="s">
        <v>23</v>
      </c>
      <c r="M2542" s="5">
        <v>261.46000000000004</v>
      </c>
    </row>
    <row r="2543" spans="1:13" x14ac:dyDescent="0.25">
      <c r="A2543" s="2">
        <v>45797</v>
      </c>
      <c r="B2543" s="3">
        <f t="shared" si="119"/>
        <v>2025</v>
      </c>
      <c r="C2543" t="str">
        <f t="shared" si="117"/>
        <v>2024-2025</v>
      </c>
      <c r="D2543" t="s">
        <v>148</v>
      </c>
      <c r="E2543" t="s">
        <v>59</v>
      </c>
      <c r="F2543" t="str">
        <f t="shared" si="118"/>
        <v>Victoria</v>
      </c>
      <c r="G2543" t="s">
        <v>45</v>
      </c>
      <c r="H2543">
        <v>3280</v>
      </c>
      <c r="I2543" t="s">
        <v>11</v>
      </c>
      <c r="J2543" t="s">
        <v>60</v>
      </c>
      <c r="K2543" t="s">
        <v>152</v>
      </c>
      <c r="L2543" t="s">
        <v>13</v>
      </c>
      <c r="M2543" s="5">
        <v>261.7</v>
      </c>
    </row>
    <row r="2544" spans="1:13" x14ac:dyDescent="0.25">
      <c r="A2544" s="2">
        <v>45303</v>
      </c>
      <c r="B2544" s="3">
        <f t="shared" si="119"/>
        <v>2024</v>
      </c>
      <c r="C2544" t="str">
        <f t="shared" si="117"/>
        <v>2023-2024</v>
      </c>
      <c r="D2544" t="s">
        <v>147</v>
      </c>
      <c r="E2544" t="s">
        <v>107</v>
      </c>
      <c r="F2544" t="str">
        <f t="shared" si="118"/>
        <v>Queensland</v>
      </c>
      <c r="G2544" t="s">
        <v>35</v>
      </c>
      <c r="H2544">
        <v>4220</v>
      </c>
      <c r="I2544" t="s">
        <v>11</v>
      </c>
      <c r="J2544" t="s">
        <v>104</v>
      </c>
      <c r="K2544" t="s">
        <v>155</v>
      </c>
      <c r="L2544" t="s">
        <v>20</v>
      </c>
      <c r="M2544" s="5">
        <v>261.73</v>
      </c>
    </row>
    <row r="2545" spans="1:13" x14ac:dyDescent="0.25">
      <c r="A2545" s="2">
        <v>45838</v>
      </c>
      <c r="B2545" s="3">
        <f t="shared" si="119"/>
        <v>2025</v>
      </c>
      <c r="C2545" t="str">
        <f t="shared" si="117"/>
        <v>2024-2025</v>
      </c>
      <c r="D2545" t="s">
        <v>147</v>
      </c>
      <c r="E2545" t="s">
        <v>144</v>
      </c>
      <c r="F2545" t="str">
        <f t="shared" si="118"/>
        <v>Queensland</v>
      </c>
      <c r="G2545" t="s">
        <v>35</v>
      </c>
      <c r="H2545">
        <v>4566</v>
      </c>
      <c r="I2545" t="s">
        <v>11</v>
      </c>
      <c r="J2545" t="s">
        <v>120</v>
      </c>
      <c r="K2545" t="s">
        <v>154</v>
      </c>
      <c r="L2545" t="s">
        <v>14</v>
      </c>
      <c r="M2545" s="5">
        <v>262.36</v>
      </c>
    </row>
    <row r="2546" spans="1:13" x14ac:dyDescent="0.25">
      <c r="A2546" s="2">
        <v>45539</v>
      </c>
      <c r="B2546" s="3">
        <f t="shared" si="119"/>
        <v>2025</v>
      </c>
      <c r="C2546" t="str">
        <f t="shared" si="117"/>
        <v>2024-2025</v>
      </c>
      <c r="D2546" t="s">
        <v>147</v>
      </c>
      <c r="E2546" t="s">
        <v>113</v>
      </c>
      <c r="F2546" t="str">
        <f t="shared" si="118"/>
        <v>Queensland</v>
      </c>
      <c r="G2546" t="s">
        <v>35</v>
      </c>
      <c r="H2546">
        <v>4215</v>
      </c>
      <c r="I2546" t="s">
        <v>11</v>
      </c>
      <c r="J2546" t="s">
        <v>104</v>
      </c>
      <c r="K2546" t="s">
        <v>149</v>
      </c>
      <c r="L2546" t="s">
        <v>15</v>
      </c>
      <c r="M2546" s="5">
        <v>262.47000000000003</v>
      </c>
    </row>
    <row r="2547" spans="1:13" x14ac:dyDescent="0.25">
      <c r="A2547" s="2">
        <v>46022</v>
      </c>
      <c r="B2547" s="3">
        <f t="shared" si="119"/>
        <v>2026</v>
      </c>
      <c r="C2547" t="str">
        <f t="shared" si="117"/>
        <v>2025-2026</v>
      </c>
      <c r="D2547" t="s">
        <v>147</v>
      </c>
      <c r="E2547" t="s">
        <v>50</v>
      </c>
      <c r="F2547" t="str">
        <f t="shared" si="118"/>
        <v>Queensland</v>
      </c>
      <c r="G2547" t="s">
        <v>35</v>
      </c>
      <c r="H2547">
        <v>4703</v>
      </c>
      <c r="I2547" t="s">
        <v>11</v>
      </c>
      <c r="J2547" t="s">
        <v>51</v>
      </c>
      <c r="K2547" t="s">
        <v>152</v>
      </c>
      <c r="L2547" t="s">
        <v>13</v>
      </c>
      <c r="M2547" s="5">
        <v>262.58999999999997</v>
      </c>
    </row>
    <row r="2548" spans="1:13" x14ac:dyDescent="0.25">
      <c r="A2548" s="2">
        <v>45403</v>
      </c>
      <c r="B2548" s="3">
        <f t="shared" si="119"/>
        <v>2024</v>
      </c>
      <c r="C2548" t="str">
        <f t="shared" si="117"/>
        <v>2023-2024</v>
      </c>
      <c r="D2548" t="s">
        <v>147</v>
      </c>
      <c r="E2548" t="s">
        <v>40</v>
      </c>
      <c r="F2548" t="str">
        <f t="shared" si="118"/>
        <v>New South Wales</v>
      </c>
      <c r="G2548" t="s">
        <v>10</v>
      </c>
      <c r="H2548">
        <v>2116</v>
      </c>
      <c r="I2548" t="s">
        <v>11</v>
      </c>
      <c r="J2548" t="s">
        <v>27</v>
      </c>
      <c r="K2548" t="s">
        <v>156</v>
      </c>
      <c r="L2548" t="s">
        <v>17</v>
      </c>
      <c r="M2548" s="5">
        <v>262.82</v>
      </c>
    </row>
    <row r="2549" spans="1:13" x14ac:dyDescent="0.25">
      <c r="A2549" s="2">
        <v>45620</v>
      </c>
      <c r="B2549" s="3">
        <f t="shared" si="119"/>
        <v>2025</v>
      </c>
      <c r="C2549" t="str">
        <f t="shared" si="117"/>
        <v>2024-2025</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25">
      <c r="A2550" s="2">
        <v>45555</v>
      </c>
      <c r="B2550" s="3">
        <f t="shared" si="119"/>
        <v>2025</v>
      </c>
      <c r="C2550" t="str">
        <f t="shared" si="117"/>
        <v>2024-2025</v>
      </c>
      <c r="D2550" t="s">
        <v>147</v>
      </c>
      <c r="E2550" t="s">
        <v>78</v>
      </c>
      <c r="F2550" t="str">
        <f t="shared" si="118"/>
        <v>New South Wales</v>
      </c>
      <c r="G2550" t="s">
        <v>10</v>
      </c>
      <c r="H2550">
        <v>2350</v>
      </c>
      <c r="I2550" t="s">
        <v>11</v>
      </c>
      <c r="J2550" t="s">
        <v>68</v>
      </c>
      <c r="K2550" t="s">
        <v>157</v>
      </c>
      <c r="L2550" t="s">
        <v>22</v>
      </c>
      <c r="M2550" s="5">
        <v>263.95</v>
      </c>
    </row>
    <row r="2551" spans="1:13" x14ac:dyDescent="0.25">
      <c r="A2551" s="2">
        <v>45458</v>
      </c>
      <c r="B2551" s="3">
        <f t="shared" si="119"/>
        <v>2024</v>
      </c>
      <c r="C2551" t="str">
        <f t="shared" si="117"/>
        <v>2023-2024</v>
      </c>
      <c r="D2551" t="s">
        <v>147</v>
      </c>
      <c r="E2551" t="s">
        <v>62</v>
      </c>
      <c r="F2551" t="str">
        <f t="shared" si="118"/>
        <v>Victoria</v>
      </c>
      <c r="G2551" t="s">
        <v>45</v>
      </c>
      <c r="H2551">
        <v>3134</v>
      </c>
      <c r="I2551" t="s">
        <v>11</v>
      </c>
      <c r="J2551" t="s">
        <v>63</v>
      </c>
      <c r="K2551" t="s">
        <v>155</v>
      </c>
      <c r="L2551" t="s">
        <v>20</v>
      </c>
      <c r="M2551" s="5">
        <v>264.28999999999996</v>
      </c>
    </row>
    <row r="2552" spans="1:13" x14ac:dyDescent="0.25">
      <c r="A2552" s="2">
        <v>45847</v>
      </c>
      <c r="B2552" s="3">
        <f t="shared" si="119"/>
        <v>2026</v>
      </c>
      <c r="C2552" t="str">
        <f t="shared" si="117"/>
        <v>2025-2026</v>
      </c>
      <c r="D2552" t="s">
        <v>148</v>
      </c>
      <c r="E2552" t="s">
        <v>127</v>
      </c>
      <c r="F2552" t="str">
        <f t="shared" si="118"/>
        <v>New South Wales</v>
      </c>
      <c r="G2552" t="s">
        <v>10</v>
      </c>
      <c r="H2552">
        <v>2131</v>
      </c>
      <c r="I2552" t="s">
        <v>11</v>
      </c>
      <c r="J2552" t="s">
        <v>27</v>
      </c>
      <c r="K2552" t="s">
        <v>19</v>
      </c>
      <c r="L2552" t="s">
        <v>23</v>
      </c>
      <c r="M2552" s="5">
        <v>264.5</v>
      </c>
    </row>
    <row r="2553" spans="1:13" x14ac:dyDescent="0.25">
      <c r="A2553" s="2">
        <v>45852</v>
      </c>
      <c r="B2553" s="3">
        <f t="shared" si="119"/>
        <v>2026</v>
      </c>
      <c r="C2553" t="str">
        <f t="shared" si="117"/>
        <v>2025-2026</v>
      </c>
      <c r="D2553" t="s">
        <v>147</v>
      </c>
      <c r="E2553" t="s">
        <v>24</v>
      </c>
      <c r="F2553" t="str">
        <f t="shared" si="118"/>
        <v>New South Wales</v>
      </c>
      <c r="G2553" t="s">
        <v>10</v>
      </c>
      <c r="H2553">
        <v>2795</v>
      </c>
      <c r="I2553" t="s">
        <v>11</v>
      </c>
      <c r="J2553" t="s">
        <v>25</v>
      </c>
      <c r="K2553" t="s">
        <v>19</v>
      </c>
      <c r="L2553" t="s">
        <v>23</v>
      </c>
      <c r="M2553" s="5">
        <v>264.73</v>
      </c>
    </row>
    <row r="2554" spans="1:13" x14ac:dyDescent="0.25">
      <c r="A2554" s="2">
        <v>45985</v>
      </c>
      <c r="B2554" s="3">
        <f t="shared" si="119"/>
        <v>2026</v>
      </c>
      <c r="C2554" t="str">
        <f t="shared" si="117"/>
        <v>2025-2026</v>
      </c>
      <c r="D2554" t="s">
        <v>147</v>
      </c>
      <c r="E2554" t="s">
        <v>144</v>
      </c>
      <c r="F2554" t="str">
        <f t="shared" si="118"/>
        <v>Queensland</v>
      </c>
      <c r="G2554" t="s">
        <v>35</v>
      </c>
      <c r="H2554">
        <v>4566</v>
      </c>
      <c r="I2554" t="s">
        <v>11</v>
      </c>
      <c r="J2554" t="s">
        <v>120</v>
      </c>
      <c r="K2554" t="s">
        <v>154</v>
      </c>
      <c r="L2554" t="s">
        <v>14</v>
      </c>
      <c r="M2554" s="5">
        <v>264.83000000000004</v>
      </c>
    </row>
    <row r="2555" spans="1:13" x14ac:dyDescent="0.25">
      <c r="A2555" s="2">
        <v>45781</v>
      </c>
      <c r="B2555" s="3">
        <f t="shared" si="119"/>
        <v>2025</v>
      </c>
      <c r="C2555" t="str">
        <f t="shared" si="117"/>
        <v>2024-2025</v>
      </c>
      <c r="D2555" t="s">
        <v>148</v>
      </c>
      <c r="E2555" t="s">
        <v>125</v>
      </c>
      <c r="F2555" t="str">
        <f t="shared" si="118"/>
        <v>Victoria</v>
      </c>
      <c r="G2555" t="s">
        <v>45</v>
      </c>
      <c r="H2555">
        <v>3400</v>
      </c>
      <c r="I2555" t="s">
        <v>11</v>
      </c>
      <c r="J2555" t="s">
        <v>60</v>
      </c>
      <c r="K2555" t="s">
        <v>151</v>
      </c>
      <c r="L2555" t="s">
        <v>21</v>
      </c>
      <c r="M2555" s="5">
        <v>264.90999999999997</v>
      </c>
    </row>
    <row r="2556" spans="1:13" x14ac:dyDescent="0.25">
      <c r="A2556" s="2">
        <v>45968</v>
      </c>
      <c r="B2556" s="3">
        <f t="shared" si="119"/>
        <v>2026</v>
      </c>
      <c r="C2556" t="str">
        <f t="shared" si="117"/>
        <v>2025-2026</v>
      </c>
      <c r="D2556" t="s">
        <v>148</v>
      </c>
      <c r="E2556" t="s">
        <v>81</v>
      </c>
      <c r="F2556" t="str">
        <f t="shared" si="118"/>
        <v>New South Wales</v>
      </c>
      <c r="G2556" t="s">
        <v>10</v>
      </c>
      <c r="H2556">
        <v>2485</v>
      </c>
      <c r="I2556" t="s">
        <v>11</v>
      </c>
      <c r="J2556" t="s">
        <v>68</v>
      </c>
      <c r="K2556" t="s">
        <v>153</v>
      </c>
      <c r="L2556" t="s">
        <v>16</v>
      </c>
      <c r="M2556" s="5">
        <v>265.32</v>
      </c>
    </row>
    <row r="2557" spans="1:13" x14ac:dyDescent="0.25">
      <c r="A2557" s="2">
        <v>45486</v>
      </c>
      <c r="B2557" s="3">
        <f t="shared" si="119"/>
        <v>2025</v>
      </c>
      <c r="C2557" t="str">
        <f t="shared" si="117"/>
        <v>2024-2025</v>
      </c>
      <c r="D2557" t="s">
        <v>147</v>
      </c>
      <c r="E2557" t="s">
        <v>109</v>
      </c>
      <c r="F2557" t="str">
        <f t="shared" si="118"/>
        <v>New South Wales</v>
      </c>
      <c r="G2557" t="s">
        <v>10</v>
      </c>
      <c r="H2557">
        <v>2480</v>
      </c>
      <c r="I2557" t="s">
        <v>11</v>
      </c>
      <c r="J2557" t="s">
        <v>68</v>
      </c>
      <c r="K2557" t="s">
        <v>156</v>
      </c>
      <c r="L2557" t="s">
        <v>17</v>
      </c>
      <c r="M2557" s="5">
        <v>266.12</v>
      </c>
    </row>
    <row r="2558" spans="1:13" x14ac:dyDescent="0.25">
      <c r="A2558" s="2">
        <v>46011</v>
      </c>
      <c r="B2558" s="3">
        <f t="shared" si="119"/>
        <v>2026</v>
      </c>
      <c r="C2558" t="str">
        <f t="shared" si="117"/>
        <v>2025-2026</v>
      </c>
      <c r="D2558" t="s">
        <v>148</v>
      </c>
      <c r="E2558" t="s">
        <v>105</v>
      </c>
      <c r="F2558" t="str">
        <f t="shared" si="118"/>
        <v>Victoria</v>
      </c>
      <c r="G2558" t="s">
        <v>45</v>
      </c>
      <c r="H2558">
        <v>3500</v>
      </c>
      <c r="I2558" t="s">
        <v>11</v>
      </c>
      <c r="J2558" t="s">
        <v>60</v>
      </c>
      <c r="K2558" t="s">
        <v>150</v>
      </c>
      <c r="L2558" t="s">
        <v>18</v>
      </c>
      <c r="M2558" s="5">
        <v>266.26</v>
      </c>
    </row>
    <row r="2559" spans="1:13" x14ac:dyDescent="0.25">
      <c r="A2559" s="2">
        <v>45506</v>
      </c>
      <c r="B2559" s="3">
        <f t="shared" si="119"/>
        <v>2025</v>
      </c>
      <c r="C2559" t="str">
        <f t="shared" si="117"/>
        <v>2024-2025</v>
      </c>
      <c r="D2559" t="s">
        <v>147</v>
      </c>
      <c r="E2559" t="s">
        <v>37</v>
      </c>
      <c r="F2559" t="str">
        <f t="shared" si="118"/>
        <v>South Australia</v>
      </c>
      <c r="G2559" t="s">
        <v>32</v>
      </c>
      <c r="H2559">
        <v>5607</v>
      </c>
      <c r="I2559" t="s">
        <v>11</v>
      </c>
      <c r="J2559" t="s">
        <v>38</v>
      </c>
      <c r="K2559" t="s">
        <v>154</v>
      </c>
      <c r="L2559" t="s">
        <v>14</v>
      </c>
      <c r="M2559" s="5">
        <v>266.76</v>
      </c>
    </row>
    <row r="2560" spans="1:13" x14ac:dyDescent="0.25">
      <c r="A2560" s="2">
        <v>45377</v>
      </c>
      <c r="B2560" s="3">
        <f t="shared" si="119"/>
        <v>2024</v>
      </c>
      <c r="C2560" t="str">
        <f t="shared" si="117"/>
        <v>2023-2024</v>
      </c>
      <c r="D2560" t="s">
        <v>148</v>
      </c>
      <c r="E2560" t="s">
        <v>59</v>
      </c>
      <c r="F2560" t="str">
        <f t="shared" si="118"/>
        <v>Victoria</v>
      </c>
      <c r="G2560" t="s">
        <v>45</v>
      </c>
      <c r="H2560">
        <v>3280</v>
      </c>
      <c r="I2560" t="s">
        <v>11</v>
      </c>
      <c r="J2560" t="s">
        <v>60</v>
      </c>
      <c r="K2560" t="s">
        <v>156</v>
      </c>
      <c r="L2560" t="s">
        <v>17</v>
      </c>
      <c r="M2560" s="5">
        <v>266.89999999999998</v>
      </c>
    </row>
    <row r="2561" spans="1:13" x14ac:dyDescent="0.25">
      <c r="A2561" s="2">
        <v>45518</v>
      </c>
      <c r="B2561" s="3">
        <f t="shared" si="119"/>
        <v>2025</v>
      </c>
      <c r="C2561" t="str">
        <f t="shared" si="117"/>
        <v>2024-2025</v>
      </c>
      <c r="D2561" t="s">
        <v>147</v>
      </c>
      <c r="E2561" t="s">
        <v>42</v>
      </c>
      <c r="F2561" t="str">
        <f t="shared" si="118"/>
        <v>Queensland</v>
      </c>
      <c r="G2561" t="s">
        <v>35</v>
      </c>
      <c r="H2561">
        <v>4053</v>
      </c>
      <c r="I2561" t="s">
        <v>11</v>
      </c>
      <c r="J2561" t="s">
        <v>43</v>
      </c>
      <c r="K2561" t="s">
        <v>151</v>
      </c>
      <c r="L2561" t="s">
        <v>21</v>
      </c>
      <c r="M2561" s="5">
        <v>267.75</v>
      </c>
    </row>
    <row r="2562" spans="1:13" x14ac:dyDescent="0.25">
      <c r="A2562" s="2">
        <v>45528</v>
      </c>
      <c r="B2562" s="3">
        <f t="shared" si="119"/>
        <v>2025</v>
      </c>
      <c r="C2562" t="str">
        <f t="shared" ref="C2562:C2625" si="120">IF(MONTH(A2562) &gt;= 7, YEAR(A2562) &amp; "-" &amp; YEAR(A2562) + 1, YEAR(A2562) - 1 &amp; "-" &amp; YEAR(A2562))</f>
        <v>2024-2025</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25">
      <c r="A2563" s="2">
        <v>45939</v>
      </c>
      <c r="B2563" s="3">
        <f t="shared" ref="B2563:B2626" si="122">IF(MONTH(A2563)&gt;=7,YEAR(A2563)+1,YEAR(A2563))</f>
        <v>2026</v>
      </c>
      <c r="C2563" t="str">
        <f t="shared" si="120"/>
        <v>2025-2026</v>
      </c>
      <c r="D2563" t="s">
        <v>148</v>
      </c>
      <c r="E2563" t="s">
        <v>111</v>
      </c>
      <c r="F2563" t="str">
        <f t="shared" si="121"/>
        <v>New South Wales</v>
      </c>
      <c r="G2563" t="s">
        <v>10</v>
      </c>
      <c r="H2563">
        <v>2120</v>
      </c>
      <c r="I2563" t="s">
        <v>11</v>
      </c>
      <c r="J2563" t="s">
        <v>27</v>
      </c>
      <c r="K2563" t="s">
        <v>19</v>
      </c>
      <c r="L2563" t="s">
        <v>23</v>
      </c>
      <c r="M2563" s="5">
        <v>269.54000000000002</v>
      </c>
    </row>
    <row r="2564" spans="1:13" x14ac:dyDescent="0.25">
      <c r="A2564" s="2">
        <v>45426</v>
      </c>
      <c r="B2564" s="3">
        <f t="shared" si="122"/>
        <v>2024</v>
      </c>
      <c r="C2564" t="str">
        <f t="shared" si="120"/>
        <v>2023-2024</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25">
      <c r="A2565" s="2">
        <v>45615</v>
      </c>
      <c r="B2565" s="3">
        <f t="shared" si="122"/>
        <v>2025</v>
      </c>
      <c r="C2565" t="str">
        <f t="shared" si="120"/>
        <v>2024-2025</v>
      </c>
      <c r="D2565" t="s">
        <v>147</v>
      </c>
      <c r="E2565" t="s">
        <v>9</v>
      </c>
      <c r="F2565" t="str">
        <f t="shared" si="121"/>
        <v>New South Wales</v>
      </c>
      <c r="G2565" t="s">
        <v>10</v>
      </c>
      <c r="H2565">
        <v>2067</v>
      </c>
      <c r="I2565" t="s">
        <v>11</v>
      </c>
      <c r="J2565" t="s">
        <v>12</v>
      </c>
      <c r="K2565" t="s">
        <v>155</v>
      </c>
      <c r="L2565" t="s">
        <v>20</v>
      </c>
      <c r="M2565" s="5">
        <v>270</v>
      </c>
    </row>
    <row r="2566" spans="1:13" x14ac:dyDescent="0.25">
      <c r="A2566" s="2">
        <v>45908</v>
      </c>
      <c r="B2566" s="3">
        <f t="shared" si="122"/>
        <v>2026</v>
      </c>
      <c r="C2566" t="str">
        <f t="shared" si="120"/>
        <v>2025-2026</v>
      </c>
      <c r="D2566" t="s">
        <v>147</v>
      </c>
      <c r="E2566" t="s">
        <v>62</v>
      </c>
      <c r="F2566" t="str">
        <f t="shared" si="121"/>
        <v>Victoria</v>
      </c>
      <c r="G2566" t="s">
        <v>45</v>
      </c>
      <c r="H2566">
        <v>3134</v>
      </c>
      <c r="I2566" t="s">
        <v>11</v>
      </c>
      <c r="J2566" t="s">
        <v>63</v>
      </c>
      <c r="K2566" t="s">
        <v>153</v>
      </c>
      <c r="L2566" t="s">
        <v>16</v>
      </c>
      <c r="M2566" s="5">
        <v>270.66999999999996</v>
      </c>
    </row>
    <row r="2567" spans="1:13" x14ac:dyDescent="0.25">
      <c r="A2567" s="2">
        <v>45354</v>
      </c>
      <c r="B2567" s="3">
        <f t="shared" si="122"/>
        <v>2024</v>
      </c>
      <c r="C2567" t="str">
        <f t="shared" si="120"/>
        <v>2023-2024</v>
      </c>
      <c r="D2567" t="s">
        <v>148</v>
      </c>
      <c r="E2567" t="s">
        <v>84</v>
      </c>
      <c r="F2567" t="str">
        <f t="shared" si="121"/>
        <v>Queensland</v>
      </c>
      <c r="G2567" t="s">
        <v>35</v>
      </c>
      <c r="H2567">
        <v>4740</v>
      </c>
      <c r="I2567" t="s">
        <v>11</v>
      </c>
      <c r="J2567" t="s">
        <v>51</v>
      </c>
      <c r="K2567" t="s">
        <v>150</v>
      </c>
      <c r="L2567" t="s">
        <v>18</v>
      </c>
      <c r="M2567" s="5">
        <v>270.67999999999995</v>
      </c>
    </row>
    <row r="2568" spans="1:13" x14ac:dyDescent="0.25">
      <c r="A2568" s="2">
        <v>45740</v>
      </c>
      <c r="B2568" s="3">
        <f t="shared" si="122"/>
        <v>2025</v>
      </c>
      <c r="C2568" t="str">
        <f t="shared" si="120"/>
        <v>2024-2025</v>
      </c>
      <c r="D2568" t="s">
        <v>147</v>
      </c>
      <c r="E2568" t="s">
        <v>86</v>
      </c>
      <c r="F2568" t="str">
        <f t="shared" si="121"/>
        <v>New South Wales</v>
      </c>
      <c r="G2568" t="s">
        <v>10</v>
      </c>
      <c r="H2568">
        <v>2064</v>
      </c>
      <c r="I2568" t="s">
        <v>11</v>
      </c>
      <c r="J2568" t="s">
        <v>12</v>
      </c>
      <c r="K2568" t="s">
        <v>156</v>
      </c>
      <c r="L2568" t="s">
        <v>17</v>
      </c>
      <c r="M2568" s="5">
        <v>271.34000000000003</v>
      </c>
    </row>
    <row r="2569" spans="1:13" x14ac:dyDescent="0.25">
      <c r="A2569" s="2">
        <v>45796</v>
      </c>
      <c r="B2569" s="3">
        <f t="shared" si="122"/>
        <v>2025</v>
      </c>
      <c r="C2569" t="str">
        <f t="shared" si="120"/>
        <v>2024-2025</v>
      </c>
      <c r="D2569" t="s">
        <v>147</v>
      </c>
      <c r="E2569" t="s">
        <v>146</v>
      </c>
      <c r="F2569" t="str">
        <f t="shared" si="121"/>
        <v>Victoria</v>
      </c>
      <c r="G2569" t="s">
        <v>45</v>
      </c>
      <c r="H2569">
        <v>3353</v>
      </c>
      <c r="I2569" t="s">
        <v>11</v>
      </c>
      <c r="J2569" t="s">
        <v>60</v>
      </c>
      <c r="K2569" t="s">
        <v>150</v>
      </c>
      <c r="L2569" t="s">
        <v>18</v>
      </c>
      <c r="M2569" s="5">
        <v>271.56</v>
      </c>
    </row>
    <row r="2570" spans="1:13" x14ac:dyDescent="0.25">
      <c r="A2570" s="2">
        <v>45467</v>
      </c>
      <c r="B2570" s="3">
        <f t="shared" si="122"/>
        <v>2024</v>
      </c>
      <c r="C2570" t="str">
        <f t="shared" si="120"/>
        <v>2023-2024</v>
      </c>
      <c r="D2570" t="s">
        <v>147</v>
      </c>
      <c r="E2570" t="s">
        <v>146</v>
      </c>
      <c r="F2570" t="str">
        <f t="shared" si="121"/>
        <v>Victoria</v>
      </c>
      <c r="G2570" t="s">
        <v>45</v>
      </c>
      <c r="H2570">
        <v>3353</v>
      </c>
      <c r="I2570" t="s">
        <v>11</v>
      </c>
      <c r="J2570" t="s">
        <v>60</v>
      </c>
      <c r="K2570" t="s">
        <v>153</v>
      </c>
      <c r="L2570" t="s">
        <v>16</v>
      </c>
      <c r="M2570" s="5">
        <v>272.20999999999998</v>
      </c>
    </row>
    <row r="2571" spans="1:13" x14ac:dyDescent="0.25">
      <c r="A2571" s="2">
        <v>45774</v>
      </c>
      <c r="B2571" s="3">
        <f t="shared" si="122"/>
        <v>2025</v>
      </c>
      <c r="C2571" t="str">
        <f t="shared" si="120"/>
        <v>2024-2025</v>
      </c>
      <c r="D2571" t="s">
        <v>147</v>
      </c>
      <c r="E2571" t="s">
        <v>133</v>
      </c>
      <c r="F2571" t="str">
        <f t="shared" si="121"/>
        <v>Queensland</v>
      </c>
      <c r="G2571" t="s">
        <v>35</v>
      </c>
      <c r="H2571">
        <v>4305</v>
      </c>
      <c r="I2571" t="s">
        <v>11</v>
      </c>
      <c r="J2571" t="s">
        <v>104</v>
      </c>
      <c r="K2571" t="s">
        <v>150</v>
      </c>
      <c r="L2571" t="s">
        <v>18</v>
      </c>
      <c r="M2571" s="5">
        <v>273.69</v>
      </c>
    </row>
    <row r="2572" spans="1:13" x14ac:dyDescent="0.25">
      <c r="A2572" s="2">
        <v>45824</v>
      </c>
      <c r="B2572" s="3">
        <f t="shared" si="122"/>
        <v>2025</v>
      </c>
      <c r="C2572" t="str">
        <f t="shared" si="120"/>
        <v>2024-2025</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25">
      <c r="A2573" s="2">
        <v>45330</v>
      </c>
      <c r="B2573" s="3">
        <f t="shared" si="122"/>
        <v>2024</v>
      </c>
      <c r="C2573" t="str">
        <f t="shared" si="120"/>
        <v>2023-2024</v>
      </c>
      <c r="D2573" t="s">
        <v>147</v>
      </c>
      <c r="E2573" t="s">
        <v>138</v>
      </c>
      <c r="F2573" t="str">
        <f t="shared" si="121"/>
        <v>Queensland</v>
      </c>
      <c r="G2573" t="s">
        <v>35</v>
      </c>
      <c r="H2573">
        <v>4558</v>
      </c>
      <c r="I2573" t="s">
        <v>11</v>
      </c>
      <c r="J2573" t="s">
        <v>120</v>
      </c>
      <c r="K2573" t="s">
        <v>149</v>
      </c>
      <c r="L2573" t="s">
        <v>15</v>
      </c>
      <c r="M2573" s="5">
        <v>274.45</v>
      </c>
    </row>
    <row r="2574" spans="1:13" x14ac:dyDescent="0.25">
      <c r="A2574" s="2">
        <v>45522</v>
      </c>
      <c r="B2574" s="3">
        <f t="shared" si="122"/>
        <v>2025</v>
      </c>
      <c r="C2574" t="str">
        <f t="shared" si="120"/>
        <v>2024-2025</v>
      </c>
      <c r="D2574" t="s">
        <v>148</v>
      </c>
      <c r="E2574" t="s">
        <v>81</v>
      </c>
      <c r="F2574" t="str">
        <f t="shared" si="121"/>
        <v>New South Wales</v>
      </c>
      <c r="G2574" t="s">
        <v>10</v>
      </c>
      <c r="H2574">
        <v>2485</v>
      </c>
      <c r="I2574" t="s">
        <v>11</v>
      </c>
      <c r="J2574" t="s">
        <v>68</v>
      </c>
      <c r="K2574" t="s">
        <v>156</v>
      </c>
      <c r="L2574" t="s">
        <v>17</v>
      </c>
      <c r="M2574" s="5">
        <v>274.88</v>
      </c>
    </row>
    <row r="2575" spans="1:13" x14ac:dyDescent="0.25">
      <c r="A2575" s="2">
        <v>45574</v>
      </c>
      <c r="B2575" s="3">
        <f t="shared" si="122"/>
        <v>2025</v>
      </c>
      <c r="C2575" t="str">
        <f t="shared" si="120"/>
        <v>2024-2025</v>
      </c>
      <c r="D2575" t="s">
        <v>147</v>
      </c>
      <c r="E2575" t="s">
        <v>40</v>
      </c>
      <c r="F2575" t="str">
        <f t="shared" si="121"/>
        <v>New South Wales</v>
      </c>
      <c r="G2575" t="s">
        <v>10</v>
      </c>
      <c r="H2575">
        <v>2116</v>
      </c>
      <c r="I2575" t="s">
        <v>11</v>
      </c>
      <c r="J2575" t="s">
        <v>27</v>
      </c>
      <c r="K2575" t="s">
        <v>149</v>
      </c>
      <c r="L2575" t="s">
        <v>15</v>
      </c>
      <c r="M2575" s="5">
        <v>275.64000000000004</v>
      </c>
    </row>
    <row r="2576" spans="1:13" x14ac:dyDescent="0.25">
      <c r="A2576" s="2">
        <v>45794</v>
      </c>
      <c r="B2576" s="3">
        <f t="shared" si="122"/>
        <v>2025</v>
      </c>
      <c r="C2576" t="str">
        <f t="shared" si="120"/>
        <v>2024-2025</v>
      </c>
      <c r="D2576" t="s">
        <v>147</v>
      </c>
      <c r="E2576" t="s">
        <v>85</v>
      </c>
      <c r="F2576" t="str">
        <f t="shared" si="121"/>
        <v>Queensland</v>
      </c>
      <c r="G2576" t="s">
        <v>35</v>
      </c>
      <c r="H2576">
        <v>4883</v>
      </c>
      <c r="I2576" t="s">
        <v>11</v>
      </c>
      <c r="J2576" t="s">
        <v>36</v>
      </c>
      <c r="K2576" t="s">
        <v>150</v>
      </c>
      <c r="L2576" t="s">
        <v>18</v>
      </c>
      <c r="M2576" s="5">
        <v>275.64999999999998</v>
      </c>
    </row>
    <row r="2577" spans="1:13" x14ac:dyDescent="0.25">
      <c r="A2577" s="2">
        <v>45500</v>
      </c>
      <c r="B2577" s="3">
        <f t="shared" si="122"/>
        <v>2025</v>
      </c>
      <c r="C2577" t="str">
        <f t="shared" si="120"/>
        <v>2024-2025</v>
      </c>
      <c r="D2577" t="s">
        <v>147</v>
      </c>
      <c r="E2577" t="s">
        <v>89</v>
      </c>
      <c r="F2577" t="str">
        <f t="shared" si="121"/>
        <v>Queensland</v>
      </c>
      <c r="G2577" t="s">
        <v>35</v>
      </c>
      <c r="H2577">
        <v>4655</v>
      </c>
      <c r="I2577" t="s">
        <v>11</v>
      </c>
      <c r="J2577" t="s">
        <v>51</v>
      </c>
      <c r="K2577" t="s">
        <v>155</v>
      </c>
      <c r="L2577" t="s">
        <v>20</v>
      </c>
      <c r="M2577" s="5">
        <v>275.93999999999994</v>
      </c>
    </row>
    <row r="2578" spans="1:13" x14ac:dyDescent="0.25">
      <c r="A2578" s="2">
        <v>45978</v>
      </c>
      <c r="B2578" s="3">
        <f t="shared" si="122"/>
        <v>2026</v>
      </c>
      <c r="C2578" t="str">
        <f t="shared" si="120"/>
        <v>2025-2026</v>
      </c>
      <c r="D2578" t="s">
        <v>147</v>
      </c>
      <c r="E2578" t="s">
        <v>54</v>
      </c>
      <c r="F2578" t="str">
        <f t="shared" si="121"/>
        <v>Victoria</v>
      </c>
      <c r="G2578" t="s">
        <v>45</v>
      </c>
      <c r="H2578">
        <v>3977</v>
      </c>
      <c r="I2578" t="s">
        <v>11</v>
      </c>
      <c r="J2578" t="s">
        <v>55</v>
      </c>
      <c r="K2578" t="s">
        <v>153</v>
      </c>
      <c r="L2578" t="s">
        <v>16</v>
      </c>
      <c r="M2578" s="5">
        <v>276.24</v>
      </c>
    </row>
    <row r="2579" spans="1:13" x14ac:dyDescent="0.25">
      <c r="A2579" s="2">
        <v>45779</v>
      </c>
      <c r="B2579" s="3">
        <f t="shared" si="122"/>
        <v>2025</v>
      </c>
      <c r="C2579" t="str">
        <f t="shared" si="120"/>
        <v>2024-2025</v>
      </c>
      <c r="D2579" t="s">
        <v>147</v>
      </c>
      <c r="E2579" t="s">
        <v>34</v>
      </c>
      <c r="F2579" t="str">
        <f t="shared" si="121"/>
        <v>Queensland</v>
      </c>
      <c r="G2579" t="s">
        <v>35</v>
      </c>
      <c r="H2579">
        <v>4802</v>
      </c>
      <c r="I2579" t="s">
        <v>11</v>
      </c>
      <c r="J2579" t="s">
        <v>36</v>
      </c>
      <c r="K2579" t="s">
        <v>153</v>
      </c>
      <c r="L2579" t="s">
        <v>16</v>
      </c>
      <c r="M2579" s="5">
        <v>276.27</v>
      </c>
    </row>
    <row r="2580" spans="1:13" x14ac:dyDescent="0.25">
      <c r="A2580" s="2">
        <v>45672</v>
      </c>
      <c r="B2580" s="3">
        <f t="shared" si="122"/>
        <v>2025</v>
      </c>
      <c r="C2580" t="str">
        <f t="shared" si="120"/>
        <v>2024-2025</v>
      </c>
      <c r="D2580" t="s">
        <v>147</v>
      </c>
      <c r="E2580" t="s">
        <v>109</v>
      </c>
      <c r="F2580" t="str">
        <f t="shared" si="121"/>
        <v>New South Wales</v>
      </c>
      <c r="G2580" t="s">
        <v>10</v>
      </c>
      <c r="H2580">
        <v>2480</v>
      </c>
      <c r="I2580" t="s">
        <v>11</v>
      </c>
      <c r="J2580" t="s">
        <v>68</v>
      </c>
      <c r="K2580" t="s">
        <v>19</v>
      </c>
      <c r="L2580" t="s">
        <v>23</v>
      </c>
      <c r="M2580" s="5">
        <v>276.58000000000004</v>
      </c>
    </row>
    <row r="2581" spans="1:13" x14ac:dyDescent="0.25">
      <c r="A2581" s="2">
        <v>46004</v>
      </c>
      <c r="B2581" s="3">
        <f t="shared" si="122"/>
        <v>2026</v>
      </c>
      <c r="C2581" t="str">
        <f t="shared" si="120"/>
        <v>2025-2026</v>
      </c>
      <c r="D2581" t="s">
        <v>147</v>
      </c>
      <c r="E2581" t="s">
        <v>121</v>
      </c>
      <c r="F2581" t="str">
        <f t="shared" si="121"/>
        <v>Queensland</v>
      </c>
      <c r="G2581" t="s">
        <v>35</v>
      </c>
      <c r="H2581">
        <v>4700</v>
      </c>
      <c r="I2581" t="s">
        <v>11</v>
      </c>
      <c r="J2581" t="s">
        <v>51</v>
      </c>
      <c r="K2581" t="s">
        <v>154</v>
      </c>
      <c r="L2581" t="s">
        <v>14</v>
      </c>
      <c r="M2581" s="5">
        <v>276.71000000000004</v>
      </c>
    </row>
    <row r="2582" spans="1:13" x14ac:dyDescent="0.25">
      <c r="A2582" s="2">
        <v>45510</v>
      </c>
      <c r="B2582" s="3">
        <f t="shared" si="122"/>
        <v>2025</v>
      </c>
      <c r="C2582" t="str">
        <f t="shared" si="120"/>
        <v>2024-2025</v>
      </c>
      <c r="D2582" t="s">
        <v>147</v>
      </c>
      <c r="E2582" t="s">
        <v>67</v>
      </c>
      <c r="F2582" t="str">
        <f t="shared" si="121"/>
        <v>New South Wales</v>
      </c>
      <c r="G2582" t="s">
        <v>10</v>
      </c>
      <c r="H2582">
        <v>2478</v>
      </c>
      <c r="I2582" t="s">
        <v>11</v>
      </c>
      <c r="J2582" t="s">
        <v>68</v>
      </c>
      <c r="K2582" t="s">
        <v>154</v>
      </c>
      <c r="L2582" t="s">
        <v>14</v>
      </c>
      <c r="M2582" s="5">
        <v>277.02999999999997</v>
      </c>
    </row>
    <row r="2583" spans="1:13" x14ac:dyDescent="0.25">
      <c r="A2583" s="2">
        <v>45464</v>
      </c>
      <c r="B2583" s="3">
        <f t="shared" si="122"/>
        <v>2024</v>
      </c>
      <c r="C2583" t="str">
        <f t="shared" si="120"/>
        <v>2023-2024</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25">
      <c r="A2584" s="2">
        <v>45917</v>
      </c>
      <c r="B2584" s="3">
        <f t="shared" si="122"/>
        <v>2026</v>
      </c>
      <c r="C2584" t="str">
        <f t="shared" si="120"/>
        <v>2025-2026</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25">
      <c r="A2585" s="2">
        <v>45710</v>
      </c>
      <c r="B2585" s="3">
        <f t="shared" si="122"/>
        <v>2025</v>
      </c>
      <c r="C2585" t="str">
        <f t="shared" si="120"/>
        <v>2024-2025</v>
      </c>
      <c r="D2585" t="s">
        <v>148</v>
      </c>
      <c r="E2585" t="s">
        <v>88</v>
      </c>
      <c r="F2585" t="str">
        <f t="shared" si="121"/>
        <v>South Australia</v>
      </c>
      <c r="G2585" t="s">
        <v>32</v>
      </c>
      <c r="H2585">
        <v>5011</v>
      </c>
      <c r="I2585" t="s">
        <v>11</v>
      </c>
      <c r="J2585" t="s">
        <v>33</v>
      </c>
      <c r="K2585" t="s">
        <v>154</v>
      </c>
      <c r="L2585" t="s">
        <v>14</v>
      </c>
      <c r="M2585" s="5">
        <v>277.74</v>
      </c>
    </row>
    <row r="2586" spans="1:13" x14ac:dyDescent="0.25">
      <c r="A2586" s="2">
        <v>45630</v>
      </c>
      <c r="B2586" s="3">
        <f t="shared" si="122"/>
        <v>2025</v>
      </c>
      <c r="C2586" t="str">
        <f t="shared" si="120"/>
        <v>2024-2025</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25">
      <c r="A2587" s="2">
        <v>45561</v>
      </c>
      <c r="B2587" s="3">
        <f t="shared" si="122"/>
        <v>2025</v>
      </c>
      <c r="C2587" t="str">
        <f t="shared" si="120"/>
        <v>2024-2025</v>
      </c>
      <c r="D2587" t="s">
        <v>148</v>
      </c>
      <c r="E2587" t="s">
        <v>41</v>
      </c>
      <c r="F2587" t="str">
        <f t="shared" si="121"/>
        <v>New South Wales</v>
      </c>
      <c r="G2587" t="s">
        <v>10</v>
      </c>
      <c r="H2587">
        <v>2830</v>
      </c>
      <c r="I2587" t="s">
        <v>11</v>
      </c>
      <c r="J2587" t="s">
        <v>25</v>
      </c>
      <c r="K2587" t="s">
        <v>150</v>
      </c>
      <c r="L2587" t="s">
        <v>18</v>
      </c>
      <c r="M2587" s="5">
        <v>279</v>
      </c>
    </row>
    <row r="2588" spans="1:13" x14ac:dyDescent="0.25">
      <c r="A2588" s="2">
        <v>45500</v>
      </c>
      <c r="B2588" s="3">
        <f t="shared" si="122"/>
        <v>2025</v>
      </c>
      <c r="C2588" t="str">
        <f t="shared" si="120"/>
        <v>2024-2025</v>
      </c>
      <c r="D2588" t="s">
        <v>147</v>
      </c>
      <c r="E2588" t="s">
        <v>59</v>
      </c>
      <c r="F2588" t="str">
        <f t="shared" si="121"/>
        <v>Victoria</v>
      </c>
      <c r="G2588" t="s">
        <v>45</v>
      </c>
      <c r="H2588">
        <v>3280</v>
      </c>
      <c r="I2588" t="s">
        <v>11</v>
      </c>
      <c r="J2588" t="s">
        <v>60</v>
      </c>
      <c r="K2588" t="s">
        <v>150</v>
      </c>
      <c r="L2588" t="s">
        <v>18</v>
      </c>
      <c r="M2588" s="5">
        <v>279.65999999999997</v>
      </c>
    </row>
    <row r="2589" spans="1:13" x14ac:dyDescent="0.25">
      <c r="A2589" s="2">
        <v>45641</v>
      </c>
      <c r="B2589" s="3">
        <f t="shared" si="122"/>
        <v>2025</v>
      </c>
      <c r="C2589" t="str">
        <f t="shared" si="120"/>
        <v>2024-2025</v>
      </c>
      <c r="D2589" t="s">
        <v>147</v>
      </c>
      <c r="E2589" t="s">
        <v>144</v>
      </c>
      <c r="F2589" t="str">
        <f t="shared" si="121"/>
        <v>Queensland</v>
      </c>
      <c r="G2589" t="s">
        <v>35</v>
      </c>
      <c r="H2589">
        <v>4566</v>
      </c>
      <c r="I2589" t="s">
        <v>11</v>
      </c>
      <c r="J2589" t="s">
        <v>120</v>
      </c>
      <c r="K2589" t="s">
        <v>150</v>
      </c>
      <c r="L2589" t="s">
        <v>18</v>
      </c>
      <c r="M2589" s="5">
        <v>279.74</v>
      </c>
    </row>
    <row r="2590" spans="1:13" x14ac:dyDescent="0.25">
      <c r="A2590" s="2">
        <v>45465</v>
      </c>
      <c r="B2590" s="3">
        <f t="shared" si="122"/>
        <v>2024</v>
      </c>
      <c r="C2590" t="str">
        <f t="shared" si="120"/>
        <v>2023-2024</v>
      </c>
      <c r="D2590" t="s">
        <v>147</v>
      </c>
      <c r="E2590" t="s">
        <v>138</v>
      </c>
      <c r="F2590" t="str">
        <f t="shared" si="121"/>
        <v>Queensland</v>
      </c>
      <c r="G2590" t="s">
        <v>35</v>
      </c>
      <c r="H2590">
        <v>4558</v>
      </c>
      <c r="I2590" t="s">
        <v>11</v>
      </c>
      <c r="J2590" t="s">
        <v>120</v>
      </c>
      <c r="K2590" t="s">
        <v>153</v>
      </c>
      <c r="L2590" t="s">
        <v>16</v>
      </c>
      <c r="M2590" s="5">
        <v>280.56</v>
      </c>
    </row>
    <row r="2591" spans="1:13" x14ac:dyDescent="0.25">
      <c r="A2591" s="2">
        <v>45392</v>
      </c>
      <c r="B2591" s="3">
        <f t="shared" si="122"/>
        <v>2024</v>
      </c>
      <c r="C2591" t="str">
        <f t="shared" si="120"/>
        <v>2023-2024</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25">
      <c r="A2592" s="2">
        <v>45840</v>
      </c>
      <c r="B2592" s="3">
        <f t="shared" si="122"/>
        <v>2026</v>
      </c>
      <c r="C2592" t="str">
        <f t="shared" si="120"/>
        <v>2025-2026</v>
      </c>
      <c r="D2592" t="s">
        <v>148</v>
      </c>
      <c r="E2592" t="s">
        <v>129</v>
      </c>
      <c r="F2592" t="str">
        <f t="shared" si="121"/>
        <v>Tasmania</v>
      </c>
      <c r="G2592" t="s">
        <v>70</v>
      </c>
      <c r="H2592">
        <v>7010</v>
      </c>
      <c r="I2592" t="s">
        <v>11</v>
      </c>
      <c r="J2592" t="s">
        <v>71</v>
      </c>
      <c r="K2592" t="s">
        <v>150</v>
      </c>
      <c r="L2592" t="s">
        <v>18</v>
      </c>
      <c r="M2592" s="5">
        <v>281.58</v>
      </c>
    </row>
    <row r="2593" spans="1:13" x14ac:dyDescent="0.25">
      <c r="A2593" s="2">
        <v>45921</v>
      </c>
      <c r="B2593" s="3">
        <f t="shared" si="122"/>
        <v>2026</v>
      </c>
      <c r="C2593" t="str">
        <f t="shared" si="120"/>
        <v>2025-2026</v>
      </c>
      <c r="D2593" t="s">
        <v>147</v>
      </c>
      <c r="E2593" t="s">
        <v>113</v>
      </c>
      <c r="F2593" t="str">
        <f t="shared" si="121"/>
        <v>Queensland</v>
      </c>
      <c r="G2593" t="s">
        <v>35</v>
      </c>
      <c r="H2593">
        <v>4215</v>
      </c>
      <c r="I2593" t="s">
        <v>11</v>
      </c>
      <c r="J2593" t="s">
        <v>104</v>
      </c>
      <c r="K2593" t="s">
        <v>153</v>
      </c>
      <c r="L2593" t="s">
        <v>16</v>
      </c>
      <c r="M2593" s="5">
        <v>281.81</v>
      </c>
    </row>
    <row r="2594" spans="1:13" x14ac:dyDescent="0.25">
      <c r="A2594" s="2">
        <v>45961</v>
      </c>
      <c r="B2594" s="3">
        <f t="shared" si="122"/>
        <v>2026</v>
      </c>
      <c r="C2594" t="str">
        <f t="shared" si="120"/>
        <v>2025-2026</v>
      </c>
      <c r="D2594" t="s">
        <v>148</v>
      </c>
      <c r="E2594" t="s">
        <v>136</v>
      </c>
      <c r="F2594" t="str">
        <f t="shared" si="121"/>
        <v>Victoria</v>
      </c>
      <c r="G2594" t="s">
        <v>45</v>
      </c>
      <c r="H2594">
        <v>3175</v>
      </c>
      <c r="I2594" t="s">
        <v>11</v>
      </c>
      <c r="J2594" t="s">
        <v>63</v>
      </c>
      <c r="K2594" t="s">
        <v>153</v>
      </c>
      <c r="L2594" t="s">
        <v>16</v>
      </c>
      <c r="M2594" s="5">
        <v>281.90999999999997</v>
      </c>
    </row>
    <row r="2595" spans="1:13" x14ac:dyDescent="0.25">
      <c r="A2595" s="2">
        <v>45388</v>
      </c>
      <c r="B2595" s="3">
        <f t="shared" si="122"/>
        <v>2024</v>
      </c>
      <c r="C2595" t="str">
        <f t="shared" si="120"/>
        <v>2023-2024</v>
      </c>
      <c r="D2595" t="s">
        <v>147</v>
      </c>
      <c r="E2595" t="s">
        <v>42</v>
      </c>
      <c r="F2595" t="str">
        <f t="shared" si="121"/>
        <v>Queensland</v>
      </c>
      <c r="G2595" t="s">
        <v>35</v>
      </c>
      <c r="H2595">
        <v>4053</v>
      </c>
      <c r="I2595" t="s">
        <v>11</v>
      </c>
      <c r="J2595" t="s">
        <v>43</v>
      </c>
      <c r="K2595" t="s">
        <v>155</v>
      </c>
      <c r="L2595" t="s">
        <v>20</v>
      </c>
      <c r="M2595" s="5">
        <v>281.91000000000003</v>
      </c>
    </row>
    <row r="2596" spans="1:13" x14ac:dyDescent="0.25">
      <c r="A2596" s="2">
        <v>45803</v>
      </c>
      <c r="B2596" s="3">
        <f t="shared" si="122"/>
        <v>2025</v>
      </c>
      <c r="C2596" t="str">
        <f t="shared" si="120"/>
        <v>2024-2025</v>
      </c>
      <c r="D2596" t="s">
        <v>148</v>
      </c>
      <c r="E2596" t="s">
        <v>87</v>
      </c>
      <c r="F2596" t="str">
        <f t="shared" si="121"/>
        <v>New South Wales</v>
      </c>
      <c r="G2596" t="s">
        <v>10</v>
      </c>
      <c r="H2596">
        <v>2790</v>
      </c>
      <c r="I2596" t="s">
        <v>11</v>
      </c>
      <c r="J2596" t="s">
        <v>25</v>
      </c>
      <c r="K2596" t="s">
        <v>155</v>
      </c>
      <c r="L2596" t="s">
        <v>20</v>
      </c>
      <c r="M2596" s="5">
        <v>281.92</v>
      </c>
    </row>
    <row r="2597" spans="1:13" x14ac:dyDescent="0.25">
      <c r="A2597" s="2">
        <v>45720</v>
      </c>
      <c r="B2597" s="3">
        <f t="shared" si="122"/>
        <v>2025</v>
      </c>
      <c r="C2597" t="str">
        <f t="shared" si="120"/>
        <v>2024-2025</v>
      </c>
      <c r="D2597" t="s">
        <v>147</v>
      </c>
      <c r="E2597" t="s">
        <v>126</v>
      </c>
      <c r="F2597" t="str">
        <f t="shared" si="121"/>
        <v>Queensland</v>
      </c>
      <c r="G2597" t="s">
        <v>35</v>
      </c>
      <c r="H2597">
        <v>4551</v>
      </c>
      <c r="I2597" t="s">
        <v>11</v>
      </c>
      <c r="J2597" t="s">
        <v>120</v>
      </c>
      <c r="K2597" t="s">
        <v>153</v>
      </c>
      <c r="L2597" t="s">
        <v>16</v>
      </c>
      <c r="M2597" s="5">
        <v>282.05</v>
      </c>
    </row>
    <row r="2598" spans="1:13" x14ac:dyDescent="0.25">
      <c r="A2598" s="2">
        <v>45478</v>
      </c>
      <c r="B2598" s="3">
        <f t="shared" si="122"/>
        <v>2025</v>
      </c>
      <c r="C2598" t="str">
        <f t="shared" si="120"/>
        <v>2024-2025</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25">
      <c r="A2599" s="2">
        <v>45760</v>
      </c>
      <c r="B2599" s="3">
        <f t="shared" si="122"/>
        <v>2025</v>
      </c>
      <c r="C2599" t="str">
        <f t="shared" si="120"/>
        <v>2024-2025</v>
      </c>
      <c r="D2599" t="s">
        <v>148</v>
      </c>
      <c r="E2599" t="s">
        <v>141</v>
      </c>
      <c r="F2599" t="str">
        <f t="shared" si="121"/>
        <v>Western Australia</v>
      </c>
      <c r="G2599" t="s">
        <v>48</v>
      </c>
      <c r="H2599">
        <v>6052</v>
      </c>
      <c r="I2599" t="s">
        <v>11</v>
      </c>
      <c r="J2599" t="s">
        <v>49</v>
      </c>
      <c r="K2599" t="s">
        <v>155</v>
      </c>
      <c r="L2599" t="s">
        <v>20</v>
      </c>
      <c r="M2599" s="5">
        <v>282.81</v>
      </c>
    </row>
    <row r="2600" spans="1:13" x14ac:dyDescent="0.25">
      <c r="A2600" s="2">
        <v>45533</v>
      </c>
      <c r="B2600" s="3">
        <f t="shared" si="122"/>
        <v>2025</v>
      </c>
      <c r="C2600" t="str">
        <f t="shared" si="120"/>
        <v>2024-2025</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25">
      <c r="A2601" s="2">
        <v>46005</v>
      </c>
      <c r="B2601" s="3">
        <f t="shared" si="122"/>
        <v>2026</v>
      </c>
      <c r="C2601" t="str">
        <f t="shared" si="120"/>
        <v>2025-2026</v>
      </c>
      <c r="D2601" t="s">
        <v>147</v>
      </c>
      <c r="E2601" t="s">
        <v>122</v>
      </c>
      <c r="F2601" t="str">
        <f t="shared" si="121"/>
        <v>New South Wales</v>
      </c>
      <c r="G2601" t="s">
        <v>10</v>
      </c>
      <c r="H2601">
        <v>2650</v>
      </c>
      <c r="I2601" t="s">
        <v>11</v>
      </c>
      <c r="J2601" t="s">
        <v>25</v>
      </c>
      <c r="K2601" t="s">
        <v>149</v>
      </c>
      <c r="L2601" t="s">
        <v>15</v>
      </c>
      <c r="M2601" s="5">
        <v>283.23</v>
      </c>
    </row>
    <row r="2602" spans="1:13" x14ac:dyDescent="0.25">
      <c r="A2602" s="2">
        <v>45596</v>
      </c>
      <c r="B2602" s="3">
        <f t="shared" si="122"/>
        <v>2025</v>
      </c>
      <c r="C2602" t="str">
        <f t="shared" si="120"/>
        <v>2024-2025</v>
      </c>
      <c r="D2602" t="s">
        <v>147</v>
      </c>
      <c r="E2602" t="s">
        <v>113</v>
      </c>
      <c r="F2602" t="str">
        <f t="shared" si="121"/>
        <v>Queensland</v>
      </c>
      <c r="G2602" t="s">
        <v>35</v>
      </c>
      <c r="H2602">
        <v>4215</v>
      </c>
      <c r="I2602" t="s">
        <v>11</v>
      </c>
      <c r="J2602" t="s">
        <v>104</v>
      </c>
      <c r="K2602" t="s">
        <v>19</v>
      </c>
      <c r="L2602" t="s">
        <v>23</v>
      </c>
      <c r="M2602" s="5">
        <v>283.61</v>
      </c>
    </row>
    <row r="2603" spans="1:13" x14ac:dyDescent="0.25">
      <c r="A2603" s="2">
        <v>45973</v>
      </c>
      <c r="B2603" s="3">
        <f t="shared" si="122"/>
        <v>2026</v>
      </c>
      <c r="C2603" t="str">
        <f t="shared" si="120"/>
        <v>2025-2026</v>
      </c>
      <c r="D2603" t="s">
        <v>148</v>
      </c>
      <c r="E2603" t="s">
        <v>61</v>
      </c>
      <c r="F2603" t="str">
        <f t="shared" si="121"/>
        <v>New South Wales</v>
      </c>
      <c r="G2603" t="s">
        <v>10</v>
      </c>
      <c r="H2603">
        <v>2539</v>
      </c>
      <c r="I2603" t="s">
        <v>11</v>
      </c>
      <c r="J2603" t="s">
        <v>58</v>
      </c>
      <c r="K2603" t="s">
        <v>155</v>
      </c>
      <c r="L2603" t="s">
        <v>20</v>
      </c>
      <c r="M2603" s="5">
        <v>284.16999999999996</v>
      </c>
    </row>
    <row r="2604" spans="1:13" x14ac:dyDescent="0.25">
      <c r="A2604" s="2">
        <v>45926</v>
      </c>
      <c r="B2604" s="3">
        <f t="shared" si="122"/>
        <v>2026</v>
      </c>
      <c r="C2604" t="str">
        <f t="shared" si="120"/>
        <v>2025-2026</v>
      </c>
      <c r="D2604" t="s">
        <v>147</v>
      </c>
      <c r="E2604" t="s">
        <v>132</v>
      </c>
      <c r="F2604" t="str">
        <f t="shared" si="121"/>
        <v>New South Wales</v>
      </c>
      <c r="G2604" t="s">
        <v>10</v>
      </c>
      <c r="H2604">
        <v>2800</v>
      </c>
      <c r="I2604" t="s">
        <v>11</v>
      </c>
      <c r="J2604" t="s">
        <v>25</v>
      </c>
      <c r="K2604" t="s">
        <v>155</v>
      </c>
      <c r="L2604" t="s">
        <v>20</v>
      </c>
      <c r="M2604" s="5">
        <v>285.3</v>
      </c>
    </row>
    <row r="2605" spans="1:13" x14ac:dyDescent="0.25">
      <c r="A2605" s="2">
        <v>45301</v>
      </c>
      <c r="B2605" s="3">
        <f t="shared" si="122"/>
        <v>2024</v>
      </c>
      <c r="C2605" t="str">
        <f t="shared" si="120"/>
        <v>2023-2024</v>
      </c>
      <c r="D2605" t="s">
        <v>147</v>
      </c>
      <c r="E2605" t="s">
        <v>133</v>
      </c>
      <c r="F2605" t="str">
        <f t="shared" si="121"/>
        <v>Queensland</v>
      </c>
      <c r="G2605" t="s">
        <v>35</v>
      </c>
      <c r="H2605">
        <v>4305</v>
      </c>
      <c r="I2605" t="s">
        <v>11</v>
      </c>
      <c r="J2605" t="s">
        <v>104</v>
      </c>
      <c r="K2605" t="s">
        <v>155</v>
      </c>
      <c r="L2605" t="s">
        <v>20</v>
      </c>
      <c r="M2605" s="5">
        <v>285.38</v>
      </c>
    </row>
    <row r="2606" spans="1:13" x14ac:dyDescent="0.25">
      <c r="A2606" s="2">
        <v>45457</v>
      </c>
      <c r="B2606" s="3">
        <f t="shared" si="122"/>
        <v>2024</v>
      </c>
      <c r="C2606" t="str">
        <f t="shared" si="120"/>
        <v>2023-2024</v>
      </c>
      <c r="D2606" t="s">
        <v>147</v>
      </c>
      <c r="E2606" t="s">
        <v>121</v>
      </c>
      <c r="F2606" t="str">
        <f t="shared" si="121"/>
        <v>Queensland</v>
      </c>
      <c r="G2606" t="s">
        <v>35</v>
      </c>
      <c r="H2606">
        <v>4700</v>
      </c>
      <c r="I2606" t="s">
        <v>11</v>
      </c>
      <c r="J2606" t="s">
        <v>51</v>
      </c>
      <c r="K2606" t="s">
        <v>152</v>
      </c>
      <c r="L2606" t="s">
        <v>13</v>
      </c>
      <c r="M2606" s="5">
        <v>285.39</v>
      </c>
    </row>
    <row r="2607" spans="1:13" x14ac:dyDescent="0.25">
      <c r="A2607" s="2">
        <v>45757</v>
      </c>
      <c r="B2607" s="3">
        <f t="shared" si="122"/>
        <v>2025</v>
      </c>
      <c r="C2607" t="str">
        <f t="shared" si="120"/>
        <v>2024-2025</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25">
      <c r="A2608" s="2">
        <v>45434</v>
      </c>
      <c r="B2608" s="3">
        <f t="shared" si="122"/>
        <v>2024</v>
      </c>
      <c r="C2608" t="str">
        <f t="shared" si="120"/>
        <v>2023-2024</v>
      </c>
      <c r="D2608" t="s">
        <v>147</v>
      </c>
      <c r="E2608" t="s">
        <v>127</v>
      </c>
      <c r="F2608" t="str">
        <f t="shared" si="121"/>
        <v>New South Wales</v>
      </c>
      <c r="G2608" t="s">
        <v>10</v>
      </c>
      <c r="H2608">
        <v>2131</v>
      </c>
      <c r="I2608" t="s">
        <v>11</v>
      </c>
      <c r="J2608" t="s">
        <v>27</v>
      </c>
      <c r="K2608" t="s">
        <v>150</v>
      </c>
      <c r="L2608" t="s">
        <v>18</v>
      </c>
      <c r="M2608" s="5">
        <v>285.74</v>
      </c>
    </row>
    <row r="2609" spans="1:13" x14ac:dyDescent="0.25">
      <c r="A2609" s="2">
        <v>45318</v>
      </c>
      <c r="B2609" s="3">
        <f t="shared" si="122"/>
        <v>2024</v>
      </c>
      <c r="C2609" t="str">
        <f t="shared" si="120"/>
        <v>2023-2024</v>
      </c>
      <c r="D2609" t="s">
        <v>147</v>
      </c>
      <c r="E2609" t="s">
        <v>92</v>
      </c>
      <c r="F2609" t="str">
        <f t="shared" si="121"/>
        <v>Queensland</v>
      </c>
      <c r="G2609" t="s">
        <v>35</v>
      </c>
      <c r="H2609">
        <v>4068</v>
      </c>
      <c r="I2609" t="s">
        <v>11</v>
      </c>
      <c r="J2609" t="s">
        <v>43</v>
      </c>
      <c r="K2609" t="s">
        <v>149</v>
      </c>
      <c r="L2609" t="s">
        <v>15</v>
      </c>
      <c r="M2609" s="5">
        <v>286.38</v>
      </c>
    </row>
    <row r="2610" spans="1:13" x14ac:dyDescent="0.25">
      <c r="A2610" s="2">
        <v>46001</v>
      </c>
      <c r="B2610" s="3">
        <f t="shared" si="122"/>
        <v>2026</v>
      </c>
      <c r="C2610" t="str">
        <f t="shared" si="120"/>
        <v>2025-2026</v>
      </c>
      <c r="D2610" t="s">
        <v>148</v>
      </c>
      <c r="E2610" t="s">
        <v>84</v>
      </c>
      <c r="F2610" t="str">
        <f t="shared" si="121"/>
        <v>Queensland</v>
      </c>
      <c r="G2610" t="s">
        <v>35</v>
      </c>
      <c r="H2610">
        <v>4740</v>
      </c>
      <c r="I2610" t="s">
        <v>11</v>
      </c>
      <c r="J2610" t="s">
        <v>51</v>
      </c>
      <c r="K2610" t="s">
        <v>152</v>
      </c>
      <c r="L2610" t="s">
        <v>13</v>
      </c>
      <c r="M2610" s="5">
        <v>286.44</v>
      </c>
    </row>
    <row r="2611" spans="1:13" x14ac:dyDescent="0.25">
      <c r="A2611" s="2">
        <v>45785</v>
      </c>
      <c r="B2611" s="3">
        <f t="shared" si="122"/>
        <v>2025</v>
      </c>
      <c r="C2611" t="str">
        <f t="shared" si="120"/>
        <v>2024-2025</v>
      </c>
      <c r="D2611" t="s">
        <v>147</v>
      </c>
      <c r="E2611" t="s">
        <v>83</v>
      </c>
      <c r="F2611" t="str">
        <f t="shared" si="121"/>
        <v>New South Wales</v>
      </c>
      <c r="G2611" t="s">
        <v>10</v>
      </c>
      <c r="H2611">
        <v>2750</v>
      </c>
      <c r="I2611" t="s">
        <v>11</v>
      </c>
      <c r="J2611" t="s">
        <v>25</v>
      </c>
      <c r="K2611" t="s">
        <v>155</v>
      </c>
      <c r="L2611" t="s">
        <v>20</v>
      </c>
      <c r="M2611" s="5">
        <v>286.61</v>
      </c>
    </row>
    <row r="2612" spans="1:13" x14ac:dyDescent="0.25">
      <c r="A2612" s="2">
        <v>45565</v>
      </c>
      <c r="B2612" s="3">
        <f t="shared" si="122"/>
        <v>2025</v>
      </c>
      <c r="C2612" t="str">
        <f t="shared" si="120"/>
        <v>2024-2025</v>
      </c>
      <c r="D2612" t="s">
        <v>147</v>
      </c>
      <c r="E2612" t="s">
        <v>53</v>
      </c>
      <c r="F2612" t="str">
        <f t="shared" si="121"/>
        <v>South Australia</v>
      </c>
      <c r="G2612" t="s">
        <v>32</v>
      </c>
      <c r="H2612">
        <v>5082</v>
      </c>
      <c r="I2612" t="s">
        <v>11</v>
      </c>
      <c r="J2612" t="s">
        <v>33</v>
      </c>
      <c r="K2612" t="s">
        <v>150</v>
      </c>
      <c r="L2612" t="s">
        <v>18</v>
      </c>
      <c r="M2612" s="5">
        <v>286.69</v>
      </c>
    </row>
    <row r="2613" spans="1:13" x14ac:dyDescent="0.25">
      <c r="A2613" s="2">
        <v>45857</v>
      </c>
      <c r="B2613" s="3">
        <f t="shared" si="122"/>
        <v>2026</v>
      </c>
      <c r="C2613" t="str">
        <f t="shared" si="120"/>
        <v>2025-2026</v>
      </c>
      <c r="D2613" t="s">
        <v>148</v>
      </c>
      <c r="E2613" t="s">
        <v>84</v>
      </c>
      <c r="F2613" t="str">
        <f t="shared" si="121"/>
        <v>Queensland</v>
      </c>
      <c r="G2613" t="s">
        <v>35</v>
      </c>
      <c r="H2613">
        <v>4740</v>
      </c>
      <c r="I2613" t="s">
        <v>11</v>
      </c>
      <c r="J2613" t="s">
        <v>51</v>
      </c>
      <c r="K2613" t="s">
        <v>154</v>
      </c>
      <c r="L2613" t="s">
        <v>14</v>
      </c>
      <c r="M2613" s="5">
        <v>286.8</v>
      </c>
    </row>
    <row r="2614" spans="1:13" x14ac:dyDescent="0.25">
      <c r="A2614" s="2">
        <v>45423</v>
      </c>
      <c r="B2614" s="3">
        <f t="shared" si="122"/>
        <v>2024</v>
      </c>
      <c r="C2614" t="str">
        <f t="shared" si="120"/>
        <v>2023-2024</v>
      </c>
      <c r="D2614" t="s">
        <v>148</v>
      </c>
      <c r="E2614" t="s">
        <v>100</v>
      </c>
      <c r="F2614" t="str">
        <f t="shared" si="121"/>
        <v>Western Australia</v>
      </c>
      <c r="G2614" t="s">
        <v>48</v>
      </c>
      <c r="H2614">
        <v>6021</v>
      </c>
      <c r="I2614" t="s">
        <v>11</v>
      </c>
      <c r="J2614" t="s">
        <v>49</v>
      </c>
      <c r="K2614" t="s">
        <v>152</v>
      </c>
      <c r="L2614" t="s">
        <v>13</v>
      </c>
      <c r="M2614" s="5">
        <v>287.87</v>
      </c>
    </row>
    <row r="2615" spans="1:13" x14ac:dyDescent="0.25">
      <c r="A2615" s="2">
        <v>45953</v>
      </c>
      <c r="B2615" s="3">
        <f t="shared" si="122"/>
        <v>2026</v>
      </c>
      <c r="C2615" t="str">
        <f t="shared" si="120"/>
        <v>2025-2026</v>
      </c>
      <c r="D2615" t="s">
        <v>148</v>
      </c>
      <c r="E2615" t="s">
        <v>88</v>
      </c>
      <c r="F2615" t="str">
        <f t="shared" si="121"/>
        <v>South Australia</v>
      </c>
      <c r="G2615" t="s">
        <v>32</v>
      </c>
      <c r="H2615">
        <v>5011</v>
      </c>
      <c r="I2615" t="s">
        <v>11</v>
      </c>
      <c r="J2615" t="s">
        <v>33</v>
      </c>
      <c r="K2615" t="s">
        <v>151</v>
      </c>
      <c r="L2615" t="s">
        <v>21</v>
      </c>
      <c r="M2615" s="5">
        <v>288.18</v>
      </c>
    </row>
    <row r="2616" spans="1:13" x14ac:dyDescent="0.25">
      <c r="A2616" s="2">
        <v>45719</v>
      </c>
      <c r="B2616" s="3">
        <f t="shared" si="122"/>
        <v>2025</v>
      </c>
      <c r="C2616" t="str">
        <f t="shared" si="120"/>
        <v>2024-2025</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25">
      <c r="A2617" s="2">
        <v>45483</v>
      </c>
      <c r="B2617" s="3">
        <f t="shared" si="122"/>
        <v>2025</v>
      </c>
      <c r="C2617" t="str">
        <f t="shared" si="120"/>
        <v>2024-2025</v>
      </c>
      <c r="D2617" t="s">
        <v>148</v>
      </c>
      <c r="E2617" t="s">
        <v>99</v>
      </c>
      <c r="F2617" t="str">
        <f t="shared" si="121"/>
        <v>Victoria</v>
      </c>
      <c r="G2617" t="s">
        <v>45</v>
      </c>
      <c r="H2617">
        <v>3148</v>
      </c>
      <c r="I2617" t="s">
        <v>11</v>
      </c>
      <c r="J2617" t="s">
        <v>63</v>
      </c>
      <c r="K2617" t="s">
        <v>19</v>
      </c>
      <c r="L2617" t="s">
        <v>23</v>
      </c>
      <c r="M2617" s="5">
        <v>288.39</v>
      </c>
    </row>
    <row r="2618" spans="1:13" x14ac:dyDescent="0.25">
      <c r="A2618" s="2">
        <v>45380</v>
      </c>
      <c r="B2618" s="3">
        <f t="shared" si="122"/>
        <v>2024</v>
      </c>
      <c r="C2618" t="str">
        <f t="shared" si="120"/>
        <v>2023-2024</v>
      </c>
      <c r="D2618" t="s">
        <v>148</v>
      </c>
      <c r="E2618" t="s">
        <v>91</v>
      </c>
      <c r="F2618" t="str">
        <f t="shared" si="121"/>
        <v>Victoria</v>
      </c>
      <c r="G2618" t="s">
        <v>45</v>
      </c>
      <c r="H2618">
        <v>3690</v>
      </c>
      <c r="I2618" t="s">
        <v>11</v>
      </c>
      <c r="J2618" t="s">
        <v>55</v>
      </c>
      <c r="K2618" t="s">
        <v>19</v>
      </c>
      <c r="L2618" t="s">
        <v>23</v>
      </c>
      <c r="M2618" s="5">
        <v>288.49</v>
      </c>
    </row>
    <row r="2619" spans="1:13" x14ac:dyDescent="0.25">
      <c r="A2619" s="2">
        <v>45541</v>
      </c>
      <c r="B2619" s="3">
        <f t="shared" si="122"/>
        <v>2025</v>
      </c>
      <c r="C2619" t="str">
        <f t="shared" si="120"/>
        <v>2024-2025</v>
      </c>
      <c r="D2619" t="s">
        <v>147</v>
      </c>
      <c r="E2619" t="s">
        <v>107</v>
      </c>
      <c r="F2619" t="str">
        <f t="shared" si="121"/>
        <v>Queensland</v>
      </c>
      <c r="G2619" t="s">
        <v>35</v>
      </c>
      <c r="H2619">
        <v>4220</v>
      </c>
      <c r="I2619" t="s">
        <v>11</v>
      </c>
      <c r="J2619" t="s">
        <v>104</v>
      </c>
      <c r="K2619" t="s">
        <v>153</v>
      </c>
      <c r="L2619" t="s">
        <v>16</v>
      </c>
      <c r="M2619" s="5">
        <v>289.82</v>
      </c>
    </row>
    <row r="2620" spans="1:13" x14ac:dyDescent="0.25">
      <c r="A2620" s="2">
        <v>45783</v>
      </c>
      <c r="B2620" s="3">
        <f t="shared" si="122"/>
        <v>2025</v>
      </c>
      <c r="C2620" t="str">
        <f t="shared" si="120"/>
        <v>2024-2025</v>
      </c>
      <c r="D2620" t="s">
        <v>147</v>
      </c>
      <c r="E2620" t="s">
        <v>56</v>
      </c>
      <c r="F2620" t="str">
        <f t="shared" si="121"/>
        <v>Northern Territory</v>
      </c>
      <c r="G2620" t="s">
        <v>29</v>
      </c>
      <c r="H2620">
        <v>870</v>
      </c>
      <c r="I2620" t="s">
        <v>11</v>
      </c>
      <c r="J2620" t="s">
        <v>30</v>
      </c>
      <c r="K2620" t="s">
        <v>151</v>
      </c>
      <c r="L2620" t="s">
        <v>21</v>
      </c>
      <c r="M2620" s="5">
        <v>290.77</v>
      </c>
    </row>
    <row r="2621" spans="1:13" x14ac:dyDescent="0.25">
      <c r="A2621" s="2">
        <v>45925</v>
      </c>
      <c r="B2621" s="3">
        <f t="shared" si="122"/>
        <v>2026</v>
      </c>
      <c r="C2621" t="str">
        <f t="shared" si="120"/>
        <v>2025-2026</v>
      </c>
      <c r="D2621" t="s">
        <v>147</v>
      </c>
      <c r="E2621" t="s">
        <v>140</v>
      </c>
      <c r="F2621" t="str">
        <f t="shared" si="121"/>
        <v>Tasmania</v>
      </c>
      <c r="G2621" t="s">
        <v>70</v>
      </c>
      <c r="H2621">
        <v>7320</v>
      </c>
      <c r="I2621" t="s">
        <v>11</v>
      </c>
      <c r="J2621" t="s">
        <v>71</v>
      </c>
      <c r="K2621" t="s">
        <v>154</v>
      </c>
      <c r="L2621" t="s">
        <v>14</v>
      </c>
      <c r="M2621" s="5">
        <v>291.87</v>
      </c>
    </row>
    <row r="2622" spans="1:13" x14ac:dyDescent="0.25">
      <c r="A2622" s="2">
        <v>45934</v>
      </c>
      <c r="B2622" s="3">
        <f t="shared" si="122"/>
        <v>2026</v>
      </c>
      <c r="C2622" t="str">
        <f t="shared" si="120"/>
        <v>2025-2026</v>
      </c>
      <c r="D2622" t="s">
        <v>147</v>
      </c>
      <c r="E2622" t="s">
        <v>40</v>
      </c>
      <c r="F2622" t="str">
        <f t="shared" si="121"/>
        <v>New South Wales</v>
      </c>
      <c r="G2622" t="s">
        <v>10</v>
      </c>
      <c r="H2622">
        <v>2116</v>
      </c>
      <c r="I2622" t="s">
        <v>11</v>
      </c>
      <c r="J2622" t="s">
        <v>27</v>
      </c>
      <c r="K2622" t="s">
        <v>150</v>
      </c>
      <c r="L2622" t="s">
        <v>18</v>
      </c>
      <c r="M2622" s="5">
        <v>292.11</v>
      </c>
    </row>
    <row r="2623" spans="1:13" x14ac:dyDescent="0.25">
      <c r="A2623" s="2">
        <v>45808</v>
      </c>
      <c r="B2623" s="3">
        <f t="shared" si="122"/>
        <v>2025</v>
      </c>
      <c r="C2623" t="str">
        <f t="shared" si="120"/>
        <v>2024-2025</v>
      </c>
      <c r="D2623" t="s">
        <v>147</v>
      </c>
      <c r="E2623" t="s">
        <v>133</v>
      </c>
      <c r="F2623" t="str">
        <f t="shared" si="121"/>
        <v>Queensland</v>
      </c>
      <c r="G2623" t="s">
        <v>35</v>
      </c>
      <c r="H2623">
        <v>4305</v>
      </c>
      <c r="I2623" t="s">
        <v>11</v>
      </c>
      <c r="J2623" t="s">
        <v>104</v>
      </c>
      <c r="K2623" t="s">
        <v>153</v>
      </c>
      <c r="L2623" t="s">
        <v>16</v>
      </c>
      <c r="M2623" s="5">
        <v>292.2</v>
      </c>
    </row>
    <row r="2624" spans="1:13" x14ac:dyDescent="0.25">
      <c r="A2624" s="2">
        <v>45489</v>
      </c>
      <c r="B2624" s="3">
        <f t="shared" si="122"/>
        <v>2025</v>
      </c>
      <c r="C2624" t="str">
        <f t="shared" si="120"/>
        <v>2024-2025</v>
      </c>
      <c r="D2624" t="s">
        <v>147</v>
      </c>
      <c r="E2624" t="s">
        <v>121</v>
      </c>
      <c r="F2624" t="str">
        <f t="shared" si="121"/>
        <v>Queensland</v>
      </c>
      <c r="G2624" t="s">
        <v>35</v>
      </c>
      <c r="H2624">
        <v>4700</v>
      </c>
      <c r="I2624" t="s">
        <v>11</v>
      </c>
      <c r="J2624" t="s">
        <v>51</v>
      </c>
      <c r="K2624" t="s">
        <v>154</v>
      </c>
      <c r="L2624" t="s">
        <v>14</v>
      </c>
      <c r="M2624" s="5">
        <v>292.26</v>
      </c>
    </row>
    <row r="2625" spans="1:13" x14ac:dyDescent="0.25">
      <c r="A2625" s="2">
        <v>46006</v>
      </c>
      <c r="B2625" s="3">
        <f t="shared" si="122"/>
        <v>2026</v>
      </c>
      <c r="C2625" t="str">
        <f t="shared" si="120"/>
        <v>2025-2026</v>
      </c>
      <c r="D2625" t="s">
        <v>147</v>
      </c>
      <c r="E2625" t="s">
        <v>67</v>
      </c>
      <c r="F2625" t="str">
        <f t="shared" si="121"/>
        <v>New South Wales</v>
      </c>
      <c r="G2625" t="s">
        <v>10</v>
      </c>
      <c r="H2625">
        <v>2478</v>
      </c>
      <c r="I2625" t="s">
        <v>11</v>
      </c>
      <c r="J2625" t="s">
        <v>68</v>
      </c>
      <c r="K2625" t="s">
        <v>154</v>
      </c>
      <c r="L2625" t="s">
        <v>14</v>
      </c>
      <c r="M2625" s="5">
        <v>292.39</v>
      </c>
    </row>
    <row r="2626" spans="1:13" x14ac:dyDescent="0.25">
      <c r="A2626" s="2">
        <v>46020</v>
      </c>
      <c r="B2626" s="3">
        <f t="shared" si="122"/>
        <v>2026</v>
      </c>
      <c r="C2626" t="str">
        <f t="shared" ref="C2626:C2689" si="123">IF(MONTH(A2626) &gt;= 7, YEAR(A2626) &amp; "-" &amp; YEAR(A2626) + 1, YEAR(A2626) - 1 &amp; "-" &amp; YEAR(A2626))</f>
        <v>2025-2026</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25">
      <c r="A2627" s="2">
        <v>45908</v>
      </c>
      <c r="B2627" s="3">
        <f t="shared" ref="B2627:B2690" si="125">IF(MONTH(A2627)&gt;=7,YEAR(A2627)+1,YEAR(A2627))</f>
        <v>2026</v>
      </c>
      <c r="C2627" t="str">
        <f t="shared" si="123"/>
        <v>2025-2026</v>
      </c>
      <c r="D2627" t="s">
        <v>148</v>
      </c>
      <c r="E2627" t="s">
        <v>53</v>
      </c>
      <c r="F2627" t="str">
        <f t="shared" si="124"/>
        <v>South Australia</v>
      </c>
      <c r="G2627" t="s">
        <v>32</v>
      </c>
      <c r="H2627">
        <v>5082</v>
      </c>
      <c r="I2627" t="s">
        <v>11</v>
      </c>
      <c r="J2627" t="s">
        <v>33</v>
      </c>
      <c r="K2627" t="s">
        <v>150</v>
      </c>
      <c r="L2627" t="s">
        <v>18</v>
      </c>
      <c r="M2627" s="5">
        <v>293.33999999999997</v>
      </c>
    </row>
    <row r="2628" spans="1:13" x14ac:dyDescent="0.25">
      <c r="A2628" s="2">
        <v>45737</v>
      </c>
      <c r="B2628" s="3">
        <f t="shared" si="125"/>
        <v>2025</v>
      </c>
      <c r="C2628" t="str">
        <f t="shared" si="123"/>
        <v>2024-2025</v>
      </c>
      <c r="D2628" t="s">
        <v>148</v>
      </c>
      <c r="E2628" t="s">
        <v>131</v>
      </c>
      <c r="F2628" t="str">
        <f t="shared" si="124"/>
        <v>Western Australia</v>
      </c>
      <c r="G2628" t="s">
        <v>48</v>
      </c>
      <c r="H2628">
        <v>6530</v>
      </c>
      <c r="I2628" t="s">
        <v>11</v>
      </c>
      <c r="J2628" t="s">
        <v>77</v>
      </c>
      <c r="K2628" t="s">
        <v>154</v>
      </c>
      <c r="L2628" t="s">
        <v>14</v>
      </c>
      <c r="M2628" s="5">
        <v>293.67</v>
      </c>
    </row>
    <row r="2629" spans="1:13" x14ac:dyDescent="0.25">
      <c r="A2629" s="2">
        <v>45753</v>
      </c>
      <c r="B2629" s="3">
        <f t="shared" si="125"/>
        <v>2025</v>
      </c>
      <c r="C2629" t="str">
        <f t="shared" si="123"/>
        <v>2024-2025</v>
      </c>
      <c r="D2629" t="s">
        <v>148</v>
      </c>
      <c r="E2629" t="s">
        <v>57</v>
      </c>
      <c r="F2629" t="str">
        <f t="shared" si="124"/>
        <v>New South Wales</v>
      </c>
      <c r="G2629" t="s">
        <v>10</v>
      </c>
      <c r="H2629">
        <v>2560</v>
      </c>
      <c r="I2629" t="s">
        <v>11</v>
      </c>
      <c r="J2629" t="s">
        <v>58</v>
      </c>
      <c r="K2629" t="s">
        <v>154</v>
      </c>
      <c r="L2629" t="s">
        <v>14</v>
      </c>
      <c r="M2629" s="5">
        <v>293.84000000000003</v>
      </c>
    </row>
    <row r="2630" spans="1:13" x14ac:dyDescent="0.25">
      <c r="A2630" s="2">
        <v>45589</v>
      </c>
      <c r="B2630" s="3">
        <f t="shared" si="125"/>
        <v>2025</v>
      </c>
      <c r="C2630" t="str">
        <f t="shared" si="123"/>
        <v>2024-2025</v>
      </c>
      <c r="D2630" t="s">
        <v>147</v>
      </c>
      <c r="E2630" t="s">
        <v>115</v>
      </c>
      <c r="F2630" t="str">
        <f t="shared" si="124"/>
        <v>Western Australia</v>
      </c>
      <c r="G2630" t="s">
        <v>48</v>
      </c>
      <c r="H2630">
        <v>6280</v>
      </c>
      <c r="I2630" t="s">
        <v>11</v>
      </c>
      <c r="J2630" t="s">
        <v>94</v>
      </c>
      <c r="K2630" t="s">
        <v>149</v>
      </c>
      <c r="L2630" t="s">
        <v>15</v>
      </c>
      <c r="M2630" s="5">
        <v>294.44</v>
      </c>
    </row>
    <row r="2631" spans="1:13" x14ac:dyDescent="0.25">
      <c r="A2631" s="2">
        <v>45438</v>
      </c>
      <c r="B2631" s="3">
        <f t="shared" si="125"/>
        <v>2024</v>
      </c>
      <c r="C2631" t="str">
        <f t="shared" si="123"/>
        <v>2023-2024</v>
      </c>
      <c r="D2631" t="s">
        <v>148</v>
      </c>
      <c r="E2631" t="s">
        <v>134</v>
      </c>
      <c r="F2631" t="str">
        <f t="shared" si="124"/>
        <v>Queensland</v>
      </c>
      <c r="G2631" t="s">
        <v>35</v>
      </c>
      <c r="H2631">
        <v>4825</v>
      </c>
      <c r="I2631" t="s">
        <v>11</v>
      </c>
      <c r="J2631" t="s">
        <v>36</v>
      </c>
      <c r="K2631" t="s">
        <v>152</v>
      </c>
      <c r="L2631" t="s">
        <v>13</v>
      </c>
      <c r="M2631" s="5">
        <v>294.5</v>
      </c>
    </row>
    <row r="2632" spans="1:13" x14ac:dyDescent="0.25">
      <c r="A2632" s="2">
        <v>45955</v>
      </c>
      <c r="B2632" s="3">
        <f t="shared" si="125"/>
        <v>2026</v>
      </c>
      <c r="C2632" t="str">
        <f t="shared" si="123"/>
        <v>2025-2026</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25">
      <c r="A2633" s="2">
        <v>45379</v>
      </c>
      <c r="B2633" s="3">
        <f t="shared" si="125"/>
        <v>2024</v>
      </c>
      <c r="C2633" t="str">
        <f t="shared" si="123"/>
        <v>2023-2024</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25">
      <c r="A2634" s="2">
        <v>45943</v>
      </c>
      <c r="B2634" s="3">
        <f t="shared" si="125"/>
        <v>2026</v>
      </c>
      <c r="C2634" t="str">
        <f t="shared" si="123"/>
        <v>2025-2026</v>
      </c>
      <c r="D2634" t="s">
        <v>147</v>
      </c>
      <c r="E2634" t="s">
        <v>124</v>
      </c>
      <c r="F2634" t="str">
        <f t="shared" si="124"/>
        <v>New South Wales</v>
      </c>
      <c r="G2634" t="s">
        <v>10</v>
      </c>
      <c r="H2634">
        <v>2015</v>
      </c>
      <c r="I2634" t="s">
        <v>11</v>
      </c>
      <c r="J2634" t="s">
        <v>12</v>
      </c>
      <c r="K2634" t="s">
        <v>149</v>
      </c>
      <c r="L2634" t="s">
        <v>15</v>
      </c>
      <c r="M2634" s="5">
        <v>295.7</v>
      </c>
    </row>
    <row r="2635" spans="1:13" x14ac:dyDescent="0.25">
      <c r="A2635" s="2">
        <v>45430</v>
      </c>
      <c r="B2635" s="3">
        <f t="shared" si="125"/>
        <v>2024</v>
      </c>
      <c r="C2635" t="str">
        <f t="shared" si="123"/>
        <v>2023-2024</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25">
      <c r="A2636" s="2">
        <v>45840</v>
      </c>
      <c r="B2636" s="3">
        <f t="shared" si="125"/>
        <v>2026</v>
      </c>
      <c r="C2636" t="str">
        <f t="shared" si="123"/>
        <v>2025-2026</v>
      </c>
      <c r="D2636" t="s">
        <v>147</v>
      </c>
      <c r="E2636" t="s">
        <v>145</v>
      </c>
      <c r="F2636" t="str">
        <f t="shared" si="124"/>
        <v>New South Wales</v>
      </c>
      <c r="G2636" t="s">
        <v>10</v>
      </c>
      <c r="H2636">
        <v>2101</v>
      </c>
      <c r="I2636" t="s">
        <v>11</v>
      </c>
      <c r="J2636" t="s">
        <v>27</v>
      </c>
      <c r="K2636" t="s">
        <v>156</v>
      </c>
      <c r="L2636" t="s">
        <v>17</v>
      </c>
      <c r="M2636" s="5">
        <v>296.23</v>
      </c>
    </row>
    <row r="2637" spans="1:13" x14ac:dyDescent="0.25">
      <c r="A2637" s="2">
        <v>46021</v>
      </c>
      <c r="B2637" s="3">
        <f t="shared" si="125"/>
        <v>2026</v>
      </c>
      <c r="C2637" t="str">
        <f t="shared" si="123"/>
        <v>2025-2026</v>
      </c>
      <c r="D2637" t="s">
        <v>147</v>
      </c>
      <c r="E2637" t="s">
        <v>92</v>
      </c>
      <c r="F2637" t="str">
        <f t="shared" si="124"/>
        <v>Queensland</v>
      </c>
      <c r="G2637" t="s">
        <v>35</v>
      </c>
      <c r="H2637">
        <v>4068</v>
      </c>
      <c r="I2637" t="s">
        <v>11</v>
      </c>
      <c r="J2637" t="s">
        <v>43</v>
      </c>
      <c r="K2637" t="s">
        <v>150</v>
      </c>
      <c r="L2637" t="s">
        <v>18</v>
      </c>
      <c r="M2637" s="5">
        <v>296.36</v>
      </c>
    </row>
    <row r="2638" spans="1:13" x14ac:dyDescent="0.25">
      <c r="A2638" s="2">
        <v>45421</v>
      </c>
      <c r="B2638" s="3">
        <f t="shared" si="125"/>
        <v>2024</v>
      </c>
      <c r="C2638" t="str">
        <f t="shared" si="123"/>
        <v>2023-2024</v>
      </c>
      <c r="D2638" t="s">
        <v>148</v>
      </c>
      <c r="E2638" t="s">
        <v>88</v>
      </c>
      <c r="F2638" t="str">
        <f t="shared" si="124"/>
        <v>South Australia</v>
      </c>
      <c r="G2638" t="s">
        <v>32</v>
      </c>
      <c r="H2638">
        <v>5011</v>
      </c>
      <c r="I2638" t="s">
        <v>11</v>
      </c>
      <c r="J2638" t="s">
        <v>33</v>
      </c>
      <c r="K2638" t="s">
        <v>19</v>
      </c>
      <c r="L2638" t="s">
        <v>23</v>
      </c>
      <c r="M2638" s="5">
        <v>296.59000000000003</v>
      </c>
    </row>
    <row r="2639" spans="1:13" x14ac:dyDescent="0.25">
      <c r="A2639" s="2">
        <v>45840</v>
      </c>
      <c r="B2639" s="3">
        <f t="shared" si="125"/>
        <v>2026</v>
      </c>
      <c r="C2639" t="str">
        <f t="shared" si="123"/>
        <v>2025-2026</v>
      </c>
      <c r="D2639" t="s">
        <v>147</v>
      </c>
      <c r="E2639" t="s">
        <v>50</v>
      </c>
      <c r="F2639" t="str">
        <f t="shared" si="124"/>
        <v>Queensland</v>
      </c>
      <c r="G2639" t="s">
        <v>35</v>
      </c>
      <c r="H2639">
        <v>4703</v>
      </c>
      <c r="I2639" t="s">
        <v>11</v>
      </c>
      <c r="J2639" t="s">
        <v>51</v>
      </c>
      <c r="K2639" t="s">
        <v>151</v>
      </c>
      <c r="L2639" t="s">
        <v>21</v>
      </c>
      <c r="M2639" s="5">
        <v>296.68</v>
      </c>
    </row>
    <row r="2640" spans="1:13" x14ac:dyDescent="0.25">
      <c r="A2640" s="2">
        <v>45539</v>
      </c>
      <c r="B2640" s="3">
        <f t="shared" si="125"/>
        <v>2025</v>
      </c>
      <c r="C2640" t="str">
        <f t="shared" si="123"/>
        <v>2024-2025</v>
      </c>
      <c r="D2640" t="s">
        <v>147</v>
      </c>
      <c r="E2640" t="s">
        <v>42</v>
      </c>
      <c r="F2640" t="str">
        <f t="shared" si="124"/>
        <v>Queensland</v>
      </c>
      <c r="G2640" t="s">
        <v>35</v>
      </c>
      <c r="H2640">
        <v>4053</v>
      </c>
      <c r="I2640" t="s">
        <v>11</v>
      </c>
      <c r="J2640" t="s">
        <v>43</v>
      </c>
      <c r="K2640" t="s">
        <v>154</v>
      </c>
      <c r="L2640" t="s">
        <v>14</v>
      </c>
      <c r="M2640" s="5">
        <v>296.7</v>
      </c>
    </row>
    <row r="2641" spans="1:13" x14ac:dyDescent="0.25">
      <c r="A2641" s="2">
        <v>45503</v>
      </c>
      <c r="B2641" s="3">
        <f t="shared" si="125"/>
        <v>2025</v>
      </c>
      <c r="C2641" t="str">
        <f t="shared" si="123"/>
        <v>2024-2025</v>
      </c>
      <c r="D2641" t="s">
        <v>147</v>
      </c>
      <c r="E2641" t="s">
        <v>42</v>
      </c>
      <c r="F2641" t="str">
        <f t="shared" si="124"/>
        <v>Queensland</v>
      </c>
      <c r="G2641" t="s">
        <v>35</v>
      </c>
      <c r="H2641">
        <v>4053</v>
      </c>
      <c r="I2641" t="s">
        <v>11</v>
      </c>
      <c r="J2641" t="s">
        <v>43</v>
      </c>
      <c r="K2641" t="s">
        <v>156</v>
      </c>
      <c r="L2641" t="s">
        <v>17</v>
      </c>
      <c r="M2641" s="5">
        <v>296.85000000000002</v>
      </c>
    </row>
    <row r="2642" spans="1:13" x14ac:dyDescent="0.25">
      <c r="A2642" s="2">
        <v>45538</v>
      </c>
      <c r="B2642" s="3">
        <f t="shared" si="125"/>
        <v>2025</v>
      </c>
      <c r="C2642" t="str">
        <f t="shared" si="123"/>
        <v>2024-2025</v>
      </c>
      <c r="D2642" t="s">
        <v>147</v>
      </c>
      <c r="E2642" t="s">
        <v>133</v>
      </c>
      <c r="F2642" t="str">
        <f t="shared" si="124"/>
        <v>Queensland</v>
      </c>
      <c r="G2642" t="s">
        <v>35</v>
      </c>
      <c r="H2642">
        <v>4305</v>
      </c>
      <c r="I2642" t="s">
        <v>11</v>
      </c>
      <c r="J2642" t="s">
        <v>104</v>
      </c>
      <c r="K2642" t="s">
        <v>151</v>
      </c>
      <c r="L2642" t="s">
        <v>21</v>
      </c>
      <c r="M2642" s="5">
        <v>296.94</v>
      </c>
    </row>
    <row r="2643" spans="1:13" x14ac:dyDescent="0.25">
      <c r="A2643" s="2">
        <v>46021</v>
      </c>
      <c r="B2643" s="3">
        <f t="shared" si="125"/>
        <v>2026</v>
      </c>
      <c r="C2643" t="str">
        <f t="shared" si="123"/>
        <v>2025-2026</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25">
      <c r="A2644" s="2">
        <v>45889</v>
      </c>
      <c r="B2644" s="3">
        <f t="shared" si="125"/>
        <v>2026</v>
      </c>
      <c r="C2644" t="str">
        <f t="shared" si="123"/>
        <v>2025-2026</v>
      </c>
      <c r="D2644" t="s">
        <v>147</v>
      </c>
      <c r="E2644" t="s">
        <v>109</v>
      </c>
      <c r="F2644" t="str">
        <f t="shared" si="124"/>
        <v>New South Wales</v>
      </c>
      <c r="G2644" t="s">
        <v>10</v>
      </c>
      <c r="H2644">
        <v>2480</v>
      </c>
      <c r="I2644" t="s">
        <v>11</v>
      </c>
      <c r="J2644" t="s">
        <v>68</v>
      </c>
      <c r="K2644" t="s">
        <v>19</v>
      </c>
      <c r="L2644" t="s">
        <v>23</v>
      </c>
      <c r="M2644" s="5">
        <v>297.34000000000003</v>
      </c>
    </row>
    <row r="2645" spans="1:13" x14ac:dyDescent="0.25">
      <c r="A2645" s="2">
        <v>45312</v>
      </c>
      <c r="B2645" s="3">
        <f t="shared" si="125"/>
        <v>2024</v>
      </c>
      <c r="C2645" t="str">
        <f t="shared" si="123"/>
        <v>2023-2024</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25">
      <c r="A2646" s="2">
        <v>45421</v>
      </c>
      <c r="B2646" s="3">
        <f t="shared" si="125"/>
        <v>2024</v>
      </c>
      <c r="C2646" t="str">
        <f t="shared" si="123"/>
        <v>2023-2024</v>
      </c>
      <c r="D2646" t="s">
        <v>147</v>
      </c>
      <c r="E2646" t="s">
        <v>121</v>
      </c>
      <c r="F2646" t="str">
        <f t="shared" si="124"/>
        <v>Queensland</v>
      </c>
      <c r="G2646" t="s">
        <v>35</v>
      </c>
      <c r="H2646">
        <v>4700</v>
      </c>
      <c r="I2646" t="s">
        <v>11</v>
      </c>
      <c r="J2646" t="s">
        <v>51</v>
      </c>
      <c r="K2646" t="s">
        <v>19</v>
      </c>
      <c r="L2646" t="s">
        <v>23</v>
      </c>
      <c r="M2646" s="5">
        <v>297.77</v>
      </c>
    </row>
    <row r="2647" spans="1:13" x14ac:dyDescent="0.25">
      <c r="A2647" s="2">
        <v>45517</v>
      </c>
      <c r="B2647" s="3">
        <f t="shared" si="125"/>
        <v>2025</v>
      </c>
      <c r="C2647" t="str">
        <f t="shared" si="123"/>
        <v>2024-2025</v>
      </c>
      <c r="D2647" t="s">
        <v>147</v>
      </c>
      <c r="E2647" t="s">
        <v>96</v>
      </c>
      <c r="F2647" t="str">
        <f t="shared" si="124"/>
        <v>Western Australia</v>
      </c>
      <c r="G2647" t="s">
        <v>48</v>
      </c>
      <c r="H2647">
        <v>6330</v>
      </c>
      <c r="I2647" t="s">
        <v>11</v>
      </c>
      <c r="J2647" t="s">
        <v>94</v>
      </c>
      <c r="K2647" t="s">
        <v>19</v>
      </c>
      <c r="L2647" t="s">
        <v>23</v>
      </c>
      <c r="M2647" s="5">
        <v>298.37</v>
      </c>
    </row>
    <row r="2648" spans="1:13" x14ac:dyDescent="0.25">
      <c r="A2648" s="2">
        <v>45646</v>
      </c>
      <c r="B2648" s="3">
        <f t="shared" si="125"/>
        <v>2025</v>
      </c>
      <c r="C2648" t="str">
        <f t="shared" si="123"/>
        <v>2024-2025</v>
      </c>
      <c r="D2648" t="s">
        <v>148</v>
      </c>
      <c r="E2648" t="s">
        <v>136</v>
      </c>
      <c r="F2648" t="str">
        <f t="shared" si="124"/>
        <v>Victoria</v>
      </c>
      <c r="G2648" t="s">
        <v>45</v>
      </c>
      <c r="H2648">
        <v>3175</v>
      </c>
      <c r="I2648" t="s">
        <v>11</v>
      </c>
      <c r="J2648" t="s">
        <v>63</v>
      </c>
      <c r="K2648" t="s">
        <v>156</v>
      </c>
      <c r="L2648" t="s">
        <v>17</v>
      </c>
      <c r="M2648" s="5">
        <v>299.24</v>
      </c>
    </row>
    <row r="2649" spans="1:13" x14ac:dyDescent="0.25">
      <c r="A2649" s="2">
        <v>45434</v>
      </c>
      <c r="B2649" s="3">
        <f t="shared" si="125"/>
        <v>2024</v>
      </c>
      <c r="C2649" t="str">
        <f t="shared" si="123"/>
        <v>2023-2024</v>
      </c>
      <c r="D2649" t="s">
        <v>147</v>
      </c>
      <c r="E2649" t="s">
        <v>126</v>
      </c>
      <c r="F2649" t="str">
        <f t="shared" si="124"/>
        <v>Queensland</v>
      </c>
      <c r="G2649" t="s">
        <v>35</v>
      </c>
      <c r="H2649">
        <v>4551</v>
      </c>
      <c r="I2649" t="s">
        <v>11</v>
      </c>
      <c r="J2649" t="s">
        <v>120</v>
      </c>
      <c r="K2649" t="s">
        <v>156</v>
      </c>
      <c r="L2649" t="s">
        <v>17</v>
      </c>
      <c r="M2649" s="5">
        <v>299.5</v>
      </c>
    </row>
    <row r="2650" spans="1:13" x14ac:dyDescent="0.25">
      <c r="A2650" s="2">
        <v>45455</v>
      </c>
      <c r="B2650" s="3">
        <f t="shared" si="125"/>
        <v>2024</v>
      </c>
      <c r="C2650" t="str">
        <f t="shared" si="123"/>
        <v>2023-2024</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25">
      <c r="A2651" s="2">
        <v>45433</v>
      </c>
      <c r="B2651" s="3">
        <f t="shared" si="125"/>
        <v>2024</v>
      </c>
      <c r="C2651" t="str">
        <f t="shared" si="123"/>
        <v>2023-2024</v>
      </c>
      <c r="D2651" t="s">
        <v>147</v>
      </c>
      <c r="E2651" t="s">
        <v>9</v>
      </c>
      <c r="F2651" t="str">
        <f t="shared" si="124"/>
        <v>New South Wales</v>
      </c>
      <c r="G2651" t="s">
        <v>10</v>
      </c>
      <c r="H2651">
        <v>2067</v>
      </c>
      <c r="I2651" t="s">
        <v>11</v>
      </c>
      <c r="J2651" t="s">
        <v>12</v>
      </c>
      <c r="K2651" t="s">
        <v>19</v>
      </c>
      <c r="L2651" t="s">
        <v>23</v>
      </c>
      <c r="M2651" s="5">
        <v>299.77999999999997</v>
      </c>
    </row>
    <row r="2652" spans="1:13" x14ac:dyDescent="0.25">
      <c r="A2652" s="2">
        <v>45839</v>
      </c>
      <c r="B2652" s="3">
        <f t="shared" si="125"/>
        <v>2026</v>
      </c>
      <c r="C2652" t="str">
        <f t="shared" si="123"/>
        <v>2025-2026</v>
      </c>
      <c r="D2652" t="s">
        <v>147</v>
      </c>
      <c r="E2652" t="s">
        <v>85</v>
      </c>
      <c r="F2652" t="str">
        <f t="shared" si="124"/>
        <v>Queensland</v>
      </c>
      <c r="G2652" t="s">
        <v>35</v>
      </c>
      <c r="H2652">
        <v>4883</v>
      </c>
      <c r="I2652" t="s">
        <v>11</v>
      </c>
      <c r="J2652" t="s">
        <v>36</v>
      </c>
      <c r="K2652" t="s">
        <v>152</v>
      </c>
      <c r="L2652" t="s">
        <v>13</v>
      </c>
      <c r="M2652" s="5">
        <v>299.83999999999997</v>
      </c>
    </row>
    <row r="2653" spans="1:13" x14ac:dyDescent="0.25">
      <c r="A2653" s="2">
        <v>46008</v>
      </c>
      <c r="B2653" s="3">
        <f t="shared" si="125"/>
        <v>2026</v>
      </c>
      <c r="C2653" t="str">
        <f t="shared" si="123"/>
        <v>2025-2026</v>
      </c>
      <c r="D2653" t="s">
        <v>147</v>
      </c>
      <c r="E2653" t="s">
        <v>78</v>
      </c>
      <c r="F2653" t="str">
        <f t="shared" si="124"/>
        <v>New South Wales</v>
      </c>
      <c r="G2653" t="s">
        <v>10</v>
      </c>
      <c r="H2653">
        <v>2350</v>
      </c>
      <c r="I2653" t="s">
        <v>11</v>
      </c>
      <c r="J2653" t="s">
        <v>68</v>
      </c>
      <c r="K2653" t="s">
        <v>155</v>
      </c>
      <c r="L2653" t="s">
        <v>20</v>
      </c>
      <c r="M2653" s="5">
        <v>299.91999999999996</v>
      </c>
    </row>
    <row r="2654" spans="1:13" x14ac:dyDescent="0.25">
      <c r="A2654" s="2">
        <v>46020</v>
      </c>
      <c r="B2654" s="3">
        <f t="shared" si="125"/>
        <v>2026</v>
      </c>
      <c r="C2654" t="str">
        <f t="shared" si="123"/>
        <v>2025-2026</v>
      </c>
      <c r="D2654" t="s">
        <v>148</v>
      </c>
      <c r="E2654" t="s">
        <v>61</v>
      </c>
      <c r="F2654" t="str">
        <f t="shared" si="124"/>
        <v>New South Wales</v>
      </c>
      <c r="G2654" t="s">
        <v>10</v>
      </c>
      <c r="H2654">
        <v>2539</v>
      </c>
      <c r="I2654" t="s">
        <v>11</v>
      </c>
      <c r="J2654" t="s">
        <v>58</v>
      </c>
      <c r="K2654" t="s">
        <v>151</v>
      </c>
      <c r="L2654" t="s">
        <v>21</v>
      </c>
      <c r="M2654" s="5">
        <v>300.2</v>
      </c>
    </row>
    <row r="2655" spans="1:13" x14ac:dyDescent="0.25">
      <c r="A2655" s="2">
        <v>45573</v>
      </c>
      <c r="B2655" s="3">
        <f t="shared" si="125"/>
        <v>2025</v>
      </c>
      <c r="C2655" t="str">
        <f t="shared" si="123"/>
        <v>2024-2025</v>
      </c>
      <c r="D2655" t="s">
        <v>147</v>
      </c>
      <c r="E2655" t="s">
        <v>56</v>
      </c>
      <c r="F2655" t="str">
        <f t="shared" si="124"/>
        <v>Northern Territory</v>
      </c>
      <c r="G2655" t="s">
        <v>29</v>
      </c>
      <c r="H2655">
        <v>870</v>
      </c>
      <c r="I2655" t="s">
        <v>11</v>
      </c>
      <c r="J2655" t="s">
        <v>30</v>
      </c>
      <c r="K2655" t="s">
        <v>155</v>
      </c>
      <c r="L2655" t="s">
        <v>20</v>
      </c>
      <c r="M2655" s="5">
        <v>300.26</v>
      </c>
    </row>
    <row r="2656" spans="1:13" x14ac:dyDescent="0.25">
      <c r="A2656" s="2">
        <v>45394</v>
      </c>
      <c r="B2656" s="3">
        <f t="shared" si="125"/>
        <v>2024</v>
      </c>
      <c r="C2656" t="str">
        <f t="shared" si="123"/>
        <v>2023-2024</v>
      </c>
      <c r="D2656" t="s">
        <v>147</v>
      </c>
      <c r="E2656" t="s">
        <v>31</v>
      </c>
      <c r="F2656" t="str">
        <f t="shared" si="124"/>
        <v>South Australia</v>
      </c>
      <c r="G2656" t="s">
        <v>32</v>
      </c>
      <c r="H2656">
        <v>5168</v>
      </c>
      <c r="I2656" t="s">
        <v>11</v>
      </c>
      <c r="J2656" t="s">
        <v>33</v>
      </c>
      <c r="K2656" t="s">
        <v>154</v>
      </c>
      <c r="L2656" t="s">
        <v>14</v>
      </c>
      <c r="M2656" s="5">
        <v>300.36</v>
      </c>
    </row>
    <row r="2657" spans="1:13" x14ac:dyDescent="0.25">
      <c r="A2657" s="2">
        <v>45912</v>
      </c>
      <c r="B2657" s="3">
        <f t="shared" si="125"/>
        <v>2026</v>
      </c>
      <c r="C2657" t="str">
        <f t="shared" si="123"/>
        <v>2025-2026</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25">
      <c r="A2658" s="2">
        <v>45519</v>
      </c>
      <c r="B2658" s="3">
        <f t="shared" si="125"/>
        <v>2025</v>
      </c>
      <c r="C2658" t="str">
        <f t="shared" si="123"/>
        <v>2024-2025</v>
      </c>
      <c r="D2658" t="s">
        <v>148</v>
      </c>
      <c r="E2658" t="s">
        <v>89</v>
      </c>
      <c r="F2658" t="str">
        <f t="shared" si="124"/>
        <v>Queensland</v>
      </c>
      <c r="G2658" t="s">
        <v>35</v>
      </c>
      <c r="H2658">
        <v>4655</v>
      </c>
      <c r="I2658" t="s">
        <v>11</v>
      </c>
      <c r="J2658" t="s">
        <v>51</v>
      </c>
      <c r="K2658" t="s">
        <v>154</v>
      </c>
      <c r="L2658" t="s">
        <v>14</v>
      </c>
      <c r="M2658" s="5">
        <v>300.69000000000005</v>
      </c>
    </row>
    <row r="2659" spans="1:13" x14ac:dyDescent="0.25">
      <c r="A2659" s="2">
        <v>45748</v>
      </c>
      <c r="B2659" s="3">
        <f t="shared" si="125"/>
        <v>2025</v>
      </c>
      <c r="C2659" t="str">
        <f t="shared" si="123"/>
        <v>2024-2025</v>
      </c>
      <c r="D2659" t="s">
        <v>147</v>
      </c>
      <c r="E2659" t="s">
        <v>41</v>
      </c>
      <c r="F2659" t="str">
        <f t="shared" si="124"/>
        <v>New South Wales</v>
      </c>
      <c r="G2659" t="s">
        <v>10</v>
      </c>
      <c r="H2659">
        <v>2830</v>
      </c>
      <c r="I2659" t="s">
        <v>11</v>
      </c>
      <c r="J2659" t="s">
        <v>25</v>
      </c>
      <c r="K2659" t="s">
        <v>155</v>
      </c>
      <c r="L2659" t="s">
        <v>20</v>
      </c>
      <c r="M2659" s="5">
        <v>300.85000000000002</v>
      </c>
    </row>
    <row r="2660" spans="1:13" x14ac:dyDescent="0.25">
      <c r="A2660" s="2">
        <v>45625</v>
      </c>
      <c r="B2660" s="3">
        <f t="shared" si="125"/>
        <v>2025</v>
      </c>
      <c r="C2660" t="str">
        <f t="shared" si="123"/>
        <v>2024-2025</v>
      </c>
      <c r="D2660" t="s">
        <v>148</v>
      </c>
      <c r="E2660" t="s">
        <v>24</v>
      </c>
      <c r="F2660" t="str">
        <f t="shared" si="124"/>
        <v>New South Wales</v>
      </c>
      <c r="G2660" t="s">
        <v>10</v>
      </c>
      <c r="H2660">
        <v>2795</v>
      </c>
      <c r="I2660" t="s">
        <v>11</v>
      </c>
      <c r="J2660" t="s">
        <v>25</v>
      </c>
      <c r="K2660" t="s">
        <v>155</v>
      </c>
      <c r="L2660" t="s">
        <v>20</v>
      </c>
      <c r="M2660" s="5">
        <v>301.13</v>
      </c>
    </row>
    <row r="2661" spans="1:13" x14ac:dyDescent="0.25">
      <c r="A2661" s="2">
        <v>45505</v>
      </c>
      <c r="B2661" s="3">
        <f t="shared" si="125"/>
        <v>2025</v>
      </c>
      <c r="C2661" t="str">
        <f t="shared" si="123"/>
        <v>2024-2025</v>
      </c>
      <c r="D2661" t="s">
        <v>148</v>
      </c>
      <c r="E2661" t="s">
        <v>42</v>
      </c>
      <c r="F2661" t="str">
        <f t="shared" si="124"/>
        <v>Queensland</v>
      </c>
      <c r="G2661" t="s">
        <v>35</v>
      </c>
      <c r="H2661">
        <v>4053</v>
      </c>
      <c r="I2661" t="s">
        <v>11</v>
      </c>
      <c r="J2661" t="s">
        <v>43</v>
      </c>
      <c r="K2661" t="s">
        <v>19</v>
      </c>
      <c r="L2661" t="s">
        <v>23</v>
      </c>
      <c r="M2661" s="5">
        <v>301.32000000000005</v>
      </c>
    </row>
    <row r="2662" spans="1:13" x14ac:dyDescent="0.25">
      <c r="A2662" s="2">
        <v>45949</v>
      </c>
      <c r="B2662" s="3">
        <f t="shared" si="125"/>
        <v>2026</v>
      </c>
      <c r="C2662" t="str">
        <f t="shared" si="123"/>
        <v>2025-2026</v>
      </c>
      <c r="D2662" t="s">
        <v>148</v>
      </c>
      <c r="E2662" t="s">
        <v>110</v>
      </c>
      <c r="F2662" t="str">
        <f t="shared" si="124"/>
        <v>Queensland</v>
      </c>
      <c r="G2662" t="s">
        <v>35</v>
      </c>
      <c r="H2662">
        <v>4680</v>
      </c>
      <c r="I2662" t="s">
        <v>11</v>
      </c>
      <c r="J2662" t="s">
        <v>51</v>
      </c>
      <c r="K2662" t="s">
        <v>155</v>
      </c>
      <c r="L2662" t="s">
        <v>20</v>
      </c>
      <c r="M2662" s="5">
        <v>303.34000000000003</v>
      </c>
    </row>
    <row r="2663" spans="1:13" x14ac:dyDescent="0.25">
      <c r="A2663" s="2">
        <v>45463</v>
      </c>
      <c r="B2663" s="3">
        <f t="shared" si="125"/>
        <v>2024</v>
      </c>
      <c r="C2663" t="str">
        <f t="shared" si="123"/>
        <v>2023-2024</v>
      </c>
      <c r="D2663" t="s">
        <v>147</v>
      </c>
      <c r="E2663" t="s">
        <v>113</v>
      </c>
      <c r="F2663" t="str">
        <f t="shared" si="124"/>
        <v>Queensland</v>
      </c>
      <c r="G2663" t="s">
        <v>35</v>
      </c>
      <c r="H2663">
        <v>4215</v>
      </c>
      <c r="I2663" t="s">
        <v>11</v>
      </c>
      <c r="J2663" t="s">
        <v>104</v>
      </c>
      <c r="K2663" t="s">
        <v>19</v>
      </c>
      <c r="L2663" t="s">
        <v>23</v>
      </c>
      <c r="M2663" s="5">
        <v>303.39999999999998</v>
      </c>
    </row>
    <row r="2664" spans="1:13" x14ac:dyDescent="0.25">
      <c r="A2664" s="2">
        <v>45467</v>
      </c>
      <c r="B2664" s="3">
        <f t="shared" si="125"/>
        <v>2024</v>
      </c>
      <c r="C2664" t="str">
        <f t="shared" si="123"/>
        <v>2023-2024</v>
      </c>
      <c r="D2664" t="s">
        <v>147</v>
      </c>
      <c r="E2664" t="s">
        <v>145</v>
      </c>
      <c r="F2664" t="str">
        <f t="shared" si="124"/>
        <v>New South Wales</v>
      </c>
      <c r="G2664" t="s">
        <v>10</v>
      </c>
      <c r="H2664">
        <v>2101</v>
      </c>
      <c r="I2664" t="s">
        <v>11</v>
      </c>
      <c r="J2664" t="s">
        <v>27</v>
      </c>
      <c r="K2664" t="s">
        <v>19</v>
      </c>
      <c r="L2664" t="s">
        <v>23</v>
      </c>
      <c r="M2664" s="5">
        <v>303.45999999999998</v>
      </c>
    </row>
    <row r="2665" spans="1:13" x14ac:dyDescent="0.25">
      <c r="A2665" s="2">
        <v>45587</v>
      </c>
      <c r="B2665" s="3">
        <f t="shared" si="125"/>
        <v>2025</v>
      </c>
      <c r="C2665" t="str">
        <f t="shared" si="123"/>
        <v>2024-2025</v>
      </c>
      <c r="D2665" t="s">
        <v>148</v>
      </c>
      <c r="E2665" t="s">
        <v>125</v>
      </c>
      <c r="F2665" t="str">
        <f t="shared" si="124"/>
        <v>Victoria</v>
      </c>
      <c r="G2665" t="s">
        <v>45</v>
      </c>
      <c r="H2665">
        <v>3400</v>
      </c>
      <c r="I2665" t="s">
        <v>11</v>
      </c>
      <c r="J2665" t="s">
        <v>60</v>
      </c>
      <c r="K2665" t="s">
        <v>149</v>
      </c>
      <c r="L2665" t="s">
        <v>15</v>
      </c>
      <c r="M2665" s="5">
        <v>303.72000000000003</v>
      </c>
    </row>
    <row r="2666" spans="1:13" x14ac:dyDescent="0.25">
      <c r="A2666" s="2">
        <v>45859</v>
      </c>
      <c r="B2666" s="3">
        <f t="shared" si="125"/>
        <v>2026</v>
      </c>
      <c r="C2666" t="str">
        <f t="shared" si="123"/>
        <v>2025-2026</v>
      </c>
      <c r="D2666" t="s">
        <v>147</v>
      </c>
      <c r="E2666" t="s">
        <v>114</v>
      </c>
      <c r="F2666" t="str">
        <f t="shared" si="124"/>
        <v>Victoria</v>
      </c>
      <c r="G2666" t="s">
        <v>45</v>
      </c>
      <c r="H2666">
        <v>3551</v>
      </c>
      <c r="I2666" t="s">
        <v>11</v>
      </c>
      <c r="J2666" t="s">
        <v>60</v>
      </c>
      <c r="K2666" t="s">
        <v>155</v>
      </c>
      <c r="L2666" t="s">
        <v>20</v>
      </c>
      <c r="M2666" s="5">
        <v>304</v>
      </c>
    </row>
    <row r="2667" spans="1:13" x14ac:dyDescent="0.25">
      <c r="A2667" s="2">
        <v>45411</v>
      </c>
      <c r="B2667" s="3">
        <f t="shared" si="125"/>
        <v>2024</v>
      </c>
      <c r="C2667" t="str">
        <f t="shared" si="123"/>
        <v>2023-2024</v>
      </c>
      <c r="D2667" t="s">
        <v>148</v>
      </c>
      <c r="E2667" t="s">
        <v>131</v>
      </c>
      <c r="F2667" t="str">
        <f t="shared" si="124"/>
        <v>Western Australia</v>
      </c>
      <c r="G2667" t="s">
        <v>48</v>
      </c>
      <c r="H2667">
        <v>6530</v>
      </c>
      <c r="I2667" t="s">
        <v>11</v>
      </c>
      <c r="J2667" t="s">
        <v>77</v>
      </c>
      <c r="K2667" t="s">
        <v>154</v>
      </c>
      <c r="L2667" t="s">
        <v>14</v>
      </c>
      <c r="M2667" s="5">
        <v>304.11</v>
      </c>
    </row>
    <row r="2668" spans="1:13" x14ac:dyDescent="0.25">
      <c r="A2668" s="2">
        <v>45409</v>
      </c>
      <c r="B2668" s="3">
        <f t="shared" si="125"/>
        <v>2024</v>
      </c>
      <c r="C2668" t="str">
        <f t="shared" si="123"/>
        <v>2023-2024</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25">
      <c r="A2669" s="2">
        <v>45428</v>
      </c>
      <c r="B2669" s="3">
        <f t="shared" si="125"/>
        <v>2024</v>
      </c>
      <c r="C2669" t="str">
        <f t="shared" si="123"/>
        <v>2023-2024</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25">
      <c r="A2670" s="2">
        <v>46010</v>
      </c>
      <c r="B2670" s="3">
        <f t="shared" si="125"/>
        <v>2026</v>
      </c>
      <c r="C2670" t="str">
        <f t="shared" si="123"/>
        <v>2025-2026</v>
      </c>
      <c r="D2670" t="s">
        <v>147</v>
      </c>
      <c r="E2670" t="s">
        <v>95</v>
      </c>
      <c r="F2670" t="str">
        <f t="shared" si="124"/>
        <v>Victoria</v>
      </c>
      <c r="G2670" t="s">
        <v>45</v>
      </c>
      <c r="H2670">
        <v>3931</v>
      </c>
      <c r="I2670" t="s">
        <v>11</v>
      </c>
      <c r="J2670" t="s">
        <v>55</v>
      </c>
      <c r="K2670" t="s">
        <v>152</v>
      </c>
      <c r="L2670" t="s">
        <v>13</v>
      </c>
      <c r="M2670" s="5">
        <v>306.11</v>
      </c>
    </row>
    <row r="2671" spans="1:13" x14ac:dyDescent="0.25">
      <c r="A2671" s="2">
        <v>45367</v>
      </c>
      <c r="B2671" s="3">
        <f t="shared" si="125"/>
        <v>2024</v>
      </c>
      <c r="C2671" t="str">
        <f t="shared" si="123"/>
        <v>2023-2024</v>
      </c>
      <c r="D2671" t="s">
        <v>147</v>
      </c>
      <c r="E2671" t="s">
        <v>31</v>
      </c>
      <c r="F2671" t="str">
        <f t="shared" si="124"/>
        <v>South Australia</v>
      </c>
      <c r="G2671" t="s">
        <v>32</v>
      </c>
      <c r="H2671">
        <v>5168</v>
      </c>
      <c r="I2671" t="s">
        <v>11</v>
      </c>
      <c r="J2671" t="s">
        <v>33</v>
      </c>
      <c r="K2671" t="s">
        <v>152</v>
      </c>
      <c r="L2671" t="s">
        <v>13</v>
      </c>
      <c r="M2671" s="5">
        <v>306.46000000000004</v>
      </c>
    </row>
    <row r="2672" spans="1:13" x14ac:dyDescent="0.25">
      <c r="A2672" s="2">
        <v>45511</v>
      </c>
      <c r="B2672" s="3">
        <f t="shared" si="125"/>
        <v>2025</v>
      </c>
      <c r="C2672" t="str">
        <f t="shared" si="123"/>
        <v>2024-2025</v>
      </c>
      <c r="D2672" t="s">
        <v>147</v>
      </c>
      <c r="E2672" t="s">
        <v>90</v>
      </c>
      <c r="F2672" t="str">
        <f t="shared" si="124"/>
        <v>Victoria</v>
      </c>
      <c r="G2672" t="s">
        <v>45</v>
      </c>
      <c r="H2672">
        <v>3179</v>
      </c>
      <c r="I2672" t="s">
        <v>11</v>
      </c>
      <c r="J2672" t="s">
        <v>63</v>
      </c>
      <c r="K2672" t="s">
        <v>150</v>
      </c>
      <c r="L2672" t="s">
        <v>18</v>
      </c>
      <c r="M2672" s="5">
        <v>306.71000000000004</v>
      </c>
    </row>
    <row r="2673" spans="1:13" x14ac:dyDescent="0.25">
      <c r="A2673" s="2">
        <v>45957</v>
      </c>
      <c r="B2673" s="3">
        <f t="shared" si="125"/>
        <v>2026</v>
      </c>
      <c r="C2673" t="str">
        <f t="shared" si="123"/>
        <v>2025-2026</v>
      </c>
      <c r="D2673" t="s">
        <v>148</v>
      </c>
      <c r="E2673" t="s">
        <v>76</v>
      </c>
      <c r="F2673" t="str">
        <f t="shared" si="124"/>
        <v>Western Australia</v>
      </c>
      <c r="G2673" t="s">
        <v>48</v>
      </c>
      <c r="H2673">
        <v>6450</v>
      </c>
      <c r="I2673" t="s">
        <v>11</v>
      </c>
      <c r="J2673" t="s">
        <v>77</v>
      </c>
      <c r="K2673" t="s">
        <v>154</v>
      </c>
      <c r="L2673" t="s">
        <v>14</v>
      </c>
      <c r="M2673" s="5">
        <v>306.76</v>
      </c>
    </row>
    <row r="2674" spans="1:13" x14ac:dyDescent="0.25">
      <c r="A2674" s="2">
        <v>45735</v>
      </c>
      <c r="B2674" s="3">
        <f t="shared" si="125"/>
        <v>2025</v>
      </c>
      <c r="C2674" t="str">
        <f t="shared" si="123"/>
        <v>2024-2025</v>
      </c>
      <c r="D2674" t="s">
        <v>147</v>
      </c>
      <c r="E2674" t="s">
        <v>74</v>
      </c>
      <c r="F2674" t="str">
        <f t="shared" si="124"/>
        <v>South Australia</v>
      </c>
      <c r="G2674" t="s">
        <v>32</v>
      </c>
      <c r="H2674">
        <v>5043</v>
      </c>
      <c r="I2674" t="s">
        <v>11</v>
      </c>
      <c r="J2674" t="s">
        <v>33</v>
      </c>
      <c r="K2674" t="s">
        <v>152</v>
      </c>
      <c r="L2674" t="s">
        <v>13</v>
      </c>
      <c r="M2674" s="5">
        <v>306.89</v>
      </c>
    </row>
    <row r="2675" spans="1:13" x14ac:dyDescent="0.25">
      <c r="A2675" s="2">
        <v>45808</v>
      </c>
      <c r="B2675" s="3">
        <f t="shared" si="125"/>
        <v>2025</v>
      </c>
      <c r="C2675" t="str">
        <f t="shared" si="123"/>
        <v>2024-2025</v>
      </c>
      <c r="D2675" t="s">
        <v>147</v>
      </c>
      <c r="E2675" t="s">
        <v>67</v>
      </c>
      <c r="F2675" t="str">
        <f t="shared" si="124"/>
        <v>New South Wales</v>
      </c>
      <c r="G2675" t="s">
        <v>10</v>
      </c>
      <c r="H2675">
        <v>2478</v>
      </c>
      <c r="I2675" t="s">
        <v>11</v>
      </c>
      <c r="J2675" t="s">
        <v>68</v>
      </c>
      <c r="K2675" t="s">
        <v>152</v>
      </c>
      <c r="L2675" t="s">
        <v>13</v>
      </c>
      <c r="M2675" s="5">
        <v>307.12</v>
      </c>
    </row>
    <row r="2676" spans="1:13" x14ac:dyDescent="0.25">
      <c r="A2676" s="2">
        <v>45802</v>
      </c>
      <c r="B2676" s="3">
        <f t="shared" si="125"/>
        <v>2025</v>
      </c>
      <c r="C2676" t="str">
        <f t="shared" si="123"/>
        <v>2024-2025</v>
      </c>
      <c r="D2676" t="s">
        <v>147</v>
      </c>
      <c r="E2676" t="s">
        <v>44</v>
      </c>
      <c r="F2676" t="str">
        <f t="shared" si="124"/>
        <v>Victoria</v>
      </c>
      <c r="G2676" t="s">
        <v>45</v>
      </c>
      <c r="H2676">
        <v>3066</v>
      </c>
      <c r="I2676" t="s">
        <v>11</v>
      </c>
      <c r="J2676" t="s">
        <v>46</v>
      </c>
      <c r="K2676" t="s">
        <v>156</v>
      </c>
      <c r="L2676" t="s">
        <v>17</v>
      </c>
      <c r="M2676" s="5">
        <v>307.38</v>
      </c>
    </row>
    <row r="2677" spans="1:13" x14ac:dyDescent="0.25">
      <c r="A2677" s="2">
        <v>45360</v>
      </c>
      <c r="B2677" s="3">
        <f t="shared" si="125"/>
        <v>2024</v>
      </c>
      <c r="C2677" t="str">
        <f t="shared" si="123"/>
        <v>2023-2024</v>
      </c>
      <c r="D2677" t="s">
        <v>148</v>
      </c>
      <c r="E2677" t="s">
        <v>76</v>
      </c>
      <c r="F2677" t="str">
        <f t="shared" si="124"/>
        <v>Western Australia</v>
      </c>
      <c r="G2677" t="s">
        <v>48</v>
      </c>
      <c r="H2677">
        <v>6450</v>
      </c>
      <c r="I2677" t="s">
        <v>11</v>
      </c>
      <c r="J2677" t="s">
        <v>77</v>
      </c>
      <c r="K2677" t="s">
        <v>150</v>
      </c>
      <c r="L2677" t="s">
        <v>18</v>
      </c>
      <c r="M2677" s="5">
        <v>307.73</v>
      </c>
    </row>
    <row r="2678" spans="1:13" x14ac:dyDescent="0.25">
      <c r="A2678" s="2">
        <v>45336</v>
      </c>
      <c r="B2678" s="3">
        <f t="shared" si="125"/>
        <v>2024</v>
      </c>
      <c r="C2678" t="str">
        <f t="shared" si="123"/>
        <v>2023-2024</v>
      </c>
      <c r="D2678" t="s">
        <v>147</v>
      </c>
      <c r="E2678" t="s">
        <v>140</v>
      </c>
      <c r="F2678" t="str">
        <f t="shared" si="124"/>
        <v>Tasmania</v>
      </c>
      <c r="G2678" t="s">
        <v>70</v>
      </c>
      <c r="H2678">
        <v>7320</v>
      </c>
      <c r="I2678" t="s">
        <v>11</v>
      </c>
      <c r="J2678" t="s">
        <v>71</v>
      </c>
      <c r="K2678" t="s">
        <v>19</v>
      </c>
      <c r="L2678" t="s">
        <v>23</v>
      </c>
      <c r="M2678" s="5">
        <v>308.04000000000002</v>
      </c>
    </row>
    <row r="2679" spans="1:13" x14ac:dyDescent="0.25">
      <c r="A2679" s="2">
        <v>45943</v>
      </c>
      <c r="B2679" s="3">
        <f t="shared" si="125"/>
        <v>2026</v>
      </c>
      <c r="C2679" t="str">
        <f t="shared" si="123"/>
        <v>2025-2026</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25">
      <c r="A2680" s="2">
        <v>45999</v>
      </c>
      <c r="B2680" s="3">
        <f t="shared" si="125"/>
        <v>2026</v>
      </c>
      <c r="C2680" t="str">
        <f t="shared" si="123"/>
        <v>2025-2026</v>
      </c>
      <c r="D2680" t="s">
        <v>147</v>
      </c>
      <c r="E2680" t="s">
        <v>96</v>
      </c>
      <c r="F2680" t="str">
        <f t="shared" si="124"/>
        <v>Western Australia</v>
      </c>
      <c r="G2680" t="s">
        <v>48</v>
      </c>
      <c r="H2680">
        <v>6330</v>
      </c>
      <c r="I2680" t="s">
        <v>11</v>
      </c>
      <c r="J2680" t="s">
        <v>94</v>
      </c>
      <c r="K2680" t="s">
        <v>153</v>
      </c>
      <c r="L2680" t="s">
        <v>16</v>
      </c>
      <c r="M2680" s="5">
        <v>309.02</v>
      </c>
    </row>
    <row r="2681" spans="1:13" x14ac:dyDescent="0.25">
      <c r="A2681" s="2">
        <v>45477</v>
      </c>
      <c r="B2681" s="3">
        <f t="shared" si="125"/>
        <v>2025</v>
      </c>
      <c r="C2681" t="str">
        <f t="shared" si="123"/>
        <v>2024-2025</v>
      </c>
      <c r="D2681" t="s">
        <v>147</v>
      </c>
      <c r="E2681" t="s">
        <v>114</v>
      </c>
      <c r="F2681" t="str">
        <f t="shared" si="124"/>
        <v>Victoria</v>
      </c>
      <c r="G2681" t="s">
        <v>45</v>
      </c>
      <c r="H2681">
        <v>3551</v>
      </c>
      <c r="I2681" t="s">
        <v>11</v>
      </c>
      <c r="J2681" t="s">
        <v>60</v>
      </c>
      <c r="K2681" t="s">
        <v>151</v>
      </c>
      <c r="L2681" t="s">
        <v>21</v>
      </c>
      <c r="M2681" s="5">
        <v>309.33</v>
      </c>
    </row>
    <row r="2682" spans="1:13" x14ac:dyDescent="0.25">
      <c r="A2682" s="2">
        <v>45879</v>
      </c>
      <c r="B2682" s="3">
        <f t="shared" si="125"/>
        <v>2026</v>
      </c>
      <c r="C2682" t="str">
        <f t="shared" si="123"/>
        <v>2025-2026</v>
      </c>
      <c r="D2682" t="s">
        <v>148</v>
      </c>
      <c r="E2682" t="s">
        <v>87</v>
      </c>
      <c r="F2682" t="str">
        <f t="shared" si="124"/>
        <v>New South Wales</v>
      </c>
      <c r="G2682" t="s">
        <v>10</v>
      </c>
      <c r="H2682">
        <v>2790</v>
      </c>
      <c r="I2682" t="s">
        <v>11</v>
      </c>
      <c r="J2682" t="s">
        <v>25</v>
      </c>
      <c r="K2682" t="s">
        <v>19</v>
      </c>
      <c r="L2682" t="s">
        <v>23</v>
      </c>
      <c r="M2682" s="5">
        <v>310.58000000000004</v>
      </c>
    </row>
    <row r="2683" spans="1:13" x14ac:dyDescent="0.25">
      <c r="A2683" s="2">
        <v>45378</v>
      </c>
      <c r="B2683" s="3">
        <f t="shared" si="125"/>
        <v>2024</v>
      </c>
      <c r="C2683" t="str">
        <f t="shared" si="123"/>
        <v>2023-2024</v>
      </c>
      <c r="D2683" t="s">
        <v>147</v>
      </c>
      <c r="E2683" t="s">
        <v>145</v>
      </c>
      <c r="F2683" t="str">
        <f t="shared" si="124"/>
        <v>New South Wales</v>
      </c>
      <c r="G2683" t="s">
        <v>10</v>
      </c>
      <c r="H2683">
        <v>2101</v>
      </c>
      <c r="I2683" t="s">
        <v>11</v>
      </c>
      <c r="J2683" t="s">
        <v>27</v>
      </c>
      <c r="K2683" t="s">
        <v>155</v>
      </c>
      <c r="L2683" t="s">
        <v>20</v>
      </c>
      <c r="M2683" s="5">
        <v>310.82</v>
      </c>
    </row>
    <row r="2684" spans="1:13" x14ac:dyDescent="0.25">
      <c r="A2684" s="2">
        <v>45360</v>
      </c>
      <c r="B2684" s="3">
        <f t="shared" si="125"/>
        <v>2024</v>
      </c>
      <c r="C2684" t="str">
        <f t="shared" si="123"/>
        <v>2023-2024</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25">
      <c r="A2685" s="2">
        <v>45506</v>
      </c>
      <c r="B2685" s="3">
        <f t="shared" si="125"/>
        <v>2025</v>
      </c>
      <c r="C2685" t="str">
        <f t="shared" si="123"/>
        <v>2024-2025</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25">
      <c r="A2686" s="2">
        <v>45620</v>
      </c>
      <c r="B2686" s="3">
        <f t="shared" si="125"/>
        <v>2025</v>
      </c>
      <c r="C2686" t="str">
        <f t="shared" si="123"/>
        <v>2024-2025</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25">
      <c r="A2687" s="2">
        <v>46012</v>
      </c>
      <c r="B2687" s="3">
        <f t="shared" si="125"/>
        <v>2026</v>
      </c>
      <c r="C2687" t="str">
        <f t="shared" si="123"/>
        <v>2025-2026</v>
      </c>
      <c r="D2687" t="s">
        <v>147</v>
      </c>
      <c r="E2687" t="s">
        <v>103</v>
      </c>
      <c r="F2687" t="str">
        <f t="shared" si="124"/>
        <v>Queensland</v>
      </c>
      <c r="G2687" t="s">
        <v>35</v>
      </c>
      <c r="H2687">
        <v>4509</v>
      </c>
      <c r="I2687" t="s">
        <v>11</v>
      </c>
      <c r="J2687" t="s">
        <v>104</v>
      </c>
      <c r="K2687" t="s">
        <v>149</v>
      </c>
      <c r="L2687" t="s">
        <v>15</v>
      </c>
      <c r="M2687" s="5">
        <v>312.12</v>
      </c>
    </row>
    <row r="2688" spans="1:13" x14ac:dyDescent="0.25">
      <c r="A2688" s="2">
        <v>45703</v>
      </c>
      <c r="B2688" s="3">
        <f t="shared" si="125"/>
        <v>2025</v>
      </c>
      <c r="C2688" t="str">
        <f t="shared" si="123"/>
        <v>2024-2025</v>
      </c>
      <c r="D2688" t="s">
        <v>147</v>
      </c>
      <c r="E2688" t="s">
        <v>62</v>
      </c>
      <c r="F2688" t="str">
        <f t="shared" si="124"/>
        <v>Victoria</v>
      </c>
      <c r="G2688" t="s">
        <v>45</v>
      </c>
      <c r="H2688">
        <v>3134</v>
      </c>
      <c r="I2688" t="s">
        <v>11</v>
      </c>
      <c r="J2688" t="s">
        <v>63</v>
      </c>
      <c r="K2688" t="s">
        <v>149</v>
      </c>
      <c r="L2688" t="s">
        <v>15</v>
      </c>
      <c r="M2688" s="5">
        <v>313.61</v>
      </c>
    </row>
    <row r="2689" spans="1:13" x14ac:dyDescent="0.25">
      <c r="A2689" s="2">
        <v>45525</v>
      </c>
      <c r="B2689" s="3">
        <f t="shared" si="125"/>
        <v>2025</v>
      </c>
      <c r="C2689" t="str">
        <f t="shared" si="123"/>
        <v>2024-2025</v>
      </c>
      <c r="D2689" t="s">
        <v>147</v>
      </c>
      <c r="E2689" t="s">
        <v>73</v>
      </c>
      <c r="F2689" t="str">
        <f t="shared" si="124"/>
        <v>Victoria</v>
      </c>
      <c r="G2689" t="s">
        <v>45</v>
      </c>
      <c r="H2689">
        <v>3136</v>
      </c>
      <c r="I2689" t="s">
        <v>11</v>
      </c>
      <c r="J2689" t="s">
        <v>63</v>
      </c>
      <c r="K2689" t="s">
        <v>150</v>
      </c>
      <c r="L2689" t="s">
        <v>18</v>
      </c>
      <c r="M2689" s="5">
        <v>313.62</v>
      </c>
    </row>
    <row r="2690" spans="1:13" x14ac:dyDescent="0.25">
      <c r="A2690" s="2">
        <v>45682</v>
      </c>
      <c r="B2690" s="3">
        <f t="shared" si="125"/>
        <v>2025</v>
      </c>
      <c r="C2690" t="str">
        <f t="shared" ref="C2690:C2753" si="126">IF(MONTH(A2690) &gt;= 7, YEAR(A2690) &amp; "-" &amp; YEAR(A2690) + 1, YEAR(A2690) - 1 &amp; "-" &amp; YEAR(A2690))</f>
        <v>2024-2025</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25">
      <c r="A2691" s="2">
        <v>45651</v>
      </c>
      <c r="B2691" s="3">
        <f t="shared" ref="B2691:B2754" si="128">IF(MONTH(A2691)&gt;=7,YEAR(A2691)+1,YEAR(A2691))</f>
        <v>2025</v>
      </c>
      <c r="C2691" t="str">
        <f t="shared" si="126"/>
        <v>2024-2025</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25">
      <c r="A2692" s="2">
        <v>45935</v>
      </c>
      <c r="B2692" s="3">
        <f t="shared" si="128"/>
        <v>2026</v>
      </c>
      <c r="C2692" t="str">
        <f t="shared" si="126"/>
        <v>2025-2026</v>
      </c>
      <c r="D2692" t="s">
        <v>147</v>
      </c>
      <c r="E2692" t="s">
        <v>34</v>
      </c>
      <c r="F2692" t="str">
        <f t="shared" si="127"/>
        <v>Queensland</v>
      </c>
      <c r="G2692" t="s">
        <v>35</v>
      </c>
      <c r="H2692">
        <v>4802</v>
      </c>
      <c r="I2692" t="s">
        <v>11</v>
      </c>
      <c r="J2692" t="s">
        <v>36</v>
      </c>
      <c r="K2692" t="s">
        <v>152</v>
      </c>
      <c r="L2692" t="s">
        <v>13</v>
      </c>
      <c r="M2692" s="5">
        <v>313.93</v>
      </c>
    </row>
    <row r="2693" spans="1:13" x14ac:dyDescent="0.25">
      <c r="A2693" s="2">
        <v>45663</v>
      </c>
      <c r="B2693" s="3">
        <f t="shared" si="128"/>
        <v>2025</v>
      </c>
      <c r="C2693" t="str">
        <f t="shared" si="126"/>
        <v>2024-2025</v>
      </c>
      <c r="D2693" t="s">
        <v>147</v>
      </c>
      <c r="E2693" t="s">
        <v>114</v>
      </c>
      <c r="F2693" t="str">
        <f t="shared" si="127"/>
        <v>Victoria</v>
      </c>
      <c r="G2693" t="s">
        <v>45</v>
      </c>
      <c r="H2693">
        <v>3551</v>
      </c>
      <c r="I2693" t="s">
        <v>11</v>
      </c>
      <c r="J2693" t="s">
        <v>60</v>
      </c>
      <c r="K2693" t="s">
        <v>19</v>
      </c>
      <c r="L2693" t="s">
        <v>23</v>
      </c>
      <c r="M2693" s="5">
        <v>314.66999999999996</v>
      </c>
    </row>
    <row r="2694" spans="1:13" x14ac:dyDescent="0.25">
      <c r="A2694" s="2">
        <v>45730</v>
      </c>
      <c r="B2694" s="3">
        <f t="shared" si="128"/>
        <v>2025</v>
      </c>
      <c r="C2694" t="str">
        <f t="shared" si="126"/>
        <v>2024-2025</v>
      </c>
      <c r="D2694" t="s">
        <v>147</v>
      </c>
      <c r="E2694" t="s">
        <v>113</v>
      </c>
      <c r="F2694" t="str">
        <f t="shared" si="127"/>
        <v>Queensland</v>
      </c>
      <c r="G2694" t="s">
        <v>35</v>
      </c>
      <c r="H2694">
        <v>4215</v>
      </c>
      <c r="I2694" t="s">
        <v>11</v>
      </c>
      <c r="J2694" t="s">
        <v>104</v>
      </c>
      <c r="K2694" t="s">
        <v>149</v>
      </c>
      <c r="L2694" t="s">
        <v>15</v>
      </c>
      <c r="M2694" s="5">
        <v>315.27000000000004</v>
      </c>
    </row>
    <row r="2695" spans="1:13" x14ac:dyDescent="0.25">
      <c r="A2695" s="2">
        <v>45547</v>
      </c>
      <c r="B2695" s="3">
        <f t="shared" si="128"/>
        <v>2025</v>
      </c>
      <c r="C2695" t="str">
        <f t="shared" si="126"/>
        <v>2024-2025</v>
      </c>
      <c r="D2695" t="s">
        <v>148</v>
      </c>
      <c r="E2695" t="s">
        <v>57</v>
      </c>
      <c r="F2695" t="str">
        <f t="shared" si="127"/>
        <v>New South Wales</v>
      </c>
      <c r="G2695" t="s">
        <v>10</v>
      </c>
      <c r="H2695">
        <v>2560</v>
      </c>
      <c r="I2695" t="s">
        <v>11</v>
      </c>
      <c r="J2695" t="s">
        <v>58</v>
      </c>
      <c r="K2695" t="s">
        <v>149</v>
      </c>
      <c r="L2695" t="s">
        <v>15</v>
      </c>
      <c r="M2695" s="5">
        <v>315.51000000000005</v>
      </c>
    </row>
    <row r="2696" spans="1:13" x14ac:dyDescent="0.25">
      <c r="A2696" s="2">
        <v>45483</v>
      </c>
      <c r="B2696" s="3">
        <f t="shared" si="128"/>
        <v>2025</v>
      </c>
      <c r="C2696" t="str">
        <f t="shared" si="126"/>
        <v>2024-2025</v>
      </c>
      <c r="D2696" t="s">
        <v>147</v>
      </c>
      <c r="E2696" t="s">
        <v>132</v>
      </c>
      <c r="F2696" t="str">
        <f t="shared" si="127"/>
        <v>New South Wales</v>
      </c>
      <c r="G2696" t="s">
        <v>10</v>
      </c>
      <c r="H2696">
        <v>2800</v>
      </c>
      <c r="I2696" t="s">
        <v>11</v>
      </c>
      <c r="J2696" t="s">
        <v>25</v>
      </c>
      <c r="K2696" t="s">
        <v>154</v>
      </c>
      <c r="L2696" t="s">
        <v>14</v>
      </c>
      <c r="M2696" s="5">
        <v>317.17</v>
      </c>
    </row>
    <row r="2697" spans="1:13" x14ac:dyDescent="0.25">
      <c r="A2697" s="2">
        <v>45360</v>
      </c>
      <c r="B2697" s="3">
        <f t="shared" si="128"/>
        <v>2024</v>
      </c>
      <c r="C2697" t="str">
        <f t="shared" si="126"/>
        <v>2023-2024</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25">
      <c r="A2698" s="2">
        <v>45480</v>
      </c>
      <c r="B2698" s="3">
        <f t="shared" si="128"/>
        <v>2025</v>
      </c>
      <c r="C2698" t="str">
        <f t="shared" si="126"/>
        <v>2024-2025</v>
      </c>
      <c r="D2698" t="s">
        <v>148</v>
      </c>
      <c r="E2698" t="s">
        <v>112</v>
      </c>
      <c r="F2698" t="str">
        <f t="shared" si="127"/>
        <v>Victoria</v>
      </c>
      <c r="G2698" t="s">
        <v>45</v>
      </c>
      <c r="H2698">
        <v>3076</v>
      </c>
      <c r="I2698" t="s">
        <v>11</v>
      </c>
      <c r="J2698" t="s">
        <v>46</v>
      </c>
      <c r="K2698" t="s">
        <v>149</v>
      </c>
      <c r="L2698" t="s">
        <v>15</v>
      </c>
      <c r="M2698" s="5">
        <v>317.57</v>
      </c>
    </row>
    <row r="2699" spans="1:13" x14ac:dyDescent="0.25">
      <c r="A2699" s="2">
        <v>45789</v>
      </c>
      <c r="B2699" s="3">
        <f t="shared" si="128"/>
        <v>2025</v>
      </c>
      <c r="C2699" t="str">
        <f t="shared" si="126"/>
        <v>2024-2025</v>
      </c>
      <c r="D2699" t="s">
        <v>147</v>
      </c>
      <c r="E2699" t="s">
        <v>141</v>
      </c>
      <c r="F2699" t="str">
        <f t="shared" si="127"/>
        <v>Western Australia</v>
      </c>
      <c r="G2699" t="s">
        <v>48</v>
      </c>
      <c r="H2699">
        <v>6052</v>
      </c>
      <c r="I2699" t="s">
        <v>11</v>
      </c>
      <c r="J2699" t="s">
        <v>49</v>
      </c>
      <c r="K2699" t="s">
        <v>154</v>
      </c>
      <c r="L2699" t="s">
        <v>14</v>
      </c>
      <c r="M2699" s="5">
        <v>317.68</v>
      </c>
    </row>
    <row r="2700" spans="1:13" x14ac:dyDescent="0.25">
      <c r="A2700" s="2">
        <v>45722</v>
      </c>
      <c r="B2700" s="3">
        <f t="shared" si="128"/>
        <v>2025</v>
      </c>
      <c r="C2700" t="str">
        <f t="shared" si="126"/>
        <v>2024-2025</v>
      </c>
      <c r="D2700" t="s">
        <v>147</v>
      </c>
      <c r="E2700" t="s">
        <v>138</v>
      </c>
      <c r="F2700" t="str">
        <f t="shared" si="127"/>
        <v>Queensland</v>
      </c>
      <c r="G2700" t="s">
        <v>35</v>
      </c>
      <c r="H2700">
        <v>4558</v>
      </c>
      <c r="I2700" t="s">
        <v>11</v>
      </c>
      <c r="J2700" t="s">
        <v>120</v>
      </c>
      <c r="K2700" t="s">
        <v>155</v>
      </c>
      <c r="L2700" t="s">
        <v>20</v>
      </c>
      <c r="M2700" s="5">
        <v>317.88</v>
      </c>
    </row>
    <row r="2701" spans="1:13" x14ac:dyDescent="0.25">
      <c r="A2701" s="2">
        <v>45293</v>
      </c>
      <c r="B2701" s="3">
        <f t="shared" si="128"/>
        <v>2024</v>
      </c>
      <c r="C2701" t="str">
        <f t="shared" si="126"/>
        <v>2023-2024</v>
      </c>
      <c r="D2701" t="s">
        <v>147</v>
      </c>
      <c r="E2701" t="s">
        <v>113</v>
      </c>
      <c r="F2701" t="str">
        <f t="shared" si="127"/>
        <v>Queensland</v>
      </c>
      <c r="G2701" t="s">
        <v>35</v>
      </c>
      <c r="H2701">
        <v>4215</v>
      </c>
      <c r="I2701" t="s">
        <v>11</v>
      </c>
      <c r="J2701" t="s">
        <v>104</v>
      </c>
      <c r="K2701" t="s">
        <v>157</v>
      </c>
      <c r="L2701" t="s">
        <v>22</v>
      </c>
      <c r="M2701" s="5">
        <v>318.18</v>
      </c>
    </row>
    <row r="2702" spans="1:13" x14ac:dyDescent="0.25">
      <c r="A2702" s="2">
        <v>45948</v>
      </c>
      <c r="B2702" s="3">
        <f t="shared" si="128"/>
        <v>2026</v>
      </c>
      <c r="C2702" t="str">
        <f t="shared" si="126"/>
        <v>2025-2026</v>
      </c>
      <c r="D2702" t="s">
        <v>147</v>
      </c>
      <c r="E2702" t="s">
        <v>107</v>
      </c>
      <c r="F2702" t="str">
        <f t="shared" si="127"/>
        <v>Queensland</v>
      </c>
      <c r="G2702" t="s">
        <v>35</v>
      </c>
      <c r="H2702">
        <v>4220</v>
      </c>
      <c r="I2702" t="s">
        <v>11</v>
      </c>
      <c r="J2702" t="s">
        <v>104</v>
      </c>
      <c r="K2702" t="s">
        <v>19</v>
      </c>
      <c r="L2702" t="s">
        <v>23</v>
      </c>
      <c r="M2702" s="5">
        <v>318.38</v>
      </c>
    </row>
    <row r="2703" spans="1:13" x14ac:dyDescent="0.25">
      <c r="A2703" s="2">
        <v>45912</v>
      </c>
      <c r="B2703" s="3">
        <f t="shared" si="128"/>
        <v>2026</v>
      </c>
      <c r="C2703" t="str">
        <f t="shared" si="126"/>
        <v>2025-2026</v>
      </c>
      <c r="D2703" t="s">
        <v>147</v>
      </c>
      <c r="E2703" t="s">
        <v>141</v>
      </c>
      <c r="F2703" t="str">
        <f t="shared" si="127"/>
        <v>Western Australia</v>
      </c>
      <c r="G2703" t="s">
        <v>48</v>
      </c>
      <c r="H2703">
        <v>6052</v>
      </c>
      <c r="I2703" t="s">
        <v>11</v>
      </c>
      <c r="J2703" t="s">
        <v>49</v>
      </c>
      <c r="K2703" t="s">
        <v>153</v>
      </c>
      <c r="L2703" t="s">
        <v>16</v>
      </c>
      <c r="M2703" s="5">
        <v>318.63</v>
      </c>
    </row>
    <row r="2704" spans="1:13" x14ac:dyDescent="0.25">
      <c r="A2704" s="2">
        <v>45898</v>
      </c>
      <c r="B2704" s="3">
        <f t="shared" si="128"/>
        <v>2026</v>
      </c>
      <c r="C2704" t="str">
        <f t="shared" si="126"/>
        <v>2025-2026</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25">
      <c r="A2705" s="2">
        <v>45592</v>
      </c>
      <c r="B2705" s="3">
        <f t="shared" si="128"/>
        <v>2025</v>
      </c>
      <c r="C2705" t="str">
        <f t="shared" si="126"/>
        <v>2024-2025</v>
      </c>
      <c r="D2705" t="s">
        <v>147</v>
      </c>
      <c r="E2705" t="s">
        <v>141</v>
      </c>
      <c r="F2705" t="str">
        <f t="shared" si="127"/>
        <v>Western Australia</v>
      </c>
      <c r="G2705" t="s">
        <v>48</v>
      </c>
      <c r="H2705">
        <v>6052</v>
      </c>
      <c r="I2705" t="s">
        <v>11</v>
      </c>
      <c r="J2705" t="s">
        <v>49</v>
      </c>
      <c r="K2705" t="s">
        <v>155</v>
      </c>
      <c r="L2705" t="s">
        <v>20</v>
      </c>
      <c r="M2705" s="5">
        <v>319.33</v>
      </c>
    </row>
    <row r="2706" spans="1:13" x14ac:dyDescent="0.25">
      <c r="A2706" s="2">
        <v>45903</v>
      </c>
      <c r="B2706" s="3">
        <f t="shared" si="128"/>
        <v>2026</v>
      </c>
      <c r="C2706" t="str">
        <f t="shared" si="126"/>
        <v>2025-2026</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25">
      <c r="A2707" s="2">
        <v>45406</v>
      </c>
      <c r="B2707" s="3">
        <f t="shared" si="128"/>
        <v>2024</v>
      </c>
      <c r="C2707" t="str">
        <f t="shared" si="126"/>
        <v>2023-2024</v>
      </c>
      <c r="D2707" t="s">
        <v>147</v>
      </c>
      <c r="E2707" t="s">
        <v>92</v>
      </c>
      <c r="F2707" t="str">
        <f t="shared" si="127"/>
        <v>Queensland</v>
      </c>
      <c r="G2707" t="s">
        <v>35</v>
      </c>
      <c r="H2707">
        <v>4068</v>
      </c>
      <c r="I2707" t="s">
        <v>11</v>
      </c>
      <c r="J2707" t="s">
        <v>43</v>
      </c>
      <c r="K2707" t="s">
        <v>151</v>
      </c>
      <c r="L2707" t="s">
        <v>21</v>
      </c>
      <c r="M2707" s="5">
        <v>321.52999999999997</v>
      </c>
    </row>
    <row r="2708" spans="1:13" x14ac:dyDescent="0.25">
      <c r="A2708" s="2">
        <v>45561</v>
      </c>
      <c r="B2708" s="3">
        <f t="shared" si="128"/>
        <v>2025</v>
      </c>
      <c r="C2708" t="str">
        <f t="shared" si="126"/>
        <v>2024-2025</v>
      </c>
      <c r="D2708" t="s">
        <v>147</v>
      </c>
      <c r="E2708" t="s">
        <v>85</v>
      </c>
      <c r="F2708" t="str">
        <f t="shared" si="127"/>
        <v>Queensland</v>
      </c>
      <c r="G2708" t="s">
        <v>35</v>
      </c>
      <c r="H2708">
        <v>4883</v>
      </c>
      <c r="I2708" t="s">
        <v>11</v>
      </c>
      <c r="J2708" t="s">
        <v>36</v>
      </c>
      <c r="K2708" t="s">
        <v>154</v>
      </c>
      <c r="L2708" t="s">
        <v>14</v>
      </c>
      <c r="M2708" s="5">
        <v>321.62</v>
      </c>
    </row>
    <row r="2709" spans="1:13" x14ac:dyDescent="0.25">
      <c r="A2709" s="2">
        <v>45616</v>
      </c>
      <c r="B2709" s="3">
        <f t="shared" si="128"/>
        <v>2025</v>
      </c>
      <c r="C2709" t="str">
        <f t="shared" si="126"/>
        <v>2024-2025</v>
      </c>
      <c r="D2709" t="s">
        <v>147</v>
      </c>
      <c r="E2709" t="s">
        <v>113</v>
      </c>
      <c r="F2709" t="str">
        <f t="shared" si="127"/>
        <v>Queensland</v>
      </c>
      <c r="G2709" t="s">
        <v>35</v>
      </c>
      <c r="H2709">
        <v>4215</v>
      </c>
      <c r="I2709" t="s">
        <v>11</v>
      </c>
      <c r="J2709" t="s">
        <v>104</v>
      </c>
      <c r="K2709" t="s">
        <v>155</v>
      </c>
      <c r="L2709" t="s">
        <v>20</v>
      </c>
      <c r="M2709" s="5">
        <v>323.08999999999997</v>
      </c>
    </row>
    <row r="2710" spans="1:13" x14ac:dyDescent="0.25">
      <c r="A2710" s="2">
        <v>45993</v>
      </c>
      <c r="B2710" s="3">
        <f t="shared" si="128"/>
        <v>2026</v>
      </c>
      <c r="C2710" t="str">
        <f t="shared" si="126"/>
        <v>2025-2026</v>
      </c>
      <c r="D2710" t="s">
        <v>147</v>
      </c>
      <c r="E2710" t="s">
        <v>143</v>
      </c>
      <c r="F2710" t="str">
        <f t="shared" si="127"/>
        <v>New South Wales</v>
      </c>
      <c r="G2710" t="s">
        <v>10</v>
      </c>
      <c r="H2710">
        <v>2154</v>
      </c>
      <c r="I2710" t="s">
        <v>11</v>
      </c>
      <c r="J2710" t="s">
        <v>27</v>
      </c>
      <c r="K2710" t="s">
        <v>155</v>
      </c>
      <c r="L2710" t="s">
        <v>20</v>
      </c>
      <c r="M2710" s="5">
        <v>323.19</v>
      </c>
    </row>
    <row r="2711" spans="1:13" x14ac:dyDescent="0.25">
      <c r="A2711" s="2">
        <v>45756</v>
      </c>
      <c r="B2711" s="3">
        <f t="shared" si="128"/>
        <v>2025</v>
      </c>
      <c r="C2711" t="str">
        <f t="shared" si="126"/>
        <v>2024-2025</v>
      </c>
      <c r="D2711" t="s">
        <v>147</v>
      </c>
      <c r="E2711" t="s">
        <v>92</v>
      </c>
      <c r="F2711" t="str">
        <f t="shared" si="127"/>
        <v>Queensland</v>
      </c>
      <c r="G2711" t="s">
        <v>35</v>
      </c>
      <c r="H2711">
        <v>4068</v>
      </c>
      <c r="I2711" t="s">
        <v>11</v>
      </c>
      <c r="J2711" t="s">
        <v>43</v>
      </c>
      <c r="K2711" t="s">
        <v>154</v>
      </c>
      <c r="L2711" t="s">
        <v>14</v>
      </c>
      <c r="M2711" s="5">
        <v>324.33</v>
      </c>
    </row>
    <row r="2712" spans="1:13" x14ac:dyDescent="0.25">
      <c r="A2712" s="2">
        <v>45823</v>
      </c>
      <c r="B2712" s="3">
        <f t="shared" si="128"/>
        <v>2025</v>
      </c>
      <c r="C2712" t="str">
        <f t="shared" si="126"/>
        <v>2024-2025</v>
      </c>
      <c r="D2712" t="s">
        <v>148</v>
      </c>
      <c r="E2712" t="s">
        <v>41</v>
      </c>
      <c r="F2712" t="str">
        <f t="shared" si="127"/>
        <v>New South Wales</v>
      </c>
      <c r="G2712" t="s">
        <v>10</v>
      </c>
      <c r="H2712">
        <v>2830</v>
      </c>
      <c r="I2712" t="s">
        <v>11</v>
      </c>
      <c r="J2712" t="s">
        <v>25</v>
      </c>
      <c r="K2712" t="s">
        <v>19</v>
      </c>
      <c r="L2712" t="s">
        <v>23</v>
      </c>
      <c r="M2712" s="5">
        <v>324.38</v>
      </c>
    </row>
    <row r="2713" spans="1:13" x14ac:dyDescent="0.25">
      <c r="A2713" s="2">
        <v>45598</v>
      </c>
      <c r="B2713" s="3">
        <f t="shared" si="128"/>
        <v>2025</v>
      </c>
      <c r="C2713" t="str">
        <f t="shared" si="126"/>
        <v>2024-2025</v>
      </c>
      <c r="D2713" t="s">
        <v>147</v>
      </c>
      <c r="E2713" t="s">
        <v>146</v>
      </c>
      <c r="F2713" t="str">
        <f t="shared" si="127"/>
        <v>Victoria</v>
      </c>
      <c r="G2713" t="s">
        <v>45</v>
      </c>
      <c r="H2713">
        <v>3353</v>
      </c>
      <c r="I2713" t="s">
        <v>11</v>
      </c>
      <c r="J2713" t="s">
        <v>60</v>
      </c>
      <c r="K2713" t="s">
        <v>149</v>
      </c>
      <c r="L2713" t="s">
        <v>15</v>
      </c>
      <c r="M2713" s="5">
        <v>324.63</v>
      </c>
    </row>
    <row r="2714" spans="1:13" x14ac:dyDescent="0.25">
      <c r="A2714" s="2">
        <v>45874</v>
      </c>
      <c r="B2714" s="3">
        <f t="shared" si="128"/>
        <v>2026</v>
      </c>
      <c r="C2714" t="str">
        <f t="shared" si="126"/>
        <v>2025-2026</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25">
      <c r="A2715" s="2">
        <v>45978</v>
      </c>
      <c r="B2715" s="3">
        <f t="shared" si="128"/>
        <v>2026</v>
      </c>
      <c r="C2715" t="str">
        <f t="shared" si="126"/>
        <v>2025-2026</v>
      </c>
      <c r="D2715" t="s">
        <v>147</v>
      </c>
      <c r="E2715" t="s">
        <v>124</v>
      </c>
      <c r="F2715" t="str">
        <f t="shared" si="127"/>
        <v>New South Wales</v>
      </c>
      <c r="G2715" t="s">
        <v>10</v>
      </c>
      <c r="H2715">
        <v>2015</v>
      </c>
      <c r="I2715" t="s">
        <v>11</v>
      </c>
      <c r="J2715" t="s">
        <v>12</v>
      </c>
      <c r="K2715" t="s">
        <v>149</v>
      </c>
      <c r="L2715" t="s">
        <v>15</v>
      </c>
      <c r="M2715" s="5">
        <v>325.5</v>
      </c>
    </row>
    <row r="2716" spans="1:13" x14ac:dyDescent="0.25">
      <c r="A2716" s="2">
        <v>45994</v>
      </c>
      <c r="B2716" s="3">
        <f t="shared" si="128"/>
        <v>2026</v>
      </c>
      <c r="C2716" t="str">
        <f t="shared" si="126"/>
        <v>2025-2026</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25">
      <c r="A2717" s="2">
        <v>45555</v>
      </c>
      <c r="B2717" s="3">
        <f t="shared" si="128"/>
        <v>2025</v>
      </c>
      <c r="C2717" t="str">
        <f t="shared" si="126"/>
        <v>2024-2025</v>
      </c>
      <c r="D2717" t="s">
        <v>147</v>
      </c>
      <c r="E2717" t="s">
        <v>133</v>
      </c>
      <c r="F2717" t="str">
        <f t="shared" si="127"/>
        <v>Queensland</v>
      </c>
      <c r="G2717" t="s">
        <v>35</v>
      </c>
      <c r="H2717">
        <v>4305</v>
      </c>
      <c r="I2717" t="s">
        <v>11</v>
      </c>
      <c r="J2717" t="s">
        <v>104</v>
      </c>
      <c r="K2717" t="s">
        <v>150</v>
      </c>
      <c r="L2717" t="s">
        <v>18</v>
      </c>
      <c r="M2717" s="5">
        <v>326.76</v>
      </c>
    </row>
    <row r="2718" spans="1:13" x14ac:dyDescent="0.25">
      <c r="A2718" s="2">
        <v>45577</v>
      </c>
      <c r="B2718" s="3">
        <f t="shared" si="128"/>
        <v>2025</v>
      </c>
      <c r="C2718" t="str">
        <f t="shared" si="126"/>
        <v>2024-2025</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25">
      <c r="A2719" s="2">
        <v>45922</v>
      </c>
      <c r="B2719" s="3">
        <f t="shared" si="128"/>
        <v>2026</v>
      </c>
      <c r="C2719" t="str">
        <f t="shared" si="126"/>
        <v>2025-2026</v>
      </c>
      <c r="D2719" t="s">
        <v>147</v>
      </c>
      <c r="E2719" t="s">
        <v>113</v>
      </c>
      <c r="F2719" t="str">
        <f t="shared" si="127"/>
        <v>Queensland</v>
      </c>
      <c r="G2719" t="s">
        <v>35</v>
      </c>
      <c r="H2719">
        <v>4215</v>
      </c>
      <c r="I2719" t="s">
        <v>11</v>
      </c>
      <c r="J2719" t="s">
        <v>104</v>
      </c>
      <c r="K2719" t="s">
        <v>154</v>
      </c>
      <c r="L2719" t="s">
        <v>14</v>
      </c>
      <c r="M2719" s="5">
        <v>327.45000000000005</v>
      </c>
    </row>
    <row r="2720" spans="1:13" x14ac:dyDescent="0.25">
      <c r="A2720" s="2">
        <v>45446</v>
      </c>
      <c r="B2720" s="3">
        <f t="shared" si="128"/>
        <v>2024</v>
      </c>
      <c r="C2720" t="str">
        <f t="shared" si="126"/>
        <v>2023-2024</v>
      </c>
      <c r="D2720" t="s">
        <v>148</v>
      </c>
      <c r="E2720" t="s">
        <v>81</v>
      </c>
      <c r="F2720" t="str">
        <f t="shared" si="127"/>
        <v>New South Wales</v>
      </c>
      <c r="G2720" t="s">
        <v>10</v>
      </c>
      <c r="H2720">
        <v>2485</v>
      </c>
      <c r="I2720" t="s">
        <v>11</v>
      </c>
      <c r="J2720" t="s">
        <v>68</v>
      </c>
      <c r="K2720" t="s">
        <v>152</v>
      </c>
      <c r="L2720" t="s">
        <v>13</v>
      </c>
      <c r="M2720" s="5">
        <v>327.47000000000003</v>
      </c>
    </row>
    <row r="2721" spans="1:13" x14ac:dyDescent="0.25">
      <c r="A2721" s="2">
        <v>45622</v>
      </c>
      <c r="B2721" s="3">
        <f t="shared" si="128"/>
        <v>2025</v>
      </c>
      <c r="C2721" t="str">
        <f t="shared" si="126"/>
        <v>2024-2025</v>
      </c>
      <c r="D2721" t="s">
        <v>147</v>
      </c>
      <c r="E2721" t="s">
        <v>88</v>
      </c>
      <c r="F2721" t="str">
        <f t="shared" si="127"/>
        <v>South Australia</v>
      </c>
      <c r="G2721" t="s">
        <v>32</v>
      </c>
      <c r="H2721">
        <v>5011</v>
      </c>
      <c r="I2721" t="s">
        <v>11</v>
      </c>
      <c r="J2721" t="s">
        <v>33</v>
      </c>
      <c r="K2721" t="s">
        <v>150</v>
      </c>
      <c r="L2721" t="s">
        <v>18</v>
      </c>
      <c r="M2721" s="5">
        <v>327.70000000000005</v>
      </c>
    </row>
    <row r="2722" spans="1:13" x14ac:dyDescent="0.25">
      <c r="A2722" s="2">
        <v>45502</v>
      </c>
      <c r="B2722" s="3">
        <f t="shared" si="128"/>
        <v>2025</v>
      </c>
      <c r="C2722" t="str">
        <f t="shared" si="126"/>
        <v>2024-2025</v>
      </c>
      <c r="D2722" t="s">
        <v>147</v>
      </c>
      <c r="E2722" t="s">
        <v>128</v>
      </c>
      <c r="F2722" t="str">
        <f t="shared" si="127"/>
        <v>Western Australia</v>
      </c>
      <c r="G2722" t="s">
        <v>48</v>
      </c>
      <c r="H2722">
        <v>6027</v>
      </c>
      <c r="I2722" t="s">
        <v>11</v>
      </c>
      <c r="J2722" t="s">
        <v>49</v>
      </c>
      <c r="K2722" t="s">
        <v>19</v>
      </c>
      <c r="L2722" t="s">
        <v>23</v>
      </c>
      <c r="M2722" s="5">
        <v>327.74</v>
      </c>
    </row>
    <row r="2723" spans="1:13" x14ac:dyDescent="0.25">
      <c r="A2723" s="2">
        <v>45456</v>
      </c>
      <c r="B2723" s="3">
        <f t="shared" si="128"/>
        <v>2024</v>
      </c>
      <c r="C2723" t="str">
        <f t="shared" si="126"/>
        <v>2023-2024</v>
      </c>
      <c r="D2723" t="s">
        <v>147</v>
      </c>
      <c r="E2723" t="s">
        <v>96</v>
      </c>
      <c r="F2723" t="str">
        <f t="shared" si="127"/>
        <v>Western Australia</v>
      </c>
      <c r="G2723" t="s">
        <v>48</v>
      </c>
      <c r="H2723">
        <v>6330</v>
      </c>
      <c r="I2723" t="s">
        <v>11</v>
      </c>
      <c r="J2723" t="s">
        <v>94</v>
      </c>
      <c r="K2723" t="s">
        <v>150</v>
      </c>
      <c r="L2723" t="s">
        <v>18</v>
      </c>
      <c r="M2723" s="5">
        <v>327.77</v>
      </c>
    </row>
    <row r="2724" spans="1:13" x14ac:dyDescent="0.25">
      <c r="A2724" s="2">
        <v>45511</v>
      </c>
      <c r="B2724" s="3">
        <f t="shared" si="128"/>
        <v>2025</v>
      </c>
      <c r="C2724" t="str">
        <f t="shared" si="126"/>
        <v>2024-2025</v>
      </c>
      <c r="D2724" t="s">
        <v>147</v>
      </c>
      <c r="E2724" t="s">
        <v>118</v>
      </c>
      <c r="F2724" t="str">
        <f t="shared" si="127"/>
        <v>New South Wales</v>
      </c>
      <c r="G2724" t="s">
        <v>10</v>
      </c>
      <c r="H2724">
        <v>2158</v>
      </c>
      <c r="I2724" t="s">
        <v>11</v>
      </c>
      <c r="J2724" t="s">
        <v>27</v>
      </c>
      <c r="K2724" t="s">
        <v>150</v>
      </c>
      <c r="L2724" t="s">
        <v>18</v>
      </c>
      <c r="M2724" s="5">
        <v>327.77</v>
      </c>
    </row>
    <row r="2725" spans="1:13" x14ac:dyDescent="0.25">
      <c r="A2725" s="2">
        <v>45797</v>
      </c>
      <c r="B2725" s="3">
        <f t="shared" si="128"/>
        <v>2025</v>
      </c>
      <c r="C2725" t="str">
        <f t="shared" si="126"/>
        <v>2024-2025</v>
      </c>
      <c r="D2725" t="s">
        <v>147</v>
      </c>
      <c r="E2725" t="s">
        <v>143</v>
      </c>
      <c r="F2725" t="str">
        <f t="shared" si="127"/>
        <v>New South Wales</v>
      </c>
      <c r="G2725" t="s">
        <v>10</v>
      </c>
      <c r="H2725">
        <v>2154</v>
      </c>
      <c r="I2725" t="s">
        <v>11</v>
      </c>
      <c r="J2725" t="s">
        <v>27</v>
      </c>
      <c r="K2725" t="s">
        <v>156</v>
      </c>
      <c r="L2725" t="s">
        <v>17</v>
      </c>
      <c r="M2725" s="5">
        <v>328.29</v>
      </c>
    </row>
    <row r="2726" spans="1:13" x14ac:dyDescent="0.25">
      <c r="A2726" s="2">
        <v>46008</v>
      </c>
      <c r="B2726" s="3">
        <f t="shared" si="128"/>
        <v>2026</v>
      </c>
      <c r="C2726" t="str">
        <f t="shared" si="126"/>
        <v>2025-2026</v>
      </c>
      <c r="D2726" t="s">
        <v>147</v>
      </c>
      <c r="E2726" t="s">
        <v>128</v>
      </c>
      <c r="F2726" t="str">
        <f t="shared" si="127"/>
        <v>Western Australia</v>
      </c>
      <c r="G2726" t="s">
        <v>48</v>
      </c>
      <c r="H2726">
        <v>6027</v>
      </c>
      <c r="I2726" t="s">
        <v>11</v>
      </c>
      <c r="J2726" t="s">
        <v>49</v>
      </c>
      <c r="K2726" t="s">
        <v>150</v>
      </c>
      <c r="L2726" t="s">
        <v>18</v>
      </c>
      <c r="M2726" s="5">
        <v>328.71</v>
      </c>
    </row>
    <row r="2727" spans="1:13" x14ac:dyDescent="0.25">
      <c r="A2727" s="2">
        <v>45651</v>
      </c>
      <c r="B2727" s="3">
        <f t="shared" si="128"/>
        <v>2025</v>
      </c>
      <c r="C2727" t="str">
        <f t="shared" si="126"/>
        <v>2024-2025</v>
      </c>
      <c r="D2727" t="s">
        <v>147</v>
      </c>
      <c r="E2727" t="s">
        <v>73</v>
      </c>
      <c r="F2727" t="str">
        <f t="shared" si="127"/>
        <v>Victoria</v>
      </c>
      <c r="G2727" t="s">
        <v>45</v>
      </c>
      <c r="H2727">
        <v>3136</v>
      </c>
      <c r="I2727" t="s">
        <v>11</v>
      </c>
      <c r="J2727" t="s">
        <v>63</v>
      </c>
      <c r="K2727" t="s">
        <v>155</v>
      </c>
      <c r="L2727" t="s">
        <v>20</v>
      </c>
      <c r="M2727" s="5">
        <v>329.27000000000004</v>
      </c>
    </row>
    <row r="2728" spans="1:13" x14ac:dyDescent="0.25">
      <c r="A2728" s="2">
        <v>45766</v>
      </c>
      <c r="B2728" s="3">
        <f t="shared" si="128"/>
        <v>2025</v>
      </c>
      <c r="C2728" t="str">
        <f t="shared" si="126"/>
        <v>2024-2025</v>
      </c>
      <c r="D2728" t="s">
        <v>147</v>
      </c>
      <c r="E2728" t="s">
        <v>78</v>
      </c>
      <c r="F2728" t="str">
        <f t="shared" si="127"/>
        <v>New South Wales</v>
      </c>
      <c r="G2728" t="s">
        <v>10</v>
      </c>
      <c r="H2728">
        <v>2350</v>
      </c>
      <c r="I2728" t="s">
        <v>11</v>
      </c>
      <c r="J2728" t="s">
        <v>68</v>
      </c>
      <c r="K2728" t="s">
        <v>151</v>
      </c>
      <c r="L2728" t="s">
        <v>21</v>
      </c>
      <c r="M2728" s="5">
        <v>329.48</v>
      </c>
    </row>
    <row r="2729" spans="1:13" x14ac:dyDescent="0.25">
      <c r="A2729" s="2">
        <v>45349</v>
      </c>
      <c r="B2729" s="3">
        <f t="shared" si="128"/>
        <v>2024</v>
      </c>
      <c r="C2729" t="str">
        <f t="shared" si="126"/>
        <v>2023-2024</v>
      </c>
      <c r="D2729" t="s">
        <v>147</v>
      </c>
      <c r="E2729" t="s">
        <v>78</v>
      </c>
      <c r="F2729" t="str">
        <f t="shared" si="127"/>
        <v>New South Wales</v>
      </c>
      <c r="G2729" t="s">
        <v>10</v>
      </c>
      <c r="H2729">
        <v>2350</v>
      </c>
      <c r="I2729" t="s">
        <v>11</v>
      </c>
      <c r="J2729" t="s">
        <v>68</v>
      </c>
      <c r="K2729" t="s">
        <v>149</v>
      </c>
      <c r="L2729" t="s">
        <v>15</v>
      </c>
      <c r="M2729" s="5">
        <v>330.32</v>
      </c>
    </row>
    <row r="2730" spans="1:13" x14ac:dyDescent="0.25">
      <c r="A2730" s="2">
        <v>45928</v>
      </c>
      <c r="B2730" s="3">
        <f t="shared" si="128"/>
        <v>2026</v>
      </c>
      <c r="C2730" t="str">
        <f t="shared" si="126"/>
        <v>2025-2026</v>
      </c>
      <c r="D2730" t="s">
        <v>148</v>
      </c>
      <c r="E2730" t="s">
        <v>136</v>
      </c>
      <c r="F2730" t="str">
        <f t="shared" si="127"/>
        <v>Victoria</v>
      </c>
      <c r="G2730" t="s">
        <v>45</v>
      </c>
      <c r="H2730">
        <v>3175</v>
      </c>
      <c r="I2730" t="s">
        <v>11</v>
      </c>
      <c r="J2730" t="s">
        <v>63</v>
      </c>
      <c r="K2730" t="s">
        <v>155</v>
      </c>
      <c r="L2730" t="s">
        <v>20</v>
      </c>
      <c r="M2730" s="5">
        <v>331.33</v>
      </c>
    </row>
    <row r="2731" spans="1:13" x14ac:dyDescent="0.25">
      <c r="A2731" s="2">
        <v>45537</v>
      </c>
      <c r="B2731" s="3">
        <f t="shared" si="128"/>
        <v>2025</v>
      </c>
      <c r="C2731" t="str">
        <f t="shared" si="126"/>
        <v>2024-2025</v>
      </c>
      <c r="D2731" t="s">
        <v>148</v>
      </c>
      <c r="E2731" t="s">
        <v>64</v>
      </c>
      <c r="F2731" t="str">
        <f t="shared" si="127"/>
        <v>Victoria</v>
      </c>
      <c r="G2731" t="s">
        <v>45</v>
      </c>
      <c r="H2731">
        <v>3199</v>
      </c>
      <c r="I2731" t="s">
        <v>11</v>
      </c>
      <c r="J2731" t="s">
        <v>63</v>
      </c>
      <c r="K2731" t="s">
        <v>149</v>
      </c>
      <c r="L2731" t="s">
        <v>15</v>
      </c>
      <c r="M2731" s="5">
        <v>331.47999999999996</v>
      </c>
    </row>
    <row r="2732" spans="1:13" x14ac:dyDescent="0.25">
      <c r="A2732" s="2">
        <v>45740</v>
      </c>
      <c r="B2732" s="3">
        <f t="shared" si="128"/>
        <v>2025</v>
      </c>
      <c r="C2732" t="str">
        <f t="shared" si="126"/>
        <v>2024-2025</v>
      </c>
      <c r="D2732" t="s">
        <v>148</v>
      </c>
      <c r="E2732" t="s">
        <v>90</v>
      </c>
      <c r="F2732" t="str">
        <f t="shared" si="127"/>
        <v>Victoria</v>
      </c>
      <c r="G2732" t="s">
        <v>45</v>
      </c>
      <c r="H2732">
        <v>3179</v>
      </c>
      <c r="I2732" t="s">
        <v>11</v>
      </c>
      <c r="J2732" t="s">
        <v>63</v>
      </c>
      <c r="K2732" t="s">
        <v>155</v>
      </c>
      <c r="L2732" t="s">
        <v>20</v>
      </c>
      <c r="M2732" s="5">
        <v>332.25000000000006</v>
      </c>
    </row>
    <row r="2733" spans="1:13" x14ac:dyDescent="0.25">
      <c r="A2733" s="2">
        <v>45944</v>
      </c>
      <c r="B2733" s="3">
        <f t="shared" si="128"/>
        <v>2026</v>
      </c>
      <c r="C2733" t="str">
        <f t="shared" si="126"/>
        <v>2025-2026</v>
      </c>
      <c r="D2733" t="s">
        <v>147</v>
      </c>
      <c r="E2733" t="s">
        <v>24</v>
      </c>
      <c r="F2733" t="str">
        <f t="shared" si="127"/>
        <v>New South Wales</v>
      </c>
      <c r="G2733" t="s">
        <v>10</v>
      </c>
      <c r="H2733">
        <v>2795</v>
      </c>
      <c r="I2733" t="s">
        <v>11</v>
      </c>
      <c r="J2733" t="s">
        <v>25</v>
      </c>
      <c r="K2733" t="s">
        <v>154</v>
      </c>
      <c r="L2733" t="s">
        <v>14</v>
      </c>
      <c r="M2733" s="5">
        <v>332.64</v>
      </c>
    </row>
    <row r="2734" spans="1:13" x14ac:dyDescent="0.25">
      <c r="A2734" s="2">
        <v>45313</v>
      </c>
      <c r="B2734" s="3">
        <f t="shared" si="128"/>
        <v>2024</v>
      </c>
      <c r="C2734" t="str">
        <f t="shared" si="126"/>
        <v>2023-2024</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25">
      <c r="A2735" s="2">
        <v>45592</v>
      </c>
      <c r="B2735" s="3">
        <f t="shared" si="128"/>
        <v>2025</v>
      </c>
      <c r="C2735" t="str">
        <f t="shared" si="126"/>
        <v>2024-2025</v>
      </c>
      <c r="D2735" t="s">
        <v>147</v>
      </c>
      <c r="E2735" t="s">
        <v>26</v>
      </c>
      <c r="F2735" t="str">
        <f t="shared" si="127"/>
        <v>New South Wales</v>
      </c>
      <c r="G2735" t="s">
        <v>10</v>
      </c>
      <c r="H2735">
        <v>2141</v>
      </c>
      <c r="I2735" t="s">
        <v>11</v>
      </c>
      <c r="J2735" t="s">
        <v>27</v>
      </c>
      <c r="K2735" t="s">
        <v>19</v>
      </c>
      <c r="L2735" t="s">
        <v>23</v>
      </c>
      <c r="M2735" s="5">
        <v>333.7</v>
      </c>
    </row>
    <row r="2736" spans="1:13" x14ac:dyDescent="0.25">
      <c r="A2736" s="2">
        <v>45512</v>
      </c>
      <c r="B2736" s="3">
        <f t="shared" si="128"/>
        <v>2025</v>
      </c>
      <c r="C2736" t="str">
        <f t="shared" si="126"/>
        <v>2024-2025</v>
      </c>
      <c r="D2736" t="s">
        <v>147</v>
      </c>
      <c r="E2736" t="s">
        <v>9</v>
      </c>
      <c r="F2736" t="str">
        <f t="shared" si="127"/>
        <v>New South Wales</v>
      </c>
      <c r="G2736" t="s">
        <v>10</v>
      </c>
      <c r="H2736">
        <v>2067</v>
      </c>
      <c r="I2736" t="s">
        <v>11</v>
      </c>
      <c r="J2736" t="s">
        <v>12</v>
      </c>
      <c r="K2736" t="s">
        <v>156</v>
      </c>
      <c r="L2736" t="s">
        <v>17</v>
      </c>
      <c r="M2736" s="5">
        <v>334.33</v>
      </c>
    </row>
    <row r="2737" spans="1:13" x14ac:dyDescent="0.25">
      <c r="A2737" s="2">
        <v>45581</v>
      </c>
      <c r="B2737" s="3">
        <f t="shared" si="128"/>
        <v>2025</v>
      </c>
      <c r="C2737" t="str">
        <f t="shared" si="126"/>
        <v>2024-2025</v>
      </c>
      <c r="D2737" t="s">
        <v>147</v>
      </c>
      <c r="E2737" t="s">
        <v>47</v>
      </c>
      <c r="F2737" t="str">
        <f t="shared" si="127"/>
        <v>Western Australia</v>
      </c>
      <c r="G2737" t="s">
        <v>48</v>
      </c>
      <c r="H2737">
        <v>6030</v>
      </c>
      <c r="I2737" t="s">
        <v>11</v>
      </c>
      <c r="J2737" t="s">
        <v>49</v>
      </c>
      <c r="K2737" t="s">
        <v>19</v>
      </c>
      <c r="L2737" t="s">
        <v>23</v>
      </c>
      <c r="M2737" s="5">
        <v>334.37</v>
      </c>
    </row>
    <row r="2738" spans="1:13" x14ac:dyDescent="0.25">
      <c r="A2738" s="2">
        <v>45360</v>
      </c>
      <c r="B2738" s="3">
        <f t="shared" si="128"/>
        <v>2024</v>
      </c>
      <c r="C2738" t="str">
        <f t="shared" si="126"/>
        <v>2023-2024</v>
      </c>
      <c r="D2738" t="s">
        <v>148</v>
      </c>
      <c r="E2738" t="s">
        <v>59</v>
      </c>
      <c r="F2738" t="str">
        <f t="shared" si="127"/>
        <v>Victoria</v>
      </c>
      <c r="G2738" t="s">
        <v>45</v>
      </c>
      <c r="H2738">
        <v>3280</v>
      </c>
      <c r="I2738" t="s">
        <v>11</v>
      </c>
      <c r="J2738" t="s">
        <v>60</v>
      </c>
      <c r="K2738" t="s">
        <v>156</v>
      </c>
      <c r="L2738" t="s">
        <v>17</v>
      </c>
      <c r="M2738" s="5">
        <v>335.34999999999997</v>
      </c>
    </row>
    <row r="2739" spans="1:13" x14ac:dyDescent="0.25">
      <c r="A2739" s="2">
        <v>45948</v>
      </c>
      <c r="B2739" s="3">
        <f t="shared" si="128"/>
        <v>2026</v>
      </c>
      <c r="C2739" t="str">
        <f t="shared" si="126"/>
        <v>2025-2026</v>
      </c>
      <c r="D2739" t="s">
        <v>148</v>
      </c>
      <c r="E2739" t="s">
        <v>82</v>
      </c>
      <c r="F2739" t="str">
        <f t="shared" si="127"/>
        <v>Queensland</v>
      </c>
      <c r="G2739" t="s">
        <v>35</v>
      </c>
      <c r="H2739">
        <v>4012</v>
      </c>
      <c r="I2739" t="s">
        <v>11</v>
      </c>
      <c r="J2739" t="s">
        <v>43</v>
      </c>
      <c r="K2739" t="s">
        <v>152</v>
      </c>
      <c r="L2739" t="s">
        <v>13</v>
      </c>
      <c r="M2739" s="5">
        <v>335.40999999999997</v>
      </c>
    </row>
    <row r="2740" spans="1:13" x14ac:dyDescent="0.25">
      <c r="A2740" s="2">
        <v>45975</v>
      </c>
      <c r="B2740" s="3">
        <f t="shared" si="128"/>
        <v>2026</v>
      </c>
      <c r="C2740" t="str">
        <f t="shared" si="126"/>
        <v>2025-2026</v>
      </c>
      <c r="D2740" t="s">
        <v>147</v>
      </c>
      <c r="E2740" t="s">
        <v>93</v>
      </c>
      <c r="F2740" t="str">
        <f t="shared" si="127"/>
        <v>Western Australia</v>
      </c>
      <c r="G2740" t="s">
        <v>48</v>
      </c>
      <c r="H2740">
        <v>6112</v>
      </c>
      <c r="I2740" t="s">
        <v>11</v>
      </c>
      <c r="J2740" t="s">
        <v>94</v>
      </c>
      <c r="K2740" t="s">
        <v>155</v>
      </c>
      <c r="L2740" t="s">
        <v>20</v>
      </c>
      <c r="M2740" s="5">
        <v>335.42</v>
      </c>
    </row>
    <row r="2741" spans="1:13" x14ac:dyDescent="0.25">
      <c r="A2741" s="2">
        <v>45357</v>
      </c>
      <c r="B2741" s="3">
        <f t="shared" si="128"/>
        <v>2024</v>
      </c>
      <c r="C2741" t="str">
        <f t="shared" si="126"/>
        <v>2023-2024</v>
      </c>
      <c r="D2741" t="s">
        <v>147</v>
      </c>
      <c r="E2741" t="s">
        <v>26</v>
      </c>
      <c r="F2741" t="str">
        <f t="shared" si="127"/>
        <v>New South Wales</v>
      </c>
      <c r="G2741" t="s">
        <v>10</v>
      </c>
      <c r="H2741">
        <v>2141</v>
      </c>
      <c r="I2741" t="s">
        <v>11</v>
      </c>
      <c r="J2741" t="s">
        <v>27</v>
      </c>
      <c r="K2741" t="s">
        <v>152</v>
      </c>
      <c r="L2741" t="s">
        <v>13</v>
      </c>
      <c r="M2741" s="5">
        <v>335.48</v>
      </c>
    </row>
    <row r="2742" spans="1:13" x14ac:dyDescent="0.25">
      <c r="A2742" s="2">
        <v>45956</v>
      </c>
      <c r="B2742" s="3">
        <f t="shared" si="128"/>
        <v>2026</v>
      </c>
      <c r="C2742" t="str">
        <f t="shared" si="126"/>
        <v>2025-2026</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25">
      <c r="A2743" s="2">
        <v>45960</v>
      </c>
      <c r="B2743" s="3">
        <f t="shared" si="128"/>
        <v>2026</v>
      </c>
      <c r="C2743" t="str">
        <f t="shared" si="126"/>
        <v>2025-2026</v>
      </c>
      <c r="D2743" t="s">
        <v>147</v>
      </c>
      <c r="E2743" t="s">
        <v>42</v>
      </c>
      <c r="F2743" t="str">
        <f t="shared" si="127"/>
        <v>Queensland</v>
      </c>
      <c r="G2743" t="s">
        <v>35</v>
      </c>
      <c r="H2743">
        <v>4053</v>
      </c>
      <c r="I2743" t="s">
        <v>11</v>
      </c>
      <c r="J2743" t="s">
        <v>43</v>
      </c>
      <c r="K2743" t="s">
        <v>150</v>
      </c>
      <c r="L2743" t="s">
        <v>18</v>
      </c>
      <c r="M2743" s="5">
        <v>337.69</v>
      </c>
    </row>
    <row r="2744" spans="1:13" x14ac:dyDescent="0.25">
      <c r="A2744" s="2">
        <v>45689</v>
      </c>
      <c r="B2744" s="3">
        <f t="shared" si="128"/>
        <v>2025</v>
      </c>
      <c r="C2744" t="str">
        <f t="shared" si="126"/>
        <v>2024-2025</v>
      </c>
      <c r="D2744" t="s">
        <v>147</v>
      </c>
      <c r="E2744" t="s">
        <v>56</v>
      </c>
      <c r="F2744" t="str">
        <f t="shared" si="127"/>
        <v>Northern Territory</v>
      </c>
      <c r="G2744" t="s">
        <v>29</v>
      </c>
      <c r="H2744">
        <v>870</v>
      </c>
      <c r="I2744" t="s">
        <v>11</v>
      </c>
      <c r="J2744" t="s">
        <v>30</v>
      </c>
      <c r="K2744" t="s">
        <v>155</v>
      </c>
      <c r="L2744" t="s">
        <v>20</v>
      </c>
      <c r="M2744" s="5">
        <v>339.19</v>
      </c>
    </row>
    <row r="2745" spans="1:13" x14ac:dyDescent="0.25">
      <c r="A2745" s="2">
        <v>45632</v>
      </c>
      <c r="B2745" s="3">
        <f t="shared" si="128"/>
        <v>2025</v>
      </c>
      <c r="C2745" t="str">
        <f t="shared" si="126"/>
        <v>2024-2025</v>
      </c>
      <c r="D2745" t="s">
        <v>147</v>
      </c>
      <c r="E2745" t="s">
        <v>119</v>
      </c>
      <c r="F2745" t="str">
        <f t="shared" si="127"/>
        <v>Queensland</v>
      </c>
      <c r="G2745" t="s">
        <v>35</v>
      </c>
      <c r="H2745">
        <v>4570</v>
      </c>
      <c r="I2745" t="s">
        <v>11</v>
      </c>
      <c r="J2745" t="s">
        <v>120</v>
      </c>
      <c r="K2745" t="s">
        <v>154</v>
      </c>
      <c r="L2745" t="s">
        <v>14</v>
      </c>
      <c r="M2745" s="5">
        <v>339.24</v>
      </c>
    </row>
    <row r="2746" spans="1:13" x14ac:dyDescent="0.25">
      <c r="A2746" s="2">
        <v>45521</v>
      </c>
      <c r="B2746" s="3">
        <f t="shared" si="128"/>
        <v>2025</v>
      </c>
      <c r="C2746" t="str">
        <f t="shared" si="126"/>
        <v>2024-2025</v>
      </c>
      <c r="D2746" t="s">
        <v>147</v>
      </c>
      <c r="E2746" t="s">
        <v>137</v>
      </c>
      <c r="F2746" t="str">
        <f t="shared" si="127"/>
        <v>New South Wales</v>
      </c>
      <c r="G2746" t="s">
        <v>10</v>
      </c>
      <c r="H2746">
        <v>2031</v>
      </c>
      <c r="I2746" t="s">
        <v>11</v>
      </c>
      <c r="J2746" t="s">
        <v>12</v>
      </c>
      <c r="K2746" t="s">
        <v>19</v>
      </c>
      <c r="L2746" t="s">
        <v>23</v>
      </c>
      <c r="M2746" s="5">
        <v>339.38</v>
      </c>
    </row>
    <row r="2747" spans="1:13" x14ac:dyDescent="0.25">
      <c r="A2747" s="2">
        <v>45520</v>
      </c>
      <c r="B2747" s="3">
        <f t="shared" si="128"/>
        <v>2025</v>
      </c>
      <c r="C2747" t="str">
        <f t="shared" si="126"/>
        <v>2024-2025</v>
      </c>
      <c r="D2747" t="s">
        <v>147</v>
      </c>
      <c r="E2747" t="s">
        <v>101</v>
      </c>
      <c r="F2747" t="str">
        <f t="shared" si="127"/>
        <v>Victoria</v>
      </c>
      <c r="G2747" t="s">
        <v>45</v>
      </c>
      <c r="H2747">
        <v>3131</v>
      </c>
      <c r="I2747" t="s">
        <v>11</v>
      </c>
      <c r="J2747" t="s">
        <v>63</v>
      </c>
      <c r="K2747" t="s">
        <v>152</v>
      </c>
      <c r="L2747" t="s">
        <v>13</v>
      </c>
      <c r="M2747" s="5">
        <v>339.47</v>
      </c>
    </row>
    <row r="2748" spans="1:13" x14ac:dyDescent="0.25">
      <c r="A2748" s="2">
        <v>45677</v>
      </c>
      <c r="B2748" s="3">
        <f t="shared" si="128"/>
        <v>2025</v>
      </c>
      <c r="C2748" t="str">
        <f t="shared" si="126"/>
        <v>2024-2025</v>
      </c>
      <c r="D2748" t="s">
        <v>147</v>
      </c>
      <c r="E2748" t="s">
        <v>24</v>
      </c>
      <c r="F2748" t="str">
        <f t="shared" si="127"/>
        <v>New South Wales</v>
      </c>
      <c r="G2748" t="s">
        <v>10</v>
      </c>
      <c r="H2748">
        <v>2795</v>
      </c>
      <c r="I2748" t="s">
        <v>11</v>
      </c>
      <c r="J2748" t="s">
        <v>25</v>
      </c>
      <c r="K2748" t="s">
        <v>151</v>
      </c>
      <c r="L2748" t="s">
        <v>21</v>
      </c>
      <c r="M2748" s="5">
        <v>339.68999999999994</v>
      </c>
    </row>
    <row r="2749" spans="1:13" x14ac:dyDescent="0.25">
      <c r="A2749" s="2">
        <v>45570</v>
      </c>
      <c r="B2749" s="3">
        <f t="shared" si="128"/>
        <v>2025</v>
      </c>
      <c r="C2749" t="str">
        <f t="shared" si="126"/>
        <v>2024-2025</v>
      </c>
      <c r="D2749" t="s">
        <v>148</v>
      </c>
      <c r="E2749" t="s">
        <v>84</v>
      </c>
      <c r="F2749" t="str">
        <f t="shared" si="127"/>
        <v>Queensland</v>
      </c>
      <c r="G2749" t="s">
        <v>35</v>
      </c>
      <c r="H2749">
        <v>4740</v>
      </c>
      <c r="I2749" t="s">
        <v>11</v>
      </c>
      <c r="J2749" t="s">
        <v>51</v>
      </c>
      <c r="K2749" t="s">
        <v>150</v>
      </c>
      <c r="L2749" t="s">
        <v>18</v>
      </c>
      <c r="M2749" s="5">
        <v>339.77</v>
      </c>
    </row>
    <row r="2750" spans="1:13" x14ac:dyDescent="0.25">
      <c r="A2750" s="2">
        <v>45678</v>
      </c>
      <c r="B2750" s="3">
        <f t="shared" si="128"/>
        <v>2025</v>
      </c>
      <c r="C2750" t="str">
        <f t="shared" si="126"/>
        <v>2024-2025</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25">
      <c r="A2751" s="2">
        <v>45662</v>
      </c>
      <c r="B2751" s="3">
        <f t="shared" si="128"/>
        <v>2025</v>
      </c>
      <c r="C2751" t="str">
        <f t="shared" si="126"/>
        <v>2024-2025</v>
      </c>
      <c r="D2751" t="s">
        <v>148</v>
      </c>
      <c r="E2751" t="s">
        <v>100</v>
      </c>
      <c r="F2751" t="str">
        <f t="shared" si="127"/>
        <v>Western Australia</v>
      </c>
      <c r="G2751" t="s">
        <v>48</v>
      </c>
      <c r="H2751">
        <v>6021</v>
      </c>
      <c r="I2751" t="s">
        <v>11</v>
      </c>
      <c r="J2751" t="s">
        <v>49</v>
      </c>
      <c r="K2751" t="s">
        <v>155</v>
      </c>
      <c r="L2751" t="s">
        <v>20</v>
      </c>
      <c r="M2751" s="5">
        <v>340.33</v>
      </c>
    </row>
    <row r="2752" spans="1:13" x14ac:dyDescent="0.25">
      <c r="A2752" s="2">
        <v>45859</v>
      </c>
      <c r="B2752" s="3">
        <f t="shared" si="128"/>
        <v>2026</v>
      </c>
      <c r="C2752" t="str">
        <f t="shared" si="126"/>
        <v>2025-2026</v>
      </c>
      <c r="D2752" t="s">
        <v>147</v>
      </c>
      <c r="E2752" t="s">
        <v>65</v>
      </c>
      <c r="F2752" t="str">
        <f t="shared" si="127"/>
        <v>New South Wales</v>
      </c>
      <c r="G2752" t="s">
        <v>10</v>
      </c>
      <c r="H2752">
        <v>2541</v>
      </c>
      <c r="I2752" t="s">
        <v>11</v>
      </c>
      <c r="J2752" t="s">
        <v>58</v>
      </c>
      <c r="K2752" t="s">
        <v>19</v>
      </c>
      <c r="L2752" t="s">
        <v>23</v>
      </c>
      <c r="M2752" s="5">
        <v>340.43</v>
      </c>
    </row>
    <row r="2753" spans="1:13" x14ac:dyDescent="0.25">
      <c r="A2753" s="2">
        <v>45777</v>
      </c>
      <c r="B2753" s="3">
        <f t="shared" si="128"/>
        <v>2025</v>
      </c>
      <c r="C2753" t="str">
        <f t="shared" si="126"/>
        <v>2024-2025</v>
      </c>
      <c r="D2753" t="s">
        <v>147</v>
      </c>
      <c r="E2753" t="s">
        <v>115</v>
      </c>
      <c r="F2753" t="str">
        <f t="shared" si="127"/>
        <v>Western Australia</v>
      </c>
      <c r="G2753" t="s">
        <v>48</v>
      </c>
      <c r="H2753">
        <v>6280</v>
      </c>
      <c r="I2753" t="s">
        <v>11</v>
      </c>
      <c r="J2753" t="s">
        <v>94</v>
      </c>
      <c r="K2753" t="s">
        <v>155</v>
      </c>
      <c r="L2753" t="s">
        <v>20</v>
      </c>
      <c r="M2753" s="5">
        <v>341.15</v>
      </c>
    </row>
    <row r="2754" spans="1:13" x14ac:dyDescent="0.25">
      <c r="A2754" s="2">
        <v>45301</v>
      </c>
      <c r="B2754" s="3">
        <f t="shared" si="128"/>
        <v>2024</v>
      </c>
      <c r="C2754" t="str">
        <f t="shared" ref="C2754:C2817" si="129">IF(MONTH(A2754) &gt;= 7, YEAR(A2754) &amp; "-" &amp; YEAR(A2754) + 1, YEAR(A2754) - 1 &amp; "-" &amp; YEAR(A2754))</f>
        <v>2023-2024</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25">
      <c r="A2755" s="2">
        <v>45507</v>
      </c>
      <c r="B2755" s="3">
        <f t="shared" ref="B2755:B2818" si="131">IF(MONTH(A2755)&gt;=7,YEAR(A2755)+1,YEAR(A2755))</f>
        <v>2025</v>
      </c>
      <c r="C2755" t="str">
        <f t="shared" si="129"/>
        <v>2024-2025</v>
      </c>
      <c r="D2755" t="s">
        <v>147</v>
      </c>
      <c r="E2755" t="s">
        <v>90</v>
      </c>
      <c r="F2755" t="str">
        <f t="shared" si="130"/>
        <v>Victoria</v>
      </c>
      <c r="G2755" t="s">
        <v>45</v>
      </c>
      <c r="H2755">
        <v>3179</v>
      </c>
      <c r="I2755" t="s">
        <v>11</v>
      </c>
      <c r="J2755" t="s">
        <v>63</v>
      </c>
      <c r="K2755" t="s">
        <v>152</v>
      </c>
      <c r="L2755" t="s">
        <v>13</v>
      </c>
      <c r="M2755" s="5">
        <v>341.86</v>
      </c>
    </row>
    <row r="2756" spans="1:13" x14ac:dyDescent="0.25">
      <c r="A2756" s="2">
        <v>45764</v>
      </c>
      <c r="B2756" s="3">
        <f t="shared" si="131"/>
        <v>2025</v>
      </c>
      <c r="C2756" t="str">
        <f t="shared" si="129"/>
        <v>2024-2025</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25">
      <c r="A2757" s="2">
        <v>45611</v>
      </c>
      <c r="B2757" s="3">
        <f t="shared" si="131"/>
        <v>2025</v>
      </c>
      <c r="C2757" t="str">
        <f t="shared" si="129"/>
        <v>2024-2025</v>
      </c>
      <c r="D2757" t="s">
        <v>147</v>
      </c>
      <c r="E2757" t="s">
        <v>103</v>
      </c>
      <c r="F2757" t="str">
        <f t="shared" si="130"/>
        <v>Queensland</v>
      </c>
      <c r="G2757" t="s">
        <v>35</v>
      </c>
      <c r="H2757">
        <v>4509</v>
      </c>
      <c r="I2757" t="s">
        <v>11</v>
      </c>
      <c r="J2757" t="s">
        <v>104</v>
      </c>
      <c r="K2757" t="s">
        <v>19</v>
      </c>
      <c r="L2757" t="s">
        <v>23</v>
      </c>
      <c r="M2757" s="5">
        <v>342.24</v>
      </c>
    </row>
    <row r="2758" spans="1:13" x14ac:dyDescent="0.25">
      <c r="A2758" s="2">
        <v>45617</v>
      </c>
      <c r="B2758" s="3">
        <f t="shared" si="131"/>
        <v>2025</v>
      </c>
      <c r="C2758" t="str">
        <f t="shared" si="129"/>
        <v>2024-2025</v>
      </c>
      <c r="D2758" t="s">
        <v>148</v>
      </c>
      <c r="E2758" t="s">
        <v>81</v>
      </c>
      <c r="F2758" t="str">
        <f t="shared" si="130"/>
        <v>New South Wales</v>
      </c>
      <c r="G2758" t="s">
        <v>10</v>
      </c>
      <c r="H2758">
        <v>2485</v>
      </c>
      <c r="I2758" t="s">
        <v>11</v>
      </c>
      <c r="J2758" t="s">
        <v>68</v>
      </c>
      <c r="K2758" t="s">
        <v>154</v>
      </c>
      <c r="L2758" t="s">
        <v>14</v>
      </c>
      <c r="M2758" s="5">
        <v>342.82</v>
      </c>
    </row>
    <row r="2759" spans="1:13" x14ac:dyDescent="0.25">
      <c r="A2759" s="2">
        <v>45838</v>
      </c>
      <c r="B2759" s="3">
        <f t="shared" si="131"/>
        <v>2025</v>
      </c>
      <c r="C2759" t="str">
        <f t="shared" si="129"/>
        <v>2024-2025</v>
      </c>
      <c r="D2759" t="s">
        <v>147</v>
      </c>
      <c r="E2759" t="s">
        <v>117</v>
      </c>
      <c r="F2759" t="str">
        <f t="shared" si="130"/>
        <v>Queensland</v>
      </c>
      <c r="G2759" t="s">
        <v>35</v>
      </c>
      <c r="H2759">
        <v>4119</v>
      </c>
      <c r="I2759" t="s">
        <v>11</v>
      </c>
      <c r="J2759" t="s">
        <v>43</v>
      </c>
      <c r="K2759" t="s">
        <v>151</v>
      </c>
      <c r="L2759" t="s">
        <v>21</v>
      </c>
      <c r="M2759" s="5">
        <v>343.61</v>
      </c>
    </row>
    <row r="2760" spans="1:13" x14ac:dyDescent="0.25">
      <c r="A2760" s="2">
        <v>45670</v>
      </c>
      <c r="B2760" s="3">
        <f t="shared" si="131"/>
        <v>2025</v>
      </c>
      <c r="C2760" t="str">
        <f t="shared" si="129"/>
        <v>2024-2025</v>
      </c>
      <c r="D2760" t="s">
        <v>147</v>
      </c>
      <c r="E2760" t="s">
        <v>121</v>
      </c>
      <c r="F2760" t="str">
        <f t="shared" si="130"/>
        <v>Queensland</v>
      </c>
      <c r="G2760" t="s">
        <v>35</v>
      </c>
      <c r="H2760">
        <v>4700</v>
      </c>
      <c r="I2760" t="s">
        <v>11</v>
      </c>
      <c r="J2760" t="s">
        <v>51</v>
      </c>
      <c r="K2760" t="s">
        <v>149</v>
      </c>
      <c r="L2760" t="s">
        <v>15</v>
      </c>
      <c r="M2760" s="5">
        <v>344.17</v>
      </c>
    </row>
    <row r="2761" spans="1:13" x14ac:dyDescent="0.25">
      <c r="A2761" s="2">
        <v>45374</v>
      </c>
      <c r="B2761" s="3">
        <f t="shared" si="131"/>
        <v>2024</v>
      </c>
      <c r="C2761" t="str">
        <f t="shared" si="129"/>
        <v>2023-2024</v>
      </c>
      <c r="D2761" t="s">
        <v>147</v>
      </c>
      <c r="E2761" t="s">
        <v>73</v>
      </c>
      <c r="F2761" t="str">
        <f t="shared" si="130"/>
        <v>Victoria</v>
      </c>
      <c r="G2761" t="s">
        <v>45</v>
      </c>
      <c r="H2761">
        <v>3136</v>
      </c>
      <c r="I2761" t="s">
        <v>11</v>
      </c>
      <c r="J2761" t="s">
        <v>63</v>
      </c>
      <c r="K2761" t="s">
        <v>149</v>
      </c>
      <c r="L2761" t="s">
        <v>15</v>
      </c>
      <c r="M2761" s="5">
        <v>344.23</v>
      </c>
    </row>
    <row r="2762" spans="1:13" x14ac:dyDescent="0.25">
      <c r="A2762" s="2">
        <v>45477</v>
      </c>
      <c r="B2762" s="3">
        <f t="shared" si="131"/>
        <v>2025</v>
      </c>
      <c r="C2762" t="str">
        <f t="shared" si="129"/>
        <v>2024-2025</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25">
      <c r="A2763" s="2">
        <v>45716</v>
      </c>
      <c r="B2763" s="3">
        <f t="shared" si="131"/>
        <v>2025</v>
      </c>
      <c r="C2763" t="str">
        <f t="shared" si="129"/>
        <v>2024-2025</v>
      </c>
      <c r="D2763" t="s">
        <v>147</v>
      </c>
      <c r="E2763" t="s">
        <v>117</v>
      </c>
      <c r="F2763" t="str">
        <f t="shared" si="130"/>
        <v>Queensland</v>
      </c>
      <c r="G2763" t="s">
        <v>35</v>
      </c>
      <c r="H2763">
        <v>4119</v>
      </c>
      <c r="I2763" t="s">
        <v>11</v>
      </c>
      <c r="J2763" t="s">
        <v>43</v>
      </c>
      <c r="K2763" t="s">
        <v>156</v>
      </c>
      <c r="L2763" t="s">
        <v>17</v>
      </c>
      <c r="M2763" s="5">
        <v>345.52</v>
      </c>
    </row>
    <row r="2764" spans="1:13" x14ac:dyDescent="0.25">
      <c r="A2764" s="2">
        <v>45298</v>
      </c>
      <c r="B2764" s="3">
        <f t="shared" si="131"/>
        <v>2024</v>
      </c>
      <c r="C2764" t="str">
        <f t="shared" si="129"/>
        <v>2023-2024</v>
      </c>
      <c r="D2764" t="s">
        <v>147</v>
      </c>
      <c r="E2764" t="s">
        <v>112</v>
      </c>
      <c r="F2764" t="str">
        <f t="shared" si="130"/>
        <v>Victoria</v>
      </c>
      <c r="G2764" t="s">
        <v>45</v>
      </c>
      <c r="H2764">
        <v>3076</v>
      </c>
      <c r="I2764" t="s">
        <v>11</v>
      </c>
      <c r="J2764" t="s">
        <v>46</v>
      </c>
      <c r="K2764" t="s">
        <v>150</v>
      </c>
      <c r="L2764" t="s">
        <v>18</v>
      </c>
      <c r="M2764" s="5">
        <v>346.11</v>
      </c>
    </row>
    <row r="2765" spans="1:13" x14ac:dyDescent="0.25">
      <c r="A2765" s="2">
        <v>45994</v>
      </c>
      <c r="B2765" s="3">
        <f t="shared" si="131"/>
        <v>2026</v>
      </c>
      <c r="C2765" t="str">
        <f t="shared" si="129"/>
        <v>2025-2026</v>
      </c>
      <c r="D2765" t="s">
        <v>148</v>
      </c>
      <c r="E2765" t="s">
        <v>136</v>
      </c>
      <c r="F2765" t="str">
        <f t="shared" si="130"/>
        <v>Victoria</v>
      </c>
      <c r="G2765" t="s">
        <v>45</v>
      </c>
      <c r="H2765">
        <v>3175</v>
      </c>
      <c r="I2765" t="s">
        <v>11</v>
      </c>
      <c r="J2765" t="s">
        <v>63</v>
      </c>
      <c r="K2765" t="s">
        <v>156</v>
      </c>
      <c r="L2765" t="s">
        <v>17</v>
      </c>
      <c r="M2765" s="5">
        <v>346.13</v>
      </c>
    </row>
    <row r="2766" spans="1:13" x14ac:dyDescent="0.25">
      <c r="A2766" s="2">
        <v>45715</v>
      </c>
      <c r="B2766" s="3">
        <f t="shared" si="131"/>
        <v>2025</v>
      </c>
      <c r="C2766" t="str">
        <f t="shared" si="129"/>
        <v>2024-2025</v>
      </c>
      <c r="D2766" t="s">
        <v>148</v>
      </c>
      <c r="E2766" t="s">
        <v>34</v>
      </c>
      <c r="F2766" t="str">
        <f t="shared" si="130"/>
        <v>Queensland</v>
      </c>
      <c r="G2766" t="s">
        <v>35</v>
      </c>
      <c r="H2766">
        <v>4802</v>
      </c>
      <c r="I2766" t="s">
        <v>11</v>
      </c>
      <c r="J2766" t="s">
        <v>36</v>
      </c>
      <c r="K2766" t="s">
        <v>156</v>
      </c>
      <c r="L2766" t="s">
        <v>17</v>
      </c>
      <c r="M2766" s="5">
        <v>346.88</v>
      </c>
    </row>
    <row r="2767" spans="1:13" x14ac:dyDescent="0.25">
      <c r="A2767" s="2">
        <v>45527</v>
      </c>
      <c r="B2767" s="3">
        <f t="shared" si="131"/>
        <v>2025</v>
      </c>
      <c r="C2767" t="str">
        <f t="shared" si="129"/>
        <v>2024-2025</v>
      </c>
      <c r="D2767" t="s">
        <v>147</v>
      </c>
      <c r="E2767" t="s">
        <v>127</v>
      </c>
      <c r="F2767" t="str">
        <f t="shared" si="130"/>
        <v>New South Wales</v>
      </c>
      <c r="G2767" t="s">
        <v>10</v>
      </c>
      <c r="H2767">
        <v>2131</v>
      </c>
      <c r="I2767" t="s">
        <v>11</v>
      </c>
      <c r="J2767" t="s">
        <v>27</v>
      </c>
      <c r="K2767" t="s">
        <v>150</v>
      </c>
      <c r="L2767" t="s">
        <v>18</v>
      </c>
      <c r="M2767" s="5">
        <v>347.49</v>
      </c>
    </row>
    <row r="2768" spans="1:13" x14ac:dyDescent="0.25">
      <c r="A2768" s="2">
        <v>45712</v>
      </c>
      <c r="B2768" s="3">
        <f t="shared" si="131"/>
        <v>2025</v>
      </c>
      <c r="C2768" t="str">
        <f t="shared" si="129"/>
        <v>2024-2025</v>
      </c>
      <c r="D2768" t="s">
        <v>147</v>
      </c>
      <c r="E2768" t="s">
        <v>126</v>
      </c>
      <c r="F2768" t="str">
        <f t="shared" si="130"/>
        <v>Queensland</v>
      </c>
      <c r="G2768" t="s">
        <v>35</v>
      </c>
      <c r="H2768">
        <v>4551</v>
      </c>
      <c r="I2768" t="s">
        <v>11</v>
      </c>
      <c r="J2768" t="s">
        <v>120</v>
      </c>
      <c r="K2768" t="s">
        <v>154</v>
      </c>
      <c r="L2768" t="s">
        <v>14</v>
      </c>
      <c r="M2768" s="5">
        <v>348.15</v>
      </c>
    </row>
    <row r="2769" spans="1:13" x14ac:dyDescent="0.25">
      <c r="A2769" s="2">
        <v>45736</v>
      </c>
      <c r="B2769" s="3">
        <f t="shared" si="131"/>
        <v>2025</v>
      </c>
      <c r="C2769" t="str">
        <f t="shared" si="129"/>
        <v>2024-2025</v>
      </c>
      <c r="D2769" t="s">
        <v>147</v>
      </c>
      <c r="E2769" t="s">
        <v>83</v>
      </c>
      <c r="F2769" t="str">
        <f t="shared" si="130"/>
        <v>New South Wales</v>
      </c>
      <c r="G2769" t="s">
        <v>10</v>
      </c>
      <c r="H2769">
        <v>2750</v>
      </c>
      <c r="I2769" t="s">
        <v>11</v>
      </c>
      <c r="J2769" t="s">
        <v>25</v>
      </c>
      <c r="K2769" t="s">
        <v>156</v>
      </c>
      <c r="L2769" t="s">
        <v>17</v>
      </c>
      <c r="M2769" s="5">
        <v>349.17999999999995</v>
      </c>
    </row>
    <row r="2770" spans="1:13" x14ac:dyDescent="0.25">
      <c r="A2770" s="2">
        <v>45744</v>
      </c>
      <c r="B2770" s="3">
        <f t="shared" si="131"/>
        <v>2025</v>
      </c>
      <c r="C2770" t="str">
        <f t="shared" si="129"/>
        <v>2024-2025</v>
      </c>
      <c r="D2770" t="s">
        <v>147</v>
      </c>
      <c r="E2770" t="s">
        <v>116</v>
      </c>
      <c r="F2770" t="str">
        <f t="shared" si="130"/>
        <v>Western Australia</v>
      </c>
      <c r="G2770" t="s">
        <v>48</v>
      </c>
      <c r="H2770">
        <v>6725</v>
      </c>
      <c r="I2770" t="s">
        <v>11</v>
      </c>
      <c r="J2770" t="s">
        <v>77</v>
      </c>
      <c r="K2770" t="s">
        <v>151</v>
      </c>
      <c r="L2770" t="s">
        <v>21</v>
      </c>
      <c r="M2770" s="5">
        <v>349.97</v>
      </c>
    </row>
    <row r="2771" spans="1:13" x14ac:dyDescent="0.25">
      <c r="A2771" s="2">
        <v>45680</v>
      </c>
      <c r="B2771" s="3">
        <f t="shared" si="131"/>
        <v>2025</v>
      </c>
      <c r="C2771" t="str">
        <f t="shared" si="129"/>
        <v>2024-2025</v>
      </c>
      <c r="D2771" t="s">
        <v>147</v>
      </c>
      <c r="E2771" t="s">
        <v>138</v>
      </c>
      <c r="F2771" t="str">
        <f t="shared" si="130"/>
        <v>Queensland</v>
      </c>
      <c r="G2771" t="s">
        <v>35</v>
      </c>
      <c r="H2771">
        <v>4558</v>
      </c>
      <c r="I2771" t="s">
        <v>11</v>
      </c>
      <c r="J2771" t="s">
        <v>120</v>
      </c>
      <c r="K2771" t="s">
        <v>154</v>
      </c>
      <c r="L2771" t="s">
        <v>14</v>
      </c>
      <c r="M2771" s="5">
        <v>350.21999999999997</v>
      </c>
    </row>
    <row r="2772" spans="1:13" x14ac:dyDescent="0.25">
      <c r="A2772" s="2">
        <v>45627</v>
      </c>
      <c r="B2772" s="3">
        <f t="shared" si="131"/>
        <v>2025</v>
      </c>
      <c r="C2772" t="str">
        <f t="shared" si="129"/>
        <v>2024-2025</v>
      </c>
      <c r="D2772" t="s">
        <v>147</v>
      </c>
      <c r="E2772" t="s">
        <v>140</v>
      </c>
      <c r="F2772" t="str">
        <f t="shared" si="130"/>
        <v>Tasmania</v>
      </c>
      <c r="G2772" t="s">
        <v>70</v>
      </c>
      <c r="H2772">
        <v>7320</v>
      </c>
      <c r="I2772" t="s">
        <v>11</v>
      </c>
      <c r="J2772" t="s">
        <v>71</v>
      </c>
      <c r="K2772" t="s">
        <v>152</v>
      </c>
      <c r="L2772" t="s">
        <v>13</v>
      </c>
      <c r="M2772" s="5">
        <v>350.41000000000008</v>
      </c>
    </row>
    <row r="2773" spans="1:13" x14ac:dyDescent="0.25">
      <c r="A2773" s="2">
        <v>45896</v>
      </c>
      <c r="B2773" s="3">
        <f t="shared" si="131"/>
        <v>2026</v>
      </c>
      <c r="C2773" t="str">
        <f t="shared" si="129"/>
        <v>2025-2026</v>
      </c>
      <c r="D2773" t="s">
        <v>147</v>
      </c>
      <c r="E2773" t="s">
        <v>99</v>
      </c>
      <c r="F2773" t="str">
        <f t="shared" si="130"/>
        <v>Victoria</v>
      </c>
      <c r="G2773" t="s">
        <v>45</v>
      </c>
      <c r="H2773">
        <v>3148</v>
      </c>
      <c r="I2773" t="s">
        <v>11</v>
      </c>
      <c r="J2773" t="s">
        <v>63</v>
      </c>
      <c r="K2773" t="s">
        <v>149</v>
      </c>
      <c r="L2773" t="s">
        <v>15</v>
      </c>
      <c r="M2773" s="5">
        <v>350.75</v>
      </c>
    </row>
    <row r="2774" spans="1:13" x14ac:dyDescent="0.25">
      <c r="A2774" s="2">
        <v>45519</v>
      </c>
      <c r="B2774" s="3">
        <f t="shared" si="131"/>
        <v>2025</v>
      </c>
      <c r="C2774" t="str">
        <f t="shared" si="129"/>
        <v>2024-2025</v>
      </c>
      <c r="D2774" t="s">
        <v>147</v>
      </c>
      <c r="E2774" t="s">
        <v>92</v>
      </c>
      <c r="F2774" t="str">
        <f t="shared" si="130"/>
        <v>Queensland</v>
      </c>
      <c r="G2774" t="s">
        <v>35</v>
      </c>
      <c r="H2774">
        <v>4068</v>
      </c>
      <c r="I2774" t="s">
        <v>11</v>
      </c>
      <c r="J2774" t="s">
        <v>43</v>
      </c>
      <c r="K2774" t="s">
        <v>149</v>
      </c>
      <c r="L2774" t="s">
        <v>15</v>
      </c>
      <c r="M2774" s="5">
        <v>353.4</v>
      </c>
    </row>
    <row r="2775" spans="1:13" x14ac:dyDescent="0.25">
      <c r="A2775" s="2">
        <v>45497</v>
      </c>
      <c r="B2775" s="3">
        <f t="shared" si="131"/>
        <v>2025</v>
      </c>
      <c r="C2775" t="str">
        <f t="shared" si="129"/>
        <v>2024-2025</v>
      </c>
      <c r="D2775" t="s">
        <v>147</v>
      </c>
      <c r="E2775" t="s">
        <v>86</v>
      </c>
      <c r="F2775" t="str">
        <f t="shared" si="130"/>
        <v>New South Wales</v>
      </c>
      <c r="G2775" t="s">
        <v>10</v>
      </c>
      <c r="H2775">
        <v>2064</v>
      </c>
      <c r="I2775" t="s">
        <v>11</v>
      </c>
      <c r="J2775" t="s">
        <v>12</v>
      </c>
      <c r="K2775" t="s">
        <v>152</v>
      </c>
      <c r="L2775" t="s">
        <v>13</v>
      </c>
      <c r="M2775" s="5">
        <v>354.44</v>
      </c>
    </row>
    <row r="2776" spans="1:13" x14ac:dyDescent="0.25">
      <c r="A2776" s="2">
        <v>45519</v>
      </c>
      <c r="B2776" s="3">
        <f t="shared" si="131"/>
        <v>2025</v>
      </c>
      <c r="C2776" t="str">
        <f t="shared" si="129"/>
        <v>2024-2025</v>
      </c>
      <c r="D2776" t="s">
        <v>147</v>
      </c>
      <c r="E2776" t="s">
        <v>99</v>
      </c>
      <c r="F2776" t="str">
        <f t="shared" si="130"/>
        <v>Victoria</v>
      </c>
      <c r="G2776" t="s">
        <v>45</v>
      </c>
      <c r="H2776">
        <v>3148</v>
      </c>
      <c r="I2776" t="s">
        <v>11</v>
      </c>
      <c r="J2776" t="s">
        <v>63</v>
      </c>
      <c r="K2776" t="s">
        <v>154</v>
      </c>
      <c r="L2776" t="s">
        <v>14</v>
      </c>
      <c r="M2776" s="5">
        <v>354.67</v>
      </c>
    </row>
    <row r="2777" spans="1:13" x14ac:dyDescent="0.25">
      <c r="A2777" s="2">
        <v>45871</v>
      </c>
      <c r="B2777" s="3">
        <f t="shared" si="131"/>
        <v>2026</v>
      </c>
      <c r="C2777" t="str">
        <f t="shared" si="129"/>
        <v>2025-2026</v>
      </c>
      <c r="D2777" t="s">
        <v>147</v>
      </c>
      <c r="E2777" t="s">
        <v>54</v>
      </c>
      <c r="F2777" t="str">
        <f t="shared" si="130"/>
        <v>Victoria</v>
      </c>
      <c r="G2777" t="s">
        <v>45</v>
      </c>
      <c r="H2777">
        <v>3977</v>
      </c>
      <c r="I2777" t="s">
        <v>11</v>
      </c>
      <c r="J2777" t="s">
        <v>55</v>
      </c>
      <c r="K2777" t="s">
        <v>155</v>
      </c>
      <c r="L2777" t="s">
        <v>20</v>
      </c>
      <c r="M2777" s="5">
        <v>355.16999999999996</v>
      </c>
    </row>
    <row r="2778" spans="1:13" x14ac:dyDescent="0.25">
      <c r="A2778" s="2">
        <v>45746</v>
      </c>
      <c r="B2778" s="3">
        <f t="shared" si="131"/>
        <v>2025</v>
      </c>
      <c r="C2778" t="str">
        <f t="shared" si="129"/>
        <v>2024-2025</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25">
      <c r="A2779" s="2">
        <v>45908</v>
      </c>
      <c r="B2779" s="3">
        <f t="shared" si="131"/>
        <v>2026</v>
      </c>
      <c r="C2779" t="str">
        <f t="shared" si="129"/>
        <v>2025-2026</v>
      </c>
      <c r="D2779" t="s">
        <v>147</v>
      </c>
      <c r="E2779" t="s">
        <v>69</v>
      </c>
      <c r="F2779" t="str">
        <f t="shared" si="130"/>
        <v>Tasmania</v>
      </c>
      <c r="G2779" t="s">
        <v>70</v>
      </c>
      <c r="H2779">
        <v>7018</v>
      </c>
      <c r="I2779" t="s">
        <v>11</v>
      </c>
      <c r="J2779" t="s">
        <v>71</v>
      </c>
      <c r="K2779" t="s">
        <v>151</v>
      </c>
      <c r="L2779" t="s">
        <v>21</v>
      </c>
      <c r="M2779" s="5">
        <v>356.27</v>
      </c>
    </row>
    <row r="2780" spans="1:13" x14ac:dyDescent="0.25">
      <c r="A2780" s="2">
        <v>45689</v>
      </c>
      <c r="B2780" s="3">
        <f t="shared" si="131"/>
        <v>2025</v>
      </c>
      <c r="C2780" t="str">
        <f t="shared" si="129"/>
        <v>2024-2025</v>
      </c>
      <c r="D2780" t="s">
        <v>148</v>
      </c>
      <c r="E2780" t="s">
        <v>76</v>
      </c>
      <c r="F2780" t="str">
        <f t="shared" si="130"/>
        <v>Western Australia</v>
      </c>
      <c r="G2780" t="s">
        <v>48</v>
      </c>
      <c r="H2780">
        <v>6450</v>
      </c>
      <c r="I2780" t="s">
        <v>11</v>
      </c>
      <c r="J2780" t="s">
        <v>77</v>
      </c>
      <c r="K2780" t="s">
        <v>152</v>
      </c>
      <c r="L2780" t="s">
        <v>13</v>
      </c>
      <c r="M2780" s="5">
        <v>356.68</v>
      </c>
    </row>
    <row r="2781" spans="1:13" x14ac:dyDescent="0.25">
      <c r="A2781" s="2">
        <v>45684</v>
      </c>
      <c r="B2781" s="3">
        <f t="shared" si="131"/>
        <v>2025</v>
      </c>
      <c r="C2781" t="str">
        <f t="shared" si="129"/>
        <v>2024-2025</v>
      </c>
      <c r="D2781" t="s">
        <v>147</v>
      </c>
      <c r="E2781" t="s">
        <v>121</v>
      </c>
      <c r="F2781" t="str">
        <f t="shared" si="130"/>
        <v>Queensland</v>
      </c>
      <c r="G2781" t="s">
        <v>35</v>
      </c>
      <c r="H2781">
        <v>4700</v>
      </c>
      <c r="I2781" t="s">
        <v>11</v>
      </c>
      <c r="J2781" t="s">
        <v>51</v>
      </c>
      <c r="K2781" t="s">
        <v>150</v>
      </c>
      <c r="L2781" t="s">
        <v>18</v>
      </c>
      <c r="M2781" s="5">
        <v>357.74</v>
      </c>
    </row>
    <row r="2782" spans="1:13" x14ac:dyDescent="0.25">
      <c r="A2782" s="2">
        <v>45507</v>
      </c>
      <c r="B2782" s="3">
        <f t="shared" si="131"/>
        <v>2025</v>
      </c>
      <c r="C2782" t="str">
        <f t="shared" si="129"/>
        <v>2024-2025</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25">
      <c r="A2783" s="2">
        <v>45962</v>
      </c>
      <c r="B2783" s="3">
        <f t="shared" si="131"/>
        <v>2026</v>
      </c>
      <c r="C2783" t="str">
        <f t="shared" si="129"/>
        <v>2025-2026</v>
      </c>
      <c r="D2783" t="s">
        <v>147</v>
      </c>
      <c r="E2783" t="s">
        <v>109</v>
      </c>
      <c r="F2783" t="str">
        <f t="shared" si="130"/>
        <v>New South Wales</v>
      </c>
      <c r="G2783" t="s">
        <v>10</v>
      </c>
      <c r="H2783">
        <v>2480</v>
      </c>
      <c r="I2783" t="s">
        <v>11</v>
      </c>
      <c r="J2783" t="s">
        <v>68</v>
      </c>
      <c r="K2783" t="s">
        <v>154</v>
      </c>
      <c r="L2783" t="s">
        <v>14</v>
      </c>
      <c r="M2783" s="5">
        <v>358.05</v>
      </c>
    </row>
    <row r="2784" spans="1:13" x14ac:dyDescent="0.25">
      <c r="A2784" s="2">
        <v>45720</v>
      </c>
      <c r="B2784" s="3">
        <f t="shared" si="131"/>
        <v>2025</v>
      </c>
      <c r="C2784" t="str">
        <f t="shared" si="129"/>
        <v>2024-2025</v>
      </c>
      <c r="D2784" t="s">
        <v>147</v>
      </c>
      <c r="E2784" t="s">
        <v>40</v>
      </c>
      <c r="F2784" t="str">
        <f t="shared" si="130"/>
        <v>New South Wales</v>
      </c>
      <c r="G2784" t="s">
        <v>10</v>
      </c>
      <c r="H2784">
        <v>2116</v>
      </c>
      <c r="I2784" t="s">
        <v>11</v>
      </c>
      <c r="J2784" t="s">
        <v>27</v>
      </c>
      <c r="K2784" t="s">
        <v>149</v>
      </c>
      <c r="L2784" t="s">
        <v>15</v>
      </c>
      <c r="M2784" s="5">
        <v>358.43</v>
      </c>
    </row>
    <row r="2785" spans="1:13" x14ac:dyDescent="0.25">
      <c r="A2785" s="2">
        <v>45934</v>
      </c>
      <c r="B2785" s="3">
        <f t="shared" si="131"/>
        <v>2026</v>
      </c>
      <c r="C2785" t="str">
        <f t="shared" si="129"/>
        <v>2025-2026</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25">
      <c r="A2786" s="2">
        <v>45598</v>
      </c>
      <c r="B2786" s="3">
        <f t="shared" si="131"/>
        <v>2025</v>
      </c>
      <c r="C2786" t="str">
        <f t="shared" si="129"/>
        <v>2024-2025</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25">
      <c r="A2787" s="2">
        <v>45475</v>
      </c>
      <c r="B2787" s="3">
        <f t="shared" si="131"/>
        <v>2025</v>
      </c>
      <c r="C2787" t="str">
        <f t="shared" si="129"/>
        <v>2024-2025</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25">
      <c r="A2788" s="2">
        <v>45464</v>
      </c>
      <c r="B2788" s="3">
        <f t="shared" si="131"/>
        <v>2024</v>
      </c>
      <c r="C2788" t="str">
        <f t="shared" si="129"/>
        <v>2023-2024</v>
      </c>
      <c r="D2788" t="s">
        <v>147</v>
      </c>
      <c r="E2788" t="s">
        <v>146</v>
      </c>
      <c r="F2788" t="str">
        <f t="shared" si="130"/>
        <v>Victoria</v>
      </c>
      <c r="G2788" t="s">
        <v>45</v>
      </c>
      <c r="H2788">
        <v>3353</v>
      </c>
      <c r="I2788" t="s">
        <v>11</v>
      </c>
      <c r="J2788" t="s">
        <v>60</v>
      </c>
      <c r="K2788" t="s">
        <v>19</v>
      </c>
      <c r="L2788" t="s">
        <v>23</v>
      </c>
      <c r="M2788" s="5">
        <v>359.22</v>
      </c>
    </row>
    <row r="2789" spans="1:13" x14ac:dyDescent="0.25">
      <c r="A2789" s="2">
        <v>45751</v>
      </c>
      <c r="B2789" s="3">
        <f t="shared" si="131"/>
        <v>2025</v>
      </c>
      <c r="C2789" t="str">
        <f t="shared" si="129"/>
        <v>2024-2025</v>
      </c>
      <c r="D2789" t="s">
        <v>148</v>
      </c>
      <c r="E2789" t="s">
        <v>107</v>
      </c>
      <c r="F2789" t="str">
        <f t="shared" si="130"/>
        <v>Queensland</v>
      </c>
      <c r="G2789" t="s">
        <v>35</v>
      </c>
      <c r="H2789">
        <v>4220</v>
      </c>
      <c r="I2789" t="s">
        <v>11</v>
      </c>
      <c r="J2789" t="s">
        <v>104</v>
      </c>
      <c r="K2789" t="s">
        <v>153</v>
      </c>
      <c r="L2789" t="s">
        <v>16</v>
      </c>
      <c r="M2789" s="5">
        <v>359.29</v>
      </c>
    </row>
    <row r="2790" spans="1:13" x14ac:dyDescent="0.25">
      <c r="A2790" s="2">
        <v>45539</v>
      </c>
      <c r="B2790" s="3">
        <f t="shared" si="131"/>
        <v>2025</v>
      </c>
      <c r="C2790" t="str">
        <f t="shared" si="129"/>
        <v>2024-2025</v>
      </c>
      <c r="D2790" t="s">
        <v>147</v>
      </c>
      <c r="E2790" t="s">
        <v>125</v>
      </c>
      <c r="F2790" t="str">
        <f t="shared" si="130"/>
        <v>Victoria</v>
      </c>
      <c r="G2790" t="s">
        <v>45</v>
      </c>
      <c r="H2790">
        <v>3400</v>
      </c>
      <c r="I2790" t="s">
        <v>11</v>
      </c>
      <c r="J2790" t="s">
        <v>60</v>
      </c>
      <c r="K2790" t="s">
        <v>151</v>
      </c>
      <c r="L2790" t="s">
        <v>21</v>
      </c>
      <c r="M2790" s="5">
        <v>359.63</v>
      </c>
    </row>
    <row r="2791" spans="1:13" x14ac:dyDescent="0.25">
      <c r="A2791" s="2">
        <v>45784</v>
      </c>
      <c r="B2791" s="3">
        <f t="shared" si="131"/>
        <v>2025</v>
      </c>
      <c r="C2791" t="str">
        <f t="shared" si="129"/>
        <v>2024-2025</v>
      </c>
      <c r="D2791" t="s">
        <v>147</v>
      </c>
      <c r="E2791" t="s">
        <v>53</v>
      </c>
      <c r="F2791" t="str">
        <f t="shared" si="130"/>
        <v>South Australia</v>
      </c>
      <c r="G2791" t="s">
        <v>32</v>
      </c>
      <c r="H2791">
        <v>5082</v>
      </c>
      <c r="I2791" t="s">
        <v>11</v>
      </c>
      <c r="J2791" t="s">
        <v>33</v>
      </c>
      <c r="K2791" t="s">
        <v>152</v>
      </c>
      <c r="L2791" t="s">
        <v>13</v>
      </c>
      <c r="M2791" s="5">
        <v>359.75</v>
      </c>
    </row>
    <row r="2792" spans="1:13" x14ac:dyDescent="0.25">
      <c r="A2792" s="2">
        <v>45698</v>
      </c>
      <c r="B2792" s="3">
        <f t="shared" si="131"/>
        <v>2025</v>
      </c>
      <c r="C2792" t="str">
        <f t="shared" si="129"/>
        <v>2024-2025</v>
      </c>
      <c r="D2792" t="s">
        <v>147</v>
      </c>
      <c r="E2792" t="s">
        <v>121</v>
      </c>
      <c r="F2792" t="str">
        <f t="shared" si="130"/>
        <v>Queensland</v>
      </c>
      <c r="G2792" t="s">
        <v>35</v>
      </c>
      <c r="H2792">
        <v>4700</v>
      </c>
      <c r="I2792" t="s">
        <v>11</v>
      </c>
      <c r="J2792" t="s">
        <v>51</v>
      </c>
      <c r="K2792" t="s">
        <v>153</v>
      </c>
      <c r="L2792" t="s">
        <v>16</v>
      </c>
      <c r="M2792" s="5">
        <v>359.89</v>
      </c>
    </row>
    <row r="2793" spans="1:13" x14ac:dyDescent="0.25">
      <c r="A2793" s="2">
        <v>45503</v>
      </c>
      <c r="B2793" s="3">
        <f t="shared" si="131"/>
        <v>2025</v>
      </c>
      <c r="C2793" t="str">
        <f t="shared" si="129"/>
        <v>2024-2025</v>
      </c>
      <c r="D2793" t="s">
        <v>147</v>
      </c>
      <c r="E2793" t="s">
        <v>67</v>
      </c>
      <c r="F2793" t="str">
        <f t="shared" si="130"/>
        <v>New South Wales</v>
      </c>
      <c r="G2793" t="s">
        <v>10</v>
      </c>
      <c r="H2793">
        <v>2478</v>
      </c>
      <c r="I2793" t="s">
        <v>11</v>
      </c>
      <c r="J2793" t="s">
        <v>68</v>
      </c>
      <c r="K2793" t="s">
        <v>154</v>
      </c>
      <c r="L2793" t="s">
        <v>14</v>
      </c>
      <c r="M2793" s="5">
        <v>360.52</v>
      </c>
    </row>
    <row r="2794" spans="1:13" x14ac:dyDescent="0.25">
      <c r="A2794" s="2">
        <v>45845</v>
      </c>
      <c r="B2794" s="3">
        <f t="shared" si="131"/>
        <v>2026</v>
      </c>
      <c r="C2794" t="str">
        <f t="shared" si="129"/>
        <v>2025-2026</v>
      </c>
      <c r="D2794" t="s">
        <v>148</v>
      </c>
      <c r="E2794" t="s">
        <v>82</v>
      </c>
      <c r="F2794" t="str">
        <f t="shared" si="130"/>
        <v>Queensland</v>
      </c>
      <c r="G2794" t="s">
        <v>35</v>
      </c>
      <c r="H2794">
        <v>4012</v>
      </c>
      <c r="I2794" t="s">
        <v>11</v>
      </c>
      <c r="J2794" t="s">
        <v>43</v>
      </c>
      <c r="K2794" t="s">
        <v>150</v>
      </c>
      <c r="L2794" t="s">
        <v>18</v>
      </c>
      <c r="M2794" s="5">
        <v>360.75</v>
      </c>
    </row>
    <row r="2795" spans="1:13" x14ac:dyDescent="0.25">
      <c r="A2795" s="2">
        <v>45318</v>
      </c>
      <c r="B2795" s="3">
        <f t="shared" si="131"/>
        <v>2024</v>
      </c>
      <c r="C2795" t="str">
        <f t="shared" si="129"/>
        <v>2023-2024</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25">
      <c r="A2796" s="2">
        <v>45511</v>
      </c>
      <c r="B2796" s="3">
        <f t="shared" si="131"/>
        <v>2025</v>
      </c>
      <c r="C2796" t="str">
        <f t="shared" si="129"/>
        <v>2024-2025</v>
      </c>
      <c r="D2796" t="s">
        <v>147</v>
      </c>
      <c r="E2796" t="s">
        <v>108</v>
      </c>
      <c r="F2796" t="str">
        <f t="shared" si="130"/>
        <v>Victoria</v>
      </c>
      <c r="G2796" t="s">
        <v>45</v>
      </c>
      <c r="H2796">
        <v>3018</v>
      </c>
      <c r="I2796" t="s">
        <v>11</v>
      </c>
      <c r="J2796" t="s">
        <v>46</v>
      </c>
      <c r="K2796" t="s">
        <v>154</v>
      </c>
      <c r="L2796" t="s">
        <v>14</v>
      </c>
      <c r="M2796" s="5">
        <v>361.7</v>
      </c>
    </row>
    <row r="2797" spans="1:13" x14ac:dyDescent="0.25">
      <c r="A2797" s="2">
        <v>45760</v>
      </c>
      <c r="B2797" s="3">
        <f t="shared" si="131"/>
        <v>2025</v>
      </c>
      <c r="C2797" t="str">
        <f t="shared" si="129"/>
        <v>2024-2025</v>
      </c>
      <c r="D2797" t="s">
        <v>147</v>
      </c>
      <c r="E2797" t="s">
        <v>132</v>
      </c>
      <c r="F2797" t="str">
        <f t="shared" si="130"/>
        <v>New South Wales</v>
      </c>
      <c r="G2797" t="s">
        <v>10</v>
      </c>
      <c r="H2797">
        <v>2800</v>
      </c>
      <c r="I2797" t="s">
        <v>11</v>
      </c>
      <c r="J2797" t="s">
        <v>25</v>
      </c>
      <c r="K2797" t="s">
        <v>149</v>
      </c>
      <c r="L2797" t="s">
        <v>15</v>
      </c>
      <c r="M2797" s="5">
        <v>361.81</v>
      </c>
    </row>
    <row r="2798" spans="1:13" x14ac:dyDescent="0.25">
      <c r="A2798" s="2">
        <v>45723</v>
      </c>
      <c r="B2798" s="3">
        <f t="shared" si="131"/>
        <v>2025</v>
      </c>
      <c r="C2798" t="str">
        <f t="shared" si="129"/>
        <v>2024-2025</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25">
      <c r="A2799" s="2">
        <v>45473</v>
      </c>
      <c r="B2799" s="3">
        <f t="shared" si="131"/>
        <v>2024</v>
      </c>
      <c r="C2799" t="str">
        <f t="shared" si="129"/>
        <v>2023-2024</v>
      </c>
      <c r="D2799" t="s">
        <v>148</v>
      </c>
      <c r="E2799" t="s">
        <v>76</v>
      </c>
      <c r="F2799" t="str">
        <f t="shared" si="130"/>
        <v>Western Australia</v>
      </c>
      <c r="G2799" t="s">
        <v>48</v>
      </c>
      <c r="H2799">
        <v>6450</v>
      </c>
      <c r="I2799" t="s">
        <v>11</v>
      </c>
      <c r="J2799" t="s">
        <v>77</v>
      </c>
      <c r="K2799" t="s">
        <v>154</v>
      </c>
      <c r="L2799" t="s">
        <v>14</v>
      </c>
      <c r="M2799" s="5">
        <v>362.64</v>
      </c>
    </row>
    <row r="2800" spans="1:13" x14ac:dyDescent="0.25">
      <c r="A2800" s="2">
        <v>45628</v>
      </c>
      <c r="B2800" s="3">
        <f t="shared" si="131"/>
        <v>2025</v>
      </c>
      <c r="C2800" t="str">
        <f t="shared" si="129"/>
        <v>2024-2025</v>
      </c>
      <c r="D2800" t="s">
        <v>147</v>
      </c>
      <c r="E2800" t="s">
        <v>127</v>
      </c>
      <c r="F2800" t="str">
        <f t="shared" si="130"/>
        <v>New South Wales</v>
      </c>
      <c r="G2800" t="s">
        <v>10</v>
      </c>
      <c r="H2800">
        <v>2131</v>
      </c>
      <c r="I2800" t="s">
        <v>11</v>
      </c>
      <c r="J2800" t="s">
        <v>27</v>
      </c>
      <c r="K2800" t="s">
        <v>152</v>
      </c>
      <c r="L2800" t="s">
        <v>13</v>
      </c>
      <c r="M2800" s="5">
        <v>363.16</v>
      </c>
    </row>
    <row r="2801" spans="1:13" x14ac:dyDescent="0.25">
      <c r="A2801" s="2">
        <v>45595</v>
      </c>
      <c r="B2801" s="3">
        <f t="shared" si="131"/>
        <v>2025</v>
      </c>
      <c r="C2801" t="str">
        <f t="shared" si="129"/>
        <v>2024-2025</v>
      </c>
      <c r="D2801" t="s">
        <v>148</v>
      </c>
      <c r="E2801" t="s">
        <v>110</v>
      </c>
      <c r="F2801" t="str">
        <f t="shared" si="130"/>
        <v>Queensland</v>
      </c>
      <c r="G2801" t="s">
        <v>35</v>
      </c>
      <c r="H2801">
        <v>4680</v>
      </c>
      <c r="I2801" t="s">
        <v>11</v>
      </c>
      <c r="J2801" t="s">
        <v>51</v>
      </c>
      <c r="K2801" t="s">
        <v>153</v>
      </c>
      <c r="L2801" t="s">
        <v>16</v>
      </c>
      <c r="M2801" s="5">
        <v>363.72</v>
      </c>
    </row>
    <row r="2802" spans="1:13" x14ac:dyDescent="0.25">
      <c r="A2802" s="2">
        <v>45561</v>
      </c>
      <c r="B2802" s="3">
        <f t="shared" si="131"/>
        <v>2025</v>
      </c>
      <c r="C2802" t="str">
        <f t="shared" si="129"/>
        <v>2024-2025</v>
      </c>
      <c r="D2802" t="s">
        <v>147</v>
      </c>
      <c r="E2802" t="s">
        <v>78</v>
      </c>
      <c r="F2802" t="str">
        <f t="shared" si="130"/>
        <v>New South Wales</v>
      </c>
      <c r="G2802" t="s">
        <v>10</v>
      </c>
      <c r="H2802">
        <v>2350</v>
      </c>
      <c r="I2802" t="s">
        <v>11</v>
      </c>
      <c r="J2802" t="s">
        <v>68</v>
      </c>
      <c r="K2802" t="s">
        <v>154</v>
      </c>
      <c r="L2802" t="s">
        <v>14</v>
      </c>
      <c r="M2802" s="5">
        <v>364.21999999999997</v>
      </c>
    </row>
    <row r="2803" spans="1:13" x14ac:dyDescent="0.25">
      <c r="A2803" s="2">
        <v>45491</v>
      </c>
      <c r="B2803" s="3">
        <f t="shared" si="131"/>
        <v>2025</v>
      </c>
      <c r="C2803" t="str">
        <f t="shared" si="129"/>
        <v>2024-2025</v>
      </c>
      <c r="D2803" t="s">
        <v>147</v>
      </c>
      <c r="E2803" t="s">
        <v>24</v>
      </c>
      <c r="F2803" t="str">
        <f t="shared" si="130"/>
        <v>New South Wales</v>
      </c>
      <c r="G2803" t="s">
        <v>10</v>
      </c>
      <c r="H2803">
        <v>2795</v>
      </c>
      <c r="I2803" t="s">
        <v>11</v>
      </c>
      <c r="J2803" t="s">
        <v>25</v>
      </c>
      <c r="K2803" t="s">
        <v>156</v>
      </c>
      <c r="L2803" t="s">
        <v>17</v>
      </c>
      <c r="M2803" s="5">
        <v>364.51</v>
      </c>
    </row>
    <row r="2804" spans="1:13" x14ac:dyDescent="0.25">
      <c r="A2804" s="2">
        <v>45707</v>
      </c>
      <c r="B2804" s="3">
        <f t="shared" si="131"/>
        <v>2025</v>
      </c>
      <c r="C2804" t="str">
        <f t="shared" si="129"/>
        <v>2024-2025</v>
      </c>
      <c r="D2804" t="s">
        <v>147</v>
      </c>
      <c r="E2804" t="s">
        <v>144</v>
      </c>
      <c r="F2804" t="str">
        <f t="shared" si="130"/>
        <v>Queensland</v>
      </c>
      <c r="G2804" t="s">
        <v>35</v>
      </c>
      <c r="H2804">
        <v>4566</v>
      </c>
      <c r="I2804" t="s">
        <v>11</v>
      </c>
      <c r="J2804" t="s">
        <v>120</v>
      </c>
      <c r="K2804" t="s">
        <v>149</v>
      </c>
      <c r="L2804" t="s">
        <v>15</v>
      </c>
      <c r="M2804" s="5">
        <v>364.65</v>
      </c>
    </row>
    <row r="2805" spans="1:13" x14ac:dyDescent="0.25">
      <c r="A2805" s="2">
        <v>45838</v>
      </c>
      <c r="B2805" s="3">
        <f t="shared" si="131"/>
        <v>2025</v>
      </c>
      <c r="C2805" t="str">
        <f t="shared" si="129"/>
        <v>2024-2025</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25">
      <c r="A2806" s="2">
        <v>45732</v>
      </c>
      <c r="B2806" s="3">
        <f t="shared" si="131"/>
        <v>2025</v>
      </c>
      <c r="C2806" t="str">
        <f t="shared" si="129"/>
        <v>2024-2025</v>
      </c>
      <c r="D2806" t="s">
        <v>147</v>
      </c>
      <c r="E2806" t="s">
        <v>103</v>
      </c>
      <c r="F2806" t="str">
        <f t="shared" si="130"/>
        <v>Queensland</v>
      </c>
      <c r="G2806" t="s">
        <v>35</v>
      </c>
      <c r="H2806">
        <v>4509</v>
      </c>
      <c r="I2806" t="s">
        <v>11</v>
      </c>
      <c r="J2806" t="s">
        <v>104</v>
      </c>
      <c r="K2806" t="s">
        <v>155</v>
      </c>
      <c r="L2806" t="s">
        <v>20</v>
      </c>
      <c r="M2806" s="5">
        <v>366.19000000000005</v>
      </c>
    </row>
    <row r="2807" spans="1:13" x14ac:dyDescent="0.25">
      <c r="A2807" s="2">
        <v>45615</v>
      </c>
      <c r="B2807" s="3">
        <f t="shared" si="131"/>
        <v>2025</v>
      </c>
      <c r="C2807" t="str">
        <f t="shared" si="129"/>
        <v>2024-2025</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25">
      <c r="A2808" s="2">
        <v>45605</v>
      </c>
      <c r="B2808" s="3">
        <f t="shared" si="131"/>
        <v>2025</v>
      </c>
      <c r="C2808" t="str">
        <f t="shared" si="129"/>
        <v>2024-2025</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25">
      <c r="A2809" s="2">
        <v>45534</v>
      </c>
      <c r="B2809" s="3">
        <f t="shared" si="131"/>
        <v>2025</v>
      </c>
      <c r="C2809" t="str">
        <f t="shared" si="129"/>
        <v>2024-2025</v>
      </c>
      <c r="D2809" t="s">
        <v>147</v>
      </c>
      <c r="E2809" t="s">
        <v>114</v>
      </c>
      <c r="F2809" t="str">
        <f t="shared" si="130"/>
        <v>Victoria</v>
      </c>
      <c r="G2809" t="s">
        <v>45</v>
      </c>
      <c r="H2809">
        <v>3551</v>
      </c>
      <c r="I2809" t="s">
        <v>11</v>
      </c>
      <c r="J2809" t="s">
        <v>60</v>
      </c>
      <c r="K2809" t="s">
        <v>19</v>
      </c>
      <c r="L2809" t="s">
        <v>23</v>
      </c>
      <c r="M2809" s="5">
        <v>366.39</v>
      </c>
    </row>
    <row r="2810" spans="1:13" x14ac:dyDescent="0.25">
      <c r="A2810" s="2">
        <v>45453</v>
      </c>
      <c r="B2810" s="3">
        <f t="shared" si="131"/>
        <v>2024</v>
      </c>
      <c r="C2810" t="str">
        <f t="shared" si="129"/>
        <v>2023-2024</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25">
      <c r="A2811" s="2">
        <v>45638</v>
      </c>
      <c r="B2811" s="3">
        <f t="shared" si="131"/>
        <v>2025</v>
      </c>
      <c r="C2811" t="str">
        <f t="shared" si="129"/>
        <v>2024-2025</v>
      </c>
      <c r="D2811" t="s">
        <v>148</v>
      </c>
      <c r="E2811" t="s">
        <v>81</v>
      </c>
      <c r="F2811" t="str">
        <f t="shared" si="130"/>
        <v>New South Wales</v>
      </c>
      <c r="G2811" t="s">
        <v>10</v>
      </c>
      <c r="H2811">
        <v>2485</v>
      </c>
      <c r="I2811" t="s">
        <v>11</v>
      </c>
      <c r="J2811" t="s">
        <v>68</v>
      </c>
      <c r="K2811" t="s">
        <v>150</v>
      </c>
      <c r="L2811" t="s">
        <v>18</v>
      </c>
      <c r="M2811" s="5">
        <v>367.46000000000004</v>
      </c>
    </row>
    <row r="2812" spans="1:13" x14ac:dyDescent="0.25">
      <c r="A2812" s="2">
        <v>45372</v>
      </c>
      <c r="B2812" s="3">
        <f t="shared" si="131"/>
        <v>2024</v>
      </c>
      <c r="C2812" t="str">
        <f t="shared" si="129"/>
        <v>2023-2024</v>
      </c>
      <c r="D2812" t="s">
        <v>148</v>
      </c>
      <c r="E2812" t="s">
        <v>143</v>
      </c>
      <c r="F2812" t="str">
        <f t="shared" si="130"/>
        <v>New South Wales</v>
      </c>
      <c r="G2812" t="s">
        <v>10</v>
      </c>
      <c r="H2812">
        <v>2154</v>
      </c>
      <c r="I2812" t="s">
        <v>11</v>
      </c>
      <c r="J2812" t="s">
        <v>27</v>
      </c>
      <c r="K2812" t="s">
        <v>19</v>
      </c>
      <c r="L2812" t="s">
        <v>23</v>
      </c>
      <c r="M2812" s="5">
        <v>367.59000000000003</v>
      </c>
    </row>
    <row r="2813" spans="1:13" x14ac:dyDescent="0.25">
      <c r="A2813" s="2">
        <v>45652</v>
      </c>
      <c r="B2813" s="3">
        <f t="shared" si="131"/>
        <v>2025</v>
      </c>
      <c r="C2813" t="str">
        <f t="shared" si="129"/>
        <v>2024-2025</v>
      </c>
      <c r="D2813" t="s">
        <v>147</v>
      </c>
      <c r="E2813" t="s">
        <v>85</v>
      </c>
      <c r="F2813" t="str">
        <f t="shared" si="130"/>
        <v>Queensland</v>
      </c>
      <c r="G2813" t="s">
        <v>35</v>
      </c>
      <c r="H2813">
        <v>4883</v>
      </c>
      <c r="I2813" t="s">
        <v>11</v>
      </c>
      <c r="J2813" t="s">
        <v>36</v>
      </c>
      <c r="K2813" t="s">
        <v>152</v>
      </c>
      <c r="L2813" t="s">
        <v>13</v>
      </c>
      <c r="M2813" s="5">
        <v>368.1</v>
      </c>
    </row>
    <row r="2814" spans="1:13" x14ac:dyDescent="0.25">
      <c r="A2814" s="2">
        <v>45499</v>
      </c>
      <c r="B2814" s="3">
        <f t="shared" si="131"/>
        <v>2025</v>
      </c>
      <c r="C2814" t="str">
        <f t="shared" si="129"/>
        <v>2024-2025</v>
      </c>
      <c r="D2814" t="s">
        <v>148</v>
      </c>
      <c r="E2814" t="s">
        <v>82</v>
      </c>
      <c r="F2814" t="str">
        <f t="shared" si="130"/>
        <v>Queensland</v>
      </c>
      <c r="G2814" t="s">
        <v>35</v>
      </c>
      <c r="H2814">
        <v>4012</v>
      </c>
      <c r="I2814" t="s">
        <v>11</v>
      </c>
      <c r="J2814" t="s">
        <v>43</v>
      </c>
      <c r="K2814" t="s">
        <v>19</v>
      </c>
      <c r="L2814" t="s">
        <v>23</v>
      </c>
      <c r="M2814" s="5">
        <v>368.3</v>
      </c>
    </row>
    <row r="2815" spans="1:13" x14ac:dyDescent="0.25">
      <c r="A2815" s="2">
        <v>45684</v>
      </c>
      <c r="B2815" s="3">
        <f t="shared" si="131"/>
        <v>2025</v>
      </c>
      <c r="C2815" t="str">
        <f t="shared" si="129"/>
        <v>2024-2025</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25">
      <c r="A2816" s="2">
        <v>45683</v>
      </c>
      <c r="B2816" s="3">
        <f t="shared" si="131"/>
        <v>2025</v>
      </c>
      <c r="C2816" t="str">
        <f t="shared" si="129"/>
        <v>2024-2025</v>
      </c>
      <c r="D2816" t="s">
        <v>147</v>
      </c>
      <c r="E2816" t="s">
        <v>117</v>
      </c>
      <c r="F2816" t="str">
        <f t="shared" si="130"/>
        <v>Queensland</v>
      </c>
      <c r="G2816" t="s">
        <v>35</v>
      </c>
      <c r="H2816">
        <v>4119</v>
      </c>
      <c r="I2816" t="s">
        <v>11</v>
      </c>
      <c r="J2816" t="s">
        <v>43</v>
      </c>
      <c r="K2816" t="s">
        <v>149</v>
      </c>
      <c r="L2816" t="s">
        <v>15</v>
      </c>
      <c r="M2816" s="5">
        <v>369.36</v>
      </c>
    </row>
    <row r="2817" spans="1:13" x14ac:dyDescent="0.25">
      <c r="A2817" s="2">
        <v>45412</v>
      </c>
      <c r="B2817" s="3">
        <f t="shared" si="131"/>
        <v>2024</v>
      </c>
      <c r="C2817" t="str">
        <f t="shared" si="129"/>
        <v>2023-2024</v>
      </c>
      <c r="D2817" t="s">
        <v>147</v>
      </c>
      <c r="E2817" t="s">
        <v>107</v>
      </c>
      <c r="F2817" t="str">
        <f t="shared" si="130"/>
        <v>Queensland</v>
      </c>
      <c r="G2817" t="s">
        <v>35</v>
      </c>
      <c r="H2817">
        <v>4220</v>
      </c>
      <c r="I2817" t="s">
        <v>11</v>
      </c>
      <c r="J2817" t="s">
        <v>104</v>
      </c>
      <c r="K2817" t="s">
        <v>154</v>
      </c>
      <c r="L2817" t="s">
        <v>14</v>
      </c>
      <c r="M2817" s="5">
        <v>369.64</v>
      </c>
    </row>
    <row r="2818" spans="1:13" x14ac:dyDescent="0.25">
      <c r="A2818" s="2">
        <v>45655</v>
      </c>
      <c r="B2818" s="3">
        <f t="shared" si="131"/>
        <v>2025</v>
      </c>
      <c r="C2818" t="str">
        <f t="shared" ref="C2818:C2881" si="132">IF(MONTH(A2818) &gt;= 7, YEAR(A2818) &amp; "-" &amp; YEAR(A2818) + 1, YEAR(A2818) - 1 &amp; "-" &amp; YEAR(A2818))</f>
        <v>2024-2025</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25">
      <c r="A2819" s="2">
        <v>45836</v>
      </c>
      <c r="B2819" s="3">
        <f t="shared" ref="B2819:B2882" si="134">IF(MONTH(A2819)&gt;=7,YEAR(A2819)+1,YEAR(A2819))</f>
        <v>2025</v>
      </c>
      <c r="C2819" t="str">
        <f t="shared" si="132"/>
        <v>2024-2025</v>
      </c>
      <c r="D2819" t="s">
        <v>148</v>
      </c>
      <c r="E2819" t="s">
        <v>112</v>
      </c>
      <c r="F2819" t="str">
        <f t="shared" si="133"/>
        <v>Victoria</v>
      </c>
      <c r="G2819" t="s">
        <v>45</v>
      </c>
      <c r="H2819">
        <v>3076</v>
      </c>
      <c r="I2819" t="s">
        <v>11</v>
      </c>
      <c r="J2819" t="s">
        <v>46</v>
      </c>
      <c r="K2819" t="s">
        <v>157</v>
      </c>
      <c r="L2819" t="s">
        <v>22</v>
      </c>
      <c r="M2819" s="5">
        <v>370.91</v>
      </c>
    </row>
    <row r="2820" spans="1:13" x14ac:dyDescent="0.25">
      <c r="A2820" s="2">
        <v>45903</v>
      </c>
      <c r="B2820" s="3">
        <f t="shared" si="134"/>
        <v>2026</v>
      </c>
      <c r="C2820" t="str">
        <f t="shared" si="132"/>
        <v>2025-2026</v>
      </c>
      <c r="D2820" t="s">
        <v>147</v>
      </c>
      <c r="E2820" t="s">
        <v>124</v>
      </c>
      <c r="F2820" t="str">
        <f t="shared" si="133"/>
        <v>New South Wales</v>
      </c>
      <c r="G2820" t="s">
        <v>10</v>
      </c>
      <c r="H2820">
        <v>2015</v>
      </c>
      <c r="I2820" t="s">
        <v>11</v>
      </c>
      <c r="J2820" t="s">
        <v>12</v>
      </c>
      <c r="K2820" t="s">
        <v>154</v>
      </c>
      <c r="L2820" t="s">
        <v>14</v>
      </c>
      <c r="M2820" s="5">
        <v>371.1</v>
      </c>
    </row>
    <row r="2821" spans="1:13" x14ac:dyDescent="0.25">
      <c r="A2821" s="2">
        <v>45550</v>
      </c>
      <c r="B2821" s="3">
        <f t="shared" si="134"/>
        <v>2025</v>
      </c>
      <c r="C2821" t="str">
        <f t="shared" si="132"/>
        <v>2024-2025</v>
      </c>
      <c r="D2821" t="s">
        <v>147</v>
      </c>
      <c r="E2821" t="s">
        <v>133</v>
      </c>
      <c r="F2821" t="str">
        <f t="shared" si="133"/>
        <v>Queensland</v>
      </c>
      <c r="G2821" t="s">
        <v>35</v>
      </c>
      <c r="H2821">
        <v>4305</v>
      </c>
      <c r="I2821" t="s">
        <v>11</v>
      </c>
      <c r="J2821" t="s">
        <v>104</v>
      </c>
      <c r="K2821" t="s">
        <v>149</v>
      </c>
      <c r="L2821" t="s">
        <v>15</v>
      </c>
      <c r="M2821" s="5">
        <v>371.23</v>
      </c>
    </row>
    <row r="2822" spans="1:13" x14ac:dyDescent="0.25">
      <c r="A2822" s="2">
        <v>45839</v>
      </c>
      <c r="B2822" s="3">
        <f t="shared" si="134"/>
        <v>2026</v>
      </c>
      <c r="C2822" t="str">
        <f t="shared" si="132"/>
        <v>2025-2026</v>
      </c>
      <c r="D2822" t="s">
        <v>148</v>
      </c>
      <c r="E2822" t="s">
        <v>129</v>
      </c>
      <c r="F2822" t="str">
        <f t="shared" si="133"/>
        <v>Tasmania</v>
      </c>
      <c r="G2822" t="s">
        <v>70</v>
      </c>
      <c r="H2822">
        <v>7010</v>
      </c>
      <c r="I2822" t="s">
        <v>11</v>
      </c>
      <c r="J2822" t="s">
        <v>71</v>
      </c>
      <c r="K2822" t="s">
        <v>153</v>
      </c>
      <c r="L2822" t="s">
        <v>16</v>
      </c>
      <c r="M2822" s="5">
        <v>371.64</v>
      </c>
    </row>
    <row r="2823" spans="1:13" x14ac:dyDescent="0.25">
      <c r="A2823" s="2">
        <v>45698</v>
      </c>
      <c r="B2823" s="3">
        <f t="shared" si="134"/>
        <v>2025</v>
      </c>
      <c r="C2823" t="str">
        <f t="shared" si="132"/>
        <v>2024-2025</v>
      </c>
      <c r="D2823" t="s">
        <v>147</v>
      </c>
      <c r="E2823" t="s">
        <v>145</v>
      </c>
      <c r="F2823" t="str">
        <f t="shared" si="133"/>
        <v>New South Wales</v>
      </c>
      <c r="G2823" t="s">
        <v>10</v>
      </c>
      <c r="H2823">
        <v>2101</v>
      </c>
      <c r="I2823" t="s">
        <v>11</v>
      </c>
      <c r="J2823" t="s">
        <v>27</v>
      </c>
      <c r="K2823" t="s">
        <v>149</v>
      </c>
      <c r="L2823" t="s">
        <v>15</v>
      </c>
      <c r="M2823" s="5">
        <v>371.73</v>
      </c>
    </row>
    <row r="2824" spans="1:13" x14ac:dyDescent="0.25">
      <c r="A2824" s="2">
        <v>45607</v>
      </c>
      <c r="B2824" s="3">
        <f t="shared" si="134"/>
        <v>2025</v>
      </c>
      <c r="C2824" t="str">
        <f t="shared" si="132"/>
        <v>2024-2025</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25">
      <c r="A2825" s="2">
        <v>45963</v>
      </c>
      <c r="B2825" s="3">
        <f t="shared" si="134"/>
        <v>2026</v>
      </c>
      <c r="C2825" t="str">
        <f t="shared" si="132"/>
        <v>2025-2026</v>
      </c>
      <c r="D2825" t="s">
        <v>147</v>
      </c>
      <c r="E2825" t="s">
        <v>86</v>
      </c>
      <c r="F2825" t="str">
        <f t="shared" si="133"/>
        <v>New South Wales</v>
      </c>
      <c r="G2825" t="s">
        <v>10</v>
      </c>
      <c r="H2825">
        <v>2064</v>
      </c>
      <c r="I2825" t="s">
        <v>11</v>
      </c>
      <c r="J2825" t="s">
        <v>12</v>
      </c>
      <c r="K2825" t="s">
        <v>153</v>
      </c>
      <c r="L2825" t="s">
        <v>16</v>
      </c>
      <c r="M2825" s="5">
        <v>372.65</v>
      </c>
    </row>
    <row r="2826" spans="1:13" x14ac:dyDescent="0.25">
      <c r="A2826" s="2">
        <v>46006</v>
      </c>
      <c r="B2826" s="3">
        <f t="shared" si="134"/>
        <v>2026</v>
      </c>
      <c r="C2826" t="str">
        <f t="shared" si="132"/>
        <v>2025-2026</v>
      </c>
      <c r="D2826" t="s">
        <v>147</v>
      </c>
      <c r="E2826" t="s">
        <v>137</v>
      </c>
      <c r="F2826" t="str">
        <f t="shared" si="133"/>
        <v>New South Wales</v>
      </c>
      <c r="G2826" t="s">
        <v>10</v>
      </c>
      <c r="H2826">
        <v>2031</v>
      </c>
      <c r="I2826" t="s">
        <v>11</v>
      </c>
      <c r="J2826" t="s">
        <v>12</v>
      </c>
      <c r="K2826" t="s">
        <v>154</v>
      </c>
      <c r="L2826" t="s">
        <v>14</v>
      </c>
      <c r="M2826" s="5">
        <v>372.74</v>
      </c>
    </row>
    <row r="2827" spans="1:13" x14ac:dyDescent="0.25">
      <c r="A2827" s="2">
        <v>45658</v>
      </c>
      <c r="B2827" s="3">
        <f t="shared" si="134"/>
        <v>2025</v>
      </c>
      <c r="C2827" t="str">
        <f t="shared" si="132"/>
        <v>2024-2025</v>
      </c>
      <c r="D2827" t="s">
        <v>147</v>
      </c>
      <c r="E2827" t="s">
        <v>99</v>
      </c>
      <c r="F2827" t="str">
        <f t="shared" si="133"/>
        <v>Victoria</v>
      </c>
      <c r="G2827" t="s">
        <v>45</v>
      </c>
      <c r="H2827">
        <v>3148</v>
      </c>
      <c r="I2827" t="s">
        <v>11</v>
      </c>
      <c r="J2827" t="s">
        <v>63</v>
      </c>
      <c r="K2827" t="s">
        <v>153</v>
      </c>
      <c r="L2827" t="s">
        <v>16</v>
      </c>
      <c r="M2827" s="5">
        <v>372.78</v>
      </c>
    </row>
    <row r="2828" spans="1:13" x14ac:dyDescent="0.25">
      <c r="A2828" s="2">
        <v>45414</v>
      </c>
      <c r="B2828" s="3">
        <f t="shared" si="134"/>
        <v>2024</v>
      </c>
      <c r="C2828" t="str">
        <f t="shared" si="132"/>
        <v>2023-2024</v>
      </c>
      <c r="D2828" t="s">
        <v>148</v>
      </c>
      <c r="E2828" t="s">
        <v>143</v>
      </c>
      <c r="F2828" t="str">
        <f t="shared" si="133"/>
        <v>New South Wales</v>
      </c>
      <c r="G2828" t="s">
        <v>10</v>
      </c>
      <c r="H2828">
        <v>2154</v>
      </c>
      <c r="I2828" t="s">
        <v>11</v>
      </c>
      <c r="J2828" t="s">
        <v>27</v>
      </c>
      <c r="K2828" t="s">
        <v>151</v>
      </c>
      <c r="L2828" t="s">
        <v>21</v>
      </c>
      <c r="M2828" s="5">
        <v>373.36</v>
      </c>
    </row>
    <row r="2829" spans="1:13" x14ac:dyDescent="0.25">
      <c r="A2829" s="2">
        <v>45613</v>
      </c>
      <c r="B2829" s="3">
        <f t="shared" si="134"/>
        <v>2025</v>
      </c>
      <c r="C2829" t="str">
        <f t="shared" si="132"/>
        <v>2024-2025</v>
      </c>
      <c r="D2829" t="s">
        <v>147</v>
      </c>
      <c r="E2829" t="s">
        <v>117</v>
      </c>
      <c r="F2829" t="str">
        <f t="shared" si="133"/>
        <v>Queensland</v>
      </c>
      <c r="G2829" t="s">
        <v>35</v>
      </c>
      <c r="H2829">
        <v>4119</v>
      </c>
      <c r="I2829" t="s">
        <v>11</v>
      </c>
      <c r="J2829" t="s">
        <v>43</v>
      </c>
      <c r="K2829" t="s">
        <v>155</v>
      </c>
      <c r="L2829" t="s">
        <v>20</v>
      </c>
      <c r="M2829" s="5">
        <v>374.38</v>
      </c>
    </row>
    <row r="2830" spans="1:13" x14ac:dyDescent="0.25">
      <c r="A2830" s="2">
        <v>45740</v>
      </c>
      <c r="B2830" s="3">
        <f t="shared" si="134"/>
        <v>2025</v>
      </c>
      <c r="C2830" t="str">
        <f t="shared" si="132"/>
        <v>2024-2025</v>
      </c>
      <c r="D2830" t="s">
        <v>148</v>
      </c>
      <c r="E2830" t="s">
        <v>41</v>
      </c>
      <c r="F2830" t="str">
        <f t="shared" si="133"/>
        <v>New South Wales</v>
      </c>
      <c r="G2830" t="s">
        <v>10</v>
      </c>
      <c r="H2830">
        <v>2830</v>
      </c>
      <c r="I2830" t="s">
        <v>11</v>
      </c>
      <c r="J2830" t="s">
        <v>25</v>
      </c>
      <c r="K2830" t="s">
        <v>154</v>
      </c>
      <c r="L2830" t="s">
        <v>14</v>
      </c>
      <c r="M2830" s="5">
        <v>374.61</v>
      </c>
    </row>
    <row r="2831" spans="1:13" x14ac:dyDescent="0.25">
      <c r="A2831" s="2">
        <v>45516</v>
      </c>
      <c r="B2831" s="3">
        <f t="shared" si="134"/>
        <v>2025</v>
      </c>
      <c r="C2831" t="str">
        <f t="shared" si="132"/>
        <v>2024-2025</v>
      </c>
      <c r="D2831" t="s">
        <v>147</v>
      </c>
      <c r="E2831" t="s">
        <v>37</v>
      </c>
      <c r="F2831" t="str">
        <f t="shared" si="133"/>
        <v>South Australia</v>
      </c>
      <c r="G2831" t="s">
        <v>32</v>
      </c>
      <c r="H2831">
        <v>5607</v>
      </c>
      <c r="I2831" t="s">
        <v>11</v>
      </c>
      <c r="J2831" t="s">
        <v>38</v>
      </c>
      <c r="K2831" t="s">
        <v>153</v>
      </c>
      <c r="L2831" t="s">
        <v>16</v>
      </c>
      <c r="M2831" s="5">
        <v>374.75</v>
      </c>
    </row>
    <row r="2832" spans="1:13" x14ac:dyDescent="0.25">
      <c r="A2832" s="2">
        <v>45540</v>
      </c>
      <c r="B2832" s="3">
        <f t="shared" si="134"/>
        <v>2025</v>
      </c>
      <c r="C2832" t="str">
        <f t="shared" si="132"/>
        <v>2024-2025</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25">
      <c r="A2833" s="2">
        <v>45524</v>
      </c>
      <c r="B2833" s="3">
        <f t="shared" si="134"/>
        <v>2025</v>
      </c>
      <c r="C2833" t="str">
        <f t="shared" si="132"/>
        <v>2024-2025</v>
      </c>
      <c r="D2833" t="s">
        <v>147</v>
      </c>
      <c r="E2833" t="s">
        <v>50</v>
      </c>
      <c r="F2833" t="str">
        <f t="shared" si="133"/>
        <v>Queensland</v>
      </c>
      <c r="G2833" t="s">
        <v>35</v>
      </c>
      <c r="H2833">
        <v>4703</v>
      </c>
      <c r="I2833" t="s">
        <v>11</v>
      </c>
      <c r="J2833" t="s">
        <v>51</v>
      </c>
      <c r="K2833" t="s">
        <v>154</v>
      </c>
      <c r="L2833" t="s">
        <v>14</v>
      </c>
      <c r="M2833" s="5">
        <v>375.65</v>
      </c>
    </row>
    <row r="2834" spans="1:13" x14ac:dyDescent="0.25">
      <c r="A2834" s="2">
        <v>45544</v>
      </c>
      <c r="B2834" s="3">
        <f t="shared" si="134"/>
        <v>2025</v>
      </c>
      <c r="C2834" t="str">
        <f t="shared" si="132"/>
        <v>2024-2025</v>
      </c>
      <c r="D2834" t="s">
        <v>147</v>
      </c>
      <c r="E2834" t="s">
        <v>52</v>
      </c>
      <c r="F2834" t="str">
        <f t="shared" si="133"/>
        <v>Victoria</v>
      </c>
      <c r="G2834" t="s">
        <v>45</v>
      </c>
      <c r="H2834">
        <v>3030</v>
      </c>
      <c r="I2834" t="s">
        <v>11</v>
      </c>
      <c r="J2834" t="s">
        <v>46</v>
      </c>
      <c r="K2834" t="s">
        <v>150</v>
      </c>
      <c r="L2834" t="s">
        <v>18</v>
      </c>
      <c r="M2834" s="5">
        <v>376.09000000000003</v>
      </c>
    </row>
    <row r="2835" spans="1:13" x14ac:dyDescent="0.25">
      <c r="A2835" s="2">
        <v>45872</v>
      </c>
      <c r="B2835" s="3">
        <f t="shared" si="134"/>
        <v>2026</v>
      </c>
      <c r="C2835" t="str">
        <f t="shared" si="132"/>
        <v>2025-2026</v>
      </c>
      <c r="D2835" t="s">
        <v>147</v>
      </c>
      <c r="E2835" t="s">
        <v>40</v>
      </c>
      <c r="F2835" t="str">
        <f t="shared" si="133"/>
        <v>New South Wales</v>
      </c>
      <c r="G2835" t="s">
        <v>10</v>
      </c>
      <c r="H2835">
        <v>2116</v>
      </c>
      <c r="I2835" t="s">
        <v>11</v>
      </c>
      <c r="J2835" t="s">
        <v>27</v>
      </c>
      <c r="K2835" t="s">
        <v>154</v>
      </c>
      <c r="L2835" t="s">
        <v>14</v>
      </c>
      <c r="M2835" s="5">
        <v>376.5</v>
      </c>
    </row>
    <row r="2836" spans="1:13" x14ac:dyDescent="0.25">
      <c r="A2836" s="2">
        <v>45873</v>
      </c>
      <c r="B2836" s="3">
        <f t="shared" si="134"/>
        <v>2026</v>
      </c>
      <c r="C2836" t="str">
        <f t="shared" si="132"/>
        <v>2025-2026</v>
      </c>
      <c r="D2836" t="s">
        <v>147</v>
      </c>
      <c r="E2836" t="s">
        <v>109</v>
      </c>
      <c r="F2836" t="str">
        <f t="shared" si="133"/>
        <v>New South Wales</v>
      </c>
      <c r="G2836" t="s">
        <v>10</v>
      </c>
      <c r="H2836">
        <v>2480</v>
      </c>
      <c r="I2836" t="s">
        <v>11</v>
      </c>
      <c r="J2836" t="s">
        <v>68</v>
      </c>
      <c r="K2836" t="s">
        <v>149</v>
      </c>
      <c r="L2836" t="s">
        <v>15</v>
      </c>
      <c r="M2836" s="5">
        <v>376.57</v>
      </c>
    </row>
    <row r="2837" spans="1:13" x14ac:dyDescent="0.25">
      <c r="A2837" s="2">
        <v>45300</v>
      </c>
      <c r="B2837" s="3">
        <f t="shared" si="134"/>
        <v>2024</v>
      </c>
      <c r="C2837" t="str">
        <f t="shared" si="132"/>
        <v>2023-2024</v>
      </c>
      <c r="D2837" t="s">
        <v>148</v>
      </c>
      <c r="E2837" t="s">
        <v>61</v>
      </c>
      <c r="F2837" t="str">
        <f t="shared" si="133"/>
        <v>New South Wales</v>
      </c>
      <c r="G2837" t="s">
        <v>10</v>
      </c>
      <c r="H2837">
        <v>2539</v>
      </c>
      <c r="I2837" t="s">
        <v>11</v>
      </c>
      <c r="J2837" t="s">
        <v>58</v>
      </c>
      <c r="K2837" t="s">
        <v>150</v>
      </c>
      <c r="L2837" t="s">
        <v>18</v>
      </c>
      <c r="M2837" s="5">
        <v>376.58000000000004</v>
      </c>
    </row>
    <row r="2838" spans="1:13" x14ac:dyDescent="0.25">
      <c r="A2838" s="2">
        <v>46011</v>
      </c>
      <c r="B2838" s="3">
        <f t="shared" si="134"/>
        <v>2026</v>
      </c>
      <c r="C2838" t="str">
        <f t="shared" si="132"/>
        <v>2025-2026</v>
      </c>
      <c r="D2838" t="s">
        <v>147</v>
      </c>
      <c r="E2838" t="s">
        <v>24</v>
      </c>
      <c r="F2838" t="str">
        <f t="shared" si="133"/>
        <v>New South Wales</v>
      </c>
      <c r="G2838" t="s">
        <v>10</v>
      </c>
      <c r="H2838">
        <v>2795</v>
      </c>
      <c r="I2838" t="s">
        <v>11</v>
      </c>
      <c r="J2838" t="s">
        <v>25</v>
      </c>
      <c r="K2838" t="s">
        <v>149</v>
      </c>
      <c r="L2838" t="s">
        <v>15</v>
      </c>
      <c r="M2838" s="5">
        <v>376.85</v>
      </c>
    </row>
    <row r="2839" spans="1:13" x14ac:dyDescent="0.25">
      <c r="A2839" s="2">
        <v>45643</v>
      </c>
      <c r="B2839" s="3">
        <f t="shared" si="134"/>
        <v>2025</v>
      </c>
      <c r="C2839" t="str">
        <f t="shared" si="132"/>
        <v>2024-2025</v>
      </c>
      <c r="D2839" t="s">
        <v>147</v>
      </c>
      <c r="E2839" t="s">
        <v>144</v>
      </c>
      <c r="F2839" t="str">
        <f t="shared" si="133"/>
        <v>Queensland</v>
      </c>
      <c r="G2839" t="s">
        <v>35</v>
      </c>
      <c r="H2839">
        <v>4566</v>
      </c>
      <c r="I2839" t="s">
        <v>11</v>
      </c>
      <c r="J2839" t="s">
        <v>120</v>
      </c>
      <c r="K2839" t="s">
        <v>151</v>
      </c>
      <c r="L2839" t="s">
        <v>21</v>
      </c>
      <c r="M2839" s="5">
        <v>377.12</v>
      </c>
    </row>
    <row r="2840" spans="1:13" x14ac:dyDescent="0.25">
      <c r="A2840" s="2">
        <v>45496</v>
      </c>
      <c r="B2840" s="3">
        <f t="shared" si="134"/>
        <v>2025</v>
      </c>
      <c r="C2840" t="str">
        <f t="shared" si="132"/>
        <v>2024-2025</v>
      </c>
      <c r="D2840" t="s">
        <v>148</v>
      </c>
      <c r="E2840" t="s">
        <v>91</v>
      </c>
      <c r="F2840" t="str">
        <f t="shared" si="133"/>
        <v>Victoria</v>
      </c>
      <c r="G2840" t="s">
        <v>45</v>
      </c>
      <c r="H2840">
        <v>3690</v>
      </c>
      <c r="I2840" t="s">
        <v>11</v>
      </c>
      <c r="J2840" t="s">
        <v>55</v>
      </c>
      <c r="K2840" t="s">
        <v>150</v>
      </c>
      <c r="L2840" t="s">
        <v>18</v>
      </c>
      <c r="M2840" s="5">
        <v>377.44</v>
      </c>
    </row>
    <row r="2841" spans="1:13" x14ac:dyDescent="0.25">
      <c r="A2841" s="2">
        <v>45538</v>
      </c>
      <c r="B2841" s="3">
        <f t="shared" si="134"/>
        <v>2025</v>
      </c>
      <c r="C2841" t="str">
        <f t="shared" si="132"/>
        <v>2024-2025</v>
      </c>
      <c r="D2841" t="s">
        <v>147</v>
      </c>
      <c r="E2841" t="s">
        <v>67</v>
      </c>
      <c r="F2841" t="str">
        <f t="shared" si="133"/>
        <v>New South Wales</v>
      </c>
      <c r="G2841" t="s">
        <v>10</v>
      </c>
      <c r="H2841">
        <v>2478</v>
      </c>
      <c r="I2841" t="s">
        <v>11</v>
      </c>
      <c r="J2841" t="s">
        <v>68</v>
      </c>
      <c r="K2841" t="s">
        <v>155</v>
      </c>
      <c r="L2841" t="s">
        <v>20</v>
      </c>
      <c r="M2841" s="5">
        <v>377.54</v>
      </c>
    </row>
    <row r="2842" spans="1:13" x14ac:dyDescent="0.25">
      <c r="A2842" s="2">
        <v>45559</v>
      </c>
      <c r="B2842" s="3">
        <f t="shared" si="134"/>
        <v>2025</v>
      </c>
      <c r="C2842" t="str">
        <f t="shared" si="132"/>
        <v>2024-2025</v>
      </c>
      <c r="D2842" t="s">
        <v>147</v>
      </c>
      <c r="E2842" t="s">
        <v>66</v>
      </c>
      <c r="F2842" t="str">
        <f t="shared" si="133"/>
        <v>South Australia</v>
      </c>
      <c r="G2842" t="s">
        <v>32</v>
      </c>
      <c r="H2842">
        <v>5169</v>
      </c>
      <c r="I2842" t="s">
        <v>11</v>
      </c>
      <c r="J2842" t="s">
        <v>33</v>
      </c>
      <c r="K2842" t="s">
        <v>151</v>
      </c>
      <c r="L2842" t="s">
        <v>21</v>
      </c>
      <c r="M2842" s="5">
        <v>378.07000000000005</v>
      </c>
    </row>
    <row r="2843" spans="1:13" x14ac:dyDescent="0.25">
      <c r="A2843" s="2">
        <v>45973</v>
      </c>
      <c r="B2843" s="3">
        <f t="shared" si="134"/>
        <v>2026</v>
      </c>
      <c r="C2843" t="str">
        <f t="shared" si="132"/>
        <v>2025-2026</v>
      </c>
      <c r="D2843" t="s">
        <v>147</v>
      </c>
      <c r="E2843" t="s">
        <v>26</v>
      </c>
      <c r="F2843" t="str">
        <f t="shared" si="133"/>
        <v>New South Wales</v>
      </c>
      <c r="G2843" t="s">
        <v>10</v>
      </c>
      <c r="H2843">
        <v>2141</v>
      </c>
      <c r="I2843" t="s">
        <v>11</v>
      </c>
      <c r="J2843" t="s">
        <v>27</v>
      </c>
      <c r="K2843" t="s">
        <v>154</v>
      </c>
      <c r="L2843" t="s">
        <v>14</v>
      </c>
      <c r="M2843" s="5">
        <v>378.7</v>
      </c>
    </row>
    <row r="2844" spans="1:13" x14ac:dyDescent="0.25">
      <c r="A2844" s="2">
        <v>45818</v>
      </c>
      <c r="B2844" s="3">
        <f t="shared" si="134"/>
        <v>2025</v>
      </c>
      <c r="C2844" t="str">
        <f t="shared" si="132"/>
        <v>2024-2025</v>
      </c>
      <c r="D2844" t="s">
        <v>147</v>
      </c>
      <c r="E2844" t="s">
        <v>44</v>
      </c>
      <c r="F2844" t="str">
        <f t="shared" si="133"/>
        <v>Victoria</v>
      </c>
      <c r="G2844" t="s">
        <v>45</v>
      </c>
      <c r="H2844">
        <v>3066</v>
      </c>
      <c r="I2844" t="s">
        <v>11</v>
      </c>
      <c r="J2844" t="s">
        <v>46</v>
      </c>
      <c r="K2844" t="s">
        <v>155</v>
      </c>
      <c r="L2844" t="s">
        <v>20</v>
      </c>
      <c r="M2844" s="5">
        <v>378.71999999999997</v>
      </c>
    </row>
    <row r="2845" spans="1:13" x14ac:dyDescent="0.25">
      <c r="A2845" s="2">
        <v>45948</v>
      </c>
      <c r="B2845" s="3">
        <f t="shared" si="134"/>
        <v>2026</v>
      </c>
      <c r="C2845" t="str">
        <f t="shared" si="132"/>
        <v>2025-2026</v>
      </c>
      <c r="D2845" t="s">
        <v>147</v>
      </c>
      <c r="E2845" t="s">
        <v>65</v>
      </c>
      <c r="F2845" t="str">
        <f t="shared" si="133"/>
        <v>New South Wales</v>
      </c>
      <c r="G2845" t="s">
        <v>10</v>
      </c>
      <c r="H2845">
        <v>2541</v>
      </c>
      <c r="I2845" t="s">
        <v>11</v>
      </c>
      <c r="J2845" t="s">
        <v>58</v>
      </c>
      <c r="K2845" t="s">
        <v>149</v>
      </c>
      <c r="L2845" t="s">
        <v>15</v>
      </c>
      <c r="M2845" s="5">
        <v>379.01</v>
      </c>
    </row>
    <row r="2846" spans="1:13" x14ac:dyDescent="0.25">
      <c r="A2846" s="2">
        <v>45737</v>
      </c>
      <c r="B2846" s="3">
        <f t="shared" si="134"/>
        <v>2025</v>
      </c>
      <c r="C2846" t="str">
        <f t="shared" si="132"/>
        <v>2024-2025</v>
      </c>
      <c r="D2846" t="s">
        <v>148</v>
      </c>
      <c r="E2846" t="s">
        <v>137</v>
      </c>
      <c r="F2846" t="str">
        <f t="shared" si="133"/>
        <v>New South Wales</v>
      </c>
      <c r="G2846" t="s">
        <v>10</v>
      </c>
      <c r="H2846">
        <v>2031</v>
      </c>
      <c r="I2846" t="s">
        <v>11</v>
      </c>
      <c r="J2846" t="s">
        <v>12</v>
      </c>
      <c r="K2846" t="s">
        <v>149</v>
      </c>
      <c r="L2846" t="s">
        <v>15</v>
      </c>
      <c r="M2846" s="5">
        <v>379.43</v>
      </c>
    </row>
    <row r="2847" spans="1:13" x14ac:dyDescent="0.25">
      <c r="A2847" s="2">
        <v>45708</v>
      </c>
      <c r="B2847" s="3">
        <f t="shared" si="134"/>
        <v>2025</v>
      </c>
      <c r="C2847" t="str">
        <f t="shared" si="132"/>
        <v>2024-2025</v>
      </c>
      <c r="D2847" t="s">
        <v>147</v>
      </c>
      <c r="E2847" t="s">
        <v>113</v>
      </c>
      <c r="F2847" t="str">
        <f t="shared" si="133"/>
        <v>Queensland</v>
      </c>
      <c r="G2847" t="s">
        <v>35</v>
      </c>
      <c r="H2847">
        <v>4215</v>
      </c>
      <c r="I2847" t="s">
        <v>11</v>
      </c>
      <c r="J2847" t="s">
        <v>104</v>
      </c>
      <c r="K2847" t="s">
        <v>152</v>
      </c>
      <c r="L2847" t="s">
        <v>13</v>
      </c>
      <c r="M2847" s="5">
        <v>379.5200000000001</v>
      </c>
    </row>
    <row r="2848" spans="1:13" x14ac:dyDescent="0.25">
      <c r="A2848" s="2">
        <v>45607</v>
      </c>
      <c r="B2848" s="3">
        <f t="shared" si="134"/>
        <v>2025</v>
      </c>
      <c r="C2848" t="str">
        <f t="shared" si="132"/>
        <v>2024-2025</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25">
      <c r="A2849" s="2">
        <v>45928</v>
      </c>
      <c r="B2849" s="3">
        <f t="shared" si="134"/>
        <v>2026</v>
      </c>
      <c r="C2849" t="str">
        <f t="shared" si="132"/>
        <v>2025-2026</v>
      </c>
      <c r="D2849" t="s">
        <v>147</v>
      </c>
      <c r="E2849" t="s">
        <v>65</v>
      </c>
      <c r="F2849" t="str">
        <f t="shared" si="133"/>
        <v>New South Wales</v>
      </c>
      <c r="G2849" t="s">
        <v>10</v>
      </c>
      <c r="H2849">
        <v>2541</v>
      </c>
      <c r="I2849" t="s">
        <v>11</v>
      </c>
      <c r="J2849" t="s">
        <v>58</v>
      </c>
      <c r="K2849" t="s">
        <v>152</v>
      </c>
      <c r="L2849" t="s">
        <v>13</v>
      </c>
      <c r="M2849" s="5">
        <v>380.3</v>
      </c>
    </row>
    <row r="2850" spans="1:13" x14ac:dyDescent="0.25">
      <c r="A2850" s="2">
        <v>45832</v>
      </c>
      <c r="B2850" s="3">
        <f t="shared" si="134"/>
        <v>2025</v>
      </c>
      <c r="C2850" t="str">
        <f t="shared" si="132"/>
        <v>2024-2025</v>
      </c>
      <c r="D2850" t="s">
        <v>147</v>
      </c>
      <c r="E2850" t="s">
        <v>145</v>
      </c>
      <c r="F2850" t="str">
        <f t="shared" si="133"/>
        <v>New South Wales</v>
      </c>
      <c r="G2850" t="s">
        <v>10</v>
      </c>
      <c r="H2850">
        <v>2101</v>
      </c>
      <c r="I2850" t="s">
        <v>11</v>
      </c>
      <c r="J2850" t="s">
        <v>27</v>
      </c>
      <c r="K2850" t="s">
        <v>19</v>
      </c>
      <c r="L2850" t="s">
        <v>23</v>
      </c>
      <c r="M2850" s="5">
        <v>380.59000000000003</v>
      </c>
    </row>
    <row r="2851" spans="1:13" x14ac:dyDescent="0.25">
      <c r="A2851" s="2">
        <v>45651</v>
      </c>
      <c r="B2851" s="3">
        <f t="shared" si="134"/>
        <v>2025</v>
      </c>
      <c r="C2851" t="str">
        <f t="shared" si="132"/>
        <v>2024-2025</v>
      </c>
      <c r="D2851" t="s">
        <v>148</v>
      </c>
      <c r="E2851" t="s">
        <v>146</v>
      </c>
      <c r="F2851" t="str">
        <f t="shared" si="133"/>
        <v>Victoria</v>
      </c>
      <c r="G2851" t="s">
        <v>45</v>
      </c>
      <c r="H2851">
        <v>3353</v>
      </c>
      <c r="I2851" t="s">
        <v>11</v>
      </c>
      <c r="J2851" t="s">
        <v>60</v>
      </c>
      <c r="K2851" t="s">
        <v>154</v>
      </c>
      <c r="L2851" t="s">
        <v>14</v>
      </c>
      <c r="M2851" s="5">
        <v>380.96999999999997</v>
      </c>
    </row>
    <row r="2852" spans="1:13" x14ac:dyDescent="0.25">
      <c r="A2852" s="2">
        <v>45427</v>
      </c>
      <c r="B2852" s="3">
        <f t="shared" si="134"/>
        <v>2024</v>
      </c>
      <c r="C2852" t="str">
        <f t="shared" si="132"/>
        <v>2023-2024</v>
      </c>
      <c r="D2852" t="s">
        <v>147</v>
      </c>
      <c r="E2852" t="s">
        <v>132</v>
      </c>
      <c r="F2852" t="str">
        <f t="shared" si="133"/>
        <v>New South Wales</v>
      </c>
      <c r="G2852" t="s">
        <v>10</v>
      </c>
      <c r="H2852">
        <v>2800</v>
      </c>
      <c r="I2852" t="s">
        <v>11</v>
      </c>
      <c r="J2852" t="s">
        <v>25</v>
      </c>
      <c r="K2852" t="s">
        <v>154</v>
      </c>
      <c r="L2852" t="s">
        <v>14</v>
      </c>
      <c r="M2852" s="5">
        <v>381.15</v>
      </c>
    </row>
    <row r="2853" spans="1:13" x14ac:dyDescent="0.25">
      <c r="A2853" s="2">
        <v>45356</v>
      </c>
      <c r="B2853" s="3">
        <f t="shared" si="134"/>
        <v>2024</v>
      </c>
      <c r="C2853" t="str">
        <f t="shared" si="132"/>
        <v>2023-2024</v>
      </c>
      <c r="D2853" t="s">
        <v>147</v>
      </c>
      <c r="E2853" t="s">
        <v>146</v>
      </c>
      <c r="F2853" t="str">
        <f t="shared" si="133"/>
        <v>Victoria</v>
      </c>
      <c r="G2853" t="s">
        <v>45</v>
      </c>
      <c r="H2853">
        <v>3353</v>
      </c>
      <c r="I2853" t="s">
        <v>11</v>
      </c>
      <c r="J2853" t="s">
        <v>60</v>
      </c>
      <c r="K2853" t="s">
        <v>149</v>
      </c>
      <c r="L2853" t="s">
        <v>15</v>
      </c>
      <c r="M2853" s="5">
        <v>381.49</v>
      </c>
    </row>
    <row r="2854" spans="1:13" x14ac:dyDescent="0.25">
      <c r="A2854" s="2">
        <v>45434</v>
      </c>
      <c r="B2854" s="3">
        <f t="shared" si="134"/>
        <v>2024</v>
      </c>
      <c r="C2854" t="str">
        <f t="shared" si="132"/>
        <v>2023-2024</v>
      </c>
      <c r="D2854" t="s">
        <v>147</v>
      </c>
      <c r="E2854" t="s">
        <v>122</v>
      </c>
      <c r="F2854" t="str">
        <f t="shared" si="133"/>
        <v>New South Wales</v>
      </c>
      <c r="G2854" t="s">
        <v>10</v>
      </c>
      <c r="H2854">
        <v>2650</v>
      </c>
      <c r="I2854" t="s">
        <v>11</v>
      </c>
      <c r="J2854" t="s">
        <v>25</v>
      </c>
      <c r="K2854" t="s">
        <v>156</v>
      </c>
      <c r="L2854" t="s">
        <v>17</v>
      </c>
      <c r="M2854" s="5">
        <v>382.07</v>
      </c>
    </row>
    <row r="2855" spans="1:13" x14ac:dyDescent="0.25">
      <c r="A2855" s="2">
        <v>45945</v>
      </c>
      <c r="B2855" s="3">
        <f t="shared" si="134"/>
        <v>2026</v>
      </c>
      <c r="C2855" t="str">
        <f t="shared" si="132"/>
        <v>2025-2026</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25">
      <c r="A2856" s="2">
        <v>45920</v>
      </c>
      <c r="B2856" s="3">
        <f t="shared" si="134"/>
        <v>2026</v>
      </c>
      <c r="C2856" t="str">
        <f t="shared" si="132"/>
        <v>2025-2026</v>
      </c>
      <c r="D2856" t="s">
        <v>147</v>
      </c>
      <c r="E2856" t="s">
        <v>137</v>
      </c>
      <c r="F2856" t="str">
        <f t="shared" si="133"/>
        <v>New South Wales</v>
      </c>
      <c r="G2856" t="s">
        <v>10</v>
      </c>
      <c r="H2856">
        <v>2031</v>
      </c>
      <c r="I2856" t="s">
        <v>11</v>
      </c>
      <c r="J2856" t="s">
        <v>12</v>
      </c>
      <c r="K2856" t="s">
        <v>151</v>
      </c>
      <c r="L2856" t="s">
        <v>21</v>
      </c>
      <c r="M2856" s="5">
        <v>383.53</v>
      </c>
    </row>
    <row r="2857" spans="1:13" x14ac:dyDescent="0.25">
      <c r="A2857" s="2">
        <v>45888</v>
      </c>
      <c r="B2857" s="3">
        <f t="shared" si="134"/>
        <v>2026</v>
      </c>
      <c r="C2857" t="str">
        <f t="shared" si="132"/>
        <v>2025-2026</v>
      </c>
      <c r="D2857" t="s">
        <v>147</v>
      </c>
      <c r="E2857" t="s">
        <v>26</v>
      </c>
      <c r="F2857" t="str">
        <f t="shared" si="133"/>
        <v>New South Wales</v>
      </c>
      <c r="G2857" t="s">
        <v>10</v>
      </c>
      <c r="H2857">
        <v>2141</v>
      </c>
      <c r="I2857" t="s">
        <v>11</v>
      </c>
      <c r="J2857" t="s">
        <v>27</v>
      </c>
      <c r="K2857" t="s">
        <v>149</v>
      </c>
      <c r="L2857" t="s">
        <v>15</v>
      </c>
      <c r="M2857" s="5">
        <v>384.1</v>
      </c>
    </row>
    <row r="2858" spans="1:13" x14ac:dyDescent="0.25">
      <c r="A2858" s="2">
        <v>45365</v>
      </c>
      <c r="B2858" s="3">
        <f t="shared" si="134"/>
        <v>2024</v>
      </c>
      <c r="C2858" t="str">
        <f t="shared" si="132"/>
        <v>2023-2024</v>
      </c>
      <c r="D2858" t="s">
        <v>147</v>
      </c>
      <c r="E2858" t="s">
        <v>121</v>
      </c>
      <c r="F2858" t="str">
        <f t="shared" si="133"/>
        <v>Queensland</v>
      </c>
      <c r="G2858" t="s">
        <v>35</v>
      </c>
      <c r="H2858">
        <v>4700</v>
      </c>
      <c r="I2858" t="s">
        <v>11</v>
      </c>
      <c r="J2858" t="s">
        <v>51</v>
      </c>
      <c r="K2858" t="s">
        <v>154</v>
      </c>
      <c r="L2858" t="s">
        <v>14</v>
      </c>
      <c r="M2858" s="5">
        <v>385.87</v>
      </c>
    </row>
    <row r="2859" spans="1:13" x14ac:dyDescent="0.25">
      <c r="A2859" s="2">
        <v>45729</v>
      </c>
      <c r="B2859" s="3">
        <f t="shared" si="134"/>
        <v>2025</v>
      </c>
      <c r="C2859" t="str">
        <f t="shared" si="132"/>
        <v>2024-2025</v>
      </c>
      <c r="D2859" t="s">
        <v>147</v>
      </c>
      <c r="E2859" t="s">
        <v>67</v>
      </c>
      <c r="F2859" t="str">
        <f t="shared" si="133"/>
        <v>New South Wales</v>
      </c>
      <c r="G2859" t="s">
        <v>10</v>
      </c>
      <c r="H2859">
        <v>2478</v>
      </c>
      <c r="I2859" t="s">
        <v>11</v>
      </c>
      <c r="J2859" t="s">
        <v>68</v>
      </c>
      <c r="K2859" t="s">
        <v>156</v>
      </c>
      <c r="L2859" t="s">
        <v>17</v>
      </c>
      <c r="M2859" s="5">
        <v>386.15</v>
      </c>
    </row>
    <row r="2860" spans="1:13" x14ac:dyDescent="0.25">
      <c r="A2860" s="2">
        <v>45620</v>
      </c>
      <c r="B2860" s="3">
        <f t="shared" si="134"/>
        <v>2025</v>
      </c>
      <c r="C2860" t="str">
        <f t="shared" si="132"/>
        <v>2024-2025</v>
      </c>
      <c r="D2860" t="s">
        <v>148</v>
      </c>
      <c r="E2860" t="s">
        <v>105</v>
      </c>
      <c r="F2860" t="str">
        <f t="shared" si="133"/>
        <v>Victoria</v>
      </c>
      <c r="G2860" t="s">
        <v>45</v>
      </c>
      <c r="H2860">
        <v>3500</v>
      </c>
      <c r="I2860" t="s">
        <v>11</v>
      </c>
      <c r="J2860" t="s">
        <v>60</v>
      </c>
      <c r="K2860" t="s">
        <v>154</v>
      </c>
      <c r="L2860" t="s">
        <v>14</v>
      </c>
      <c r="M2860" s="5">
        <v>386.16999999999996</v>
      </c>
    </row>
    <row r="2861" spans="1:13" x14ac:dyDescent="0.25">
      <c r="A2861" s="2">
        <v>45411</v>
      </c>
      <c r="B2861" s="3">
        <f t="shared" si="134"/>
        <v>2024</v>
      </c>
      <c r="C2861" t="str">
        <f t="shared" si="132"/>
        <v>2023-2024</v>
      </c>
      <c r="D2861" t="s">
        <v>148</v>
      </c>
      <c r="E2861" t="s">
        <v>129</v>
      </c>
      <c r="F2861" t="str">
        <f t="shared" si="133"/>
        <v>Tasmania</v>
      </c>
      <c r="G2861" t="s">
        <v>70</v>
      </c>
      <c r="H2861">
        <v>7010</v>
      </c>
      <c r="I2861" t="s">
        <v>11</v>
      </c>
      <c r="J2861" t="s">
        <v>71</v>
      </c>
      <c r="K2861" t="s">
        <v>150</v>
      </c>
      <c r="L2861" t="s">
        <v>18</v>
      </c>
      <c r="M2861" s="5">
        <v>386.58000000000004</v>
      </c>
    </row>
    <row r="2862" spans="1:13" x14ac:dyDescent="0.25">
      <c r="A2862" s="2">
        <v>45610</v>
      </c>
      <c r="B2862" s="3">
        <f t="shared" si="134"/>
        <v>2025</v>
      </c>
      <c r="C2862" t="str">
        <f t="shared" si="132"/>
        <v>2024-2025</v>
      </c>
      <c r="D2862" t="s">
        <v>147</v>
      </c>
      <c r="E2862" t="s">
        <v>24</v>
      </c>
      <c r="F2862" t="str">
        <f t="shared" si="133"/>
        <v>New South Wales</v>
      </c>
      <c r="G2862" t="s">
        <v>10</v>
      </c>
      <c r="H2862">
        <v>2795</v>
      </c>
      <c r="I2862" t="s">
        <v>11</v>
      </c>
      <c r="J2862" t="s">
        <v>25</v>
      </c>
      <c r="K2862" t="s">
        <v>149</v>
      </c>
      <c r="L2862" t="s">
        <v>15</v>
      </c>
      <c r="M2862" s="5">
        <v>386.64</v>
      </c>
    </row>
    <row r="2863" spans="1:13" x14ac:dyDescent="0.25">
      <c r="A2863" s="2">
        <v>45516</v>
      </c>
      <c r="B2863" s="3">
        <f t="shared" si="134"/>
        <v>2025</v>
      </c>
      <c r="C2863" t="str">
        <f t="shared" si="132"/>
        <v>2024-2025</v>
      </c>
      <c r="D2863" t="s">
        <v>147</v>
      </c>
      <c r="E2863" t="s">
        <v>123</v>
      </c>
      <c r="F2863" t="str">
        <f t="shared" si="133"/>
        <v>Western Australia</v>
      </c>
      <c r="G2863" t="s">
        <v>48</v>
      </c>
      <c r="H2863">
        <v>6109</v>
      </c>
      <c r="I2863" t="s">
        <v>11</v>
      </c>
      <c r="J2863" t="s">
        <v>94</v>
      </c>
      <c r="K2863" t="s">
        <v>154</v>
      </c>
      <c r="L2863" t="s">
        <v>14</v>
      </c>
      <c r="M2863" s="5">
        <v>386.95</v>
      </c>
    </row>
    <row r="2864" spans="1:13" x14ac:dyDescent="0.25">
      <c r="A2864" s="2">
        <v>45842</v>
      </c>
      <c r="B2864" s="3">
        <f t="shared" si="134"/>
        <v>2026</v>
      </c>
      <c r="C2864" t="str">
        <f t="shared" si="132"/>
        <v>2025-2026</v>
      </c>
      <c r="D2864" t="s">
        <v>147</v>
      </c>
      <c r="E2864" t="s">
        <v>96</v>
      </c>
      <c r="F2864" t="str">
        <f t="shared" si="133"/>
        <v>Western Australia</v>
      </c>
      <c r="G2864" t="s">
        <v>48</v>
      </c>
      <c r="H2864">
        <v>6330</v>
      </c>
      <c r="I2864" t="s">
        <v>11</v>
      </c>
      <c r="J2864" t="s">
        <v>94</v>
      </c>
      <c r="K2864" t="s">
        <v>150</v>
      </c>
      <c r="L2864" t="s">
        <v>18</v>
      </c>
      <c r="M2864" s="5">
        <v>387.33</v>
      </c>
    </row>
    <row r="2865" spans="1:13" x14ac:dyDescent="0.25">
      <c r="A2865" s="2">
        <v>46018</v>
      </c>
      <c r="B2865" s="3">
        <f t="shared" si="134"/>
        <v>2026</v>
      </c>
      <c r="C2865" t="str">
        <f t="shared" si="132"/>
        <v>2025-2026</v>
      </c>
      <c r="D2865" t="s">
        <v>147</v>
      </c>
      <c r="E2865" t="s">
        <v>125</v>
      </c>
      <c r="F2865" t="str">
        <f t="shared" si="133"/>
        <v>Victoria</v>
      </c>
      <c r="G2865" t="s">
        <v>45</v>
      </c>
      <c r="H2865">
        <v>3400</v>
      </c>
      <c r="I2865" t="s">
        <v>11</v>
      </c>
      <c r="J2865" t="s">
        <v>60</v>
      </c>
      <c r="K2865" t="s">
        <v>150</v>
      </c>
      <c r="L2865" t="s">
        <v>18</v>
      </c>
      <c r="M2865" s="5">
        <v>387.6</v>
      </c>
    </row>
    <row r="2866" spans="1:13" x14ac:dyDescent="0.25">
      <c r="A2866" s="2">
        <v>45831</v>
      </c>
      <c r="B2866" s="3">
        <f t="shared" si="134"/>
        <v>2025</v>
      </c>
      <c r="C2866" t="str">
        <f t="shared" si="132"/>
        <v>2024-2025</v>
      </c>
      <c r="D2866" t="s">
        <v>147</v>
      </c>
      <c r="E2866" t="s">
        <v>75</v>
      </c>
      <c r="F2866" t="str">
        <f t="shared" si="133"/>
        <v>Victoria</v>
      </c>
      <c r="G2866" t="s">
        <v>45</v>
      </c>
      <c r="H2866">
        <v>3630</v>
      </c>
      <c r="I2866" t="s">
        <v>11</v>
      </c>
      <c r="J2866" t="s">
        <v>55</v>
      </c>
      <c r="K2866" t="s">
        <v>151</v>
      </c>
      <c r="L2866" t="s">
        <v>21</v>
      </c>
      <c r="M2866" s="5">
        <v>388.59</v>
      </c>
    </row>
    <row r="2867" spans="1:13" x14ac:dyDescent="0.25">
      <c r="A2867" s="2">
        <v>45427</v>
      </c>
      <c r="B2867" s="3">
        <f t="shared" si="134"/>
        <v>2024</v>
      </c>
      <c r="C2867" t="str">
        <f t="shared" si="132"/>
        <v>2023-2024</v>
      </c>
      <c r="D2867" t="s">
        <v>148</v>
      </c>
      <c r="E2867" t="s">
        <v>127</v>
      </c>
      <c r="F2867" t="str">
        <f t="shared" si="133"/>
        <v>New South Wales</v>
      </c>
      <c r="G2867" t="s">
        <v>10</v>
      </c>
      <c r="H2867">
        <v>2131</v>
      </c>
      <c r="I2867" t="s">
        <v>11</v>
      </c>
      <c r="J2867" t="s">
        <v>27</v>
      </c>
      <c r="K2867" t="s">
        <v>154</v>
      </c>
      <c r="L2867" t="s">
        <v>14</v>
      </c>
      <c r="M2867" s="5">
        <v>389.97</v>
      </c>
    </row>
    <row r="2868" spans="1:13" x14ac:dyDescent="0.25">
      <c r="A2868" s="2">
        <v>45996</v>
      </c>
      <c r="B2868" s="3">
        <f t="shared" si="134"/>
        <v>2026</v>
      </c>
      <c r="C2868" t="str">
        <f t="shared" si="132"/>
        <v>2025-2026</v>
      </c>
      <c r="D2868" t="s">
        <v>147</v>
      </c>
      <c r="E2868" t="s">
        <v>44</v>
      </c>
      <c r="F2868" t="str">
        <f t="shared" si="133"/>
        <v>Victoria</v>
      </c>
      <c r="G2868" t="s">
        <v>45</v>
      </c>
      <c r="H2868">
        <v>3066</v>
      </c>
      <c r="I2868" t="s">
        <v>11</v>
      </c>
      <c r="J2868" t="s">
        <v>46</v>
      </c>
      <c r="K2868" t="s">
        <v>154</v>
      </c>
      <c r="L2868" t="s">
        <v>14</v>
      </c>
      <c r="M2868" s="5">
        <v>390.13000000000005</v>
      </c>
    </row>
    <row r="2869" spans="1:13" x14ac:dyDescent="0.25">
      <c r="A2869" s="2">
        <v>45434</v>
      </c>
      <c r="B2869" s="3">
        <f t="shared" si="134"/>
        <v>2024</v>
      </c>
      <c r="C2869" t="str">
        <f t="shared" si="132"/>
        <v>2023-2024</v>
      </c>
      <c r="D2869" t="s">
        <v>147</v>
      </c>
      <c r="E2869" t="s">
        <v>50</v>
      </c>
      <c r="F2869" t="str">
        <f t="shared" si="133"/>
        <v>Queensland</v>
      </c>
      <c r="G2869" t="s">
        <v>35</v>
      </c>
      <c r="H2869">
        <v>4703</v>
      </c>
      <c r="I2869" t="s">
        <v>11</v>
      </c>
      <c r="J2869" t="s">
        <v>51</v>
      </c>
      <c r="K2869" t="s">
        <v>151</v>
      </c>
      <c r="L2869" t="s">
        <v>21</v>
      </c>
      <c r="M2869" s="5">
        <v>390.86</v>
      </c>
    </row>
    <row r="2870" spans="1:13" x14ac:dyDescent="0.25">
      <c r="A2870" s="2">
        <v>45876</v>
      </c>
      <c r="B2870" s="3">
        <f t="shared" si="134"/>
        <v>2026</v>
      </c>
      <c r="C2870" t="str">
        <f t="shared" si="132"/>
        <v>2025-2026</v>
      </c>
      <c r="D2870" t="s">
        <v>148</v>
      </c>
      <c r="E2870" t="s">
        <v>82</v>
      </c>
      <c r="F2870" t="str">
        <f t="shared" si="133"/>
        <v>Queensland</v>
      </c>
      <c r="G2870" t="s">
        <v>35</v>
      </c>
      <c r="H2870">
        <v>4012</v>
      </c>
      <c r="I2870" t="s">
        <v>11</v>
      </c>
      <c r="J2870" t="s">
        <v>43</v>
      </c>
      <c r="K2870" t="s">
        <v>150</v>
      </c>
      <c r="L2870" t="s">
        <v>18</v>
      </c>
      <c r="M2870" s="5">
        <v>391.47</v>
      </c>
    </row>
    <row r="2871" spans="1:13" x14ac:dyDescent="0.25">
      <c r="A2871" s="2">
        <v>45988</v>
      </c>
      <c r="B2871" s="3">
        <f t="shared" si="134"/>
        <v>2026</v>
      </c>
      <c r="C2871" t="str">
        <f t="shared" si="132"/>
        <v>2025-2026</v>
      </c>
      <c r="D2871" t="s">
        <v>147</v>
      </c>
      <c r="E2871" t="s">
        <v>139</v>
      </c>
      <c r="F2871" t="str">
        <f t="shared" si="133"/>
        <v>New South Wales</v>
      </c>
      <c r="G2871" t="s">
        <v>10</v>
      </c>
      <c r="H2871">
        <v>2020</v>
      </c>
      <c r="I2871" t="s">
        <v>11</v>
      </c>
      <c r="J2871" t="s">
        <v>12</v>
      </c>
      <c r="K2871" t="s">
        <v>19</v>
      </c>
      <c r="L2871" t="s">
        <v>23</v>
      </c>
      <c r="M2871" s="5">
        <v>391.5</v>
      </c>
    </row>
    <row r="2872" spans="1:13" x14ac:dyDescent="0.25">
      <c r="A2872" s="2">
        <v>45310</v>
      </c>
      <c r="B2872" s="3">
        <f t="shared" si="134"/>
        <v>2024</v>
      </c>
      <c r="C2872" t="str">
        <f t="shared" si="132"/>
        <v>2023-2024</v>
      </c>
      <c r="D2872" t="s">
        <v>147</v>
      </c>
      <c r="E2872" t="s">
        <v>139</v>
      </c>
      <c r="F2872" t="str">
        <f t="shared" si="133"/>
        <v>New South Wales</v>
      </c>
      <c r="G2872" t="s">
        <v>10</v>
      </c>
      <c r="H2872">
        <v>2020</v>
      </c>
      <c r="I2872" t="s">
        <v>11</v>
      </c>
      <c r="J2872" t="s">
        <v>12</v>
      </c>
      <c r="K2872" t="s">
        <v>152</v>
      </c>
      <c r="L2872" t="s">
        <v>13</v>
      </c>
      <c r="M2872" s="5">
        <v>393.64</v>
      </c>
    </row>
    <row r="2873" spans="1:13" x14ac:dyDescent="0.25">
      <c r="A2873" s="2">
        <v>45526</v>
      </c>
      <c r="B2873" s="3">
        <f t="shared" si="134"/>
        <v>2025</v>
      </c>
      <c r="C2873" t="str">
        <f t="shared" si="132"/>
        <v>2024-2025</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25">
      <c r="A2874" s="2">
        <v>45912</v>
      </c>
      <c r="B2874" s="3">
        <f t="shared" si="134"/>
        <v>2026</v>
      </c>
      <c r="C2874" t="str">
        <f t="shared" si="132"/>
        <v>2025-2026</v>
      </c>
      <c r="D2874" t="s">
        <v>147</v>
      </c>
      <c r="E2874" t="s">
        <v>123</v>
      </c>
      <c r="F2874" t="str">
        <f t="shared" si="133"/>
        <v>Western Australia</v>
      </c>
      <c r="G2874" t="s">
        <v>48</v>
      </c>
      <c r="H2874">
        <v>6109</v>
      </c>
      <c r="I2874" t="s">
        <v>11</v>
      </c>
      <c r="J2874" t="s">
        <v>94</v>
      </c>
      <c r="K2874" t="s">
        <v>150</v>
      </c>
      <c r="L2874" t="s">
        <v>18</v>
      </c>
      <c r="M2874" s="5">
        <v>393.69</v>
      </c>
    </row>
    <row r="2875" spans="1:13" x14ac:dyDescent="0.25">
      <c r="A2875" s="2">
        <v>45919</v>
      </c>
      <c r="B2875" s="3">
        <f t="shared" si="134"/>
        <v>2026</v>
      </c>
      <c r="C2875" t="str">
        <f t="shared" si="132"/>
        <v>2025-2026</v>
      </c>
      <c r="D2875" t="s">
        <v>147</v>
      </c>
      <c r="E2875" t="s">
        <v>66</v>
      </c>
      <c r="F2875" t="str">
        <f t="shared" si="133"/>
        <v>South Australia</v>
      </c>
      <c r="G2875" t="s">
        <v>32</v>
      </c>
      <c r="H2875">
        <v>5169</v>
      </c>
      <c r="I2875" t="s">
        <v>11</v>
      </c>
      <c r="J2875" t="s">
        <v>33</v>
      </c>
      <c r="K2875" t="s">
        <v>154</v>
      </c>
      <c r="L2875" t="s">
        <v>14</v>
      </c>
      <c r="M2875" s="5">
        <v>394.43</v>
      </c>
    </row>
    <row r="2876" spans="1:13" x14ac:dyDescent="0.25">
      <c r="A2876" s="2">
        <v>45706</v>
      </c>
      <c r="B2876" s="3">
        <f t="shared" si="134"/>
        <v>2025</v>
      </c>
      <c r="C2876" t="str">
        <f t="shared" si="132"/>
        <v>2024-2025</v>
      </c>
      <c r="D2876" t="s">
        <v>148</v>
      </c>
      <c r="E2876" t="s">
        <v>129</v>
      </c>
      <c r="F2876" t="str">
        <f t="shared" si="133"/>
        <v>Tasmania</v>
      </c>
      <c r="G2876" t="s">
        <v>70</v>
      </c>
      <c r="H2876">
        <v>7010</v>
      </c>
      <c r="I2876" t="s">
        <v>11</v>
      </c>
      <c r="J2876" t="s">
        <v>71</v>
      </c>
      <c r="K2876" t="s">
        <v>151</v>
      </c>
      <c r="L2876" t="s">
        <v>21</v>
      </c>
      <c r="M2876" s="5">
        <v>394.56</v>
      </c>
    </row>
    <row r="2877" spans="1:13" x14ac:dyDescent="0.25">
      <c r="A2877" s="2">
        <v>45989</v>
      </c>
      <c r="B2877" s="3">
        <f t="shared" si="134"/>
        <v>2026</v>
      </c>
      <c r="C2877" t="str">
        <f t="shared" si="132"/>
        <v>2025-2026</v>
      </c>
      <c r="D2877" t="s">
        <v>147</v>
      </c>
      <c r="E2877" t="s">
        <v>69</v>
      </c>
      <c r="F2877" t="str">
        <f t="shared" si="133"/>
        <v>Tasmania</v>
      </c>
      <c r="G2877" t="s">
        <v>70</v>
      </c>
      <c r="H2877">
        <v>7018</v>
      </c>
      <c r="I2877" t="s">
        <v>11</v>
      </c>
      <c r="J2877" t="s">
        <v>71</v>
      </c>
      <c r="K2877" t="s">
        <v>150</v>
      </c>
      <c r="L2877" t="s">
        <v>18</v>
      </c>
      <c r="M2877" s="5">
        <v>395.26</v>
      </c>
    </row>
    <row r="2878" spans="1:13" x14ac:dyDescent="0.25">
      <c r="A2878" s="2">
        <v>45978</v>
      </c>
      <c r="B2878" s="3">
        <f t="shared" si="134"/>
        <v>2026</v>
      </c>
      <c r="C2878" t="str">
        <f t="shared" si="132"/>
        <v>2025-2026</v>
      </c>
      <c r="D2878" t="s">
        <v>148</v>
      </c>
      <c r="E2878" t="s">
        <v>105</v>
      </c>
      <c r="F2878" t="str">
        <f t="shared" si="133"/>
        <v>Victoria</v>
      </c>
      <c r="G2878" t="s">
        <v>45</v>
      </c>
      <c r="H2878">
        <v>3500</v>
      </c>
      <c r="I2878" t="s">
        <v>11</v>
      </c>
      <c r="J2878" t="s">
        <v>60</v>
      </c>
      <c r="K2878" t="s">
        <v>153</v>
      </c>
      <c r="L2878" t="s">
        <v>16</v>
      </c>
      <c r="M2878" s="5">
        <v>395.43999999999994</v>
      </c>
    </row>
    <row r="2879" spans="1:13" x14ac:dyDescent="0.25">
      <c r="A2879" s="2">
        <v>45845</v>
      </c>
      <c r="B2879" s="3">
        <f t="shared" si="134"/>
        <v>2026</v>
      </c>
      <c r="C2879" t="str">
        <f t="shared" si="132"/>
        <v>2025-2026</v>
      </c>
      <c r="D2879" t="s">
        <v>148</v>
      </c>
      <c r="E2879" t="s">
        <v>87</v>
      </c>
      <c r="F2879" t="str">
        <f t="shared" si="133"/>
        <v>New South Wales</v>
      </c>
      <c r="G2879" t="s">
        <v>10</v>
      </c>
      <c r="H2879">
        <v>2790</v>
      </c>
      <c r="I2879" t="s">
        <v>11</v>
      </c>
      <c r="J2879" t="s">
        <v>25</v>
      </c>
      <c r="K2879" t="s">
        <v>150</v>
      </c>
      <c r="L2879" t="s">
        <v>18</v>
      </c>
      <c r="M2879" s="5">
        <v>395.53</v>
      </c>
    </row>
    <row r="2880" spans="1:13" x14ac:dyDescent="0.25">
      <c r="A2880" s="2">
        <v>45448</v>
      </c>
      <c r="B2880" s="3">
        <f t="shared" si="134"/>
        <v>2024</v>
      </c>
      <c r="C2880" t="str">
        <f t="shared" si="132"/>
        <v>2023-2024</v>
      </c>
      <c r="D2880" t="s">
        <v>147</v>
      </c>
      <c r="E2880" t="s">
        <v>90</v>
      </c>
      <c r="F2880" t="str">
        <f t="shared" si="133"/>
        <v>Victoria</v>
      </c>
      <c r="G2880" t="s">
        <v>45</v>
      </c>
      <c r="H2880">
        <v>3179</v>
      </c>
      <c r="I2880" t="s">
        <v>11</v>
      </c>
      <c r="J2880" t="s">
        <v>63</v>
      </c>
      <c r="K2880" t="s">
        <v>154</v>
      </c>
      <c r="L2880" t="s">
        <v>14</v>
      </c>
      <c r="M2880" s="5">
        <v>395.63000000000005</v>
      </c>
    </row>
    <row r="2881" spans="1:13" x14ac:dyDescent="0.25">
      <c r="A2881" s="2">
        <v>45972</v>
      </c>
      <c r="B2881" s="3">
        <f t="shared" si="134"/>
        <v>2026</v>
      </c>
      <c r="C2881" t="str">
        <f t="shared" si="132"/>
        <v>2025-2026</v>
      </c>
      <c r="D2881" t="s">
        <v>147</v>
      </c>
      <c r="E2881" t="s">
        <v>119</v>
      </c>
      <c r="F2881" t="str">
        <f t="shared" si="133"/>
        <v>Queensland</v>
      </c>
      <c r="G2881" t="s">
        <v>35</v>
      </c>
      <c r="H2881">
        <v>4570</v>
      </c>
      <c r="I2881" t="s">
        <v>11</v>
      </c>
      <c r="J2881" t="s">
        <v>120</v>
      </c>
      <c r="K2881" t="s">
        <v>151</v>
      </c>
      <c r="L2881" t="s">
        <v>21</v>
      </c>
      <c r="M2881" s="5">
        <v>395.74</v>
      </c>
    </row>
    <row r="2882" spans="1:13" x14ac:dyDescent="0.25">
      <c r="A2882" s="2">
        <v>45750</v>
      </c>
      <c r="B2882" s="3">
        <f t="shared" si="134"/>
        <v>2025</v>
      </c>
      <c r="C2882" t="str">
        <f t="shared" ref="C2882:C2945" si="135">IF(MONTH(A2882) &gt;= 7, YEAR(A2882) &amp; "-" &amp; YEAR(A2882) + 1, YEAR(A2882) - 1 &amp; "-" &amp; YEAR(A2882))</f>
        <v>2024-2025</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25">
      <c r="A2883" s="2">
        <v>45326</v>
      </c>
      <c r="B2883" s="3">
        <f t="shared" ref="B2883:B2946" si="137">IF(MONTH(A2883)&gt;=7,YEAR(A2883)+1,YEAR(A2883))</f>
        <v>2024</v>
      </c>
      <c r="C2883" t="str">
        <f t="shared" si="135"/>
        <v>2023-2024</v>
      </c>
      <c r="D2883" t="s">
        <v>147</v>
      </c>
      <c r="E2883" t="s">
        <v>97</v>
      </c>
      <c r="F2883" t="str">
        <f t="shared" si="136"/>
        <v>Tasmania</v>
      </c>
      <c r="G2883" t="s">
        <v>70</v>
      </c>
      <c r="H2883">
        <v>7250</v>
      </c>
      <c r="I2883" t="s">
        <v>11</v>
      </c>
      <c r="J2883" t="s">
        <v>71</v>
      </c>
      <c r="K2883" t="s">
        <v>152</v>
      </c>
      <c r="L2883" t="s">
        <v>13</v>
      </c>
      <c r="M2883" s="5">
        <v>396.54000000000008</v>
      </c>
    </row>
    <row r="2884" spans="1:13" x14ac:dyDescent="0.25">
      <c r="A2884" s="2">
        <v>45836</v>
      </c>
      <c r="B2884" s="3">
        <f t="shared" si="137"/>
        <v>2025</v>
      </c>
      <c r="C2884" t="str">
        <f t="shared" si="135"/>
        <v>2024-2025</v>
      </c>
      <c r="D2884" t="s">
        <v>147</v>
      </c>
      <c r="E2884" t="s">
        <v>123</v>
      </c>
      <c r="F2884" t="str">
        <f t="shared" si="136"/>
        <v>Western Australia</v>
      </c>
      <c r="G2884" t="s">
        <v>48</v>
      </c>
      <c r="H2884">
        <v>6109</v>
      </c>
      <c r="I2884" t="s">
        <v>11</v>
      </c>
      <c r="J2884" t="s">
        <v>94</v>
      </c>
      <c r="K2884" t="s">
        <v>155</v>
      </c>
      <c r="L2884" t="s">
        <v>20</v>
      </c>
      <c r="M2884" s="5">
        <v>397.83</v>
      </c>
    </row>
    <row r="2885" spans="1:13" x14ac:dyDescent="0.25">
      <c r="A2885" s="2">
        <v>45728</v>
      </c>
      <c r="B2885" s="3">
        <f t="shared" si="137"/>
        <v>2025</v>
      </c>
      <c r="C2885" t="str">
        <f t="shared" si="135"/>
        <v>2024-2025</v>
      </c>
      <c r="D2885" t="s">
        <v>147</v>
      </c>
      <c r="E2885" t="s">
        <v>65</v>
      </c>
      <c r="F2885" t="str">
        <f t="shared" si="136"/>
        <v>New South Wales</v>
      </c>
      <c r="G2885" t="s">
        <v>10</v>
      </c>
      <c r="H2885">
        <v>2541</v>
      </c>
      <c r="I2885" t="s">
        <v>11</v>
      </c>
      <c r="J2885" t="s">
        <v>58</v>
      </c>
      <c r="K2885" t="s">
        <v>155</v>
      </c>
      <c r="L2885" t="s">
        <v>20</v>
      </c>
      <c r="M2885" s="5">
        <v>398.48</v>
      </c>
    </row>
    <row r="2886" spans="1:13" x14ac:dyDescent="0.25">
      <c r="A2886" s="2">
        <v>45627</v>
      </c>
      <c r="B2886" s="3">
        <f t="shared" si="137"/>
        <v>2025</v>
      </c>
      <c r="C2886" t="str">
        <f t="shared" si="135"/>
        <v>2024-2025</v>
      </c>
      <c r="D2886" t="s">
        <v>147</v>
      </c>
      <c r="E2886" t="s">
        <v>78</v>
      </c>
      <c r="F2886" t="str">
        <f t="shared" si="136"/>
        <v>New South Wales</v>
      </c>
      <c r="G2886" t="s">
        <v>10</v>
      </c>
      <c r="H2886">
        <v>2350</v>
      </c>
      <c r="I2886" t="s">
        <v>11</v>
      </c>
      <c r="J2886" t="s">
        <v>68</v>
      </c>
      <c r="K2886" t="s">
        <v>156</v>
      </c>
      <c r="L2886" t="s">
        <v>17</v>
      </c>
      <c r="M2886" s="5">
        <v>398.57000000000005</v>
      </c>
    </row>
    <row r="2887" spans="1:13" x14ac:dyDescent="0.25">
      <c r="A2887" s="2">
        <v>45527</v>
      </c>
      <c r="B2887" s="3">
        <f t="shared" si="137"/>
        <v>2025</v>
      </c>
      <c r="C2887" t="str">
        <f t="shared" si="135"/>
        <v>2024-2025</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25">
      <c r="A2888" s="2">
        <v>45998</v>
      </c>
      <c r="B2888" s="3">
        <f t="shared" si="137"/>
        <v>2026</v>
      </c>
      <c r="C2888" t="str">
        <f t="shared" si="135"/>
        <v>2025-2026</v>
      </c>
      <c r="D2888" t="s">
        <v>148</v>
      </c>
      <c r="E2888" t="s">
        <v>91</v>
      </c>
      <c r="F2888" t="str">
        <f t="shared" si="136"/>
        <v>Victoria</v>
      </c>
      <c r="G2888" t="s">
        <v>45</v>
      </c>
      <c r="H2888">
        <v>3690</v>
      </c>
      <c r="I2888" t="s">
        <v>11</v>
      </c>
      <c r="J2888" t="s">
        <v>55</v>
      </c>
      <c r="K2888" t="s">
        <v>154</v>
      </c>
      <c r="L2888" t="s">
        <v>14</v>
      </c>
      <c r="M2888" s="5">
        <v>399.65999999999997</v>
      </c>
    </row>
    <row r="2889" spans="1:13" x14ac:dyDescent="0.25">
      <c r="A2889" s="2">
        <v>45852</v>
      </c>
      <c r="B2889" s="3">
        <f t="shared" si="137"/>
        <v>2026</v>
      </c>
      <c r="C2889" t="str">
        <f t="shared" si="135"/>
        <v>2025-2026</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25">
      <c r="A2890" s="2">
        <v>45636</v>
      </c>
      <c r="B2890" s="3">
        <f t="shared" si="137"/>
        <v>2025</v>
      </c>
      <c r="C2890" t="str">
        <f t="shared" si="135"/>
        <v>2024-2025</v>
      </c>
      <c r="D2890" t="s">
        <v>147</v>
      </c>
      <c r="E2890" t="s">
        <v>69</v>
      </c>
      <c r="F2890" t="str">
        <f t="shared" si="136"/>
        <v>Tasmania</v>
      </c>
      <c r="G2890" t="s">
        <v>70</v>
      </c>
      <c r="H2890">
        <v>7018</v>
      </c>
      <c r="I2890" t="s">
        <v>11</v>
      </c>
      <c r="J2890" t="s">
        <v>71</v>
      </c>
      <c r="K2890" t="s">
        <v>153</v>
      </c>
      <c r="L2890" t="s">
        <v>16</v>
      </c>
      <c r="M2890" s="5">
        <v>401.71</v>
      </c>
    </row>
    <row r="2891" spans="1:13" x14ac:dyDescent="0.25">
      <c r="A2891" s="2">
        <v>45382</v>
      </c>
      <c r="B2891" s="3">
        <f t="shared" si="137"/>
        <v>2024</v>
      </c>
      <c r="C2891" t="str">
        <f t="shared" si="135"/>
        <v>2023-2024</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25">
      <c r="A2892" s="2">
        <v>45990</v>
      </c>
      <c r="B2892" s="3">
        <f t="shared" si="137"/>
        <v>2026</v>
      </c>
      <c r="C2892" t="str">
        <f t="shared" si="135"/>
        <v>2025-2026</v>
      </c>
      <c r="D2892" t="s">
        <v>148</v>
      </c>
      <c r="E2892" t="s">
        <v>146</v>
      </c>
      <c r="F2892" t="str">
        <f t="shared" si="136"/>
        <v>Victoria</v>
      </c>
      <c r="G2892" t="s">
        <v>45</v>
      </c>
      <c r="H2892">
        <v>3353</v>
      </c>
      <c r="I2892" t="s">
        <v>11</v>
      </c>
      <c r="J2892" t="s">
        <v>60</v>
      </c>
      <c r="K2892" t="s">
        <v>155</v>
      </c>
      <c r="L2892" t="s">
        <v>20</v>
      </c>
      <c r="M2892" s="5">
        <v>402.18000000000006</v>
      </c>
    </row>
    <row r="2893" spans="1:13" x14ac:dyDescent="0.25">
      <c r="A2893" s="2">
        <v>45705</v>
      </c>
      <c r="B2893" s="3">
        <f t="shared" si="137"/>
        <v>2025</v>
      </c>
      <c r="C2893" t="str">
        <f t="shared" si="135"/>
        <v>2024-2025</v>
      </c>
      <c r="D2893" t="s">
        <v>147</v>
      </c>
      <c r="E2893" t="s">
        <v>117</v>
      </c>
      <c r="F2893" t="str">
        <f t="shared" si="136"/>
        <v>Queensland</v>
      </c>
      <c r="G2893" t="s">
        <v>35</v>
      </c>
      <c r="H2893">
        <v>4119</v>
      </c>
      <c r="I2893" t="s">
        <v>11</v>
      </c>
      <c r="J2893" t="s">
        <v>43</v>
      </c>
      <c r="K2893" t="s">
        <v>19</v>
      </c>
      <c r="L2893" t="s">
        <v>23</v>
      </c>
      <c r="M2893" s="5">
        <v>403.25</v>
      </c>
    </row>
    <row r="2894" spans="1:13" x14ac:dyDescent="0.25">
      <c r="A2894" s="2">
        <v>45725</v>
      </c>
      <c r="B2894" s="3">
        <f t="shared" si="137"/>
        <v>2025</v>
      </c>
      <c r="C2894" t="str">
        <f t="shared" si="135"/>
        <v>2024-2025</v>
      </c>
      <c r="D2894" t="s">
        <v>148</v>
      </c>
      <c r="E2894" t="s">
        <v>135</v>
      </c>
      <c r="F2894" t="str">
        <f t="shared" si="136"/>
        <v>Victoria</v>
      </c>
      <c r="G2894" t="s">
        <v>45</v>
      </c>
      <c r="H2894">
        <v>3550</v>
      </c>
      <c r="I2894" t="s">
        <v>11</v>
      </c>
      <c r="J2894" t="s">
        <v>60</v>
      </c>
      <c r="K2894" t="s">
        <v>19</v>
      </c>
      <c r="L2894" t="s">
        <v>23</v>
      </c>
      <c r="M2894" s="5">
        <v>403.37</v>
      </c>
    </row>
    <row r="2895" spans="1:13" x14ac:dyDescent="0.25">
      <c r="A2895" s="2">
        <v>45454</v>
      </c>
      <c r="B2895" s="3">
        <f t="shared" si="137"/>
        <v>2024</v>
      </c>
      <c r="C2895" t="str">
        <f t="shared" si="135"/>
        <v>2023-2024</v>
      </c>
      <c r="D2895" t="s">
        <v>147</v>
      </c>
      <c r="E2895" t="s">
        <v>57</v>
      </c>
      <c r="F2895" t="str">
        <f t="shared" si="136"/>
        <v>New South Wales</v>
      </c>
      <c r="G2895" t="s">
        <v>10</v>
      </c>
      <c r="H2895">
        <v>2560</v>
      </c>
      <c r="I2895" t="s">
        <v>11</v>
      </c>
      <c r="J2895" t="s">
        <v>58</v>
      </c>
      <c r="K2895" t="s">
        <v>155</v>
      </c>
      <c r="L2895" t="s">
        <v>20</v>
      </c>
      <c r="M2895" s="5">
        <v>403.98</v>
      </c>
    </row>
    <row r="2896" spans="1:13" x14ac:dyDescent="0.25">
      <c r="A2896" s="2">
        <v>45407</v>
      </c>
      <c r="B2896" s="3">
        <f t="shared" si="137"/>
        <v>2024</v>
      </c>
      <c r="C2896" t="str">
        <f t="shared" si="135"/>
        <v>2023-2024</v>
      </c>
      <c r="D2896" t="s">
        <v>147</v>
      </c>
      <c r="E2896" t="s">
        <v>114</v>
      </c>
      <c r="F2896" t="str">
        <f t="shared" si="136"/>
        <v>Victoria</v>
      </c>
      <c r="G2896" t="s">
        <v>45</v>
      </c>
      <c r="H2896">
        <v>3551</v>
      </c>
      <c r="I2896" t="s">
        <v>11</v>
      </c>
      <c r="J2896" t="s">
        <v>60</v>
      </c>
      <c r="K2896" t="s">
        <v>152</v>
      </c>
      <c r="L2896" t="s">
        <v>13</v>
      </c>
      <c r="M2896" s="5">
        <v>404.72000000000008</v>
      </c>
    </row>
    <row r="2897" spans="1:13" x14ac:dyDescent="0.25">
      <c r="A2897" s="2">
        <v>45531</v>
      </c>
      <c r="B2897" s="3">
        <f t="shared" si="137"/>
        <v>2025</v>
      </c>
      <c r="C2897" t="str">
        <f t="shared" si="135"/>
        <v>2024-2025</v>
      </c>
      <c r="D2897" t="s">
        <v>148</v>
      </c>
      <c r="E2897" t="s">
        <v>131</v>
      </c>
      <c r="F2897" t="str">
        <f t="shared" si="136"/>
        <v>Western Australia</v>
      </c>
      <c r="G2897" t="s">
        <v>48</v>
      </c>
      <c r="H2897">
        <v>6530</v>
      </c>
      <c r="I2897" t="s">
        <v>11</v>
      </c>
      <c r="J2897" t="s">
        <v>77</v>
      </c>
      <c r="K2897" t="s">
        <v>152</v>
      </c>
      <c r="L2897" t="s">
        <v>13</v>
      </c>
      <c r="M2897" s="5">
        <v>405.1</v>
      </c>
    </row>
    <row r="2898" spans="1:13" x14ac:dyDescent="0.25">
      <c r="A2898" s="2">
        <v>45883</v>
      </c>
      <c r="B2898" s="3">
        <f t="shared" si="137"/>
        <v>2026</v>
      </c>
      <c r="C2898" t="str">
        <f t="shared" si="135"/>
        <v>2025-2026</v>
      </c>
      <c r="D2898" t="s">
        <v>148</v>
      </c>
      <c r="E2898" t="s">
        <v>112</v>
      </c>
      <c r="F2898" t="str">
        <f t="shared" si="136"/>
        <v>Victoria</v>
      </c>
      <c r="G2898" t="s">
        <v>45</v>
      </c>
      <c r="H2898">
        <v>3076</v>
      </c>
      <c r="I2898" t="s">
        <v>11</v>
      </c>
      <c r="J2898" t="s">
        <v>46</v>
      </c>
      <c r="K2898" t="s">
        <v>154</v>
      </c>
      <c r="L2898" t="s">
        <v>14</v>
      </c>
      <c r="M2898" s="5">
        <v>405.41999999999996</v>
      </c>
    </row>
    <row r="2899" spans="1:13" x14ac:dyDescent="0.25">
      <c r="A2899" s="2">
        <v>45340</v>
      </c>
      <c r="B2899" s="3">
        <f t="shared" si="137"/>
        <v>2024</v>
      </c>
      <c r="C2899" t="str">
        <f t="shared" si="135"/>
        <v>2023-2024</v>
      </c>
      <c r="D2899" t="s">
        <v>148</v>
      </c>
      <c r="E2899" t="s">
        <v>88</v>
      </c>
      <c r="F2899" t="str">
        <f t="shared" si="136"/>
        <v>South Australia</v>
      </c>
      <c r="G2899" t="s">
        <v>32</v>
      </c>
      <c r="H2899">
        <v>5011</v>
      </c>
      <c r="I2899" t="s">
        <v>11</v>
      </c>
      <c r="J2899" t="s">
        <v>33</v>
      </c>
      <c r="K2899" t="s">
        <v>153</v>
      </c>
      <c r="L2899" t="s">
        <v>16</v>
      </c>
      <c r="M2899" s="5">
        <v>405.67999999999995</v>
      </c>
    </row>
    <row r="2900" spans="1:13" x14ac:dyDescent="0.25">
      <c r="A2900" s="2">
        <v>45906</v>
      </c>
      <c r="B2900" s="3">
        <f t="shared" si="137"/>
        <v>2026</v>
      </c>
      <c r="C2900" t="str">
        <f t="shared" si="135"/>
        <v>2025-2026</v>
      </c>
      <c r="D2900" t="s">
        <v>147</v>
      </c>
      <c r="E2900" t="s">
        <v>108</v>
      </c>
      <c r="F2900" t="str">
        <f t="shared" si="136"/>
        <v>Victoria</v>
      </c>
      <c r="G2900" t="s">
        <v>45</v>
      </c>
      <c r="H2900">
        <v>3018</v>
      </c>
      <c r="I2900" t="s">
        <v>11</v>
      </c>
      <c r="J2900" t="s">
        <v>46</v>
      </c>
      <c r="K2900" t="s">
        <v>149</v>
      </c>
      <c r="L2900" t="s">
        <v>15</v>
      </c>
      <c r="M2900" s="5">
        <v>405.97</v>
      </c>
    </row>
    <row r="2901" spans="1:13" x14ac:dyDescent="0.25">
      <c r="A2901" s="2">
        <v>45984</v>
      </c>
      <c r="B2901" s="3">
        <f t="shared" si="137"/>
        <v>2026</v>
      </c>
      <c r="C2901" t="str">
        <f t="shared" si="135"/>
        <v>2025-2026</v>
      </c>
      <c r="D2901" t="s">
        <v>147</v>
      </c>
      <c r="E2901" t="s">
        <v>117</v>
      </c>
      <c r="F2901" t="str">
        <f t="shared" si="136"/>
        <v>Queensland</v>
      </c>
      <c r="G2901" t="s">
        <v>35</v>
      </c>
      <c r="H2901">
        <v>4119</v>
      </c>
      <c r="I2901" t="s">
        <v>11</v>
      </c>
      <c r="J2901" t="s">
        <v>43</v>
      </c>
      <c r="K2901" t="s">
        <v>149</v>
      </c>
      <c r="L2901" t="s">
        <v>15</v>
      </c>
      <c r="M2901" s="5">
        <v>407.3</v>
      </c>
    </row>
    <row r="2902" spans="1:13" x14ac:dyDescent="0.25">
      <c r="A2902" s="2">
        <v>45544</v>
      </c>
      <c r="B2902" s="3">
        <f t="shared" si="137"/>
        <v>2025</v>
      </c>
      <c r="C2902" t="str">
        <f t="shared" si="135"/>
        <v>2024-2025</v>
      </c>
      <c r="D2902" t="s">
        <v>147</v>
      </c>
      <c r="E2902" t="s">
        <v>56</v>
      </c>
      <c r="F2902" t="str">
        <f t="shared" si="136"/>
        <v>Northern Territory</v>
      </c>
      <c r="G2902" t="s">
        <v>29</v>
      </c>
      <c r="H2902">
        <v>870</v>
      </c>
      <c r="I2902" t="s">
        <v>11</v>
      </c>
      <c r="J2902" t="s">
        <v>30</v>
      </c>
      <c r="K2902" t="s">
        <v>153</v>
      </c>
      <c r="L2902" t="s">
        <v>16</v>
      </c>
      <c r="M2902" s="5">
        <v>407.71</v>
      </c>
    </row>
    <row r="2903" spans="1:13" x14ac:dyDescent="0.25">
      <c r="A2903" s="2">
        <v>45948</v>
      </c>
      <c r="B2903" s="3">
        <f t="shared" si="137"/>
        <v>2026</v>
      </c>
      <c r="C2903" t="str">
        <f t="shared" si="135"/>
        <v>2025-2026</v>
      </c>
      <c r="D2903" t="s">
        <v>148</v>
      </c>
      <c r="E2903" t="s">
        <v>112</v>
      </c>
      <c r="F2903" t="str">
        <f t="shared" si="136"/>
        <v>Victoria</v>
      </c>
      <c r="G2903" t="s">
        <v>45</v>
      </c>
      <c r="H2903">
        <v>3076</v>
      </c>
      <c r="I2903" t="s">
        <v>11</v>
      </c>
      <c r="J2903" t="s">
        <v>46</v>
      </c>
      <c r="K2903" t="s">
        <v>154</v>
      </c>
      <c r="L2903" t="s">
        <v>14</v>
      </c>
      <c r="M2903" s="5">
        <v>408.49</v>
      </c>
    </row>
    <row r="2904" spans="1:13" x14ac:dyDescent="0.25">
      <c r="A2904" s="2">
        <v>45599</v>
      </c>
      <c r="B2904" s="3">
        <f t="shared" si="137"/>
        <v>2025</v>
      </c>
      <c r="C2904" t="str">
        <f t="shared" si="135"/>
        <v>2024-2025</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25">
      <c r="A2905" s="2">
        <v>45657</v>
      </c>
      <c r="B2905" s="3">
        <f t="shared" si="137"/>
        <v>2025</v>
      </c>
      <c r="C2905" t="str">
        <f t="shared" si="135"/>
        <v>2024-2025</v>
      </c>
      <c r="D2905" t="s">
        <v>148</v>
      </c>
      <c r="E2905" t="s">
        <v>129</v>
      </c>
      <c r="F2905" t="str">
        <f t="shared" si="136"/>
        <v>Tasmania</v>
      </c>
      <c r="G2905" t="s">
        <v>70</v>
      </c>
      <c r="H2905">
        <v>7010</v>
      </c>
      <c r="I2905" t="s">
        <v>11</v>
      </c>
      <c r="J2905" t="s">
        <v>71</v>
      </c>
      <c r="K2905" t="s">
        <v>19</v>
      </c>
      <c r="L2905" t="s">
        <v>23</v>
      </c>
      <c r="M2905" s="5">
        <v>410.28</v>
      </c>
    </row>
    <row r="2906" spans="1:13" x14ac:dyDescent="0.25">
      <c r="A2906" s="2">
        <v>45656</v>
      </c>
      <c r="B2906" s="3">
        <f t="shared" si="137"/>
        <v>2025</v>
      </c>
      <c r="C2906" t="str">
        <f t="shared" si="135"/>
        <v>2024-2025</v>
      </c>
      <c r="D2906" t="s">
        <v>147</v>
      </c>
      <c r="E2906" t="s">
        <v>42</v>
      </c>
      <c r="F2906" t="str">
        <f t="shared" si="136"/>
        <v>Queensland</v>
      </c>
      <c r="G2906" t="s">
        <v>35</v>
      </c>
      <c r="H2906">
        <v>4053</v>
      </c>
      <c r="I2906" t="s">
        <v>11</v>
      </c>
      <c r="J2906" t="s">
        <v>43</v>
      </c>
      <c r="K2906" t="s">
        <v>154</v>
      </c>
      <c r="L2906" t="s">
        <v>14</v>
      </c>
      <c r="M2906" s="5">
        <v>410.50000000000006</v>
      </c>
    </row>
    <row r="2907" spans="1:13" x14ac:dyDescent="0.25">
      <c r="A2907" s="2">
        <v>45387</v>
      </c>
      <c r="B2907" s="3">
        <f t="shared" si="137"/>
        <v>2024</v>
      </c>
      <c r="C2907" t="str">
        <f t="shared" si="135"/>
        <v>2023-2024</v>
      </c>
      <c r="D2907" t="s">
        <v>147</v>
      </c>
      <c r="E2907" t="s">
        <v>69</v>
      </c>
      <c r="F2907" t="str">
        <f t="shared" si="136"/>
        <v>Tasmania</v>
      </c>
      <c r="G2907" t="s">
        <v>70</v>
      </c>
      <c r="H2907">
        <v>7018</v>
      </c>
      <c r="I2907" t="s">
        <v>11</v>
      </c>
      <c r="J2907" t="s">
        <v>71</v>
      </c>
      <c r="K2907" t="s">
        <v>155</v>
      </c>
      <c r="L2907" t="s">
        <v>20</v>
      </c>
      <c r="M2907" s="5">
        <v>411.59000000000003</v>
      </c>
    </row>
    <row r="2908" spans="1:13" x14ac:dyDescent="0.25">
      <c r="A2908" s="2">
        <v>45355</v>
      </c>
      <c r="B2908" s="3">
        <f t="shared" si="137"/>
        <v>2024</v>
      </c>
      <c r="C2908" t="str">
        <f t="shared" si="135"/>
        <v>2023-2024</v>
      </c>
      <c r="D2908" t="s">
        <v>147</v>
      </c>
      <c r="E2908" t="s">
        <v>90</v>
      </c>
      <c r="F2908" t="str">
        <f t="shared" si="136"/>
        <v>Victoria</v>
      </c>
      <c r="G2908" t="s">
        <v>45</v>
      </c>
      <c r="H2908">
        <v>3179</v>
      </c>
      <c r="I2908" t="s">
        <v>11</v>
      </c>
      <c r="J2908" t="s">
        <v>63</v>
      </c>
      <c r="K2908" t="s">
        <v>149</v>
      </c>
      <c r="L2908" t="s">
        <v>15</v>
      </c>
      <c r="M2908" s="5">
        <v>411.6</v>
      </c>
    </row>
    <row r="2909" spans="1:13" x14ac:dyDescent="0.25">
      <c r="A2909" s="2">
        <v>45385</v>
      </c>
      <c r="B2909" s="3">
        <f t="shared" si="137"/>
        <v>2024</v>
      </c>
      <c r="C2909" t="str">
        <f t="shared" si="135"/>
        <v>2023-2024</v>
      </c>
      <c r="D2909" t="s">
        <v>147</v>
      </c>
      <c r="E2909" t="s">
        <v>103</v>
      </c>
      <c r="F2909" t="str">
        <f t="shared" si="136"/>
        <v>Queensland</v>
      </c>
      <c r="G2909" t="s">
        <v>35</v>
      </c>
      <c r="H2909">
        <v>4509</v>
      </c>
      <c r="I2909" t="s">
        <v>11</v>
      </c>
      <c r="J2909" t="s">
        <v>104</v>
      </c>
      <c r="K2909" t="s">
        <v>153</v>
      </c>
      <c r="L2909" t="s">
        <v>16</v>
      </c>
      <c r="M2909" s="5">
        <v>411.78</v>
      </c>
    </row>
    <row r="2910" spans="1:13" x14ac:dyDescent="0.25">
      <c r="A2910" s="2">
        <v>45411</v>
      </c>
      <c r="B2910" s="3">
        <f t="shared" si="137"/>
        <v>2024</v>
      </c>
      <c r="C2910" t="str">
        <f t="shared" si="135"/>
        <v>2023-2024</v>
      </c>
      <c r="D2910" t="s">
        <v>147</v>
      </c>
      <c r="E2910" t="s">
        <v>108</v>
      </c>
      <c r="F2910" t="str">
        <f t="shared" si="136"/>
        <v>Victoria</v>
      </c>
      <c r="G2910" t="s">
        <v>45</v>
      </c>
      <c r="H2910">
        <v>3018</v>
      </c>
      <c r="I2910" t="s">
        <v>11</v>
      </c>
      <c r="J2910" t="s">
        <v>46</v>
      </c>
      <c r="K2910" t="s">
        <v>152</v>
      </c>
      <c r="L2910" t="s">
        <v>13</v>
      </c>
      <c r="M2910" s="5">
        <v>412.16000000000008</v>
      </c>
    </row>
    <row r="2911" spans="1:13" x14ac:dyDescent="0.25">
      <c r="A2911" s="2">
        <v>45834</v>
      </c>
      <c r="B2911" s="3">
        <f t="shared" si="137"/>
        <v>2025</v>
      </c>
      <c r="C2911" t="str">
        <f t="shared" si="135"/>
        <v>2024-2025</v>
      </c>
      <c r="D2911" t="s">
        <v>147</v>
      </c>
      <c r="E2911" t="s">
        <v>64</v>
      </c>
      <c r="F2911" t="str">
        <f t="shared" si="136"/>
        <v>Victoria</v>
      </c>
      <c r="G2911" t="s">
        <v>45</v>
      </c>
      <c r="H2911">
        <v>3199</v>
      </c>
      <c r="I2911" t="s">
        <v>11</v>
      </c>
      <c r="J2911" t="s">
        <v>63</v>
      </c>
      <c r="K2911" t="s">
        <v>156</v>
      </c>
      <c r="L2911" t="s">
        <v>17</v>
      </c>
      <c r="M2911" s="5">
        <v>413.14</v>
      </c>
    </row>
    <row r="2912" spans="1:13" x14ac:dyDescent="0.25">
      <c r="A2912" s="2">
        <v>45891</v>
      </c>
      <c r="B2912" s="3">
        <f t="shared" si="137"/>
        <v>2026</v>
      </c>
      <c r="C2912" t="str">
        <f t="shared" si="135"/>
        <v>2025-2026</v>
      </c>
      <c r="D2912" t="s">
        <v>147</v>
      </c>
      <c r="E2912" t="s">
        <v>40</v>
      </c>
      <c r="F2912" t="str">
        <f t="shared" si="136"/>
        <v>New South Wales</v>
      </c>
      <c r="G2912" t="s">
        <v>10</v>
      </c>
      <c r="H2912">
        <v>2116</v>
      </c>
      <c r="I2912" t="s">
        <v>11</v>
      </c>
      <c r="J2912" t="s">
        <v>27</v>
      </c>
      <c r="K2912" t="s">
        <v>19</v>
      </c>
      <c r="L2912" t="s">
        <v>23</v>
      </c>
      <c r="M2912" s="5">
        <v>413.26000000000005</v>
      </c>
    </row>
    <row r="2913" spans="1:13" x14ac:dyDescent="0.25">
      <c r="A2913" s="2">
        <v>45686</v>
      </c>
      <c r="B2913" s="3">
        <f t="shared" si="137"/>
        <v>2025</v>
      </c>
      <c r="C2913" t="str">
        <f t="shared" si="135"/>
        <v>2024-2025</v>
      </c>
      <c r="D2913" t="s">
        <v>147</v>
      </c>
      <c r="E2913" t="s">
        <v>130</v>
      </c>
      <c r="F2913" t="str">
        <f t="shared" si="136"/>
        <v>South Australia</v>
      </c>
      <c r="G2913" t="s">
        <v>32</v>
      </c>
      <c r="H2913">
        <v>5290</v>
      </c>
      <c r="I2913" t="s">
        <v>11</v>
      </c>
      <c r="J2913" t="s">
        <v>38</v>
      </c>
      <c r="K2913" t="s">
        <v>149</v>
      </c>
      <c r="L2913" t="s">
        <v>15</v>
      </c>
      <c r="M2913" s="5">
        <v>413.48</v>
      </c>
    </row>
    <row r="2914" spans="1:13" x14ac:dyDescent="0.25">
      <c r="A2914" s="2">
        <v>45706</v>
      </c>
      <c r="B2914" s="3">
        <f t="shared" si="137"/>
        <v>2025</v>
      </c>
      <c r="C2914" t="str">
        <f t="shared" si="135"/>
        <v>2024-2025</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25">
      <c r="A2915" s="2">
        <v>45702</v>
      </c>
      <c r="B2915" s="3">
        <f t="shared" si="137"/>
        <v>2025</v>
      </c>
      <c r="C2915" t="str">
        <f t="shared" si="135"/>
        <v>2024-2025</v>
      </c>
      <c r="D2915" t="s">
        <v>147</v>
      </c>
      <c r="E2915" t="s">
        <v>144</v>
      </c>
      <c r="F2915" t="str">
        <f t="shared" si="136"/>
        <v>Queensland</v>
      </c>
      <c r="G2915" t="s">
        <v>35</v>
      </c>
      <c r="H2915">
        <v>4566</v>
      </c>
      <c r="I2915" t="s">
        <v>11</v>
      </c>
      <c r="J2915" t="s">
        <v>120</v>
      </c>
      <c r="K2915" t="s">
        <v>149</v>
      </c>
      <c r="L2915" t="s">
        <v>15</v>
      </c>
      <c r="M2915" s="5">
        <v>414.75</v>
      </c>
    </row>
    <row r="2916" spans="1:13" x14ac:dyDescent="0.25">
      <c r="A2916" s="2">
        <v>45420</v>
      </c>
      <c r="B2916" s="3">
        <f t="shared" si="137"/>
        <v>2024</v>
      </c>
      <c r="C2916" t="str">
        <f t="shared" si="135"/>
        <v>2023-2024</v>
      </c>
      <c r="D2916" t="s">
        <v>147</v>
      </c>
      <c r="E2916" t="s">
        <v>93</v>
      </c>
      <c r="F2916" t="str">
        <f t="shared" si="136"/>
        <v>Western Australia</v>
      </c>
      <c r="G2916" t="s">
        <v>48</v>
      </c>
      <c r="H2916">
        <v>6112</v>
      </c>
      <c r="I2916" t="s">
        <v>11</v>
      </c>
      <c r="J2916" t="s">
        <v>94</v>
      </c>
      <c r="K2916" t="s">
        <v>152</v>
      </c>
      <c r="L2916" t="s">
        <v>13</v>
      </c>
      <c r="M2916" s="5">
        <v>414.84</v>
      </c>
    </row>
    <row r="2917" spans="1:13" x14ac:dyDescent="0.25">
      <c r="A2917" s="2">
        <v>45319</v>
      </c>
      <c r="B2917" s="3">
        <f t="shared" si="137"/>
        <v>2024</v>
      </c>
      <c r="C2917" t="str">
        <f t="shared" si="135"/>
        <v>2023-2024</v>
      </c>
      <c r="D2917" t="s">
        <v>147</v>
      </c>
      <c r="E2917" t="s">
        <v>47</v>
      </c>
      <c r="F2917" t="str">
        <f t="shared" si="136"/>
        <v>Western Australia</v>
      </c>
      <c r="G2917" t="s">
        <v>48</v>
      </c>
      <c r="H2917">
        <v>6030</v>
      </c>
      <c r="I2917" t="s">
        <v>11</v>
      </c>
      <c r="J2917" t="s">
        <v>49</v>
      </c>
      <c r="K2917" t="s">
        <v>153</v>
      </c>
      <c r="L2917" t="s">
        <v>16</v>
      </c>
      <c r="M2917" s="5">
        <v>415.52</v>
      </c>
    </row>
    <row r="2918" spans="1:13" x14ac:dyDescent="0.25">
      <c r="A2918" s="2">
        <v>45904</v>
      </c>
      <c r="B2918" s="3">
        <f t="shared" si="137"/>
        <v>2026</v>
      </c>
      <c r="C2918" t="str">
        <f t="shared" si="135"/>
        <v>2025-2026</v>
      </c>
      <c r="D2918" t="s">
        <v>147</v>
      </c>
      <c r="E2918" t="s">
        <v>9</v>
      </c>
      <c r="F2918" t="str">
        <f t="shared" si="136"/>
        <v>New South Wales</v>
      </c>
      <c r="G2918" t="s">
        <v>10</v>
      </c>
      <c r="H2918">
        <v>2067</v>
      </c>
      <c r="I2918" t="s">
        <v>11</v>
      </c>
      <c r="J2918" t="s">
        <v>12</v>
      </c>
      <c r="K2918" t="s">
        <v>150</v>
      </c>
      <c r="L2918" t="s">
        <v>18</v>
      </c>
      <c r="M2918" s="5">
        <v>415.68</v>
      </c>
    </row>
    <row r="2919" spans="1:13" x14ac:dyDescent="0.25">
      <c r="A2919" s="2">
        <v>45448</v>
      </c>
      <c r="B2919" s="3">
        <f t="shared" si="137"/>
        <v>2024</v>
      </c>
      <c r="C2919" t="str">
        <f t="shared" si="135"/>
        <v>2023-2024</v>
      </c>
      <c r="D2919" t="s">
        <v>148</v>
      </c>
      <c r="E2919" t="s">
        <v>91</v>
      </c>
      <c r="F2919" t="str">
        <f t="shared" si="136"/>
        <v>Victoria</v>
      </c>
      <c r="G2919" t="s">
        <v>45</v>
      </c>
      <c r="H2919">
        <v>3690</v>
      </c>
      <c r="I2919" t="s">
        <v>11</v>
      </c>
      <c r="J2919" t="s">
        <v>55</v>
      </c>
      <c r="K2919" t="s">
        <v>153</v>
      </c>
      <c r="L2919" t="s">
        <v>16</v>
      </c>
      <c r="M2919" s="5">
        <v>415.96000000000004</v>
      </c>
    </row>
    <row r="2920" spans="1:13" x14ac:dyDescent="0.25">
      <c r="A2920" s="2">
        <v>45731</v>
      </c>
      <c r="B2920" s="3">
        <f t="shared" si="137"/>
        <v>2025</v>
      </c>
      <c r="C2920" t="str">
        <f t="shared" si="135"/>
        <v>2024-2025</v>
      </c>
      <c r="D2920" t="s">
        <v>148</v>
      </c>
      <c r="E2920" t="s">
        <v>135</v>
      </c>
      <c r="F2920" t="str">
        <f t="shared" si="136"/>
        <v>Victoria</v>
      </c>
      <c r="G2920" t="s">
        <v>45</v>
      </c>
      <c r="H2920">
        <v>3550</v>
      </c>
      <c r="I2920" t="s">
        <v>11</v>
      </c>
      <c r="J2920" t="s">
        <v>60</v>
      </c>
      <c r="K2920" t="s">
        <v>156</v>
      </c>
      <c r="L2920" t="s">
        <v>17</v>
      </c>
      <c r="M2920" s="5">
        <v>417.07000000000005</v>
      </c>
    </row>
    <row r="2921" spans="1:13" x14ac:dyDescent="0.25">
      <c r="A2921" s="2">
        <v>45586</v>
      </c>
      <c r="B2921" s="3">
        <f t="shared" si="137"/>
        <v>2025</v>
      </c>
      <c r="C2921" t="str">
        <f t="shared" si="135"/>
        <v>2024-2025</v>
      </c>
      <c r="D2921" t="s">
        <v>147</v>
      </c>
      <c r="E2921" t="s">
        <v>101</v>
      </c>
      <c r="F2921" t="str">
        <f t="shared" si="136"/>
        <v>Victoria</v>
      </c>
      <c r="G2921" t="s">
        <v>45</v>
      </c>
      <c r="H2921">
        <v>3131</v>
      </c>
      <c r="I2921" t="s">
        <v>11</v>
      </c>
      <c r="J2921" t="s">
        <v>63</v>
      </c>
      <c r="K2921" t="s">
        <v>151</v>
      </c>
      <c r="L2921" t="s">
        <v>21</v>
      </c>
      <c r="M2921" s="5">
        <v>417.98</v>
      </c>
    </row>
    <row r="2922" spans="1:13" x14ac:dyDescent="0.25">
      <c r="A2922" s="2">
        <v>45593</v>
      </c>
      <c r="B2922" s="3">
        <f t="shared" si="137"/>
        <v>2025</v>
      </c>
      <c r="C2922" t="str">
        <f t="shared" si="135"/>
        <v>2024-2025</v>
      </c>
      <c r="D2922" t="s">
        <v>147</v>
      </c>
      <c r="E2922" t="s">
        <v>138</v>
      </c>
      <c r="F2922" t="str">
        <f t="shared" si="136"/>
        <v>Queensland</v>
      </c>
      <c r="G2922" t="s">
        <v>35</v>
      </c>
      <c r="H2922">
        <v>4558</v>
      </c>
      <c r="I2922" t="s">
        <v>11</v>
      </c>
      <c r="J2922" t="s">
        <v>120</v>
      </c>
      <c r="K2922" t="s">
        <v>156</v>
      </c>
      <c r="L2922" t="s">
        <v>17</v>
      </c>
      <c r="M2922" s="5">
        <v>418.53999999999996</v>
      </c>
    </row>
    <row r="2923" spans="1:13" x14ac:dyDescent="0.25">
      <c r="A2923" s="2">
        <v>45615</v>
      </c>
      <c r="B2923" s="3">
        <f t="shared" si="137"/>
        <v>2025</v>
      </c>
      <c r="C2923" t="str">
        <f t="shared" si="135"/>
        <v>2024-2025</v>
      </c>
      <c r="D2923" t="s">
        <v>147</v>
      </c>
      <c r="E2923" t="s">
        <v>114</v>
      </c>
      <c r="F2923" t="str">
        <f t="shared" si="136"/>
        <v>Victoria</v>
      </c>
      <c r="G2923" t="s">
        <v>45</v>
      </c>
      <c r="H2923">
        <v>3551</v>
      </c>
      <c r="I2923" t="s">
        <v>11</v>
      </c>
      <c r="J2923" t="s">
        <v>60</v>
      </c>
      <c r="K2923" t="s">
        <v>154</v>
      </c>
      <c r="L2923" t="s">
        <v>14</v>
      </c>
      <c r="M2923" s="5">
        <v>419.26000000000005</v>
      </c>
    </row>
    <row r="2924" spans="1:13" x14ac:dyDescent="0.25">
      <c r="A2924" s="2">
        <v>45428</v>
      </c>
      <c r="B2924" s="3">
        <f t="shared" si="137"/>
        <v>2024</v>
      </c>
      <c r="C2924" t="str">
        <f t="shared" si="135"/>
        <v>2023-2024</v>
      </c>
      <c r="D2924" t="s">
        <v>147</v>
      </c>
      <c r="E2924" t="s">
        <v>92</v>
      </c>
      <c r="F2924" t="str">
        <f t="shared" si="136"/>
        <v>Queensland</v>
      </c>
      <c r="G2924" t="s">
        <v>35</v>
      </c>
      <c r="H2924">
        <v>4068</v>
      </c>
      <c r="I2924" t="s">
        <v>11</v>
      </c>
      <c r="J2924" t="s">
        <v>43</v>
      </c>
      <c r="K2924" t="s">
        <v>149</v>
      </c>
      <c r="L2924" t="s">
        <v>15</v>
      </c>
      <c r="M2924" s="5">
        <v>419.45</v>
      </c>
    </row>
    <row r="2925" spans="1:13" x14ac:dyDescent="0.25">
      <c r="A2925" s="2">
        <v>45750</v>
      </c>
      <c r="B2925" s="3">
        <f t="shared" si="137"/>
        <v>2025</v>
      </c>
      <c r="C2925" t="str">
        <f t="shared" si="135"/>
        <v>2024-2025</v>
      </c>
      <c r="D2925" t="s">
        <v>147</v>
      </c>
      <c r="E2925" t="s">
        <v>44</v>
      </c>
      <c r="F2925" t="str">
        <f t="shared" si="136"/>
        <v>Victoria</v>
      </c>
      <c r="G2925" t="s">
        <v>45</v>
      </c>
      <c r="H2925">
        <v>3066</v>
      </c>
      <c r="I2925" t="s">
        <v>11</v>
      </c>
      <c r="J2925" t="s">
        <v>46</v>
      </c>
      <c r="K2925" t="s">
        <v>154</v>
      </c>
      <c r="L2925" t="s">
        <v>14</v>
      </c>
      <c r="M2925" s="5">
        <v>419.62</v>
      </c>
    </row>
    <row r="2926" spans="1:13" x14ac:dyDescent="0.25">
      <c r="A2926" s="2">
        <v>46012</v>
      </c>
      <c r="B2926" s="3">
        <f t="shared" si="137"/>
        <v>2026</v>
      </c>
      <c r="C2926" t="str">
        <f t="shared" si="135"/>
        <v>2025-2026</v>
      </c>
      <c r="D2926" t="s">
        <v>148</v>
      </c>
      <c r="E2926" t="s">
        <v>110</v>
      </c>
      <c r="F2926" t="str">
        <f t="shared" si="136"/>
        <v>Queensland</v>
      </c>
      <c r="G2926" t="s">
        <v>35</v>
      </c>
      <c r="H2926">
        <v>4680</v>
      </c>
      <c r="I2926" t="s">
        <v>11</v>
      </c>
      <c r="J2926" t="s">
        <v>51</v>
      </c>
      <c r="K2926" t="s">
        <v>19</v>
      </c>
      <c r="L2926" t="s">
        <v>23</v>
      </c>
      <c r="M2926" s="5">
        <v>420.28</v>
      </c>
    </row>
    <row r="2927" spans="1:13" x14ac:dyDescent="0.25">
      <c r="A2927" s="2">
        <v>45857</v>
      </c>
      <c r="B2927" s="3">
        <f t="shared" si="137"/>
        <v>2026</v>
      </c>
      <c r="C2927" t="str">
        <f t="shared" si="135"/>
        <v>2025-2026</v>
      </c>
      <c r="D2927" t="s">
        <v>147</v>
      </c>
      <c r="E2927" t="s">
        <v>83</v>
      </c>
      <c r="F2927" t="str">
        <f t="shared" si="136"/>
        <v>New South Wales</v>
      </c>
      <c r="G2927" t="s">
        <v>10</v>
      </c>
      <c r="H2927">
        <v>2750</v>
      </c>
      <c r="I2927" t="s">
        <v>11</v>
      </c>
      <c r="J2927" t="s">
        <v>25</v>
      </c>
      <c r="K2927" t="s">
        <v>152</v>
      </c>
      <c r="L2927" t="s">
        <v>13</v>
      </c>
      <c r="M2927" s="5">
        <v>420.39</v>
      </c>
    </row>
    <row r="2928" spans="1:13" x14ac:dyDescent="0.25">
      <c r="A2928" s="2">
        <v>45811</v>
      </c>
      <c r="B2928" s="3">
        <f t="shared" si="137"/>
        <v>2025</v>
      </c>
      <c r="C2928" t="str">
        <f t="shared" si="135"/>
        <v>2024-2025</v>
      </c>
      <c r="D2928" t="s">
        <v>147</v>
      </c>
      <c r="E2928" t="s">
        <v>139</v>
      </c>
      <c r="F2928" t="str">
        <f t="shared" si="136"/>
        <v>New South Wales</v>
      </c>
      <c r="G2928" t="s">
        <v>10</v>
      </c>
      <c r="H2928">
        <v>2020</v>
      </c>
      <c r="I2928" t="s">
        <v>11</v>
      </c>
      <c r="J2928" t="s">
        <v>12</v>
      </c>
      <c r="K2928" t="s">
        <v>154</v>
      </c>
      <c r="L2928" t="s">
        <v>14</v>
      </c>
      <c r="M2928" s="5">
        <v>420.66</v>
      </c>
    </row>
    <row r="2929" spans="1:13" x14ac:dyDescent="0.25">
      <c r="A2929" s="2">
        <v>45987</v>
      </c>
      <c r="B2929" s="3">
        <f t="shared" si="137"/>
        <v>2026</v>
      </c>
      <c r="C2929" t="str">
        <f t="shared" si="135"/>
        <v>2025-2026</v>
      </c>
      <c r="D2929" t="s">
        <v>147</v>
      </c>
      <c r="E2929" t="s">
        <v>138</v>
      </c>
      <c r="F2929" t="str">
        <f t="shared" si="136"/>
        <v>Queensland</v>
      </c>
      <c r="G2929" t="s">
        <v>35</v>
      </c>
      <c r="H2929">
        <v>4558</v>
      </c>
      <c r="I2929" t="s">
        <v>11</v>
      </c>
      <c r="J2929" t="s">
        <v>120</v>
      </c>
      <c r="K2929" t="s">
        <v>149</v>
      </c>
      <c r="L2929" t="s">
        <v>15</v>
      </c>
      <c r="M2929" s="5">
        <v>421.01000000000005</v>
      </c>
    </row>
    <row r="2930" spans="1:13" x14ac:dyDescent="0.25">
      <c r="A2930" s="2">
        <v>45753</v>
      </c>
      <c r="B2930" s="3">
        <f t="shared" si="137"/>
        <v>2025</v>
      </c>
      <c r="C2930" t="str">
        <f t="shared" si="135"/>
        <v>2024-2025</v>
      </c>
      <c r="D2930" t="s">
        <v>148</v>
      </c>
      <c r="E2930" t="s">
        <v>110</v>
      </c>
      <c r="F2930" t="str">
        <f t="shared" si="136"/>
        <v>Queensland</v>
      </c>
      <c r="G2930" t="s">
        <v>35</v>
      </c>
      <c r="H2930">
        <v>4680</v>
      </c>
      <c r="I2930" t="s">
        <v>11</v>
      </c>
      <c r="J2930" t="s">
        <v>51</v>
      </c>
      <c r="K2930" t="s">
        <v>152</v>
      </c>
      <c r="L2930" t="s">
        <v>13</v>
      </c>
      <c r="M2930" s="5">
        <v>421.9</v>
      </c>
    </row>
    <row r="2931" spans="1:13" x14ac:dyDescent="0.25">
      <c r="A2931" s="2">
        <v>45411</v>
      </c>
      <c r="B2931" s="3">
        <f t="shared" si="137"/>
        <v>2024</v>
      </c>
      <c r="C2931" t="str">
        <f t="shared" si="135"/>
        <v>2023-2024</v>
      </c>
      <c r="D2931" t="s">
        <v>147</v>
      </c>
      <c r="E2931" t="s">
        <v>114</v>
      </c>
      <c r="F2931" t="str">
        <f t="shared" si="136"/>
        <v>Victoria</v>
      </c>
      <c r="G2931" t="s">
        <v>45</v>
      </c>
      <c r="H2931">
        <v>3551</v>
      </c>
      <c r="I2931" t="s">
        <v>11</v>
      </c>
      <c r="J2931" t="s">
        <v>60</v>
      </c>
      <c r="K2931" t="s">
        <v>150</v>
      </c>
      <c r="L2931" t="s">
        <v>18</v>
      </c>
      <c r="M2931" s="5">
        <v>422.3</v>
      </c>
    </row>
    <row r="2932" spans="1:13" x14ac:dyDescent="0.25">
      <c r="A2932" s="2">
        <v>45986</v>
      </c>
      <c r="B2932" s="3">
        <f t="shared" si="137"/>
        <v>2026</v>
      </c>
      <c r="C2932" t="str">
        <f t="shared" si="135"/>
        <v>2025-2026</v>
      </c>
      <c r="D2932" t="s">
        <v>147</v>
      </c>
      <c r="E2932" t="s">
        <v>24</v>
      </c>
      <c r="F2932" t="str">
        <f t="shared" si="136"/>
        <v>New South Wales</v>
      </c>
      <c r="G2932" t="s">
        <v>10</v>
      </c>
      <c r="H2932">
        <v>2795</v>
      </c>
      <c r="I2932" t="s">
        <v>11</v>
      </c>
      <c r="J2932" t="s">
        <v>25</v>
      </c>
      <c r="K2932" t="s">
        <v>19</v>
      </c>
      <c r="L2932" t="s">
        <v>23</v>
      </c>
      <c r="M2932" s="5">
        <v>422.37</v>
      </c>
    </row>
    <row r="2933" spans="1:13" x14ac:dyDescent="0.25">
      <c r="A2933" s="2">
        <v>45495</v>
      </c>
      <c r="B2933" s="3">
        <f t="shared" si="137"/>
        <v>2025</v>
      </c>
      <c r="C2933" t="str">
        <f t="shared" si="135"/>
        <v>2024-2025</v>
      </c>
      <c r="D2933" t="s">
        <v>148</v>
      </c>
      <c r="E2933" t="s">
        <v>88</v>
      </c>
      <c r="F2933" t="str">
        <f t="shared" si="136"/>
        <v>South Australia</v>
      </c>
      <c r="G2933" t="s">
        <v>32</v>
      </c>
      <c r="H2933">
        <v>5011</v>
      </c>
      <c r="I2933" t="s">
        <v>11</v>
      </c>
      <c r="J2933" t="s">
        <v>33</v>
      </c>
      <c r="K2933" t="s">
        <v>155</v>
      </c>
      <c r="L2933" t="s">
        <v>20</v>
      </c>
      <c r="M2933" s="5">
        <v>422.74</v>
      </c>
    </row>
    <row r="2934" spans="1:13" x14ac:dyDescent="0.25">
      <c r="A2934" s="2">
        <v>45477</v>
      </c>
      <c r="B2934" s="3">
        <f t="shared" si="137"/>
        <v>2025</v>
      </c>
      <c r="C2934" t="str">
        <f t="shared" si="135"/>
        <v>2024-2025</v>
      </c>
      <c r="D2934" t="s">
        <v>147</v>
      </c>
      <c r="E2934" t="s">
        <v>41</v>
      </c>
      <c r="F2934" t="str">
        <f t="shared" si="136"/>
        <v>New South Wales</v>
      </c>
      <c r="G2934" t="s">
        <v>10</v>
      </c>
      <c r="H2934">
        <v>2830</v>
      </c>
      <c r="I2934" t="s">
        <v>11</v>
      </c>
      <c r="J2934" t="s">
        <v>25</v>
      </c>
      <c r="K2934" t="s">
        <v>149</v>
      </c>
      <c r="L2934" t="s">
        <v>15</v>
      </c>
      <c r="M2934" s="5">
        <v>423.90999999999997</v>
      </c>
    </row>
    <row r="2935" spans="1:13" x14ac:dyDescent="0.25">
      <c r="A2935" s="2">
        <v>45452</v>
      </c>
      <c r="B2935" s="3">
        <f t="shared" si="137"/>
        <v>2024</v>
      </c>
      <c r="C2935" t="str">
        <f t="shared" si="135"/>
        <v>2023-2024</v>
      </c>
      <c r="D2935" t="s">
        <v>148</v>
      </c>
      <c r="E2935" t="s">
        <v>50</v>
      </c>
      <c r="F2935" t="str">
        <f t="shared" si="136"/>
        <v>Queensland</v>
      </c>
      <c r="G2935" t="s">
        <v>35</v>
      </c>
      <c r="H2935">
        <v>4703</v>
      </c>
      <c r="I2935" t="s">
        <v>11</v>
      </c>
      <c r="J2935" t="s">
        <v>51</v>
      </c>
      <c r="K2935" t="s">
        <v>150</v>
      </c>
      <c r="L2935" t="s">
        <v>18</v>
      </c>
      <c r="M2935" s="5">
        <v>425.11</v>
      </c>
    </row>
    <row r="2936" spans="1:13" x14ac:dyDescent="0.25">
      <c r="A2936" s="2">
        <v>45305</v>
      </c>
      <c r="B2936" s="3">
        <f t="shared" si="137"/>
        <v>2024</v>
      </c>
      <c r="C2936" t="str">
        <f t="shared" si="135"/>
        <v>2023-2024</v>
      </c>
      <c r="D2936" t="s">
        <v>147</v>
      </c>
      <c r="E2936" t="s">
        <v>107</v>
      </c>
      <c r="F2936" t="str">
        <f t="shared" si="136"/>
        <v>Queensland</v>
      </c>
      <c r="G2936" t="s">
        <v>35</v>
      </c>
      <c r="H2936">
        <v>4220</v>
      </c>
      <c r="I2936" t="s">
        <v>11</v>
      </c>
      <c r="J2936" t="s">
        <v>104</v>
      </c>
      <c r="K2936" t="s">
        <v>150</v>
      </c>
      <c r="L2936" t="s">
        <v>18</v>
      </c>
      <c r="M2936" s="5">
        <v>425.46999999999997</v>
      </c>
    </row>
    <row r="2937" spans="1:13" x14ac:dyDescent="0.25">
      <c r="A2937" s="2">
        <v>45865</v>
      </c>
      <c r="B2937" s="3">
        <f t="shared" si="137"/>
        <v>2026</v>
      </c>
      <c r="C2937" t="str">
        <f t="shared" si="135"/>
        <v>2025-2026</v>
      </c>
      <c r="D2937" t="s">
        <v>147</v>
      </c>
      <c r="E2937" t="s">
        <v>72</v>
      </c>
      <c r="F2937" t="str">
        <f t="shared" si="136"/>
        <v>Western Australia</v>
      </c>
      <c r="G2937" t="s">
        <v>48</v>
      </c>
      <c r="H2937">
        <v>6010</v>
      </c>
      <c r="I2937" t="s">
        <v>11</v>
      </c>
      <c r="J2937" t="s">
        <v>49</v>
      </c>
      <c r="K2937" t="s">
        <v>152</v>
      </c>
      <c r="L2937" t="s">
        <v>13</v>
      </c>
      <c r="M2937" s="5">
        <v>425.74</v>
      </c>
    </row>
    <row r="2938" spans="1:13" x14ac:dyDescent="0.25">
      <c r="A2938" s="2">
        <v>45408</v>
      </c>
      <c r="B2938" s="3">
        <f t="shared" si="137"/>
        <v>2024</v>
      </c>
      <c r="C2938" t="str">
        <f t="shared" si="135"/>
        <v>2023-2024</v>
      </c>
      <c r="D2938" t="s">
        <v>148</v>
      </c>
      <c r="E2938" t="s">
        <v>89</v>
      </c>
      <c r="F2938" t="str">
        <f t="shared" si="136"/>
        <v>Queensland</v>
      </c>
      <c r="G2938" t="s">
        <v>35</v>
      </c>
      <c r="H2938">
        <v>4655</v>
      </c>
      <c r="I2938" t="s">
        <v>11</v>
      </c>
      <c r="J2938" t="s">
        <v>51</v>
      </c>
      <c r="K2938" t="s">
        <v>152</v>
      </c>
      <c r="L2938" t="s">
        <v>13</v>
      </c>
      <c r="M2938" s="5">
        <v>425.76999999999992</v>
      </c>
    </row>
    <row r="2939" spans="1:13" x14ac:dyDescent="0.25">
      <c r="A2939" s="2">
        <v>45329</v>
      </c>
      <c r="B2939" s="3">
        <f t="shared" si="137"/>
        <v>2024</v>
      </c>
      <c r="C2939" t="str">
        <f t="shared" si="135"/>
        <v>2023-2024</v>
      </c>
      <c r="D2939" t="s">
        <v>147</v>
      </c>
      <c r="E2939" t="s">
        <v>59</v>
      </c>
      <c r="F2939" t="str">
        <f t="shared" si="136"/>
        <v>Victoria</v>
      </c>
      <c r="G2939" t="s">
        <v>45</v>
      </c>
      <c r="H2939">
        <v>3280</v>
      </c>
      <c r="I2939" t="s">
        <v>11</v>
      </c>
      <c r="J2939" t="s">
        <v>60</v>
      </c>
      <c r="K2939" t="s">
        <v>155</v>
      </c>
      <c r="L2939" t="s">
        <v>20</v>
      </c>
      <c r="M2939" s="5">
        <v>427.52000000000004</v>
      </c>
    </row>
    <row r="2940" spans="1:13" x14ac:dyDescent="0.25">
      <c r="A2940" s="2">
        <v>45484</v>
      </c>
      <c r="B2940" s="3">
        <f t="shared" si="137"/>
        <v>2025</v>
      </c>
      <c r="C2940" t="str">
        <f t="shared" si="135"/>
        <v>2024-2025</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25">
      <c r="A2941" s="2">
        <v>45525</v>
      </c>
      <c r="B2941" s="3">
        <f t="shared" si="137"/>
        <v>2025</v>
      </c>
      <c r="C2941" t="str">
        <f t="shared" si="135"/>
        <v>2024-2025</v>
      </c>
      <c r="D2941" t="s">
        <v>147</v>
      </c>
      <c r="E2941" t="s">
        <v>72</v>
      </c>
      <c r="F2941" t="str">
        <f t="shared" si="136"/>
        <v>Western Australia</v>
      </c>
      <c r="G2941" t="s">
        <v>48</v>
      </c>
      <c r="H2941">
        <v>6010</v>
      </c>
      <c r="I2941" t="s">
        <v>11</v>
      </c>
      <c r="J2941" t="s">
        <v>49</v>
      </c>
      <c r="K2941" t="s">
        <v>150</v>
      </c>
      <c r="L2941" t="s">
        <v>18</v>
      </c>
      <c r="M2941" s="5">
        <v>427.57</v>
      </c>
    </row>
    <row r="2942" spans="1:13" x14ac:dyDescent="0.25">
      <c r="A2942" s="2">
        <v>45614</v>
      </c>
      <c r="B2942" s="3">
        <f t="shared" si="137"/>
        <v>2025</v>
      </c>
      <c r="C2942" t="str">
        <f t="shared" si="135"/>
        <v>2024-2025</v>
      </c>
      <c r="D2942" t="s">
        <v>147</v>
      </c>
      <c r="E2942" t="s">
        <v>92</v>
      </c>
      <c r="F2942" t="str">
        <f t="shared" si="136"/>
        <v>Queensland</v>
      </c>
      <c r="G2942" t="s">
        <v>35</v>
      </c>
      <c r="H2942">
        <v>4068</v>
      </c>
      <c r="I2942" t="s">
        <v>11</v>
      </c>
      <c r="J2942" t="s">
        <v>43</v>
      </c>
      <c r="K2942" t="s">
        <v>155</v>
      </c>
      <c r="L2942" t="s">
        <v>20</v>
      </c>
      <c r="M2942" s="5">
        <v>427.82999999999993</v>
      </c>
    </row>
    <row r="2943" spans="1:13" x14ac:dyDescent="0.25">
      <c r="A2943" s="2">
        <v>45344</v>
      </c>
      <c r="B2943" s="3">
        <f t="shared" si="137"/>
        <v>2024</v>
      </c>
      <c r="C2943" t="str">
        <f t="shared" si="135"/>
        <v>2023-2024</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25">
      <c r="A2944" s="2">
        <v>45314</v>
      </c>
      <c r="B2944" s="3">
        <f t="shared" si="137"/>
        <v>2024</v>
      </c>
      <c r="C2944" t="str">
        <f t="shared" si="135"/>
        <v>2023-2024</v>
      </c>
      <c r="D2944" t="s">
        <v>147</v>
      </c>
      <c r="E2944" t="s">
        <v>109</v>
      </c>
      <c r="F2944" t="str">
        <f t="shared" si="136"/>
        <v>New South Wales</v>
      </c>
      <c r="G2944" t="s">
        <v>10</v>
      </c>
      <c r="H2944">
        <v>2480</v>
      </c>
      <c r="I2944" t="s">
        <v>11</v>
      </c>
      <c r="J2944" t="s">
        <v>68</v>
      </c>
      <c r="K2944" t="s">
        <v>154</v>
      </c>
      <c r="L2944" t="s">
        <v>14</v>
      </c>
      <c r="M2944" s="5">
        <v>428.18</v>
      </c>
    </row>
    <row r="2945" spans="1:13" x14ac:dyDescent="0.25">
      <c r="A2945" s="2">
        <v>45395</v>
      </c>
      <c r="B2945" s="3">
        <f t="shared" si="137"/>
        <v>2024</v>
      </c>
      <c r="C2945" t="str">
        <f t="shared" si="135"/>
        <v>2023-2024</v>
      </c>
      <c r="D2945" t="s">
        <v>147</v>
      </c>
      <c r="E2945" t="s">
        <v>44</v>
      </c>
      <c r="F2945" t="str">
        <f t="shared" si="136"/>
        <v>Victoria</v>
      </c>
      <c r="G2945" t="s">
        <v>45</v>
      </c>
      <c r="H2945">
        <v>3066</v>
      </c>
      <c r="I2945" t="s">
        <v>11</v>
      </c>
      <c r="J2945" t="s">
        <v>46</v>
      </c>
      <c r="K2945" t="s">
        <v>157</v>
      </c>
      <c r="L2945" t="s">
        <v>22</v>
      </c>
      <c r="M2945" s="5">
        <v>428.30999999999995</v>
      </c>
    </row>
    <row r="2946" spans="1:13" x14ac:dyDescent="0.25">
      <c r="A2946" s="2">
        <v>45996</v>
      </c>
      <c r="B2946" s="3">
        <f t="shared" si="137"/>
        <v>2026</v>
      </c>
      <c r="C2946" t="str">
        <f t="shared" ref="C2946:C3009" si="138">IF(MONTH(A2946) &gt;= 7, YEAR(A2946) &amp; "-" &amp; YEAR(A2946) + 1, YEAR(A2946) - 1 &amp; "-" &amp; YEAR(A2946))</f>
        <v>2025-2026</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25">
      <c r="A2947" s="2">
        <v>45360</v>
      </c>
      <c r="B2947" s="3">
        <f t="shared" ref="B2947:B3010" si="140">IF(MONTH(A2947)&gt;=7,YEAR(A2947)+1,YEAR(A2947))</f>
        <v>2024</v>
      </c>
      <c r="C2947" t="str">
        <f t="shared" si="138"/>
        <v>2023-2024</v>
      </c>
      <c r="D2947" t="s">
        <v>147</v>
      </c>
      <c r="E2947" t="s">
        <v>133</v>
      </c>
      <c r="F2947" t="str">
        <f t="shared" si="139"/>
        <v>Queensland</v>
      </c>
      <c r="G2947" t="s">
        <v>35</v>
      </c>
      <c r="H2947">
        <v>4305</v>
      </c>
      <c r="I2947" t="s">
        <v>11</v>
      </c>
      <c r="J2947" t="s">
        <v>104</v>
      </c>
      <c r="K2947" t="s">
        <v>155</v>
      </c>
      <c r="L2947" t="s">
        <v>20</v>
      </c>
      <c r="M2947" s="5">
        <v>428.84</v>
      </c>
    </row>
    <row r="2948" spans="1:13" x14ac:dyDescent="0.25">
      <c r="A2948" s="2">
        <v>45444</v>
      </c>
      <c r="B2948" s="3">
        <f t="shared" si="140"/>
        <v>2024</v>
      </c>
      <c r="C2948" t="str">
        <f t="shared" si="138"/>
        <v>2023-2024</v>
      </c>
      <c r="D2948" t="s">
        <v>148</v>
      </c>
      <c r="E2948" t="s">
        <v>28</v>
      </c>
      <c r="F2948" t="str">
        <f t="shared" si="139"/>
        <v>Northern Territory</v>
      </c>
      <c r="G2948" t="s">
        <v>29</v>
      </c>
      <c r="H2948">
        <v>800</v>
      </c>
      <c r="I2948" t="s">
        <v>11</v>
      </c>
      <c r="J2948" t="s">
        <v>30</v>
      </c>
      <c r="K2948" t="s">
        <v>149</v>
      </c>
      <c r="L2948" t="s">
        <v>15</v>
      </c>
      <c r="M2948" s="5">
        <v>429.02</v>
      </c>
    </row>
    <row r="2949" spans="1:13" x14ac:dyDescent="0.25">
      <c r="A2949" s="2">
        <v>45881</v>
      </c>
      <c r="B2949" s="3">
        <f t="shared" si="140"/>
        <v>2026</v>
      </c>
      <c r="C2949" t="str">
        <f t="shared" si="138"/>
        <v>2025-2026</v>
      </c>
      <c r="D2949" t="s">
        <v>147</v>
      </c>
      <c r="E2949" t="s">
        <v>26</v>
      </c>
      <c r="F2949" t="str">
        <f t="shared" si="139"/>
        <v>New South Wales</v>
      </c>
      <c r="G2949" t="s">
        <v>10</v>
      </c>
      <c r="H2949">
        <v>2141</v>
      </c>
      <c r="I2949" t="s">
        <v>11</v>
      </c>
      <c r="J2949" t="s">
        <v>27</v>
      </c>
      <c r="K2949" t="s">
        <v>19</v>
      </c>
      <c r="L2949" t="s">
        <v>23</v>
      </c>
      <c r="M2949" s="5">
        <v>429.35</v>
      </c>
    </row>
    <row r="2950" spans="1:13" x14ac:dyDescent="0.25">
      <c r="A2950" s="2">
        <v>45518</v>
      </c>
      <c r="B2950" s="3">
        <f t="shared" si="140"/>
        <v>2025</v>
      </c>
      <c r="C2950" t="str">
        <f t="shared" si="138"/>
        <v>2024-2025</v>
      </c>
      <c r="D2950" t="s">
        <v>147</v>
      </c>
      <c r="E2950" t="s">
        <v>62</v>
      </c>
      <c r="F2950" t="str">
        <f t="shared" si="139"/>
        <v>Victoria</v>
      </c>
      <c r="G2950" t="s">
        <v>45</v>
      </c>
      <c r="H2950">
        <v>3134</v>
      </c>
      <c r="I2950" t="s">
        <v>11</v>
      </c>
      <c r="J2950" t="s">
        <v>63</v>
      </c>
      <c r="K2950" t="s">
        <v>150</v>
      </c>
      <c r="L2950" t="s">
        <v>18</v>
      </c>
      <c r="M2950" s="5">
        <v>430.63</v>
      </c>
    </row>
    <row r="2951" spans="1:13" x14ac:dyDescent="0.25">
      <c r="A2951" s="2">
        <v>45641</v>
      </c>
      <c r="B2951" s="3">
        <f t="shared" si="140"/>
        <v>2025</v>
      </c>
      <c r="C2951" t="str">
        <f t="shared" si="138"/>
        <v>2024-2025</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25">
      <c r="A2952" s="2">
        <v>45442</v>
      </c>
      <c r="B2952" s="3">
        <f t="shared" si="140"/>
        <v>2024</v>
      </c>
      <c r="C2952" t="str">
        <f t="shared" si="138"/>
        <v>2023-2024</v>
      </c>
      <c r="D2952" t="s">
        <v>147</v>
      </c>
      <c r="E2952" t="s">
        <v>123</v>
      </c>
      <c r="F2952" t="str">
        <f t="shared" si="139"/>
        <v>Western Australia</v>
      </c>
      <c r="G2952" t="s">
        <v>48</v>
      </c>
      <c r="H2952">
        <v>6109</v>
      </c>
      <c r="I2952" t="s">
        <v>11</v>
      </c>
      <c r="J2952" t="s">
        <v>94</v>
      </c>
      <c r="K2952" t="s">
        <v>149</v>
      </c>
      <c r="L2952" t="s">
        <v>15</v>
      </c>
      <c r="M2952" s="5">
        <v>431.25</v>
      </c>
    </row>
    <row r="2953" spans="1:13" x14ac:dyDescent="0.25">
      <c r="A2953" s="2">
        <v>45405</v>
      </c>
      <c r="B2953" s="3">
        <f t="shared" si="140"/>
        <v>2024</v>
      </c>
      <c r="C2953" t="str">
        <f t="shared" si="138"/>
        <v>2023-2024</v>
      </c>
      <c r="D2953" t="s">
        <v>147</v>
      </c>
      <c r="E2953" t="s">
        <v>26</v>
      </c>
      <c r="F2953" t="str">
        <f t="shared" si="139"/>
        <v>New South Wales</v>
      </c>
      <c r="G2953" t="s">
        <v>10</v>
      </c>
      <c r="H2953">
        <v>2141</v>
      </c>
      <c r="I2953" t="s">
        <v>11</v>
      </c>
      <c r="J2953" t="s">
        <v>27</v>
      </c>
      <c r="K2953" t="s">
        <v>155</v>
      </c>
      <c r="L2953" t="s">
        <v>20</v>
      </c>
      <c r="M2953" s="5">
        <v>431.38000000000005</v>
      </c>
    </row>
    <row r="2954" spans="1:13" x14ac:dyDescent="0.25">
      <c r="A2954" s="2">
        <v>46011</v>
      </c>
      <c r="B2954" s="3">
        <f t="shared" si="140"/>
        <v>2026</v>
      </c>
      <c r="C2954" t="str">
        <f t="shared" si="138"/>
        <v>2025-2026</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25">
      <c r="A2955" s="2">
        <v>45586</v>
      </c>
      <c r="B2955" s="3">
        <f t="shared" si="140"/>
        <v>2025</v>
      </c>
      <c r="C2955" t="str">
        <f t="shared" si="138"/>
        <v>2024-2025</v>
      </c>
      <c r="D2955" t="s">
        <v>147</v>
      </c>
      <c r="E2955" t="s">
        <v>102</v>
      </c>
      <c r="F2955" t="str">
        <f t="shared" si="139"/>
        <v>Queensland</v>
      </c>
      <c r="G2955" t="s">
        <v>35</v>
      </c>
      <c r="H2955">
        <v>4870</v>
      </c>
      <c r="I2955" t="s">
        <v>11</v>
      </c>
      <c r="J2955" t="s">
        <v>36</v>
      </c>
      <c r="K2955" t="s">
        <v>149</v>
      </c>
      <c r="L2955" t="s">
        <v>15</v>
      </c>
      <c r="M2955" s="5">
        <v>432.5</v>
      </c>
    </row>
    <row r="2956" spans="1:13" x14ac:dyDescent="0.25">
      <c r="A2956" s="2">
        <v>45865</v>
      </c>
      <c r="B2956" s="3">
        <f t="shared" si="140"/>
        <v>2026</v>
      </c>
      <c r="C2956" t="str">
        <f t="shared" si="138"/>
        <v>2025-2026</v>
      </c>
      <c r="D2956" t="s">
        <v>147</v>
      </c>
      <c r="E2956" t="s">
        <v>64</v>
      </c>
      <c r="F2956" t="str">
        <f t="shared" si="139"/>
        <v>Victoria</v>
      </c>
      <c r="G2956" t="s">
        <v>45</v>
      </c>
      <c r="H2956">
        <v>3199</v>
      </c>
      <c r="I2956" t="s">
        <v>11</v>
      </c>
      <c r="J2956" t="s">
        <v>63</v>
      </c>
      <c r="K2956" t="s">
        <v>149</v>
      </c>
      <c r="L2956" t="s">
        <v>15</v>
      </c>
      <c r="M2956" s="5">
        <v>432.91</v>
      </c>
    </row>
    <row r="2957" spans="1:13" x14ac:dyDescent="0.25">
      <c r="A2957" s="2">
        <v>45876</v>
      </c>
      <c r="B2957" s="3">
        <f t="shared" si="140"/>
        <v>2026</v>
      </c>
      <c r="C2957" t="str">
        <f t="shared" si="138"/>
        <v>2025-2026</v>
      </c>
      <c r="D2957" t="s">
        <v>147</v>
      </c>
      <c r="E2957" t="s">
        <v>96</v>
      </c>
      <c r="F2957" t="str">
        <f t="shared" si="139"/>
        <v>Western Australia</v>
      </c>
      <c r="G2957" t="s">
        <v>48</v>
      </c>
      <c r="H2957">
        <v>6330</v>
      </c>
      <c r="I2957" t="s">
        <v>11</v>
      </c>
      <c r="J2957" t="s">
        <v>94</v>
      </c>
      <c r="K2957" t="s">
        <v>156</v>
      </c>
      <c r="L2957" t="s">
        <v>17</v>
      </c>
      <c r="M2957" s="5">
        <v>433</v>
      </c>
    </row>
    <row r="2958" spans="1:13" x14ac:dyDescent="0.25">
      <c r="A2958" s="2">
        <v>45372</v>
      </c>
      <c r="B2958" s="3">
        <f t="shared" si="140"/>
        <v>2024</v>
      </c>
      <c r="C2958" t="str">
        <f t="shared" si="138"/>
        <v>2023-2024</v>
      </c>
      <c r="D2958" t="s">
        <v>147</v>
      </c>
      <c r="E2958" t="s">
        <v>40</v>
      </c>
      <c r="F2958" t="str">
        <f t="shared" si="139"/>
        <v>New South Wales</v>
      </c>
      <c r="G2958" t="s">
        <v>10</v>
      </c>
      <c r="H2958">
        <v>2116</v>
      </c>
      <c r="I2958" t="s">
        <v>11</v>
      </c>
      <c r="J2958" t="s">
        <v>27</v>
      </c>
      <c r="K2958" t="s">
        <v>153</v>
      </c>
      <c r="L2958" t="s">
        <v>16</v>
      </c>
      <c r="M2958" s="5">
        <v>433.03999999999996</v>
      </c>
    </row>
    <row r="2959" spans="1:13" x14ac:dyDescent="0.25">
      <c r="A2959" s="2">
        <v>45918</v>
      </c>
      <c r="B2959" s="3">
        <f t="shared" si="140"/>
        <v>2026</v>
      </c>
      <c r="C2959" t="str">
        <f t="shared" si="138"/>
        <v>2025-2026</v>
      </c>
      <c r="D2959" t="s">
        <v>148</v>
      </c>
      <c r="E2959" t="s">
        <v>118</v>
      </c>
      <c r="F2959" t="str">
        <f t="shared" si="139"/>
        <v>New South Wales</v>
      </c>
      <c r="G2959" t="s">
        <v>10</v>
      </c>
      <c r="H2959">
        <v>2158</v>
      </c>
      <c r="I2959" t="s">
        <v>11</v>
      </c>
      <c r="J2959" t="s">
        <v>27</v>
      </c>
      <c r="K2959" t="s">
        <v>153</v>
      </c>
      <c r="L2959" t="s">
        <v>16</v>
      </c>
      <c r="M2959" s="5">
        <v>433.6</v>
      </c>
    </row>
    <row r="2960" spans="1:13" x14ac:dyDescent="0.25">
      <c r="A2960" s="2">
        <v>45312</v>
      </c>
      <c r="B2960" s="3">
        <f t="shared" si="140"/>
        <v>2024</v>
      </c>
      <c r="C2960" t="str">
        <f t="shared" si="138"/>
        <v>2023-2024</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25">
      <c r="A2961" s="2">
        <v>45643</v>
      </c>
      <c r="B2961" s="3">
        <f t="shared" si="140"/>
        <v>2025</v>
      </c>
      <c r="C2961" t="str">
        <f t="shared" si="138"/>
        <v>2024-2025</v>
      </c>
      <c r="D2961" t="s">
        <v>148</v>
      </c>
      <c r="E2961" t="s">
        <v>73</v>
      </c>
      <c r="F2961" t="str">
        <f t="shared" si="139"/>
        <v>Victoria</v>
      </c>
      <c r="G2961" t="s">
        <v>45</v>
      </c>
      <c r="H2961">
        <v>3136</v>
      </c>
      <c r="I2961" t="s">
        <v>11</v>
      </c>
      <c r="J2961" t="s">
        <v>63</v>
      </c>
      <c r="K2961" t="s">
        <v>149</v>
      </c>
      <c r="L2961" t="s">
        <v>15</v>
      </c>
      <c r="M2961" s="5">
        <v>435.35</v>
      </c>
    </row>
    <row r="2962" spans="1:13" x14ac:dyDescent="0.25">
      <c r="A2962" s="2">
        <v>45834</v>
      </c>
      <c r="B2962" s="3">
        <f t="shared" si="140"/>
        <v>2025</v>
      </c>
      <c r="C2962" t="str">
        <f t="shared" si="138"/>
        <v>2024-2025</v>
      </c>
      <c r="D2962" t="s">
        <v>147</v>
      </c>
      <c r="E2962" t="s">
        <v>138</v>
      </c>
      <c r="F2962" t="str">
        <f t="shared" si="139"/>
        <v>Queensland</v>
      </c>
      <c r="G2962" t="s">
        <v>35</v>
      </c>
      <c r="H2962">
        <v>4558</v>
      </c>
      <c r="I2962" t="s">
        <v>11</v>
      </c>
      <c r="J2962" t="s">
        <v>120</v>
      </c>
      <c r="K2962" t="s">
        <v>19</v>
      </c>
      <c r="L2962" t="s">
        <v>23</v>
      </c>
      <c r="M2962" s="5">
        <v>435.52</v>
      </c>
    </row>
    <row r="2963" spans="1:13" x14ac:dyDescent="0.25">
      <c r="A2963" s="2">
        <v>45616</v>
      </c>
      <c r="B2963" s="3">
        <f t="shared" si="140"/>
        <v>2025</v>
      </c>
      <c r="C2963" t="str">
        <f t="shared" si="138"/>
        <v>2024-2025</v>
      </c>
      <c r="D2963" t="s">
        <v>147</v>
      </c>
      <c r="E2963" t="s">
        <v>40</v>
      </c>
      <c r="F2963" t="str">
        <f t="shared" si="139"/>
        <v>New South Wales</v>
      </c>
      <c r="G2963" t="s">
        <v>10</v>
      </c>
      <c r="H2963">
        <v>2116</v>
      </c>
      <c r="I2963" t="s">
        <v>11</v>
      </c>
      <c r="J2963" t="s">
        <v>27</v>
      </c>
      <c r="K2963" t="s">
        <v>154</v>
      </c>
      <c r="L2963" t="s">
        <v>14</v>
      </c>
      <c r="M2963" s="5">
        <v>435.71</v>
      </c>
    </row>
    <row r="2964" spans="1:13" x14ac:dyDescent="0.25">
      <c r="A2964" s="2">
        <v>45822</v>
      </c>
      <c r="B2964" s="3">
        <f t="shared" si="140"/>
        <v>2025</v>
      </c>
      <c r="C2964" t="str">
        <f t="shared" si="138"/>
        <v>2024-2025</v>
      </c>
      <c r="D2964" t="s">
        <v>148</v>
      </c>
      <c r="E2964" t="s">
        <v>135</v>
      </c>
      <c r="F2964" t="str">
        <f t="shared" si="139"/>
        <v>Victoria</v>
      </c>
      <c r="G2964" t="s">
        <v>45</v>
      </c>
      <c r="H2964">
        <v>3550</v>
      </c>
      <c r="I2964" t="s">
        <v>11</v>
      </c>
      <c r="J2964" t="s">
        <v>60</v>
      </c>
      <c r="K2964" t="s">
        <v>154</v>
      </c>
      <c r="L2964" t="s">
        <v>14</v>
      </c>
      <c r="M2964" s="5">
        <v>436.11</v>
      </c>
    </row>
    <row r="2965" spans="1:13" x14ac:dyDescent="0.25">
      <c r="A2965" s="2">
        <v>45862</v>
      </c>
      <c r="B2965" s="3">
        <f t="shared" si="140"/>
        <v>2026</v>
      </c>
      <c r="C2965" t="str">
        <f t="shared" si="138"/>
        <v>2025-2026</v>
      </c>
      <c r="D2965" t="s">
        <v>148</v>
      </c>
      <c r="E2965" t="s">
        <v>110</v>
      </c>
      <c r="F2965" t="str">
        <f t="shared" si="139"/>
        <v>Queensland</v>
      </c>
      <c r="G2965" t="s">
        <v>35</v>
      </c>
      <c r="H2965">
        <v>4680</v>
      </c>
      <c r="I2965" t="s">
        <v>11</v>
      </c>
      <c r="J2965" t="s">
        <v>51</v>
      </c>
      <c r="K2965" t="s">
        <v>150</v>
      </c>
      <c r="L2965" t="s">
        <v>18</v>
      </c>
      <c r="M2965" s="5">
        <v>436.96000000000004</v>
      </c>
    </row>
    <row r="2966" spans="1:13" x14ac:dyDescent="0.25">
      <c r="A2966" s="2">
        <v>45665</v>
      </c>
      <c r="B2966" s="3">
        <f t="shared" si="140"/>
        <v>2025</v>
      </c>
      <c r="C2966" t="str">
        <f t="shared" si="138"/>
        <v>2024-2025</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25">
      <c r="A2967" s="2">
        <v>45341</v>
      </c>
      <c r="B2967" s="3">
        <f t="shared" si="140"/>
        <v>2024</v>
      </c>
      <c r="C2967" t="str">
        <f t="shared" si="138"/>
        <v>2023-2024</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25">
      <c r="A2968" s="2">
        <v>45323</v>
      </c>
      <c r="B2968" s="3">
        <f t="shared" si="140"/>
        <v>2024</v>
      </c>
      <c r="C2968" t="str">
        <f t="shared" si="138"/>
        <v>2023-2024</v>
      </c>
      <c r="D2968" t="s">
        <v>147</v>
      </c>
      <c r="E2968" t="s">
        <v>92</v>
      </c>
      <c r="F2968" t="str">
        <f t="shared" si="139"/>
        <v>Queensland</v>
      </c>
      <c r="G2968" t="s">
        <v>35</v>
      </c>
      <c r="H2968">
        <v>4068</v>
      </c>
      <c r="I2968" t="s">
        <v>11</v>
      </c>
      <c r="J2968" t="s">
        <v>43</v>
      </c>
      <c r="K2968" t="s">
        <v>19</v>
      </c>
      <c r="L2968" t="s">
        <v>23</v>
      </c>
      <c r="M2968" s="5">
        <v>439.62</v>
      </c>
    </row>
    <row r="2969" spans="1:13" x14ac:dyDescent="0.25">
      <c r="A2969" s="2">
        <v>45441</v>
      </c>
      <c r="B2969" s="3">
        <f t="shared" si="140"/>
        <v>2024</v>
      </c>
      <c r="C2969" t="str">
        <f t="shared" si="138"/>
        <v>2023-2024</v>
      </c>
      <c r="D2969" t="s">
        <v>147</v>
      </c>
      <c r="E2969" t="s">
        <v>97</v>
      </c>
      <c r="F2969" t="str">
        <f t="shared" si="139"/>
        <v>Tasmania</v>
      </c>
      <c r="G2969" t="s">
        <v>70</v>
      </c>
      <c r="H2969">
        <v>7250</v>
      </c>
      <c r="I2969" t="s">
        <v>11</v>
      </c>
      <c r="J2969" t="s">
        <v>71</v>
      </c>
      <c r="K2969" t="s">
        <v>156</v>
      </c>
      <c r="L2969" t="s">
        <v>17</v>
      </c>
      <c r="M2969" s="5">
        <v>440.28999999999996</v>
      </c>
    </row>
    <row r="2970" spans="1:13" x14ac:dyDescent="0.25">
      <c r="A2970" s="2">
        <v>45878</v>
      </c>
      <c r="B2970" s="3">
        <f t="shared" si="140"/>
        <v>2026</v>
      </c>
      <c r="C2970" t="str">
        <f t="shared" si="138"/>
        <v>2025-2026</v>
      </c>
      <c r="D2970" t="s">
        <v>147</v>
      </c>
      <c r="E2970" t="s">
        <v>139</v>
      </c>
      <c r="F2970" t="str">
        <f t="shared" si="139"/>
        <v>New South Wales</v>
      </c>
      <c r="G2970" t="s">
        <v>10</v>
      </c>
      <c r="H2970">
        <v>2020</v>
      </c>
      <c r="I2970" t="s">
        <v>11</v>
      </c>
      <c r="J2970" t="s">
        <v>12</v>
      </c>
      <c r="K2970" t="s">
        <v>155</v>
      </c>
      <c r="L2970" t="s">
        <v>20</v>
      </c>
      <c r="M2970" s="5">
        <v>440.3</v>
      </c>
    </row>
    <row r="2971" spans="1:13" x14ac:dyDescent="0.25">
      <c r="A2971" s="2">
        <v>45519</v>
      </c>
      <c r="B2971" s="3">
        <f t="shared" si="140"/>
        <v>2025</v>
      </c>
      <c r="C2971" t="str">
        <f t="shared" si="138"/>
        <v>2024-2025</v>
      </c>
      <c r="D2971" t="s">
        <v>148</v>
      </c>
      <c r="E2971" t="s">
        <v>129</v>
      </c>
      <c r="F2971" t="str">
        <f t="shared" si="139"/>
        <v>Tasmania</v>
      </c>
      <c r="G2971" t="s">
        <v>70</v>
      </c>
      <c r="H2971">
        <v>7010</v>
      </c>
      <c r="I2971" t="s">
        <v>11</v>
      </c>
      <c r="J2971" t="s">
        <v>71</v>
      </c>
      <c r="K2971" t="s">
        <v>152</v>
      </c>
      <c r="L2971" t="s">
        <v>13</v>
      </c>
      <c r="M2971" s="5">
        <v>440.39</v>
      </c>
    </row>
    <row r="2972" spans="1:13" x14ac:dyDescent="0.25">
      <c r="A2972" s="2">
        <v>45602</v>
      </c>
      <c r="B2972" s="3">
        <f t="shared" si="140"/>
        <v>2025</v>
      </c>
      <c r="C2972" t="str">
        <f t="shared" si="138"/>
        <v>2024-2025</v>
      </c>
      <c r="D2972" t="s">
        <v>147</v>
      </c>
      <c r="E2972" t="s">
        <v>140</v>
      </c>
      <c r="F2972" t="str">
        <f t="shared" si="139"/>
        <v>Tasmania</v>
      </c>
      <c r="G2972" t="s">
        <v>70</v>
      </c>
      <c r="H2972">
        <v>7320</v>
      </c>
      <c r="I2972" t="s">
        <v>11</v>
      </c>
      <c r="J2972" t="s">
        <v>71</v>
      </c>
      <c r="K2972" t="s">
        <v>150</v>
      </c>
      <c r="L2972" t="s">
        <v>18</v>
      </c>
      <c r="M2972" s="5">
        <v>441.41</v>
      </c>
    </row>
    <row r="2973" spans="1:13" x14ac:dyDescent="0.25">
      <c r="A2973" s="2">
        <v>45666</v>
      </c>
      <c r="B2973" s="3">
        <f t="shared" si="140"/>
        <v>2025</v>
      </c>
      <c r="C2973" t="str">
        <f t="shared" si="138"/>
        <v>2024-2025</v>
      </c>
      <c r="D2973" t="s">
        <v>147</v>
      </c>
      <c r="E2973" t="s">
        <v>130</v>
      </c>
      <c r="F2973" t="str">
        <f t="shared" si="139"/>
        <v>South Australia</v>
      </c>
      <c r="G2973" t="s">
        <v>32</v>
      </c>
      <c r="H2973">
        <v>5290</v>
      </c>
      <c r="I2973" t="s">
        <v>11</v>
      </c>
      <c r="J2973" t="s">
        <v>38</v>
      </c>
      <c r="K2973" t="s">
        <v>153</v>
      </c>
      <c r="L2973" t="s">
        <v>16</v>
      </c>
      <c r="M2973" s="5">
        <v>441.67</v>
      </c>
    </row>
    <row r="2974" spans="1:13" x14ac:dyDescent="0.25">
      <c r="A2974" s="2">
        <v>45707</v>
      </c>
      <c r="B2974" s="3">
        <f t="shared" si="140"/>
        <v>2025</v>
      </c>
      <c r="C2974" t="str">
        <f t="shared" si="138"/>
        <v>2024-2025</v>
      </c>
      <c r="D2974" t="s">
        <v>147</v>
      </c>
      <c r="E2974" t="s">
        <v>126</v>
      </c>
      <c r="F2974" t="str">
        <f t="shared" si="139"/>
        <v>Queensland</v>
      </c>
      <c r="G2974" t="s">
        <v>35</v>
      </c>
      <c r="H2974">
        <v>4551</v>
      </c>
      <c r="I2974" t="s">
        <v>11</v>
      </c>
      <c r="J2974" t="s">
        <v>120</v>
      </c>
      <c r="K2974" t="s">
        <v>155</v>
      </c>
      <c r="L2974" t="s">
        <v>20</v>
      </c>
      <c r="M2974" s="5">
        <v>442.54</v>
      </c>
    </row>
    <row r="2975" spans="1:13" x14ac:dyDescent="0.25">
      <c r="A2975" s="2">
        <v>45561</v>
      </c>
      <c r="B2975" s="3">
        <f t="shared" si="140"/>
        <v>2025</v>
      </c>
      <c r="C2975" t="str">
        <f t="shared" si="138"/>
        <v>2024-2025</v>
      </c>
      <c r="D2975" t="s">
        <v>147</v>
      </c>
      <c r="E2975" t="s">
        <v>97</v>
      </c>
      <c r="F2975" t="str">
        <f t="shared" si="139"/>
        <v>Tasmania</v>
      </c>
      <c r="G2975" t="s">
        <v>70</v>
      </c>
      <c r="H2975">
        <v>7250</v>
      </c>
      <c r="I2975" t="s">
        <v>11</v>
      </c>
      <c r="J2975" t="s">
        <v>71</v>
      </c>
      <c r="K2975" t="s">
        <v>150</v>
      </c>
      <c r="L2975" t="s">
        <v>18</v>
      </c>
      <c r="M2975" s="5">
        <v>442.94</v>
      </c>
    </row>
    <row r="2976" spans="1:13" x14ac:dyDescent="0.25">
      <c r="A2976" s="2">
        <v>45394</v>
      </c>
      <c r="B2976" s="3">
        <f t="shared" si="140"/>
        <v>2024</v>
      </c>
      <c r="C2976" t="str">
        <f t="shared" si="138"/>
        <v>2023-2024</v>
      </c>
      <c r="D2976" t="s">
        <v>147</v>
      </c>
      <c r="E2976" t="s">
        <v>67</v>
      </c>
      <c r="F2976" t="str">
        <f t="shared" si="139"/>
        <v>New South Wales</v>
      </c>
      <c r="G2976" t="s">
        <v>10</v>
      </c>
      <c r="H2976">
        <v>2478</v>
      </c>
      <c r="I2976" t="s">
        <v>11</v>
      </c>
      <c r="J2976" t="s">
        <v>68</v>
      </c>
      <c r="K2976" t="s">
        <v>154</v>
      </c>
      <c r="L2976" t="s">
        <v>14</v>
      </c>
      <c r="M2976" s="5">
        <v>443.18</v>
      </c>
    </row>
    <row r="2977" spans="1:13" x14ac:dyDescent="0.25">
      <c r="A2977" s="2">
        <v>45456</v>
      </c>
      <c r="B2977" s="3">
        <f t="shared" si="140"/>
        <v>2024</v>
      </c>
      <c r="C2977" t="str">
        <f t="shared" si="138"/>
        <v>2023-2024</v>
      </c>
      <c r="D2977" t="s">
        <v>147</v>
      </c>
      <c r="E2977" t="s">
        <v>112</v>
      </c>
      <c r="F2977" t="str">
        <f t="shared" si="139"/>
        <v>Victoria</v>
      </c>
      <c r="G2977" t="s">
        <v>45</v>
      </c>
      <c r="H2977">
        <v>3076</v>
      </c>
      <c r="I2977" t="s">
        <v>11</v>
      </c>
      <c r="J2977" t="s">
        <v>46</v>
      </c>
      <c r="K2977" t="s">
        <v>19</v>
      </c>
      <c r="L2977" t="s">
        <v>23</v>
      </c>
      <c r="M2977" s="5">
        <v>443.37</v>
      </c>
    </row>
    <row r="2978" spans="1:13" x14ac:dyDescent="0.25">
      <c r="A2978" s="2">
        <v>45913</v>
      </c>
      <c r="B2978" s="3">
        <f t="shared" si="140"/>
        <v>2026</v>
      </c>
      <c r="C2978" t="str">
        <f t="shared" si="138"/>
        <v>2025-2026</v>
      </c>
      <c r="D2978" t="s">
        <v>147</v>
      </c>
      <c r="E2978" t="s">
        <v>113</v>
      </c>
      <c r="F2978" t="str">
        <f t="shared" si="139"/>
        <v>Queensland</v>
      </c>
      <c r="G2978" t="s">
        <v>35</v>
      </c>
      <c r="H2978">
        <v>4215</v>
      </c>
      <c r="I2978" t="s">
        <v>11</v>
      </c>
      <c r="J2978" t="s">
        <v>104</v>
      </c>
      <c r="K2978" t="s">
        <v>154</v>
      </c>
      <c r="L2978" t="s">
        <v>14</v>
      </c>
      <c r="M2978" s="5">
        <v>443.53999999999996</v>
      </c>
    </row>
    <row r="2979" spans="1:13" x14ac:dyDescent="0.25">
      <c r="A2979" s="2">
        <v>45760</v>
      </c>
      <c r="B2979" s="3">
        <f t="shared" si="140"/>
        <v>2025</v>
      </c>
      <c r="C2979" t="str">
        <f t="shared" si="138"/>
        <v>2024-2025</v>
      </c>
      <c r="D2979" t="s">
        <v>147</v>
      </c>
      <c r="E2979" t="s">
        <v>97</v>
      </c>
      <c r="F2979" t="str">
        <f t="shared" si="139"/>
        <v>Tasmania</v>
      </c>
      <c r="G2979" t="s">
        <v>70</v>
      </c>
      <c r="H2979">
        <v>7250</v>
      </c>
      <c r="I2979" t="s">
        <v>11</v>
      </c>
      <c r="J2979" t="s">
        <v>71</v>
      </c>
      <c r="K2979" t="s">
        <v>151</v>
      </c>
      <c r="L2979" t="s">
        <v>21</v>
      </c>
      <c r="M2979" s="5">
        <v>444.56</v>
      </c>
    </row>
    <row r="2980" spans="1:13" x14ac:dyDescent="0.25">
      <c r="A2980" s="2">
        <v>45977</v>
      </c>
      <c r="B2980" s="3">
        <f t="shared" si="140"/>
        <v>2026</v>
      </c>
      <c r="C2980" t="str">
        <f t="shared" si="138"/>
        <v>2025-2026</v>
      </c>
      <c r="D2980" t="s">
        <v>148</v>
      </c>
      <c r="E2980" t="s">
        <v>73</v>
      </c>
      <c r="F2980" t="str">
        <f t="shared" si="139"/>
        <v>Victoria</v>
      </c>
      <c r="G2980" t="s">
        <v>45</v>
      </c>
      <c r="H2980">
        <v>3136</v>
      </c>
      <c r="I2980" t="s">
        <v>11</v>
      </c>
      <c r="J2980" t="s">
        <v>63</v>
      </c>
      <c r="K2980" t="s">
        <v>154</v>
      </c>
      <c r="L2980" t="s">
        <v>14</v>
      </c>
      <c r="M2980" s="5">
        <v>444.64</v>
      </c>
    </row>
    <row r="2981" spans="1:13" x14ac:dyDescent="0.25">
      <c r="A2981" s="2">
        <v>45952</v>
      </c>
      <c r="B2981" s="3">
        <f t="shared" si="140"/>
        <v>2026</v>
      </c>
      <c r="C2981" t="str">
        <f t="shared" si="138"/>
        <v>2025-2026</v>
      </c>
      <c r="D2981" t="s">
        <v>147</v>
      </c>
      <c r="E2981" t="s">
        <v>144</v>
      </c>
      <c r="F2981" t="str">
        <f t="shared" si="139"/>
        <v>Queensland</v>
      </c>
      <c r="G2981" t="s">
        <v>35</v>
      </c>
      <c r="H2981">
        <v>4566</v>
      </c>
      <c r="I2981" t="s">
        <v>11</v>
      </c>
      <c r="J2981" t="s">
        <v>120</v>
      </c>
      <c r="K2981" t="s">
        <v>150</v>
      </c>
      <c r="L2981" t="s">
        <v>18</v>
      </c>
      <c r="M2981" s="5">
        <v>445.42</v>
      </c>
    </row>
    <row r="2982" spans="1:13" x14ac:dyDescent="0.25">
      <c r="A2982" s="2">
        <v>45499</v>
      </c>
      <c r="B2982" s="3">
        <f t="shared" si="140"/>
        <v>2025</v>
      </c>
      <c r="C2982" t="str">
        <f t="shared" si="138"/>
        <v>2024-2025</v>
      </c>
      <c r="D2982" t="s">
        <v>148</v>
      </c>
      <c r="E2982" t="s">
        <v>106</v>
      </c>
      <c r="F2982" t="str">
        <f t="shared" si="139"/>
        <v>Victoria</v>
      </c>
      <c r="G2982" t="s">
        <v>45</v>
      </c>
      <c r="H2982">
        <v>3915</v>
      </c>
      <c r="I2982" t="s">
        <v>11</v>
      </c>
      <c r="J2982" t="s">
        <v>55</v>
      </c>
      <c r="K2982" t="s">
        <v>150</v>
      </c>
      <c r="L2982" t="s">
        <v>18</v>
      </c>
      <c r="M2982" s="5">
        <v>445.52</v>
      </c>
    </row>
    <row r="2983" spans="1:13" x14ac:dyDescent="0.25">
      <c r="A2983" s="2">
        <v>45591</v>
      </c>
      <c r="B2983" s="3">
        <f t="shared" si="140"/>
        <v>2025</v>
      </c>
      <c r="C2983" t="str">
        <f t="shared" si="138"/>
        <v>2024-2025</v>
      </c>
      <c r="D2983" t="s">
        <v>147</v>
      </c>
      <c r="E2983" t="s">
        <v>133</v>
      </c>
      <c r="F2983" t="str">
        <f t="shared" si="139"/>
        <v>Queensland</v>
      </c>
      <c r="G2983" t="s">
        <v>35</v>
      </c>
      <c r="H2983">
        <v>4305</v>
      </c>
      <c r="I2983" t="s">
        <v>11</v>
      </c>
      <c r="J2983" t="s">
        <v>104</v>
      </c>
      <c r="K2983" t="s">
        <v>151</v>
      </c>
      <c r="L2983" t="s">
        <v>21</v>
      </c>
      <c r="M2983" s="5">
        <v>445.52</v>
      </c>
    </row>
    <row r="2984" spans="1:13" x14ac:dyDescent="0.25">
      <c r="A2984" s="2">
        <v>45866</v>
      </c>
      <c r="B2984" s="3">
        <f t="shared" si="140"/>
        <v>2026</v>
      </c>
      <c r="C2984" t="str">
        <f t="shared" si="138"/>
        <v>2025-2026</v>
      </c>
      <c r="D2984" t="s">
        <v>147</v>
      </c>
      <c r="E2984" t="s">
        <v>143</v>
      </c>
      <c r="F2984" t="str">
        <f t="shared" si="139"/>
        <v>New South Wales</v>
      </c>
      <c r="G2984" t="s">
        <v>10</v>
      </c>
      <c r="H2984">
        <v>2154</v>
      </c>
      <c r="I2984" t="s">
        <v>11</v>
      </c>
      <c r="J2984" t="s">
        <v>27</v>
      </c>
      <c r="K2984" t="s">
        <v>154</v>
      </c>
      <c r="L2984" t="s">
        <v>14</v>
      </c>
      <c r="M2984" s="5">
        <v>445.5200000000001</v>
      </c>
    </row>
    <row r="2985" spans="1:13" x14ac:dyDescent="0.25">
      <c r="A2985" s="2">
        <v>45836</v>
      </c>
      <c r="B2985" s="3">
        <f t="shared" si="140"/>
        <v>2025</v>
      </c>
      <c r="C2985" t="str">
        <f t="shared" si="138"/>
        <v>2024-2025</v>
      </c>
      <c r="D2985" t="s">
        <v>147</v>
      </c>
      <c r="E2985" t="s">
        <v>98</v>
      </c>
      <c r="F2985" t="str">
        <f t="shared" si="139"/>
        <v>Victoria</v>
      </c>
      <c r="G2985" t="s">
        <v>45</v>
      </c>
      <c r="H2985">
        <v>3429</v>
      </c>
      <c r="I2985" t="s">
        <v>11</v>
      </c>
      <c r="J2985" t="s">
        <v>60</v>
      </c>
      <c r="K2985" t="s">
        <v>19</v>
      </c>
      <c r="L2985" t="s">
        <v>23</v>
      </c>
      <c r="M2985" s="5">
        <v>445.87</v>
      </c>
    </row>
    <row r="2986" spans="1:13" x14ac:dyDescent="0.25">
      <c r="A2986" s="2">
        <v>45997</v>
      </c>
      <c r="B2986" s="3">
        <f t="shared" si="140"/>
        <v>2026</v>
      </c>
      <c r="C2986" t="str">
        <f t="shared" si="138"/>
        <v>2025-2026</v>
      </c>
      <c r="D2986" t="s">
        <v>148</v>
      </c>
      <c r="E2986" t="s">
        <v>105</v>
      </c>
      <c r="F2986" t="str">
        <f t="shared" si="139"/>
        <v>Victoria</v>
      </c>
      <c r="G2986" t="s">
        <v>45</v>
      </c>
      <c r="H2986">
        <v>3500</v>
      </c>
      <c r="I2986" t="s">
        <v>11</v>
      </c>
      <c r="J2986" t="s">
        <v>60</v>
      </c>
      <c r="K2986" t="s">
        <v>152</v>
      </c>
      <c r="L2986" t="s">
        <v>13</v>
      </c>
      <c r="M2986" s="5">
        <v>445.95</v>
      </c>
    </row>
    <row r="2987" spans="1:13" x14ac:dyDescent="0.25">
      <c r="A2987" s="2">
        <v>45383</v>
      </c>
      <c r="B2987" s="3">
        <f t="shared" si="140"/>
        <v>2024</v>
      </c>
      <c r="C2987" t="str">
        <f t="shared" si="138"/>
        <v>2023-2024</v>
      </c>
      <c r="D2987" t="s">
        <v>147</v>
      </c>
      <c r="E2987" t="s">
        <v>31</v>
      </c>
      <c r="F2987" t="str">
        <f t="shared" si="139"/>
        <v>South Australia</v>
      </c>
      <c r="G2987" t="s">
        <v>32</v>
      </c>
      <c r="H2987">
        <v>5168</v>
      </c>
      <c r="I2987" t="s">
        <v>11</v>
      </c>
      <c r="J2987" t="s">
        <v>33</v>
      </c>
      <c r="K2987" t="s">
        <v>153</v>
      </c>
      <c r="L2987" t="s">
        <v>16</v>
      </c>
      <c r="M2987" s="5">
        <v>447.42999999999995</v>
      </c>
    </row>
    <row r="2988" spans="1:13" x14ac:dyDescent="0.25">
      <c r="A2988" s="2">
        <v>45791</v>
      </c>
      <c r="B2988" s="3">
        <f t="shared" si="140"/>
        <v>2025</v>
      </c>
      <c r="C2988" t="str">
        <f t="shared" si="138"/>
        <v>2024-2025</v>
      </c>
      <c r="D2988" t="s">
        <v>147</v>
      </c>
      <c r="E2988" t="s">
        <v>112</v>
      </c>
      <c r="F2988" t="str">
        <f t="shared" si="139"/>
        <v>Victoria</v>
      </c>
      <c r="G2988" t="s">
        <v>45</v>
      </c>
      <c r="H2988">
        <v>3076</v>
      </c>
      <c r="I2988" t="s">
        <v>11</v>
      </c>
      <c r="J2988" t="s">
        <v>46</v>
      </c>
      <c r="K2988" t="s">
        <v>156</v>
      </c>
      <c r="L2988" t="s">
        <v>17</v>
      </c>
      <c r="M2988" s="5">
        <v>447.43999999999994</v>
      </c>
    </row>
    <row r="2989" spans="1:13" x14ac:dyDescent="0.25">
      <c r="A2989" s="2">
        <v>45994</v>
      </c>
      <c r="B2989" s="3">
        <f t="shared" si="140"/>
        <v>2026</v>
      </c>
      <c r="C2989" t="str">
        <f t="shared" si="138"/>
        <v>2025-2026</v>
      </c>
      <c r="D2989" t="s">
        <v>148</v>
      </c>
      <c r="E2989" t="s">
        <v>127</v>
      </c>
      <c r="F2989" t="str">
        <f t="shared" si="139"/>
        <v>New South Wales</v>
      </c>
      <c r="G2989" t="s">
        <v>10</v>
      </c>
      <c r="H2989">
        <v>2131</v>
      </c>
      <c r="I2989" t="s">
        <v>11</v>
      </c>
      <c r="J2989" t="s">
        <v>27</v>
      </c>
      <c r="K2989" t="s">
        <v>151</v>
      </c>
      <c r="L2989" t="s">
        <v>21</v>
      </c>
      <c r="M2989" s="5">
        <v>447.63</v>
      </c>
    </row>
    <row r="2990" spans="1:13" x14ac:dyDescent="0.25">
      <c r="A2990" s="2">
        <v>45901</v>
      </c>
      <c r="B2990" s="3">
        <f t="shared" si="140"/>
        <v>2026</v>
      </c>
      <c r="C2990" t="str">
        <f t="shared" si="138"/>
        <v>2025-2026</v>
      </c>
      <c r="D2990" t="s">
        <v>148</v>
      </c>
      <c r="E2990" t="s">
        <v>135</v>
      </c>
      <c r="F2990" t="str">
        <f t="shared" si="139"/>
        <v>Victoria</v>
      </c>
      <c r="G2990" t="s">
        <v>45</v>
      </c>
      <c r="H2990">
        <v>3550</v>
      </c>
      <c r="I2990" t="s">
        <v>11</v>
      </c>
      <c r="J2990" t="s">
        <v>60</v>
      </c>
      <c r="K2990" t="s">
        <v>155</v>
      </c>
      <c r="L2990" t="s">
        <v>20</v>
      </c>
      <c r="M2990" s="5">
        <v>447.95</v>
      </c>
    </row>
    <row r="2991" spans="1:13" x14ac:dyDescent="0.25">
      <c r="A2991" s="2">
        <v>45298</v>
      </c>
      <c r="B2991" s="3">
        <f t="shared" si="140"/>
        <v>2024</v>
      </c>
      <c r="C2991" t="str">
        <f t="shared" si="138"/>
        <v>2023-2024</v>
      </c>
      <c r="D2991" t="s">
        <v>147</v>
      </c>
      <c r="E2991" t="s">
        <v>144</v>
      </c>
      <c r="F2991" t="str">
        <f t="shared" si="139"/>
        <v>Queensland</v>
      </c>
      <c r="G2991" t="s">
        <v>35</v>
      </c>
      <c r="H2991">
        <v>4566</v>
      </c>
      <c r="I2991" t="s">
        <v>11</v>
      </c>
      <c r="J2991" t="s">
        <v>120</v>
      </c>
      <c r="K2991" t="s">
        <v>152</v>
      </c>
      <c r="L2991" t="s">
        <v>13</v>
      </c>
      <c r="M2991" s="5">
        <v>449.75</v>
      </c>
    </row>
    <row r="2992" spans="1:13" x14ac:dyDescent="0.25">
      <c r="A2992" s="2">
        <v>45375</v>
      </c>
      <c r="B2992" s="3">
        <f t="shared" si="140"/>
        <v>2024</v>
      </c>
      <c r="C2992" t="str">
        <f t="shared" si="138"/>
        <v>2023-2024</v>
      </c>
      <c r="D2992" t="s">
        <v>148</v>
      </c>
      <c r="E2992" t="s">
        <v>87</v>
      </c>
      <c r="F2992" t="str">
        <f t="shared" si="139"/>
        <v>New South Wales</v>
      </c>
      <c r="G2992" t="s">
        <v>10</v>
      </c>
      <c r="H2992">
        <v>2790</v>
      </c>
      <c r="I2992" t="s">
        <v>11</v>
      </c>
      <c r="J2992" t="s">
        <v>25</v>
      </c>
      <c r="K2992" t="s">
        <v>150</v>
      </c>
      <c r="L2992" t="s">
        <v>18</v>
      </c>
      <c r="M2992" s="5">
        <v>450.03</v>
      </c>
    </row>
    <row r="2993" spans="1:13" x14ac:dyDescent="0.25">
      <c r="A2993" s="2">
        <v>45919</v>
      </c>
      <c r="B2993" s="3">
        <f t="shared" si="140"/>
        <v>2026</v>
      </c>
      <c r="C2993" t="str">
        <f t="shared" si="138"/>
        <v>2025-2026</v>
      </c>
      <c r="D2993" t="s">
        <v>147</v>
      </c>
      <c r="E2993" t="s">
        <v>136</v>
      </c>
      <c r="F2993" t="str">
        <f t="shared" si="139"/>
        <v>Victoria</v>
      </c>
      <c r="G2993" t="s">
        <v>45</v>
      </c>
      <c r="H2993">
        <v>3175</v>
      </c>
      <c r="I2993" t="s">
        <v>11</v>
      </c>
      <c r="J2993" t="s">
        <v>63</v>
      </c>
      <c r="K2993" t="s">
        <v>156</v>
      </c>
      <c r="L2993" t="s">
        <v>17</v>
      </c>
      <c r="M2993" s="5">
        <v>450.11</v>
      </c>
    </row>
    <row r="2994" spans="1:13" x14ac:dyDescent="0.25">
      <c r="A2994" s="2">
        <v>45444</v>
      </c>
      <c r="B2994" s="3">
        <f t="shared" si="140"/>
        <v>2024</v>
      </c>
      <c r="C2994" t="str">
        <f t="shared" si="138"/>
        <v>2023-2024</v>
      </c>
      <c r="D2994" t="s">
        <v>147</v>
      </c>
      <c r="E2994" t="s">
        <v>124</v>
      </c>
      <c r="F2994" t="str">
        <f t="shared" si="139"/>
        <v>New South Wales</v>
      </c>
      <c r="G2994" t="s">
        <v>10</v>
      </c>
      <c r="H2994">
        <v>2015</v>
      </c>
      <c r="I2994" t="s">
        <v>11</v>
      </c>
      <c r="J2994" t="s">
        <v>12</v>
      </c>
      <c r="K2994" t="s">
        <v>19</v>
      </c>
      <c r="L2994" t="s">
        <v>23</v>
      </c>
      <c r="M2994" s="5">
        <v>450.48</v>
      </c>
    </row>
    <row r="2995" spans="1:13" x14ac:dyDescent="0.25">
      <c r="A2995" s="2">
        <v>45404</v>
      </c>
      <c r="B2995" s="3">
        <f t="shared" si="140"/>
        <v>2024</v>
      </c>
      <c r="C2995" t="str">
        <f t="shared" si="138"/>
        <v>2023-2024</v>
      </c>
      <c r="D2995" t="s">
        <v>147</v>
      </c>
      <c r="E2995" t="s">
        <v>144</v>
      </c>
      <c r="F2995" t="str">
        <f t="shared" si="139"/>
        <v>Queensland</v>
      </c>
      <c r="G2995" t="s">
        <v>35</v>
      </c>
      <c r="H2995">
        <v>4566</v>
      </c>
      <c r="I2995" t="s">
        <v>11</v>
      </c>
      <c r="J2995" t="s">
        <v>120</v>
      </c>
      <c r="K2995" t="s">
        <v>151</v>
      </c>
      <c r="L2995" t="s">
        <v>21</v>
      </c>
      <c r="M2995" s="5">
        <v>451.26</v>
      </c>
    </row>
    <row r="2996" spans="1:13" x14ac:dyDescent="0.25">
      <c r="A2996" s="2">
        <v>45339</v>
      </c>
      <c r="B2996" s="3">
        <f t="shared" si="140"/>
        <v>2024</v>
      </c>
      <c r="C2996" t="str">
        <f t="shared" si="138"/>
        <v>2023-2024</v>
      </c>
      <c r="D2996" t="s">
        <v>147</v>
      </c>
      <c r="E2996" t="s">
        <v>132</v>
      </c>
      <c r="F2996" t="str">
        <f t="shared" si="139"/>
        <v>New South Wales</v>
      </c>
      <c r="G2996" t="s">
        <v>10</v>
      </c>
      <c r="H2996">
        <v>2800</v>
      </c>
      <c r="I2996" t="s">
        <v>11</v>
      </c>
      <c r="J2996" t="s">
        <v>25</v>
      </c>
      <c r="K2996" t="s">
        <v>153</v>
      </c>
      <c r="L2996" t="s">
        <v>16</v>
      </c>
      <c r="M2996" s="5">
        <v>451.41</v>
      </c>
    </row>
    <row r="2997" spans="1:13" x14ac:dyDescent="0.25">
      <c r="A2997" s="2">
        <v>45448</v>
      </c>
      <c r="B2997" s="3">
        <f t="shared" si="140"/>
        <v>2024</v>
      </c>
      <c r="C2997" t="str">
        <f t="shared" si="138"/>
        <v>2023-2024</v>
      </c>
      <c r="D2997" t="s">
        <v>147</v>
      </c>
      <c r="E2997" t="s">
        <v>116</v>
      </c>
      <c r="F2997" t="str">
        <f t="shared" si="139"/>
        <v>Western Australia</v>
      </c>
      <c r="G2997" t="s">
        <v>48</v>
      </c>
      <c r="H2997">
        <v>6725</v>
      </c>
      <c r="I2997" t="s">
        <v>11</v>
      </c>
      <c r="J2997" t="s">
        <v>77</v>
      </c>
      <c r="K2997" t="s">
        <v>150</v>
      </c>
      <c r="L2997" t="s">
        <v>18</v>
      </c>
      <c r="M2997" s="5">
        <v>451.99</v>
      </c>
    </row>
    <row r="2998" spans="1:13" x14ac:dyDescent="0.25">
      <c r="A2998" s="2">
        <v>45906</v>
      </c>
      <c r="B2998" s="3">
        <f t="shared" si="140"/>
        <v>2026</v>
      </c>
      <c r="C2998" t="str">
        <f t="shared" si="138"/>
        <v>2025-2026</v>
      </c>
      <c r="D2998" t="s">
        <v>147</v>
      </c>
      <c r="E2998" t="s">
        <v>44</v>
      </c>
      <c r="F2998" t="str">
        <f t="shared" si="139"/>
        <v>Victoria</v>
      </c>
      <c r="G2998" t="s">
        <v>45</v>
      </c>
      <c r="H2998">
        <v>3066</v>
      </c>
      <c r="I2998" t="s">
        <v>11</v>
      </c>
      <c r="J2998" t="s">
        <v>46</v>
      </c>
      <c r="K2998" t="s">
        <v>150</v>
      </c>
      <c r="L2998" t="s">
        <v>18</v>
      </c>
      <c r="M2998" s="5">
        <v>452.17</v>
      </c>
    </row>
    <row r="2999" spans="1:13" x14ac:dyDescent="0.25">
      <c r="A2999" s="2">
        <v>45670</v>
      </c>
      <c r="B2999" s="3">
        <f t="shared" si="140"/>
        <v>2025</v>
      </c>
      <c r="C2999" t="str">
        <f t="shared" si="138"/>
        <v>2024-2025</v>
      </c>
      <c r="D2999" t="s">
        <v>148</v>
      </c>
      <c r="E2999" t="s">
        <v>110</v>
      </c>
      <c r="F2999" t="str">
        <f t="shared" si="139"/>
        <v>Queensland</v>
      </c>
      <c r="G2999" t="s">
        <v>35</v>
      </c>
      <c r="H2999">
        <v>4680</v>
      </c>
      <c r="I2999" t="s">
        <v>11</v>
      </c>
      <c r="J2999" t="s">
        <v>51</v>
      </c>
      <c r="K2999" t="s">
        <v>150</v>
      </c>
      <c r="L2999" t="s">
        <v>18</v>
      </c>
      <c r="M2999" s="5">
        <v>452.36</v>
      </c>
    </row>
    <row r="3000" spans="1:13" x14ac:dyDescent="0.25">
      <c r="A3000" s="2">
        <v>45322</v>
      </c>
      <c r="B3000" s="3">
        <f t="shared" si="140"/>
        <v>2024</v>
      </c>
      <c r="C3000" t="str">
        <f t="shared" si="138"/>
        <v>2023-2024</v>
      </c>
      <c r="D3000" t="s">
        <v>148</v>
      </c>
      <c r="E3000" t="s">
        <v>87</v>
      </c>
      <c r="F3000" t="str">
        <f t="shared" si="139"/>
        <v>New South Wales</v>
      </c>
      <c r="G3000" t="s">
        <v>10</v>
      </c>
      <c r="H3000">
        <v>2790</v>
      </c>
      <c r="I3000" t="s">
        <v>11</v>
      </c>
      <c r="J3000" t="s">
        <v>25</v>
      </c>
      <c r="K3000" t="s">
        <v>151</v>
      </c>
      <c r="L3000" t="s">
        <v>21</v>
      </c>
      <c r="M3000" s="5">
        <v>452.57000000000005</v>
      </c>
    </row>
    <row r="3001" spans="1:13" x14ac:dyDescent="0.25">
      <c r="A3001" s="2">
        <v>45433</v>
      </c>
      <c r="B3001" s="3">
        <f t="shared" si="140"/>
        <v>2024</v>
      </c>
      <c r="C3001" t="str">
        <f t="shared" si="138"/>
        <v>2023-2024</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25">
      <c r="A3002" s="2">
        <v>45701</v>
      </c>
      <c r="B3002" s="3">
        <f t="shared" si="140"/>
        <v>2025</v>
      </c>
      <c r="C3002" t="str">
        <f t="shared" si="138"/>
        <v>2024-2025</v>
      </c>
      <c r="D3002" t="s">
        <v>147</v>
      </c>
      <c r="E3002" t="s">
        <v>26</v>
      </c>
      <c r="F3002" t="str">
        <f t="shared" si="139"/>
        <v>New South Wales</v>
      </c>
      <c r="G3002" t="s">
        <v>10</v>
      </c>
      <c r="H3002">
        <v>2141</v>
      </c>
      <c r="I3002" t="s">
        <v>11</v>
      </c>
      <c r="J3002" t="s">
        <v>27</v>
      </c>
      <c r="K3002" t="s">
        <v>154</v>
      </c>
      <c r="L3002" t="s">
        <v>14</v>
      </c>
      <c r="M3002" s="5">
        <v>453.55</v>
      </c>
    </row>
    <row r="3003" spans="1:13" x14ac:dyDescent="0.25">
      <c r="A3003" s="2">
        <v>45664</v>
      </c>
      <c r="B3003" s="3">
        <f t="shared" si="140"/>
        <v>2025</v>
      </c>
      <c r="C3003" t="str">
        <f t="shared" si="138"/>
        <v>2024-2025</v>
      </c>
      <c r="D3003" t="s">
        <v>147</v>
      </c>
      <c r="E3003" t="s">
        <v>78</v>
      </c>
      <c r="F3003" t="str">
        <f t="shared" si="139"/>
        <v>New South Wales</v>
      </c>
      <c r="G3003" t="s">
        <v>10</v>
      </c>
      <c r="H3003">
        <v>2350</v>
      </c>
      <c r="I3003" t="s">
        <v>11</v>
      </c>
      <c r="J3003" t="s">
        <v>68</v>
      </c>
      <c r="K3003" t="s">
        <v>149</v>
      </c>
      <c r="L3003" t="s">
        <v>15</v>
      </c>
      <c r="M3003" s="5">
        <v>454.25</v>
      </c>
    </row>
    <row r="3004" spans="1:13" x14ac:dyDescent="0.25">
      <c r="A3004" s="2">
        <v>45541</v>
      </c>
      <c r="B3004" s="3">
        <f t="shared" si="140"/>
        <v>2025</v>
      </c>
      <c r="C3004" t="str">
        <f t="shared" si="138"/>
        <v>2024-2025</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25">
      <c r="A3005" s="2">
        <v>45482</v>
      </c>
      <c r="B3005" s="3">
        <f t="shared" si="140"/>
        <v>2025</v>
      </c>
      <c r="C3005" t="str">
        <f t="shared" si="138"/>
        <v>2024-2025</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25">
      <c r="A3006" s="2">
        <v>45404</v>
      </c>
      <c r="B3006" s="3">
        <f t="shared" si="140"/>
        <v>2024</v>
      </c>
      <c r="C3006" t="str">
        <f t="shared" si="138"/>
        <v>2023-2024</v>
      </c>
      <c r="D3006" t="s">
        <v>148</v>
      </c>
      <c r="E3006" t="s">
        <v>110</v>
      </c>
      <c r="F3006" t="str">
        <f t="shared" si="139"/>
        <v>Queensland</v>
      </c>
      <c r="G3006" t="s">
        <v>35</v>
      </c>
      <c r="H3006">
        <v>4680</v>
      </c>
      <c r="I3006" t="s">
        <v>11</v>
      </c>
      <c r="J3006" t="s">
        <v>51</v>
      </c>
      <c r="K3006" t="s">
        <v>156</v>
      </c>
      <c r="L3006" t="s">
        <v>17</v>
      </c>
      <c r="M3006" s="5">
        <v>454.93</v>
      </c>
    </row>
    <row r="3007" spans="1:13" x14ac:dyDescent="0.25">
      <c r="A3007" s="2">
        <v>45842</v>
      </c>
      <c r="B3007" s="3">
        <f t="shared" si="140"/>
        <v>2026</v>
      </c>
      <c r="C3007" t="str">
        <f t="shared" si="138"/>
        <v>2025-2026</v>
      </c>
      <c r="D3007" t="s">
        <v>147</v>
      </c>
      <c r="E3007" t="s">
        <v>117</v>
      </c>
      <c r="F3007" t="str">
        <f t="shared" si="139"/>
        <v>Queensland</v>
      </c>
      <c r="G3007" t="s">
        <v>35</v>
      </c>
      <c r="H3007">
        <v>4119</v>
      </c>
      <c r="I3007" t="s">
        <v>11</v>
      </c>
      <c r="J3007" t="s">
        <v>43</v>
      </c>
      <c r="K3007" t="s">
        <v>152</v>
      </c>
      <c r="L3007" t="s">
        <v>13</v>
      </c>
      <c r="M3007" s="5">
        <v>455.02</v>
      </c>
    </row>
    <row r="3008" spans="1:13" x14ac:dyDescent="0.25">
      <c r="A3008" s="2">
        <v>45954</v>
      </c>
      <c r="B3008" s="3">
        <f t="shared" si="140"/>
        <v>2026</v>
      </c>
      <c r="C3008" t="str">
        <f t="shared" si="138"/>
        <v>2025-2026</v>
      </c>
      <c r="D3008" t="s">
        <v>147</v>
      </c>
      <c r="E3008" t="s">
        <v>101</v>
      </c>
      <c r="F3008" t="str">
        <f t="shared" si="139"/>
        <v>Victoria</v>
      </c>
      <c r="G3008" t="s">
        <v>45</v>
      </c>
      <c r="H3008">
        <v>3131</v>
      </c>
      <c r="I3008" t="s">
        <v>11</v>
      </c>
      <c r="J3008" t="s">
        <v>63</v>
      </c>
      <c r="K3008" t="s">
        <v>149</v>
      </c>
      <c r="L3008" t="s">
        <v>15</v>
      </c>
      <c r="M3008" s="5">
        <v>455.37000000000006</v>
      </c>
    </row>
    <row r="3009" spans="1:13" x14ac:dyDescent="0.25">
      <c r="A3009" s="2">
        <v>45804</v>
      </c>
      <c r="B3009" s="3">
        <f t="shared" si="140"/>
        <v>2025</v>
      </c>
      <c r="C3009" t="str">
        <f t="shared" si="138"/>
        <v>2024-2025</v>
      </c>
      <c r="D3009" t="s">
        <v>147</v>
      </c>
      <c r="E3009" t="s">
        <v>97</v>
      </c>
      <c r="F3009" t="str">
        <f t="shared" si="139"/>
        <v>Tasmania</v>
      </c>
      <c r="G3009" t="s">
        <v>70</v>
      </c>
      <c r="H3009">
        <v>7250</v>
      </c>
      <c r="I3009" t="s">
        <v>11</v>
      </c>
      <c r="J3009" t="s">
        <v>71</v>
      </c>
      <c r="K3009" t="s">
        <v>151</v>
      </c>
      <c r="L3009" t="s">
        <v>21</v>
      </c>
      <c r="M3009" s="5">
        <v>455.39</v>
      </c>
    </row>
    <row r="3010" spans="1:13" x14ac:dyDescent="0.25">
      <c r="A3010" s="2">
        <v>46019</v>
      </c>
      <c r="B3010" s="3">
        <f t="shared" si="140"/>
        <v>2026</v>
      </c>
      <c r="C3010" t="str">
        <f t="shared" ref="C3010:C3073" si="141">IF(MONTH(A3010) &gt;= 7, YEAR(A3010) &amp; "-" &amp; YEAR(A3010) + 1, YEAR(A3010) - 1 &amp; "-" &amp; YEAR(A3010))</f>
        <v>2025-2026</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25">
      <c r="A3011" s="2">
        <v>45322</v>
      </c>
      <c r="B3011" s="3">
        <f t="shared" ref="B3011:B3074" si="143">IF(MONTH(A3011)&gt;=7,YEAR(A3011)+1,YEAR(A3011))</f>
        <v>2024</v>
      </c>
      <c r="C3011" t="str">
        <f t="shared" si="141"/>
        <v>2023-2024</v>
      </c>
      <c r="D3011" t="s">
        <v>148</v>
      </c>
      <c r="E3011" t="s">
        <v>34</v>
      </c>
      <c r="F3011" t="str">
        <f t="shared" si="142"/>
        <v>Queensland</v>
      </c>
      <c r="G3011" t="s">
        <v>35</v>
      </c>
      <c r="H3011">
        <v>4802</v>
      </c>
      <c r="I3011" t="s">
        <v>11</v>
      </c>
      <c r="J3011" t="s">
        <v>36</v>
      </c>
      <c r="K3011" t="s">
        <v>151</v>
      </c>
      <c r="L3011" t="s">
        <v>21</v>
      </c>
      <c r="M3011" s="5">
        <v>457.41</v>
      </c>
    </row>
    <row r="3012" spans="1:13" x14ac:dyDescent="0.25">
      <c r="A3012" s="2">
        <v>45326</v>
      </c>
      <c r="B3012" s="3">
        <f t="shared" si="143"/>
        <v>2024</v>
      </c>
      <c r="C3012" t="str">
        <f t="shared" si="141"/>
        <v>2023-2024</v>
      </c>
      <c r="D3012" t="s">
        <v>147</v>
      </c>
      <c r="E3012" t="s">
        <v>95</v>
      </c>
      <c r="F3012" t="str">
        <f t="shared" si="142"/>
        <v>Victoria</v>
      </c>
      <c r="G3012" t="s">
        <v>45</v>
      </c>
      <c r="H3012">
        <v>3931</v>
      </c>
      <c r="I3012" t="s">
        <v>11</v>
      </c>
      <c r="J3012" t="s">
        <v>55</v>
      </c>
      <c r="K3012" t="s">
        <v>150</v>
      </c>
      <c r="L3012" t="s">
        <v>18</v>
      </c>
      <c r="M3012" s="5">
        <v>457.87</v>
      </c>
    </row>
    <row r="3013" spans="1:13" x14ac:dyDescent="0.25">
      <c r="A3013" s="2">
        <v>45954</v>
      </c>
      <c r="B3013" s="3">
        <f t="shared" si="143"/>
        <v>2026</v>
      </c>
      <c r="C3013" t="str">
        <f t="shared" si="141"/>
        <v>2025-2026</v>
      </c>
      <c r="D3013" t="s">
        <v>147</v>
      </c>
      <c r="E3013" t="s">
        <v>53</v>
      </c>
      <c r="F3013" t="str">
        <f t="shared" si="142"/>
        <v>South Australia</v>
      </c>
      <c r="G3013" t="s">
        <v>32</v>
      </c>
      <c r="H3013">
        <v>5082</v>
      </c>
      <c r="I3013" t="s">
        <v>11</v>
      </c>
      <c r="J3013" t="s">
        <v>33</v>
      </c>
      <c r="K3013" t="s">
        <v>152</v>
      </c>
      <c r="L3013" t="s">
        <v>13</v>
      </c>
      <c r="M3013" s="5">
        <v>458.33000000000004</v>
      </c>
    </row>
    <row r="3014" spans="1:13" x14ac:dyDescent="0.25">
      <c r="A3014" s="2">
        <v>45437</v>
      </c>
      <c r="B3014" s="3">
        <f t="shared" si="143"/>
        <v>2024</v>
      </c>
      <c r="C3014" t="str">
        <f t="shared" si="141"/>
        <v>2023-2024</v>
      </c>
      <c r="D3014" t="s">
        <v>147</v>
      </c>
      <c r="E3014" t="s">
        <v>89</v>
      </c>
      <c r="F3014" t="str">
        <f t="shared" si="142"/>
        <v>Queensland</v>
      </c>
      <c r="G3014" t="s">
        <v>35</v>
      </c>
      <c r="H3014">
        <v>4655</v>
      </c>
      <c r="I3014" t="s">
        <v>11</v>
      </c>
      <c r="J3014" t="s">
        <v>51</v>
      </c>
      <c r="K3014" t="s">
        <v>19</v>
      </c>
      <c r="L3014" t="s">
        <v>23</v>
      </c>
      <c r="M3014" s="5">
        <v>458.36</v>
      </c>
    </row>
    <row r="3015" spans="1:13" x14ac:dyDescent="0.25">
      <c r="A3015" s="2">
        <v>45578</v>
      </c>
      <c r="B3015" s="3">
        <f t="shared" si="143"/>
        <v>2025</v>
      </c>
      <c r="C3015" t="str">
        <f t="shared" si="141"/>
        <v>2024-2025</v>
      </c>
      <c r="D3015" t="s">
        <v>147</v>
      </c>
      <c r="E3015" t="s">
        <v>78</v>
      </c>
      <c r="F3015" t="str">
        <f t="shared" si="142"/>
        <v>New South Wales</v>
      </c>
      <c r="G3015" t="s">
        <v>10</v>
      </c>
      <c r="H3015">
        <v>2350</v>
      </c>
      <c r="I3015" t="s">
        <v>11</v>
      </c>
      <c r="J3015" t="s">
        <v>68</v>
      </c>
      <c r="K3015" t="s">
        <v>149</v>
      </c>
      <c r="L3015" t="s">
        <v>15</v>
      </c>
      <c r="M3015" s="5">
        <v>459.08</v>
      </c>
    </row>
    <row r="3016" spans="1:13" x14ac:dyDescent="0.25">
      <c r="A3016" s="2">
        <v>45656</v>
      </c>
      <c r="B3016" s="3">
        <f t="shared" si="143"/>
        <v>2025</v>
      </c>
      <c r="C3016" t="str">
        <f t="shared" si="141"/>
        <v>2024-2025</v>
      </c>
      <c r="D3016" t="s">
        <v>147</v>
      </c>
      <c r="E3016" t="s">
        <v>69</v>
      </c>
      <c r="F3016" t="str">
        <f t="shared" si="142"/>
        <v>Tasmania</v>
      </c>
      <c r="G3016" t="s">
        <v>70</v>
      </c>
      <c r="H3016">
        <v>7018</v>
      </c>
      <c r="I3016" t="s">
        <v>11</v>
      </c>
      <c r="J3016" t="s">
        <v>71</v>
      </c>
      <c r="K3016" t="s">
        <v>152</v>
      </c>
      <c r="L3016" t="s">
        <v>13</v>
      </c>
      <c r="M3016" s="5">
        <v>459.33</v>
      </c>
    </row>
    <row r="3017" spans="1:13" x14ac:dyDescent="0.25">
      <c r="A3017" s="2">
        <v>45401</v>
      </c>
      <c r="B3017" s="3">
        <f t="shared" si="143"/>
        <v>2024</v>
      </c>
      <c r="C3017" t="str">
        <f t="shared" si="141"/>
        <v>2023-2024</v>
      </c>
      <c r="D3017" t="s">
        <v>148</v>
      </c>
      <c r="E3017" t="s">
        <v>41</v>
      </c>
      <c r="F3017" t="str">
        <f t="shared" si="142"/>
        <v>New South Wales</v>
      </c>
      <c r="G3017" t="s">
        <v>10</v>
      </c>
      <c r="H3017">
        <v>2830</v>
      </c>
      <c r="I3017" t="s">
        <v>11</v>
      </c>
      <c r="J3017" t="s">
        <v>25</v>
      </c>
      <c r="K3017" t="s">
        <v>152</v>
      </c>
      <c r="L3017" t="s">
        <v>13</v>
      </c>
      <c r="M3017" s="5">
        <v>459.51</v>
      </c>
    </row>
    <row r="3018" spans="1:13" x14ac:dyDescent="0.25">
      <c r="A3018" s="2">
        <v>45616</v>
      </c>
      <c r="B3018" s="3">
        <f t="shared" si="143"/>
        <v>2025</v>
      </c>
      <c r="C3018" t="str">
        <f t="shared" si="141"/>
        <v>2024-2025</v>
      </c>
      <c r="D3018" t="s">
        <v>148</v>
      </c>
      <c r="E3018" t="s">
        <v>101</v>
      </c>
      <c r="F3018" t="str">
        <f t="shared" si="142"/>
        <v>Victoria</v>
      </c>
      <c r="G3018" t="s">
        <v>45</v>
      </c>
      <c r="H3018">
        <v>3131</v>
      </c>
      <c r="I3018" t="s">
        <v>11</v>
      </c>
      <c r="J3018" t="s">
        <v>63</v>
      </c>
      <c r="K3018" t="s">
        <v>151</v>
      </c>
      <c r="L3018" t="s">
        <v>21</v>
      </c>
      <c r="M3018" s="5">
        <v>459.93</v>
      </c>
    </row>
    <row r="3019" spans="1:13" x14ac:dyDescent="0.25">
      <c r="A3019" s="2">
        <v>45584</v>
      </c>
      <c r="B3019" s="3">
        <f t="shared" si="143"/>
        <v>2025</v>
      </c>
      <c r="C3019" t="str">
        <f t="shared" si="141"/>
        <v>2024-2025</v>
      </c>
      <c r="D3019" t="s">
        <v>147</v>
      </c>
      <c r="E3019" t="s">
        <v>83</v>
      </c>
      <c r="F3019" t="str">
        <f t="shared" si="142"/>
        <v>New South Wales</v>
      </c>
      <c r="G3019" t="s">
        <v>10</v>
      </c>
      <c r="H3019">
        <v>2750</v>
      </c>
      <c r="I3019" t="s">
        <v>11</v>
      </c>
      <c r="J3019" t="s">
        <v>25</v>
      </c>
      <c r="K3019" t="s">
        <v>153</v>
      </c>
      <c r="L3019" t="s">
        <v>16</v>
      </c>
      <c r="M3019" s="5">
        <v>460.20000000000005</v>
      </c>
    </row>
    <row r="3020" spans="1:13" x14ac:dyDescent="0.25">
      <c r="A3020" s="2">
        <v>46009</v>
      </c>
      <c r="B3020" s="3">
        <f t="shared" si="143"/>
        <v>2026</v>
      </c>
      <c r="C3020" t="str">
        <f t="shared" si="141"/>
        <v>2025-2026</v>
      </c>
      <c r="D3020" t="s">
        <v>148</v>
      </c>
      <c r="E3020" t="s">
        <v>135</v>
      </c>
      <c r="F3020" t="str">
        <f t="shared" si="142"/>
        <v>Victoria</v>
      </c>
      <c r="G3020" t="s">
        <v>45</v>
      </c>
      <c r="H3020">
        <v>3550</v>
      </c>
      <c r="I3020" t="s">
        <v>11</v>
      </c>
      <c r="J3020" t="s">
        <v>60</v>
      </c>
      <c r="K3020" t="s">
        <v>153</v>
      </c>
      <c r="L3020" t="s">
        <v>16</v>
      </c>
      <c r="M3020" s="5">
        <v>461.3</v>
      </c>
    </row>
    <row r="3021" spans="1:13" x14ac:dyDescent="0.25">
      <c r="A3021" s="2">
        <v>45714</v>
      </c>
      <c r="B3021" s="3">
        <f t="shared" si="143"/>
        <v>2025</v>
      </c>
      <c r="C3021" t="str">
        <f t="shared" si="141"/>
        <v>2024-2025</v>
      </c>
      <c r="D3021" t="s">
        <v>147</v>
      </c>
      <c r="E3021" t="s">
        <v>92</v>
      </c>
      <c r="F3021" t="str">
        <f t="shared" si="142"/>
        <v>Queensland</v>
      </c>
      <c r="G3021" t="s">
        <v>35</v>
      </c>
      <c r="H3021">
        <v>4068</v>
      </c>
      <c r="I3021" t="s">
        <v>11</v>
      </c>
      <c r="J3021" t="s">
        <v>43</v>
      </c>
      <c r="K3021" t="s">
        <v>154</v>
      </c>
      <c r="L3021" t="s">
        <v>14</v>
      </c>
      <c r="M3021" s="5">
        <v>462.24</v>
      </c>
    </row>
    <row r="3022" spans="1:13" x14ac:dyDescent="0.25">
      <c r="A3022" s="2">
        <v>45729</v>
      </c>
      <c r="B3022" s="3">
        <f t="shared" si="143"/>
        <v>2025</v>
      </c>
      <c r="C3022" t="str">
        <f t="shared" si="141"/>
        <v>2024-2025</v>
      </c>
      <c r="D3022" t="s">
        <v>147</v>
      </c>
      <c r="E3022" t="s">
        <v>107</v>
      </c>
      <c r="F3022" t="str">
        <f t="shared" si="142"/>
        <v>Queensland</v>
      </c>
      <c r="G3022" t="s">
        <v>35</v>
      </c>
      <c r="H3022">
        <v>4220</v>
      </c>
      <c r="I3022" t="s">
        <v>11</v>
      </c>
      <c r="J3022" t="s">
        <v>104</v>
      </c>
      <c r="K3022" t="s">
        <v>150</v>
      </c>
      <c r="L3022" t="s">
        <v>18</v>
      </c>
      <c r="M3022" s="5">
        <v>462.49</v>
      </c>
    </row>
    <row r="3023" spans="1:13" x14ac:dyDescent="0.25">
      <c r="A3023" s="2">
        <v>45380</v>
      </c>
      <c r="B3023" s="3">
        <f t="shared" si="143"/>
        <v>2024</v>
      </c>
      <c r="C3023" t="str">
        <f t="shared" si="141"/>
        <v>2023-2024</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25">
      <c r="A3024" s="2">
        <v>45389</v>
      </c>
      <c r="B3024" s="3">
        <f t="shared" si="143"/>
        <v>2024</v>
      </c>
      <c r="C3024" t="str">
        <f t="shared" si="141"/>
        <v>2023-2024</v>
      </c>
      <c r="D3024" t="s">
        <v>147</v>
      </c>
      <c r="E3024" t="s">
        <v>62</v>
      </c>
      <c r="F3024" t="str">
        <f t="shared" si="142"/>
        <v>Victoria</v>
      </c>
      <c r="G3024" t="s">
        <v>45</v>
      </c>
      <c r="H3024">
        <v>3134</v>
      </c>
      <c r="I3024" t="s">
        <v>11</v>
      </c>
      <c r="J3024" t="s">
        <v>63</v>
      </c>
      <c r="K3024" t="s">
        <v>154</v>
      </c>
      <c r="L3024" t="s">
        <v>14</v>
      </c>
      <c r="M3024" s="5">
        <v>462.74</v>
      </c>
    </row>
    <row r="3025" spans="1:13" x14ac:dyDescent="0.25">
      <c r="A3025" s="2">
        <v>45497</v>
      </c>
      <c r="B3025" s="3">
        <f t="shared" si="143"/>
        <v>2025</v>
      </c>
      <c r="C3025" t="str">
        <f t="shared" si="141"/>
        <v>2024-2025</v>
      </c>
      <c r="D3025" t="s">
        <v>147</v>
      </c>
      <c r="E3025" t="s">
        <v>40</v>
      </c>
      <c r="F3025" t="str">
        <f t="shared" si="142"/>
        <v>New South Wales</v>
      </c>
      <c r="G3025" t="s">
        <v>10</v>
      </c>
      <c r="H3025">
        <v>2116</v>
      </c>
      <c r="I3025" t="s">
        <v>11</v>
      </c>
      <c r="J3025" t="s">
        <v>27</v>
      </c>
      <c r="K3025" t="s">
        <v>19</v>
      </c>
      <c r="L3025" t="s">
        <v>23</v>
      </c>
      <c r="M3025" s="5">
        <v>462.74999999999994</v>
      </c>
    </row>
    <row r="3026" spans="1:13" x14ac:dyDescent="0.25">
      <c r="A3026" s="2">
        <v>45470</v>
      </c>
      <c r="B3026" s="3">
        <f t="shared" si="143"/>
        <v>2024</v>
      </c>
      <c r="C3026" t="str">
        <f t="shared" si="141"/>
        <v>2023-2024</v>
      </c>
      <c r="D3026" t="s">
        <v>147</v>
      </c>
      <c r="E3026" t="s">
        <v>146</v>
      </c>
      <c r="F3026" t="str">
        <f t="shared" si="142"/>
        <v>Victoria</v>
      </c>
      <c r="G3026" t="s">
        <v>45</v>
      </c>
      <c r="H3026">
        <v>3353</v>
      </c>
      <c r="I3026" t="s">
        <v>11</v>
      </c>
      <c r="J3026" t="s">
        <v>60</v>
      </c>
      <c r="K3026" t="s">
        <v>154</v>
      </c>
      <c r="L3026" t="s">
        <v>14</v>
      </c>
      <c r="M3026" s="5">
        <v>463.14</v>
      </c>
    </row>
    <row r="3027" spans="1:13" x14ac:dyDescent="0.25">
      <c r="A3027" s="2">
        <v>45743</v>
      </c>
      <c r="B3027" s="3">
        <f t="shared" si="143"/>
        <v>2025</v>
      </c>
      <c r="C3027" t="str">
        <f t="shared" si="141"/>
        <v>2024-2025</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25">
      <c r="A3028" s="2">
        <v>45819</v>
      </c>
      <c r="B3028" s="3">
        <f t="shared" si="143"/>
        <v>2025</v>
      </c>
      <c r="C3028" t="str">
        <f t="shared" si="141"/>
        <v>2024-2025</v>
      </c>
      <c r="D3028" t="s">
        <v>147</v>
      </c>
      <c r="E3028" t="s">
        <v>117</v>
      </c>
      <c r="F3028" t="str">
        <f t="shared" si="142"/>
        <v>Queensland</v>
      </c>
      <c r="G3028" t="s">
        <v>35</v>
      </c>
      <c r="H3028">
        <v>4119</v>
      </c>
      <c r="I3028" t="s">
        <v>11</v>
      </c>
      <c r="J3028" t="s">
        <v>43</v>
      </c>
      <c r="K3028" t="s">
        <v>154</v>
      </c>
      <c r="L3028" t="s">
        <v>14</v>
      </c>
      <c r="M3028" s="5">
        <v>463.95000000000005</v>
      </c>
    </row>
    <row r="3029" spans="1:13" x14ac:dyDescent="0.25">
      <c r="A3029" s="2">
        <v>45680</v>
      </c>
      <c r="B3029" s="3">
        <f t="shared" si="143"/>
        <v>2025</v>
      </c>
      <c r="C3029" t="str">
        <f t="shared" si="141"/>
        <v>2024-2025</v>
      </c>
      <c r="D3029" t="s">
        <v>148</v>
      </c>
      <c r="E3029" t="s">
        <v>61</v>
      </c>
      <c r="F3029" t="str">
        <f t="shared" si="142"/>
        <v>New South Wales</v>
      </c>
      <c r="G3029" t="s">
        <v>10</v>
      </c>
      <c r="H3029">
        <v>2539</v>
      </c>
      <c r="I3029" t="s">
        <v>11</v>
      </c>
      <c r="J3029" t="s">
        <v>58</v>
      </c>
      <c r="K3029" t="s">
        <v>153</v>
      </c>
      <c r="L3029" t="s">
        <v>16</v>
      </c>
      <c r="M3029" s="5">
        <v>464.53</v>
      </c>
    </row>
    <row r="3030" spans="1:13" x14ac:dyDescent="0.25">
      <c r="A3030" s="2">
        <v>45911</v>
      </c>
      <c r="B3030" s="3">
        <f t="shared" si="143"/>
        <v>2026</v>
      </c>
      <c r="C3030" t="str">
        <f t="shared" si="141"/>
        <v>2025-2026</v>
      </c>
      <c r="D3030" t="s">
        <v>147</v>
      </c>
      <c r="E3030" t="s">
        <v>133</v>
      </c>
      <c r="F3030" t="str">
        <f t="shared" si="142"/>
        <v>Queensland</v>
      </c>
      <c r="G3030" t="s">
        <v>35</v>
      </c>
      <c r="H3030">
        <v>4305</v>
      </c>
      <c r="I3030" t="s">
        <v>11</v>
      </c>
      <c r="J3030" t="s">
        <v>104</v>
      </c>
      <c r="K3030" t="s">
        <v>150</v>
      </c>
      <c r="L3030" t="s">
        <v>18</v>
      </c>
      <c r="M3030" s="5">
        <v>465.56</v>
      </c>
    </row>
    <row r="3031" spans="1:13" x14ac:dyDescent="0.25">
      <c r="A3031" s="2">
        <v>45894</v>
      </c>
      <c r="B3031" s="3">
        <f t="shared" si="143"/>
        <v>2026</v>
      </c>
      <c r="C3031" t="str">
        <f t="shared" si="141"/>
        <v>2025-2026</v>
      </c>
      <c r="D3031" t="s">
        <v>147</v>
      </c>
      <c r="E3031" t="s">
        <v>99</v>
      </c>
      <c r="F3031" t="str">
        <f t="shared" si="142"/>
        <v>Victoria</v>
      </c>
      <c r="G3031" t="s">
        <v>45</v>
      </c>
      <c r="H3031">
        <v>3148</v>
      </c>
      <c r="I3031" t="s">
        <v>11</v>
      </c>
      <c r="J3031" t="s">
        <v>63</v>
      </c>
      <c r="K3031" t="s">
        <v>155</v>
      </c>
      <c r="L3031" t="s">
        <v>20</v>
      </c>
      <c r="M3031" s="5">
        <v>465.92</v>
      </c>
    </row>
    <row r="3032" spans="1:13" x14ac:dyDescent="0.25">
      <c r="A3032" s="2">
        <v>45410</v>
      </c>
      <c r="B3032" s="3">
        <f t="shared" si="143"/>
        <v>2024</v>
      </c>
      <c r="C3032" t="str">
        <f t="shared" si="141"/>
        <v>2023-2024</v>
      </c>
      <c r="D3032" t="s">
        <v>147</v>
      </c>
      <c r="E3032" t="s">
        <v>90</v>
      </c>
      <c r="F3032" t="str">
        <f t="shared" si="142"/>
        <v>Victoria</v>
      </c>
      <c r="G3032" t="s">
        <v>45</v>
      </c>
      <c r="H3032">
        <v>3179</v>
      </c>
      <c r="I3032" t="s">
        <v>11</v>
      </c>
      <c r="J3032" t="s">
        <v>63</v>
      </c>
      <c r="K3032" t="s">
        <v>151</v>
      </c>
      <c r="L3032" t="s">
        <v>21</v>
      </c>
      <c r="M3032" s="5">
        <v>466.74</v>
      </c>
    </row>
    <row r="3033" spans="1:13" x14ac:dyDescent="0.25">
      <c r="A3033" s="2">
        <v>45790</v>
      </c>
      <c r="B3033" s="3">
        <f t="shared" si="143"/>
        <v>2025</v>
      </c>
      <c r="C3033" t="str">
        <f t="shared" si="141"/>
        <v>2024-2025</v>
      </c>
      <c r="D3033" t="s">
        <v>147</v>
      </c>
      <c r="E3033" t="s">
        <v>42</v>
      </c>
      <c r="F3033" t="str">
        <f t="shared" si="142"/>
        <v>Queensland</v>
      </c>
      <c r="G3033" t="s">
        <v>35</v>
      </c>
      <c r="H3033">
        <v>4053</v>
      </c>
      <c r="I3033" t="s">
        <v>11</v>
      </c>
      <c r="J3033" t="s">
        <v>43</v>
      </c>
      <c r="K3033" t="s">
        <v>153</v>
      </c>
      <c r="L3033" t="s">
        <v>16</v>
      </c>
      <c r="M3033" s="5">
        <v>466.78999999999996</v>
      </c>
    </row>
    <row r="3034" spans="1:13" x14ac:dyDescent="0.25">
      <c r="A3034" s="2">
        <v>45889</v>
      </c>
      <c r="B3034" s="3">
        <f t="shared" si="143"/>
        <v>2026</v>
      </c>
      <c r="C3034" t="str">
        <f t="shared" si="141"/>
        <v>2025-2026</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25">
      <c r="A3035" s="2">
        <v>45880</v>
      </c>
      <c r="B3035" s="3">
        <f t="shared" si="143"/>
        <v>2026</v>
      </c>
      <c r="C3035" t="str">
        <f t="shared" si="141"/>
        <v>2025-2026</v>
      </c>
      <c r="D3035" t="s">
        <v>148</v>
      </c>
      <c r="E3035" t="s">
        <v>112</v>
      </c>
      <c r="F3035" t="str">
        <f t="shared" si="142"/>
        <v>Victoria</v>
      </c>
      <c r="G3035" t="s">
        <v>45</v>
      </c>
      <c r="H3035">
        <v>3076</v>
      </c>
      <c r="I3035" t="s">
        <v>11</v>
      </c>
      <c r="J3035" t="s">
        <v>46</v>
      </c>
      <c r="K3035" t="s">
        <v>152</v>
      </c>
      <c r="L3035" t="s">
        <v>13</v>
      </c>
      <c r="M3035" s="5">
        <v>467.08000000000004</v>
      </c>
    </row>
    <row r="3036" spans="1:13" x14ac:dyDescent="0.25">
      <c r="A3036" s="2">
        <v>45702</v>
      </c>
      <c r="B3036" s="3">
        <f t="shared" si="143"/>
        <v>2025</v>
      </c>
      <c r="C3036" t="str">
        <f t="shared" si="141"/>
        <v>2024-2025</v>
      </c>
      <c r="D3036" t="s">
        <v>147</v>
      </c>
      <c r="E3036" t="s">
        <v>44</v>
      </c>
      <c r="F3036" t="str">
        <f t="shared" si="142"/>
        <v>Victoria</v>
      </c>
      <c r="G3036" t="s">
        <v>45</v>
      </c>
      <c r="H3036">
        <v>3066</v>
      </c>
      <c r="I3036" t="s">
        <v>11</v>
      </c>
      <c r="J3036" t="s">
        <v>46</v>
      </c>
      <c r="K3036" t="s">
        <v>149</v>
      </c>
      <c r="L3036" t="s">
        <v>15</v>
      </c>
      <c r="M3036" s="5">
        <v>467.8</v>
      </c>
    </row>
    <row r="3037" spans="1:13" x14ac:dyDescent="0.25">
      <c r="A3037" s="2">
        <v>45299</v>
      </c>
      <c r="B3037" s="3">
        <f t="shared" si="143"/>
        <v>2024</v>
      </c>
      <c r="C3037" t="str">
        <f t="shared" si="141"/>
        <v>2023-2024</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25">
      <c r="A3038" s="2">
        <v>45319</v>
      </c>
      <c r="B3038" s="3">
        <f t="shared" si="143"/>
        <v>2024</v>
      </c>
      <c r="C3038" t="str">
        <f t="shared" si="141"/>
        <v>2023-2024</v>
      </c>
      <c r="D3038" t="s">
        <v>147</v>
      </c>
      <c r="E3038" t="s">
        <v>40</v>
      </c>
      <c r="F3038" t="str">
        <f t="shared" si="142"/>
        <v>New South Wales</v>
      </c>
      <c r="G3038" t="s">
        <v>10</v>
      </c>
      <c r="H3038">
        <v>2116</v>
      </c>
      <c r="I3038" t="s">
        <v>11</v>
      </c>
      <c r="J3038" t="s">
        <v>27</v>
      </c>
      <c r="K3038" t="s">
        <v>19</v>
      </c>
      <c r="L3038" t="s">
        <v>23</v>
      </c>
      <c r="M3038" s="5">
        <v>469.28000000000003</v>
      </c>
    </row>
    <row r="3039" spans="1:13" x14ac:dyDescent="0.25">
      <c r="A3039" s="2">
        <v>45598</v>
      </c>
      <c r="B3039" s="3">
        <f t="shared" si="143"/>
        <v>2025</v>
      </c>
      <c r="C3039" t="str">
        <f t="shared" si="141"/>
        <v>2024-2025</v>
      </c>
      <c r="D3039" t="s">
        <v>147</v>
      </c>
      <c r="E3039" t="s">
        <v>41</v>
      </c>
      <c r="F3039" t="str">
        <f t="shared" si="142"/>
        <v>New South Wales</v>
      </c>
      <c r="G3039" t="s">
        <v>10</v>
      </c>
      <c r="H3039">
        <v>2830</v>
      </c>
      <c r="I3039" t="s">
        <v>11</v>
      </c>
      <c r="J3039" t="s">
        <v>25</v>
      </c>
      <c r="K3039" t="s">
        <v>19</v>
      </c>
      <c r="L3039" t="s">
        <v>23</v>
      </c>
      <c r="M3039" s="5">
        <v>469.70000000000005</v>
      </c>
    </row>
    <row r="3040" spans="1:13" x14ac:dyDescent="0.25">
      <c r="A3040" s="2">
        <v>45549</v>
      </c>
      <c r="B3040" s="3">
        <f t="shared" si="143"/>
        <v>2025</v>
      </c>
      <c r="C3040" t="str">
        <f t="shared" si="141"/>
        <v>2024-2025</v>
      </c>
      <c r="D3040" t="s">
        <v>147</v>
      </c>
      <c r="E3040" t="s">
        <v>114</v>
      </c>
      <c r="F3040" t="str">
        <f t="shared" si="142"/>
        <v>Victoria</v>
      </c>
      <c r="G3040" t="s">
        <v>45</v>
      </c>
      <c r="H3040">
        <v>3551</v>
      </c>
      <c r="I3040" t="s">
        <v>11</v>
      </c>
      <c r="J3040" t="s">
        <v>60</v>
      </c>
      <c r="K3040" t="s">
        <v>152</v>
      </c>
      <c r="L3040" t="s">
        <v>13</v>
      </c>
      <c r="M3040" s="5">
        <v>470.18</v>
      </c>
    </row>
    <row r="3041" spans="1:13" x14ac:dyDescent="0.25">
      <c r="A3041" s="2">
        <v>45431</v>
      </c>
      <c r="B3041" s="3">
        <f t="shared" si="143"/>
        <v>2024</v>
      </c>
      <c r="C3041" t="str">
        <f t="shared" si="141"/>
        <v>2023-2024</v>
      </c>
      <c r="D3041" t="s">
        <v>147</v>
      </c>
      <c r="E3041" t="s">
        <v>144</v>
      </c>
      <c r="F3041" t="str">
        <f t="shared" si="142"/>
        <v>Queensland</v>
      </c>
      <c r="G3041" t="s">
        <v>35</v>
      </c>
      <c r="H3041">
        <v>4566</v>
      </c>
      <c r="I3041" t="s">
        <v>11</v>
      </c>
      <c r="J3041" t="s">
        <v>120</v>
      </c>
      <c r="K3041" t="s">
        <v>151</v>
      </c>
      <c r="L3041" t="s">
        <v>21</v>
      </c>
      <c r="M3041" s="5">
        <v>470.95</v>
      </c>
    </row>
    <row r="3042" spans="1:13" x14ac:dyDescent="0.25">
      <c r="A3042" s="2">
        <v>45549</v>
      </c>
      <c r="B3042" s="3">
        <f t="shared" si="143"/>
        <v>2025</v>
      </c>
      <c r="C3042" t="str">
        <f t="shared" si="141"/>
        <v>2024-2025</v>
      </c>
      <c r="D3042" t="s">
        <v>147</v>
      </c>
      <c r="E3042" t="s">
        <v>44</v>
      </c>
      <c r="F3042" t="str">
        <f t="shared" si="142"/>
        <v>Victoria</v>
      </c>
      <c r="G3042" t="s">
        <v>45</v>
      </c>
      <c r="H3042">
        <v>3066</v>
      </c>
      <c r="I3042" t="s">
        <v>11</v>
      </c>
      <c r="J3042" t="s">
        <v>46</v>
      </c>
      <c r="K3042" t="s">
        <v>151</v>
      </c>
      <c r="L3042" t="s">
        <v>21</v>
      </c>
      <c r="M3042" s="5">
        <v>471.09999999999997</v>
      </c>
    </row>
    <row r="3043" spans="1:13" x14ac:dyDescent="0.25">
      <c r="A3043" s="2">
        <v>45846</v>
      </c>
      <c r="B3043" s="3">
        <f t="shared" si="143"/>
        <v>2026</v>
      </c>
      <c r="C3043" t="str">
        <f t="shared" si="141"/>
        <v>2025-2026</v>
      </c>
      <c r="D3043" t="s">
        <v>148</v>
      </c>
      <c r="E3043" t="s">
        <v>118</v>
      </c>
      <c r="F3043" t="str">
        <f t="shared" si="142"/>
        <v>New South Wales</v>
      </c>
      <c r="G3043" t="s">
        <v>10</v>
      </c>
      <c r="H3043">
        <v>2158</v>
      </c>
      <c r="I3043" t="s">
        <v>11</v>
      </c>
      <c r="J3043" t="s">
        <v>27</v>
      </c>
      <c r="K3043" t="s">
        <v>19</v>
      </c>
      <c r="L3043" t="s">
        <v>23</v>
      </c>
      <c r="M3043" s="5">
        <v>471.15</v>
      </c>
    </row>
    <row r="3044" spans="1:13" x14ac:dyDescent="0.25">
      <c r="A3044" s="2">
        <v>45370</v>
      </c>
      <c r="B3044" s="3">
        <f t="shared" si="143"/>
        <v>2024</v>
      </c>
      <c r="C3044" t="str">
        <f t="shared" si="141"/>
        <v>2023-2024</v>
      </c>
      <c r="D3044" t="s">
        <v>147</v>
      </c>
      <c r="E3044" t="s">
        <v>41</v>
      </c>
      <c r="F3044" t="str">
        <f t="shared" si="142"/>
        <v>New South Wales</v>
      </c>
      <c r="G3044" t="s">
        <v>10</v>
      </c>
      <c r="H3044">
        <v>2830</v>
      </c>
      <c r="I3044" t="s">
        <v>11</v>
      </c>
      <c r="J3044" t="s">
        <v>25</v>
      </c>
      <c r="K3044" t="s">
        <v>149</v>
      </c>
      <c r="L3044" t="s">
        <v>15</v>
      </c>
      <c r="M3044" s="5">
        <v>471.98999999999995</v>
      </c>
    </row>
    <row r="3045" spans="1:13" x14ac:dyDescent="0.25">
      <c r="A3045" s="2">
        <v>45370</v>
      </c>
      <c r="B3045" s="3">
        <f t="shared" si="143"/>
        <v>2024</v>
      </c>
      <c r="C3045" t="str">
        <f t="shared" si="141"/>
        <v>2023-2024</v>
      </c>
      <c r="D3045" t="s">
        <v>147</v>
      </c>
      <c r="E3045" t="s">
        <v>64</v>
      </c>
      <c r="F3045" t="str">
        <f t="shared" si="142"/>
        <v>Victoria</v>
      </c>
      <c r="G3045" t="s">
        <v>45</v>
      </c>
      <c r="H3045">
        <v>3199</v>
      </c>
      <c r="I3045" t="s">
        <v>11</v>
      </c>
      <c r="J3045" t="s">
        <v>63</v>
      </c>
      <c r="K3045" t="s">
        <v>151</v>
      </c>
      <c r="L3045" t="s">
        <v>21</v>
      </c>
      <c r="M3045" s="5">
        <v>472</v>
      </c>
    </row>
    <row r="3046" spans="1:13" x14ac:dyDescent="0.25">
      <c r="A3046" s="2">
        <v>45491</v>
      </c>
      <c r="B3046" s="3">
        <f t="shared" si="143"/>
        <v>2025</v>
      </c>
      <c r="C3046" t="str">
        <f t="shared" si="141"/>
        <v>2024-2025</v>
      </c>
      <c r="D3046" t="s">
        <v>147</v>
      </c>
      <c r="E3046" t="s">
        <v>9</v>
      </c>
      <c r="F3046" t="str">
        <f t="shared" si="142"/>
        <v>New South Wales</v>
      </c>
      <c r="G3046" t="s">
        <v>10</v>
      </c>
      <c r="H3046">
        <v>2067</v>
      </c>
      <c r="I3046" t="s">
        <v>11</v>
      </c>
      <c r="J3046" t="s">
        <v>12</v>
      </c>
      <c r="K3046" t="s">
        <v>156</v>
      </c>
      <c r="L3046" t="s">
        <v>17</v>
      </c>
      <c r="M3046" s="5">
        <v>472.71999999999997</v>
      </c>
    </row>
    <row r="3047" spans="1:13" x14ac:dyDescent="0.25">
      <c r="A3047" s="2">
        <v>45834</v>
      </c>
      <c r="B3047" s="3">
        <f t="shared" si="143"/>
        <v>2025</v>
      </c>
      <c r="C3047" t="str">
        <f t="shared" si="141"/>
        <v>2024-2025</v>
      </c>
      <c r="D3047" t="s">
        <v>148</v>
      </c>
      <c r="E3047" t="s">
        <v>61</v>
      </c>
      <c r="F3047" t="str">
        <f t="shared" si="142"/>
        <v>New South Wales</v>
      </c>
      <c r="G3047" t="s">
        <v>10</v>
      </c>
      <c r="H3047">
        <v>2539</v>
      </c>
      <c r="I3047" t="s">
        <v>11</v>
      </c>
      <c r="J3047" t="s">
        <v>58</v>
      </c>
      <c r="K3047" t="s">
        <v>152</v>
      </c>
      <c r="L3047" t="s">
        <v>13</v>
      </c>
      <c r="M3047" s="5">
        <v>472.74</v>
      </c>
    </row>
    <row r="3048" spans="1:13" x14ac:dyDescent="0.25">
      <c r="A3048" s="2">
        <v>45777</v>
      </c>
      <c r="B3048" s="3">
        <f t="shared" si="143"/>
        <v>2025</v>
      </c>
      <c r="C3048" t="str">
        <f t="shared" si="141"/>
        <v>2024-2025</v>
      </c>
      <c r="D3048" t="s">
        <v>147</v>
      </c>
      <c r="E3048" t="s">
        <v>125</v>
      </c>
      <c r="F3048" t="str">
        <f t="shared" si="142"/>
        <v>Victoria</v>
      </c>
      <c r="G3048" t="s">
        <v>45</v>
      </c>
      <c r="H3048">
        <v>3400</v>
      </c>
      <c r="I3048" t="s">
        <v>11</v>
      </c>
      <c r="J3048" t="s">
        <v>60</v>
      </c>
      <c r="K3048" t="s">
        <v>153</v>
      </c>
      <c r="L3048" t="s">
        <v>16</v>
      </c>
      <c r="M3048" s="5">
        <v>474.06999999999994</v>
      </c>
    </row>
    <row r="3049" spans="1:13" x14ac:dyDescent="0.25">
      <c r="A3049" s="2">
        <v>45740</v>
      </c>
      <c r="B3049" s="3">
        <f t="shared" si="143"/>
        <v>2025</v>
      </c>
      <c r="C3049" t="str">
        <f t="shared" si="141"/>
        <v>2024-2025</v>
      </c>
      <c r="D3049" t="s">
        <v>147</v>
      </c>
      <c r="E3049" t="s">
        <v>124</v>
      </c>
      <c r="F3049" t="str">
        <f t="shared" si="142"/>
        <v>New South Wales</v>
      </c>
      <c r="G3049" t="s">
        <v>10</v>
      </c>
      <c r="H3049">
        <v>2015</v>
      </c>
      <c r="I3049" t="s">
        <v>11</v>
      </c>
      <c r="J3049" t="s">
        <v>12</v>
      </c>
      <c r="K3049" t="s">
        <v>19</v>
      </c>
      <c r="L3049" t="s">
        <v>23</v>
      </c>
      <c r="M3049" s="5">
        <v>475.81000000000006</v>
      </c>
    </row>
    <row r="3050" spans="1:13" x14ac:dyDescent="0.25">
      <c r="A3050" s="2">
        <v>45481</v>
      </c>
      <c r="B3050" s="3">
        <f t="shared" si="143"/>
        <v>2025</v>
      </c>
      <c r="C3050" t="str">
        <f t="shared" si="141"/>
        <v>2024-2025</v>
      </c>
      <c r="D3050" t="s">
        <v>147</v>
      </c>
      <c r="E3050" t="s">
        <v>102</v>
      </c>
      <c r="F3050" t="str">
        <f t="shared" si="142"/>
        <v>Queensland</v>
      </c>
      <c r="G3050" t="s">
        <v>35</v>
      </c>
      <c r="H3050">
        <v>4870</v>
      </c>
      <c r="I3050" t="s">
        <v>11</v>
      </c>
      <c r="J3050" t="s">
        <v>36</v>
      </c>
      <c r="K3050" t="s">
        <v>152</v>
      </c>
      <c r="L3050" t="s">
        <v>13</v>
      </c>
      <c r="M3050" s="5">
        <v>476.36999999999995</v>
      </c>
    </row>
    <row r="3051" spans="1:13" x14ac:dyDescent="0.25">
      <c r="A3051" s="2">
        <v>45491</v>
      </c>
      <c r="B3051" s="3">
        <f t="shared" si="143"/>
        <v>2025</v>
      </c>
      <c r="C3051" t="str">
        <f t="shared" si="141"/>
        <v>2024-2025</v>
      </c>
      <c r="D3051" t="s">
        <v>147</v>
      </c>
      <c r="E3051" t="s">
        <v>136</v>
      </c>
      <c r="F3051" t="str">
        <f t="shared" si="142"/>
        <v>Victoria</v>
      </c>
      <c r="G3051" t="s">
        <v>45</v>
      </c>
      <c r="H3051">
        <v>3175</v>
      </c>
      <c r="I3051" t="s">
        <v>11</v>
      </c>
      <c r="J3051" t="s">
        <v>63</v>
      </c>
      <c r="K3051" t="s">
        <v>19</v>
      </c>
      <c r="L3051" t="s">
        <v>23</v>
      </c>
      <c r="M3051" s="5">
        <v>477.81</v>
      </c>
    </row>
    <row r="3052" spans="1:13" x14ac:dyDescent="0.25">
      <c r="A3052" s="2">
        <v>45356</v>
      </c>
      <c r="B3052" s="3">
        <f t="shared" si="143"/>
        <v>2024</v>
      </c>
      <c r="C3052" t="str">
        <f t="shared" si="141"/>
        <v>2023-2024</v>
      </c>
      <c r="D3052" t="s">
        <v>147</v>
      </c>
      <c r="E3052" t="s">
        <v>41</v>
      </c>
      <c r="F3052" t="str">
        <f t="shared" si="142"/>
        <v>New South Wales</v>
      </c>
      <c r="G3052" t="s">
        <v>10</v>
      </c>
      <c r="H3052">
        <v>2830</v>
      </c>
      <c r="I3052" t="s">
        <v>11</v>
      </c>
      <c r="J3052" t="s">
        <v>25</v>
      </c>
      <c r="K3052" t="s">
        <v>151</v>
      </c>
      <c r="L3052" t="s">
        <v>21</v>
      </c>
      <c r="M3052" s="5">
        <v>479.32</v>
      </c>
    </row>
    <row r="3053" spans="1:13" x14ac:dyDescent="0.25">
      <c r="A3053" s="2">
        <v>45884</v>
      </c>
      <c r="B3053" s="3">
        <f t="shared" si="143"/>
        <v>2026</v>
      </c>
      <c r="C3053" t="str">
        <f t="shared" si="141"/>
        <v>2025-2026</v>
      </c>
      <c r="D3053" t="s">
        <v>148</v>
      </c>
      <c r="E3053" t="s">
        <v>106</v>
      </c>
      <c r="F3053" t="str">
        <f t="shared" si="142"/>
        <v>Victoria</v>
      </c>
      <c r="G3053" t="s">
        <v>45</v>
      </c>
      <c r="H3053">
        <v>3915</v>
      </c>
      <c r="I3053" t="s">
        <v>11</v>
      </c>
      <c r="J3053" t="s">
        <v>55</v>
      </c>
      <c r="K3053" t="s">
        <v>153</v>
      </c>
      <c r="L3053" t="s">
        <v>16</v>
      </c>
      <c r="M3053" s="5">
        <v>479.47</v>
      </c>
    </row>
    <row r="3054" spans="1:13" x14ac:dyDescent="0.25">
      <c r="A3054" s="2">
        <v>45508</v>
      </c>
      <c r="B3054" s="3">
        <f t="shared" si="143"/>
        <v>2025</v>
      </c>
      <c r="C3054" t="str">
        <f t="shared" si="141"/>
        <v>2024-2025</v>
      </c>
      <c r="D3054" t="s">
        <v>147</v>
      </c>
      <c r="E3054" t="s">
        <v>124</v>
      </c>
      <c r="F3054" t="str">
        <f t="shared" si="142"/>
        <v>New South Wales</v>
      </c>
      <c r="G3054" t="s">
        <v>10</v>
      </c>
      <c r="H3054">
        <v>2015</v>
      </c>
      <c r="I3054" t="s">
        <v>11</v>
      </c>
      <c r="J3054" t="s">
        <v>12</v>
      </c>
      <c r="K3054" t="s">
        <v>149</v>
      </c>
      <c r="L3054" t="s">
        <v>15</v>
      </c>
      <c r="M3054" s="5">
        <v>480.2</v>
      </c>
    </row>
    <row r="3055" spans="1:13" x14ac:dyDescent="0.25">
      <c r="A3055" s="2">
        <v>45443</v>
      </c>
      <c r="B3055" s="3">
        <f t="shared" si="143"/>
        <v>2024</v>
      </c>
      <c r="C3055" t="str">
        <f t="shared" si="141"/>
        <v>2023-2024</v>
      </c>
      <c r="D3055" t="s">
        <v>147</v>
      </c>
      <c r="E3055" t="s">
        <v>85</v>
      </c>
      <c r="F3055" t="str">
        <f t="shared" si="142"/>
        <v>Queensland</v>
      </c>
      <c r="G3055" t="s">
        <v>35</v>
      </c>
      <c r="H3055">
        <v>4883</v>
      </c>
      <c r="I3055" t="s">
        <v>11</v>
      </c>
      <c r="J3055" t="s">
        <v>36</v>
      </c>
      <c r="K3055" t="s">
        <v>150</v>
      </c>
      <c r="L3055" t="s">
        <v>18</v>
      </c>
      <c r="M3055" s="5">
        <v>481.2</v>
      </c>
    </row>
    <row r="3056" spans="1:13" x14ac:dyDescent="0.25">
      <c r="A3056" s="2">
        <v>45883</v>
      </c>
      <c r="B3056" s="3">
        <f t="shared" si="143"/>
        <v>2026</v>
      </c>
      <c r="C3056" t="str">
        <f t="shared" si="141"/>
        <v>2025-2026</v>
      </c>
      <c r="D3056" t="s">
        <v>147</v>
      </c>
      <c r="E3056" t="s">
        <v>83</v>
      </c>
      <c r="F3056" t="str">
        <f t="shared" si="142"/>
        <v>New South Wales</v>
      </c>
      <c r="G3056" t="s">
        <v>10</v>
      </c>
      <c r="H3056">
        <v>2750</v>
      </c>
      <c r="I3056" t="s">
        <v>11</v>
      </c>
      <c r="J3056" t="s">
        <v>25</v>
      </c>
      <c r="K3056" t="s">
        <v>150</v>
      </c>
      <c r="L3056" t="s">
        <v>18</v>
      </c>
      <c r="M3056" s="5">
        <v>481.61</v>
      </c>
    </row>
    <row r="3057" spans="1:13" x14ac:dyDescent="0.25">
      <c r="A3057" s="2">
        <v>45403</v>
      </c>
      <c r="B3057" s="3">
        <f t="shared" si="143"/>
        <v>2024</v>
      </c>
      <c r="C3057" t="str">
        <f t="shared" si="141"/>
        <v>2023-2024</v>
      </c>
      <c r="D3057" t="s">
        <v>147</v>
      </c>
      <c r="E3057" t="s">
        <v>54</v>
      </c>
      <c r="F3057" t="str">
        <f t="shared" si="142"/>
        <v>Victoria</v>
      </c>
      <c r="G3057" t="s">
        <v>45</v>
      </c>
      <c r="H3057">
        <v>3977</v>
      </c>
      <c r="I3057" t="s">
        <v>11</v>
      </c>
      <c r="J3057" t="s">
        <v>55</v>
      </c>
      <c r="K3057" t="s">
        <v>151</v>
      </c>
      <c r="L3057" t="s">
        <v>21</v>
      </c>
      <c r="M3057" s="5">
        <v>481.89</v>
      </c>
    </row>
    <row r="3058" spans="1:13" x14ac:dyDescent="0.25">
      <c r="A3058" s="2">
        <v>45466</v>
      </c>
      <c r="B3058" s="3">
        <f t="shared" si="143"/>
        <v>2024</v>
      </c>
      <c r="C3058" t="str">
        <f t="shared" si="141"/>
        <v>2023-2024</v>
      </c>
      <c r="D3058" t="s">
        <v>147</v>
      </c>
      <c r="E3058" t="s">
        <v>66</v>
      </c>
      <c r="F3058" t="str">
        <f t="shared" si="142"/>
        <v>South Australia</v>
      </c>
      <c r="G3058" t="s">
        <v>32</v>
      </c>
      <c r="H3058">
        <v>5169</v>
      </c>
      <c r="I3058" t="s">
        <v>11</v>
      </c>
      <c r="J3058" t="s">
        <v>33</v>
      </c>
      <c r="K3058" t="s">
        <v>155</v>
      </c>
      <c r="L3058" t="s">
        <v>20</v>
      </c>
      <c r="M3058" s="5">
        <v>483.34</v>
      </c>
    </row>
    <row r="3059" spans="1:13" x14ac:dyDescent="0.25">
      <c r="A3059" s="2">
        <v>45971</v>
      </c>
      <c r="B3059" s="3">
        <f t="shared" si="143"/>
        <v>2026</v>
      </c>
      <c r="C3059" t="str">
        <f t="shared" si="141"/>
        <v>2025-2026</v>
      </c>
      <c r="D3059" t="s">
        <v>147</v>
      </c>
      <c r="E3059" t="s">
        <v>42</v>
      </c>
      <c r="F3059" t="str">
        <f t="shared" si="142"/>
        <v>Queensland</v>
      </c>
      <c r="G3059" t="s">
        <v>35</v>
      </c>
      <c r="H3059">
        <v>4053</v>
      </c>
      <c r="I3059" t="s">
        <v>11</v>
      </c>
      <c r="J3059" t="s">
        <v>43</v>
      </c>
      <c r="K3059" t="s">
        <v>150</v>
      </c>
      <c r="L3059" t="s">
        <v>18</v>
      </c>
      <c r="M3059" s="5">
        <v>484.14</v>
      </c>
    </row>
    <row r="3060" spans="1:13" x14ac:dyDescent="0.25">
      <c r="A3060" s="2">
        <v>45336</v>
      </c>
      <c r="B3060" s="3">
        <f t="shared" si="143"/>
        <v>2024</v>
      </c>
      <c r="C3060" t="str">
        <f t="shared" si="141"/>
        <v>2023-2024</v>
      </c>
      <c r="D3060" t="s">
        <v>148</v>
      </c>
      <c r="E3060" t="s">
        <v>28</v>
      </c>
      <c r="F3060" t="str">
        <f t="shared" si="142"/>
        <v>Northern Territory</v>
      </c>
      <c r="G3060" t="s">
        <v>29</v>
      </c>
      <c r="H3060">
        <v>800</v>
      </c>
      <c r="I3060" t="s">
        <v>11</v>
      </c>
      <c r="J3060" t="s">
        <v>30</v>
      </c>
      <c r="K3060" t="s">
        <v>154</v>
      </c>
      <c r="L3060" t="s">
        <v>14</v>
      </c>
      <c r="M3060" s="5">
        <v>484.4</v>
      </c>
    </row>
    <row r="3061" spans="1:13" x14ac:dyDescent="0.25">
      <c r="A3061" s="2">
        <v>45812</v>
      </c>
      <c r="B3061" s="3">
        <f t="shared" si="143"/>
        <v>2025</v>
      </c>
      <c r="C3061" t="str">
        <f t="shared" si="141"/>
        <v>2024-2025</v>
      </c>
      <c r="D3061" t="s">
        <v>148</v>
      </c>
      <c r="E3061" t="s">
        <v>106</v>
      </c>
      <c r="F3061" t="str">
        <f t="shared" si="142"/>
        <v>Victoria</v>
      </c>
      <c r="G3061" t="s">
        <v>45</v>
      </c>
      <c r="H3061">
        <v>3915</v>
      </c>
      <c r="I3061" t="s">
        <v>11</v>
      </c>
      <c r="J3061" t="s">
        <v>55</v>
      </c>
      <c r="K3061" t="s">
        <v>151</v>
      </c>
      <c r="L3061" t="s">
        <v>21</v>
      </c>
      <c r="M3061" s="5">
        <v>484.84</v>
      </c>
    </row>
    <row r="3062" spans="1:13" x14ac:dyDescent="0.25">
      <c r="A3062" s="2">
        <v>45316</v>
      </c>
      <c r="B3062" s="3">
        <f t="shared" si="143"/>
        <v>2024</v>
      </c>
      <c r="C3062" t="str">
        <f t="shared" si="141"/>
        <v>2023-2024</v>
      </c>
      <c r="D3062" t="s">
        <v>148</v>
      </c>
      <c r="E3062" t="s">
        <v>131</v>
      </c>
      <c r="F3062" t="str">
        <f t="shared" si="142"/>
        <v>Western Australia</v>
      </c>
      <c r="G3062" t="s">
        <v>48</v>
      </c>
      <c r="H3062">
        <v>6530</v>
      </c>
      <c r="I3062" t="s">
        <v>11</v>
      </c>
      <c r="J3062" t="s">
        <v>77</v>
      </c>
      <c r="K3062" t="s">
        <v>150</v>
      </c>
      <c r="L3062" t="s">
        <v>18</v>
      </c>
      <c r="M3062" s="5">
        <v>485.51</v>
      </c>
    </row>
    <row r="3063" spans="1:13" x14ac:dyDescent="0.25">
      <c r="A3063" s="2">
        <v>45637</v>
      </c>
      <c r="B3063" s="3">
        <f t="shared" si="143"/>
        <v>2025</v>
      </c>
      <c r="C3063" t="str">
        <f t="shared" si="141"/>
        <v>2024-2025</v>
      </c>
      <c r="D3063" t="s">
        <v>148</v>
      </c>
      <c r="E3063" t="s">
        <v>143</v>
      </c>
      <c r="F3063" t="str">
        <f t="shared" si="142"/>
        <v>New South Wales</v>
      </c>
      <c r="G3063" t="s">
        <v>10</v>
      </c>
      <c r="H3063">
        <v>2154</v>
      </c>
      <c r="I3063" t="s">
        <v>11</v>
      </c>
      <c r="J3063" t="s">
        <v>27</v>
      </c>
      <c r="K3063" t="s">
        <v>149</v>
      </c>
      <c r="L3063" t="s">
        <v>15</v>
      </c>
      <c r="M3063" s="5">
        <v>485.62</v>
      </c>
    </row>
    <row r="3064" spans="1:13" x14ac:dyDescent="0.25">
      <c r="A3064" s="2">
        <v>45738</v>
      </c>
      <c r="B3064" s="3">
        <f t="shared" si="143"/>
        <v>2025</v>
      </c>
      <c r="C3064" t="str">
        <f t="shared" si="141"/>
        <v>2024-2025</v>
      </c>
      <c r="D3064" t="s">
        <v>148</v>
      </c>
      <c r="E3064" t="s">
        <v>28</v>
      </c>
      <c r="F3064" t="str">
        <f t="shared" si="142"/>
        <v>Northern Territory</v>
      </c>
      <c r="G3064" t="s">
        <v>29</v>
      </c>
      <c r="H3064">
        <v>800</v>
      </c>
      <c r="I3064" t="s">
        <v>11</v>
      </c>
      <c r="J3064" t="s">
        <v>30</v>
      </c>
      <c r="K3064" t="s">
        <v>152</v>
      </c>
      <c r="L3064" t="s">
        <v>13</v>
      </c>
      <c r="M3064" s="5">
        <v>485.74</v>
      </c>
    </row>
    <row r="3065" spans="1:13" x14ac:dyDescent="0.25">
      <c r="A3065" s="2">
        <v>45957</v>
      </c>
      <c r="B3065" s="3">
        <f t="shared" si="143"/>
        <v>2026</v>
      </c>
      <c r="C3065" t="str">
        <f t="shared" si="141"/>
        <v>2025-2026</v>
      </c>
      <c r="D3065" t="s">
        <v>148</v>
      </c>
      <c r="E3065" t="s">
        <v>84</v>
      </c>
      <c r="F3065" t="str">
        <f t="shared" si="142"/>
        <v>Queensland</v>
      </c>
      <c r="G3065" t="s">
        <v>35</v>
      </c>
      <c r="H3065">
        <v>4740</v>
      </c>
      <c r="I3065" t="s">
        <v>11</v>
      </c>
      <c r="J3065" t="s">
        <v>51</v>
      </c>
      <c r="K3065" t="s">
        <v>153</v>
      </c>
      <c r="L3065" t="s">
        <v>16</v>
      </c>
      <c r="M3065" s="5">
        <v>486.94</v>
      </c>
    </row>
    <row r="3066" spans="1:13" x14ac:dyDescent="0.25">
      <c r="A3066" s="2">
        <v>45975</v>
      </c>
      <c r="B3066" s="3">
        <f t="shared" si="143"/>
        <v>2026</v>
      </c>
      <c r="C3066" t="str">
        <f t="shared" si="141"/>
        <v>2025-2026</v>
      </c>
      <c r="D3066" t="s">
        <v>148</v>
      </c>
      <c r="E3066" t="s">
        <v>105</v>
      </c>
      <c r="F3066" t="str">
        <f t="shared" si="142"/>
        <v>Victoria</v>
      </c>
      <c r="G3066" t="s">
        <v>45</v>
      </c>
      <c r="H3066">
        <v>3500</v>
      </c>
      <c r="I3066" t="s">
        <v>11</v>
      </c>
      <c r="J3066" t="s">
        <v>60</v>
      </c>
      <c r="K3066" t="s">
        <v>150</v>
      </c>
      <c r="L3066" t="s">
        <v>18</v>
      </c>
      <c r="M3066" s="5">
        <v>487.04000000000008</v>
      </c>
    </row>
    <row r="3067" spans="1:13" x14ac:dyDescent="0.25">
      <c r="A3067" s="2">
        <v>45940</v>
      </c>
      <c r="B3067" s="3">
        <f t="shared" si="143"/>
        <v>2026</v>
      </c>
      <c r="C3067" t="str">
        <f t="shared" si="141"/>
        <v>2025-2026</v>
      </c>
      <c r="D3067" t="s">
        <v>147</v>
      </c>
      <c r="E3067" t="s">
        <v>54</v>
      </c>
      <c r="F3067" t="str">
        <f t="shared" si="142"/>
        <v>Victoria</v>
      </c>
      <c r="G3067" t="s">
        <v>45</v>
      </c>
      <c r="H3067">
        <v>3977</v>
      </c>
      <c r="I3067" t="s">
        <v>11</v>
      </c>
      <c r="J3067" t="s">
        <v>55</v>
      </c>
      <c r="K3067" t="s">
        <v>149</v>
      </c>
      <c r="L3067" t="s">
        <v>15</v>
      </c>
      <c r="M3067" s="5">
        <v>487.23</v>
      </c>
    </row>
    <row r="3068" spans="1:13" x14ac:dyDescent="0.25">
      <c r="A3068" s="2">
        <v>45455</v>
      </c>
      <c r="B3068" s="3">
        <f t="shared" si="143"/>
        <v>2024</v>
      </c>
      <c r="C3068" t="str">
        <f t="shared" si="141"/>
        <v>2023-2024</v>
      </c>
      <c r="D3068" t="s">
        <v>148</v>
      </c>
      <c r="E3068" t="s">
        <v>28</v>
      </c>
      <c r="F3068" t="str">
        <f t="shared" si="142"/>
        <v>Northern Territory</v>
      </c>
      <c r="G3068" t="s">
        <v>29</v>
      </c>
      <c r="H3068">
        <v>800</v>
      </c>
      <c r="I3068" t="s">
        <v>11</v>
      </c>
      <c r="J3068" t="s">
        <v>30</v>
      </c>
      <c r="K3068" t="s">
        <v>153</v>
      </c>
      <c r="L3068" t="s">
        <v>16</v>
      </c>
      <c r="M3068" s="5">
        <v>487.56</v>
      </c>
    </row>
    <row r="3069" spans="1:13" x14ac:dyDescent="0.25">
      <c r="A3069" s="2">
        <v>45703</v>
      </c>
      <c r="B3069" s="3">
        <f t="shared" si="143"/>
        <v>2025</v>
      </c>
      <c r="C3069" t="str">
        <f t="shared" si="141"/>
        <v>2024-2025</v>
      </c>
      <c r="D3069" t="s">
        <v>147</v>
      </c>
      <c r="E3069" t="s">
        <v>102</v>
      </c>
      <c r="F3069" t="str">
        <f t="shared" si="142"/>
        <v>Queensland</v>
      </c>
      <c r="G3069" t="s">
        <v>35</v>
      </c>
      <c r="H3069">
        <v>4870</v>
      </c>
      <c r="I3069" t="s">
        <v>11</v>
      </c>
      <c r="J3069" t="s">
        <v>36</v>
      </c>
      <c r="K3069" t="s">
        <v>155</v>
      </c>
      <c r="L3069" t="s">
        <v>20</v>
      </c>
      <c r="M3069" s="5">
        <v>487.58</v>
      </c>
    </row>
    <row r="3070" spans="1:13" x14ac:dyDescent="0.25">
      <c r="A3070" s="2">
        <v>45530</v>
      </c>
      <c r="B3070" s="3">
        <f t="shared" si="143"/>
        <v>2025</v>
      </c>
      <c r="C3070" t="str">
        <f t="shared" si="141"/>
        <v>2024-2025</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25">
      <c r="A3071" s="2">
        <v>45352</v>
      </c>
      <c r="B3071" s="3">
        <f t="shared" si="143"/>
        <v>2024</v>
      </c>
      <c r="C3071" t="str">
        <f t="shared" si="141"/>
        <v>2023-2024</v>
      </c>
      <c r="D3071" t="s">
        <v>147</v>
      </c>
      <c r="E3071" t="s">
        <v>96</v>
      </c>
      <c r="F3071" t="str">
        <f t="shared" si="142"/>
        <v>Western Australia</v>
      </c>
      <c r="G3071" t="s">
        <v>48</v>
      </c>
      <c r="H3071">
        <v>6330</v>
      </c>
      <c r="I3071" t="s">
        <v>11</v>
      </c>
      <c r="J3071" t="s">
        <v>94</v>
      </c>
      <c r="K3071" t="s">
        <v>155</v>
      </c>
      <c r="L3071" t="s">
        <v>20</v>
      </c>
      <c r="M3071" s="5">
        <v>488.77</v>
      </c>
    </row>
    <row r="3072" spans="1:13" x14ac:dyDescent="0.25">
      <c r="A3072" s="2">
        <v>45801</v>
      </c>
      <c r="B3072" s="3">
        <f t="shared" si="143"/>
        <v>2025</v>
      </c>
      <c r="C3072" t="str">
        <f t="shared" si="141"/>
        <v>2024-2025</v>
      </c>
      <c r="D3072" t="s">
        <v>148</v>
      </c>
      <c r="E3072" t="s">
        <v>106</v>
      </c>
      <c r="F3072" t="str">
        <f t="shared" si="142"/>
        <v>Victoria</v>
      </c>
      <c r="G3072" t="s">
        <v>45</v>
      </c>
      <c r="H3072">
        <v>3915</v>
      </c>
      <c r="I3072" t="s">
        <v>11</v>
      </c>
      <c r="J3072" t="s">
        <v>55</v>
      </c>
      <c r="K3072" t="s">
        <v>151</v>
      </c>
      <c r="L3072" t="s">
        <v>21</v>
      </c>
      <c r="M3072" s="5">
        <v>489.06000000000006</v>
      </c>
    </row>
    <row r="3073" spans="1:13" x14ac:dyDescent="0.25">
      <c r="A3073" s="2">
        <v>45844</v>
      </c>
      <c r="B3073" s="3">
        <f t="shared" si="143"/>
        <v>2026</v>
      </c>
      <c r="C3073" t="str">
        <f t="shared" si="141"/>
        <v>2025-2026</v>
      </c>
      <c r="D3073" t="s">
        <v>147</v>
      </c>
      <c r="E3073" t="s">
        <v>132</v>
      </c>
      <c r="F3073" t="str">
        <f t="shared" si="142"/>
        <v>New South Wales</v>
      </c>
      <c r="G3073" t="s">
        <v>10</v>
      </c>
      <c r="H3073">
        <v>2800</v>
      </c>
      <c r="I3073" t="s">
        <v>11</v>
      </c>
      <c r="J3073" t="s">
        <v>25</v>
      </c>
      <c r="K3073" t="s">
        <v>154</v>
      </c>
      <c r="L3073" t="s">
        <v>14</v>
      </c>
      <c r="M3073" s="5">
        <v>489.69</v>
      </c>
    </row>
    <row r="3074" spans="1:13" x14ac:dyDescent="0.25">
      <c r="A3074" s="2">
        <v>46008</v>
      </c>
      <c r="B3074" s="3">
        <f t="shared" si="143"/>
        <v>2026</v>
      </c>
      <c r="C3074" t="str">
        <f t="shared" ref="C3074:C3137" si="144">IF(MONTH(A3074) &gt;= 7, YEAR(A3074) &amp; "-" &amp; YEAR(A3074) + 1, YEAR(A3074) - 1 &amp; "-" &amp; YEAR(A3074))</f>
        <v>2025-2026</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25">
      <c r="A3075" s="2">
        <v>45945</v>
      </c>
      <c r="B3075" s="3">
        <f t="shared" ref="B3075:B3138" si="146">IF(MONTH(A3075)&gt;=7,YEAR(A3075)+1,YEAR(A3075))</f>
        <v>2026</v>
      </c>
      <c r="C3075" t="str">
        <f t="shared" si="144"/>
        <v>2025-2026</v>
      </c>
      <c r="D3075" t="s">
        <v>147</v>
      </c>
      <c r="E3075" t="s">
        <v>132</v>
      </c>
      <c r="F3075" t="str">
        <f t="shared" si="145"/>
        <v>New South Wales</v>
      </c>
      <c r="G3075" t="s">
        <v>10</v>
      </c>
      <c r="H3075">
        <v>2800</v>
      </c>
      <c r="I3075" t="s">
        <v>11</v>
      </c>
      <c r="J3075" t="s">
        <v>25</v>
      </c>
      <c r="K3075" t="s">
        <v>19</v>
      </c>
      <c r="L3075" t="s">
        <v>23</v>
      </c>
      <c r="M3075" s="5">
        <v>491.43</v>
      </c>
    </row>
    <row r="3076" spans="1:13" x14ac:dyDescent="0.25">
      <c r="A3076" s="2">
        <v>45624</v>
      </c>
      <c r="B3076" s="3">
        <f t="shared" si="146"/>
        <v>2025</v>
      </c>
      <c r="C3076" t="str">
        <f t="shared" si="144"/>
        <v>2024-2025</v>
      </c>
      <c r="D3076" t="s">
        <v>147</v>
      </c>
      <c r="E3076" t="s">
        <v>56</v>
      </c>
      <c r="F3076" t="str">
        <f t="shared" si="145"/>
        <v>Northern Territory</v>
      </c>
      <c r="G3076" t="s">
        <v>29</v>
      </c>
      <c r="H3076">
        <v>870</v>
      </c>
      <c r="I3076" t="s">
        <v>11</v>
      </c>
      <c r="J3076" t="s">
        <v>30</v>
      </c>
      <c r="K3076" t="s">
        <v>149</v>
      </c>
      <c r="L3076" t="s">
        <v>15</v>
      </c>
      <c r="M3076" s="5">
        <v>493.06</v>
      </c>
    </row>
    <row r="3077" spans="1:13" x14ac:dyDescent="0.25">
      <c r="A3077" s="2">
        <v>45742</v>
      </c>
      <c r="B3077" s="3">
        <f t="shared" si="146"/>
        <v>2025</v>
      </c>
      <c r="C3077" t="str">
        <f t="shared" si="144"/>
        <v>2024-2025</v>
      </c>
      <c r="D3077" t="s">
        <v>147</v>
      </c>
      <c r="E3077" t="s">
        <v>52</v>
      </c>
      <c r="F3077" t="str">
        <f t="shared" si="145"/>
        <v>Victoria</v>
      </c>
      <c r="G3077" t="s">
        <v>45</v>
      </c>
      <c r="H3077">
        <v>3030</v>
      </c>
      <c r="I3077" t="s">
        <v>11</v>
      </c>
      <c r="J3077" t="s">
        <v>46</v>
      </c>
      <c r="K3077" t="s">
        <v>155</v>
      </c>
      <c r="L3077" t="s">
        <v>20</v>
      </c>
      <c r="M3077" s="5">
        <v>493.6</v>
      </c>
    </row>
    <row r="3078" spans="1:13" x14ac:dyDescent="0.25">
      <c r="A3078" s="2">
        <v>45931</v>
      </c>
      <c r="B3078" s="3">
        <f t="shared" si="146"/>
        <v>2026</v>
      </c>
      <c r="C3078" t="str">
        <f t="shared" si="144"/>
        <v>2025-2026</v>
      </c>
      <c r="D3078" t="s">
        <v>147</v>
      </c>
      <c r="E3078" t="s">
        <v>119</v>
      </c>
      <c r="F3078" t="str">
        <f t="shared" si="145"/>
        <v>Queensland</v>
      </c>
      <c r="G3078" t="s">
        <v>35</v>
      </c>
      <c r="H3078">
        <v>4570</v>
      </c>
      <c r="I3078" t="s">
        <v>11</v>
      </c>
      <c r="J3078" t="s">
        <v>120</v>
      </c>
      <c r="K3078" t="s">
        <v>150</v>
      </c>
      <c r="L3078" t="s">
        <v>18</v>
      </c>
      <c r="M3078" s="5">
        <v>494.04</v>
      </c>
    </row>
    <row r="3079" spans="1:13" x14ac:dyDescent="0.25">
      <c r="A3079" s="2">
        <v>45533</v>
      </c>
      <c r="B3079" s="3">
        <f t="shared" si="146"/>
        <v>2025</v>
      </c>
      <c r="C3079" t="str">
        <f t="shared" si="144"/>
        <v>2024-2025</v>
      </c>
      <c r="D3079" t="s">
        <v>148</v>
      </c>
      <c r="E3079" t="s">
        <v>143</v>
      </c>
      <c r="F3079" t="str">
        <f t="shared" si="145"/>
        <v>New South Wales</v>
      </c>
      <c r="G3079" t="s">
        <v>10</v>
      </c>
      <c r="H3079">
        <v>2154</v>
      </c>
      <c r="I3079" t="s">
        <v>11</v>
      </c>
      <c r="J3079" t="s">
        <v>27</v>
      </c>
      <c r="K3079" t="s">
        <v>154</v>
      </c>
      <c r="L3079" t="s">
        <v>14</v>
      </c>
      <c r="M3079" s="5">
        <v>494.34</v>
      </c>
    </row>
    <row r="3080" spans="1:13" x14ac:dyDescent="0.25">
      <c r="A3080" s="2">
        <v>45518</v>
      </c>
      <c r="B3080" s="3">
        <f t="shared" si="146"/>
        <v>2025</v>
      </c>
      <c r="C3080" t="str">
        <f t="shared" si="144"/>
        <v>2024-2025</v>
      </c>
      <c r="D3080" t="s">
        <v>147</v>
      </c>
      <c r="E3080" t="s">
        <v>52</v>
      </c>
      <c r="F3080" t="str">
        <f t="shared" si="145"/>
        <v>Victoria</v>
      </c>
      <c r="G3080" t="s">
        <v>45</v>
      </c>
      <c r="H3080">
        <v>3030</v>
      </c>
      <c r="I3080" t="s">
        <v>11</v>
      </c>
      <c r="J3080" t="s">
        <v>46</v>
      </c>
      <c r="K3080" t="s">
        <v>153</v>
      </c>
      <c r="L3080" t="s">
        <v>16</v>
      </c>
      <c r="M3080" s="5">
        <v>495.12</v>
      </c>
    </row>
    <row r="3081" spans="1:13" x14ac:dyDescent="0.25">
      <c r="A3081" s="2">
        <v>45473</v>
      </c>
      <c r="B3081" s="3">
        <f t="shared" si="146"/>
        <v>2024</v>
      </c>
      <c r="C3081" t="str">
        <f t="shared" si="144"/>
        <v>2023-2024</v>
      </c>
      <c r="D3081" t="s">
        <v>147</v>
      </c>
      <c r="E3081" t="s">
        <v>42</v>
      </c>
      <c r="F3081" t="str">
        <f t="shared" si="145"/>
        <v>Queensland</v>
      </c>
      <c r="G3081" t="s">
        <v>35</v>
      </c>
      <c r="H3081">
        <v>4053</v>
      </c>
      <c r="I3081" t="s">
        <v>11</v>
      </c>
      <c r="J3081" t="s">
        <v>43</v>
      </c>
      <c r="K3081" t="s">
        <v>156</v>
      </c>
      <c r="L3081" t="s">
        <v>17</v>
      </c>
      <c r="M3081" s="5">
        <v>495.85</v>
      </c>
    </row>
    <row r="3082" spans="1:13" x14ac:dyDescent="0.25">
      <c r="A3082" s="2">
        <v>45426</v>
      </c>
      <c r="B3082" s="3">
        <f t="shared" si="146"/>
        <v>2024</v>
      </c>
      <c r="C3082" t="str">
        <f t="shared" si="144"/>
        <v>2023-2024</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25">
      <c r="A3083" s="2">
        <v>45806</v>
      </c>
      <c r="B3083" s="3">
        <f t="shared" si="146"/>
        <v>2025</v>
      </c>
      <c r="C3083" t="str">
        <f t="shared" si="144"/>
        <v>2024-2025</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25">
      <c r="A3084" s="2">
        <v>45390</v>
      </c>
      <c r="B3084" s="3">
        <f t="shared" si="146"/>
        <v>2024</v>
      </c>
      <c r="C3084" t="str">
        <f t="shared" si="144"/>
        <v>2023-2024</v>
      </c>
      <c r="D3084" t="s">
        <v>148</v>
      </c>
      <c r="E3084" t="s">
        <v>118</v>
      </c>
      <c r="F3084" t="str">
        <f t="shared" si="145"/>
        <v>New South Wales</v>
      </c>
      <c r="G3084" t="s">
        <v>10</v>
      </c>
      <c r="H3084">
        <v>2158</v>
      </c>
      <c r="I3084" t="s">
        <v>11</v>
      </c>
      <c r="J3084" t="s">
        <v>27</v>
      </c>
      <c r="K3084" t="s">
        <v>155</v>
      </c>
      <c r="L3084" t="s">
        <v>20</v>
      </c>
      <c r="M3084" s="5">
        <v>498.38</v>
      </c>
    </row>
    <row r="3085" spans="1:13" x14ac:dyDescent="0.25">
      <c r="A3085" s="2">
        <v>45939</v>
      </c>
      <c r="B3085" s="3">
        <f t="shared" si="146"/>
        <v>2026</v>
      </c>
      <c r="C3085" t="str">
        <f t="shared" si="144"/>
        <v>2025-2026</v>
      </c>
      <c r="D3085" t="s">
        <v>147</v>
      </c>
      <c r="E3085" t="s">
        <v>37</v>
      </c>
      <c r="F3085" t="str">
        <f t="shared" si="145"/>
        <v>South Australia</v>
      </c>
      <c r="G3085" t="s">
        <v>32</v>
      </c>
      <c r="H3085">
        <v>5607</v>
      </c>
      <c r="I3085" t="s">
        <v>11</v>
      </c>
      <c r="J3085" t="s">
        <v>38</v>
      </c>
      <c r="K3085" t="s">
        <v>155</v>
      </c>
      <c r="L3085" t="s">
        <v>20</v>
      </c>
      <c r="M3085" s="5">
        <v>498.46000000000004</v>
      </c>
    </row>
    <row r="3086" spans="1:13" x14ac:dyDescent="0.25">
      <c r="A3086" s="2">
        <v>45792</v>
      </c>
      <c r="B3086" s="3">
        <f t="shared" si="146"/>
        <v>2025</v>
      </c>
      <c r="C3086" t="str">
        <f t="shared" si="144"/>
        <v>2024-2025</v>
      </c>
      <c r="D3086" t="s">
        <v>147</v>
      </c>
      <c r="E3086" t="s">
        <v>89</v>
      </c>
      <c r="F3086" t="str">
        <f t="shared" si="145"/>
        <v>Queensland</v>
      </c>
      <c r="G3086" t="s">
        <v>35</v>
      </c>
      <c r="H3086">
        <v>4655</v>
      </c>
      <c r="I3086" t="s">
        <v>11</v>
      </c>
      <c r="J3086" t="s">
        <v>51</v>
      </c>
      <c r="K3086" t="s">
        <v>150</v>
      </c>
      <c r="L3086" t="s">
        <v>18</v>
      </c>
      <c r="M3086" s="5">
        <v>498.64</v>
      </c>
    </row>
    <row r="3087" spans="1:13" x14ac:dyDescent="0.25">
      <c r="A3087" s="2">
        <v>45539</v>
      </c>
      <c r="B3087" s="3">
        <f t="shared" si="146"/>
        <v>2025</v>
      </c>
      <c r="C3087" t="str">
        <f t="shared" si="144"/>
        <v>2024-2025</v>
      </c>
      <c r="D3087" t="s">
        <v>147</v>
      </c>
      <c r="E3087" t="s">
        <v>74</v>
      </c>
      <c r="F3087" t="str">
        <f t="shared" si="145"/>
        <v>South Australia</v>
      </c>
      <c r="G3087" t="s">
        <v>32</v>
      </c>
      <c r="H3087">
        <v>5043</v>
      </c>
      <c r="I3087" t="s">
        <v>11</v>
      </c>
      <c r="J3087" t="s">
        <v>33</v>
      </c>
      <c r="K3087" t="s">
        <v>153</v>
      </c>
      <c r="L3087" t="s">
        <v>16</v>
      </c>
      <c r="M3087" s="5">
        <v>498.73999999999995</v>
      </c>
    </row>
    <row r="3088" spans="1:13" x14ac:dyDescent="0.25">
      <c r="A3088" s="2">
        <v>45670</v>
      </c>
      <c r="B3088" s="3">
        <f t="shared" si="146"/>
        <v>2025</v>
      </c>
      <c r="C3088" t="str">
        <f t="shared" si="144"/>
        <v>2024-2025</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25">
      <c r="A3089" s="2">
        <v>45707</v>
      </c>
      <c r="B3089" s="3">
        <f t="shared" si="146"/>
        <v>2025</v>
      </c>
      <c r="C3089" t="str">
        <f t="shared" si="144"/>
        <v>2024-2025</v>
      </c>
      <c r="D3089" t="s">
        <v>147</v>
      </c>
      <c r="E3089" t="s">
        <v>141</v>
      </c>
      <c r="F3089" t="str">
        <f t="shared" si="145"/>
        <v>Western Australia</v>
      </c>
      <c r="G3089" t="s">
        <v>48</v>
      </c>
      <c r="H3089">
        <v>6052</v>
      </c>
      <c r="I3089" t="s">
        <v>11</v>
      </c>
      <c r="J3089" t="s">
        <v>49</v>
      </c>
      <c r="K3089" t="s">
        <v>150</v>
      </c>
      <c r="L3089" t="s">
        <v>18</v>
      </c>
      <c r="M3089" s="5">
        <v>500.48</v>
      </c>
    </row>
    <row r="3090" spans="1:13" x14ac:dyDescent="0.25">
      <c r="A3090" s="2">
        <v>45933</v>
      </c>
      <c r="B3090" s="3">
        <f t="shared" si="146"/>
        <v>2026</v>
      </c>
      <c r="C3090" t="str">
        <f t="shared" si="144"/>
        <v>2025-2026</v>
      </c>
      <c r="D3090" t="s">
        <v>147</v>
      </c>
      <c r="E3090" t="s">
        <v>124</v>
      </c>
      <c r="F3090" t="str">
        <f t="shared" si="145"/>
        <v>New South Wales</v>
      </c>
      <c r="G3090" t="s">
        <v>10</v>
      </c>
      <c r="H3090">
        <v>2015</v>
      </c>
      <c r="I3090" t="s">
        <v>11</v>
      </c>
      <c r="J3090" t="s">
        <v>12</v>
      </c>
      <c r="K3090" t="s">
        <v>154</v>
      </c>
      <c r="L3090" t="s">
        <v>14</v>
      </c>
      <c r="M3090" s="5">
        <v>500.63</v>
      </c>
    </row>
    <row r="3091" spans="1:13" x14ac:dyDescent="0.25">
      <c r="A3091" s="2">
        <v>45726</v>
      </c>
      <c r="B3091" s="3">
        <f t="shared" si="146"/>
        <v>2025</v>
      </c>
      <c r="C3091" t="str">
        <f t="shared" si="144"/>
        <v>2024-2025</v>
      </c>
      <c r="D3091" t="s">
        <v>147</v>
      </c>
      <c r="E3091" t="s">
        <v>54</v>
      </c>
      <c r="F3091" t="str">
        <f t="shared" si="145"/>
        <v>Victoria</v>
      </c>
      <c r="G3091" t="s">
        <v>45</v>
      </c>
      <c r="H3091">
        <v>3977</v>
      </c>
      <c r="I3091" t="s">
        <v>11</v>
      </c>
      <c r="J3091" t="s">
        <v>55</v>
      </c>
      <c r="K3091" t="s">
        <v>150</v>
      </c>
      <c r="L3091" t="s">
        <v>18</v>
      </c>
      <c r="M3091" s="5">
        <v>501.01</v>
      </c>
    </row>
    <row r="3092" spans="1:13" x14ac:dyDescent="0.25">
      <c r="A3092" s="2">
        <v>45689</v>
      </c>
      <c r="B3092" s="3">
        <f t="shared" si="146"/>
        <v>2025</v>
      </c>
      <c r="C3092" t="str">
        <f t="shared" si="144"/>
        <v>2024-2025</v>
      </c>
      <c r="D3092" t="s">
        <v>147</v>
      </c>
      <c r="E3092" t="s">
        <v>75</v>
      </c>
      <c r="F3092" t="str">
        <f t="shared" si="145"/>
        <v>Victoria</v>
      </c>
      <c r="G3092" t="s">
        <v>45</v>
      </c>
      <c r="H3092">
        <v>3630</v>
      </c>
      <c r="I3092" t="s">
        <v>11</v>
      </c>
      <c r="J3092" t="s">
        <v>55</v>
      </c>
      <c r="K3092" t="s">
        <v>150</v>
      </c>
      <c r="L3092" t="s">
        <v>18</v>
      </c>
      <c r="M3092" s="5">
        <v>501.53000000000003</v>
      </c>
    </row>
    <row r="3093" spans="1:13" x14ac:dyDescent="0.25">
      <c r="A3093" s="2">
        <v>45716</v>
      </c>
      <c r="B3093" s="3">
        <f t="shared" si="146"/>
        <v>2025</v>
      </c>
      <c r="C3093" t="str">
        <f t="shared" si="144"/>
        <v>2024-2025</v>
      </c>
      <c r="D3093" t="s">
        <v>147</v>
      </c>
      <c r="E3093" t="s">
        <v>117</v>
      </c>
      <c r="F3093" t="str">
        <f t="shared" si="145"/>
        <v>Queensland</v>
      </c>
      <c r="G3093" t="s">
        <v>35</v>
      </c>
      <c r="H3093">
        <v>4119</v>
      </c>
      <c r="I3093" t="s">
        <v>11</v>
      </c>
      <c r="J3093" t="s">
        <v>43</v>
      </c>
      <c r="K3093" t="s">
        <v>155</v>
      </c>
      <c r="L3093" t="s">
        <v>20</v>
      </c>
      <c r="M3093" s="5">
        <v>503.37000000000006</v>
      </c>
    </row>
    <row r="3094" spans="1:13" x14ac:dyDescent="0.25">
      <c r="A3094" s="2">
        <v>45472</v>
      </c>
      <c r="B3094" s="3">
        <f t="shared" si="146"/>
        <v>2024</v>
      </c>
      <c r="C3094" t="str">
        <f t="shared" si="144"/>
        <v>2023-2024</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25">
      <c r="A3095" s="2">
        <v>45746</v>
      </c>
      <c r="B3095" s="3">
        <f t="shared" si="146"/>
        <v>2025</v>
      </c>
      <c r="C3095" t="str">
        <f t="shared" si="144"/>
        <v>2024-2025</v>
      </c>
      <c r="D3095" t="s">
        <v>147</v>
      </c>
      <c r="E3095" t="s">
        <v>59</v>
      </c>
      <c r="F3095" t="str">
        <f t="shared" si="145"/>
        <v>Victoria</v>
      </c>
      <c r="G3095" t="s">
        <v>45</v>
      </c>
      <c r="H3095">
        <v>3280</v>
      </c>
      <c r="I3095" t="s">
        <v>11</v>
      </c>
      <c r="J3095" t="s">
        <v>60</v>
      </c>
      <c r="K3095" t="s">
        <v>150</v>
      </c>
      <c r="L3095" t="s">
        <v>18</v>
      </c>
      <c r="M3095" s="5">
        <v>504.09</v>
      </c>
    </row>
    <row r="3096" spans="1:13" x14ac:dyDescent="0.25">
      <c r="A3096" s="2">
        <v>45407</v>
      </c>
      <c r="B3096" s="3">
        <f t="shared" si="146"/>
        <v>2024</v>
      </c>
      <c r="C3096" t="str">
        <f t="shared" si="144"/>
        <v>2023-2024</v>
      </c>
      <c r="D3096" t="s">
        <v>147</v>
      </c>
      <c r="E3096" t="s">
        <v>143</v>
      </c>
      <c r="F3096" t="str">
        <f t="shared" si="145"/>
        <v>New South Wales</v>
      </c>
      <c r="G3096" t="s">
        <v>10</v>
      </c>
      <c r="H3096">
        <v>2154</v>
      </c>
      <c r="I3096" t="s">
        <v>11</v>
      </c>
      <c r="J3096" t="s">
        <v>27</v>
      </c>
      <c r="K3096" t="s">
        <v>149</v>
      </c>
      <c r="L3096" t="s">
        <v>15</v>
      </c>
      <c r="M3096" s="5">
        <v>504.9</v>
      </c>
    </row>
    <row r="3097" spans="1:13" x14ac:dyDescent="0.25">
      <c r="A3097" s="2">
        <v>45346</v>
      </c>
      <c r="B3097" s="3">
        <f t="shared" si="146"/>
        <v>2024</v>
      </c>
      <c r="C3097" t="str">
        <f t="shared" si="144"/>
        <v>2023-2024</v>
      </c>
      <c r="D3097" t="s">
        <v>147</v>
      </c>
      <c r="E3097" t="s">
        <v>98</v>
      </c>
      <c r="F3097" t="str">
        <f t="shared" si="145"/>
        <v>Victoria</v>
      </c>
      <c r="G3097" t="s">
        <v>45</v>
      </c>
      <c r="H3097">
        <v>3429</v>
      </c>
      <c r="I3097" t="s">
        <v>11</v>
      </c>
      <c r="J3097" t="s">
        <v>60</v>
      </c>
      <c r="K3097" t="s">
        <v>153</v>
      </c>
      <c r="L3097" t="s">
        <v>16</v>
      </c>
      <c r="M3097" s="5">
        <v>504.95000000000005</v>
      </c>
    </row>
    <row r="3098" spans="1:13" x14ac:dyDescent="0.25">
      <c r="A3098" s="2">
        <v>45420</v>
      </c>
      <c r="B3098" s="3">
        <f t="shared" si="146"/>
        <v>2024</v>
      </c>
      <c r="C3098" t="str">
        <f t="shared" si="144"/>
        <v>2023-2024</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25">
      <c r="A3099" s="2">
        <v>45598</v>
      </c>
      <c r="B3099" s="3">
        <f t="shared" si="146"/>
        <v>2025</v>
      </c>
      <c r="C3099" t="str">
        <f t="shared" si="144"/>
        <v>2024-2025</v>
      </c>
      <c r="D3099" t="s">
        <v>147</v>
      </c>
      <c r="E3099" t="s">
        <v>92</v>
      </c>
      <c r="F3099" t="str">
        <f t="shared" si="145"/>
        <v>Queensland</v>
      </c>
      <c r="G3099" t="s">
        <v>35</v>
      </c>
      <c r="H3099">
        <v>4068</v>
      </c>
      <c r="I3099" t="s">
        <v>11</v>
      </c>
      <c r="J3099" t="s">
        <v>43</v>
      </c>
      <c r="K3099" t="s">
        <v>150</v>
      </c>
      <c r="L3099" t="s">
        <v>18</v>
      </c>
      <c r="M3099" s="5">
        <v>506.61</v>
      </c>
    </row>
    <row r="3100" spans="1:13" x14ac:dyDescent="0.25">
      <c r="A3100" s="2">
        <v>45857</v>
      </c>
      <c r="B3100" s="3">
        <f t="shared" si="146"/>
        <v>2026</v>
      </c>
      <c r="C3100" t="str">
        <f t="shared" si="144"/>
        <v>2025-2026</v>
      </c>
      <c r="D3100" t="s">
        <v>147</v>
      </c>
      <c r="E3100" t="s">
        <v>125</v>
      </c>
      <c r="F3100" t="str">
        <f t="shared" si="145"/>
        <v>Victoria</v>
      </c>
      <c r="G3100" t="s">
        <v>45</v>
      </c>
      <c r="H3100">
        <v>3400</v>
      </c>
      <c r="I3100" t="s">
        <v>11</v>
      </c>
      <c r="J3100" t="s">
        <v>60</v>
      </c>
      <c r="K3100" t="s">
        <v>155</v>
      </c>
      <c r="L3100" t="s">
        <v>20</v>
      </c>
      <c r="M3100" s="5">
        <v>507.3</v>
      </c>
    </row>
    <row r="3101" spans="1:13" x14ac:dyDescent="0.25">
      <c r="A3101" s="2">
        <v>45379</v>
      </c>
      <c r="B3101" s="3">
        <f t="shared" si="146"/>
        <v>2024</v>
      </c>
      <c r="C3101" t="str">
        <f t="shared" si="144"/>
        <v>2023-2024</v>
      </c>
      <c r="D3101" t="s">
        <v>147</v>
      </c>
      <c r="E3101" t="s">
        <v>59</v>
      </c>
      <c r="F3101" t="str">
        <f t="shared" si="145"/>
        <v>Victoria</v>
      </c>
      <c r="G3101" t="s">
        <v>45</v>
      </c>
      <c r="H3101">
        <v>3280</v>
      </c>
      <c r="I3101" t="s">
        <v>11</v>
      </c>
      <c r="J3101" t="s">
        <v>60</v>
      </c>
      <c r="K3101" t="s">
        <v>19</v>
      </c>
      <c r="L3101" t="s">
        <v>23</v>
      </c>
      <c r="M3101" s="5">
        <v>507.41999999999996</v>
      </c>
    </row>
    <row r="3102" spans="1:13" x14ac:dyDescent="0.25">
      <c r="A3102" s="2">
        <v>45826</v>
      </c>
      <c r="B3102" s="3">
        <f t="shared" si="146"/>
        <v>2025</v>
      </c>
      <c r="C3102" t="str">
        <f t="shared" si="144"/>
        <v>2024-2025</v>
      </c>
      <c r="D3102" t="s">
        <v>147</v>
      </c>
      <c r="E3102" t="s">
        <v>116</v>
      </c>
      <c r="F3102" t="str">
        <f t="shared" si="145"/>
        <v>Western Australia</v>
      </c>
      <c r="G3102" t="s">
        <v>48</v>
      </c>
      <c r="H3102">
        <v>6725</v>
      </c>
      <c r="I3102" t="s">
        <v>11</v>
      </c>
      <c r="J3102" t="s">
        <v>77</v>
      </c>
      <c r="K3102" t="s">
        <v>150</v>
      </c>
      <c r="L3102" t="s">
        <v>18</v>
      </c>
      <c r="M3102" s="5">
        <v>507.79</v>
      </c>
    </row>
    <row r="3103" spans="1:13" x14ac:dyDescent="0.25">
      <c r="A3103" s="2">
        <v>45458</v>
      </c>
      <c r="B3103" s="3">
        <f t="shared" si="146"/>
        <v>2024</v>
      </c>
      <c r="C3103" t="str">
        <f t="shared" si="144"/>
        <v>2023-2024</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25">
      <c r="A3104" s="2">
        <v>45298</v>
      </c>
      <c r="B3104" s="3">
        <f t="shared" si="146"/>
        <v>2024</v>
      </c>
      <c r="C3104" t="str">
        <f t="shared" si="144"/>
        <v>2023-2024</v>
      </c>
      <c r="D3104" t="s">
        <v>147</v>
      </c>
      <c r="E3104" t="s">
        <v>95</v>
      </c>
      <c r="F3104" t="str">
        <f t="shared" si="145"/>
        <v>Victoria</v>
      </c>
      <c r="G3104" t="s">
        <v>45</v>
      </c>
      <c r="H3104">
        <v>3931</v>
      </c>
      <c r="I3104" t="s">
        <v>11</v>
      </c>
      <c r="J3104" t="s">
        <v>55</v>
      </c>
      <c r="K3104" t="s">
        <v>155</v>
      </c>
      <c r="L3104" t="s">
        <v>20</v>
      </c>
      <c r="M3104" s="5">
        <v>510.02000000000004</v>
      </c>
    </row>
    <row r="3105" spans="1:13" x14ac:dyDescent="0.25">
      <c r="A3105" s="2">
        <v>45541</v>
      </c>
      <c r="B3105" s="3">
        <f t="shared" si="146"/>
        <v>2025</v>
      </c>
      <c r="C3105" t="str">
        <f t="shared" si="144"/>
        <v>2024-2025</v>
      </c>
      <c r="D3105" t="s">
        <v>148</v>
      </c>
      <c r="E3105" t="s">
        <v>146</v>
      </c>
      <c r="F3105" t="str">
        <f t="shared" si="145"/>
        <v>Victoria</v>
      </c>
      <c r="G3105" t="s">
        <v>45</v>
      </c>
      <c r="H3105">
        <v>3353</v>
      </c>
      <c r="I3105" t="s">
        <v>11</v>
      </c>
      <c r="J3105" t="s">
        <v>60</v>
      </c>
      <c r="K3105" t="s">
        <v>151</v>
      </c>
      <c r="L3105" t="s">
        <v>21</v>
      </c>
      <c r="M3105" s="5">
        <v>510.05</v>
      </c>
    </row>
    <row r="3106" spans="1:13" x14ac:dyDescent="0.25">
      <c r="A3106" s="2">
        <v>45886</v>
      </c>
      <c r="B3106" s="3">
        <f t="shared" si="146"/>
        <v>2026</v>
      </c>
      <c r="C3106" t="str">
        <f t="shared" si="144"/>
        <v>2025-2026</v>
      </c>
      <c r="D3106" t="s">
        <v>148</v>
      </c>
      <c r="E3106" t="s">
        <v>106</v>
      </c>
      <c r="F3106" t="str">
        <f t="shared" si="145"/>
        <v>Victoria</v>
      </c>
      <c r="G3106" t="s">
        <v>45</v>
      </c>
      <c r="H3106">
        <v>3915</v>
      </c>
      <c r="I3106" t="s">
        <v>11</v>
      </c>
      <c r="J3106" t="s">
        <v>55</v>
      </c>
      <c r="K3106" t="s">
        <v>152</v>
      </c>
      <c r="L3106" t="s">
        <v>13</v>
      </c>
      <c r="M3106" s="5">
        <v>510.09</v>
      </c>
    </row>
    <row r="3107" spans="1:13" x14ac:dyDescent="0.25">
      <c r="A3107" s="2">
        <v>45935</v>
      </c>
      <c r="B3107" s="3">
        <f t="shared" si="146"/>
        <v>2026</v>
      </c>
      <c r="C3107" t="str">
        <f t="shared" si="144"/>
        <v>2025-2026</v>
      </c>
      <c r="D3107" t="s">
        <v>147</v>
      </c>
      <c r="E3107" t="s">
        <v>122</v>
      </c>
      <c r="F3107" t="str">
        <f t="shared" si="145"/>
        <v>New South Wales</v>
      </c>
      <c r="G3107" t="s">
        <v>10</v>
      </c>
      <c r="H3107">
        <v>2650</v>
      </c>
      <c r="I3107" t="s">
        <v>11</v>
      </c>
      <c r="J3107" t="s">
        <v>25</v>
      </c>
      <c r="K3107" t="s">
        <v>154</v>
      </c>
      <c r="L3107" t="s">
        <v>14</v>
      </c>
      <c r="M3107" s="5">
        <v>510.34</v>
      </c>
    </row>
    <row r="3108" spans="1:13" x14ac:dyDescent="0.25">
      <c r="A3108" s="2">
        <v>45360</v>
      </c>
      <c r="B3108" s="3">
        <f t="shared" si="146"/>
        <v>2024</v>
      </c>
      <c r="C3108" t="str">
        <f t="shared" si="144"/>
        <v>2023-2024</v>
      </c>
      <c r="D3108" t="s">
        <v>148</v>
      </c>
      <c r="E3108" t="s">
        <v>129</v>
      </c>
      <c r="F3108" t="str">
        <f t="shared" si="145"/>
        <v>Tasmania</v>
      </c>
      <c r="G3108" t="s">
        <v>70</v>
      </c>
      <c r="H3108">
        <v>7010</v>
      </c>
      <c r="I3108" t="s">
        <v>11</v>
      </c>
      <c r="J3108" t="s">
        <v>71</v>
      </c>
      <c r="K3108" t="s">
        <v>150</v>
      </c>
      <c r="L3108" t="s">
        <v>18</v>
      </c>
      <c r="M3108" s="5">
        <v>510.4</v>
      </c>
    </row>
    <row r="3109" spans="1:13" x14ac:dyDescent="0.25">
      <c r="A3109" s="2">
        <v>46004</v>
      </c>
      <c r="B3109" s="3">
        <f t="shared" si="146"/>
        <v>2026</v>
      </c>
      <c r="C3109" t="str">
        <f t="shared" si="144"/>
        <v>2025-2026</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25">
      <c r="A3110" s="2">
        <v>45654</v>
      </c>
      <c r="B3110" s="3">
        <f t="shared" si="146"/>
        <v>2025</v>
      </c>
      <c r="C3110" t="str">
        <f t="shared" si="144"/>
        <v>2024-2025</v>
      </c>
      <c r="D3110" t="s">
        <v>147</v>
      </c>
      <c r="E3110" t="s">
        <v>52</v>
      </c>
      <c r="F3110" t="str">
        <f t="shared" si="145"/>
        <v>Victoria</v>
      </c>
      <c r="G3110" t="s">
        <v>45</v>
      </c>
      <c r="H3110">
        <v>3030</v>
      </c>
      <c r="I3110" t="s">
        <v>11</v>
      </c>
      <c r="J3110" t="s">
        <v>46</v>
      </c>
      <c r="K3110" t="s">
        <v>151</v>
      </c>
      <c r="L3110" t="s">
        <v>21</v>
      </c>
      <c r="M3110" s="5">
        <v>510.80000000000007</v>
      </c>
    </row>
    <row r="3111" spans="1:13" x14ac:dyDescent="0.25">
      <c r="A3111" s="2">
        <v>45693</v>
      </c>
      <c r="B3111" s="3">
        <f t="shared" si="146"/>
        <v>2025</v>
      </c>
      <c r="C3111" t="str">
        <f t="shared" si="144"/>
        <v>2024-2025</v>
      </c>
      <c r="D3111" t="s">
        <v>147</v>
      </c>
      <c r="E3111" t="s">
        <v>145</v>
      </c>
      <c r="F3111" t="str">
        <f t="shared" si="145"/>
        <v>New South Wales</v>
      </c>
      <c r="G3111" t="s">
        <v>10</v>
      </c>
      <c r="H3111">
        <v>2101</v>
      </c>
      <c r="I3111" t="s">
        <v>11</v>
      </c>
      <c r="J3111" t="s">
        <v>27</v>
      </c>
      <c r="K3111" t="s">
        <v>19</v>
      </c>
      <c r="L3111" t="s">
        <v>23</v>
      </c>
      <c r="M3111" s="5">
        <v>511.24</v>
      </c>
    </row>
    <row r="3112" spans="1:13" x14ac:dyDescent="0.25">
      <c r="A3112" s="2">
        <v>45481</v>
      </c>
      <c r="B3112" s="3">
        <f t="shared" si="146"/>
        <v>2025</v>
      </c>
      <c r="C3112" t="str">
        <f t="shared" si="144"/>
        <v>2024-2025</v>
      </c>
      <c r="D3112" t="s">
        <v>147</v>
      </c>
      <c r="E3112" t="s">
        <v>39</v>
      </c>
      <c r="F3112" t="str">
        <f t="shared" si="145"/>
        <v>South Australia</v>
      </c>
      <c r="G3112" t="s">
        <v>32</v>
      </c>
      <c r="H3112">
        <v>5343</v>
      </c>
      <c r="I3112" t="s">
        <v>11</v>
      </c>
      <c r="J3112" t="s">
        <v>38</v>
      </c>
      <c r="K3112" t="s">
        <v>153</v>
      </c>
      <c r="L3112" t="s">
        <v>16</v>
      </c>
      <c r="M3112" s="5">
        <v>511.34000000000003</v>
      </c>
    </row>
    <row r="3113" spans="1:13" x14ac:dyDescent="0.25">
      <c r="A3113" s="2">
        <v>45494</v>
      </c>
      <c r="B3113" s="3">
        <f t="shared" si="146"/>
        <v>2025</v>
      </c>
      <c r="C3113" t="str">
        <f t="shared" si="144"/>
        <v>2024-2025</v>
      </c>
      <c r="D3113" t="s">
        <v>147</v>
      </c>
      <c r="E3113" t="s">
        <v>117</v>
      </c>
      <c r="F3113" t="str">
        <f t="shared" si="145"/>
        <v>Queensland</v>
      </c>
      <c r="G3113" t="s">
        <v>35</v>
      </c>
      <c r="H3113">
        <v>4119</v>
      </c>
      <c r="I3113" t="s">
        <v>11</v>
      </c>
      <c r="J3113" t="s">
        <v>43</v>
      </c>
      <c r="K3113" t="s">
        <v>154</v>
      </c>
      <c r="L3113" t="s">
        <v>14</v>
      </c>
      <c r="M3113" s="5">
        <v>512.78</v>
      </c>
    </row>
    <row r="3114" spans="1:13" x14ac:dyDescent="0.25">
      <c r="A3114" s="2">
        <v>45759</v>
      </c>
      <c r="B3114" s="3">
        <f t="shared" si="146"/>
        <v>2025</v>
      </c>
      <c r="C3114" t="str">
        <f t="shared" si="144"/>
        <v>2024-2025</v>
      </c>
      <c r="D3114" t="s">
        <v>147</v>
      </c>
      <c r="E3114" t="s">
        <v>122</v>
      </c>
      <c r="F3114" t="str">
        <f t="shared" si="145"/>
        <v>New South Wales</v>
      </c>
      <c r="G3114" t="s">
        <v>10</v>
      </c>
      <c r="H3114">
        <v>2650</v>
      </c>
      <c r="I3114" t="s">
        <v>11</v>
      </c>
      <c r="J3114" t="s">
        <v>25</v>
      </c>
      <c r="K3114" t="s">
        <v>156</v>
      </c>
      <c r="L3114" t="s">
        <v>17</v>
      </c>
      <c r="M3114" s="5">
        <v>514.15</v>
      </c>
    </row>
    <row r="3115" spans="1:13" x14ac:dyDescent="0.25">
      <c r="A3115" s="2">
        <v>45406</v>
      </c>
      <c r="B3115" s="3">
        <f t="shared" si="146"/>
        <v>2024</v>
      </c>
      <c r="C3115" t="str">
        <f t="shared" si="144"/>
        <v>2023-2024</v>
      </c>
      <c r="D3115" t="s">
        <v>147</v>
      </c>
      <c r="E3115" t="s">
        <v>37</v>
      </c>
      <c r="F3115" t="str">
        <f t="shared" si="145"/>
        <v>South Australia</v>
      </c>
      <c r="G3115" t="s">
        <v>32</v>
      </c>
      <c r="H3115">
        <v>5607</v>
      </c>
      <c r="I3115" t="s">
        <v>11</v>
      </c>
      <c r="J3115" t="s">
        <v>38</v>
      </c>
      <c r="K3115" t="s">
        <v>152</v>
      </c>
      <c r="L3115" t="s">
        <v>13</v>
      </c>
      <c r="M3115" s="5">
        <v>514.5</v>
      </c>
    </row>
    <row r="3116" spans="1:13" x14ac:dyDescent="0.25">
      <c r="A3116" s="2">
        <v>45326</v>
      </c>
      <c r="B3116" s="3">
        <f t="shared" si="146"/>
        <v>2024</v>
      </c>
      <c r="C3116" t="str">
        <f t="shared" si="144"/>
        <v>2023-2024</v>
      </c>
      <c r="D3116" t="s">
        <v>147</v>
      </c>
      <c r="E3116" t="s">
        <v>97</v>
      </c>
      <c r="F3116" t="str">
        <f t="shared" si="145"/>
        <v>Tasmania</v>
      </c>
      <c r="G3116" t="s">
        <v>70</v>
      </c>
      <c r="H3116">
        <v>7250</v>
      </c>
      <c r="I3116" t="s">
        <v>11</v>
      </c>
      <c r="J3116" t="s">
        <v>71</v>
      </c>
      <c r="K3116" t="s">
        <v>155</v>
      </c>
      <c r="L3116" t="s">
        <v>20</v>
      </c>
      <c r="M3116" s="5">
        <v>514.98</v>
      </c>
    </row>
    <row r="3117" spans="1:13" x14ac:dyDescent="0.25">
      <c r="A3117" s="2">
        <v>45951</v>
      </c>
      <c r="B3117" s="3">
        <f t="shared" si="146"/>
        <v>2026</v>
      </c>
      <c r="C3117" t="str">
        <f t="shared" si="144"/>
        <v>2025-2026</v>
      </c>
      <c r="D3117" t="s">
        <v>147</v>
      </c>
      <c r="E3117" t="s">
        <v>99</v>
      </c>
      <c r="F3117" t="str">
        <f t="shared" si="145"/>
        <v>Victoria</v>
      </c>
      <c r="G3117" t="s">
        <v>45</v>
      </c>
      <c r="H3117">
        <v>3148</v>
      </c>
      <c r="I3117" t="s">
        <v>11</v>
      </c>
      <c r="J3117" t="s">
        <v>63</v>
      </c>
      <c r="K3117" t="s">
        <v>152</v>
      </c>
      <c r="L3117" t="s">
        <v>13</v>
      </c>
      <c r="M3117" s="5">
        <v>515.17000000000007</v>
      </c>
    </row>
    <row r="3118" spans="1:13" x14ac:dyDescent="0.25">
      <c r="A3118" s="2">
        <v>45392</v>
      </c>
      <c r="B3118" s="3">
        <f t="shared" si="146"/>
        <v>2024</v>
      </c>
      <c r="C3118" t="str">
        <f t="shared" si="144"/>
        <v>2023-2024</v>
      </c>
      <c r="D3118" t="s">
        <v>148</v>
      </c>
      <c r="E3118" t="s">
        <v>54</v>
      </c>
      <c r="F3118" t="str">
        <f t="shared" si="145"/>
        <v>Victoria</v>
      </c>
      <c r="G3118" t="s">
        <v>45</v>
      </c>
      <c r="H3118">
        <v>3977</v>
      </c>
      <c r="I3118" t="s">
        <v>11</v>
      </c>
      <c r="J3118" t="s">
        <v>55</v>
      </c>
      <c r="K3118" t="s">
        <v>154</v>
      </c>
      <c r="L3118" t="s">
        <v>14</v>
      </c>
      <c r="M3118" s="5">
        <v>516.29999999999995</v>
      </c>
    </row>
    <row r="3119" spans="1:13" x14ac:dyDescent="0.25">
      <c r="A3119" s="2">
        <v>45773</v>
      </c>
      <c r="B3119" s="3">
        <f t="shared" si="146"/>
        <v>2025</v>
      </c>
      <c r="C3119" t="str">
        <f t="shared" si="144"/>
        <v>2024-2025</v>
      </c>
      <c r="D3119" t="s">
        <v>147</v>
      </c>
      <c r="E3119" t="s">
        <v>108</v>
      </c>
      <c r="F3119" t="str">
        <f t="shared" si="145"/>
        <v>Victoria</v>
      </c>
      <c r="G3119" t="s">
        <v>45</v>
      </c>
      <c r="H3119">
        <v>3018</v>
      </c>
      <c r="I3119" t="s">
        <v>11</v>
      </c>
      <c r="J3119" t="s">
        <v>46</v>
      </c>
      <c r="K3119" t="s">
        <v>19</v>
      </c>
      <c r="L3119" t="s">
        <v>23</v>
      </c>
      <c r="M3119" s="5">
        <v>517.26</v>
      </c>
    </row>
    <row r="3120" spans="1:13" x14ac:dyDescent="0.25">
      <c r="A3120" s="2">
        <v>45423</v>
      </c>
      <c r="B3120" s="3">
        <f t="shared" si="146"/>
        <v>2024</v>
      </c>
      <c r="C3120" t="str">
        <f t="shared" si="144"/>
        <v>2023-2024</v>
      </c>
      <c r="D3120" t="s">
        <v>147</v>
      </c>
      <c r="E3120" t="s">
        <v>132</v>
      </c>
      <c r="F3120" t="str">
        <f t="shared" si="145"/>
        <v>New South Wales</v>
      </c>
      <c r="G3120" t="s">
        <v>10</v>
      </c>
      <c r="H3120">
        <v>2800</v>
      </c>
      <c r="I3120" t="s">
        <v>11</v>
      </c>
      <c r="J3120" t="s">
        <v>25</v>
      </c>
      <c r="K3120" t="s">
        <v>154</v>
      </c>
      <c r="L3120" t="s">
        <v>14</v>
      </c>
      <c r="M3120" s="5">
        <v>518.5</v>
      </c>
    </row>
    <row r="3121" spans="1:13" x14ac:dyDescent="0.25">
      <c r="A3121" s="2">
        <v>45797</v>
      </c>
      <c r="B3121" s="3">
        <f t="shared" si="146"/>
        <v>2025</v>
      </c>
      <c r="C3121" t="str">
        <f t="shared" si="144"/>
        <v>2024-2025</v>
      </c>
      <c r="D3121" t="s">
        <v>148</v>
      </c>
      <c r="E3121" t="s">
        <v>88</v>
      </c>
      <c r="F3121" t="str">
        <f t="shared" si="145"/>
        <v>South Australia</v>
      </c>
      <c r="G3121" t="s">
        <v>32</v>
      </c>
      <c r="H3121">
        <v>5011</v>
      </c>
      <c r="I3121" t="s">
        <v>11</v>
      </c>
      <c r="J3121" t="s">
        <v>33</v>
      </c>
      <c r="K3121" t="s">
        <v>152</v>
      </c>
      <c r="L3121" t="s">
        <v>13</v>
      </c>
      <c r="M3121" s="5">
        <v>519.22</v>
      </c>
    </row>
    <row r="3122" spans="1:13" x14ac:dyDescent="0.25">
      <c r="A3122" s="2">
        <v>45524</v>
      </c>
      <c r="B3122" s="3">
        <f t="shared" si="146"/>
        <v>2025</v>
      </c>
      <c r="C3122" t="str">
        <f t="shared" si="144"/>
        <v>2024-2025</v>
      </c>
      <c r="D3122" t="s">
        <v>147</v>
      </c>
      <c r="E3122" t="s">
        <v>44</v>
      </c>
      <c r="F3122" t="str">
        <f t="shared" si="145"/>
        <v>Victoria</v>
      </c>
      <c r="G3122" t="s">
        <v>45</v>
      </c>
      <c r="H3122">
        <v>3066</v>
      </c>
      <c r="I3122" t="s">
        <v>11</v>
      </c>
      <c r="J3122" t="s">
        <v>46</v>
      </c>
      <c r="K3122" t="s">
        <v>153</v>
      </c>
      <c r="L3122" t="s">
        <v>16</v>
      </c>
      <c r="M3122" s="5">
        <v>519.43000000000006</v>
      </c>
    </row>
    <row r="3123" spans="1:13" x14ac:dyDescent="0.25">
      <c r="A3123" s="2">
        <v>45319</v>
      </c>
      <c r="B3123" s="3">
        <f t="shared" si="146"/>
        <v>2024</v>
      </c>
      <c r="C3123" t="str">
        <f t="shared" si="144"/>
        <v>2023-2024</v>
      </c>
      <c r="D3123" t="s">
        <v>148</v>
      </c>
      <c r="E3123" t="s">
        <v>106</v>
      </c>
      <c r="F3123" t="str">
        <f t="shared" si="145"/>
        <v>Victoria</v>
      </c>
      <c r="G3123" t="s">
        <v>45</v>
      </c>
      <c r="H3123">
        <v>3915</v>
      </c>
      <c r="I3123" t="s">
        <v>11</v>
      </c>
      <c r="J3123" t="s">
        <v>55</v>
      </c>
      <c r="K3123" t="s">
        <v>149</v>
      </c>
      <c r="L3123" t="s">
        <v>15</v>
      </c>
      <c r="M3123" s="5">
        <v>520.21999999999991</v>
      </c>
    </row>
    <row r="3124" spans="1:13" x14ac:dyDescent="0.25">
      <c r="A3124" s="2">
        <v>45854</v>
      </c>
      <c r="B3124" s="3">
        <f t="shared" si="146"/>
        <v>2026</v>
      </c>
      <c r="C3124" t="str">
        <f t="shared" si="144"/>
        <v>2025-2026</v>
      </c>
      <c r="D3124" t="s">
        <v>147</v>
      </c>
      <c r="E3124" t="s">
        <v>65</v>
      </c>
      <c r="F3124" t="str">
        <f t="shared" si="145"/>
        <v>New South Wales</v>
      </c>
      <c r="G3124" t="s">
        <v>10</v>
      </c>
      <c r="H3124">
        <v>2541</v>
      </c>
      <c r="I3124" t="s">
        <v>11</v>
      </c>
      <c r="J3124" t="s">
        <v>58</v>
      </c>
      <c r="K3124" t="s">
        <v>154</v>
      </c>
      <c r="L3124" t="s">
        <v>14</v>
      </c>
      <c r="M3124" s="5">
        <v>521.34999999999991</v>
      </c>
    </row>
    <row r="3125" spans="1:13" x14ac:dyDescent="0.25">
      <c r="A3125" s="2">
        <v>45342</v>
      </c>
      <c r="B3125" s="3">
        <f t="shared" si="146"/>
        <v>2024</v>
      </c>
      <c r="C3125" t="str">
        <f t="shared" si="144"/>
        <v>2023-2024</v>
      </c>
      <c r="D3125" t="s">
        <v>147</v>
      </c>
      <c r="E3125" t="s">
        <v>114</v>
      </c>
      <c r="F3125" t="str">
        <f t="shared" si="145"/>
        <v>Victoria</v>
      </c>
      <c r="G3125" t="s">
        <v>45</v>
      </c>
      <c r="H3125">
        <v>3551</v>
      </c>
      <c r="I3125" t="s">
        <v>11</v>
      </c>
      <c r="J3125" t="s">
        <v>60</v>
      </c>
      <c r="K3125" t="s">
        <v>154</v>
      </c>
      <c r="L3125" t="s">
        <v>14</v>
      </c>
      <c r="M3125" s="5">
        <v>521.3900000000001</v>
      </c>
    </row>
    <row r="3126" spans="1:13" x14ac:dyDescent="0.25">
      <c r="A3126" s="2">
        <v>45509</v>
      </c>
      <c r="B3126" s="3">
        <f t="shared" si="146"/>
        <v>2025</v>
      </c>
      <c r="C3126" t="str">
        <f t="shared" si="144"/>
        <v>2024-2025</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25">
      <c r="A3127" s="2">
        <v>45699</v>
      </c>
      <c r="B3127" s="3">
        <f t="shared" si="146"/>
        <v>2025</v>
      </c>
      <c r="C3127" t="str">
        <f t="shared" si="144"/>
        <v>2024-2025</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25">
      <c r="A3128" s="2">
        <v>45799</v>
      </c>
      <c r="B3128" s="3">
        <f t="shared" si="146"/>
        <v>2025</v>
      </c>
      <c r="C3128" t="str">
        <f t="shared" si="144"/>
        <v>2024-2025</v>
      </c>
      <c r="D3128" t="s">
        <v>148</v>
      </c>
      <c r="E3128" t="s">
        <v>135</v>
      </c>
      <c r="F3128" t="str">
        <f t="shared" si="145"/>
        <v>Victoria</v>
      </c>
      <c r="G3128" t="s">
        <v>45</v>
      </c>
      <c r="H3128">
        <v>3550</v>
      </c>
      <c r="I3128" t="s">
        <v>11</v>
      </c>
      <c r="J3128" t="s">
        <v>60</v>
      </c>
      <c r="K3128" t="s">
        <v>154</v>
      </c>
      <c r="L3128" t="s">
        <v>14</v>
      </c>
      <c r="M3128" s="5">
        <v>521.99</v>
      </c>
    </row>
    <row r="3129" spans="1:13" x14ac:dyDescent="0.25">
      <c r="A3129" s="2">
        <v>45616</v>
      </c>
      <c r="B3129" s="3">
        <f t="shared" si="146"/>
        <v>2025</v>
      </c>
      <c r="C3129" t="str">
        <f t="shared" si="144"/>
        <v>2024-2025</v>
      </c>
      <c r="D3129" t="s">
        <v>147</v>
      </c>
      <c r="E3129" t="s">
        <v>121</v>
      </c>
      <c r="F3129" t="str">
        <f t="shared" si="145"/>
        <v>Queensland</v>
      </c>
      <c r="G3129" t="s">
        <v>35</v>
      </c>
      <c r="H3129">
        <v>4700</v>
      </c>
      <c r="I3129" t="s">
        <v>11</v>
      </c>
      <c r="J3129" t="s">
        <v>51</v>
      </c>
      <c r="K3129" t="s">
        <v>150</v>
      </c>
      <c r="L3129" t="s">
        <v>18</v>
      </c>
      <c r="M3129" s="5">
        <v>522.95000000000005</v>
      </c>
    </row>
    <row r="3130" spans="1:13" x14ac:dyDescent="0.25">
      <c r="A3130" s="2">
        <v>45935</v>
      </c>
      <c r="B3130" s="3">
        <f t="shared" si="146"/>
        <v>2026</v>
      </c>
      <c r="C3130" t="str">
        <f t="shared" si="144"/>
        <v>2025-2026</v>
      </c>
      <c r="D3130" t="s">
        <v>147</v>
      </c>
      <c r="E3130" t="s">
        <v>69</v>
      </c>
      <c r="F3130" t="str">
        <f t="shared" si="145"/>
        <v>Tasmania</v>
      </c>
      <c r="G3130" t="s">
        <v>70</v>
      </c>
      <c r="H3130">
        <v>7018</v>
      </c>
      <c r="I3130" t="s">
        <v>11</v>
      </c>
      <c r="J3130" t="s">
        <v>71</v>
      </c>
      <c r="K3130" t="s">
        <v>149</v>
      </c>
      <c r="L3130" t="s">
        <v>15</v>
      </c>
      <c r="M3130" s="5">
        <v>523.21</v>
      </c>
    </row>
    <row r="3131" spans="1:13" x14ac:dyDescent="0.25">
      <c r="A3131" s="2">
        <v>45621</v>
      </c>
      <c r="B3131" s="3">
        <f t="shared" si="146"/>
        <v>2025</v>
      </c>
      <c r="C3131" t="str">
        <f t="shared" si="144"/>
        <v>2024-2025</v>
      </c>
      <c r="D3131" t="s">
        <v>147</v>
      </c>
      <c r="E3131" t="s">
        <v>113</v>
      </c>
      <c r="F3131" t="str">
        <f t="shared" si="145"/>
        <v>Queensland</v>
      </c>
      <c r="G3131" t="s">
        <v>35</v>
      </c>
      <c r="H3131">
        <v>4215</v>
      </c>
      <c r="I3131" t="s">
        <v>11</v>
      </c>
      <c r="J3131" t="s">
        <v>104</v>
      </c>
      <c r="K3131" t="s">
        <v>151</v>
      </c>
      <c r="L3131" t="s">
        <v>21</v>
      </c>
      <c r="M3131" s="5">
        <v>523.76</v>
      </c>
    </row>
    <row r="3132" spans="1:13" x14ac:dyDescent="0.25">
      <c r="A3132" s="2">
        <v>45964</v>
      </c>
      <c r="B3132" s="3">
        <f t="shared" si="146"/>
        <v>2026</v>
      </c>
      <c r="C3132" t="str">
        <f t="shared" si="144"/>
        <v>2025-2026</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25">
      <c r="A3133" s="2">
        <v>45455</v>
      </c>
      <c r="B3133" s="3">
        <f t="shared" si="146"/>
        <v>2024</v>
      </c>
      <c r="C3133" t="str">
        <f t="shared" si="144"/>
        <v>2023-2024</v>
      </c>
      <c r="D3133" t="s">
        <v>147</v>
      </c>
      <c r="E3133" t="s">
        <v>141</v>
      </c>
      <c r="F3133" t="str">
        <f t="shared" si="145"/>
        <v>Western Australia</v>
      </c>
      <c r="G3133" t="s">
        <v>48</v>
      </c>
      <c r="H3133">
        <v>6052</v>
      </c>
      <c r="I3133" t="s">
        <v>11</v>
      </c>
      <c r="J3133" t="s">
        <v>49</v>
      </c>
      <c r="K3133" t="s">
        <v>152</v>
      </c>
      <c r="L3133" t="s">
        <v>13</v>
      </c>
      <c r="M3133" s="5">
        <v>525.13</v>
      </c>
    </row>
    <row r="3134" spans="1:13" x14ac:dyDescent="0.25">
      <c r="A3134" s="2">
        <v>45420</v>
      </c>
      <c r="B3134" s="3">
        <f t="shared" si="146"/>
        <v>2024</v>
      </c>
      <c r="C3134" t="str">
        <f t="shared" si="144"/>
        <v>2023-2024</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25">
      <c r="A3135" s="2">
        <v>45347</v>
      </c>
      <c r="B3135" s="3">
        <f t="shared" si="146"/>
        <v>2024</v>
      </c>
      <c r="C3135" t="str">
        <f t="shared" si="144"/>
        <v>2023-2024</v>
      </c>
      <c r="D3135" t="s">
        <v>147</v>
      </c>
      <c r="E3135" t="s">
        <v>42</v>
      </c>
      <c r="F3135" t="str">
        <f t="shared" si="145"/>
        <v>Queensland</v>
      </c>
      <c r="G3135" t="s">
        <v>35</v>
      </c>
      <c r="H3135">
        <v>4053</v>
      </c>
      <c r="I3135" t="s">
        <v>11</v>
      </c>
      <c r="J3135" t="s">
        <v>43</v>
      </c>
      <c r="K3135" t="s">
        <v>151</v>
      </c>
      <c r="L3135" t="s">
        <v>21</v>
      </c>
      <c r="M3135" s="5">
        <v>525.38000000000011</v>
      </c>
    </row>
    <row r="3136" spans="1:13" x14ac:dyDescent="0.25">
      <c r="A3136" s="2">
        <v>45820</v>
      </c>
      <c r="B3136" s="3">
        <f t="shared" si="146"/>
        <v>2025</v>
      </c>
      <c r="C3136" t="str">
        <f t="shared" si="144"/>
        <v>2024-2025</v>
      </c>
      <c r="D3136" t="s">
        <v>147</v>
      </c>
      <c r="E3136" t="s">
        <v>86</v>
      </c>
      <c r="F3136" t="str">
        <f t="shared" si="145"/>
        <v>New South Wales</v>
      </c>
      <c r="G3136" t="s">
        <v>10</v>
      </c>
      <c r="H3136">
        <v>2064</v>
      </c>
      <c r="I3136" t="s">
        <v>11</v>
      </c>
      <c r="J3136" t="s">
        <v>12</v>
      </c>
      <c r="K3136" t="s">
        <v>150</v>
      </c>
      <c r="L3136" t="s">
        <v>18</v>
      </c>
      <c r="M3136" s="5">
        <v>525.5</v>
      </c>
    </row>
    <row r="3137" spans="1:13" x14ac:dyDescent="0.25">
      <c r="A3137" s="2">
        <v>45522</v>
      </c>
      <c r="B3137" s="3">
        <f t="shared" si="146"/>
        <v>2025</v>
      </c>
      <c r="C3137" t="str">
        <f t="shared" si="144"/>
        <v>2024-2025</v>
      </c>
      <c r="D3137" t="s">
        <v>147</v>
      </c>
      <c r="E3137" t="s">
        <v>93</v>
      </c>
      <c r="F3137" t="str">
        <f t="shared" si="145"/>
        <v>Western Australia</v>
      </c>
      <c r="G3137" t="s">
        <v>48</v>
      </c>
      <c r="H3137">
        <v>6112</v>
      </c>
      <c r="I3137" t="s">
        <v>11</v>
      </c>
      <c r="J3137" t="s">
        <v>94</v>
      </c>
      <c r="K3137" t="s">
        <v>149</v>
      </c>
      <c r="L3137" t="s">
        <v>15</v>
      </c>
      <c r="M3137" s="5">
        <v>525.99</v>
      </c>
    </row>
    <row r="3138" spans="1:13" x14ac:dyDescent="0.25">
      <c r="A3138" s="2">
        <v>45293</v>
      </c>
      <c r="B3138" s="3">
        <f t="shared" si="146"/>
        <v>2024</v>
      </c>
      <c r="C3138" t="str">
        <f t="shared" ref="C3138:C3201" si="147">IF(MONTH(A3138) &gt;= 7, YEAR(A3138) &amp; "-" &amp; YEAR(A3138) + 1, YEAR(A3138) - 1 &amp; "-" &amp; YEAR(A3138))</f>
        <v>2023-2024</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25">
      <c r="A3139" s="2">
        <v>45828</v>
      </c>
      <c r="B3139" s="3">
        <f t="shared" ref="B3139:B3202" si="149">IF(MONTH(A3139)&gt;=7,YEAR(A3139)+1,YEAR(A3139))</f>
        <v>2025</v>
      </c>
      <c r="C3139" t="str">
        <f t="shared" si="147"/>
        <v>2024-2025</v>
      </c>
      <c r="D3139" t="s">
        <v>147</v>
      </c>
      <c r="E3139" t="s">
        <v>103</v>
      </c>
      <c r="F3139" t="str">
        <f t="shared" si="148"/>
        <v>Queensland</v>
      </c>
      <c r="G3139" t="s">
        <v>35</v>
      </c>
      <c r="H3139">
        <v>4509</v>
      </c>
      <c r="I3139" t="s">
        <v>11</v>
      </c>
      <c r="J3139" t="s">
        <v>104</v>
      </c>
      <c r="K3139" t="s">
        <v>154</v>
      </c>
      <c r="L3139" t="s">
        <v>14</v>
      </c>
      <c r="M3139" s="5">
        <v>528.55999999999995</v>
      </c>
    </row>
    <row r="3140" spans="1:13" x14ac:dyDescent="0.25">
      <c r="A3140" s="2">
        <v>45451</v>
      </c>
      <c r="B3140" s="3">
        <f t="shared" si="149"/>
        <v>2024</v>
      </c>
      <c r="C3140" t="str">
        <f t="shared" si="147"/>
        <v>2023-2024</v>
      </c>
      <c r="D3140" t="s">
        <v>147</v>
      </c>
      <c r="E3140" t="s">
        <v>42</v>
      </c>
      <c r="F3140" t="str">
        <f t="shared" si="148"/>
        <v>Queensland</v>
      </c>
      <c r="G3140" t="s">
        <v>35</v>
      </c>
      <c r="H3140">
        <v>4053</v>
      </c>
      <c r="I3140" t="s">
        <v>11</v>
      </c>
      <c r="J3140" t="s">
        <v>43</v>
      </c>
      <c r="K3140" t="s">
        <v>149</v>
      </c>
      <c r="L3140" t="s">
        <v>15</v>
      </c>
      <c r="M3140" s="5">
        <v>529.62</v>
      </c>
    </row>
    <row r="3141" spans="1:13" x14ac:dyDescent="0.25">
      <c r="A3141" s="2">
        <v>45553</v>
      </c>
      <c r="B3141" s="3">
        <f t="shared" si="149"/>
        <v>2025</v>
      </c>
      <c r="C3141" t="str">
        <f t="shared" si="147"/>
        <v>2024-2025</v>
      </c>
      <c r="D3141" t="s">
        <v>147</v>
      </c>
      <c r="E3141" t="s">
        <v>24</v>
      </c>
      <c r="F3141" t="str">
        <f t="shared" si="148"/>
        <v>New South Wales</v>
      </c>
      <c r="G3141" t="s">
        <v>10</v>
      </c>
      <c r="H3141">
        <v>2795</v>
      </c>
      <c r="I3141" t="s">
        <v>11</v>
      </c>
      <c r="J3141" t="s">
        <v>25</v>
      </c>
      <c r="K3141" t="s">
        <v>154</v>
      </c>
      <c r="L3141" t="s">
        <v>14</v>
      </c>
      <c r="M3141" s="5">
        <v>530.09</v>
      </c>
    </row>
    <row r="3142" spans="1:13" x14ac:dyDescent="0.25">
      <c r="A3142" s="2">
        <v>45415</v>
      </c>
      <c r="B3142" s="3">
        <f t="shared" si="149"/>
        <v>2024</v>
      </c>
      <c r="C3142" t="str">
        <f t="shared" si="147"/>
        <v>2023-2024</v>
      </c>
      <c r="D3142" t="s">
        <v>147</v>
      </c>
      <c r="E3142" t="s">
        <v>126</v>
      </c>
      <c r="F3142" t="str">
        <f t="shared" si="148"/>
        <v>Queensland</v>
      </c>
      <c r="G3142" t="s">
        <v>35</v>
      </c>
      <c r="H3142">
        <v>4551</v>
      </c>
      <c r="I3142" t="s">
        <v>11</v>
      </c>
      <c r="J3142" t="s">
        <v>120</v>
      </c>
      <c r="K3142" t="s">
        <v>154</v>
      </c>
      <c r="L3142" t="s">
        <v>14</v>
      </c>
      <c r="M3142" s="5">
        <v>530.36999999999989</v>
      </c>
    </row>
    <row r="3143" spans="1:13" x14ac:dyDescent="0.25">
      <c r="A3143" s="2">
        <v>45371</v>
      </c>
      <c r="B3143" s="3">
        <f t="shared" si="149"/>
        <v>2024</v>
      </c>
      <c r="C3143" t="str">
        <f t="shared" si="147"/>
        <v>2023-2024</v>
      </c>
      <c r="D3143" t="s">
        <v>147</v>
      </c>
      <c r="E3143" t="s">
        <v>53</v>
      </c>
      <c r="F3143" t="str">
        <f t="shared" si="148"/>
        <v>South Australia</v>
      </c>
      <c r="G3143" t="s">
        <v>32</v>
      </c>
      <c r="H3143">
        <v>5082</v>
      </c>
      <c r="I3143" t="s">
        <v>11</v>
      </c>
      <c r="J3143" t="s">
        <v>33</v>
      </c>
      <c r="K3143" t="s">
        <v>151</v>
      </c>
      <c r="L3143" t="s">
        <v>21</v>
      </c>
      <c r="M3143" s="5">
        <v>531.43000000000006</v>
      </c>
    </row>
    <row r="3144" spans="1:13" x14ac:dyDescent="0.25">
      <c r="A3144" s="2">
        <v>45397</v>
      </c>
      <c r="B3144" s="3">
        <f t="shared" si="149"/>
        <v>2024</v>
      </c>
      <c r="C3144" t="str">
        <f t="shared" si="147"/>
        <v>2023-2024</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25">
      <c r="A3145" s="2">
        <v>45528</v>
      </c>
      <c r="B3145" s="3">
        <f t="shared" si="149"/>
        <v>2025</v>
      </c>
      <c r="C3145" t="str">
        <f t="shared" si="147"/>
        <v>2024-2025</v>
      </c>
      <c r="D3145" t="s">
        <v>147</v>
      </c>
      <c r="E3145" t="s">
        <v>74</v>
      </c>
      <c r="F3145" t="str">
        <f t="shared" si="148"/>
        <v>South Australia</v>
      </c>
      <c r="G3145" t="s">
        <v>32</v>
      </c>
      <c r="H3145">
        <v>5043</v>
      </c>
      <c r="I3145" t="s">
        <v>11</v>
      </c>
      <c r="J3145" t="s">
        <v>33</v>
      </c>
      <c r="K3145" t="s">
        <v>152</v>
      </c>
      <c r="L3145" t="s">
        <v>13</v>
      </c>
      <c r="M3145" s="5">
        <v>533.44000000000005</v>
      </c>
    </row>
    <row r="3146" spans="1:13" x14ac:dyDescent="0.25">
      <c r="A3146" s="2">
        <v>45604</v>
      </c>
      <c r="B3146" s="3">
        <f t="shared" si="149"/>
        <v>2025</v>
      </c>
      <c r="C3146" t="str">
        <f t="shared" si="147"/>
        <v>2024-2025</v>
      </c>
      <c r="D3146" t="s">
        <v>147</v>
      </c>
      <c r="E3146" t="s">
        <v>99</v>
      </c>
      <c r="F3146" t="str">
        <f t="shared" si="148"/>
        <v>Victoria</v>
      </c>
      <c r="G3146" t="s">
        <v>45</v>
      </c>
      <c r="H3146">
        <v>3148</v>
      </c>
      <c r="I3146" t="s">
        <v>11</v>
      </c>
      <c r="J3146" t="s">
        <v>63</v>
      </c>
      <c r="K3146" t="s">
        <v>19</v>
      </c>
      <c r="L3146" t="s">
        <v>23</v>
      </c>
      <c r="M3146" s="5">
        <v>533.91</v>
      </c>
    </row>
    <row r="3147" spans="1:13" x14ac:dyDescent="0.25">
      <c r="A3147" s="2">
        <v>45525</v>
      </c>
      <c r="B3147" s="3">
        <f t="shared" si="149"/>
        <v>2025</v>
      </c>
      <c r="C3147" t="str">
        <f t="shared" si="147"/>
        <v>2024-2025</v>
      </c>
      <c r="D3147" t="s">
        <v>148</v>
      </c>
      <c r="E3147" t="s">
        <v>81</v>
      </c>
      <c r="F3147" t="str">
        <f t="shared" si="148"/>
        <v>New South Wales</v>
      </c>
      <c r="G3147" t="s">
        <v>10</v>
      </c>
      <c r="H3147">
        <v>2485</v>
      </c>
      <c r="I3147" t="s">
        <v>11</v>
      </c>
      <c r="J3147" t="s">
        <v>68</v>
      </c>
      <c r="K3147" t="s">
        <v>150</v>
      </c>
      <c r="L3147" t="s">
        <v>18</v>
      </c>
      <c r="M3147" s="5">
        <v>534.06999999999994</v>
      </c>
    </row>
    <row r="3148" spans="1:13" x14ac:dyDescent="0.25">
      <c r="A3148" s="2">
        <v>45580</v>
      </c>
      <c r="B3148" s="3">
        <f t="shared" si="149"/>
        <v>2025</v>
      </c>
      <c r="C3148" t="str">
        <f t="shared" si="147"/>
        <v>2024-2025</v>
      </c>
      <c r="D3148" t="s">
        <v>147</v>
      </c>
      <c r="E3148" t="s">
        <v>57</v>
      </c>
      <c r="F3148" t="str">
        <f t="shared" si="148"/>
        <v>New South Wales</v>
      </c>
      <c r="G3148" t="s">
        <v>10</v>
      </c>
      <c r="H3148">
        <v>2560</v>
      </c>
      <c r="I3148" t="s">
        <v>11</v>
      </c>
      <c r="J3148" t="s">
        <v>58</v>
      </c>
      <c r="K3148" t="s">
        <v>155</v>
      </c>
      <c r="L3148" t="s">
        <v>20</v>
      </c>
      <c r="M3148" s="5">
        <v>534.72</v>
      </c>
    </row>
    <row r="3149" spans="1:13" x14ac:dyDescent="0.25">
      <c r="A3149" s="2">
        <v>45537</v>
      </c>
      <c r="B3149" s="3">
        <f t="shared" si="149"/>
        <v>2025</v>
      </c>
      <c r="C3149" t="str">
        <f t="shared" si="147"/>
        <v>2024-2025</v>
      </c>
      <c r="D3149" t="s">
        <v>147</v>
      </c>
      <c r="E3149" t="s">
        <v>64</v>
      </c>
      <c r="F3149" t="str">
        <f t="shared" si="148"/>
        <v>Victoria</v>
      </c>
      <c r="G3149" t="s">
        <v>45</v>
      </c>
      <c r="H3149">
        <v>3199</v>
      </c>
      <c r="I3149" t="s">
        <v>11</v>
      </c>
      <c r="J3149" t="s">
        <v>63</v>
      </c>
      <c r="K3149" t="s">
        <v>149</v>
      </c>
      <c r="L3149" t="s">
        <v>15</v>
      </c>
      <c r="M3149" s="5">
        <v>534.94999999999993</v>
      </c>
    </row>
    <row r="3150" spans="1:13" x14ac:dyDescent="0.25">
      <c r="A3150" s="2">
        <v>45884</v>
      </c>
      <c r="B3150" s="3">
        <f t="shared" si="149"/>
        <v>2026</v>
      </c>
      <c r="C3150" t="str">
        <f t="shared" si="147"/>
        <v>2025-2026</v>
      </c>
      <c r="D3150" t="s">
        <v>147</v>
      </c>
      <c r="E3150" t="s">
        <v>119</v>
      </c>
      <c r="F3150" t="str">
        <f t="shared" si="148"/>
        <v>Queensland</v>
      </c>
      <c r="G3150" t="s">
        <v>35</v>
      </c>
      <c r="H3150">
        <v>4570</v>
      </c>
      <c r="I3150" t="s">
        <v>11</v>
      </c>
      <c r="J3150" t="s">
        <v>120</v>
      </c>
      <c r="K3150" t="s">
        <v>150</v>
      </c>
      <c r="L3150" t="s">
        <v>18</v>
      </c>
      <c r="M3150" s="5">
        <v>535.02</v>
      </c>
    </row>
    <row r="3151" spans="1:13" x14ac:dyDescent="0.25">
      <c r="A3151" s="2">
        <v>45452</v>
      </c>
      <c r="B3151" s="3">
        <f t="shared" si="149"/>
        <v>2024</v>
      </c>
      <c r="C3151" t="str">
        <f t="shared" si="147"/>
        <v>2023-2024</v>
      </c>
      <c r="D3151" t="s">
        <v>148</v>
      </c>
      <c r="E3151" t="s">
        <v>134</v>
      </c>
      <c r="F3151" t="str">
        <f t="shared" si="148"/>
        <v>Queensland</v>
      </c>
      <c r="G3151" t="s">
        <v>35</v>
      </c>
      <c r="H3151">
        <v>4825</v>
      </c>
      <c r="I3151" t="s">
        <v>11</v>
      </c>
      <c r="J3151" t="s">
        <v>36</v>
      </c>
      <c r="K3151" t="s">
        <v>150</v>
      </c>
      <c r="L3151" t="s">
        <v>18</v>
      </c>
      <c r="M3151" s="5">
        <v>535.56999999999994</v>
      </c>
    </row>
    <row r="3152" spans="1:13" x14ac:dyDescent="0.25">
      <c r="A3152" s="2">
        <v>45911</v>
      </c>
      <c r="B3152" s="3">
        <f t="shared" si="149"/>
        <v>2026</v>
      </c>
      <c r="C3152" t="str">
        <f t="shared" si="147"/>
        <v>2025-2026</v>
      </c>
      <c r="D3152" t="s">
        <v>147</v>
      </c>
      <c r="E3152" t="s">
        <v>78</v>
      </c>
      <c r="F3152" t="str">
        <f t="shared" si="148"/>
        <v>New South Wales</v>
      </c>
      <c r="G3152" t="s">
        <v>10</v>
      </c>
      <c r="H3152">
        <v>2350</v>
      </c>
      <c r="I3152" t="s">
        <v>11</v>
      </c>
      <c r="J3152" t="s">
        <v>68</v>
      </c>
      <c r="K3152" t="s">
        <v>19</v>
      </c>
      <c r="L3152" t="s">
        <v>23</v>
      </c>
      <c r="M3152" s="5">
        <v>535.75</v>
      </c>
    </row>
    <row r="3153" spans="1:13" x14ac:dyDescent="0.25">
      <c r="A3153" s="2">
        <v>45764</v>
      </c>
      <c r="B3153" s="3">
        <f t="shared" si="149"/>
        <v>2025</v>
      </c>
      <c r="C3153" t="str">
        <f t="shared" si="147"/>
        <v>2024-2025</v>
      </c>
      <c r="D3153" t="s">
        <v>147</v>
      </c>
      <c r="E3153" t="s">
        <v>84</v>
      </c>
      <c r="F3153" t="str">
        <f t="shared" si="148"/>
        <v>Queensland</v>
      </c>
      <c r="G3153" t="s">
        <v>35</v>
      </c>
      <c r="H3153">
        <v>4740</v>
      </c>
      <c r="I3153" t="s">
        <v>11</v>
      </c>
      <c r="J3153" t="s">
        <v>51</v>
      </c>
      <c r="K3153" t="s">
        <v>151</v>
      </c>
      <c r="L3153" t="s">
        <v>21</v>
      </c>
      <c r="M3153" s="5">
        <v>535.94000000000005</v>
      </c>
    </row>
    <row r="3154" spans="1:13" x14ac:dyDescent="0.25">
      <c r="A3154" s="2">
        <v>45944</v>
      </c>
      <c r="B3154" s="3">
        <f t="shared" si="149"/>
        <v>2026</v>
      </c>
      <c r="C3154" t="str">
        <f t="shared" si="147"/>
        <v>2025-2026</v>
      </c>
      <c r="D3154" t="s">
        <v>148</v>
      </c>
      <c r="E3154" t="s">
        <v>118</v>
      </c>
      <c r="F3154" t="str">
        <f t="shared" si="148"/>
        <v>New South Wales</v>
      </c>
      <c r="G3154" t="s">
        <v>10</v>
      </c>
      <c r="H3154">
        <v>2158</v>
      </c>
      <c r="I3154" t="s">
        <v>11</v>
      </c>
      <c r="J3154" t="s">
        <v>27</v>
      </c>
      <c r="K3154" t="s">
        <v>150</v>
      </c>
      <c r="L3154" t="s">
        <v>18</v>
      </c>
      <c r="M3154" s="5">
        <v>536.36</v>
      </c>
    </row>
    <row r="3155" spans="1:13" x14ac:dyDescent="0.25">
      <c r="A3155" s="2">
        <v>45348</v>
      </c>
      <c r="B3155" s="3">
        <f t="shared" si="149"/>
        <v>2024</v>
      </c>
      <c r="C3155" t="str">
        <f t="shared" si="147"/>
        <v>2023-2024</v>
      </c>
      <c r="D3155" t="s">
        <v>147</v>
      </c>
      <c r="E3155" t="s">
        <v>132</v>
      </c>
      <c r="F3155" t="str">
        <f t="shared" si="148"/>
        <v>New South Wales</v>
      </c>
      <c r="G3155" t="s">
        <v>10</v>
      </c>
      <c r="H3155">
        <v>2800</v>
      </c>
      <c r="I3155" t="s">
        <v>11</v>
      </c>
      <c r="J3155" t="s">
        <v>25</v>
      </c>
      <c r="K3155" t="s">
        <v>19</v>
      </c>
      <c r="L3155" t="s">
        <v>23</v>
      </c>
      <c r="M3155" s="5">
        <v>536.42000000000007</v>
      </c>
    </row>
    <row r="3156" spans="1:13" x14ac:dyDescent="0.25">
      <c r="A3156" s="2">
        <v>45335</v>
      </c>
      <c r="B3156" s="3">
        <f t="shared" si="149"/>
        <v>2024</v>
      </c>
      <c r="C3156" t="str">
        <f t="shared" si="147"/>
        <v>2023-2024</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25">
      <c r="A3157" s="2">
        <v>45327</v>
      </c>
      <c r="B3157" s="3">
        <f t="shared" si="149"/>
        <v>2024</v>
      </c>
      <c r="C3157" t="str">
        <f t="shared" si="147"/>
        <v>2023-2024</v>
      </c>
      <c r="D3157" t="s">
        <v>147</v>
      </c>
      <c r="E3157" t="s">
        <v>53</v>
      </c>
      <c r="F3157" t="str">
        <f t="shared" si="148"/>
        <v>South Australia</v>
      </c>
      <c r="G3157" t="s">
        <v>32</v>
      </c>
      <c r="H3157">
        <v>5082</v>
      </c>
      <c r="I3157" t="s">
        <v>11</v>
      </c>
      <c r="J3157" t="s">
        <v>33</v>
      </c>
      <c r="K3157" t="s">
        <v>153</v>
      </c>
      <c r="L3157" t="s">
        <v>16</v>
      </c>
      <c r="M3157" s="5">
        <v>537.24</v>
      </c>
    </row>
    <row r="3158" spans="1:13" x14ac:dyDescent="0.25">
      <c r="A3158" s="2">
        <v>45671</v>
      </c>
      <c r="B3158" s="3">
        <f t="shared" si="149"/>
        <v>2025</v>
      </c>
      <c r="C3158" t="str">
        <f t="shared" si="147"/>
        <v>2024-2025</v>
      </c>
      <c r="D3158" t="s">
        <v>147</v>
      </c>
      <c r="E3158" t="s">
        <v>130</v>
      </c>
      <c r="F3158" t="str">
        <f t="shared" si="148"/>
        <v>South Australia</v>
      </c>
      <c r="G3158" t="s">
        <v>32</v>
      </c>
      <c r="H3158">
        <v>5290</v>
      </c>
      <c r="I3158" t="s">
        <v>11</v>
      </c>
      <c r="J3158" t="s">
        <v>38</v>
      </c>
      <c r="K3158" t="s">
        <v>151</v>
      </c>
      <c r="L3158" t="s">
        <v>21</v>
      </c>
      <c r="M3158" s="5">
        <v>537.77</v>
      </c>
    </row>
    <row r="3159" spans="1:13" x14ac:dyDescent="0.25">
      <c r="A3159" s="2">
        <v>45588</v>
      </c>
      <c r="B3159" s="3">
        <f t="shared" si="149"/>
        <v>2025</v>
      </c>
      <c r="C3159" t="str">
        <f t="shared" si="147"/>
        <v>2024-2025</v>
      </c>
      <c r="D3159" t="s">
        <v>148</v>
      </c>
      <c r="E3159" t="s">
        <v>106</v>
      </c>
      <c r="F3159" t="str">
        <f t="shared" si="148"/>
        <v>Victoria</v>
      </c>
      <c r="G3159" t="s">
        <v>45</v>
      </c>
      <c r="H3159">
        <v>3915</v>
      </c>
      <c r="I3159" t="s">
        <v>11</v>
      </c>
      <c r="J3159" t="s">
        <v>55</v>
      </c>
      <c r="K3159" t="s">
        <v>155</v>
      </c>
      <c r="L3159" t="s">
        <v>20</v>
      </c>
      <c r="M3159" s="5">
        <v>538.76</v>
      </c>
    </row>
    <row r="3160" spans="1:13" x14ac:dyDescent="0.25">
      <c r="A3160" s="2">
        <v>45593</v>
      </c>
      <c r="B3160" s="3">
        <f t="shared" si="149"/>
        <v>2025</v>
      </c>
      <c r="C3160" t="str">
        <f t="shared" si="147"/>
        <v>2024-2025</v>
      </c>
      <c r="D3160" t="s">
        <v>147</v>
      </c>
      <c r="E3160" t="s">
        <v>66</v>
      </c>
      <c r="F3160" t="str">
        <f t="shared" si="148"/>
        <v>South Australia</v>
      </c>
      <c r="G3160" t="s">
        <v>32</v>
      </c>
      <c r="H3160">
        <v>5169</v>
      </c>
      <c r="I3160" t="s">
        <v>11</v>
      </c>
      <c r="J3160" t="s">
        <v>33</v>
      </c>
      <c r="K3160" t="s">
        <v>153</v>
      </c>
      <c r="L3160" t="s">
        <v>16</v>
      </c>
      <c r="M3160" s="5">
        <v>539.46</v>
      </c>
    </row>
    <row r="3161" spans="1:13" x14ac:dyDescent="0.25">
      <c r="A3161" s="2">
        <v>45359</v>
      </c>
      <c r="B3161" s="3">
        <f t="shared" si="149"/>
        <v>2024</v>
      </c>
      <c r="C3161" t="str">
        <f t="shared" si="147"/>
        <v>2023-2024</v>
      </c>
      <c r="D3161" t="s">
        <v>147</v>
      </c>
      <c r="E3161" t="s">
        <v>67</v>
      </c>
      <c r="F3161" t="str">
        <f t="shared" si="148"/>
        <v>New South Wales</v>
      </c>
      <c r="G3161" t="s">
        <v>10</v>
      </c>
      <c r="H3161">
        <v>2478</v>
      </c>
      <c r="I3161" t="s">
        <v>11</v>
      </c>
      <c r="J3161" t="s">
        <v>68</v>
      </c>
      <c r="K3161" t="s">
        <v>152</v>
      </c>
      <c r="L3161" t="s">
        <v>13</v>
      </c>
      <c r="M3161" s="5">
        <v>539.91000000000008</v>
      </c>
    </row>
    <row r="3162" spans="1:13" x14ac:dyDescent="0.25">
      <c r="A3162" s="2">
        <v>45363</v>
      </c>
      <c r="B3162" s="3">
        <f t="shared" si="149"/>
        <v>2024</v>
      </c>
      <c r="C3162" t="str">
        <f t="shared" si="147"/>
        <v>2023-2024</v>
      </c>
      <c r="D3162" t="s">
        <v>147</v>
      </c>
      <c r="E3162" t="s">
        <v>123</v>
      </c>
      <c r="F3162" t="str">
        <f t="shared" si="148"/>
        <v>Western Australia</v>
      </c>
      <c r="G3162" t="s">
        <v>48</v>
      </c>
      <c r="H3162">
        <v>6109</v>
      </c>
      <c r="I3162" t="s">
        <v>11</v>
      </c>
      <c r="J3162" t="s">
        <v>94</v>
      </c>
      <c r="K3162" t="s">
        <v>19</v>
      </c>
      <c r="L3162" t="s">
        <v>23</v>
      </c>
      <c r="M3162" s="5">
        <v>540.04</v>
      </c>
    </row>
    <row r="3163" spans="1:13" x14ac:dyDescent="0.25">
      <c r="A3163" s="2">
        <v>45867</v>
      </c>
      <c r="B3163" s="3">
        <f t="shared" si="149"/>
        <v>2026</v>
      </c>
      <c r="C3163" t="str">
        <f t="shared" si="147"/>
        <v>2025-2026</v>
      </c>
      <c r="D3163" t="s">
        <v>147</v>
      </c>
      <c r="E3163" t="s">
        <v>139</v>
      </c>
      <c r="F3163" t="str">
        <f t="shared" si="148"/>
        <v>New South Wales</v>
      </c>
      <c r="G3163" t="s">
        <v>10</v>
      </c>
      <c r="H3163">
        <v>2020</v>
      </c>
      <c r="I3163" t="s">
        <v>11</v>
      </c>
      <c r="J3163" t="s">
        <v>12</v>
      </c>
      <c r="K3163" t="s">
        <v>19</v>
      </c>
      <c r="L3163" t="s">
        <v>23</v>
      </c>
      <c r="M3163" s="5">
        <v>540.88</v>
      </c>
    </row>
    <row r="3164" spans="1:13" x14ac:dyDescent="0.25">
      <c r="A3164" s="2">
        <v>45692</v>
      </c>
      <c r="B3164" s="3">
        <f t="shared" si="149"/>
        <v>2025</v>
      </c>
      <c r="C3164" t="str">
        <f t="shared" si="147"/>
        <v>2024-2025</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25">
      <c r="A3165" s="2">
        <v>45463</v>
      </c>
      <c r="B3165" s="3">
        <f t="shared" si="149"/>
        <v>2024</v>
      </c>
      <c r="C3165" t="str">
        <f t="shared" si="147"/>
        <v>2023-2024</v>
      </c>
      <c r="D3165" t="s">
        <v>147</v>
      </c>
      <c r="E3165" t="s">
        <v>99</v>
      </c>
      <c r="F3165" t="str">
        <f t="shared" si="148"/>
        <v>Victoria</v>
      </c>
      <c r="G3165" t="s">
        <v>45</v>
      </c>
      <c r="H3165">
        <v>3148</v>
      </c>
      <c r="I3165" t="s">
        <v>11</v>
      </c>
      <c r="J3165" t="s">
        <v>63</v>
      </c>
      <c r="K3165" t="s">
        <v>154</v>
      </c>
      <c r="L3165" t="s">
        <v>14</v>
      </c>
      <c r="M3165" s="5">
        <v>541.25</v>
      </c>
    </row>
    <row r="3166" spans="1:13" x14ac:dyDescent="0.25">
      <c r="A3166" s="2">
        <v>45857</v>
      </c>
      <c r="B3166" s="3">
        <f t="shared" si="149"/>
        <v>2026</v>
      </c>
      <c r="C3166" t="str">
        <f t="shared" si="147"/>
        <v>2025-2026</v>
      </c>
      <c r="D3166" t="s">
        <v>147</v>
      </c>
      <c r="E3166" t="s">
        <v>128</v>
      </c>
      <c r="F3166" t="str">
        <f t="shared" si="148"/>
        <v>Western Australia</v>
      </c>
      <c r="G3166" t="s">
        <v>48</v>
      </c>
      <c r="H3166">
        <v>6027</v>
      </c>
      <c r="I3166" t="s">
        <v>11</v>
      </c>
      <c r="J3166" t="s">
        <v>49</v>
      </c>
      <c r="K3166" t="s">
        <v>155</v>
      </c>
      <c r="L3166" t="s">
        <v>20</v>
      </c>
      <c r="M3166" s="5">
        <v>541.59</v>
      </c>
    </row>
    <row r="3167" spans="1:13" x14ac:dyDescent="0.25">
      <c r="A3167" s="2">
        <v>45569</v>
      </c>
      <c r="B3167" s="3">
        <f t="shared" si="149"/>
        <v>2025</v>
      </c>
      <c r="C3167" t="str">
        <f t="shared" si="147"/>
        <v>2024-2025</v>
      </c>
      <c r="D3167" t="s">
        <v>147</v>
      </c>
      <c r="E3167" t="s">
        <v>24</v>
      </c>
      <c r="F3167" t="str">
        <f t="shared" si="148"/>
        <v>New South Wales</v>
      </c>
      <c r="G3167" t="s">
        <v>10</v>
      </c>
      <c r="H3167">
        <v>2795</v>
      </c>
      <c r="I3167" t="s">
        <v>11</v>
      </c>
      <c r="J3167" t="s">
        <v>25</v>
      </c>
      <c r="K3167" t="s">
        <v>19</v>
      </c>
      <c r="L3167" t="s">
        <v>23</v>
      </c>
      <c r="M3167" s="5">
        <v>541.61000000000013</v>
      </c>
    </row>
    <row r="3168" spans="1:13" x14ac:dyDescent="0.25">
      <c r="A3168" s="2">
        <v>45429</v>
      </c>
      <c r="B3168" s="3">
        <f t="shared" si="149"/>
        <v>2024</v>
      </c>
      <c r="C3168" t="str">
        <f t="shared" si="147"/>
        <v>2023-2024</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25">
      <c r="A3169" s="2">
        <v>45578</v>
      </c>
      <c r="B3169" s="3">
        <f t="shared" si="149"/>
        <v>2025</v>
      </c>
      <c r="C3169" t="str">
        <f t="shared" si="147"/>
        <v>2024-2025</v>
      </c>
      <c r="D3169" t="s">
        <v>148</v>
      </c>
      <c r="E3169" t="s">
        <v>105</v>
      </c>
      <c r="F3169" t="str">
        <f t="shared" si="148"/>
        <v>Victoria</v>
      </c>
      <c r="G3169" t="s">
        <v>45</v>
      </c>
      <c r="H3169">
        <v>3500</v>
      </c>
      <c r="I3169" t="s">
        <v>11</v>
      </c>
      <c r="J3169" t="s">
        <v>60</v>
      </c>
      <c r="K3169" t="s">
        <v>155</v>
      </c>
      <c r="L3169" t="s">
        <v>20</v>
      </c>
      <c r="M3169" s="5">
        <v>543.02</v>
      </c>
    </row>
    <row r="3170" spans="1:13" x14ac:dyDescent="0.25">
      <c r="A3170" s="2">
        <v>45434</v>
      </c>
      <c r="B3170" s="3">
        <f t="shared" si="149"/>
        <v>2024</v>
      </c>
      <c r="C3170" t="str">
        <f t="shared" si="147"/>
        <v>2023-2024</v>
      </c>
      <c r="D3170" t="s">
        <v>147</v>
      </c>
      <c r="E3170" t="s">
        <v>59</v>
      </c>
      <c r="F3170" t="str">
        <f t="shared" si="148"/>
        <v>Victoria</v>
      </c>
      <c r="G3170" t="s">
        <v>45</v>
      </c>
      <c r="H3170">
        <v>3280</v>
      </c>
      <c r="I3170" t="s">
        <v>11</v>
      </c>
      <c r="J3170" t="s">
        <v>60</v>
      </c>
      <c r="K3170" t="s">
        <v>153</v>
      </c>
      <c r="L3170" t="s">
        <v>16</v>
      </c>
      <c r="M3170" s="5">
        <v>544.09</v>
      </c>
    </row>
    <row r="3171" spans="1:13" x14ac:dyDescent="0.25">
      <c r="A3171" s="2">
        <v>45303</v>
      </c>
      <c r="B3171" s="3">
        <f t="shared" si="149"/>
        <v>2024</v>
      </c>
      <c r="C3171" t="str">
        <f t="shared" si="147"/>
        <v>2023-2024</v>
      </c>
      <c r="D3171" t="s">
        <v>147</v>
      </c>
      <c r="E3171" t="s">
        <v>9</v>
      </c>
      <c r="F3171" t="str">
        <f t="shared" si="148"/>
        <v>New South Wales</v>
      </c>
      <c r="G3171" t="s">
        <v>10</v>
      </c>
      <c r="H3171">
        <v>2067</v>
      </c>
      <c r="I3171" t="s">
        <v>11</v>
      </c>
      <c r="J3171" t="s">
        <v>12</v>
      </c>
      <c r="K3171" t="s">
        <v>19</v>
      </c>
      <c r="L3171" t="s">
        <v>23</v>
      </c>
      <c r="M3171" s="5">
        <v>544.26</v>
      </c>
    </row>
    <row r="3172" spans="1:13" x14ac:dyDescent="0.25">
      <c r="A3172" s="2">
        <v>45754</v>
      </c>
      <c r="B3172" s="3">
        <f t="shared" si="149"/>
        <v>2025</v>
      </c>
      <c r="C3172" t="str">
        <f t="shared" si="147"/>
        <v>2024-2025</v>
      </c>
      <c r="D3172" t="s">
        <v>147</v>
      </c>
      <c r="E3172" t="s">
        <v>53</v>
      </c>
      <c r="F3172" t="str">
        <f t="shared" si="148"/>
        <v>South Australia</v>
      </c>
      <c r="G3172" t="s">
        <v>32</v>
      </c>
      <c r="H3172">
        <v>5082</v>
      </c>
      <c r="I3172" t="s">
        <v>11</v>
      </c>
      <c r="J3172" t="s">
        <v>33</v>
      </c>
      <c r="K3172" t="s">
        <v>150</v>
      </c>
      <c r="L3172" t="s">
        <v>18</v>
      </c>
      <c r="M3172" s="5">
        <v>546.62</v>
      </c>
    </row>
    <row r="3173" spans="1:13" x14ac:dyDescent="0.25">
      <c r="A3173" s="2">
        <v>45760</v>
      </c>
      <c r="B3173" s="3">
        <f t="shared" si="149"/>
        <v>2025</v>
      </c>
      <c r="C3173" t="str">
        <f t="shared" si="147"/>
        <v>2024-2025</v>
      </c>
      <c r="D3173" t="s">
        <v>147</v>
      </c>
      <c r="E3173" t="s">
        <v>54</v>
      </c>
      <c r="F3173" t="str">
        <f t="shared" si="148"/>
        <v>Victoria</v>
      </c>
      <c r="G3173" t="s">
        <v>45</v>
      </c>
      <c r="H3173">
        <v>3977</v>
      </c>
      <c r="I3173" t="s">
        <v>11</v>
      </c>
      <c r="J3173" t="s">
        <v>55</v>
      </c>
      <c r="K3173" t="s">
        <v>149</v>
      </c>
      <c r="L3173" t="s">
        <v>15</v>
      </c>
      <c r="M3173" s="5">
        <v>547.33000000000004</v>
      </c>
    </row>
    <row r="3174" spans="1:13" x14ac:dyDescent="0.25">
      <c r="A3174" s="2">
        <v>45981</v>
      </c>
      <c r="B3174" s="3">
        <f t="shared" si="149"/>
        <v>2026</v>
      </c>
      <c r="C3174" t="str">
        <f t="shared" si="147"/>
        <v>2025-2026</v>
      </c>
      <c r="D3174" t="s">
        <v>147</v>
      </c>
      <c r="E3174" t="s">
        <v>53</v>
      </c>
      <c r="F3174" t="str">
        <f t="shared" si="148"/>
        <v>South Australia</v>
      </c>
      <c r="G3174" t="s">
        <v>32</v>
      </c>
      <c r="H3174">
        <v>5082</v>
      </c>
      <c r="I3174" t="s">
        <v>11</v>
      </c>
      <c r="J3174" t="s">
        <v>33</v>
      </c>
      <c r="K3174" t="s">
        <v>154</v>
      </c>
      <c r="L3174" t="s">
        <v>14</v>
      </c>
      <c r="M3174" s="5">
        <v>548.43000000000006</v>
      </c>
    </row>
    <row r="3175" spans="1:13" x14ac:dyDescent="0.25">
      <c r="A3175" s="2">
        <v>45916</v>
      </c>
      <c r="B3175" s="3">
        <f t="shared" si="149"/>
        <v>2026</v>
      </c>
      <c r="C3175" t="str">
        <f t="shared" si="147"/>
        <v>2025-2026</v>
      </c>
      <c r="D3175" t="s">
        <v>147</v>
      </c>
      <c r="E3175" t="s">
        <v>67</v>
      </c>
      <c r="F3175" t="str">
        <f t="shared" si="148"/>
        <v>New South Wales</v>
      </c>
      <c r="G3175" t="s">
        <v>10</v>
      </c>
      <c r="H3175">
        <v>2478</v>
      </c>
      <c r="I3175" t="s">
        <v>11</v>
      </c>
      <c r="J3175" t="s">
        <v>68</v>
      </c>
      <c r="K3175" t="s">
        <v>150</v>
      </c>
      <c r="L3175" t="s">
        <v>18</v>
      </c>
      <c r="M3175" s="5">
        <v>549.59</v>
      </c>
    </row>
    <row r="3176" spans="1:13" x14ac:dyDescent="0.25">
      <c r="A3176" s="2">
        <v>45999</v>
      </c>
      <c r="B3176" s="3">
        <f t="shared" si="149"/>
        <v>2026</v>
      </c>
      <c r="C3176" t="str">
        <f t="shared" si="147"/>
        <v>2025-2026</v>
      </c>
      <c r="D3176" t="s">
        <v>147</v>
      </c>
      <c r="E3176" t="s">
        <v>65</v>
      </c>
      <c r="F3176" t="str">
        <f t="shared" si="148"/>
        <v>New South Wales</v>
      </c>
      <c r="G3176" t="s">
        <v>10</v>
      </c>
      <c r="H3176">
        <v>2541</v>
      </c>
      <c r="I3176" t="s">
        <v>11</v>
      </c>
      <c r="J3176" t="s">
        <v>58</v>
      </c>
      <c r="K3176" t="s">
        <v>156</v>
      </c>
      <c r="L3176" t="s">
        <v>17</v>
      </c>
      <c r="M3176" s="5">
        <v>550.4</v>
      </c>
    </row>
    <row r="3177" spans="1:13" x14ac:dyDescent="0.25">
      <c r="A3177" s="2">
        <v>46019</v>
      </c>
      <c r="B3177" s="3">
        <f t="shared" si="149"/>
        <v>2026</v>
      </c>
      <c r="C3177" t="str">
        <f t="shared" si="147"/>
        <v>2025-2026</v>
      </c>
      <c r="D3177" t="s">
        <v>147</v>
      </c>
      <c r="E3177" t="s">
        <v>66</v>
      </c>
      <c r="F3177" t="str">
        <f t="shared" si="148"/>
        <v>South Australia</v>
      </c>
      <c r="G3177" t="s">
        <v>32</v>
      </c>
      <c r="H3177">
        <v>5169</v>
      </c>
      <c r="I3177" t="s">
        <v>11</v>
      </c>
      <c r="J3177" t="s">
        <v>33</v>
      </c>
      <c r="K3177" t="s">
        <v>150</v>
      </c>
      <c r="L3177" t="s">
        <v>18</v>
      </c>
      <c r="M3177" s="5">
        <v>550.46</v>
      </c>
    </row>
    <row r="3178" spans="1:13" x14ac:dyDescent="0.25">
      <c r="A3178" s="2">
        <v>45955</v>
      </c>
      <c r="B3178" s="3">
        <f t="shared" si="149"/>
        <v>2026</v>
      </c>
      <c r="C3178" t="str">
        <f t="shared" si="147"/>
        <v>2025-2026</v>
      </c>
      <c r="D3178" t="s">
        <v>147</v>
      </c>
      <c r="E3178" t="s">
        <v>117</v>
      </c>
      <c r="F3178" t="str">
        <f t="shared" si="148"/>
        <v>Queensland</v>
      </c>
      <c r="G3178" t="s">
        <v>35</v>
      </c>
      <c r="H3178">
        <v>4119</v>
      </c>
      <c r="I3178" t="s">
        <v>11</v>
      </c>
      <c r="J3178" t="s">
        <v>43</v>
      </c>
      <c r="K3178" t="s">
        <v>155</v>
      </c>
      <c r="L3178" t="s">
        <v>20</v>
      </c>
      <c r="M3178" s="5">
        <v>551.24</v>
      </c>
    </row>
    <row r="3179" spans="1:13" x14ac:dyDescent="0.25">
      <c r="A3179" s="2">
        <v>45293</v>
      </c>
      <c r="B3179" s="3">
        <f t="shared" si="149"/>
        <v>2024</v>
      </c>
      <c r="C3179" t="str">
        <f t="shared" si="147"/>
        <v>2023-2024</v>
      </c>
      <c r="D3179" t="s">
        <v>147</v>
      </c>
      <c r="E3179" t="s">
        <v>83</v>
      </c>
      <c r="F3179" t="str">
        <f t="shared" si="148"/>
        <v>New South Wales</v>
      </c>
      <c r="G3179" t="s">
        <v>10</v>
      </c>
      <c r="H3179">
        <v>2750</v>
      </c>
      <c r="I3179" t="s">
        <v>11</v>
      </c>
      <c r="J3179" t="s">
        <v>25</v>
      </c>
      <c r="K3179" t="s">
        <v>151</v>
      </c>
      <c r="L3179" t="s">
        <v>21</v>
      </c>
      <c r="M3179" s="5">
        <v>551.43000000000006</v>
      </c>
    </row>
    <row r="3180" spans="1:13" x14ac:dyDescent="0.25">
      <c r="A3180" s="2">
        <v>45668</v>
      </c>
      <c r="B3180" s="3">
        <f t="shared" si="149"/>
        <v>2025</v>
      </c>
      <c r="C3180" t="str">
        <f t="shared" si="147"/>
        <v>2024-2025</v>
      </c>
      <c r="D3180" t="s">
        <v>148</v>
      </c>
      <c r="E3180" t="s">
        <v>105</v>
      </c>
      <c r="F3180" t="str">
        <f t="shared" si="148"/>
        <v>Victoria</v>
      </c>
      <c r="G3180" t="s">
        <v>45</v>
      </c>
      <c r="H3180">
        <v>3500</v>
      </c>
      <c r="I3180" t="s">
        <v>11</v>
      </c>
      <c r="J3180" t="s">
        <v>60</v>
      </c>
      <c r="K3180" t="s">
        <v>154</v>
      </c>
      <c r="L3180" t="s">
        <v>14</v>
      </c>
      <c r="M3180" s="5">
        <v>551.44000000000005</v>
      </c>
    </row>
    <row r="3181" spans="1:13" x14ac:dyDescent="0.25">
      <c r="A3181" s="2">
        <v>45859</v>
      </c>
      <c r="B3181" s="3">
        <f t="shared" si="149"/>
        <v>2026</v>
      </c>
      <c r="C3181" t="str">
        <f t="shared" si="147"/>
        <v>2025-2026</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25">
      <c r="A3182" s="2">
        <v>45467</v>
      </c>
      <c r="B3182" s="3">
        <f t="shared" si="149"/>
        <v>2024</v>
      </c>
      <c r="C3182" t="str">
        <f t="shared" si="147"/>
        <v>2023-2024</v>
      </c>
      <c r="D3182" t="s">
        <v>147</v>
      </c>
      <c r="E3182" t="s">
        <v>74</v>
      </c>
      <c r="F3182" t="str">
        <f t="shared" si="148"/>
        <v>South Australia</v>
      </c>
      <c r="G3182" t="s">
        <v>32</v>
      </c>
      <c r="H3182">
        <v>5043</v>
      </c>
      <c r="I3182" t="s">
        <v>11</v>
      </c>
      <c r="J3182" t="s">
        <v>33</v>
      </c>
      <c r="K3182" t="s">
        <v>150</v>
      </c>
      <c r="L3182" t="s">
        <v>18</v>
      </c>
      <c r="M3182" s="5">
        <v>552.01</v>
      </c>
    </row>
    <row r="3183" spans="1:13" x14ac:dyDescent="0.25">
      <c r="A3183" s="2">
        <v>46014</v>
      </c>
      <c r="B3183" s="3">
        <f t="shared" si="149"/>
        <v>2026</v>
      </c>
      <c r="C3183" t="str">
        <f t="shared" si="147"/>
        <v>2025-2026</v>
      </c>
      <c r="D3183" t="s">
        <v>147</v>
      </c>
      <c r="E3183" t="s">
        <v>103</v>
      </c>
      <c r="F3183" t="str">
        <f t="shared" si="148"/>
        <v>Queensland</v>
      </c>
      <c r="G3183" t="s">
        <v>35</v>
      </c>
      <c r="H3183">
        <v>4509</v>
      </c>
      <c r="I3183" t="s">
        <v>11</v>
      </c>
      <c r="J3183" t="s">
        <v>104</v>
      </c>
      <c r="K3183" t="s">
        <v>154</v>
      </c>
      <c r="L3183" t="s">
        <v>14</v>
      </c>
      <c r="M3183" s="5">
        <v>552.23</v>
      </c>
    </row>
    <row r="3184" spans="1:13" x14ac:dyDescent="0.25">
      <c r="A3184" s="2">
        <v>45856</v>
      </c>
      <c r="B3184" s="3">
        <f t="shared" si="149"/>
        <v>2026</v>
      </c>
      <c r="C3184" t="str">
        <f t="shared" si="147"/>
        <v>2025-2026</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25">
      <c r="A3185" s="2">
        <v>45685</v>
      </c>
      <c r="B3185" s="3">
        <f t="shared" si="149"/>
        <v>2025</v>
      </c>
      <c r="C3185" t="str">
        <f t="shared" si="147"/>
        <v>2024-2025</v>
      </c>
      <c r="D3185" t="s">
        <v>147</v>
      </c>
      <c r="E3185" t="s">
        <v>78</v>
      </c>
      <c r="F3185" t="str">
        <f t="shared" si="148"/>
        <v>New South Wales</v>
      </c>
      <c r="G3185" t="s">
        <v>10</v>
      </c>
      <c r="H3185">
        <v>2350</v>
      </c>
      <c r="I3185" t="s">
        <v>11</v>
      </c>
      <c r="J3185" t="s">
        <v>68</v>
      </c>
      <c r="K3185" t="s">
        <v>19</v>
      </c>
      <c r="L3185" t="s">
        <v>23</v>
      </c>
      <c r="M3185" s="5">
        <v>555.23</v>
      </c>
    </row>
    <row r="3186" spans="1:13" x14ac:dyDescent="0.25">
      <c r="A3186" s="2">
        <v>46017</v>
      </c>
      <c r="B3186" s="3">
        <f t="shared" si="149"/>
        <v>2026</v>
      </c>
      <c r="C3186" t="str">
        <f t="shared" si="147"/>
        <v>2025-2026</v>
      </c>
      <c r="D3186" t="s">
        <v>147</v>
      </c>
      <c r="E3186" t="s">
        <v>44</v>
      </c>
      <c r="F3186" t="str">
        <f t="shared" si="148"/>
        <v>Victoria</v>
      </c>
      <c r="G3186" t="s">
        <v>45</v>
      </c>
      <c r="H3186">
        <v>3066</v>
      </c>
      <c r="I3186" t="s">
        <v>11</v>
      </c>
      <c r="J3186" t="s">
        <v>46</v>
      </c>
      <c r="K3186" t="s">
        <v>154</v>
      </c>
      <c r="L3186" t="s">
        <v>14</v>
      </c>
      <c r="M3186" s="5">
        <v>555.95000000000005</v>
      </c>
    </row>
    <row r="3187" spans="1:13" x14ac:dyDescent="0.25">
      <c r="A3187" s="2">
        <v>45859</v>
      </c>
      <c r="B3187" s="3">
        <f t="shared" si="149"/>
        <v>2026</v>
      </c>
      <c r="C3187" t="str">
        <f t="shared" si="147"/>
        <v>2025-2026</v>
      </c>
      <c r="D3187" t="s">
        <v>147</v>
      </c>
      <c r="E3187" t="s">
        <v>37</v>
      </c>
      <c r="F3187" t="str">
        <f t="shared" si="148"/>
        <v>South Australia</v>
      </c>
      <c r="G3187" t="s">
        <v>32</v>
      </c>
      <c r="H3187">
        <v>5607</v>
      </c>
      <c r="I3187" t="s">
        <v>11</v>
      </c>
      <c r="J3187" t="s">
        <v>38</v>
      </c>
      <c r="K3187" t="s">
        <v>149</v>
      </c>
      <c r="L3187" t="s">
        <v>15</v>
      </c>
      <c r="M3187" s="5">
        <v>559.35</v>
      </c>
    </row>
    <row r="3188" spans="1:13" x14ac:dyDescent="0.25">
      <c r="A3188" s="2">
        <v>45880</v>
      </c>
      <c r="B3188" s="3">
        <f t="shared" si="149"/>
        <v>2026</v>
      </c>
      <c r="C3188" t="str">
        <f t="shared" si="147"/>
        <v>2025-2026</v>
      </c>
      <c r="D3188" t="s">
        <v>147</v>
      </c>
      <c r="E3188" t="s">
        <v>93</v>
      </c>
      <c r="F3188" t="str">
        <f t="shared" si="148"/>
        <v>Western Australia</v>
      </c>
      <c r="G3188" t="s">
        <v>48</v>
      </c>
      <c r="H3188">
        <v>6112</v>
      </c>
      <c r="I3188" t="s">
        <v>11</v>
      </c>
      <c r="J3188" t="s">
        <v>94</v>
      </c>
      <c r="K3188" t="s">
        <v>150</v>
      </c>
      <c r="L3188" t="s">
        <v>18</v>
      </c>
      <c r="M3188" s="5">
        <v>560.37</v>
      </c>
    </row>
    <row r="3189" spans="1:13" x14ac:dyDescent="0.25">
      <c r="A3189" s="2">
        <v>45580</v>
      </c>
      <c r="B3189" s="3">
        <f t="shared" si="149"/>
        <v>2025</v>
      </c>
      <c r="C3189" t="str">
        <f t="shared" si="147"/>
        <v>2024-2025</v>
      </c>
      <c r="D3189" t="s">
        <v>147</v>
      </c>
      <c r="E3189" t="s">
        <v>9</v>
      </c>
      <c r="F3189" t="str">
        <f t="shared" si="148"/>
        <v>New South Wales</v>
      </c>
      <c r="G3189" t="s">
        <v>10</v>
      </c>
      <c r="H3189">
        <v>2067</v>
      </c>
      <c r="I3189" t="s">
        <v>11</v>
      </c>
      <c r="J3189" t="s">
        <v>12</v>
      </c>
      <c r="K3189" t="s">
        <v>152</v>
      </c>
      <c r="L3189" t="s">
        <v>13</v>
      </c>
      <c r="M3189" s="5">
        <v>561.29</v>
      </c>
    </row>
    <row r="3190" spans="1:13" x14ac:dyDescent="0.25">
      <c r="A3190" s="2">
        <v>45445</v>
      </c>
      <c r="B3190" s="3">
        <f t="shared" si="149"/>
        <v>2024</v>
      </c>
      <c r="C3190" t="str">
        <f t="shared" si="147"/>
        <v>2023-2024</v>
      </c>
      <c r="D3190" t="s">
        <v>147</v>
      </c>
      <c r="E3190" t="s">
        <v>119</v>
      </c>
      <c r="F3190" t="str">
        <f t="shared" si="148"/>
        <v>Queensland</v>
      </c>
      <c r="G3190" t="s">
        <v>35</v>
      </c>
      <c r="H3190">
        <v>4570</v>
      </c>
      <c r="I3190" t="s">
        <v>11</v>
      </c>
      <c r="J3190" t="s">
        <v>120</v>
      </c>
      <c r="K3190" t="s">
        <v>149</v>
      </c>
      <c r="L3190" t="s">
        <v>15</v>
      </c>
      <c r="M3190" s="5">
        <v>561.67000000000007</v>
      </c>
    </row>
    <row r="3191" spans="1:13" x14ac:dyDescent="0.25">
      <c r="A3191" s="2">
        <v>45601</v>
      </c>
      <c r="B3191" s="3">
        <f t="shared" si="149"/>
        <v>2025</v>
      </c>
      <c r="C3191" t="str">
        <f t="shared" si="147"/>
        <v>2024-2025</v>
      </c>
      <c r="D3191" t="s">
        <v>147</v>
      </c>
      <c r="E3191" t="s">
        <v>126</v>
      </c>
      <c r="F3191" t="str">
        <f t="shared" si="148"/>
        <v>Queensland</v>
      </c>
      <c r="G3191" t="s">
        <v>35</v>
      </c>
      <c r="H3191">
        <v>4551</v>
      </c>
      <c r="I3191" t="s">
        <v>11</v>
      </c>
      <c r="J3191" t="s">
        <v>120</v>
      </c>
      <c r="K3191" t="s">
        <v>19</v>
      </c>
      <c r="L3191" t="s">
        <v>23</v>
      </c>
      <c r="M3191" s="5">
        <v>562.51</v>
      </c>
    </row>
    <row r="3192" spans="1:13" x14ac:dyDescent="0.25">
      <c r="A3192" s="2">
        <v>45472</v>
      </c>
      <c r="B3192" s="3">
        <f t="shared" si="149"/>
        <v>2024</v>
      </c>
      <c r="C3192" t="str">
        <f t="shared" si="147"/>
        <v>2023-2024</v>
      </c>
      <c r="D3192" t="s">
        <v>147</v>
      </c>
      <c r="E3192" t="s">
        <v>122</v>
      </c>
      <c r="F3192" t="str">
        <f t="shared" si="148"/>
        <v>New South Wales</v>
      </c>
      <c r="G3192" t="s">
        <v>10</v>
      </c>
      <c r="H3192">
        <v>2650</v>
      </c>
      <c r="I3192" t="s">
        <v>11</v>
      </c>
      <c r="J3192" t="s">
        <v>25</v>
      </c>
      <c r="K3192" t="s">
        <v>19</v>
      </c>
      <c r="L3192" t="s">
        <v>23</v>
      </c>
      <c r="M3192" s="5">
        <v>563.32999999999993</v>
      </c>
    </row>
    <row r="3193" spans="1:13" x14ac:dyDescent="0.25">
      <c r="A3193" s="2">
        <v>45933</v>
      </c>
      <c r="B3193" s="3">
        <f t="shared" si="149"/>
        <v>2026</v>
      </c>
      <c r="C3193" t="str">
        <f t="shared" si="147"/>
        <v>2025-2026</v>
      </c>
      <c r="D3193" t="s">
        <v>147</v>
      </c>
      <c r="E3193" t="s">
        <v>107</v>
      </c>
      <c r="F3193" t="str">
        <f t="shared" si="148"/>
        <v>Queensland</v>
      </c>
      <c r="G3193" t="s">
        <v>35</v>
      </c>
      <c r="H3193">
        <v>4220</v>
      </c>
      <c r="I3193" t="s">
        <v>11</v>
      </c>
      <c r="J3193" t="s">
        <v>104</v>
      </c>
      <c r="K3193" t="s">
        <v>149</v>
      </c>
      <c r="L3193" t="s">
        <v>15</v>
      </c>
      <c r="M3193" s="5">
        <v>563.57999999999993</v>
      </c>
    </row>
    <row r="3194" spans="1:13" x14ac:dyDescent="0.25">
      <c r="A3194" s="2">
        <v>45708</v>
      </c>
      <c r="B3194" s="3">
        <f t="shared" si="149"/>
        <v>2025</v>
      </c>
      <c r="C3194" t="str">
        <f t="shared" si="147"/>
        <v>2024-2025</v>
      </c>
      <c r="D3194" t="s">
        <v>147</v>
      </c>
      <c r="E3194" t="s">
        <v>50</v>
      </c>
      <c r="F3194" t="str">
        <f t="shared" si="148"/>
        <v>Queensland</v>
      </c>
      <c r="G3194" t="s">
        <v>35</v>
      </c>
      <c r="H3194">
        <v>4703</v>
      </c>
      <c r="I3194" t="s">
        <v>11</v>
      </c>
      <c r="J3194" t="s">
        <v>51</v>
      </c>
      <c r="K3194" t="s">
        <v>155</v>
      </c>
      <c r="L3194" t="s">
        <v>20</v>
      </c>
      <c r="M3194" s="5">
        <v>565.22</v>
      </c>
    </row>
    <row r="3195" spans="1:13" x14ac:dyDescent="0.25">
      <c r="A3195" s="2">
        <v>46021</v>
      </c>
      <c r="B3195" s="3">
        <f t="shared" si="149"/>
        <v>2026</v>
      </c>
      <c r="C3195" t="str">
        <f t="shared" si="147"/>
        <v>2025-2026</v>
      </c>
      <c r="D3195" t="s">
        <v>147</v>
      </c>
      <c r="E3195" t="s">
        <v>42</v>
      </c>
      <c r="F3195" t="str">
        <f t="shared" si="148"/>
        <v>Queensland</v>
      </c>
      <c r="G3195" t="s">
        <v>35</v>
      </c>
      <c r="H3195">
        <v>4053</v>
      </c>
      <c r="I3195" t="s">
        <v>11</v>
      </c>
      <c r="J3195" t="s">
        <v>43</v>
      </c>
      <c r="K3195" t="s">
        <v>19</v>
      </c>
      <c r="L3195" t="s">
        <v>23</v>
      </c>
      <c r="M3195" s="5">
        <v>565.78</v>
      </c>
    </row>
    <row r="3196" spans="1:13" x14ac:dyDescent="0.25">
      <c r="A3196" s="2">
        <v>45485</v>
      </c>
      <c r="B3196" s="3">
        <f t="shared" si="149"/>
        <v>2025</v>
      </c>
      <c r="C3196" t="str">
        <f t="shared" si="147"/>
        <v>2024-2025</v>
      </c>
      <c r="D3196" t="s">
        <v>147</v>
      </c>
      <c r="E3196" t="s">
        <v>42</v>
      </c>
      <c r="F3196" t="str">
        <f t="shared" si="148"/>
        <v>Queensland</v>
      </c>
      <c r="G3196" t="s">
        <v>35</v>
      </c>
      <c r="H3196">
        <v>4053</v>
      </c>
      <c r="I3196" t="s">
        <v>11</v>
      </c>
      <c r="J3196" t="s">
        <v>43</v>
      </c>
      <c r="K3196" t="s">
        <v>152</v>
      </c>
      <c r="L3196" t="s">
        <v>13</v>
      </c>
      <c r="M3196" s="5">
        <v>566.33000000000015</v>
      </c>
    </row>
    <row r="3197" spans="1:13" x14ac:dyDescent="0.25">
      <c r="A3197" s="2">
        <v>45701</v>
      </c>
      <c r="B3197" s="3">
        <f t="shared" si="149"/>
        <v>2025</v>
      </c>
      <c r="C3197" t="str">
        <f t="shared" si="147"/>
        <v>2024-2025</v>
      </c>
      <c r="D3197" t="s">
        <v>148</v>
      </c>
      <c r="E3197" t="s">
        <v>81</v>
      </c>
      <c r="F3197" t="str">
        <f t="shared" si="148"/>
        <v>New South Wales</v>
      </c>
      <c r="G3197" t="s">
        <v>10</v>
      </c>
      <c r="H3197">
        <v>2485</v>
      </c>
      <c r="I3197" t="s">
        <v>11</v>
      </c>
      <c r="J3197" t="s">
        <v>68</v>
      </c>
      <c r="K3197" t="s">
        <v>155</v>
      </c>
      <c r="L3197" t="s">
        <v>20</v>
      </c>
      <c r="M3197" s="5">
        <v>566.74</v>
      </c>
    </row>
    <row r="3198" spans="1:13" x14ac:dyDescent="0.25">
      <c r="A3198" s="2">
        <v>45949</v>
      </c>
      <c r="B3198" s="3">
        <f t="shared" si="149"/>
        <v>2026</v>
      </c>
      <c r="C3198" t="str">
        <f t="shared" si="147"/>
        <v>2025-2026</v>
      </c>
      <c r="D3198" t="s">
        <v>147</v>
      </c>
      <c r="E3198" t="s">
        <v>83</v>
      </c>
      <c r="F3198" t="str">
        <f t="shared" si="148"/>
        <v>New South Wales</v>
      </c>
      <c r="G3198" t="s">
        <v>10</v>
      </c>
      <c r="H3198">
        <v>2750</v>
      </c>
      <c r="I3198" t="s">
        <v>11</v>
      </c>
      <c r="J3198" t="s">
        <v>25</v>
      </c>
      <c r="K3198" t="s">
        <v>149</v>
      </c>
      <c r="L3198" t="s">
        <v>15</v>
      </c>
      <c r="M3198" s="5">
        <v>568.37</v>
      </c>
    </row>
    <row r="3199" spans="1:13" x14ac:dyDescent="0.25">
      <c r="A3199" s="2">
        <v>45850</v>
      </c>
      <c r="B3199" s="3">
        <f t="shared" si="149"/>
        <v>2026</v>
      </c>
      <c r="C3199" t="str">
        <f t="shared" si="147"/>
        <v>2025-2026</v>
      </c>
      <c r="D3199" t="s">
        <v>147</v>
      </c>
      <c r="E3199" t="s">
        <v>125</v>
      </c>
      <c r="F3199" t="str">
        <f t="shared" si="148"/>
        <v>Victoria</v>
      </c>
      <c r="G3199" t="s">
        <v>45</v>
      </c>
      <c r="H3199">
        <v>3400</v>
      </c>
      <c r="I3199" t="s">
        <v>11</v>
      </c>
      <c r="J3199" t="s">
        <v>60</v>
      </c>
      <c r="K3199" t="s">
        <v>150</v>
      </c>
      <c r="L3199" t="s">
        <v>18</v>
      </c>
      <c r="M3199" s="5">
        <v>568.63000000000011</v>
      </c>
    </row>
    <row r="3200" spans="1:13" x14ac:dyDescent="0.25">
      <c r="A3200" s="2">
        <v>45569</v>
      </c>
      <c r="B3200" s="3">
        <f t="shared" si="149"/>
        <v>2025</v>
      </c>
      <c r="C3200" t="str">
        <f t="shared" si="147"/>
        <v>2024-2025</v>
      </c>
      <c r="D3200" t="s">
        <v>147</v>
      </c>
      <c r="E3200" t="s">
        <v>126</v>
      </c>
      <c r="F3200" t="str">
        <f t="shared" si="148"/>
        <v>Queensland</v>
      </c>
      <c r="G3200" t="s">
        <v>35</v>
      </c>
      <c r="H3200">
        <v>4551</v>
      </c>
      <c r="I3200" t="s">
        <v>11</v>
      </c>
      <c r="J3200" t="s">
        <v>120</v>
      </c>
      <c r="K3200" t="s">
        <v>19</v>
      </c>
      <c r="L3200" t="s">
        <v>23</v>
      </c>
      <c r="M3200" s="5">
        <v>568.81000000000006</v>
      </c>
    </row>
    <row r="3201" spans="1:13" x14ac:dyDescent="0.25">
      <c r="A3201" s="2">
        <v>45523</v>
      </c>
      <c r="B3201" s="3">
        <f t="shared" si="149"/>
        <v>2025</v>
      </c>
      <c r="C3201" t="str">
        <f t="shared" si="147"/>
        <v>2024-2025</v>
      </c>
      <c r="D3201" t="s">
        <v>147</v>
      </c>
      <c r="E3201" t="s">
        <v>95</v>
      </c>
      <c r="F3201" t="str">
        <f t="shared" si="148"/>
        <v>Victoria</v>
      </c>
      <c r="G3201" t="s">
        <v>45</v>
      </c>
      <c r="H3201">
        <v>3931</v>
      </c>
      <c r="I3201" t="s">
        <v>11</v>
      </c>
      <c r="J3201" t="s">
        <v>55</v>
      </c>
      <c r="K3201" t="s">
        <v>155</v>
      </c>
      <c r="L3201" t="s">
        <v>20</v>
      </c>
      <c r="M3201" s="5">
        <v>568.99</v>
      </c>
    </row>
    <row r="3202" spans="1:13" x14ac:dyDescent="0.25">
      <c r="A3202" s="2">
        <v>45336</v>
      </c>
      <c r="B3202" s="3">
        <f t="shared" si="149"/>
        <v>2024</v>
      </c>
      <c r="C3202" t="str">
        <f t="shared" ref="C3202:C3265" si="150">IF(MONTH(A3202) &gt;= 7, YEAR(A3202) &amp; "-" &amp; YEAR(A3202) + 1, YEAR(A3202) - 1 &amp; "-" &amp; YEAR(A3202))</f>
        <v>2023-2024</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25">
      <c r="A3203" s="2">
        <v>45396</v>
      </c>
      <c r="B3203" s="3">
        <f t="shared" ref="B3203:B3266" si="152">IF(MONTH(A3203)&gt;=7,YEAR(A3203)+1,YEAR(A3203))</f>
        <v>2024</v>
      </c>
      <c r="C3203" t="str">
        <f t="shared" si="150"/>
        <v>2023-2024</v>
      </c>
      <c r="D3203" t="s">
        <v>147</v>
      </c>
      <c r="E3203" t="s">
        <v>52</v>
      </c>
      <c r="F3203" t="str">
        <f t="shared" si="151"/>
        <v>Victoria</v>
      </c>
      <c r="G3203" t="s">
        <v>45</v>
      </c>
      <c r="H3203">
        <v>3030</v>
      </c>
      <c r="I3203" t="s">
        <v>11</v>
      </c>
      <c r="J3203" t="s">
        <v>46</v>
      </c>
      <c r="K3203" t="s">
        <v>150</v>
      </c>
      <c r="L3203" t="s">
        <v>18</v>
      </c>
      <c r="M3203" s="5">
        <v>570.93000000000006</v>
      </c>
    </row>
    <row r="3204" spans="1:13" x14ac:dyDescent="0.25">
      <c r="A3204" s="2">
        <v>45769</v>
      </c>
      <c r="B3204" s="3">
        <f t="shared" si="152"/>
        <v>2025</v>
      </c>
      <c r="C3204" t="str">
        <f t="shared" si="150"/>
        <v>2024-2025</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25">
      <c r="A3205" s="2">
        <v>45494</v>
      </c>
      <c r="B3205" s="3">
        <f t="shared" si="152"/>
        <v>2025</v>
      </c>
      <c r="C3205" t="str">
        <f t="shared" si="150"/>
        <v>2024-2025</v>
      </c>
      <c r="D3205" t="s">
        <v>148</v>
      </c>
      <c r="E3205" t="s">
        <v>106</v>
      </c>
      <c r="F3205" t="str">
        <f t="shared" si="151"/>
        <v>Victoria</v>
      </c>
      <c r="G3205" t="s">
        <v>45</v>
      </c>
      <c r="H3205">
        <v>3915</v>
      </c>
      <c r="I3205" t="s">
        <v>11</v>
      </c>
      <c r="J3205" t="s">
        <v>55</v>
      </c>
      <c r="K3205" t="s">
        <v>150</v>
      </c>
      <c r="L3205" t="s">
        <v>18</v>
      </c>
      <c r="M3205" s="5">
        <v>571</v>
      </c>
    </row>
    <row r="3206" spans="1:13" x14ac:dyDescent="0.25">
      <c r="A3206" s="2">
        <v>45345</v>
      </c>
      <c r="B3206" s="3">
        <f t="shared" si="152"/>
        <v>2024</v>
      </c>
      <c r="C3206" t="str">
        <f t="shared" si="150"/>
        <v>2023-2024</v>
      </c>
      <c r="D3206" t="s">
        <v>147</v>
      </c>
      <c r="E3206" t="s">
        <v>114</v>
      </c>
      <c r="F3206" t="str">
        <f t="shared" si="151"/>
        <v>Victoria</v>
      </c>
      <c r="G3206" t="s">
        <v>45</v>
      </c>
      <c r="H3206">
        <v>3551</v>
      </c>
      <c r="I3206" t="s">
        <v>11</v>
      </c>
      <c r="J3206" t="s">
        <v>60</v>
      </c>
      <c r="K3206" t="s">
        <v>156</v>
      </c>
      <c r="L3206" t="s">
        <v>17</v>
      </c>
      <c r="M3206" s="5">
        <v>571.45999999999992</v>
      </c>
    </row>
    <row r="3207" spans="1:13" x14ac:dyDescent="0.25">
      <c r="A3207" s="2">
        <v>45948</v>
      </c>
      <c r="B3207" s="3">
        <f t="shared" si="152"/>
        <v>2026</v>
      </c>
      <c r="C3207" t="str">
        <f t="shared" si="150"/>
        <v>2025-2026</v>
      </c>
      <c r="D3207" t="s">
        <v>147</v>
      </c>
      <c r="E3207" t="s">
        <v>26</v>
      </c>
      <c r="F3207" t="str">
        <f t="shared" si="151"/>
        <v>New South Wales</v>
      </c>
      <c r="G3207" t="s">
        <v>10</v>
      </c>
      <c r="H3207">
        <v>2141</v>
      </c>
      <c r="I3207" t="s">
        <v>11</v>
      </c>
      <c r="J3207" t="s">
        <v>27</v>
      </c>
      <c r="K3207" t="s">
        <v>151</v>
      </c>
      <c r="L3207" t="s">
        <v>21</v>
      </c>
      <c r="M3207" s="5">
        <v>571.76</v>
      </c>
    </row>
    <row r="3208" spans="1:13" x14ac:dyDescent="0.25">
      <c r="A3208" s="2">
        <v>45777</v>
      </c>
      <c r="B3208" s="3">
        <f t="shared" si="152"/>
        <v>2025</v>
      </c>
      <c r="C3208" t="str">
        <f t="shared" si="150"/>
        <v>2024-2025</v>
      </c>
      <c r="D3208" t="s">
        <v>148</v>
      </c>
      <c r="E3208" t="s">
        <v>28</v>
      </c>
      <c r="F3208" t="str">
        <f t="shared" si="151"/>
        <v>Northern Territory</v>
      </c>
      <c r="G3208" t="s">
        <v>29</v>
      </c>
      <c r="H3208">
        <v>800</v>
      </c>
      <c r="I3208" t="s">
        <v>11</v>
      </c>
      <c r="J3208" t="s">
        <v>30</v>
      </c>
      <c r="K3208" t="s">
        <v>151</v>
      </c>
      <c r="L3208" t="s">
        <v>21</v>
      </c>
      <c r="M3208" s="5">
        <v>571.99</v>
      </c>
    </row>
    <row r="3209" spans="1:13" x14ac:dyDescent="0.25">
      <c r="A3209" s="2">
        <v>45345</v>
      </c>
      <c r="B3209" s="3">
        <f t="shared" si="152"/>
        <v>2024</v>
      </c>
      <c r="C3209" t="str">
        <f t="shared" si="150"/>
        <v>2023-2024</v>
      </c>
      <c r="D3209" t="s">
        <v>147</v>
      </c>
      <c r="E3209" t="s">
        <v>65</v>
      </c>
      <c r="F3209" t="str">
        <f t="shared" si="151"/>
        <v>New South Wales</v>
      </c>
      <c r="G3209" t="s">
        <v>10</v>
      </c>
      <c r="H3209">
        <v>2541</v>
      </c>
      <c r="I3209" t="s">
        <v>11</v>
      </c>
      <c r="J3209" t="s">
        <v>58</v>
      </c>
      <c r="K3209" t="s">
        <v>153</v>
      </c>
      <c r="L3209" t="s">
        <v>16</v>
      </c>
      <c r="M3209" s="5">
        <v>573.83000000000004</v>
      </c>
    </row>
    <row r="3210" spans="1:13" x14ac:dyDescent="0.25">
      <c r="A3210" s="2">
        <v>45965</v>
      </c>
      <c r="B3210" s="3">
        <f t="shared" si="152"/>
        <v>2026</v>
      </c>
      <c r="C3210" t="str">
        <f t="shared" si="150"/>
        <v>2025-2026</v>
      </c>
      <c r="D3210" t="s">
        <v>148</v>
      </c>
      <c r="E3210" t="s">
        <v>146</v>
      </c>
      <c r="F3210" t="str">
        <f t="shared" si="151"/>
        <v>Victoria</v>
      </c>
      <c r="G3210" t="s">
        <v>45</v>
      </c>
      <c r="H3210">
        <v>3353</v>
      </c>
      <c r="I3210" t="s">
        <v>11</v>
      </c>
      <c r="J3210" t="s">
        <v>60</v>
      </c>
      <c r="K3210" t="s">
        <v>19</v>
      </c>
      <c r="L3210" t="s">
        <v>23</v>
      </c>
      <c r="M3210" s="5">
        <v>574.99</v>
      </c>
    </row>
    <row r="3211" spans="1:13" x14ac:dyDescent="0.25">
      <c r="A3211" s="2">
        <v>45981</v>
      </c>
      <c r="B3211" s="3">
        <f t="shared" si="152"/>
        <v>2026</v>
      </c>
      <c r="C3211" t="str">
        <f t="shared" si="150"/>
        <v>2025-2026</v>
      </c>
      <c r="D3211" t="s">
        <v>147</v>
      </c>
      <c r="E3211" t="s">
        <v>95</v>
      </c>
      <c r="F3211" t="str">
        <f t="shared" si="151"/>
        <v>Victoria</v>
      </c>
      <c r="G3211" t="s">
        <v>45</v>
      </c>
      <c r="H3211">
        <v>3931</v>
      </c>
      <c r="I3211" t="s">
        <v>11</v>
      </c>
      <c r="J3211" t="s">
        <v>55</v>
      </c>
      <c r="K3211" t="s">
        <v>151</v>
      </c>
      <c r="L3211" t="s">
        <v>21</v>
      </c>
      <c r="M3211" s="5">
        <v>574.99</v>
      </c>
    </row>
    <row r="3212" spans="1:13" x14ac:dyDescent="0.25">
      <c r="A3212" s="2">
        <v>45983</v>
      </c>
      <c r="B3212" s="3">
        <f t="shared" si="152"/>
        <v>2026</v>
      </c>
      <c r="C3212" t="str">
        <f t="shared" si="150"/>
        <v>2025-2026</v>
      </c>
      <c r="D3212" t="s">
        <v>147</v>
      </c>
      <c r="E3212" t="s">
        <v>44</v>
      </c>
      <c r="F3212" t="str">
        <f t="shared" si="151"/>
        <v>Victoria</v>
      </c>
      <c r="G3212" t="s">
        <v>45</v>
      </c>
      <c r="H3212">
        <v>3066</v>
      </c>
      <c r="I3212" t="s">
        <v>11</v>
      </c>
      <c r="J3212" t="s">
        <v>46</v>
      </c>
      <c r="K3212" t="s">
        <v>19</v>
      </c>
      <c r="L3212" t="s">
        <v>23</v>
      </c>
      <c r="M3212" s="5">
        <v>575.21</v>
      </c>
    </row>
    <row r="3213" spans="1:13" x14ac:dyDescent="0.25">
      <c r="A3213" s="2">
        <v>45326</v>
      </c>
      <c r="B3213" s="3">
        <f t="shared" si="152"/>
        <v>2024</v>
      </c>
      <c r="C3213" t="str">
        <f t="shared" si="150"/>
        <v>2023-2024</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25">
      <c r="A3214" s="2">
        <v>45619</v>
      </c>
      <c r="B3214" s="3">
        <f t="shared" si="152"/>
        <v>2025</v>
      </c>
      <c r="C3214" t="str">
        <f t="shared" si="150"/>
        <v>2024-2025</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25">
      <c r="A3215" s="2">
        <v>45481</v>
      </c>
      <c r="B3215" s="3">
        <f t="shared" si="152"/>
        <v>2025</v>
      </c>
      <c r="C3215" t="str">
        <f t="shared" si="150"/>
        <v>2024-2025</v>
      </c>
      <c r="D3215" t="s">
        <v>147</v>
      </c>
      <c r="E3215" t="s">
        <v>67</v>
      </c>
      <c r="F3215" t="str">
        <f t="shared" si="151"/>
        <v>New South Wales</v>
      </c>
      <c r="G3215" t="s">
        <v>10</v>
      </c>
      <c r="H3215">
        <v>2478</v>
      </c>
      <c r="I3215" t="s">
        <v>11</v>
      </c>
      <c r="J3215" t="s">
        <v>68</v>
      </c>
      <c r="K3215" t="s">
        <v>153</v>
      </c>
      <c r="L3215" t="s">
        <v>16</v>
      </c>
      <c r="M3215" s="5">
        <v>576.19000000000005</v>
      </c>
    </row>
    <row r="3216" spans="1:13" x14ac:dyDescent="0.25">
      <c r="A3216" s="2">
        <v>45413</v>
      </c>
      <c r="B3216" s="3">
        <f t="shared" si="152"/>
        <v>2024</v>
      </c>
      <c r="C3216" t="str">
        <f t="shared" si="150"/>
        <v>2023-2024</v>
      </c>
      <c r="D3216" t="s">
        <v>147</v>
      </c>
      <c r="E3216" t="s">
        <v>125</v>
      </c>
      <c r="F3216" t="str">
        <f t="shared" si="151"/>
        <v>Victoria</v>
      </c>
      <c r="G3216" t="s">
        <v>45</v>
      </c>
      <c r="H3216">
        <v>3400</v>
      </c>
      <c r="I3216" t="s">
        <v>11</v>
      </c>
      <c r="J3216" t="s">
        <v>60</v>
      </c>
      <c r="K3216" t="s">
        <v>149</v>
      </c>
      <c r="L3216" t="s">
        <v>15</v>
      </c>
      <c r="M3216" s="5">
        <v>576.84</v>
      </c>
    </row>
    <row r="3217" spans="1:13" x14ac:dyDescent="0.25">
      <c r="A3217" s="2">
        <v>45339</v>
      </c>
      <c r="B3217" s="3">
        <f t="shared" si="152"/>
        <v>2024</v>
      </c>
      <c r="C3217" t="str">
        <f t="shared" si="150"/>
        <v>2023-2024</v>
      </c>
      <c r="D3217" t="s">
        <v>147</v>
      </c>
      <c r="E3217" t="s">
        <v>135</v>
      </c>
      <c r="F3217" t="str">
        <f t="shared" si="151"/>
        <v>Victoria</v>
      </c>
      <c r="G3217" t="s">
        <v>45</v>
      </c>
      <c r="H3217">
        <v>3550</v>
      </c>
      <c r="I3217" t="s">
        <v>11</v>
      </c>
      <c r="J3217" t="s">
        <v>60</v>
      </c>
      <c r="K3217" t="s">
        <v>149</v>
      </c>
      <c r="L3217" t="s">
        <v>15</v>
      </c>
      <c r="M3217" s="5">
        <v>577.16999999999996</v>
      </c>
    </row>
    <row r="3218" spans="1:13" x14ac:dyDescent="0.25">
      <c r="A3218" s="2">
        <v>46020</v>
      </c>
      <c r="B3218" s="3">
        <f t="shared" si="152"/>
        <v>2026</v>
      </c>
      <c r="C3218" t="str">
        <f t="shared" si="150"/>
        <v>2025-2026</v>
      </c>
      <c r="D3218" t="s">
        <v>147</v>
      </c>
      <c r="E3218" t="s">
        <v>39</v>
      </c>
      <c r="F3218" t="str">
        <f t="shared" si="151"/>
        <v>South Australia</v>
      </c>
      <c r="G3218" t="s">
        <v>32</v>
      </c>
      <c r="H3218">
        <v>5343</v>
      </c>
      <c r="I3218" t="s">
        <v>11</v>
      </c>
      <c r="J3218" t="s">
        <v>38</v>
      </c>
      <c r="K3218" t="s">
        <v>150</v>
      </c>
      <c r="L3218" t="s">
        <v>18</v>
      </c>
      <c r="M3218" s="5">
        <v>577.27</v>
      </c>
    </row>
    <row r="3219" spans="1:13" x14ac:dyDescent="0.25">
      <c r="A3219" s="2">
        <v>45597</v>
      </c>
      <c r="B3219" s="3">
        <f t="shared" si="152"/>
        <v>2025</v>
      </c>
      <c r="C3219" t="str">
        <f t="shared" si="150"/>
        <v>2024-2025</v>
      </c>
      <c r="D3219" t="s">
        <v>147</v>
      </c>
      <c r="E3219" t="s">
        <v>121</v>
      </c>
      <c r="F3219" t="str">
        <f t="shared" si="151"/>
        <v>Queensland</v>
      </c>
      <c r="G3219" t="s">
        <v>35</v>
      </c>
      <c r="H3219">
        <v>4700</v>
      </c>
      <c r="I3219" t="s">
        <v>11</v>
      </c>
      <c r="J3219" t="s">
        <v>51</v>
      </c>
      <c r="K3219" t="s">
        <v>150</v>
      </c>
      <c r="L3219" t="s">
        <v>18</v>
      </c>
      <c r="M3219" s="5">
        <v>578.91000000000008</v>
      </c>
    </row>
    <row r="3220" spans="1:13" x14ac:dyDescent="0.25">
      <c r="A3220" s="2">
        <v>45688</v>
      </c>
      <c r="B3220" s="3">
        <f t="shared" si="152"/>
        <v>2025</v>
      </c>
      <c r="C3220" t="str">
        <f t="shared" si="150"/>
        <v>2024-2025</v>
      </c>
      <c r="D3220" t="s">
        <v>147</v>
      </c>
      <c r="E3220" t="s">
        <v>98</v>
      </c>
      <c r="F3220" t="str">
        <f t="shared" si="151"/>
        <v>Victoria</v>
      </c>
      <c r="G3220" t="s">
        <v>45</v>
      </c>
      <c r="H3220">
        <v>3429</v>
      </c>
      <c r="I3220" t="s">
        <v>11</v>
      </c>
      <c r="J3220" t="s">
        <v>60</v>
      </c>
      <c r="K3220" t="s">
        <v>151</v>
      </c>
      <c r="L3220" t="s">
        <v>21</v>
      </c>
      <c r="M3220" s="5">
        <v>579.8900000000001</v>
      </c>
    </row>
    <row r="3221" spans="1:13" x14ac:dyDescent="0.25">
      <c r="A3221" s="2">
        <v>45400</v>
      </c>
      <c r="B3221" s="3">
        <f t="shared" si="152"/>
        <v>2024</v>
      </c>
      <c r="C3221" t="str">
        <f t="shared" si="150"/>
        <v>2023-2024</v>
      </c>
      <c r="D3221" t="s">
        <v>148</v>
      </c>
      <c r="E3221" t="s">
        <v>129</v>
      </c>
      <c r="F3221" t="str">
        <f t="shared" si="151"/>
        <v>Tasmania</v>
      </c>
      <c r="G3221" t="s">
        <v>70</v>
      </c>
      <c r="H3221">
        <v>7010</v>
      </c>
      <c r="I3221" t="s">
        <v>11</v>
      </c>
      <c r="J3221" t="s">
        <v>71</v>
      </c>
      <c r="K3221" t="s">
        <v>155</v>
      </c>
      <c r="L3221" t="s">
        <v>20</v>
      </c>
      <c r="M3221" s="5">
        <v>580.65</v>
      </c>
    </row>
    <row r="3222" spans="1:13" x14ac:dyDescent="0.25">
      <c r="A3222" s="2">
        <v>45952</v>
      </c>
      <c r="B3222" s="3">
        <f t="shared" si="152"/>
        <v>2026</v>
      </c>
      <c r="C3222" t="str">
        <f t="shared" si="150"/>
        <v>2025-2026</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25">
      <c r="A3223" s="2">
        <v>45469</v>
      </c>
      <c r="B3223" s="3">
        <f t="shared" si="152"/>
        <v>2024</v>
      </c>
      <c r="C3223" t="str">
        <f t="shared" si="150"/>
        <v>2023-2024</v>
      </c>
      <c r="D3223" t="s">
        <v>148</v>
      </c>
      <c r="E3223" t="s">
        <v>73</v>
      </c>
      <c r="F3223" t="str">
        <f t="shared" si="151"/>
        <v>Victoria</v>
      </c>
      <c r="G3223" t="s">
        <v>45</v>
      </c>
      <c r="H3223">
        <v>3136</v>
      </c>
      <c r="I3223" t="s">
        <v>11</v>
      </c>
      <c r="J3223" t="s">
        <v>63</v>
      </c>
      <c r="K3223" t="s">
        <v>153</v>
      </c>
      <c r="L3223" t="s">
        <v>16</v>
      </c>
      <c r="M3223" s="5">
        <v>581.9</v>
      </c>
    </row>
    <row r="3224" spans="1:13" x14ac:dyDescent="0.25">
      <c r="A3224" s="2">
        <v>45823</v>
      </c>
      <c r="B3224" s="3">
        <f t="shared" si="152"/>
        <v>2025</v>
      </c>
      <c r="C3224" t="str">
        <f t="shared" si="150"/>
        <v>2024-2025</v>
      </c>
      <c r="D3224" t="s">
        <v>148</v>
      </c>
      <c r="E3224" t="s">
        <v>135</v>
      </c>
      <c r="F3224" t="str">
        <f t="shared" si="151"/>
        <v>Victoria</v>
      </c>
      <c r="G3224" t="s">
        <v>45</v>
      </c>
      <c r="H3224">
        <v>3550</v>
      </c>
      <c r="I3224" t="s">
        <v>11</v>
      </c>
      <c r="J3224" t="s">
        <v>60</v>
      </c>
      <c r="K3224" t="s">
        <v>152</v>
      </c>
      <c r="L3224" t="s">
        <v>13</v>
      </c>
      <c r="M3224" s="5">
        <v>583.53</v>
      </c>
    </row>
    <row r="3225" spans="1:13" x14ac:dyDescent="0.25">
      <c r="A3225" s="2">
        <v>45331</v>
      </c>
      <c r="B3225" s="3">
        <f t="shared" si="152"/>
        <v>2024</v>
      </c>
      <c r="C3225" t="str">
        <f t="shared" si="150"/>
        <v>2023-2024</v>
      </c>
      <c r="D3225" t="s">
        <v>147</v>
      </c>
      <c r="E3225" t="s">
        <v>139</v>
      </c>
      <c r="F3225" t="str">
        <f t="shared" si="151"/>
        <v>New South Wales</v>
      </c>
      <c r="G3225" t="s">
        <v>10</v>
      </c>
      <c r="H3225">
        <v>2020</v>
      </c>
      <c r="I3225" t="s">
        <v>11</v>
      </c>
      <c r="J3225" t="s">
        <v>12</v>
      </c>
      <c r="K3225" t="s">
        <v>152</v>
      </c>
      <c r="L3225" t="s">
        <v>13</v>
      </c>
      <c r="M3225" s="5">
        <v>584.04</v>
      </c>
    </row>
    <row r="3226" spans="1:13" x14ac:dyDescent="0.25">
      <c r="A3226" s="2">
        <v>45570</v>
      </c>
      <c r="B3226" s="3">
        <f t="shared" si="152"/>
        <v>2025</v>
      </c>
      <c r="C3226" t="str">
        <f t="shared" si="150"/>
        <v>2024-2025</v>
      </c>
      <c r="D3226" t="s">
        <v>147</v>
      </c>
      <c r="E3226" t="s">
        <v>125</v>
      </c>
      <c r="F3226" t="str">
        <f t="shared" si="151"/>
        <v>Victoria</v>
      </c>
      <c r="G3226" t="s">
        <v>45</v>
      </c>
      <c r="H3226">
        <v>3400</v>
      </c>
      <c r="I3226" t="s">
        <v>11</v>
      </c>
      <c r="J3226" t="s">
        <v>60</v>
      </c>
      <c r="K3226" t="s">
        <v>153</v>
      </c>
      <c r="L3226" t="s">
        <v>16</v>
      </c>
      <c r="M3226" s="5">
        <v>584.13</v>
      </c>
    </row>
    <row r="3227" spans="1:13" x14ac:dyDescent="0.25">
      <c r="A3227" s="2">
        <v>45777</v>
      </c>
      <c r="B3227" s="3">
        <f t="shared" si="152"/>
        <v>2025</v>
      </c>
      <c r="C3227" t="str">
        <f t="shared" si="150"/>
        <v>2024-2025</v>
      </c>
      <c r="D3227" t="s">
        <v>148</v>
      </c>
      <c r="E3227" t="s">
        <v>108</v>
      </c>
      <c r="F3227" t="str">
        <f t="shared" si="151"/>
        <v>Victoria</v>
      </c>
      <c r="G3227" t="s">
        <v>45</v>
      </c>
      <c r="H3227">
        <v>3018</v>
      </c>
      <c r="I3227" t="s">
        <v>11</v>
      </c>
      <c r="J3227" t="s">
        <v>46</v>
      </c>
      <c r="K3227" t="s">
        <v>149</v>
      </c>
      <c r="L3227" t="s">
        <v>15</v>
      </c>
      <c r="M3227" s="5">
        <v>584.95999999999992</v>
      </c>
    </row>
    <row r="3228" spans="1:13" x14ac:dyDescent="0.25">
      <c r="A3228" s="2">
        <v>45476</v>
      </c>
      <c r="B3228" s="3">
        <f t="shared" si="152"/>
        <v>2025</v>
      </c>
      <c r="C3228" t="str">
        <f t="shared" si="150"/>
        <v>2024-2025</v>
      </c>
      <c r="D3228" t="s">
        <v>147</v>
      </c>
      <c r="E3228" t="s">
        <v>116</v>
      </c>
      <c r="F3228" t="str">
        <f t="shared" si="151"/>
        <v>Western Australia</v>
      </c>
      <c r="G3228" t="s">
        <v>48</v>
      </c>
      <c r="H3228">
        <v>6725</v>
      </c>
      <c r="I3228" t="s">
        <v>11</v>
      </c>
      <c r="J3228" t="s">
        <v>77</v>
      </c>
      <c r="K3228" t="s">
        <v>150</v>
      </c>
      <c r="L3228" t="s">
        <v>18</v>
      </c>
      <c r="M3228" s="5">
        <v>588</v>
      </c>
    </row>
    <row r="3229" spans="1:13" x14ac:dyDescent="0.25">
      <c r="A3229" s="2">
        <v>45766</v>
      </c>
      <c r="B3229" s="3">
        <f t="shared" si="152"/>
        <v>2025</v>
      </c>
      <c r="C3229" t="str">
        <f t="shared" si="150"/>
        <v>2024-2025</v>
      </c>
      <c r="D3229" t="s">
        <v>148</v>
      </c>
      <c r="E3229" t="s">
        <v>73</v>
      </c>
      <c r="F3229" t="str">
        <f t="shared" si="151"/>
        <v>Victoria</v>
      </c>
      <c r="G3229" t="s">
        <v>45</v>
      </c>
      <c r="H3229">
        <v>3136</v>
      </c>
      <c r="I3229" t="s">
        <v>11</v>
      </c>
      <c r="J3229" t="s">
        <v>63</v>
      </c>
      <c r="K3229" t="s">
        <v>151</v>
      </c>
      <c r="L3229" t="s">
        <v>21</v>
      </c>
      <c r="M3229" s="5">
        <v>589.81999999999994</v>
      </c>
    </row>
    <row r="3230" spans="1:13" x14ac:dyDescent="0.25">
      <c r="A3230" s="2">
        <v>45710</v>
      </c>
      <c r="B3230" s="3">
        <f t="shared" si="152"/>
        <v>2025</v>
      </c>
      <c r="C3230" t="str">
        <f t="shared" si="150"/>
        <v>2024-2025</v>
      </c>
      <c r="D3230" t="s">
        <v>147</v>
      </c>
      <c r="E3230" t="s">
        <v>96</v>
      </c>
      <c r="F3230" t="str">
        <f t="shared" si="151"/>
        <v>Western Australia</v>
      </c>
      <c r="G3230" t="s">
        <v>48</v>
      </c>
      <c r="H3230">
        <v>6330</v>
      </c>
      <c r="I3230" t="s">
        <v>11</v>
      </c>
      <c r="J3230" t="s">
        <v>94</v>
      </c>
      <c r="K3230" t="s">
        <v>157</v>
      </c>
      <c r="L3230" t="s">
        <v>22</v>
      </c>
      <c r="M3230" s="5">
        <v>591.76</v>
      </c>
    </row>
    <row r="3231" spans="1:13" x14ac:dyDescent="0.25">
      <c r="A3231" s="2">
        <v>45865</v>
      </c>
      <c r="B3231" s="3">
        <f t="shared" si="152"/>
        <v>2026</v>
      </c>
      <c r="C3231" t="str">
        <f t="shared" si="150"/>
        <v>2025-2026</v>
      </c>
      <c r="D3231" t="s">
        <v>147</v>
      </c>
      <c r="E3231" t="s">
        <v>40</v>
      </c>
      <c r="F3231" t="str">
        <f t="shared" si="151"/>
        <v>New South Wales</v>
      </c>
      <c r="G3231" t="s">
        <v>10</v>
      </c>
      <c r="H3231">
        <v>2116</v>
      </c>
      <c r="I3231" t="s">
        <v>11</v>
      </c>
      <c r="J3231" t="s">
        <v>27</v>
      </c>
      <c r="K3231" t="s">
        <v>152</v>
      </c>
      <c r="L3231" t="s">
        <v>13</v>
      </c>
      <c r="M3231" s="5">
        <v>592.05999999999995</v>
      </c>
    </row>
    <row r="3232" spans="1:13" x14ac:dyDescent="0.25">
      <c r="A3232" s="2">
        <v>45681</v>
      </c>
      <c r="B3232" s="3">
        <f t="shared" si="152"/>
        <v>2025</v>
      </c>
      <c r="C3232" t="str">
        <f t="shared" si="150"/>
        <v>2024-2025</v>
      </c>
      <c r="D3232" t="s">
        <v>147</v>
      </c>
      <c r="E3232" t="s">
        <v>140</v>
      </c>
      <c r="F3232" t="str">
        <f t="shared" si="151"/>
        <v>Tasmania</v>
      </c>
      <c r="G3232" t="s">
        <v>70</v>
      </c>
      <c r="H3232">
        <v>7320</v>
      </c>
      <c r="I3232" t="s">
        <v>11</v>
      </c>
      <c r="J3232" t="s">
        <v>71</v>
      </c>
      <c r="K3232" t="s">
        <v>155</v>
      </c>
      <c r="L3232" t="s">
        <v>20</v>
      </c>
      <c r="M3232" s="5">
        <v>592.30999999999995</v>
      </c>
    </row>
    <row r="3233" spans="1:13" x14ac:dyDescent="0.25">
      <c r="A3233" s="2">
        <v>45430</v>
      </c>
      <c r="B3233" s="3">
        <f t="shared" si="152"/>
        <v>2024</v>
      </c>
      <c r="C3233" t="str">
        <f t="shared" si="150"/>
        <v>2023-2024</v>
      </c>
      <c r="D3233" t="s">
        <v>147</v>
      </c>
      <c r="E3233" t="s">
        <v>117</v>
      </c>
      <c r="F3233" t="str">
        <f t="shared" si="151"/>
        <v>Queensland</v>
      </c>
      <c r="G3233" t="s">
        <v>35</v>
      </c>
      <c r="H3233">
        <v>4119</v>
      </c>
      <c r="I3233" t="s">
        <v>11</v>
      </c>
      <c r="J3233" t="s">
        <v>43</v>
      </c>
      <c r="K3233" t="s">
        <v>154</v>
      </c>
      <c r="L3233" t="s">
        <v>14</v>
      </c>
      <c r="M3233" s="5">
        <v>592.80999999999995</v>
      </c>
    </row>
    <row r="3234" spans="1:13" x14ac:dyDescent="0.25">
      <c r="A3234" s="2">
        <v>45384</v>
      </c>
      <c r="B3234" s="3">
        <f t="shared" si="152"/>
        <v>2024</v>
      </c>
      <c r="C3234" t="str">
        <f t="shared" si="150"/>
        <v>2023-2024</v>
      </c>
      <c r="D3234" t="s">
        <v>148</v>
      </c>
      <c r="E3234" t="s">
        <v>73</v>
      </c>
      <c r="F3234" t="str">
        <f t="shared" si="151"/>
        <v>Victoria</v>
      </c>
      <c r="G3234" t="s">
        <v>45</v>
      </c>
      <c r="H3234">
        <v>3136</v>
      </c>
      <c r="I3234" t="s">
        <v>11</v>
      </c>
      <c r="J3234" t="s">
        <v>63</v>
      </c>
      <c r="K3234" t="s">
        <v>154</v>
      </c>
      <c r="L3234" t="s">
        <v>14</v>
      </c>
      <c r="M3234" s="5">
        <v>593.6</v>
      </c>
    </row>
    <row r="3235" spans="1:13" x14ac:dyDescent="0.25">
      <c r="A3235" s="2">
        <v>45771</v>
      </c>
      <c r="B3235" s="3">
        <f t="shared" si="152"/>
        <v>2025</v>
      </c>
      <c r="C3235" t="str">
        <f t="shared" si="150"/>
        <v>2024-2025</v>
      </c>
      <c r="D3235" t="s">
        <v>147</v>
      </c>
      <c r="E3235" t="s">
        <v>136</v>
      </c>
      <c r="F3235" t="str">
        <f t="shared" si="151"/>
        <v>Victoria</v>
      </c>
      <c r="G3235" t="s">
        <v>45</v>
      </c>
      <c r="H3235">
        <v>3175</v>
      </c>
      <c r="I3235" t="s">
        <v>11</v>
      </c>
      <c r="J3235" t="s">
        <v>63</v>
      </c>
      <c r="K3235" t="s">
        <v>151</v>
      </c>
      <c r="L3235" t="s">
        <v>21</v>
      </c>
      <c r="M3235" s="5">
        <v>594.3900000000001</v>
      </c>
    </row>
    <row r="3236" spans="1:13" x14ac:dyDescent="0.25">
      <c r="A3236" s="2">
        <v>45935</v>
      </c>
      <c r="B3236" s="3">
        <f t="shared" si="152"/>
        <v>2026</v>
      </c>
      <c r="C3236" t="str">
        <f t="shared" si="150"/>
        <v>2025-2026</v>
      </c>
      <c r="D3236" t="s">
        <v>148</v>
      </c>
      <c r="E3236" t="s">
        <v>105</v>
      </c>
      <c r="F3236" t="str">
        <f t="shared" si="151"/>
        <v>Victoria</v>
      </c>
      <c r="G3236" t="s">
        <v>45</v>
      </c>
      <c r="H3236">
        <v>3500</v>
      </c>
      <c r="I3236" t="s">
        <v>11</v>
      </c>
      <c r="J3236" t="s">
        <v>60</v>
      </c>
      <c r="K3236" t="s">
        <v>153</v>
      </c>
      <c r="L3236" t="s">
        <v>16</v>
      </c>
      <c r="M3236" s="5">
        <v>594.49</v>
      </c>
    </row>
    <row r="3237" spans="1:13" x14ac:dyDescent="0.25">
      <c r="A3237" s="2">
        <v>45446</v>
      </c>
      <c r="B3237" s="3">
        <f t="shared" si="152"/>
        <v>2024</v>
      </c>
      <c r="C3237" t="str">
        <f t="shared" si="150"/>
        <v>2023-2024</v>
      </c>
      <c r="D3237" t="s">
        <v>147</v>
      </c>
      <c r="E3237" t="s">
        <v>112</v>
      </c>
      <c r="F3237" t="str">
        <f t="shared" si="151"/>
        <v>Victoria</v>
      </c>
      <c r="G3237" t="s">
        <v>45</v>
      </c>
      <c r="H3237">
        <v>3076</v>
      </c>
      <c r="I3237" t="s">
        <v>11</v>
      </c>
      <c r="J3237" t="s">
        <v>46</v>
      </c>
      <c r="K3237" t="s">
        <v>154</v>
      </c>
      <c r="L3237" t="s">
        <v>14</v>
      </c>
      <c r="M3237" s="5">
        <v>595.03</v>
      </c>
    </row>
    <row r="3238" spans="1:13" x14ac:dyDescent="0.25">
      <c r="A3238" s="2">
        <v>45317</v>
      </c>
      <c r="B3238" s="3">
        <f t="shared" si="152"/>
        <v>2024</v>
      </c>
      <c r="C3238" t="str">
        <f t="shared" si="150"/>
        <v>2023-2024</v>
      </c>
      <c r="D3238" t="s">
        <v>147</v>
      </c>
      <c r="E3238" t="s">
        <v>9</v>
      </c>
      <c r="F3238" t="str">
        <f t="shared" si="151"/>
        <v>New South Wales</v>
      </c>
      <c r="G3238" t="s">
        <v>10</v>
      </c>
      <c r="H3238">
        <v>2067</v>
      </c>
      <c r="I3238" t="s">
        <v>11</v>
      </c>
      <c r="J3238" t="s">
        <v>12</v>
      </c>
      <c r="K3238" t="s">
        <v>157</v>
      </c>
      <c r="L3238" t="s">
        <v>22</v>
      </c>
      <c r="M3238" s="5">
        <v>595.94000000000005</v>
      </c>
    </row>
    <row r="3239" spans="1:13" x14ac:dyDescent="0.25">
      <c r="A3239" s="2">
        <v>45559</v>
      </c>
      <c r="B3239" s="3">
        <f t="shared" si="152"/>
        <v>2025</v>
      </c>
      <c r="C3239" t="str">
        <f t="shared" si="150"/>
        <v>2024-2025</v>
      </c>
      <c r="D3239" t="s">
        <v>147</v>
      </c>
      <c r="E3239" t="s">
        <v>37</v>
      </c>
      <c r="F3239" t="str">
        <f t="shared" si="151"/>
        <v>South Australia</v>
      </c>
      <c r="G3239" t="s">
        <v>32</v>
      </c>
      <c r="H3239">
        <v>5607</v>
      </c>
      <c r="I3239" t="s">
        <v>11</v>
      </c>
      <c r="J3239" t="s">
        <v>38</v>
      </c>
      <c r="K3239" t="s">
        <v>150</v>
      </c>
      <c r="L3239" t="s">
        <v>18</v>
      </c>
      <c r="M3239" s="5">
        <v>596.99</v>
      </c>
    </row>
    <row r="3240" spans="1:13" x14ac:dyDescent="0.25">
      <c r="A3240" s="2">
        <v>45293</v>
      </c>
      <c r="B3240" s="3">
        <f t="shared" si="152"/>
        <v>2024</v>
      </c>
      <c r="C3240" t="str">
        <f t="shared" si="150"/>
        <v>2023-2024</v>
      </c>
      <c r="D3240" t="s">
        <v>147</v>
      </c>
      <c r="E3240" t="s">
        <v>85</v>
      </c>
      <c r="F3240" t="str">
        <f t="shared" si="151"/>
        <v>Queensland</v>
      </c>
      <c r="G3240" t="s">
        <v>35</v>
      </c>
      <c r="H3240">
        <v>4883</v>
      </c>
      <c r="I3240" t="s">
        <v>11</v>
      </c>
      <c r="J3240" t="s">
        <v>36</v>
      </c>
      <c r="K3240" t="s">
        <v>155</v>
      </c>
      <c r="L3240" t="s">
        <v>20</v>
      </c>
      <c r="M3240" s="5">
        <v>597.02</v>
      </c>
    </row>
    <row r="3241" spans="1:13" x14ac:dyDescent="0.25">
      <c r="A3241" s="2">
        <v>45851</v>
      </c>
      <c r="B3241" s="3">
        <f t="shared" si="152"/>
        <v>2026</v>
      </c>
      <c r="C3241" t="str">
        <f t="shared" si="150"/>
        <v>2025-2026</v>
      </c>
      <c r="D3241" t="s">
        <v>148</v>
      </c>
      <c r="E3241" t="s">
        <v>24</v>
      </c>
      <c r="F3241" t="str">
        <f t="shared" si="151"/>
        <v>New South Wales</v>
      </c>
      <c r="G3241" t="s">
        <v>10</v>
      </c>
      <c r="H3241">
        <v>2795</v>
      </c>
      <c r="I3241" t="s">
        <v>11</v>
      </c>
      <c r="J3241" t="s">
        <v>25</v>
      </c>
      <c r="K3241" t="s">
        <v>152</v>
      </c>
      <c r="L3241" t="s">
        <v>13</v>
      </c>
      <c r="M3241" s="5">
        <v>597.21</v>
      </c>
    </row>
    <row r="3242" spans="1:13" x14ac:dyDescent="0.25">
      <c r="A3242" s="2">
        <v>45428</v>
      </c>
      <c r="B3242" s="3">
        <f t="shared" si="152"/>
        <v>2024</v>
      </c>
      <c r="C3242" t="str">
        <f t="shared" si="150"/>
        <v>2023-2024</v>
      </c>
      <c r="D3242" t="s">
        <v>147</v>
      </c>
      <c r="E3242" t="s">
        <v>85</v>
      </c>
      <c r="F3242" t="str">
        <f t="shared" si="151"/>
        <v>Queensland</v>
      </c>
      <c r="G3242" t="s">
        <v>35</v>
      </c>
      <c r="H3242">
        <v>4883</v>
      </c>
      <c r="I3242" t="s">
        <v>11</v>
      </c>
      <c r="J3242" t="s">
        <v>36</v>
      </c>
      <c r="K3242" t="s">
        <v>150</v>
      </c>
      <c r="L3242" t="s">
        <v>18</v>
      </c>
      <c r="M3242" s="5">
        <v>597.24</v>
      </c>
    </row>
    <row r="3243" spans="1:13" x14ac:dyDescent="0.25">
      <c r="A3243" s="2">
        <v>46010</v>
      </c>
      <c r="B3243" s="3">
        <f t="shared" si="152"/>
        <v>2026</v>
      </c>
      <c r="C3243" t="str">
        <f t="shared" si="150"/>
        <v>2025-2026</v>
      </c>
      <c r="D3243" t="s">
        <v>147</v>
      </c>
      <c r="E3243" t="s">
        <v>72</v>
      </c>
      <c r="F3243" t="str">
        <f t="shared" si="151"/>
        <v>Western Australia</v>
      </c>
      <c r="G3243" t="s">
        <v>48</v>
      </c>
      <c r="H3243">
        <v>6010</v>
      </c>
      <c r="I3243" t="s">
        <v>11</v>
      </c>
      <c r="J3243" t="s">
        <v>49</v>
      </c>
      <c r="K3243" t="s">
        <v>151</v>
      </c>
      <c r="L3243" t="s">
        <v>21</v>
      </c>
      <c r="M3243" s="5">
        <v>598.03</v>
      </c>
    </row>
    <row r="3244" spans="1:13" x14ac:dyDescent="0.25">
      <c r="A3244" s="2">
        <v>45327</v>
      </c>
      <c r="B3244" s="3">
        <f t="shared" si="152"/>
        <v>2024</v>
      </c>
      <c r="C3244" t="str">
        <f t="shared" si="150"/>
        <v>2023-2024</v>
      </c>
      <c r="D3244" t="s">
        <v>147</v>
      </c>
      <c r="E3244" t="s">
        <v>57</v>
      </c>
      <c r="F3244" t="str">
        <f t="shared" si="151"/>
        <v>New South Wales</v>
      </c>
      <c r="G3244" t="s">
        <v>10</v>
      </c>
      <c r="H3244">
        <v>2560</v>
      </c>
      <c r="I3244" t="s">
        <v>11</v>
      </c>
      <c r="J3244" t="s">
        <v>58</v>
      </c>
      <c r="K3244" t="s">
        <v>152</v>
      </c>
      <c r="L3244" t="s">
        <v>13</v>
      </c>
      <c r="M3244" s="5">
        <v>598.1</v>
      </c>
    </row>
    <row r="3245" spans="1:13" x14ac:dyDescent="0.25">
      <c r="A3245" s="2">
        <v>45429</v>
      </c>
      <c r="B3245" s="3">
        <f t="shared" si="152"/>
        <v>2024</v>
      </c>
      <c r="C3245" t="str">
        <f t="shared" si="150"/>
        <v>2023-2024</v>
      </c>
      <c r="D3245" t="s">
        <v>147</v>
      </c>
      <c r="E3245" t="s">
        <v>132</v>
      </c>
      <c r="F3245" t="str">
        <f t="shared" si="151"/>
        <v>New South Wales</v>
      </c>
      <c r="G3245" t="s">
        <v>10</v>
      </c>
      <c r="H3245">
        <v>2800</v>
      </c>
      <c r="I3245" t="s">
        <v>11</v>
      </c>
      <c r="J3245" t="s">
        <v>25</v>
      </c>
      <c r="K3245" t="s">
        <v>152</v>
      </c>
      <c r="L3245" t="s">
        <v>13</v>
      </c>
      <c r="M3245" s="5">
        <v>598.52</v>
      </c>
    </row>
    <row r="3246" spans="1:13" x14ac:dyDescent="0.25">
      <c r="A3246" s="2">
        <v>45330</v>
      </c>
      <c r="B3246" s="3">
        <f t="shared" si="152"/>
        <v>2024</v>
      </c>
      <c r="C3246" t="str">
        <f t="shared" si="150"/>
        <v>2023-2024</v>
      </c>
      <c r="D3246" t="s">
        <v>147</v>
      </c>
      <c r="E3246" t="s">
        <v>83</v>
      </c>
      <c r="F3246" t="str">
        <f t="shared" si="151"/>
        <v>New South Wales</v>
      </c>
      <c r="G3246" t="s">
        <v>10</v>
      </c>
      <c r="H3246">
        <v>2750</v>
      </c>
      <c r="I3246" t="s">
        <v>11</v>
      </c>
      <c r="J3246" t="s">
        <v>25</v>
      </c>
      <c r="K3246" t="s">
        <v>151</v>
      </c>
      <c r="L3246" t="s">
        <v>21</v>
      </c>
      <c r="M3246" s="5">
        <v>598.92999999999995</v>
      </c>
    </row>
    <row r="3247" spans="1:13" x14ac:dyDescent="0.25">
      <c r="A3247" s="2">
        <v>45818</v>
      </c>
      <c r="B3247" s="3">
        <f t="shared" si="152"/>
        <v>2025</v>
      </c>
      <c r="C3247" t="str">
        <f t="shared" si="150"/>
        <v>2024-2025</v>
      </c>
      <c r="D3247" t="s">
        <v>147</v>
      </c>
      <c r="E3247" t="s">
        <v>96</v>
      </c>
      <c r="F3247" t="str">
        <f t="shared" si="151"/>
        <v>Western Australia</v>
      </c>
      <c r="G3247" t="s">
        <v>48</v>
      </c>
      <c r="H3247">
        <v>6330</v>
      </c>
      <c r="I3247" t="s">
        <v>11</v>
      </c>
      <c r="J3247" t="s">
        <v>94</v>
      </c>
      <c r="K3247" t="s">
        <v>154</v>
      </c>
      <c r="L3247" t="s">
        <v>14</v>
      </c>
      <c r="M3247" s="5">
        <v>599.03</v>
      </c>
    </row>
    <row r="3248" spans="1:13" x14ac:dyDescent="0.25">
      <c r="A3248" s="2">
        <v>45358</v>
      </c>
      <c r="B3248" s="3">
        <f t="shared" si="152"/>
        <v>2024</v>
      </c>
      <c r="C3248" t="str">
        <f t="shared" si="150"/>
        <v>2023-2024</v>
      </c>
      <c r="D3248" t="s">
        <v>147</v>
      </c>
      <c r="E3248" t="s">
        <v>24</v>
      </c>
      <c r="F3248" t="str">
        <f t="shared" si="151"/>
        <v>New South Wales</v>
      </c>
      <c r="G3248" t="s">
        <v>10</v>
      </c>
      <c r="H3248">
        <v>2795</v>
      </c>
      <c r="I3248" t="s">
        <v>11</v>
      </c>
      <c r="J3248" t="s">
        <v>25</v>
      </c>
      <c r="K3248" t="s">
        <v>150</v>
      </c>
      <c r="L3248" t="s">
        <v>18</v>
      </c>
      <c r="M3248" s="5">
        <v>600.72</v>
      </c>
    </row>
    <row r="3249" spans="1:13" x14ac:dyDescent="0.25">
      <c r="A3249" s="2">
        <v>46019</v>
      </c>
      <c r="B3249" s="3">
        <f t="shared" si="152"/>
        <v>2026</v>
      </c>
      <c r="C3249" t="str">
        <f t="shared" si="150"/>
        <v>2025-2026</v>
      </c>
      <c r="D3249" t="s">
        <v>147</v>
      </c>
      <c r="E3249" t="s">
        <v>136</v>
      </c>
      <c r="F3249" t="str">
        <f t="shared" si="151"/>
        <v>Victoria</v>
      </c>
      <c r="G3249" t="s">
        <v>45</v>
      </c>
      <c r="H3249">
        <v>3175</v>
      </c>
      <c r="I3249" t="s">
        <v>11</v>
      </c>
      <c r="J3249" t="s">
        <v>63</v>
      </c>
      <c r="K3249" t="s">
        <v>19</v>
      </c>
      <c r="L3249" t="s">
        <v>23</v>
      </c>
      <c r="M3249" s="5">
        <v>600.96</v>
      </c>
    </row>
    <row r="3250" spans="1:13" x14ac:dyDescent="0.25">
      <c r="A3250" s="2">
        <v>45954</v>
      </c>
      <c r="B3250" s="3">
        <f t="shared" si="152"/>
        <v>2026</v>
      </c>
      <c r="C3250" t="str">
        <f t="shared" si="150"/>
        <v>2025-2026</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25">
      <c r="A3251" s="2">
        <v>45444</v>
      </c>
      <c r="B3251" s="3">
        <f t="shared" si="152"/>
        <v>2024</v>
      </c>
      <c r="C3251" t="str">
        <f t="shared" si="150"/>
        <v>2023-2024</v>
      </c>
      <c r="D3251" t="s">
        <v>147</v>
      </c>
      <c r="E3251" t="s">
        <v>106</v>
      </c>
      <c r="F3251" t="str">
        <f t="shared" si="151"/>
        <v>Victoria</v>
      </c>
      <c r="G3251" t="s">
        <v>45</v>
      </c>
      <c r="H3251">
        <v>3915</v>
      </c>
      <c r="I3251" t="s">
        <v>11</v>
      </c>
      <c r="J3251" t="s">
        <v>55</v>
      </c>
      <c r="K3251" t="s">
        <v>152</v>
      </c>
      <c r="L3251" t="s">
        <v>13</v>
      </c>
      <c r="M3251" s="5">
        <v>602.69999999999993</v>
      </c>
    </row>
    <row r="3252" spans="1:13" x14ac:dyDescent="0.25">
      <c r="A3252" s="2">
        <v>45662</v>
      </c>
      <c r="B3252" s="3">
        <f t="shared" si="152"/>
        <v>2025</v>
      </c>
      <c r="C3252" t="str">
        <f t="shared" si="150"/>
        <v>2024-2025</v>
      </c>
      <c r="D3252" t="s">
        <v>147</v>
      </c>
      <c r="E3252" t="s">
        <v>98</v>
      </c>
      <c r="F3252" t="str">
        <f t="shared" si="151"/>
        <v>Victoria</v>
      </c>
      <c r="G3252" t="s">
        <v>45</v>
      </c>
      <c r="H3252">
        <v>3429</v>
      </c>
      <c r="I3252" t="s">
        <v>11</v>
      </c>
      <c r="J3252" t="s">
        <v>60</v>
      </c>
      <c r="K3252" t="s">
        <v>154</v>
      </c>
      <c r="L3252" t="s">
        <v>14</v>
      </c>
      <c r="M3252" s="5">
        <v>603.43000000000006</v>
      </c>
    </row>
    <row r="3253" spans="1:13" x14ac:dyDescent="0.25">
      <c r="A3253" s="2">
        <v>45788</v>
      </c>
      <c r="B3253" s="3">
        <f t="shared" si="152"/>
        <v>2025</v>
      </c>
      <c r="C3253" t="str">
        <f t="shared" si="150"/>
        <v>2024-2025</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25">
      <c r="A3254" s="2">
        <v>45544</v>
      </c>
      <c r="B3254" s="3">
        <f t="shared" si="152"/>
        <v>2025</v>
      </c>
      <c r="C3254" t="str">
        <f t="shared" si="150"/>
        <v>2024-2025</v>
      </c>
      <c r="D3254" t="s">
        <v>148</v>
      </c>
      <c r="E3254" t="s">
        <v>100</v>
      </c>
      <c r="F3254" t="str">
        <f t="shared" si="151"/>
        <v>Western Australia</v>
      </c>
      <c r="G3254" t="s">
        <v>48</v>
      </c>
      <c r="H3254">
        <v>6021</v>
      </c>
      <c r="I3254" t="s">
        <v>11</v>
      </c>
      <c r="J3254" t="s">
        <v>49</v>
      </c>
      <c r="K3254" t="s">
        <v>149</v>
      </c>
      <c r="L3254" t="s">
        <v>15</v>
      </c>
      <c r="M3254" s="5">
        <v>604.12</v>
      </c>
    </row>
    <row r="3255" spans="1:13" x14ac:dyDescent="0.25">
      <c r="A3255" s="2">
        <v>45469</v>
      </c>
      <c r="B3255" s="3">
        <f t="shared" si="152"/>
        <v>2024</v>
      </c>
      <c r="C3255" t="str">
        <f t="shared" si="150"/>
        <v>2023-2024</v>
      </c>
      <c r="D3255" t="s">
        <v>147</v>
      </c>
      <c r="E3255" t="s">
        <v>40</v>
      </c>
      <c r="F3255" t="str">
        <f t="shared" si="151"/>
        <v>New South Wales</v>
      </c>
      <c r="G3255" t="s">
        <v>10</v>
      </c>
      <c r="H3255">
        <v>2116</v>
      </c>
      <c r="I3255" t="s">
        <v>11</v>
      </c>
      <c r="J3255" t="s">
        <v>27</v>
      </c>
      <c r="K3255" t="s">
        <v>156</v>
      </c>
      <c r="L3255" t="s">
        <v>17</v>
      </c>
      <c r="M3255" s="5">
        <v>604.28</v>
      </c>
    </row>
    <row r="3256" spans="1:13" x14ac:dyDescent="0.25">
      <c r="A3256" s="2">
        <v>45979</v>
      </c>
      <c r="B3256" s="3">
        <f t="shared" si="152"/>
        <v>2026</v>
      </c>
      <c r="C3256" t="str">
        <f t="shared" si="150"/>
        <v>2025-2026</v>
      </c>
      <c r="D3256" t="s">
        <v>147</v>
      </c>
      <c r="E3256" t="s">
        <v>39</v>
      </c>
      <c r="F3256" t="str">
        <f t="shared" si="151"/>
        <v>South Australia</v>
      </c>
      <c r="G3256" t="s">
        <v>32</v>
      </c>
      <c r="H3256">
        <v>5343</v>
      </c>
      <c r="I3256" t="s">
        <v>11</v>
      </c>
      <c r="J3256" t="s">
        <v>38</v>
      </c>
      <c r="K3256" t="s">
        <v>155</v>
      </c>
      <c r="L3256" t="s">
        <v>20</v>
      </c>
      <c r="M3256" s="5">
        <v>604.49000000000012</v>
      </c>
    </row>
    <row r="3257" spans="1:13" x14ac:dyDescent="0.25">
      <c r="A3257" s="2">
        <v>45851</v>
      </c>
      <c r="B3257" s="3">
        <f t="shared" si="152"/>
        <v>2026</v>
      </c>
      <c r="C3257" t="str">
        <f t="shared" si="150"/>
        <v>2025-2026</v>
      </c>
      <c r="D3257" t="s">
        <v>147</v>
      </c>
      <c r="E3257" t="s">
        <v>65</v>
      </c>
      <c r="F3257" t="str">
        <f t="shared" si="151"/>
        <v>New South Wales</v>
      </c>
      <c r="G3257" t="s">
        <v>10</v>
      </c>
      <c r="H3257">
        <v>2541</v>
      </c>
      <c r="I3257" t="s">
        <v>11</v>
      </c>
      <c r="J3257" t="s">
        <v>58</v>
      </c>
      <c r="K3257" t="s">
        <v>151</v>
      </c>
      <c r="L3257" t="s">
        <v>21</v>
      </c>
      <c r="M3257" s="5">
        <v>605.54000000000008</v>
      </c>
    </row>
    <row r="3258" spans="1:13" x14ac:dyDescent="0.25">
      <c r="A3258" s="2">
        <v>45638</v>
      </c>
      <c r="B3258" s="3">
        <f t="shared" si="152"/>
        <v>2025</v>
      </c>
      <c r="C3258" t="str">
        <f t="shared" si="150"/>
        <v>2024-2025</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25">
      <c r="A3259" s="2">
        <v>45967</v>
      </c>
      <c r="B3259" s="3">
        <f t="shared" si="152"/>
        <v>2026</v>
      </c>
      <c r="C3259" t="str">
        <f t="shared" si="150"/>
        <v>2025-2026</v>
      </c>
      <c r="D3259" t="s">
        <v>148</v>
      </c>
      <c r="E3259" t="s">
        <v>84</v>
      </c>
      <c r="F3259" t="str">
        <f t="shared" si="151"/>
        <v>Queensland</v>
      </c>
      <c r="G3259" t="s">
        <v>35</v>
      </c>
      <c r="H3259">
        <v>4740</v>
      </c>
      <c r="I3259" t="s">
        <v>11</v>
      </c>
      <c r="J3259" t="s">
        <v>51</v>
      </c>
      <c r="K3259" t="s">
        <v>151</v>
      </c>
      <c r="L3259" t="s">
        <v>21</v>
      </c>
      <c r="M3259" s="5">
        <v>605.91999999999996</v>
      </c>
    </row>
    <row r="3260" spans="1:13" x14ac:dyDescent="0.25">
      <c r="A3260" s="2">
        <v>45409</v>
      </c>
      <c r="B3260" s="3">
        <f t="shared" si="152"/>
        <v>2024</v>
      </c>
      <c r="C3260" t="str">
        <f t="shared" si="150"/>
        <v>2023-2024</v>
      </c>
      <c r="D3260" t="s">
        <v>147</v>
      </c>
      <c r="E3260" t="s">
        <v>40</v>
      </c>
      <c r="F3260" t="str">
        <f t="shared" si="151"/>
        <v>New South Wales</v>
      </c>
      <c r="G3260" t="s">
        <v>10</v>
      </c>
      <c r="H3260">
        <v>2116</v>
      </c>
      <c r="I3260" t="s">
        <v>11</v>
      </c>
      <c r="J3260" t="s">
        <v>27</v>
      </c>
      <c r="K3260" t="s">
        <v>154</v>
      </c>
      <c r="L3260" t="s">
        <v>14</v>
      </c>
      <c r="M3260" s="5">
        <v>606.07999999999993</v>
      </c>
    </row>
    <row r="3261" spans="1:13" x14ac:dyDescent="0.25">
      <c r="A3261" s="2">
        <v>45816</v>
      </c>
      <c r="B3261" s="3">
        <f t="shared" si="152"/>
        <v>2025</v>
      </c>
      <c r="C3261" t="str">
        <f t="shared" si="150"/>
        <v>2024-2025</v>
      </c>
      <c r="D3261" t="s">
        <v>147</v>
      </c>
      <c r="E3261" t="s">
        <v>41</v>
      </c>
      <c r="F3261" t="str">
        <f t="shared" si="151"/>
        <v>New South Wales</v>
      </c>
      <c r="G3261" t="s">
        <v>10</v>
      </c>
      <c r="H3261">
        <v>2830</v>
      </c>
      <c r="I3261" t="s">
        <v>11</v>
      </c>
      <c r="J3261" t="s">
        <v>25</v>
      </c>
      <c r="K3261" t="s">
        <v>154</v>
      </c>
      <c r="L3261" t="s">
        <v>14</v>
      </c>
      <c r="M3261" s="5">
        <v>606.91</v>
      </c>
    </row>
    <row r="3262" spans="1:13" x14ac:dyDescent="0.25">
      <c r="A3262" s="2">
        <v>45407</v>
      </c>
      <c r="B3262" s="3">
        <f t="shared" si="152"/>
        <v>2024</v>
      </c>
      <c r="C3262" t="str">
        <f t="shared" si="150"/>
        <v>2023-2024</v>
      </c>
      <c r="D3262" t="s">
        <v>147</v>
      </c>
      <c r="E3262" t="s">
        <v>112</v>
      </c>
      <c r="F3262" t="str">
        <f t="shared" si="151"/>
        <v>Victoria</v>
      </c>
      <c r="G3262" t="s">
        <v>45</v>
      </c>
      <c r="H3262">
        <v>3076</v>
      </c>
      <c r="I3262" t="s">
        <v>11</v>
      </c>
      <c r="J3262" t="s">
        <v>46</v>
      </c>
      <c r="K3262" t="s">
        <v>155</v>
      </c>
      <c r="L3262" t="s">
        <v>20</v>
      </c>
      <c r="M3262" s="5">
        <v>606.92999999999995</v>
      </c>
    </row>
    <row r="3263" spans="1:13" x14ac:dyDescent="0.25">
      <c r="A3263" s="2">
        <v>45624</v>
      </c>
      <c r="B3263" s="3">
        <f t="shared" si="152"/>
        <v>2025</v>
      </c>
      <c r="C3263" t="str">
        <f t="shared" si="150"/>
        <v>2024-2025</v>
      </c>
      <c r="D3263" t="s">
        <v>147</v>
      </c>
      <c r="E3263" t="s">
        <v>141</v>
      </c>
      <c r="F3263" t="str">
        <f t="shared" si="151"/>
        <v>Western Australia</v>
      </c>
      <c r="G3263" t="s">
        <v>48</v>
      </c>
      <c r="H3263">
        <v>6052</v>
      </c>
      <c r="I3263" t="s">
        <v>11</v>
      </c>
      <c r="J3263" t="s">
        <v>49</v>
      </c>
      <c r="K3263" t="s">
        <v>150</v>
      </c>
      <c r="L3263" t="s">
        <v>18</v>
      </c>
      <c r="M3263" s="5">
        <v>608.13</v>
      </c>
    </row>
    <row r="3264" spans="1:13" x14ac:dyDescent="0.25">
      <c r="A3264" s="2">
        <v>45630</v>
      </c>
      <c r="B3264" s="3">
        <f t="shared" si="152"/>
        <v>2025</v>
      </c>
      <c r="C3264" t="str">
        <f t="shared" si="150"/>
        <v>2024-2025</v>
      </c>
      <c r="D3264" t="s">
        <v>147</v>
      </c>
      <c r="E3264" t="s">
        <v>78</v>
      </c>
      <c r="F3264" t="str">
        <f t="shared" si="151"/>
        <v>New South Wales</v>
      </c>
      <c r="G3264" t="s">
        <v>10</v>
      </c>
      <c r="H3264">
        <v>2350</v>
      </c>
      <c r="I3264" t="s">
        <v>11</v>
      </c>
      <c r="J3264" t="s">
        <v>68</v>
      </c>
      <c r="K3264" t="s">
        <v>154</v>
      </c>
      <c r="L3264" t="s">
        <v>14</v>
      </c>
      <c r="M3264" s="5">
        <v>608.35</v>
      </c>
    </row>
    <row r="3265" spans="1:13" x14ac:dyDescent="0.25">
      <c r="A3265" s="2">
        <v>45993</v>
      </c>
      <c r="B3265" s="3">
        <f t="shared" si="152"/>
        <v>2026</v>
      </c>
      <c r="C3265" t="str">
        <f t="shared" si="150"/>
        <v>2025-2026</v>
      </c>
      <c r="D3265" t="s">
        <v>148</v>
      </c>
      <c r="E3265" t="s">
        <v>95</v>
      </c>
      <c r="F3265" t="str">
        <f t="shared" si="151"/>
        <v>Victoria</v>
      </c>
      <c r="G3265" t="s">
        <v>45</v>
      </c>
      <c r="H3265">
        <v>3931</v>
      </c>
      <c r="I3265" t="s">
        <v>11</v>
      </c>
      <c r="J3265" t="s">
        <v>55</v>
      </c>
      <c r="K3265" t="s">
        <v>150</v>
      </c>
      <c r="L3265" t="s">
        <v>18</v>
      </c>
      <c r="M3265" s="5">
        <v>609.24</v>
      </c>
    </row>
    <row r="3266" spans="1:13" x14ac:dyDescent="0.25">
      <c r="A3266" s="2">
        <v>45409</v>
      </c>
      <c r="B3266" s="3">
        <f t="shared" si="152"/>
        <v>2024</v>
      </c>
      <c r="C3266" t="str">
        <f t="shared" ref="C3266:C3329" si="153">IF(MONTH(A3266) &gt;= 7, YEAR(A3266) &amp; "-" &amp; YEAR(A3266) + 1, YEAR(A3266) - 1 &amp; "-" &amp; YEAR(A3266))</f>
        <v>2023-2024</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25">
      <c r="A3267" s="2">
        <v>45707</v>
      </c>
      <c r="B3267" s="3">
        <f t="shared" ref="B3267:B3330" si="155">IF(MONTH(A3267)&gt;=7,YEAR(A3267)+1,YEAR(A3267))</f>
        <v>2025</v>
      </c>
      <c r="C3267" t="str">
        <f t="shared" si="153"/>
        <v>2024-2025</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25">
      <c r="A3268" s="2">
        <v>45651</v>
      </c>
      <c r="B3268" s="3">
        <f t="shared" si="155"/>
        <v>2025</v>
      </c>
      <c r="C3268" t="str">
        <f t="shared" si="153"/>
        <v>2024-2025</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25">
      <c r="A3269" s="2">
        <v>45920</v>
      </c>
      <c r="B3269" s="3">
        <f t="shared" si="155"/>
        <v>2026</v>
      </c>
      <c r="C3269" t="str">
        <f t="shared" si="153"/>
        <v>2025-2026</v>
      </c>
      <c r="D3269" t="s">
        <v>148</v>
      </c>
      <c r="E3269" t="s">
        <v>82</v>
      </c>
      <c r="F3269" t="str">
        <f t="shared" si="154"/>
        <v>Queensland</v>
      </c>
      <c r="G3269" t="s">
        <v>35</v>
      </c>
      <c r="H3269">
        <v>4012</v>
      </c>
      <c r="I3269" t="s">
        <v>11</v>
      </c>
      <c r="J3269" t="s">
        <v>43</v>
      </c>
      <c r="K3269" t="s">
        <v>151</v>
      </c>
      <c r="L3269" t="s">
        <v>21</v>
      </c>
      <c r="M3269" s="5">
        <v>611.49999999999989</v>
      </c>
    </row>
    <row r="3270" spans="1:13" x14ac:dyDescent="0.25">
      <c r="A3270" s="2">
        <v>45841</v>
      </c>
      <c r="B3270" s="3">
        <f t="shared" si="155"/>
        <v>2026</v>
      </c>
      <c r="C3270" t="str">
        <f t="shared" si="153"/>
        <v>2025-2026</v>
      </c>
      <c r="D3270" t="s">
        <v>147</v>
      </c>
      <c r="E3270" t="s">
        <v>89</v>
      </c>
      <c r="F3270" t="str">
        <f t="shared" si="154"/>
        <v>Queensland</v>
      </c>
      <c r="G3270" t="s">
        <v>35</v>
      </c>
      <c r="H3270">
        <v>4655</v>
      </c>
      <c r="I3270" t="s">
        <v>11</v>
      </c>
      <c r="J3270" t="s">
        <v>51</v>
      </c>
      <c r="K3270" t="s">
        <v>150</v>
      </c>
      <c r="L3270" t="s">
        <v>18</v>
      </c>
      <c r="M3270" s="5">
        <v>611.59</v>
      </c>
    </row>
    <row r="3271" spans="1:13" x14ac:dyDescent="0.25">
      <c r="A3271" s="2">
        <v>45743</v>
      </c>
      <c r="B3271" s="3">
        <f t="shared" si="155"/>
        <v>2025</v>
      </c>
      <c r="C3271" t="str">
        <f t="shared" si="153"/>
        <v>2024-2025</v>
      </c>
      <c r="D3271" t="s">
        <v>147</v>
      </c>
      <c r="E3271" t="s">
        <v>42</v>
      </c>
      <c r="F3271" t="str">
        <f t="shared" si="154"/>
        <v>Queensland</v>
      </c>
      <c r="G3271" t="s">
        <v>35</v>
      </c>
      <c r="H3271">
        <v>4053</v>
      </c>
      <c r="I3271" t="s">
        <v>11</v>
      </c>
      <c r="J3271" t="s">
        <v>43</v>
      </c>
      <c r="K3271" t="s">
        <v>19</v>
      </c>
      <c r="L3271" t="s">
        <v>23</v>
      </c>
      <c r="M3271" s="5">
        <v>612.31999999999994</v>
      </c>
    </row>
    <row r="3272" spans="1:13" x14ac:dyDescent="0.25">
      <c r="A3272" s="2">
        <v>45677</v>
      </c>
      <c r="B3272" s="3">
        <f t="shared" si="155"/>
        <v>2025</v>
      </c>
      <c r="C3272" t="str">
        <f t="shared" si="153"/>
        <v>2024-2025</v>
      </c>
      <c r="D3272" t="s">
        <v>148</v>
      </c>
      <c r="E3272" t="s">
        <v>87</v>
      </c>
      <c r="F3272" t="str">
        <f t="shared" si="154"/>
        <v>New South Wales</v>
      </c>
      <c r="G3272" t="s">
        <v>10</v>
      </c>
      <c r="H3272">
        <v>2790</v>
      </c>
      <c r="I3272" t="s">
        <v>11</v>
      </c>
      <c r="J3272" t="s">
        <v>25</v>
      </c>
      <c r="K3272" t="s">
        <v>19</v>
      </c>
      <c r="L3272" t="s">
        <v>23</v>
      </c>
      <c r="M3272" s="5">
        <v>612.41999999999996</v>
      </c>
    </row>
    <row r="3273" spans="1:13" x14ac:dyDescent="0.25">
      <c r="A3273" s="2">
        <v>45533</v>
      </c>
      <c r="B3273" s="3">
        <f t="shared" si="155"/>
        <v>2025</v>
      </c>
      <c r="C3273" t="str">
        <f t="shared" si="153"/>
        <v>2024-2025</v>
      </c>
      <c r="D3273" t="s">
        <v>147</v>
      </c>
      <c r="E3273" t="s">
        <v>69</v>
      </c>
      <c r="F3273" t="str">
        <f t="shared" si="154"/>
        <v>Tasmania</v>
      </c>
      <c r="G3273" t="s">
        <v>70</v>
      </c>
      <c r="H3273">
        <v>7018</v>
      </c>
      <c r="I3273" t="s">
        <v>11</v>
      </c>
      <c r="J3273" t="s">
        <v>71</v>
      </c>
      <c r="K3273" t="s">
        <v>150</v>
      </c>
      <c r="L3273" t="s">
        <v>18</v>
      </c>
      <c r="M3273" s="5">
        <v>612.62</v>
      </c>
    </row>
    <row r="3274" spans="1:13" x14ac:dyDescent="0.25">
      <c r="A3274" s="2">
        <v>45965</v>
      </c>
      <c r="B3274" s="3">
        <f t="shared" si="155"/>
        <v>2026</v>
      </c>
      <c r="C3274" t="str">
        <f t="shared" si="153"/>
        <v>2025-2026</v>
      </c>
      <c r="D3274" t="s">
        <v>147</v>
      </c>
      <c r="E3274" t="s">
        <v>92</v>
      </c>
      <c r="F3274" t="str">
        <f t="shared" si="154"/>
        <v>Queensland</v>
      </c>
      <c r="G3274" t="s">
        <v>35</v>
      </c>
      <c r="H3274">
        <v>4068</v>
      </c>
      <c r="I3274" t="s">
        <v>11</v>
      </c>
      <c r="J3274" t="s">
        <v>43</v>
      </c>
      <c r="K3274" t="s">
        <v>19</v>
      </c>
      <c r="L3274" t="s">
        <v>23</v>
      </c>
      <c r="M3274" s="5">
        <v>615.93000000000006</v>
      </c>
    </row>
    <row r="3275" spans="1:13" x14ac:dyDescent="0.25">
      <c r="A3275" s="2">
        <v>45515</v>
      </c>
      <c r="B3275" s="3">
        <f t="shared" si="155"/>
        <v>2025</v>
      </c>
      <c r="C3275" t="str">
        <f t="shared" si="153"/>
        <v>2024-2025</v>
      </c>
      <c r="D3275" t="s">
        <v>148</v>
      </c>
      <c r="E3275" t="s">
        <v>88</v>
      </c>
      <c r="F3275" t="str">
        <f t="shared" si="154"/>
        <v>South Australia</v>
      </c>
      <c r="G3275" t="s">
        <v>32</v>
      </c>
      <c r="H3275">
        <v>5011</v>
      </c>
      <c r="I3275" t="s">
        <v>11</v>
      </c>
      <c r="J3275" t="s">
        <v>33</v>
      </c>
      <c r="K3275" t="s">
        <v>155</v>
      </c>
      <c r="L3275" t="s">
        <v>20</v>
      </c>
      <c r="M3275" s="5">
        <v>616.6400000000001</v>
      </c>
    </row>
    <row r="3276" spans="1:13" x14ac:dyDescent="0.25">
      <c r="A3276" s="2">
        <v>45557</v>
      </c>
      <c r="B3276" s="3">
        <f t="shared" si="155"/>
        <v>2025</v>
      </c>
      <c r="C3276" t="str">
        <f t="shared" si="153"/>
        <v>2024-2025</v>
      </c>
      <c r="D3276" t="s">
        <v>148</v>
      </c>
      <c r="E3276" t="s">
        <v>110</v>
      </c>
      <c r="F3276" t="str">
        <f t="shared" si="154"/>
        <v>Queensland</v>
      </c>
      <c r="G3276" t="s">
        <v>35</v>
      </c>
      <c r="H3276">
        <v>4680</v>
      </c>
      <c r="I3276" t="s">
        <v>11</v>
      </c>
      <c r="J3276" t="s">
        <v>51</v>
      </c>
      <c r="K3276" t="s">
        <v>151</v>
      </c>
      <c r="L3276" t="s">
        <v>21</v>
      </c>
      <c r="M3276" s="5">
        <v>616.92000000000007</v>
      </c>
    </row>
    <row r="3277" spans="1:13" x14ac:dyDescent="0.25">
      <c r="A3277" s="2">
        <v>45923</v>
      </c>
      <c r="B3277" s="3">
        <f t="shared" si="155"/>
        <v>2026</v>
      </c>
      <c r="C3277" t="str">
        <f t="shared" si="153"/>
        <v>2025-2026</v>
      </c>
      <c r="D3277" t="s">
        <v>147</v>
      </c>
      <c r="E3277" t="s">
        <v>62</v>
      </c>
      <c r="F3277" t="str">
        <f t="shared" si="154"/>
        <v>Victoria</v>
      </c>
      <c r="G3277" t="s">
        <v>45</v>
      </c>
      <c r="H3277">
        <v>3134</v>
      </c>
      <c r="I3277" t="s">
        <v>11</v>
      </c>
      <c r="J3277" t="s">
        <v>63</v>
      </c>
      <c r="K3277" t="s">
        <v>151</v>
      </c>
      <c r="L3277" t="s">
        <v>21</v>
      </c>
      <c r="M3277" s="5">
        <v>617.74</v>
      </c>
    </row>
    <row r="3278" spans="1:13" x14ac:dyDescent="0.25">
      <c r="A3278" s="2">
        <v>45990</v>
      </c>
      <c r="B3278" s="3">
        <f t="shared" si="155"/>
        <v>2026</v>
      </c>
      <c r="C3278" t="str">
        <f t="shared" si="153"/>
        <v>2025-2026</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25">
      <c r="A3279" s="2">
        <v>45847</v>
      </c>
      <c r="B3279" s="3">
        <f t="shared" si="155"/>
        <v>2026</v>
      </c>
      <c r="C3279" t="str">
        <f t="shared" si="153"/>
        <v>2025-2026</v>
      </c>
      <c r="D3279" t="s">
        <v>148</v>
      </c>
      <c r="E3279" t="s">
        <v>34</v>
      </c>
      <c r="F3279" t="str">
        <f t="shared" si="154"/>
        <v>Queensland</v>
      </c>
      <c r="G3279" t="s">
        <v>35</v>
      </c>
      <c r="H3279">
        <v>4802</v>
      </c>
      <c r="I3279" t="s">
        <v>11</v>
      </c>
      <c r="J3279" t="s">
        <v>36</v>
      </c>
      <c r="K3279" t="s">
        <v>150</v>
      </c>
      <c r="L3279" t="s">
        <v>18</v>
      </c>
      <c r="M3279" s="5">
        <v>618.4</v>
      </c>
    </row>
    <row r="3280" spans="1:13" x14ac:dyDescent="0.25">
      <c r="A3280" s="2">
        <v>46010</v>
      </c>
      <c r="B3280" s="3">
        <f t="shared" si="155"/>
        <v>2026</v>
      </c>
      <c r="C3280" t="str">
        <f t="shared" si="153"/>
        <v>2025-2026</v>
      </c>
      <c r="D3280" t="s">
        <v>147</v>
      </c>
      <c r="E3280" t="s">
        <v>86</v>
      </c>
      <c r="F3280" t="str">
        <f t="shared" si="154"/>
        <v>New South Wales</v>
      </c>
      <c r="G3280" t="s">
        <v>10</v>
      </c>
      <c r="H3280">
        <v>2064</v>
      </c>
      <c r="I3280" t="s">
        <v>11</v>
      </c>
      <c r="J3280" t="s">
        <v>12</v>
      </c>
      <c r="K3280" t="s">
        <v>150</v>
      </c>
      <c r="L3280" t="s">
        <v>18</v>
      </c>
      <c r="M3280" s="5">
        <v>621.74</v>
      </c>
    </row>
    <row r="3281" spans="1:13" x14ac:dyDescent="0.25">
      <c r="A3281" s="2">
        <v>45681</v>
      </c>
      <c r="B3281" s="3">
        <f t="shared" si="155"/>
        <v>2025</v>
      </c>
      <c r="C3281" t="str">
        <f t="shared" si="153"/>
        <v>2024-2025</v>
      </c>
      <c r="D3281" t="s">
        <v>147</v>
      </c>
      <c r="E3281" t="s">
        <v>126</v>
      </c>
      <c r="F3281" t="str">
        <f t="shared" si="154"/>
        <v>Queensland</v>
      </c>
      <c r="G3281" t="s">
        <v>35</v>
      </c>
      <c r="H3281">
        <v>4551</v>
      </c>
      <c r="I3281" t="s">
        <v>11</v>
      </c>
      <c r="J3281" t="s">
        <v>120</v>
      </c>
      <c r="K3281" t="s">
        <v>149</v>
      </c>
      <c r="L3281" t="s">
        <v>15</v>
      </c>
      <c r="M3281" s="5">
        <v>623.13</v>
      </c>
    </row>
    <row r="3282" spans="1:13" x14ac:dyDescent="0.25">
      <c r="A3282" s="2">
        <v>45597</v>
      </c>
      <c r="B3282" s="3">
        <f t="shared" si="155"/>
        <v>2025</v>
      </c>
      <c r="C3282" t="str">
        <f t="shared" si="153"/>
        <v>2024-2025</v>
      </c>
      <c r="D3282" t="s">
        <v>147</v>
      </c>
      <c r="E3282" t="s">
        <v>96</v>
      </c>
      <c r="F3282" t="str">
        <f t="shared" si="154"/>
        <v>Western Australia</v>
      </c>
      <c r="G3282" t="s">
        <v>48</v>
      </c>
      <c r="H3282">
        <v>6330</v>
      </c>
      <c r="I3282" t="s">
        <v>11</v>
      </c>
      <c r="J3282" t="s">
        <v>94</v>
      </c>
      <c r="K3282" t="s">
        <v>155</v>
      </c>
      <c r="L3282" t="s">
        <v>20</v>
      </c>
      <c r="M3282" s="5">
        <v>623.51</v>
      </c>
    </row>
    <row r="3283" spans="1:13" x14ac:dyDescent="0.25">
      <c r="A3283" s="2">
        <v>45867</v>
      </c>
      <c r="B3283" s="3">
        <f t="shared" si="155"/>
        <v>2026</v>
      </c>
      <c r="C3283" t="str">
        <f t="shared" si="153"/>
        <v>2025-2026</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25">
      <c r="A3284" s="2">
        <v>45460</v>
      </c>
      <c r="B3284" s="3">
        <f t="shared" si="155"/>
        <v>2024</v>
      </c>
      <c r="C3284" t="str">
        <f t="shared" si="153"/>
        <v>2023-2024</v>
      </c>
      <c r="D3284" t="s">
        <v>147</v>
      </c>
      <c r="E3284" t="s">
        <v>47</v>
      </c>
      <c r="F3284" t="str">
        <f t="shared" si="154"/>
        <v>Western Australia</v>
      </c>
      <c r="G3284" t="s">
        <v>48</v>
      </c>
      <c r="H3284">
        <v>6030</v>
      </c>
      <c r="I3284" t="s">
        <v>11</v>
      </c>
      <c r="J3284" t="s">
        <v>49</v>
      </c>
      <c r="K3284" t="s">
        <v>153</v>
      </c>
      <c r="L3284" t="s">
        <v>16</v>
      </c>
      <c r="M3284" s="5">
        <v>624.29</v>
      </c>
    </row>
    <row r="3285" spans="1:13" x14ac:dyDescent="0.25">
      <c r="A3285" s="2">
        <v>45662</v>
      </c>
      <c r="B3285" s="3">
        <f t="shared" si="155"/>
        <v>2025</v>
      </c>
      <c r="C3285" t="str">
        <f t="shared" si="153"/>
        <v>2024-2025</v>
      </c>
      <c r="D3285" t="s">
        <v>147</v>
      </c>
      <c r="E3285" t="s">
        <v>138</v>
      </c>
      <c r="F3285" t="str">
        <f t="shared" si="154"/>
        <v>Queensland</v>
      </c>
      <c r="G3285" t="s">
        <v>35</v>
      </c>
      <c r="H3285">
        <v>4558</v>
      </c>
      <c r="I3285" t="s">
        <v>11</v>
      </c>
      <c r="J3285" t="s">
        <v>120</v>
      </c>
      <c r="K3285" t="s">
        <v>155</v>
      </c>
      <c r="L3285" t="s">
        <v>20</v>
      </c>
      <c r="M3285" s="5">
        <v>624.81000000000006</v>
      </c>
    </row>
    <row r="3286" spans="1:13" x14ac:dyDescent="0.25">
      <c r="A3286" s="2">
        <v>45638</v>
      </c>
      <c r="B3286" s="3">
        <f t="shared" si="155"/>
        <v>2025</v>
      </c>
      <c r="C3286" t="str">
        <f t="shared" si="153"/>
        <v>2024-2025</v>
      </c>
      <c r="D3286" t="s">
        <v>147</v>
      </c>
      <c r="E3286" t="s">
        <v>69</v>
      </c>
      <c r="F3286" t="str">
        <f t="shared" si="154"/>
        <v>Tasmania</v>
      </c>
      <c r="G3286" t="s">
        <v>70</v>
      </c>
      <c r="H3286">
        <v>7018</v>
      </c>
      <c r="I3286" t="s">
        <v>11</v>
      </c>
      <c r="J3286" t="s">
        <v>71</v>
      </c>
      <c r="K3286" t="s">
        <v>149</v>
      </c>
      <c r="L3286" t="s">
        <v>15</v>
      </c>
      <c r="M3286" s="5">
        <v>625.03</v>
      </c>
    </row>
    <row r="3287" spans="1:13" x14ac:dyDescent="0.25">
      <c r="A3287" s="2">
        <v>45480</v>
      </c>
      <c r="B3287" s="3">
        <f t="shared" si="155"/>
        <v>2025</v>
      </c>
      <c r="C3287" t="str">
        <f t="shared" si="153"/>
        <v>2024-2025</v>
      </c>
      <c r="D3287" t="s">
        <v>147</v>
      </c>
      <c r="E3287" t="s">
        <v>85</v>
      </c>
      <c r="F3287" t="str">
        <f t="shared" si="154"/>
        <v>Queensland</v>
      </c>
      <c r="G3287" t="s">
        <v>35</v>
      </c>
      <c r="H3287">
        <v>4883</v>
      </c>
      <c r="I3287" t="s">
        <v>11</v>
      </c>
      <c r="J3287" t="s">
        <v>36</v>
      </c>
      <c r="K3287" t="s">
        <v>153</v>
      </c>
      <c r="L3287" t="s">
        <v>16</v>
      </c>
      <c r="M3287" s="5">
        <v>625.29</v>
      </c>
    </row>
    <row r="3288" spans="1:13" x14ac:dyDescent="0.25">
      <c r="A3288" s="2">
        <v>45375</v>
      </c>
      <c r="B3288" s="3">
        <f t="shared" si="155"/>
        <v>2024</v>
      </c>
      <c r="C3288" t="str">
        <f t="shared" si="153"/>
        <v>2023-2024</v>
      </c>
      <c r="D3288" t="s">
        <v>147</v>
      </c>
      <c r="E3288" t="s">
        <v>107</v>
      </c>
      <c r="F3288" t="str">
        <f t="shared" si="154"/>
        <v>Queensland</v>
      </c>
      <c r="G3288" t="s">
        <v>35</v>
      </c>
      <c r="H3288">
        <v>4220</v>
      </c>
      <c r="I3288" t="s">
        <v>11</v>
      </c>
      <c r="J3288" t="s">
        <v>104</v>
      </c>
      <c r="K3288" t="s">
        <v>152</v>
      </c>
      <c r="L3288" t="s">
        <v>13</v>
      </c>
      <c r="M3288" s="5">
        <v>625.7700000000001</v>
      </c>
    </row>
    <row r="3289" spans="1:13" x14ac:dyDescent="0.25">
      <c r="A3289" s="2">
        <v>45452</v>
      </c>
      <c r="B3289" s="3">
        <f t="shared" si="155"/>
        <v>2024</v>
      </c>
      <c r="C3289" t="str">
        <f t="shared" si="153"/>
        <v>2023-2024</v>
      </c>
      <c r="D3289" t="s">
        <v>148</v>
      </c>
      <c r="E3289" t="s">
        <v>88</v>
      </c>
      <c r="F3289" t="str">
        <f t="shared" si="154"/>
        <v>South Australia</v>
      </c>
      <c r="G3289" t="s">
        <v>32</v>
      </c>
      <c r="H3289">
        <v>5011</v>
      </c>
      <c r="I3289" t="s">
        <v>11</v>
      </c>
      <c r="J3289" t="s">
        <v>33</v>
      </c>
      <c r="K3289" t="s">
        <v>149</v>
      </c>
      <c r="L3289" t="s">
        <v>15</v>
      </c>
      <c r="M3289" s="5">
        <v>626.12</v>
      </c>
    </row>
    <row r="3290" spans="1:13" x14ac:dyDescent="0.25">
      <c r="A3290" s="2">
        <v>45470</v>
      </c>
      <c r="B3290" s="3">
        <f t="shared" si="155"/>
        <v>2024</v>
      </c>
      <c r="C3290" t="str">
        <f t="shared" si="153"/>
        <v>2023-2024</v>
      </c>
      <c r="D3290" t="s">
        <v>147</v>
      </c>
      <c r="E3290" t="s">
        <v>103</v>
      </c>
      <c r="F3290" t="str">
        <f t="shared" si="154"/>
        <v>Queensland</v>
      </c>
      <c r="G3290" t="s">
        <v>35</v>
      </c>
      <c r="H3290">
        <v>4509</v>
      </c>
      <c r="I3290" t="s">
        <v>11</v>
      </c>
      <c r="J3290" t="s">
        <v>104</v>
      </c>
      <c r="K3290" t="s">
        <v>19</v>
      </c>
      <c r="L3290" t="s">
        <v>23</v>
      </c>
      <c r="M3290" s="5">
        <v>627.13000000000011</v>
      </c>
    </row>
    <row r="3291" spans="1:13" x14ac:dyDescent="0.25">
      <c r="A3291" s="2">
        <v>45371</v>
      </c>
      <c r="B3291" s="3">
        <f t="shared" si="155"/>
        <v>2024</v>
      </c>
      <c r="C3291" t="str">
        <f t="shared" si="153"/>
        <v>2023-2024</v>
      </c>
      <c r="D3291" t="s">
        <v>147</v>
      </c>
      <c r="E3291" t="s">
        <v>119</v>
      </c>
      <c r="F3291" t="str">
        <f t="shared" si="154"/>
        <v>Queensland</v>
      </c>
      <c r="G3291" t="s">
        <v>35</v>
      </c>
      <c r="H3291">
        <v>4570</v>
      </c>
      <c r="I3291" t="s">
        <v>11</v>
      </c>
      <c r="J3291" t="s">
        <v>120</v>
      </c>
      <c r="K3291" t="s">
        <v>151</v>
      </c>
      <c r="L3291" t="s">
        <v>21</v>
      </c>
      <c r="M3291" s="5">
        <v>627.5100000000001</v>
      </c>
    </row>
    <row r="3292" spans="1:13" x14ac:dyDescent="0.25">
      <c r="A3292" s="2">
        <v>45531</v>
      </c>
      <c r="B3292" s="3">
        <f t="shared" si="155"/>
        <v>2025</v>
      </c>
      <c r="C3292" t="str">
        <f t="shared" si="153"/>
        <v>2024-2025</v>
      </c>
      <c r="D3292" t="s">
        <v>147</v>
      </c>
      <c r="E3292" t="s">
        <v>102</v>
      </c>
      <c r="F3292" t="str">
        <f t="shared" si="154"/>
        <v>Queensland</v>
      </c>
      <c r="G3292" t="s">
        <v>35</v>
      </c>
      <c r="H3292">
        <v>4870</v>
      </c>
      <c r="I3292" t="s">
        <v>11</v>
      </c>
      <c r="J3292" t="s">
        <v>36</v>
      </c>
      <c r="K3292" t="s">
        <v>153</v>
      </c>
      <c r="L3292" t="s">
        <v>16</v>
      </c>
      <c r="M3292" s="5">
        <v>627.57999999999993</v>
      </c>
    </row>
    <row r="3293" spans="1:13" x14ac:dyDescent="0.25">
      <c r="A3293" s="2">
        <v>45390</v>
      </c>
      <c r="B3293" s="3">
        <f t="shared" si="155"/>
        <v>2024</v>
      </c>
      <c r="C3293" t="str">
        <f t="shared" si="153"/>
        <v>2023-2024</v>
      </c>
      <c r="D3293" t="s">
        <v>147</v>
      </c>
      <c r="E3293" t="s">
        <v>108</v>
      </c>
      <c r="F3293" t="str">
        <f t="shared" si="154"/>
        <v>Victoria</v>
      </c>
      <c r="G3293" t="s">
        <v>45</v>
      </c>
      <c r="H3293">
        <v>3018</v>
      </c>
      <c r="I3293" t="s">
        <v>11</v>
      </c>
      <c r="J3293" t="s">
        <v>46</v>
      </c>
      <c r="K3293" t="s">
        <v>155</v>
      </c>
      <c r="L3293" t="s">
        <v>20</v>
      </c>
      <c r="M3293" s="5">
        <v>628.27</v>
      </c>
    </row>
    <row r="3294" spans="1:13" x14ac:dyDescent="0.25">
      <c r="A3294" s="2">
        <v>45654</v>
      </c>
      <c r="B3294" s="3">
        <f t="shared" si="155"/>
        <v>2025</v>
      </c>
      <c r="C3294" t="str">
        <f t="shared" si="153"/>
        <v>2024-2025</v>
      </c>
      <c r="D3294" t="s">
        <v>147</v>
      </c>
      <c r="E3294" t="s">
        <v>53</v>
      </c>
      <c r="F3294" t="str">
        <f t="shared" si="154"/>
        <v>South Australia</v>
      </c>
      <c r="G3294" t="s">
        <v>32</v>
      </c>
      <c r="H3294">
        <v>5082</v>
      </c>
      <c r="I3294" t="s">
        <v>11</v>
      </c>
      <c r="J3294" t="s">
        <v>33</v>
      </c>
      <c r="K3294" t="s">
        <v>155</v>
      </c>
      <c r="L3294" t="s">
        <v>20</v>
      </c>
      <c r="M3294" s="5">
        <v>628.34</v>
      </c>
    </row>
    <row r="3295" spans="1:13" x14ac:dyDescent="0.25">
      <c r="A3295" s="2">
        <v>45444</v>
      </c>
      <c r="B3295" s="3">
        <f t="shared" si="155"/>
        <v>2024</v>
      </c>
      <c r="C3295" t="str">
        <f t="shared" si="153"/>
        <v>2023-2024</v>
      </c>
      <c r="D3295" t="s">
        <v>147</v>
      </c>
      <c r="E3295" t="s">
        <v>107</v>
      </c>
      <c r="F3295" t="str">
        <f t="shared" si="154"/>
        <v>Queensland</v>
      </c>
      <c r="G3295" t="s">
        <v>35</v>
      </c>
      <c r="H3295">
        <v>4220</v>
      </c>
      <c r="I3295" t="s">
        <v>11</v>
      </c>
      <c r="J3295" t="s">
        <v>104</v>
      </c>
      <c r="K3295" t="s">
        <v>151</v>
      </c>
      <c r="L3295" t="s">
        <v>21</v>
      </c>
      <c r="M3295" s="5">
        <v>630.22</v>
      </c>
    </row>
    <row r="3296" spans="1:13" x14ac:dyDescent="0.25">
      <c r="A3296" s="2">
        <v>45469</v>
      </c>
      <c r="B3296" s="3">
        <f t="shared" si="155"/>
        <v>2024</v>
      </c>
      <c r="C3296" t="str">
        <f t="shared" si="153"/>
        <v>2023-2024</v>
      </c>
      <c r="D3296" t="s">
        <v>147</v>
      </c>
      <c r="E3296" t="s">
        <v>86</v>
      </c>
      <c r="F3296" t="str">
        <f t="shared" si="154"/>
        <v>New South Wales</v>
      </c>
      <c r="G3296" t="s">
        <v>10</v>
      </c>
      <c r="H3296">
        <v>2064</v>
      </c>
      <c r="I3296" t="s">
        <v>11</v>
      </c>
      <c r="J3296" t="s">
        <v>12</v>
      </c>
      <c r="K3296" t="s">
        <v>149</v>
      </c>
      <c r="L3296" t="s">
        <v>15</v>
      </c>
      <c r="M3296" s="5">
        <v>631.07000000000005</v>
      </c>
    </row>
    <row r="3297" spans="1:13" x14ac:dyDescent="0.25">
      <c r="A3297" s="2">
        <v>45417</v>
      </c>
      <c r="B3297" s="3">
        <f t="shared" si="155"/>
        <v>2024</v>
      </c>
      <c r="C3297" t="str">
        <f t="shared" si="153"/>
        <v>2023-2024</v>
      </c>
      <c r="D3297" t="s">
        <v>147</v>
      </c>
      <c r="E3297" t="s">
        <v>143</v>
      </c>
      <c r="F3297" t="str">
        <f t="shared" si="154"/>
        <v>New South Wales</v>
      </c>
      <c r="G3297" t="s">
        <v>10</v>
      </c>
      <c r="H3297">
        <v>2154</v>
      </c>
      <c r="I3297" t="s">
        <v>11</v>
      </c>
      <c r="J3297" t="s">
        <v>27</v>
      </c>
      <c r="K3297" t="s">
        <v>19</v>
      </c>
      <c r="L3297" t="s">
        <v>23</v>
      </c>
      <c r="M3297" s="5">
        <v>631.58000000000004</v>
      </c>
    </row>
    <row r="3298" spans="1:13" x14ac:dyDescent="0.25">
      <c r="A3298" s="2">
        <v>45456</v>
      </c>
      <c r="B3298" s="3">
        <f t="shared" si="155"/>
        <v>2024</v>
      </c>
      <c r="C3298" t="str">
        <f t="shared" si="153"/>
        <v>2023-2024</v>
      </c>
      <c r="D3298" t="s">
        <v>148</v>
      </c>
      <c r="E3298" t="s">
        <v>82</v>
      </c>
      <c r="F3298" t="str">
        <f t="shared" si="154"/>
        <v>Queensland</v>
      </c>
      <c r="G3298" t="s">
        <v>35</v>
      </c>
      <c r="H3298">
        <v>4012</v>
      </c>
      <c r="I3298" t="s">
        <v>11</v>
      </c>
      <c r="J3298" t="s">
        <v>43</v>
      </c>
      <c r="K3298" t="s">
        <v>153</v>
      </c>
      <c r="L3298" t="s">
        <v>16</v>
      </c>
      <c r="M3298" s="5">
        <v>632.49</v>
      </c>
    </row>
    <row r="3299" spans="1:13" x14ac:dyDescent="0.25">
      <c r="A3299" s="2">
        <v>45662</v>
      </c>
      <c r="B3299" s="3">
        <f t="shared" si="155"/>
        <v>2025</v>
      </c>
      <c r="C3299" t="str">
        <f t="shared" si="153"/>
        <v>2024-2025</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25">
      <c r="A3300" s="2">
        <v>45359</v>
      </c>
      <c r="B3300" s="3">
        <f t="shared" si="155"/>
        <v>2024</v>
      </c>
      <c r="C3300" t="str">
        <f t="shared" si="153"/>
        <v>2023-2024</v>
      </c>
      <c r="D3300" t="s">
        <v>147</v>
      </c>
      <c r="E3300" t="s">
        <v>144</v>
      </c>
      <c r="F3300" t="str">
        <f t="shared" si="154"/>
        <v>Queensland</v>
      </c>
      <c r="G3300" t="s">
        <v>35</v>
      </c>
      <c r="H3300">
        <v>4566</v>
      </c>
      <c r="I3300" t="s">
        <v>11</v>
      </c>
      <c r="J3300" t="s">
        <v>120</v>
      </c>
      <c r="K3300" t="s">
        <v>153</v>
      </c>
      <c r="L3300" t="s">
        <v>16</v>
      </c>
      <c r="M3300" s="5">
        <v>632.79</v>
      </c>
    </row>
    <row r="3301" spans="1:13" x14ac:dyDescent="0.25">
      <c r="A3301" s="2">
        <v>45594</v>
      </c>
      <c r="B3301" s="3">
        <f t="shared" si="155"/>
        <v>2025</v>
      </c>
      <c r="C3301" t="str">
        <f t="shared" si="153"/>
        <v>2024-2025</v>
      </c>
      <c r="D3301" t="s">
        <v>148</v>
      </c>
      <c r="E3301" t="s">
        <v>28</v>
      </c>
      <c r="F3301" t="str">
        <f t="shared" si="154"/>
        <v>Northern Territory</v>
      </c>
      <c r="G3301" t="s">
        <v>29</v>
      </c>
      <c r="H3301">
        <v>800</v>
      </c>
      <c r="I3301" t="s">
        <v>11</v>
      </c>
      <c r="J3301" t="s">
        <v>30</v>
      </c>
      <c r="K3301" t="s">
        <v>155</v>
      </c>
      <c r="L3301" t="s">
        <v>20</v>
      </c>
      <c r="M3301" s="5">
        <v>633.75</v>
      </c>
    </row>
    <row r="3302" spans="1:13" x14ac:dyDescent="0.25">
      <c r="A3302" s="2">
        <v>45716</v>
      </c>
      <c r="B3302" s="3">
        <f t="shared" si="155"/>
        <v>2025</v>
      </c>
      <c r="C3302" t="str">
        <f t="shared" si="153"/>
        <v>2024-2025</v>
      </c>
      <c r="D3302" t="s">
        <v>147</v>
      </c>
      <c r="E3302" t="s">
        <v>66</v>
      </c>
      <c r="F3302" t="str">
        <f t="shared" si="154"/>
        <v>South Australia</v>
      </c>
      <c r="G3302" t="s">
        <v>32</v>
      </c>
      <c r="H3302">
        <v>5169</v>
      </c>
      <c r="I3302" t="s">
        <v>11</v>
      </c>
      <c r="J3302" t="s">
        <v>33</v>
      </c>
      <c r="K3302" t="s">
        <v>149</v>
      </c>
      <c r="L3302" t="s">
        <v>15</v>
      </c>
      <c r="M3302" s="5">
        <v>634</v>
      </c>
    </row>
    <row r="3303" spans="1:13" x14ac:dyDescent="0.25">
      <c r="A3303" s="2">
        <v>45292</v>
      </c>
      <c r="B3303" s="3">
        <f t="shared" si="155"/>
        <v>2024</v>
      </c>
      <c r="C3303" t="str">
        <f t="shared" si="153"/>
        <v>2023-2024</v>
      </c>
      <c r="D3303" t="s">
        <v>147</v>
      </c>
      <c r="E3303" t="s">
        <v>116</v>
      </c>
      <c r="F3303" t="str">
        <f t="shared" si="154"/>
        <v>Western Australia</v>
      </c>
      <c r="G3303" t="s">
        <v>48</v>
      </c>
      <c r="H3303">
        <v>6725</v>
      </c>
      <c r="I3303" t="s">
        <v>11</v>
      </c>
      <c r="J3303" t="s">
        <v>77</v>
      </c>
      <c r="K3303" t="s">
        <v>155</v>
      </c>
      <c r="L3303" t="s">
        <v>20</v>
      </c>
      <c r="M3303" s="5">
        <v>635.04</v>
      </c>
    </row>
    <row r="3304" spans="1:13" x14ac:dyDescent="0.25">
      <c r="A3304" s="2">
        <v>45584</v>
      </c>
      <c r="B3304" s="3">
        <f t="shared" si="155"/>
        <v>2025</v>
      </c>
      <c r="C3304" t="str">
        <f t="shared" si="153"/>
        <v>2024-2025</v>
      </c>
      <c r="D3304" t="s">
        <v>147</v>
      </c>
      <c r="E3304" t="s">
        <v>109</v>
      </c>
      <c r="F3304" t="str">
        <f t="shared" si="154"/>
        <v>New South Wales</v>
      </c>
      <c r="G3304" t="s">
        <v>10</v>
      </c>
      <c r="H3304">
        <v>2480</v>
      </c>
      <c r="I3304" t="s">
        <v>11</v>
      </c>
      <c r="J3304" t="s">
        <v>68</v>
      </c>
      <c r="K3304" t="s">
        <v>154</v>
      </c>
      <c r="L3304" t="s">
        <v>14</v>
      </c>
      <c r="M3304" s="5">
        <v>635.62</v>
      </c>
    </row>
    <row r="3305" spans="1:13" x14ac:dyDescent="0.25">
      <c r="A3305" s="2">
        <v>45580</v>
      </c>
      <c r="B3305" s="3">
        <f t="shared" si="155"/>
        <v>2025</v>
      </c>
      <c r="C3305" t="str">
        <f t="shared" si="153"/>
        <v>2024-2025</v>
      </c>
      <c r="D3305" t="s">
        <v>147</v>
      </c>
      <c r="E3305" t="s">
        <v>137</v>
      </c>
      <c r="F3305" t="str">
        <f t="shared" si="154"/>
        <v>New South Wales</v>
      </c>
      <c r="G3305" t="s">
        <v>10</v>
      </c>
      <c r="H3305">
        <v>2031</v>
      </c>
      <c r="I3305" t="s">
        <v>11</v>
      </c>
      <c r="J3305" t="s">
        <v>12</v>
      </c>
      <c r="K3305" t="s">
        <v>150</v>
      </c>
      <c r="L3305" t="s">
        <v>18</v>
      </c>
      <c r="M3305" s="5">
        <v>636.04</v>
      </c>
    </row>
    <row r="3306" spans="1:13" x14ac:dyDescent="0.25">
      <c r="A3306" s="2">
        <v>45912</v>
      </c>
      <c r="B3306" s="3">
        <f t="shared" si="155"/>
        <v>2026</v>
      </c>
      <c r="C3306" t="str">
        <f t="shared" si="153"/>
        <v>2025-2026</v>
      </c>
      <c r="D3306" t="s">
        <v>148</v>
      </c>
      <c r="E3306" t="s">
        <v>87</v>
      </c>
      <c r="F3306" t="str">
        <f t="shared" si="154"/>
        <v>New South Wales</v>
      </c>
      <c r="G3306" t="s">
        <v>10</v>
      </c>
      <c r="H3306">
        <v>2790</v>
      </c>
      <c r="I3306" t="s">
        <v>11</v>
      </c>
      <c r="J3306" t="s">
        <v>25</v>
      </c>
      <c r="K3306" t="s">
        <v>152</v>
      </c>
      <c r="L3306" t="s">
        <v>13</v>
      </c>
      <c r="M3306" s="5">
        <v>636.20000000000005</v>
      </c>
    </row>
    <row r="3307" spans="1:13" x14ac:dyDescent="0.25">
      <c r="A3307" s="2">
        <v>45409</v>
      </c>
      <c r="B3307" s="3">
        <f t="shared" si="155"/>
        <v>2024</v>
      </c>
      <c r="C3307" t="str">
        <f t="shared" si="153"/>
        <v>2023-2024</v>
      </c>
      <c r="D3307" t="s">
        <v>148</v>
      </c>
      <c r="E3307" t="s">
        <v>112</v>
      </c>
      <c r="F3307" t="str">
        <f t="shared" si="154"/>
        <v>Victoria</v>
      </c>
      <c r="G3307" t="s">
        <v>45</v>
      </c>
      <c r="H3307">
        <v>3076</v>
      </c>
      <c r="I3307" t="s">
        <v>11</v>
      </c>
      <c r="J3307" t="s">
        <v>46</v>
      </c>
      <c r="K3307" t="s">
        <v>152</v>
      </c>
      <c r="L3307" t="s">
        <v>13</v>
      </c>
      <c r="M3307" s="5">
        <v>638.16999999999996</v>
      </c>
    </row>
    <row r="3308" spans="1:13" x14ac:dyDescent="0.25">
      <c r="A3308" s="2">
        <v>45572</v>
      </c>
      <c r="B3308" s="3">
        <f t="shared" si="155"/>
        <v>2025</v>
      </c>
      <c r="C3308" t="str">
        <f t="shared" si="153"/>
        <v>2024-2025</v>
      </c>
      <c r="D3308" t="s">
        <v>147</v>
      </c>
      <c r="E3308" t="s">
        <v>139</v>
      </c>
      <c r="F3308" t="str">
        <f t="shared" si="154"/>
        <v>New South Wales</v>
      </c>
      <c r="G3308" t="s">
        <v>10</v>
      </c>
      <c r="H3308">
        <v>2020</v>
      </c>
      <c r="I3308" t="s">
        <v>11</v>
      </c>
      <c r="J3308" t="s">
        <v>12</v>
      </c>
      <c r="K3308" t="s">
        <v>157</v>
      </c>
      <c r="L3308" t="s">
        <v>22</v>
      </c>
      <c r="M3308" s="5">
        <v>639.1400000000001</v>
      </c>
    </row>
    <row r="3309" spans="1:13" x14ac:dyDescent="0.25">
      <c r="A3309" s="2">
        <v>45591</v>
      </c>
      <c r="B3309" s="3">
        <f t="shared" si="155"/>
        <v>2025</v>
      </c>
      <c r="C3309" t="str">
        <f t="shared" si="153"/>
        <v>2024-2025</v>
      </c>
      <c r="D3309" t="s">
        <v>147</v>
      </c>
      <c r="E3309" t="s">
        <v>83</v>
      </c>
      <c r="F3309" t="str">
        <f t="shared" si="154"/>
        <v>New South Wales</v>
      </c>
      <c r="G3309" t="s">
        <v>10</v>
      </c>
      <c r="H3309">
        <v>2750</v>
      </c>
      <c r="I3309" t="s">
        <v>11</v>
      </c>
      <c r="J3309" t="s">
        <v>25</v>
      </c>
      <c r="K3309" t="s">
        <v>149</v>
      </c>
      <c r="L3309" t="s">
        <v>15</v>
      </c>
      <c r="M3309" s="5">
        <v>639.43000000000006</v>
      </c>
    </row>
    <row r="3310" spans="1:13" x14ac:dyDescent="0.25">
      <c r="A3310" s="2">
        <v>45552</v>
      </c>
      <c r="B3310" s="3">
        <f t="shared" si="155"/>
        <v>2025</v>
      </c>
      <c r="C3310" t="str">
        <f t="shared" si="153"/>
        <v>2024-2025</v>
      </c>
      <c r="D3310" t="s">
        <v>147</v>
      </c>
      <c r="E3310" t="s">
        <v>74</v>
      </c>
      <c r="F3310" t="str">
        <f t="shared" si="154"/>
        <v>South Australia</v>
      </c>
      <c r="G3310" t="s">
        <v>32</v>
      </c>
      <c r="H3310">
        <v>5043</v>
      </c>
      <c r="I3310" t="s">
        <v>11</v>
      </c>
      <c r="J3310" t="s">
        <v>33</v>
      </c>
      <c r="K3310" t="s">
        <v>151</v>
      </c>
      <c r="L3310" t="s">
        <v>21</v>
      </c>
      <c r="M3310" s="5">
        <v>639.89</v>
      </c>
    </row>
    <row r="3311" spans="1:13" x14ac:dyDescent="0.25">
      <c r="A3311" s="2">
        <v>45422</v>
      </c>
      <c r="B3311" s="3">
        <f t="shared" si="155"/>
        <v>2024</v>
      </c>
      <c r="C3311" t="str">
        <f t="shared" si="153"/>
        <v>2023-2024</v>
      </c>
      <c r="D3311" t="s">
        <v>147</v>
      </c>
      <c r="E3311" t="s">
        <v>112</v>
      </c>
      <c r="F3311" t="str">
        <f t="shared" si="154"/>
        <v>Victoria</v>
      </c>
      <c r="G3311" t="s">
        <v>45</v>
      </c>
      <c r="H3311">
        <v>3076</v>
      </c>
      <c r="I3311" t="s">
        <v>11</v>
      </c>
      <c r="J3311" t="s">
        <v>46</v>
      </c>
      <c r="K3311" t="s">
        <v>149</v>
      </c>
      <c r="L3311" t="s">
        <v>15</v>
      </c>
      <c r="M3311" s="5">
        <v>640.40000000000009</v>
      </c>
    </row>
    <row r="3312" spans="1:13" x14ac:dyDescent="0.25">
      <c r="A3312" s="2">
        <v>45467</v>
      </c>
      <c r="B3312" s="3">
        <f t="shared" si="155"/>
        <v>2024</v>
      </c>
      <c r="C3312" t="str">
        <f t="shared" si="153"/>
        <v>2023-2024</v>
      </c>
      <c r="D3312" t="s">
        <v>147</v>
      </c>
      <c r="E3312" t="s">
        <v>41</v>
      </c>
      <c r="F3312" t="str">
        <f t="shared" si="154"/>
        <v>New South Wales</v>
      </c>
      <c r="G3312" t="s">
        <v>10</v>
      </c>
      <c r="H3312">
        <v>2830</v>
      </c>
      <c r="I3312" t="s">
        <v>11</v>
      </c>
      <c r="J3312" t="s">
        <v>25</v>
      </c>
      <c r="K3312" t="s">
        <v>152</v>
      </c>
      <c r="L3312" t="s">
        <v>13</v>
      </c>
      <c r="M3312" s="5">
        <v>640.53</v>
      </c>
    </row>
    <row r="3313" spans="1:13" x14ac:dyDescent="0.25">
      <c r="A3313" s="2">
        <v>45614</v>
      </c>
      <c r="B3313" s="3">
        <f t="shared" si="155"/>
        <v>2025</v>
      </c>
      <c r="C3313" t="str">
        <f t="shared" si="153"/>
        <v>2024-2025</v>
      </c>
      <c r="D3313" t="s">
        <v>147</v>
      </c>
      <c r="E3313" t="s">
        <v>99</v>
      </c>
      <c r="F3313" t="str">
        <f t="shared" si="154"/>
        <v>Victoria</v>
      </c>
      <c r="G3313" t="s">
        <v>45</v>
      </c>
      <c r="H3313">
        <v>3148</v>
      </c>
      <c r="I3313" t="s">
        <v>11</v>
      </c>
      <c r="J3313" t="s">
        <v>63</v>
      </c>
      <c r="K3313" t="s">
        <v>154</v>
      </c>
      <c r="L3313" t="s">
        <v>14</v>
      </c>
      <c r="M3313" s="5">
        <v>641.57999999999993</v>
      </c>
    </row>
    <row r="3314" spans="1:13" x14ac:dyDescent="0.25">
      <c r="A3314" s="2">
        <v>45699</v>
      </c>
      <c r="B3314" s="3">
        <f t="shared" si="155"/>
        <v>2025</v>
      </c>
      <c r="C3314" t="str">
        <f t="shared" si="153"/>
        <v>2024-2025</v>
      </c>
      <c r="D3314" t="s">
        <v>147</v>
      </c>
      <c r="E3314" t="s">
        <v>113</v>
      </c>
      <c r="F3314" t="str">
        <f t="shared" si="154"/>
        <v>Queensland</v>
      </c>
      <c r="G3314" t="s">
        <v>35</v>
      </c>
      <c r="H3314">
        <v>4215</v>
      </c>
      <c r="I3314" t="s">
        <v>11</v>
      </c>
      <c r="J3314" t="s">
        <v>104</v>
      </c>
      <c r="K3314" t="s">
        <v>154</v>
      </c>
      <c r="L3314" t="s">
        <v>14</v>
      </c>
      <c r="M3314" s="5">
        <v>641.61</v>
      </c>
    </row>
    <row r="3315" spans="1:13" x14ac:dyDescent="0.25">
      <c r="A3315" s="2">
        <v>45619</v>
      </c>
      <c r="B3315" s="3">
        <f t="shared" si="155"/>
        <v>2025</v>
      </c>
      <c r="C3315" t="str">
        <f t="shared" si="153"/>
        <v>2024-2025</v>
      </c>
      <c r="D3315" t="s">
        <v>147</v>
      </c>
      <c r="E3315" t="s">
        <v>143</v>
      </c>
      <c r="F3315" t="str">
        <f t="shared" si="154"/>
        <v>New South Wales</v>
      </c>
      <c r="G3315" t="s">
        <v>10</v>
      </c>
      <c r="H3315">
        <v>2154</v>
      </c>
      <c r="I3315" t="s">
        <v>11</v>
      </c>
      <c r="J3315" t="s">
        <v>27</v>
      </c>
      <c r="K3315" t="s">
        <v>154</v>
      </c>
      <c r="L3315" t="s">
        <v>14</v>
      </c>
      <c r="M3315" s="5">
        <v>641.63</v>
      </c>
    </row>
    <row r="3316" spans="1:13" x14ac:dyDescent="0.25">
      <c r="A3316" s="2">
        <v>45998</v>
      </c>
      <c r="B3316" s="3">
        <f t="shared" si="155"/>
        <v>2026</v>
      </c>
      <c r="C3316" t="str">
        <f t="shared" si="153"/>
        <v>2025-2026</v>
      </c>
      <c r="D3316" t="s">
        <v>148</v>
      </c>
      <c r="E3316" t="s">
        <v>108</v>
      </c>
      <c r="F3316" t="str">
        <f t="shared" si="154"/>
        <v>Victoria</v>
      </c>
      <c r="G3316" t="s">
        <v>45</v>
      </c>
      <c r="H3316">
        <v>3018</v>
      </c>
      <c r="I3316" t="s">
        <v>11</v>
      </c>
      <c r="J3316" t="s">
        <v>46</v>
      </c>
      <c r="K3316" t="s">
        <v>19</v>
      </c>
      <c r="L3316" t="s">
        <v>23</v>
      </c>
      <c r="M3316" s="5">
        <v>642.30000000000007</v>
      </c>
    </row>
    <row r="3317" spans="1:13" x14ac:dyDescent="0.25">
      <c r="A3317" s="2">
        <v>45444</v>
      </c>
      <c r="B3317" s="3">
        <f t="shared" si="155"/>
        <v>2024</v>
      </c>
      <c r="C3317" t="str">
        <f t="shared" si="153"/>
        <v>2023-2024</v>
      </c>
      <c r="D3317" t="s">
        <v>147</v>
      </c>
      <c r="E3317" t="s">
        <v>95</v>
      </c>
      <c r="F3317" t="str">
        <f t="shared" si="154"/>
        <v>Victoria</v>
      </c>
      <c r="G3317" t="s">
        <v>45</v>
      </c>
      <c r="H3317">
        <v>3931</v>
      </c>
      <c r="I3317" t="s">
        <v>11</v>
      </c>
      <c r="J3317" t="s">
        <v>55</v>
      </c>
      <c r="K3317" t="s">
        <v>149</v>
      </c>
      <c r="L3317" t="s">
        <v>15</v>
      </c>
      <c r="M3317" s="5">
        <v>643.35</v>
      </c>
    </row>
    <row r="3318" spans="1:13" x14ac:dyDescent="0.25">
      <c r="A3318" s="2">
        <v>45389</v>
      </c>
      <c r="B3318" s="3">
        <f t="shared" si="155"/>
        <v>2024</v>
      </c>
      <c r="C3318" t="str">
        <f t="shared" si="153"/>
        <v>2023-2024</v>
      </c>
      <c r="D3318" t="s">
        <v>147</v>
      </c>
      <c r="E3318" t="s">
        <v>85</v>
      </c>
      <c r="F3318" t="str">
        <f t="shared" si="154"/>
        <v>Queensland</v>
      </c>
      <c r="G3318" t="s">
        <v>35</v>
      </c>
      <c r="H3318">
        <v>4883</v>
      </c>
      <c r="I3318" t="s">
        <v>11</v>
      </c>
      <c r="J3318" t="s">
        <v>36</v>
      </c>
      <c r="K3318" t="s">
        <v>153</v>
      </c>
      <c r="L3318" t="s">
        <v>16</v>
      </c>
      <c r="M3318" s="5">
        <v>643.77</v>
      </c>
    </row>
    <row r="3319" spans="1:13" x14ac:dyDescent="0.25">
      <c r="A3319" s="2">
        <v>45930</v>
      </c>
      <c r="B3319" s="3">
        <f t="shared" si="155"/>
        <v>2026</v>
      </c>
      <c r="C3319" t="str">
        <f t="shared" si="153"/>
        <v>2025-2026</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25">
      <c r="A3320" s="2">
        <v>45456</v>
      </c>
      <c r="B3320" s="3">
        <f t="shared" si="155"/>
        <v>2024</v>
      </c>
      <c r="C3320" t="str">
        <f t="shared" si="153"/>
        <v>2023-2024</v>
      </c>
      <c r="D3320" t="s">
        <v>147</v>
      </c>
      <c r="E3320" t="s">
        <v>125</v>
      </c>
      <c r="F3320" t="str">
        <f t="shared" si="154"/>
        <v>Victoria</v>
      </c>
      <c r="G3320" t="s">
        <v>45</v>
      </c>
      <c r="H3320">
        <v>3400</v>
      </c>
      <c r="I3320" t="s">
        <v>11</v>
      </c>
      <c r="J3320" t="s">
        <v>60</v>
      </c>
      <c r="K3320" t="s">
        <v>151</v>
      </c>
      <c r="L3320" t="s">
        <v>21</v>
      </c>
      <c r="M3320" s="5">
        <v>646.91000000000008</v>
      </c>
    </row>
    <row r="3321" spans="1:13" x14ac:dyDescent="0.25">
      <c r="A3321" s="2">
        <v>45428</v>
      </c>
      <c r="B3321" s="3">
        <f t="shared" si="155"/>
        <v>2024</v>
      </c>
      <c r="C3321" t="str">
        <f t="shared" si="153"/>
        <v>2023-2024</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25">
      <c r="A3322" s="2">
        <v>45894</v>
      </c>
      <c r="B3322" s="3">
        <f t="shared" si="155"/>
        <v>2026</v>
      </c>
      <c r="C3322" t="str">
        <f t="shared" si="153"/>
        <v>2025-2026</v>
      </c>
      <c r="D3322" t="s">
        <v>148</v>
      </c>
      <c r="E3322" t="s">
        <v>131</v>
      </c>
      <c r="F3322" t="str">
        <f t="shared" si="154"/>
        <v>Western Australia</v>
      </c>
      <c r="G3322" t="s">
        <v>48</v>
      </c>
      <c r="H3322">
        <v>6530</v>
      </c>
      <c r="I3322" t="s">
        <v>11</v>
      </c>
      <c r="J3322" t="s">
        <v>77</v>
      </c>
      <c r="K3322" t="s">
        <v>154</v>
      </c>
      <c r="L3322" t="s">
        <v>14</v>
      </c>
      <c r="M3322" s="5">
        <v>648.24</v>
      </c>
    </row>
    <row r="3323" spans="1:13" x14ac:dyDescent="0.25">
      <c r="A3323" s="2">
        <v>45899</v>
      </c>
      <c r="B3323" s="3">
        <f t="shared" si="155"/>
        <v>2026</v>
      </c>
      <c r="C3323" t="str">
        <f t="shared" si="153"/>
        <v>2025-2026</v>
      </c>
      <c r="D3323" t="s">
        <v>148</v>
      </c>
      <c r="E3323" t="s">
        <v>127</v>
      </c>
      <c r="F3323" t="str">
        <f t="shared" si="154"/>
        <v>New South Wales</v>
      </c>
      <c r="G3323" t="s">
        <v>10</v>
      </c>
      <c r="H3323">
        <v>2131</v>
      </c>
      <c r="I3323" t="s">
        <v>11</v>
      </c>
      <c r="J3323" t="s">
        <v>27</v>
      </c>
      <c r="K3323" t="s">
        <v>155</v>
      </c>
      <c r="L3323" t="s">
        <v>20</v>
      </c>
      <c r="M3323" s="5">
        <v>649.99</v>
      </c>
    </row>
    <row r="3324" spans="1:13" x14ac:dyDescent="0.25">
      <c r="A3324" s="2">
        <v>45420</v>
      </c>
      <c r="B3324" s="3">
        <f t="shared" si="155"/>
        <v>2024</v>
      </c>
      <c r="C3324" t="str">
        <f t="shared" si="153"/>
        <v>2023-2024</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25">
      <c r="A3325" s="2">
        <v>45481</v>
      </c>
      <c r="B3325" s="3">
        <f t="shared" si="155"/>
        <v>2025</v>
      </c>
      <c r="C3325" t="str">
        <f t="shared" si="153"/>
        <v>2024-2025</v>
      </c>
      <c r="D3325" t="s">
        <v>148</v>
      </c>
      <c r="E3325" t="s">
        <v>138</v>
      </c>
      <c r="F3325" t="str">
        <f t="shared" si="154"/>
        <v>Queensland</v>
      </c>
      <c r="G3325" t="s">
        <v>35</v>
      </c>
      <c r="H3325">
        <v>4558</v>
      </c>
      <c r="I3325" t="s">
        <v>11</v>
      </c>
      <c r="J3325" t="s">
        <v>120</v>
      </c>
      <c r="K3325" t="s">
        <v>150</v>
      </c>
      <c r="L3325" t="s">
        <v>18</v>
      </c>
      <c r="M3325" s="5">
        <v>650.62</v>
      </c>
    </row>
    <row r="3326" spans="1:13" x14ac:dyDescent="0.25">
      <c r="A3326" s="2">
        <v>45726</v>
      </c>
      <c r="B3326" s="3">
        <f t="shared" si="155"/>
        <v>2025</v>
      </c>
      <c r="C3326" t="str">
        <f t="shared" si="153"/>
        <v>2024-2025</v>
      </c>
      <c r="D3326" t="s">
        <v>147</v>
      </c>
      <c r="E3326" t="s">
        <v>75</v>
      </c>
      <c r="F3326" t="str">
        <f t="shared" si="154"/>
        <v>Victoria</v>
      </c>
      <c r="G3326" t="s">
        <v>45</v>
      </c>
      <c r="H3326">
        <v>3630</v>
      </c>
      <c r="I3326" t="s">
        <v>11</v>
      </c>
      <c r="J3326" t="s">
        <v>55</v>
      </c>
      <c r="K3326" t="s">
        <v>153</v>
      </c>
      <c r="L3326" t="s">
        <v>16</v>
      </c>
      <c r="M3326" s="5">
        <v>651.20000000000005</v>
      </c>
    </row>
    <row r="3327" spans="1:13" x14ac:dyDescent="0.25">
      <c r="A3327" s="2">
        <v>45330</v>
      </c>
      <c r="B3327" s="3">
        <f t="shared" si="155"/>
        <v>2024</v>
      </c>
      <c r="C3327" t="str">
        <f t="shared" si="153"/>
        <v>2023-2024</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25">
      <c r="A3328" s="2">
        <v>45871</v>
      </c>
      <c r="B3328" s="3">
        <f t="shared" si="155"/>
        <v>2026</v>
      </c>
      <c r="C3328" t="str">
        <f t="shared" si="153"/>
        <v>2025-2026</v>
      </c>
      <c r="D3328" t="s">
        <v>147</v>
      </c>
      <c r="E3328" t="s">
        <v>31</v>
      </c>
      <c r="F3328" t="str">
        <f t="shared" si="154"/>
        <v>South Australia</v>
      </c>
      <c r="G3328" t="s">
        <v>32</v>
      </c>
      <c r="H3328">
        <v>5168</v>
      </c>
      <c r="I3328" t="s">
        <v>11</v>
      </c>
      <c r="J3328" t="s">
        <v>33</v>
      </c>
      <c r="K3328" t="s">
        <v>150</v>
      </c>
      <c r="L3328" t="s">
        <v>18</v>
      </c>
      <c r="M3328" s="5">
        <v>652.14</v>
      </c>
    </row>
    <row r="3329" spans="1:13" x14ac:dyDescent="0.25">
      <c r="A3329" s="2">
        <v>45560</v>
      </c>
      <c r="B3329" s="3">
        <f t="shared" si="155"/>
        <v>2025</v>
      </c>
      <c r="C3329" t="str">
        <f t="shared" si="153"/>
        <v>2024-2025</v>
      </c>
      <c r="D3329" t="s">
        <v>147</v>
      </c>
      <c r="E3329" t="s">
        <v>136</v>
      </c>
      <c r="F3329" t="str">
        <f t="shared" si="154"/>
        <v>Victoria</v>
      </c>
      <c r="G3329" t="s">
        <v>45</v>
      </c>
      <c r="H3329">
        <v>3175</v>
      </c>
      <c r="I3329" t="s">
        <v>11</v>
      </c>
      <c r="J3329" t="s">
        <v>63</v>
      </c>
      <c r="K3329" t="s">
        <v>154</v>
      </c>
      <c r="L3329" t="s">
        <v>14</v>
      </c>
      <c r="M3329" s="5">
        <v>653.29999999999995</v>
      </c>
    </row>
    <row r="3330" spans="1:13" x14ac:dyDescent="0.25">
      <c r="A3330" s="2">
        <v>45369</v>
      </c>
      <c r="B3330" s="3">
        <f t="shared" si="155"/>
        <v>2024</v>
      </c>
      <c r="C3330" t="str">
        <f t="shared" ref="C3330:C3393" si="156">IF(MONTH(A3330) &gt;= 7, YEAR(A3330) &amp; "-" &amp; YEAR(A3330) + 1, YEAR(A3330) - 1 &amp; "-" &amp; YEAR(A3330))</f>
        <v>2023-2024</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25">
      <c r="A3331" s="2">
        <v>45422</v>
      </c>
      <c r="B3331" s="3">
        <f t="shared" ref="B3331:B3394" si="158">IF(MONTH(A3331)&gt;=7,YEAR(A3331)+1,YEAR(A3331))</f>
        <v>2024</v>
      </c>
      <c r="C3331" t="str">
        <f t="shared" si="156"/>
        <v>2023-2024</v>
      </c>
      <c r="D3331" t="s">
        <v>147</v>
      </c>
      <c r="E3331" t="s">
        <v>95</v>
      </c>
      <c r="F3331" t="str">
        <f t="shared" si="157"/>
        <v>Victoria</v>
      </c>
      <c r="G3331" t="s">
        <v>45</v>
      </c>
      <c r="H3331">
        <v>3931</v>
      </c>
      <c r="I3331" t="s">
        <v>11</v>
      </c>
      <c r="J3331" t="s">
        <v>55</v>
      </c>
      <c r="K3331" t="s">
        <v>151</v>
      </c>
      <c r="L3331" t="s">
        <v>21</v>
      </c>
      <c r="M3331" s="5">
        <v>653.88</v>
      </c>
    </row>
    <row r="3332" spans="1:13" x14ac:dyDescent="0.25">
      <c r="A3332" s="2">
        <v>45853</v>
      </c>
      <c r="B3332" s="3">
        <f t="shared" si="158"/>
        <v>2026</v>
      </c>
      <c r="C3332" t="str">
        <f t="shared" si="156"/>
        <v>2025-2026</v>
      </c>
      <c r="D3332" t="s">
        <v>148</v>
      </c>
      <c r="E3332" t="s">
        <v>85</v>
      </c>
      <c r="F3332" t="str">
        <f t="shared" si="157"/>
        <v>Queensland</v>
      </c>
      <c r="G3332" t="s">
        <v>35</v>
      </c>
      <c r="H3332">
        <v>4883</v>
      </c>
      <c r="I3332" t="s">
        <v>11</v>
      </c>
      <c r="J3332" t="s">
        <v>36</v>
      </c>
      <c r="K3332" t="s">
        <v>151</v>
      </c>
      <c r="L3332" t="s">
        <v>21</v>
      </c>
      <c r="M3332" s="5">
        <v>654.07000000000005</v>
      </c>
    </row>
    <row r="3333" spans="1:13" x14ac:dyDescent="0.25">
      <c r="A3333" s="2">
        <v>45768</v>
      </c>
      <c r="B3333" s="3">
        <f t="shared" si="158"/>
        <v>2025</v>
      </c>
      <c r="C3333" t="str">
        <f t="shared" si="156"/>
        <v>2024-2025</v>
      </c>
      <c r="D3333" t="s">
        <v>147</v>
      </c>
      <c r="E3333" t="s">
        <v>86</v>
      </c>
      <c r="F3333" t="str">
        <f t="shared" si="157"/>
        <v>New South Wales</v>
      </c>
      <c r="G3333" t="s">
        <v>10</v>
      </c>
      <c r="H3333">
        <v>2064</v>
      </c>
      <c r="I3333" t="s">
        <v>11</v>
      </c>
      <c r="J3333" t="s">
        <v>12</v>
      </c>
      <c r="K3333" t="s">
        <v>151</v>
      </c>
      <c r="L3333" t="s">
        <v>21</v>
      </c>
      <c r="M3333" s="5">
        <v>654.53</v>
      </c>
    </row>
    <row r="3334" spans="1:13" x14ac:dyDescent="0.25">
      <c r="A3334" s="2">
        <v>45476</v>
      </c>
      <c r="B3334" s="3">
        <f t="shared" si="158"/>
        <v>2025</v>
      </c>
      <c r="C3334" t="str">
        <f t="shared" si="156"/>
        <v>2024-2025</v>
      </c>
      <c r="D3334" t="s">
        <v>147</v>
      </c>
      <c r="E3334" t="s">
        <v>89</v>
      </c>
      <c r="F3334" t="str">
        <f t="shared" si="157"/>
        <v>Queensland</v>
      </c>
      <c r="G3334" t="s">
        <v>35</v>
      </c>
      <c r="H3334">
        <v>4655</v>
      </c>
      <c r="I3334" t="s">
        <v>11</v>
      </c>
      <c r="J3334" t="s">
        <v>51</v>
      </c>
      <c r="K3334" t="s">
        <v>155</v>
      </c>
      <c r="L3334" t="s">
        <v>20</v>
      </c>
      <c r="M3334" s="5">
        <v>655.29999999999995</v>
      </c>
    </row>
    <row r="3335" spans="1:13" x14ac:dyDescent="0.25">
      <c r="A3335" s="2">
        <v>45924</v>
      </c>
      <c r="B3335" s="3">
        <f t="shared" si="158"/>
        <v>2026</v>
      </c>
      <c r="C3335" t="str">
        <f t="shared" si="156"/>
        <v>2025-2026</v>
      </c>
      <c r="D3335" t="s">
        <v>148</v>
      </c>
      <c r="E3335" t="s">
        <v>138</v>
      </c>
      <c r="F3335" t="str">
        <f t="shared" si="157"/>
        <v>Queensland</v>
      </c>
      <c r="G3335" t="s">
        <v>35</v>
      </c>
      <c r="H3335">
        <v>4558</v>
      </c>
      <c r="I3335" t="s">
        <v>11</v>
      </c>
      <c r="J3335" t="s">
        <v>120</v>
      </c>
      <c r="K3335" t="s">
        <v>154</v>
      </c>
      <c r="L3335" t="s">
        <v>14</v>
      </c>
      <c r="M3335" s="5">
        <v>655.54</v>
      </c>
    </row>
    <row r="3336" spans="1:13" x14ac:dyDescent="0.25">
      <c r="A3336" s="2">
        <v>45397</v>
      </c>
      <c r="B3336" s="3">
        <f t="shared" si="158"/>
        <v>2024</v>
      </c>
      <c r="C3336" t="str">
        <f t="shared" si="156"/>
        <v>2023-2024</v>
      </c>
      <c r="D3336" t="s">
        <v>147</v>
      </c>
      <c r="E3336" t="s">
        <v>54</v>
      </c>
      <c r="F3336" t="str">
        <f t="shared" si="157"/>
        <v>Victoria</v>
      </c>
      <c r="G3336" t="s">
        <v>45</v>
      </c>
      <c r="H3336">
        <v>3977</v>
      </c>
      <c r="I3336" t="s">
        <v>11</v>
      </c>
      <c r="J3336" t="s">
        <v>55</v>
      </c>
      <c r="K3336" t="s">
        <v>151</v>
      </c>
      <c r="L3336" t="s">
        <v>21</v>
      </c>
      <c r="M3336" s="5">
        <v>655.78</v>
      </c>
    </row>
    <row r="3337" spans="1:13" x14ac:dyDescent="0.25">
      <c r="A3337" s="2">
        <v>46015</v>
      </c>
      <c r="B3337" s="3">
        <f t="shared" si="158"/>
        <v>2026</v>
      </c>
      <c r="C3337" t="str">
        <f t="shared" si="156"/>
        <v>2025-2026</v>
      </c>
      <c r="D3337" t="s">
        <v>147</v>
      </c>
      <c r="E3337" t="s">
        <v>121</v>
      </c>
      <c r="F3337" t="str">
        <f t="shared" si="157"/>
        <v>Queensland</v>
      </c>
      <c r="G3337" t="s">
        <v>35</v>
      </c>
      <c r="H3337">
        <v>4700</v>
      </c>
      <c r="I3337" t="s">
        <v>11</v>
      </c>
      <c r="J3337" t="s">
        <v>51</v>
      </c>
      <c r="K3337" t="s">
        <v>151</v>
      </c>
      <c r="L3337" t="s">
        <v>21</v>
      </c>
      <c r="M3337" s="5">
        <v>655.81</v>
      </c>
    </row>
    <row r="3338" spans="1:13" x14ac:dyDescent="0.25">
      <c r="A3338" s="2">
        <v>45767</v>
      </c>
      <c r="B3338" s="3">
        <f t="shared" si="158"/>
        <v>2025</v>
      </c>
      <c r="C3338" t="str">
        <f t="shared" si="156"/>
        <v>2024-2025</v>
      </c>
      <c r="D3338" t="s">
        <v>147</v>
      </c>
      <c r="E3338" t="s">
        <v>52</v>
      </c>
      <c r="F3338" t="str">
        <f t="shared" si="157"/>
        <v>Victoria</v>
      </c>
      <c r="G3338" t="s">
        <v>45</v>
      </c>
      <c r="H3338">
        <v>3030</v>
      </c>
      <c r="I3338" t="s">
        <v>11</v>
      </c>
      <c r="J3338" t="s">
        <v>46</v>
      </c>
      <c r="K3338" t="s">
        <v>151</v>
      </c>
      <c r="L3338" t="s">
        <v>21</v>
      </c>
      <c r="M3338" s="5">
        <v>658.26</v>
      </c>
    </row>
    <row r="3339" spans="1:13" x14ac:dyDescent="0.25">
      <c r="A3339" s="2">
        <v>45808</v>
      </c>
      <c r="B3339" s="3">
        <f t="shared" si="158"/>
        <v>2025</v>
      </c>
      <c r="C3339" t="str">
        <f t="shared" si="156"/>
        <v>2024-2025</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25">
      <c r="A3340" s="2">
        <v>45888</v>
      </c>
      <c r="B3340" s="3">
        <f t="shared" si="158"/>
        <v>2026</v>
      </c>
      <c r="C3340" t="str">
        <f t="shared" si="156"/>
        <v>2025-2026</v>
      </c>
      <c r="D3340" t="s">
        <v>147</v>
      </c>
      <c r="E3340" t="s">
        <v>53</v>
      </c>
      <c r="F3340" t="str">
        <f t="shared" si="157"/>
        <v>South Australia</v>
      </c>
      <c r="G3340" t="s">
        <v>32</v>
      </c>
      <c r="H3340">
        <v>5082</v>
      </c>
      <c r="I3340" t="s">
        <v>11</v>
      </c>
      <c r="J3340" t="s">
        <v>33</v>
      </c>
      <c r="K3340" t="s">
        <v>150</v>
      </c>
      <c r="L3340" t="s">
        <v>18</v>
      </c>
      <c r="M3340" s="5">
        <v>659.45</v>
      </c>
    </row>
    <row r="3341" spans="1:13" x14ac:dyDescent="0.25">
      <c r="A3341" s="2">
        <v>45381</v>
      </c>
      <c r="B3341" s="3">
        <f t="shared" si="158"/>
        <v>2024</v>
      </c>
      <c r="C3341" t="str">
        <f t="shared" si="156"/>
        <v>2023-2024</v>
      </c>
      <c r="D3341" t="s">
        <v>147</v>
      </c>
      <c r="E3341" t="s">
        <v>42</v>
      </c>
      <c r="F3341" t="str">
        <f t="shared" si="157"/>
        <v>Queensland</v>
      </c>
      <c r="G3341" t="s">
        <v>35</v>
      </c>
      <c r="H3341">
        <v>4053</v>
      </c>
      <c r="I3341" t="s">
        <v>11</v>
      </c>
      <c r="J3341" t="s">
        <v>43</v>
      </c>
      <c r="K3341" t="s">
        <v>156</v>
      </c>
      <c r="L3341" t="s">
        <v>17</v>
      </c>
      <c r="M3341" s="5">
        <v>659.70999999999992</v>
      </c>
    </row>
    <row r="3342" spans="1:13" x14ac:dyDescent="0.25">
      <c r="A3342" s="2">
        <v>45400</v>
      </c>
      <c r="B3342" s="3">
        <f t="shared" si="158"/>
        <v>2024</v>
      </c>
      <c r="C3342" t="str">
        <f t="shared" si="156"/>
        <v>2023-2024</v>
      </c>
      <c r="D3342" t="s">
        <v>147</v>
      </c>
      <c r="E3342" t="s">
        <v>118</v>
      </c>
      <c r="F3342" t="str">
        <f t="shared" si="157"/>
        <v>New South Wales</v>
      </c>
      <c r="G3342" t="s">
        <v>10</v>
      </c>
      <c r="H3342">
        <v>2158</v>
      </c>
      <c r="I3342" t="s">
        <v>11</v>
      </c>
      <c r="J3342" t="s">
        <v>27</v>
      </c>
      <c r="K3342" t="s">
        <v>154</v>
      </c>
      <c r="L3342" t="s">
        <v>14</v>
      </c>
      <c r="M3342" s="5">
        <v>660.34</v>
      </c>
    </row>
    <row r="3343" spans="1:13" x14ac:dyDescent="0.25">
      <c r="A3343" s="2">
        <v>46002</v>
      </c>
      <c r="B3343" s="3">
        <f t="shared" si="158"/>
        <v>2026</v>
      </c>
      <c r="C3343" t="str">
        <f t="shared" si="156"/>
        <v>2025-2026</v>
      </c>
      <c r="D3343" t="s">
        <v>147</v>
      </c>
      <c r="E3343" t="s">
        <v>101</v>
      </c>
      <c r="F3343" t="str">
        <f t="shared" si="157"/>
        <v>Victoria</v>
      </c>
      <c r="G3343" t="s">
        <v>45</v>
      </c>
      <c r="H3343">
        <v>3131</v>
      </c>
      <c r="I3343" t="s">
        <v>11</v>
      </c>
      <c r="J3343" t="s">
        <v>63</v>
      </c>
      <c r="K3343" t="s">
        <v>151</v>
      </c>
      <c r="L3343" t="s">
        <v>21</v>
      </c>
      <c r="M3343" s="5">
        <v>660.66000000000008</v>
      </c>
    </row>
    <row r="3344" spans="1:13" x14ac:dyDescent="0.25">
      <c r="A3344" s="2">
        <v>45460</v>
      </c>
      <c r="B3344" s="3">
        <f t="shared" si="158"/>
        <v>2024</v>
      </c>
      <c r="C3344" t="str">
        <f t="shared" si="156"/>
        <v>2023-2024</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25">
      <c r="A3345" s="2">
        <v>45657</v>
      </c>
      <c r="B3345" s="3">
        <f t="shared" si="158"/>
        <v>2025</v>
      </c>
      <c r="C3345" t="str">
        <f t="shared" si="156"/>
        <v>2024-2025</v>
      </c>
      <c r="D3345" t="s">
        <v>147</v>
      </c>
      <c r="E3345" t="s">
        <v>96</v>
      </c>
      <c r="F3345" t="str">
        <f t="shared" si="157"/>
        <v>Western Australia</v>
      </c>
      <c r="G3345" t="s">
        <v>48</v>
      </c>
      <c r="H3345">
        <v>6330</v>
      </c>
      <c r="I3345" t="s">
        <v>11</v>
      </c>
      <c r="J3345" t="s">
        <v>94</v>
      </c>
      <c r="K3345" t="s">
        <v>154</v>
      </c>
      <c r="L3345" t="s">
        <v>14</v>
      </c>
      <c r="M3345" s="5">
        <v>661.89</v>
      </c>
    </row>
    <row r="3346" spans="1:13" x14ac:dyDescent="0.25">
      <c r="A3346" s="2">
        <v>45623</v>
      </c>
      <c r="B3346" s="3">
        <f t="shared" si="158"/>
        <v>2025</v>
      </c>
      <c r="C3346" t="str">
        <f t="shared" si="156"/>
        <v>2024-2025</v>
      </c>
      <c r="D3346" t="s">
        <v>148</v>
      </c>
      <c r="E3346" t="s">
        <v>135</v>
      </c>
      <c r="F3346" t="str">
        <f t="shared" si="157"/>
        <v>Victoria</v>
      </c>
      <c r="G3346" t="s">
        <v>45</v>
      </c>
      <c r="H3346">
        <v>3550</v>
      </c>
      <c r="I3346" t="s">
        <v>11</v>
      </c>
      <c r="J3346" t="s">
        <v>60</v>
      </c>
      <c r="K3346" t="s">
        <v>154</v>
      </c>
      <c r="L3346" t="s">
        <v>14</v>
      </c>
      <c r="M3346" s="5">
        <v>662.09999999999991</v>
      </c>
    </row>
    <row r="3347" spans="1:13" x14ac:dyDescent="0.25">
      <c r="A3347" s="2">
        <v>45349</v>
      </c>
      <c r="B3347" s="3">
        <f t="shared" si="158"/>
        <v>2024</v>
      </c>
      <c r="C3347" t="str">
        <f t="shared" si="156"/>
        <v>2023-2024</v>
      </c>
      <c r="D3347" t="s">
        <v>148</v>
      </c>
      <c r="E3347" t="s">
        <v>85</v>
      </c>
      <c r="F3347" t="str">
        <f t="shared" si="157"/>
        <v>Queensland</v>
      </c>
      <c r="G3347" t="s">
        <v>35</v>
      </c>
      <c r="H3347">
        <v>4883</v>
      </c>
      <c r="I3347" t="s">
        <v>11</v>
      </c>
      <c r="J3347" t="s">
        <v>36</v>
      </c>
      <c r="K3347" t="s">
        <v>154</v>
      </c>
      <c r="L3347" t="s">
        <v>14</v>
      </c>
      <c r="M3347" s="5">
        <v>664.64</v>
      </c>
    </row>
    <row r="3348" spans="1:13" x14ac:dyDescent="0.25">
      <c r="A3348" s="2">
        <v>45939</v>
      </c>
      <c r="B3348" s="3">
        <f t="shared" si="158"/>
        <v>2026</v>
      </c>
      <c r="C3348" t="str">
        <f t="shared" si="156"/>
        <v>2025-2026</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25">
      <c r="A3349" s="2">
        <v>45411</v>
      </c>
      <c r="B3349" s="3">
        <f t="shared" si="158"/>
        <v>2024</v>
      </c>
      <c r="C3349" t="str">
        <f t="shared" si="156"/>
        <v>2023-2024</v>
      </c>
      <c r="D3349" t="s">
        <v>147</v>
      </c>
      <c r="E3349" t="s">
        <v>95</v>
      </c>
      <c r="F3349" t="str">
        <f t="shared" si="157"/>
        <v>Victoria</v>
      </c>
      <c r="G3349" t="s">
        <v>45</v>
      </c>
      <c r="H3349">
        <v>3931</v>
      </c>
      <c r="I3349" t="s">
        <v>11</v>
      </c>
      <c r="J3349" t="s">
        <v>55</v>
      </c>
      <c r="K3349" t="s">
        <v>153</v>
      </c>
      <c r="L3349" t="s">
        <v>16</v>
      </c>
      <c r="M3349" s="5">
        <v>665.34</v>
      </c>
    </row>
    <row r="3350" spans="1:13" x14ac:dyDescent="0.25">
      <c r="A3350" s="2">
        <v>45437</v>
      </c>
      <c r="B3350" s="3">
        <f t="shared" si="158"/>
        <v>2024</v>
      </c>
      <c r="C3350" t="str">
        <f t="shared" si="156"/>
        <v>2023-2024</v>
      </c>
      <c r="D3350" t="s">
        <v>147</v>
      </c>
      <c r="E3350" t="s">
        <v>102</v>
      </c>
      <c r="F3350" t="str">
        <f t="shared" si="157"/>
        <v>Queensland</v>
      </c>
      <c r="G3350" t="s">
        <v>35</v>
      </c>
      <c r="H3350">
        <v>4870</v>
      </c>
      <c r="I3350" t="s">
        <v>11</v>
      </c>
      <c r="J3350" t="s">
        <v>36</v>
      </c>
      <c r="K3350" t="s">
        <v>150</v>
      </c>
      <c r="L3350" t="s">
        <v>18</v>
      </c>
      <c r="M3350" s="5">
        <v>665.93000000000006</v>
      </c>
    </row>
    <row r="3351" spans="1:13" x14ac:dyDescent="0.25">
      <c r="A3351" s="2">
        <v>45661</v>
      </c>
      <c r="B3351" s="3">
        <f t="shared" si="158"/>
        <v>2025</v>
      </c>
      <c r="C3351" t="str">
        <f t="shared" si="156"/>
        <v>2024-2025</v>
      </c>
      <c r="D3351" t="s">
        <v>148</v>
      </c>
      <c r="E3351" t="s">
        <v>91</v>
      </c>
      <c r="F3351" t="str">
        <f t="shared" si="157"/>
        <v>Victoria</v>
      </c>
      <c r="G3351" t="s">
        <v>45</v>
      </c>
      <c r="H3351">
        <v>3690</v>
      </c>
      <c r="I3351" t="s">
        <v>11</v>
      </c>
      <c r="J3351" t="s">
        <v>55</v>
      </c>
      <c r="K3351" t="s">
        <v>155</v>
      </c>
      <c r="L3351" t="s">
        <v>20</v>
      </c>
      <c r="M3351" s="5">
        <v>667.46</v>
      </c>
    </row>
    <row r="3352" spans="1:13" x14ac:dyDescent="0.25">
      <c r="A3352" s="2">
        <v>45442</v>
      </c>
      <c r="B3352" s="3">
        <f t="shared" si="158"/>
        <v>2024</v>
      </c>
      <c r="C3352" t="str">
        <f t="shared" si="156"/>
        <v>2023-2024</v>
      </c>
      <c r="D3352" t="s">
        <v>147</v>
      </c>
      <c r="E3352" t="s">
        <v>86</v>
      </c>
      <c r="F3352" t="str">
        <f t="shared" si="157"/>
        <v>New South Wales</v>
      </c>
      <c r="G3352" t="s">
        <v>10</v>
      </c>
      <c r="H3352">
        <v>2064</v>
      </c>
      <c r="I3352" t="s">
        <v>11</v>
      </c>
      <c r="J3352" t="s">
        <v>12</v>
      </c>
      <c r="K3352" t="s">
        <v>150</v>
      </c>
      <c r="L3352" t="s">
        <v>18</v>
      </c>
      <c r="M3352" s="5">
        <v>671.42</v>
      </c>
    </row>
    <row r="3353" spans="1:13" x14ac:dyDescent="0.25">
      <c r="A3353" s="2">
        <v>45726</v>
      </c>
      <c r="B3353" s="3">
        <f t="shared" si="158"/>
        <v>2025</v>
      </c>
      <c r="C3353" t="str">
        <f t="shared" si="156"/>
        <v>2024-2025</v>
      </c>
      <c r="D3353" t="s">
        <v>147</v>
      </c>
      <c r="E3353" t="s">
        <v>65</v>
      </c>
      <c r="F3353" t="str">
        <f t="shared" si="157"/>
        <v>New South Wales</v>
      </c>
      <c r="G3353" t="s">
        <v>10</v>
      </c>
      <c r="H3353">
        <v>2541</v>
      </c>
      <c r="I3353" t="s">
        <v>11</v>
      </c>
      <c r="J3353" t="s">
        <v>58</v>
      </c>
      <c r="K3353" t="s">
        <v>154</v>
      </c>
      <c r="L3353" t="s">
        <v>14</v>
      </c>
      <c r="M3353" s="5">
        <v>671.75</v>
      </c>
    </row>
    <row r="3354" spans="1:13" x14ac:dyDescent="0.25">
      <c r="A3354" s="2">
        <v>46017</v>
      </c>
      <c r="B3354" s="3">
        <f t="shared" si="158"/>
        <v>2026</v>
      </c>
      <c r="C3354" t="str">
        <f t="shared" si="156"/>
        <v>2025-2026</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25">
      <c r="A3355" s="2">
        <v>45331</v>
      </c>
      <c r="B3355" s="3">
        <f t="shared" si="158"/>
        <v>2024</v>
      </c>
      <c r="C3355" t="str">
        <f t="shared" si="156"/>
        <v>2023-2024</v>
      </c>
      <c r="D3355" t="s">
        <v>147</v>
      </c>
      <c r="E3355" t="s">
        <v>54</v>
      </c>
      <c r="F3355" t="str">
        <f t="shared" si="157"/>
        <v>Victoria</v>
      </c>
      <c r="G3355" t="s">
        <v>45</v>
      </c>
      <c r="H3355">
        <v>3977</v>
      </c>
      <c r="I3355" t="s">
        <v>11</v>
      </c>
      <c r="J3355" t="s">
        <v>55</v>
      </c>
      <c r="K3355" t="s">
        <v>154</v>
      </c>
      <c r="L3355" t="s">
        <v>14</v>
      </c>
      <c r="M3355" s="5">
        <v>673.7299999999999</v>
      </c>
    </row>
    <row r="3356" spans="1:13" x14ac:dyDescent="0.25">
      <c r="A3356" s="2">
        <v>45889</v>
      </c>
      <c r="B3356" s="3">
        <f t="shared" si="158"/>
        <v>2026</v>
      </c>
      <c r="C3356" t="str">
        <f t="shared" si="156"/>
        <v>2025-2026</v>
      </c>
      <c r="D3356" t="s">
        <v>147</v>
      </c>
      <c r="E3356" t="s">
        <v>40</v>
      </c>
      <c r="F3356" t="str">
        <f t="shared" si="157"/>
        <v>New South Wales</v>
      </c>
      <c r="G3356" t="s">
        <v>10</v>
      </c>
      <c r="H3356">
        <v>2116</v>
      </c>
      <c r="I3356" t="s">
        <v>11</v>
      </c>
      <c r="J3356" t="s">
        <v>27</v>
      </c>
      <c r="K3356" t="s">
        <v>154</v>
      </c>
      <c r="L3356" t="s">
        <v>14</v>
      </c>
      <c r="M3356" s="5">
        <v>673.93</v>
      </c>
    </row>
    <row r="3357" spans="1:13" x14ac:dyDescent="0.25">
      <c r="A3357" s="2">
        <v>45339</v>
      </c>
      <c r="B3357" s="3">
        <f t="shared" si="158"/>
        <v>2024</v>
      </c>
      <c r="C3357" t="str">
        <f t="shared" si="156"/>
        <v>2023-2024</v>
      </c>
      <c r="D3357" t="s">
        <v>148</v>
      </c>
      <c r="E3357" t="s">
        <v>61</v>
      </c>
      <c r="F3357" t="str">
        <f t="shared" si="157"/>
        <v>New South Wales</v>
      </c>
      <c r="G3357" t="s">
        <v>10</v>
      </c>
      <c r="H3357">
        <v>2539</v>
      </c>
      <c r="I3357" t="s">
        <v>11</v>
      </c>
      <c r="J3357" t="s">
        <v>58</v>
      </c>
      <c r="K3357" t="s">
        <v>150</v>
      </c>
      <c r="L3357" t="s">
        <v>18</v>
      </c>
      <c r="M3357" s="5">
        <v>674.38</v>
      </c>
    </row>
    <row r="3358" spans="1:13" x14ac:dyDescent="0.25">
      <c r="A3358" s="2">
        <v>45677</v>
      </c>
      <c r="B3358" s="3">
        <f t="shared" si="158"/>
        <v>2025</v>
      </c>
      <c r="C3358" t="str">
        <f t="shared" si="156"/>
        <v>2024-2025</v>
      </c>
      <c r="D3358" t="s">
        <v>148</v>
      </c>
      <c r="E3358" t="s">
        <v>34</v>
      </c>
      <c r="F3358" t="str">
        <f t="shared" si="157"/>
        <v>Queensland</v>
      </c>
      <c r="G3358" t="s">
        <v>35</v>
      </c>
      <c r="H3358">
        <v>4802</v>
      </c>
      <c r="I3358" t="s">
        <v>11</v>
      </c>
      <c r="J3358" t="s">
        <v>36</v>
      </c>
      <c r="K3358" t="s">
        <v>151</v>
      </c>
      <c r="L3358" t="s">
        <v>21</v>
      </c>
      <c r="M3358" s="5">
        <v>674.89</v>
      </c>
    </row>
    <row r="3359" spans="1:13" x14ac:dyDescent="0.25">
      <c r="A3359" s="2">
        <v>45616</v>
      </c>
      <c r="B3359" s="3">
        <f t="shared" si="158"/>
        <v>2025</v>
      </c>
      <c r="C3359" t="str">
        <f t="shared" si="156"/>
        <v>2024-2025</v>
      </c>
      <c r="D3359" t="s">
        <v>147</v>
      </c>
      <c r="E3359" t="s">
        <v>50</v>
      </c>
      <c r="F3359" t="str">
        <f t="shared" si="157"/>
        <v>Queensland</v>
      </c>
      <c r="G3359" t="s">
        <v>35</v>
      </c>
      <c r="H3359">
        <v>4703</v>
      </c>
      <c r="I3359" t="s">
        <v>11</v>
      </c>
      <c r="J3359" t="s">
        <v>51</v>
      </c>
      <c r="K3359" t="s">
        <v>151</v>
      </c>
      <c r="L3359" t="s">
        <v>21</v>
      </c>
      <c r="M3359" s="5">
        <v>675.86</v>
      </c>
    </row>
    <row r="3360" spans="1:13" x14ac:dyDescent="0.25">
      <c r="A3360" s="2">
        <v>45730</v>
      </c>
      <c r="B3360" s="3">
        <f t="shared" si="158"/>
        <v>2025</v>
      </c>
      <c r="C3360" t="str">
        <f t="shared" si="156"/>
        <v>2024-2025</v>
      </c>
      <c r="D3360" t="s">
        <v>147</v>
      </c>
      <c r="E3360" t="s">
        <v>133</v>
      </c>
      <c r="F3360" t="str">
        <f t="shared" si="157"/>
        <v>Queensland</v>
      </c>
      <c r="G3360" t="s">
        <v>35</v>
      </c>
      <c r="H3360">
        <v>4305</v>
      </c>
      <c r="I3360" t="s">
        <v>11</v>
      </c>
      <c r="J3360" t="s">
        <v>104</v>
      </c>
      <c r="K3360" t="s">
        <v>151</v>
      </c>
      <c r="L3360" t="s">
        <v>21</v>
      </c>
      <c r="M3360" s="5">
        <v>678.63</v>
      </c>
    </row>
    <row r="3361" spans="1:13" x14ac:dyDescent="0.25">
      <c r="A3361" s="2">
        <v>45910</v>
      </c>
      <c r="B3361" s="3">
        <f t="shared" si="158"/>
        <v>2026</v>
      </c>
      <c r="C3361" t="str">
        <f t="shared" si="156"/>
        <v>2025-2026</v>
      </c>
      <c r="D3361" t="s">
        <v>148</v>
      </c>
      <c r="E3361" t="s">
        <v>135</v>
      </c>
      <c r="F3361" t="str">
        <f t="shared" si="157"/>
        <v>Victoria</v>
      </c>
      <c r="G3361" t="s">
        <v>45</v>
      </c>
      <c r="H3361">
        <v>3550</v>
      </c>
      <c r="I3361" t="s">
        <v>11</v>
      </c>
      <c r="J3361" t="s">
        <v>60</v>
      </c>
      <c r="K3361" t="s">
        <v>152</v>
      </c>
      <c r="L3361" t="s">
        <v>13</v>
      </c>
      <c r="M3361" s="5">
        <v>680.99000000000012</v>
      </c>
    </row>
    <row r="3362" spans="1:13" x14ac:dyDescent="0.25">
      <c r="A3362" s="2">
        <v>45475</v>
      </c>
      <c r="B3362" s="3">
        <f t="shared" si="158"/>
        <v>2025</v>
      </c>
      <c r="C3362" t="str">
        <f t="shared" si="156"/>
        <v>2024-2025</v>
      </c>
      <c r="D3362" t="s">
        <v>147</v>
      </c>
      <c r="E3362" t="s">
        <v>103</v>
      </c>
      <c r="F3362" t="str">
        <f t="shared" si="157"/>
        <v>Queensland</v>
      </c>
      <c r="G3362" t="s">
        <v>35</v>
      </c>
      <c r="H3362">
        <v>4509</v>
      </c>
      <c r="I3362" t="s">
        <v>11</v>
      </c>
      <c r="J3362" t="s">
        <v>104</v>
      </c>
      <c r="K3362" t="s">
        <v>154</v>
      </c>
      <c r="L3362" t="s">
        <v>14</v>
      </c>
      <c r="M3362" s="5">
        <v>682.06999999999994</v>
      </c>
    </row>
    <row r="3363" spans="1:13" x14ac:dyDescent="0.25">
      <c r="A3363" s="2">
        <v>45943</v>
      </c>
      <c r="B3363" s="3">
        <f t="shared" si="158"/>
        <v>2026</v>
      </c>
      <c r="C3363" t="str">
        <f t="shared" si="156"/>
        <v>2025-2026</v>
      </c>
      <c r="D3363" t="s">
        <v>147</v>
      </c>
      <c r="E3363" t="s">
        <v>99</v>
      </c>
      <c r="F3363" t="str">
        <f t="shared" si="157"/>
        <v>Victoria</v>
      </c>
      <c r="G3363" t="s">
        <v>45</v>
      </c>
      <c r="H3363">
        <v>3148</v>
      </c>
      <c r="I3363" t="s">
        <v>11</v>
      </c>
      <c r="J3363" t="s">
        <v>63</v>
      </c>
      <c r="K3363" t="s">
        <v>150</v>
      </c>
      <c r="L3363" t="s">
        <v>18</v>
      </c>
      <c r="M3363" s="5">
        <v>682.81</v>
      </c>
    </row>
    <row r="3364" spans="1:13" x14ac:dyDescent="0.25">
      <c r="A3364" s="2">
        <v>45827</v>
      </c>
      <c r="B3364" s="3">
        <f t="shared" si="158"/>
        <v>2025</v>
      </c>
      <c r="C3364" t="str">
        <f t="shared" si="156"/>
        <v>2024-2025</v>
      </c>
      <c r="D3364" t="s">
        <v>147</v>
      </c>
      <c r="E3364" t="s">
        <v>44</v>
      </c>
      <c r="F3364" t="str">
        <f t="shared" si="157"/>
        <v>Victoria</v>
      </c>
      <c r="G3364" t="s">
        <v>45</v>
      </c>
      <c r="H3364">
        <v>3066</v>
      </c>
      <c r="I3364" t="s">
        <v>11</v>
      </c>
      <c r="J3364" t="s">
        <v>46</v>
      </c>
      <c r="K3364" t="s">
        <v>152</v>
      </c>
      <c r="L3364" t="s">
        <v>13</v>
      </c>
      <c r="M3364" s="5">
        <v>684.44999999999993</v>
      </c>
    </row>
    <row r="3365" spans="1:13" x14ac:dyDescent="0.25">
      <c r="A3365" s="2">
        <v>45491</v>
      </c>
      <c r="B3365" s="3">
        <f t="shared" si="158"/>
        <v>2025</v>
      </c>
      <c r="C3365" t="str">
        <f t="shared" si="156"/>
        <v>2024-2025</v>
      </c>
      <c r="D3365" t="s">
        <v>147</v>
      </c>
      <c r="E3365" t="s">
        <v>89</v>
      </c>
      <c r="F3365" t="str">
        <f t="shared" si="157"/>
        <v>Queensland</v>
      </c>
      <c r="G3365" t="s">
        <v>35</v>
      </c>
      <c r="H3365">
        <v>4655</v>
      </c>
      <c r="I3365" t="s">
        <v>11</v>
      </c>
      <c r="J3365" t="s">
        <v>51</v>
      </c>
      <c r="K3365" t="s">
        <v>149</v>
      </c>
      <c r="L3365" t="s">
        <v>15</v>
      </c>
      <c r="M3365" s="5">
        <v>684.5</v>
      </c>
    </row>
    <row r="3366" spans="1:13" x14ac:dyDescent="0.25">
      <c r="A3366" s="2">
        <v>45396</v>
      </c>
      <c r="B3366" s="3">
        <f t="shared" si="158"/>
        <v>2024</v>
      </c>
      <c r="C3366" t="str">
        <f t="shared" si="156"/>
        <v>2023-2024</v>
      </c>
      <c r="D3366" t="s">
        <v>148</v>
      </c>
      <c r="E3366" t="s">
        <v>87</v>
      </c>
      <c r="F3366" t="str">
        <f t="shared" si="157"/>
        <v>New South Wales</v>
      </c>
      <c r="G3366" t="s">
        <v>10</v>
      </c>
      <c r="H3366">
        <v>2790</v>
      </c>
      <c r="I3366" t="s">
        <v>11</v>
      </c>
      <c r="J3366" t="s">
        <v>25</v>
      </c>
      <c r="K3366" t="s">
        <v>152</v>
      </c>
      <c r="L3366" t="s">
        <v>13</v>
      </c>
      <c r="M3366" s="5">
        <v>685.08</v>
      </c>
    </row>
    <row r="3367" spans="1:13" x14ac:dyDescent="0.25">
      <c r="A3367" s="2">
        <v>45397</v>
      </c>
      <c r="B3367" s="3">
        <f t="shared" si="158"/>
        <v>2024</v>
      </c>
      <c r="C3367" t="str">
        <f t="shared" si="156"/>
        <v>2023-2024</v>
      </c>
      <c r="D3367" t="s">
        <v>147</v>
      </c>
      <c r="E3367" t="s">
        <v>26</v>
      </c>
      <c r="F3367" t="str">
        <f t="shared" si="157"/>
        <v>New South Wales</v>
      </c>
      <c r="G3367" t="s">
        <v>10</v>
      </c>
      <c r="H3367">
        <v>2141</v>
      </c>
      <c r="I3367" t="s">
        <v>11</v>
      </c>
      <c r="J3367" t="s">
        <v>27</v>
      </c>
      <c r="K3367" t="s">
        <v>150</v>
      </c>
      <c r="L3367" t="s">
        <v>18</v>
      </c>
      <c r="M3367" s="5">
        <v>685.12</v>
      </c>
    </row>
    <row r="3368" spans="1:13" x14ac:dyDescent="0.25">
      <c r="A3368" s="2">
        <v>45760</v>
      </c>
      <c r="B3368" s="3">
        <f t="shared" si="158"/>
        <v>2025</v>
      </c>
      <c r="C3368" t="str">
        <f t="shared" si="156"/>
        <v>2024-2025</v>
      </c>
      <c r="D3368" t="s">
        <v>147</v>
      </c>
      <c r="E3368" t="s">
        <v>92</v>
      </c>
      <c r="F3368" t="str">
        <f t="shared" si="157"/>
        <v>Queensland</v>
      </c>
      <c r="G3368" t="s">
        <v>35</v>
      </c>
      <c r="H3368">
        <v>4068</v>
      </c>
      <c r="I3368" t="s">
        <v>11</v>
      </c>
      <c r="J3368" t="s">
        <v>43</v>
      </c>
      <c r="K3368" t="s">
        <v>152</v>
      </c>
      <c r="L3368" t="s">
        <v>13</v>
      </c>
      <c r="M3368" s="5">
        <v>686.7199999999998</v>
      </c>
    </row>
    <row r="3369" spans="1:13" x14ac:dyDescent="0.25">
      <c r="A3369" s="2">
        <v>45981</v>
      </c>
      <c r="B3369" s="3">
        <f t="shared" si="158"/>
        <v>2026</v>
      </c>
      <c r="C3369" t="str">
        <f t="shared" si="156"/>
        <v>2025-2026</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25">
      <c r="A3370" s="2">
        <v>45619</v>
      </c>
      <c r="B3370" s="3">
        <f t="shared" si="158"/>
        <v>2025</v>
      </c>
      <c r="C3370" t="str">
        <f t="shared" si="156"/>
        <v>2024-2025</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25">
      <c r="A3371" s="2">
        <v>45391</v>
      </c>
      <c r="B3371" s="3">
        <f t="shared" si="158"/>
        <v>2024</v>
      </c>
      <c r="C3371" t="str">
        <f t="shared" si="156"/>
        <v>2023-2024</v>
      </c>
      <c r="D3371" t="s">
        <v>147</v>
      </c>
      <c r="E3371" t="s">
        <v>40</v>
      </c>
      <c r="F3371" t="str">
        <f t="shared" si="157"/>
        <v>New South Wales</v>
      </c>
      <c r="G3371" t="s">
        <v>10</v>
      </c>
      <c r="H3371">
        <v>2116</v>
      </c>
      <c r="I3371" t="s">
        <v>11</v>
      </c>
      <c r="J3371" t="s">
        <v>27</v>
      </c>
      <c r="K3371" t="s">
        <v>154</v>
      </c>
      <c r="L3371" t="s">
        <v>14</v>
      </c>
      <c r="M3371" s="5">
        <v>688.07</v>
      </c>
    </row>
    <row r="3372" spans="1:13" x14ac:dyDescent="0.25">
      <c r="A3372" s="2">
        <v>45980</v>
      </c>
      <c r="B3372" s="3">
        <f t="shared" si="158"/>
        <v>2026</v>
      </c>
      <c r="C3372" t="str">
        <f t="shared" si="156"/>
        <v>2025-2026</v>
      </c>
      <c r="D3372" t="s">
        <v>147</v>
      </c>
      <c r="E3372" t="s">
        <v>42</v>
      </c>
      <c r="F3372" t="str">
        <f t="shared" si="157"/>
        <v>Queensland</v>
      </c>
      <c r="G3372" t="s">
        <v>35</v>
      </c>
      <c r="H3372">
        <v>4053</v>
      </c>
      <c r="I3372" t="s">
        <v>11</v>
      </c>
      <c r="J3372" t="s">
        <v>43</v>
      </c>
      <c r="K3372" t="s">
        <v>152</v>
      </c>
      <c r="L3372" t="s">
        <v>13</v>
      </c>
      <c r="M3372" s="5">
        <v>688.15000000000009</v>
      </c>
    </row>
    <row r="3373" spans="1:13" x14ac:dyDescent="0.25">
      <c r="A3373" s="2">
        <v>45448</v>
      </c>
      <c r="B3373" s="3">
        <f t="shared" si="158"/>
        <v>2024</v>
      </c>
      <c r="C3373" t="str">
        <f t="shared" si="156"/>
        <v>2023-2024</v>
      </c>
      <c r="D3373" t="s">
        <v>148</v>
      </c>
      <c r="E3373" t="s">
        <v>108</v>
      </c>
      <c r="F3373" t="str">
        <f t="shared" si="157"/>
        <v>Victoria</v>
      </c>
      <c r="G3373" t="s">
        <v>45</v>
      </c>
      <c r="H3373">
        <v>3018</v>
      </c>
      <c r="I3373" t="s">
        <v>11</v>
      </c>
      <c r="J3373" t="s">
        <v>46</v>
      </c>
      <c r="K3373" t="s">
        <v>156</v>
      </c>
      <c r="L3373" t="s">
        <v>17</v>
      </c>
      <c r="M3373" s="5">
        <v>690.15000000000009</v>
      </c>
    </row>
    <row r="3374" spans="1:13" x14ac:dyDescent="0.25">
      <c r="A3374" s="2">
        <v>45836</v>
      </c>
      <c r="B3374" s="3">
        <f t="shared" si="158"/>
        <v>2025</v>
      </c>
      <c r="C3374" t="str">
        <f t="shared" si="156"/>
        <v>2024-2025</v>
      </c>
      <c r="D3374" t="s">
        <v>147</v>
      </c>
      <c r="E3374" t="s">
        <v>37</v>
      </c>
      <c r="F3374" t="str">
        <f t="shared" si="157"/>
        <v>South Australia</v>
      </c>
      <c r="G3374" t="s">
        <v>32</v>
      </c>
      <c r="H3374">
        <v>5607</v>
      </c>
      <c r="I3374" t="s">
        <v>11</v>
      </c>
      <c r="J3374" t="s">
        <v>38</v>
      </c>
      <c r="K3374" t="s">
        <v>151</v>
      </c>
      <c r="L3374" t="s">
        <v>21</v>
      </c>
      <c r="M3374" s="5">
        <v>690.91</v>
      </c>
    </row>
    <row r="3375" spans="1:13" x14ac:dyDescent="0.25">
      <c r="A3375" s="2">
        <v>45699</v>
      </c>
      <c r="B3375" s="3">
        <f t="shared" si="158"/>
        <v>2025</v>
      </c>
      <c r="C3375" t="str">
        <f t="shared" si="156"/>
        <v>2024-2025</v>
      </c>
      <c r="D3375" t="s">
        <v>147</v>
      </c>
      <c r="E3375" t="s">
        <v>65</v>
      </c>
      <c r="F3375" t="str">
        <f t="shared" si="157"/>
        <v>New South Wales</v>
      </c>
      <c r="G3375" t="s">
        <v>10</v>
      </c>
      <c r="H3375">
        <v>2541</v>
      </c>
      <c r="I3375" t="s">
        <v>11</v>
      </c>
      <c r="J3375" t="s">
        <v>58</v>
      </c>
      <c r="K3375" t="s">
        <v>19</v>
      </c>
      <c r="L3375" t="s">
        <v>23</v>
      </c>
      <c r="M3375" s="5">
        <v>692.31</v>
      </c>
    </row>
    <row r="3376" spans="1:13" x14ac:dyDescent="0.25">
      <c r="A3376" s="2">
        <v>45916</v>
      </c>
      <c r="B3376" s="3">
        <f t="shared" si="158"/>
        <v>2026</v>
      </c>
      <c r="C3376" t="str">
        <f t="shared" si="156"/>
        <v>2025-2026</v>
      </c>
      <c r="D3376" t="s">
        <v>148</v>
      </c>
      <c r="E3376" t="s">
        <v>91</v>
      </c>
      <c r="F3376" t="str">
        <f t="shared" si="157"/>
        <v>Victoria</v>
      </c>
      <c r="G3376" t="s">
        <v>45</v>
      </c>
      <c r="H3376">
        <v>3690</v>
      </c>
      <c r="I3376" t="s">
        <v>11</v>
      </c>
      <c r="J3376" t="s">
        <v>55</v>
      </c>
      <c r="K3376" t="s">
        <v>150</v>
      </c>
      <c r="L3376" t="s">
        <v>18</v>
      </c>
      <c r="M3376" s="5">
        <v>693.95</v>
      </c>
    </row>
    <row r="3377" spans="1:13" x14ac:dyDescent="0.25">
      <c r="A3377" s="2">
        <v>45514</v>
      </c>
      <c r="B3377" s="3">
        <f t="shared" si="158"/>
        <v>2025</v>
      </c>
      <c r="C3377" t="str">
        <f t="shared" si="156"/>
        <v>2024-2025</v>
      </c>
      <c r="D3377" t="s">
        <v>147</v>
      </c>
      <c r="E3377" t="s">
        <v>122</v>
      </c>
      <c r="F3377" t="str">
        <f t="shared" si="157"/>
        <v>New South Wales</v>
      </c>
      <c r="G3377" t="s">
        <v>10</v>
      </c>
      <c r="H3377">
        <v>2650</v>
      </c>
      <c r="I3377" t="s">
        <v>11</v>
      </c>
      <c r="J3377" t="s">
        <v>25</v>
      </c>
      <c r="K3377" t="s">
        <v>19</v>
      </c>
      <c r="L3377" t="s">
        <v>23</v>
      </c>
      <c r="M3377" s="5">
        <v>694.9799999999999</v>
      </c>
    </row>
    <row r="3378" spans="1:13" x14ac:dyDescent="0.25">
      <c r="A3378" s="2">
        <v>45442</v>
      </c>
      <c r="B3378" s="3">
        <f t="shared" si="158"/>
        <v>2024</v>
      </c>
      <c r="C3378" t="str">
        <f t="shared" si="156"/>
        <v>2023-2024</v>
      </c>
      <c r="D3378" t="s">
        <v>147</v>
      </c>
      <c r="E3378" t="s">
        <v>64</v>
      </c>
      <c r="F3378" t="str">
        <f t="shared" si="157"/>
        <v>Victoria</v>
      </c>
      <c r="G3378" t="s">
        <v>45</v>
      </c>
      <c r="H3378">
        <v>3199</v>
      </c>
      <c r="I3378" t="s">
        <v>11</v>
      </c>
      <c r="J3378" t="s">
        <v>63</v>
      </c>
      <c r="K3378" t="s">
        <v>156</v>
      </c>
      <c r="L3378" t="s">
        <v>17</v>
      </c>
      <c r="M3378" s="5">
        <v>695.35</v>
      </c>
    </row>
    <row r="3379" spans="1:13" x14ac:dyDescent="0.25">
      <c r="A3379" s="2">
        <v>45553</v>
      </c>
      <c r="B3379" s="3">
        <f t="shared" si="158"/>
        <v>2025</v>
      </c>
      <c r="C3379" t="str">
        <f t="shared" si="156"/>
        <v>2024-2025</v>
      </c>
      <c r="D3379" t="s">
        <v>148</v>
      </c>
      <c r="E3379" t="s">
        <v>111</v>
      </c>
      <c r="F3379" t="str">
        <f t="shared" si="157"/>
        <v>New South Wales</v>
      </c>
      <c r="G3379" t="s">
        <v>10</v>
      </c>
      <c r="H3379">
        <v>2120</v>
      </c>
      <c r="I3379" t="s">
        <v>11</v>
      </c>
      <c r="J3379" t="s">
        <v>27</v>
      </c>
      <c r="K3379" t="s">
        <v>155</v>
      </c>
      <c r="L3379" t="s">
        <v>20</v>
      </c>
      <c r="M3379" s="5">
        <v>695.35</v>
      </c>
    </row>
    <row r="3380" spans="1:13" x14ac:dyDescent="0.25">
      <c r="A3380" s="2">
        <v>45890</v>
      </c>
      <c r="B3380" s="3">
        <f t="shared" si="158"/>
        <v>2026</v>
      </c>
      <c r="C3380" t="str">
        <f t="shared" si="156"/>
        <v>2025-2026</v>
      </c>
      <c r="D3380" t="s">
        <v>148</v>
      </c>
      <c r="E3380" t="s">
        <v>81</v>
      </c>
      <c r="F3380" t="str">
        <f t="shared" si="157"/>
        <v>New South Wales</v>
      </c>
      <c r="G3380" t="s">
        <v>10</v>
      </c>
      <c r="H3380">
        <v>2485</v>
      </c>
      <c r="I3380" t="s">
        <v>11</v>
      </c>
      <c r="J3380" t="s">
        <v>68</v>
      </c>
      <c r="K3380" t="s">
        <v>150</v>
      </c>
      <c r="L3380" t="s">
        <v>18</v>
      </c>
      <c r="M3380" s="5">
        <v>696.71</v>
      </c>
    </row>
    <row r="3381" spans="1:13" x14ac:dyDescent="0.25">
      <c r="A3381" s="2">
        <v>45856</v>
      </c>
      <c r="B3381" s="3">
        <f t="shared" si="158"/>
        <v>2026</v>
      </c>
      <c r="C3381" t="str">
        <f t="shared" si="156"/>
        <v>2025-2026</v>
      </c>
      <c r="D3381" t="s">
        <v>147</v>
      </c>
      <c r="E3381" t="s">
        <v>108</v>
      </c>
      <c r="F3381" t="str">
        <f t="shared" si="157"/>
        <v>Victoria</v>
      </c>
      <c r="G3381" t="s">
        <v>45</v>
      </c>
      <c r="H3381">
        <v>3018</v>
      </c>
      <c r="I3381" t="s">
        <v>11</v>
      </c>
      <c r="J3381" t="s">
        <v>46</v>
      </c>
      <c r="K3381" t="s">
        <v>154</v>
      </c>
      <c r="L3381" t="s">
        <v>14</v>
      </c>
      <c r="M3381" s="5">
        <v>698.61</v>
      </c>
    </row>
    <row r="3382" spans="1:13" x14ac:dyDescent="0.25">
      <c r="A3382" s="2">
        <v>45944</v>
      </c>
      <c r="B3382" s="3">
        <f t="shared" si="158"/>
        <v>2026</v>
      </c>
      <c r="C3382" t="str">
        <f t="shared" si="156"/>
        <v>2025-2026</v>
      </c>
      <c r="D3382" t="s">
        <v>147</v>
      </c>
      <c r="E3382" t="s">
        <v>114</v>
      </c>
      <c r="F3382" t="str">
        <f t="shared" si="157"/>
        <v>Victoria</v>
      </c>
      <c r="G3382" t="s">
        <v>45</v>
      </c>
      <c r="H3382">
        <v>3551</v>
      </c>
      <c r="I3382" t="s">
        <v>11</v>
      </c>
      <c r="J3382" t="s">
        <v>60</v>
      </c>
      <c r="K3382" t="s">
        <v>150</v>
      </c>
      <c r="L3382" t="s">
        <v>18</v>
      </c>
      <c r="M3382" s="5">
        <v>698.73</v>
      </c>
    </row>
    <row r="3383" spans="1:13" x14ac:dyDescent="0.25">
      <c r="A3383" s="2">
        <v>45786</v>
      </c>
      <c r="B3383" s="3">
        <f t="shared" si="158"/>
        <v>2025</v>
      </c>
      <c r="C3383" t="str">
        <f t="shared" si="156"/>
        <v>2024-2025</v>
      </c>
      <c r="D3383" t="s">
        <v>147</v>
      </c>
      <c r="E3383" t="s">
        <v>105</v>
      </c>
      <c r="F3383" t="str">
        <f t="shared" si="157"/>
        <v>Victoria</v>
      </c>
      <c r="G3383" t="s">
        <v>45</v>
      </c>
      <c r="H3383">
        <v>3500</v>
      </c>
      <c r="I3383" t="s">
        <v>11</v>
      </c>
      <c r="J3383" t="s">
        <v>60</v>
      </c>
      <c r="K3383" t="s">
        <v>151</v>
      </c>
      <c r="L3383" t="s">
        <v>21</v>
      </c>
      <c r="M3383" s="5">
        <v>698.73</v>
      </c>
    </row>
    <row r="3384" spans="1:13" x14ac:dyDescent="0.25">
      <c r="A3384" s="2">
        <v>46017</v>
      </c>
      <c r="B3384" s="3">
        <f t="shared" si="158"/>
        <v>2026</v>
      </c>
      <c r="C3384" t="str">
        <f t="shared" si="156"/>
        <v>2025-2026</v>
      </c>
      <c r="D3384" t="s">
        <v>147</v>
      </c>
      <c r="E3384" t="s">
        <v>102</v>
      </c>
      <c r="F3384" t="str">
        <f t="shared" si="157"/>
        <v>Queensland</v>
      </c>
      <c r="G3384" t="s">
        <v>35</v>
      </c>
      <c r="H3384">
        <v>4870</v>
      </c>
      <c r="I3384" t="s">
        <v>11</v>
      </c>
      <c r="J3384" t="s">
        <v>36</v>
      </c>
      <c r="K3384" t="s">
        <v>151</v>
      </c>
      <c r="L3384" t="s">
        <v>21</v>
      </c>
      <c r="M3384" s="5">
        <v>699.15000000000009</v>
      </c>
    </row>
    <row r="3385" spans="1:13" x14ac:dyDescent="0.25">
      <c r="A3385" s="2">
        <v>45597</v>
      </c>
      <c r="B3385" s="3">
        <f t="shared" si="158"/>
        <v>2025</v>
      </c>
      <c r="C3385" t="str">
        <f t="shared" si="156"/>
        <v>2024-2025</v>
      </c>
      <c r="D3385" t="s">
        <v>147</v>
      </c>
      <c r="E3385" t="s">
        <v>126</v>
      </c>
      <c r="F3385" t="str">
        <f t="shared" si="157"/>
        <v>Queensland</v>
      </c>
      <c r="G3385" t="s">
        <v>35</v>
      </c>
      <c r="H3385">
        <v>4551</v>
      </c>
      <c r="I3385" t="s">
        <v>11</v>
      </c>
      <c r="J3385" t="s">
        <v>120</v>
      </c>
      <c r="K3385" t="s">
        <v>154</v>
      </c>
      <c r="L3385" t="s">
        <v>14</v>
      </c>
      <c r="M3385" s="5">
        <v>699.94999999999993</v>
      </c>
    </row>
    <row r="3386" spans="1:13" x14ac:dyDescent="0.25">
      <c r="A3386" s="2">
        <v>45508</v>
      </c>
      <c r="B3386" s="3">
        <f t="shared" si="158"/>
        <v>2025</v>
      </c>
      <c r="C3386" t="str">
        <f t="shared" si="156"/>
        <v>2024-2025</v>
      </c>
      <c r="D3386" t="s">
        <v>147</v>
      </c>
      <c r="E3386" t="s">
        <v>74</v>
      </c>
      <c r="F3386" t="str">
        <f t="shared" si="157"/>
        <v>South Australia</v>
      </c>
      <c r="G3386" t="s">
        <v>32</v>
      </c>
      <c r="H3386">
        <v>5043</v>
      </c>
      <c r="I3386" t="s">
        <v>11</v>
      </c>
      <c r="J3386" t="s">
        <v>33</v>
      </c>
      <c r="K3386" t="s">
        <v>151</v>
      </c>
      <c r="L3386" t="s">
        <v>21</v>
      </c>
      <c r="M3386" s="5">
        <v>700.16</v>
      </c>
    </row>
    <row r="3387" spans="1:13" x14ac:dyDescent="0.25">
      <c r="A3387" s="2">
        <v>45711</v>
      </c>
      <c r="B3387" s="3">
        <f t="shared" si="158"/>
        <v>2025</v>
      </c>
      <c r="C3387" t="str">
        <f t="shared" si="156"/>
        <v>2024-2025</v>
      </c>
      <c r="D3387" t="s">
        <v>147</v>
      </c>
      <c r="E3387" t="s">
        <v>9</v>
      </c>
      <c r="F3387" t="str">
        <f t="shared" si="157"/>
        <v>New South Wales</v>
      </c>
      <c r="G3387" t="s">
        <v>10</v>
      </c>
      <c r="H3387">
        <v>2067</v>
      </c>
      <c r="I3387" t="s">
        <v>11</v>
      </c>
      <c r="J3387" t="s">
        <v>12</v>
      </c>
      <c r="K3387" t="s">
        <v>154</v>
      </c>
      <c r="L3387" t="s">
        <v>14</v>
      </c>
      <c r="M3387" s="5">
        <v>700.37999999999988</v>
      </c>
    </row>
    <row r="3388" spans="1:13" x14ac:dyDescent="0.25">
      <c r="A3388" s="2">
        <v>45488</v>
      </c>
      <c r="B3388" s="3">
        <f t="shared" si="158"/>
        <v>2025</v>
      </c>
      <c r="C3388" t="str">
        <f t="shared" si="156"/>
        <v>2024-2025</v>
      </c>
      <c r="D3388" t="s">
        <v>147</v>
      </c>
      <c r="E3388" t="s">
        <v>65</v>
      </c>
      <c r="F3388" t="str">
        <f t="shared" si="157"/>
        <v>New South Wales</v>
      </c>
      <c r="G3388" t="s">
        <v>10</v>
      </c>
      <c r="H3388">
        <v>2541</v>
      </c>
      <c r="I3388" t="s">
        <v>11</v>
      </c>
      <c r="J3388" t="s">
        <v>58</v>
      </c>
      <c r="K3388" t="s">
        <v>152</v>
      </c>
      <c r="L3388" t="s">
        <v>13</v>
      </c>
      <c r="M3388" s="5">
        <v>701.14999999999986</v>
      </c>
    </row>
    <row r="3389" spans="1:13" x14ac:dyDescent="0.25">
      <c r="A3389" s="2">
        <v>45333</v>
      </c>
      <c r="B3389" s="3">
        <f t="shared" si="158"/>
        <v>2024</v>
      </c>
      <c r="C3389" t="str">
        <f t="shared" si="156"/>
        <v>2023-2024</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25">
      <c r="A3390" s="2">
        <v>45518</v>
      </c>
      <c r="B3390" s="3">
        <f t="shared" si="158"/>
        <v>2025</v>
      </c>
      <c r="C3390" t="str">
        <f t="shared" si="156"/>
        <v>2024-2025</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25">
      <c r="A3391" s="2">
        <v>45980</v>
      </c>
      <c r="B3391" s="3">
        <f t="shared" si="158"/>
        <v>2026</v>
      </c>
      <c r="C3391" t="str">
        <f t="shared" si="156"/>
        <v>2025-2026</v>
      </c>
      <c r="D3391" t="s">
        <v>148</v>
      </c>
      <c r="E3391" t="s">
        <v>135</v>
      </c>
      <c r="F3391" t="str">
        <f t="shared" si="157"/>
        <v>Victoria</v>
      </c>
      <c r="G3391" t="s">
        <v>45</v>
      </c>
      <c r="H3391">
        <v>3550</v>
      </c>
      <c r="I3391" t="s">
        <v>11</v>
      </c>
      <c r="J3391" t="s">
        <v>60</v>
      </c>
      <c r="K3391" t="s">
        <v>154</v>
      </c>
      <c r="L3391" t="s">
        <v>14</v>
      </c>
      <c r="M3391" s="5">
        <v>702.54</v>
      </c>
    </row>
    <row r="3392" spans="1:13" x14ac:dyDescent="0.25">
      <c r="A3392" s="2">
        <v>45323</v>
      </c>
      <c r="B3392" s="3">
        <f t="shared" si="158"/>
        <v>2024</v>
      </c>
      <c r="C3392" t="str">
        <f t="shared" si="156"/>
        <v>2023-2024</v>
      </c>
      <c r="D3392" t="s">
        <v>147</v>
      </c>
      <c r="E3392" t="s">
        <v>123</v>
      </c>
      <c r="F3392" t="str">
        <f t="shared" si="157"/>
        <v>Western Australia</v>
      </c>
      <c r="G3392" t="s">
        <v>48</v>
      </c>
      <c r="H3392">
        <v>6109</v>
      </c>
      <c r="I3392" t="s">
        <v>11</v>
      </c>
      <c r="J3392" t="s">
        <v>94</v>
      </c>
      <c r="K3392" t="s">
        <v>149</v>
      </c>
      <c r="L3392" t="s">
        <v>15</v>
      </c>
      <c r="M3392" s="5">
        <v>703.34</v>
      </c>
    </row>
    <row r="3393" spans="1:13" x14ac:dyDescent="0.25">
      <c r="A3393" s="2">
        <v>45920</v>
      </c>
      <c r="B3393" s="3">
        <f t="shared" si="158"/>
        <v>2026</v>
      </c>
      <c r="C3393" t="str">
        <f t="shared" si="156"/>
        <v>2025-2026</v>
      </c>
      <c r="D3393" t="s">
        <v>147</v>
      </c>
      <c r="E3393" t="s">
        <v>84</v>
      </c>
      <c r="F3393" t="str">
        <f t="shared" si="157"/>
        <v>Queensland</v>
      </c>
      <c r="G3393" t="s">
        <v>35</v>
      </c>
      <c r="H3393">
        <v>4740</v>
      </c>
      <c r="I3393" t="s">
        <v>11</v>
      </c>
      <c r="J3393" t="s">
        <v>51</v>
      </c>
      <c r="K3393" t="s">
        <v>150</v>
      </c>
      <c r="L3393" t="s">
        <v>18</v>
      </c>
      <c r="M3393" s="5">
        <v>704.46</v>
      </c>
    </row>
    <row r="3394" spans="1:13" x14ac:dyDescent="0.25">
      <c r="A3394" s="2">
        <v>45802</v>
      </c>
      <c r="B3394" s="3">
        <f t="shared" si="158"/>
        <v>2025</v>
      </c>
      <c r="C3394" t="str">
        <f t="shared" ref="C3394:C3457" si="159">IF(MONTH(A3394) &gt;= 7, YEAR(A3394) &amp; "-" &amp; YEAR(A3394) + 1, YEAR(A3394) - 1 &amp; "-" &amp; YEAR(A3394))</f>
        <v>2024-2025</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25">
      <c r="A3395" s="2">
        <v>45820</v>
      </c>
      <c r="B3395" s="3">
        <f t="shared" ref="B3395:B3458" si="161">IF(MONTH(A3395)&gt;=7,YEAR(A3395)+1,YEAR(A3395))</f>
        <v>2025</v>
      </c>
      <c r="C3395" t="str">
        <f t="shared" si="159"/>
        <v>2024-2025</v>
      </c>
      <c r="D3395" t="s">
        <v>148</v>
      </c>
      <c r="E3395" t="s">
        <v>91</v>
      </c>
      <c r="F3395" t="str">
        <f t="shared" si="160"/>
        <v>Victoria</v>
      </c>
      <c r="G3395" t="s">
        <v>45</v>
      </c>
      <c r="H3395">
        <v>3690</v>
      </c>
      <c r="I3395" t="s">
        <v>11</v>
      </c>
      <c r="J3395" t="s">
        <v>55</v>
      </c>
      <c r="K3395" t="s">
        <v>150</v>
      </c>
      <c r="L3395" t="s">
        <v>18</v>
      </c>
      <c r="M3395" s="5">
        <v>706.39</v>
      </c>
    </row>
    <row r="3396" spans="1:13" x14ac:dyDescent="0.25">
      <c r="A3396" s="2">
        <v>45698</v>
      </c>
      <c r="B3396" s="3">
        <f t="shared" si="161"/>
        <v>2025</v>
      </c>
      <c r="C3396" t="str">
        <f t="shared" si="159"/>
        <v>2024-2025</v>
      </c>
      <c r="D3396" t="s">
        <v>148</v>
      </c>
      <c r="E3396" t="s">
        <v>108</v>
      </c>
      <c r="F3396" t="str">
        <f t="shared" si="160"/>
        <v>Victoria</v>
      </c>
      <c r="G3396" t="s">
        <v>45</v>
      </c>
      <c r="H3396">
        <v>3018</v>
      </c>
      <c r="I3396" t="s">
        <v>11</v>
      </c>
      <c r="J3396" t="s">
        <v>46</v>
      </c>
      <c r="K3396" t="s">
        <v>19</v>
      </c>
      <c r="L3396" t="s">
        <v>23</v>
      </c>
      <c r="M3396" s="5">
        <v>706.49</v>
      </c>
    </row>
    <row r="3397" spans="1:13" x14ac:dyDescent="0.25">
      <c r="A3397" s="2">
        <v>45432</v>
      </c>
      <c r="B3397" s="3">
        <f t="shared" si="161"/>
        <v>2024</v>
      </c>
      <c r="C3397" t="str">
        <f t="shared" si="159"/>
        <v>2023-2024</v>
      </c>
      <c r="D3397" t="s">
        <v>148</v>
      </c>
      <c r="E3397" t="s">
        <v>34</v>
      </c>
      <c r="F3397" t="str">
        <f t="shared" si="160"/>
        <v>Queensland</v>
      </c>
      <c r="G3397" t="s">
        <v>35</v>
      </c>
      <c r="H3397">
        <v>4802</v>
      </c>
      <c r="I3397" t="s">
        <v>11</v>
      </c>
      <c r="J3397" t="s">
        <v>36</v>
      </c>
      <c r="K3397" t="s">
        <v>149</v>
      </c>
      <c r="L3397" t="s">
        <v>15</v>
      </c>
      <c r="M3397" s="5">
        <v>710.89</v>
      </c>
    </row>
    <row r="3398" spans="1:13" x14ac:dyDescent="0.25">
      <c r="A3398" s="2">
        <v>45541</v>
      </c>
      <c r="B3398" s="3">
        <f t="shared" si="161"/>
        <v>2025</v>
      </c>
      <c r="C3398" t="str">
        <f t="shared" si="159"/>
        <v>2024-2025</v>
      </c>
      <c r="D3398" t="s">
        <v>147</v>
      </c>
      <c r="E3398" t="s">
        <v>131</v>
      </c>
      <c r="F3398" t="str">
        <f t="shared" si="160"/>
        <v>Western Australia</v>
      </c>
      <c r="G3398" t="s">
        <v>48</v>
      </c>
      <c r="H3398">
        <v>6530</v>
      </c>
      <c r="I3398" t="s">
        <v>11</v>
      </c>
      <c r="J3398" t="s">
        <v>77</v>
      </c>
      <c r="K3398" t="s">
        <v>19</v>
      </c>
      <c r="L3398" t="s">
        <v>23</v>
      </c>
      <c r="M3398" s="5">
        <v>715</v>
      </c>
    </row>
    <row r="3399" spans="1:13" x14ac:dyDescent="0.25">
      <c r="A3399" s="2">
        <v>45562</v>
      </c>
      <c r="B3399" s="3">
        <f t="shared" si="161"/>
        <v>2025</v>
      </c>
      <c r="C3399" t="str">
        <f t="shared" si="159"/>
        <v>2024-2025</v>
      </c>
      <c r="D3399" t="s">
        <v>147</v>
      </c>
      <c r="E3399" t="s">
        <v>62</v>
      </c>
      <c r="F3399" t="str">
        <f t="shared" si="160"/>
        <v>Victoria</v>
      </c>
      <c r="G3399" t="s">
        <v>45</v>
      </c>
      <c r="H3399">
        <v>3134</v>
      </c>
      <c r="I3399" t="s">
        <v>11</v>
      </c>
      <c r="J3399" t="s">
        <v>63</v>
      </c>
      <c r="K3399" t="s">
        <v>149</v>
      </c>
      <c r="L3399" t="s">
        <v>15</v>
      </c>
      <c r="M3399" s="5">
        <v>715.37</v>
      </c>
    </row>
    <row r="3400" spans="1:13" x14ac:dyDescent="0.25">
      <c r="A3400" s="2">
        <v>45346</v>
      </c>
      <c r="B3400" s="3">
        <f t="shared" si="161"/>
        <v>2024</v>
      </c>
      <c r="C3400" t="str">
        <f t="shared" si="159"/>
        <v>2023-2024</v>
      </c>
      <c r="D3400" t="s">
        <v>147</v>
      </c>
      <c r="E3400" t="s">
        <v>40</v>
      </c>
      <c r="F3400" t="str">
        <f t="shared" si="160"/>
        <v>New South Wales</v>
      </c>
      <c r="G3400" t="s">
        <v>10</v>
      </c>
      <c r="H3400">
        <v>2116</v>
      </c>
      <c r="I3400" t="s">
        <v>11</v>
      </c>
      <c r="J3400" t="s">
        <v>27</v>
      </c>
      <c r="K3400" t="s">
        <v>152</v>
      </c>
      <c r="L3400" t="s">
        <v>13</v>
      </c>
      <c r="M3400" s="5">
        <v>715.61999999999989</v>
      </c>
    </row>
    <row r="3401" spans="1:13" x14ac:dyDescent="0.25">
      <c r="A3401" s="2">
        <v>45905</v>
      </c>
      <c r="B3401" s="3">
        <f t="shared" si="161"/>
        <v>2026</v>
      </c>
      <c r="C3401" t="str">
        <f t="shared" si="159"/>
        <v>2025-2026</v>
      </c>
      <c r="D3401" t="s">
        <v>148</v>
      </c>
      <c r="E3401" t="s">
        <v>135</v>
      </c>
      <c r="F3401" t="str">
        <f t="shared" si="160"/>
        <v>Victoria</v>
      </c>
      <c r="G3401" t="s">
        <v>45</v>
      </c>
      <c r="H3401">
        <v>3550</v>
      </c>
      <c r="I3401" t="s">
        <v>11</v>
      </c>
      <c r="J3401" t="s">
        <v>60</v>
      </c>
      <c r="K3401" t="s">
        <v>151</v>
      </c>
      <c r="L3401" t="s">
        <v>21</v>
      </c>
      <c r="M3401" s="5">
        <v>715.88</v>
      </c>
    </row>
    <row r="3402" spans="1:13" x14ac:dyDescent="0.25">
      <c r="A3402" s="2">
        <v>45338</v>
      </c>
      <c r="B3402" s="3">
        <f t="shared" si="161"/>
        <v>2024</v>
      </c>
      <c r="C3402" t="str">
        <f t="shared" si="159"/>
        <v>2023-2024</v>
      </c>
      <c r="D3402" t="s">
        <v>147</v>
      </c>
      <c r="E3402" t="s">
        <v>50</v>
      </c>
      <c r="F3402" t="str">
        <f t="shared" si="160"/>
        <v>Queensland</v>
      </c>
      <c r="G3402" t="s">
        <v>35</v>
      </c>
      <c r="H3402">
        <v>4703</v>
      </c>
      <c r="I3402" t="s">
        <v>11</v>
      </c>
      <c r="J3402" t="s">
        <v>51</v>
      </c>
      <c r="K3402" t="s">
        <v>153</v>
      </c>
      <c r="L3402" t="s">
        <v>16</v>
      </c>
      <c r="M3402" s="5">
        <v>716.45</v>
      </c>
    </row>
    <row r="3403" spans="1:13" x14ac:dyDescent="0.25">
      <c r="A3403" s="2">
        <v>45579</v>
      </c>
      <c r="B3403" s="3">
        <f t="shared" si="161"/>
        <v>2025</v>
      </c>
      <c r="C3403" t="str">
        <f t="shared" si="159"/>
        <v>2024-2025</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25">
      <c r="A3404" s="2">
        <v>45829</v>
      </c>
      <c r="B3404" s="3">
        <f t="shared" si="161"/>
        <v>2025</v>
      </c>
      <c r="C3404" t="str">
        <f t="shared" si="159"/>
        <v>2024-2025</v>
      </c>
      <c r="D3404" t="s">
        <v>147</v>
      </c>
      <c r="E3404" t="s">
        <v>66</v>
      </c>
      <c r="F3404" t="str">
        <f t="shared" si="160"/>
        <v>South Australia</v>
      </c>
      <c r="G3404" t="s">
        <v>32</v>
      </c>
      <c r="H3404">
        <v>5169</v>
      </c>
      <c r="I3404" t="s">
        <v>11</v>
      </c>
      <c r="J3404" t="s">
        <v>33</v>
      </c>
      <c r="K3404" t="s">
        <v>150</v>
      </c>
      <c r="L3404" t="s">
        <v>18</v>
      </c>
      <c r="M3404" s="5">
        <v>717.45</v>
      </c>
    </row>
    <row r="3405" spans="1:13" x14ac:dyDescent="0.25">
      <c r="A3405" s="2">
        <v>45666</v>
      </c>
      <c r="B3405" s="3">
        <f t="shared" si="161"/>
        <v>2025</v>
      </c>
      <c r="C3405" t="str">
        <f t="shared" si="159"/>
        <v>2024-2025</v>
      </c>
      <c r="D3405" t="s">
        <v>147</v>
      </c>
      <c r="E3405" t="s">
        <v>74</v>
      </c>
      <c r="F3405" t="str">
        <f t="shared" si="160"/>
        <v>South Australia</v>
      </c>
      <c r="G3405" t="s">
        <v>32</v>
      </c>
      <c r="H3405">
        <v>5043</v>
      </c>
      <c r="I3405" t="s">
        <v>11</v>
      </c>
      <c r="J3405" t="s">
        <v>33</v>
      </c>
      <c r="K3405" t="s">
        <v>151</v>
      </c>
      <c r="L3405" t="s">
        <v>21</v>
      </c>
      <c r="M3405" s="5">
        <v>718.24</v>
      </c>
    </row>
    <row r="3406" spans="1:13" x14ac:dyDescent="0.25">
      <c r="A3406" s="2">
        <v>45626</v>
      </c>
      <c r="B3406" s="3">
        <f t="shared" si="161"/>
        <v>2025</v>
      </c>
      <c r="C3406" t="str">
        <f t="shared" si="159"/>
        <v>2024-2025</v>
      </c>
      <c r="D3406" t="s">
        <v>148</v>
      </c>
      <c r="E3406" t="s">
        <v>78</v>
      </c>
      <c r="F3406" t="str">
        <f t="shared" si="160"/>
        <v>New South Wales</v>
      </c>
      <c r="G3406" t="s">
        <v>10</v>
      </c>
      <c r="H3406">
        <v>2350</v>
      </c>
      <c r="I3406" t="s">
        <v>11</v>
      </c>
      <c r="J3406" t="s">
        <v>68</v>
      </c>
      <c r="K3406" t="s">
        <v>154</v>
      </c>
      <c r="L3406" t="s">
        <v>14</v>
      </c>
      <c r="M3406" s="5">
        <v>721.01999999999987</v>
      </c>
    </row>
    <row r="3407" spans="1:13" x14ac:dyDescent="0.25">
      <c r="A3407" s="2">
        <v>45514</v>
      </c>
      <c r="B3407" s="3">
        <f t="shared" si="161"/>
        <v>2025</v>
      </c>
      <c r="C3407" t="str">
        <f t="shared" si="159"/>
        <v>2024-2025</v>
      </c>
      <c r="D3407" t="s">
        <v>147</v>
      </c>
      <c r="E3407" t="s">
        <v>37</v>
      </c>
      <c r="F3407" t="str">
        <f t="shared" si="160"/>
        <v>South Australia</v>
      </c>
      <c r="G3407" t="s">
        <v>32</v>
      </c>
      <c r="H3407">
        <v>5607</v>
      </c>
      <c r="I3407" t="s">
        <v>11</v>
      </c>
      <c r="J3407" t="s">
        <v>38</v>
      </c>
      <c r="K3407" t="s">
        <v>149</v>
      </c>
      <c r="L3407" t="s">
        <v>15</v>
      </c>
      <c r="M3407" s="5">
        <v>721.04</v>
      </c>
    </row>
    <row r="3408" spans="1:13" x14ac:dyDescent="0.25">
      <c r="A3408" s="2">
        <v>45846</v>
      </c>
      <c r="B3408" s="3">
        <f t="shared" si="161"/>
        <v>2026</v>
      </c>
      <c r="C3408" t="str">
        <f t="shared" si="159"/>
        <v>2025-2026</v>
      </c>
      <c r="D3408" t="s">
        <v>147</v>
      </c>
      <c r="E3408" t="s">
        <v>143</v>
      </c>
      <c r="F3408" t="str">
        <f t="shared" si="160"/>
        <v>New South Wales</v>
      </c>
      <c r="G3408" t="s">
        <v>10</v>
      </c>
      <c r="H3408">
        <v>2154</v>
      </c>
      <c r="I3408" t="s">
        <v>11</v>
      </c>
      <c r="J3408" t="s">
        <v>27</v>
      </c>
      <c r="K3408" t="s">
        <v>154</v>
      </c>
      <c r="L3408" t="s">
        <v>14</v>
      </c>
      <c r="M3408" s="5">
        <v>721.23</v>
      </c>
    </row>
    <row r="3409" spans="1:13" x14ac:dyDescent="0.25">
      <c r="A3409" s="2">
        <v>45504</v>
      </c>
      <c r="B3409" s="3">
        <f t="shared" si="161"/>
        <v>2025</v>
      </c>
      <c r="C3409" t="str">
        <f t="shared" si="159"/>
        <v>2024-2025</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25">
      <c r="A3410" s="2">
        <v>45453</v>
      </c>
      <c r="B3410" s="3">
        <f t="shared" si="161"/>
        <v>2024</v>
      </c>
      <c r="C3410" t="str">
        <f t="shared" si="159"/>
        <v>2023-2024</v>
      </c>
      <c r="D3410" t="s">
        <v>147</v>
      </c>
      <c r="E3410" t="s">
        <v>65</v>
      </c>
      <c r="F3410" t="str">
        <f t="shared" si="160"/>
        <v>New South Wales</v>
      </c>
      <c r="G3410" t="s">
        <v>10</v>
      </c>
      <c r="H3410">
        <v>2541</v>
      </c>
      <c r="I3410" t="s">
        <v>11</v>
      </c>
      <c r="J3410" t="s">
        <v>58</v>
      </c>
      <c r="K3410" t="s">
        <v>154</v>
      </c>
      <c r="L3410" t="s">
        <v>14</v>
      </c>
      <c r="M3410" s="5">
        <v>721.7</v>
      </c>
    </row>
    <row r="3411" spans="1:13" x14ac:dyDescent="0.25">
      <c r="A3411" s="2">
        <v>45581</v>
      </c>
      <c r="B3411" s="3">
        <f t="shared" si="161"/>
        <v>2025</v>
      </c>
      <c r="C3411" t="str">
        <f t="shared" si="159"/>
        <v>2024-2025</v>
      </c>
      <c r="D3411" t="s">
        <v>147</v>
      </c>
      <c r="E3411" t="s">
        <v>105</v>
      </c>
      <c r="F3411" t="str">
        <f t="shared" si="160"/>
        <v>Victoria</v>
      </c>
      <c r="G3411" t="s">
        <v>45</v>
      </c>
      <c r="H3411">
        <v>3500</v>
      </c>
      <c r="I3411" t="s">
        <v>11</v>
      </c>
      <c r="J3411" t="s">
        <v>60</v>
      </c>
      <c r="K3411" t="s">
        <v>150</v>
      </c>
      <c r="L3411" t="s">
        <v>18</v>
      </c>
      <c r="M3411" s="5">
        <v>722.32999999999993</v>
      </c>
    </row>
    <row r="3412" spans="1:13" x14ac:dyDescent="0.25">
      <c r="A3412" s="2">
        <v>45708</v>
      </c>
      <c r="B3412" s="3">
        <f t="shared" si="161"/>
        <v>2025</v>
      </c>
      <c r="C3412" t="str">
        <f t="shared" si="159"/>
        <v>2024-2025</v>
      </c>
      <c r="D3412" t="s">
        <v>147</v>
      </c>
      <c r="E3412" t="s">
        <v>134</v>
      </c>
      <c r="F3412" t="str">
        <f t="shared" si="160"/>
        <v>Queensland</v>
      </c>
      <c r="G3412" t="s">
        <v>35</v>
      </c>
      <c r="H3412">
        <v>4825</v>
      </c>
      <c r="I3412" t="s">
        <v>11</v>
      </c>
      <c r="J3412" t="s">
        <v>36</v>
      </c>
      <c r="K3412" t="s">
        <v>151</v>
      </c>
      <c r="L3412" t="s">
        <v>21</v>
      </c>
      <c r="M3412" s="5">
        <v>723.53000000000009</v>
      </c>
    </row>
    <row r="3413" spans="1:13" x14ac:dyDescent="0.25">
      <c r="A3413" s="2">
        <v>45557</v>
      </c>
      <c r="B3413" s="3">
        <f t="shared" si="161"/>
        <v>2025</v>
      </c>
      <c r="C3413" t="str">
        <f t="shared" si="159"/>
        <v>2024-2025</v>
      </c>
      <c r="D3413" t="s">
        <v>147</v>
      </c>
      <c r="E3413" t="s">
        <v>31</v>
      </c>
      <c r="F3413" t="str">
        <f t="shared" si="160"/>
        <v>South Australia</v>
      </c>
      <c r="G3413" t="s">
        <v>32</v>
      </c>
      <c r="H3413">
        <v>5168</v>
      </c>
      <c r="I3413" t="s">
        <v>11</v>
      </c>
      <c r="J3413" t="s">
        <v>33</v>
      </c>
      <c r="K3413" t="s">
        <v>155</v>
      </c>
      <c r="L3413" t="s">
        <v>20</v>
      </c>
      <c r="M3413" s="5">
        <v>724.4</v>
      </c>
    </row>
    <row r="3414" spans="1:13" x14ac:dyDescent="0.25">
      <c r="A3414" s="2">
        <v>45728</v>
      </c>
      <c r="B3414" s="3">
        <f t="shared" si="161"/>
        <v>2025</v>
      </c>
      <c r="C3414" t="str">
        <f t="shared" si="159"/>
        <v>2024-2025</v>
      </c>
      <c r="D3414" t="s">
        <v>147</v>
      </c>
      <c r="E3414" t="s">
        <v>97</v>
      </c>
      <c r="F3414" t="str">
        <f t="shared" si="160"/>
        <v>Tasmania</v>
      </c>
      <c r="G3414" t="s">
        <v>70</v>
      </c>
      <c r="H3414">
        <v>7250</v>
      </c>
      <c r="I3414" t="s">
        <v>11</v>
      </c>
      <c r="J3414" t="s">
        <v>71</v>
      </c>
      <c r="K3414" t="s">
        <v>150</v>
      </c>
      <c r="L3414" t="s">
        <v>18</v>
      </c>
      <c r="M3414" s="5">
        <v>724.66000000000008</v>
      </c>
    </row>
    <row r="3415" spans="1:13" x14ac:dyDescent="0.25">
      <c r="A3415" s="2">
        <v>45932</v>
      </c>
      <c r="B3415" s="3">
        <f t="shared" si="161"/>
        <v>2026</v>
      </c>
      <c r="C3415" t="str">
        <f t="shared" si="159"/>
        <v>2025-2026</v>
      </c>
      <c r="D3415" t="s">
        <v>147</v>
      </c>
      <c r="E3415" t="s">
        <v>78</v>
      </c>
      <c r="F3415" t="str">
        <f t="shared" si="160"/>
        <v>New South Wales</v>
      </c>
      <c r="G3415" t="s">
        <v>10</v>
      </c>
      <c r="H3415">
        <v>2350</v>
      </c>
      <c r="I3415" t="s">
        <v>11</v>
      </c>
      <c r="J3415" t="s">
        <v>68</v>
      </c>
      <c r="K3415" t="s">
        <v>152</v>
      </c>
      <c r="L3415" t="s">
        <v>13</v>
      </c>
      <c r="M3415" s="5">
        <v>724.67999999999984</v>
      </c>
    </row>
    <row r="3416" spans="1:13" x14ac:dyDescent="0.25">
      <c r="A3416" s="2">
        <v>45950</v>
      </c>
      <c r="B3416" s="3">
        <f t="shared" si="161"/>
        <v>2026</v>
      </c>
      <c r="C3416" t="str">
        <f t="shared" si="159"/>
        <v>2025-2026</v>
      </c>
      <c r="D3416" t="s">
        <v>147</v>
      </c>
      <c r="E3416" t="s">
        <v>133</v>
      </c>
      <c r="F3416" t="str">
        <f t="shared" si="160"/>
        <v>Queensland</v>
      </c>
      <c r="G3416" t="s">
        <v>35</v>
      </c>
      <c r="H3416">
        <v>4305</v>
      </c>
      <c r="I3416" t="s">
        <v>11</v>
      </c>
      <c r="J3416" t="s">
        <v>104</v>
      </c>
      <c r="K3416" t="s">
        <v>151</v>
      </c>
      <c r="L3416" t="s">
        <v>21</v>
      </c>
      <c r="M3416" s="5">
        <v>724.75</v>
      </c>
    </row>
    <row r="3417" spans="1:13" x14ac:dyDescent="0.25">
      <c r="A3417" s="2">
        <v>45904</v>
      </c>
      <c r="B3417" s="3">
        <f t="shared" si="161"/>
        <v>2026</v>
      </c>
      <c r="C3417" t="str">
        <f t="shared" si="159"/>
        <v>2025-2026</v>
      </c>
      <c r="D3417" t="s">
        <v>148</v>
      </c>
      <c r="E3417" t="s">
        <v>61</v>
      </c>
      <c r="F3417" t="str">
        <f t="shared" si="160"/>
        <v>New South Wales</v>
      </c>
      <c r="G3417" t="s">
        <v>10</v>
      </c>
      <c r="H3417">
        <v>2539</v>
      </c>
      <c r="I3417" t="s">
        <v>11</v>
      </c>
      <c r="J3417" t="s">
        <v>58</v>
      </c>
      <c r="K3417" t="s">
        <v>149</v>
      </c>
      <c r="L3417" t="s">
        <v>15</v>
      </c>
      <c r="M3417" s="5">
        <v>726.35</v>
      </c>
    </row>
    <row r="3418" spans="1:13" x14ac:dyDescent="0.25">
      <c r="A3418" s="2">
        <v>45308</v>
      </c>
      <c r="B3418" s="3">
        <f t="shared" si="161"/>
        <v>2024</v>
      </c>
      <c r="C3418" t="str">
        <f t="shared" si="159"/>
        <v>2023-2024</v>
      </c>
      <c r="D3418" t="s">
        <v>147</v>
      </c>
      <c r="E3418" t="s">
        <v>64</v>
      </c>
      <c r="F3418" t="str">
        <f t="shared" si="160"/>
        <v>Victoria</v>
      </c>
      <c r="G3418" t="s">
        <v>45</v>
      </c>
      <c r="H3418">
        <v>3199</v>
      </c>
      <c r="I3418" t="s">
        <v>11</v>
      </c>
      <c r="J3418" t="s">
        <v>63</v>
      </c>
      <c r="K3418" t="s">
        <v>154</v>
      </c>
      <c r="L3418" t="s">
        <v>14</v>
      </c>
      <c r="M3418" s="5">
        <v>726.38</v>
      </c>
    </row>
    <row r="3419" spans="1:13" x14ac:dyDescent="0.25">
      <c r="A3419" s="2">
        <v>45699</v>
      </c>
      <c r="B3419" s="3">
        <f t="shared" si="161"/>
        <v>2025</v>
      </c>
      <c r="C3419" t="str">
        <f t="shared" si="159"/>
        <v>2024-2025</v>
      </c>
      <c r="D3419" t="s">
        <v>147</v>
      </c>
      <c r="E3419" t="s">
        <v>24</v>
      </c>
      <c r="F3419" t="str">
        <f t="shared" si="160"/>
        <v>New South Wales</v>
      </c>
      <c r="G3419" t="s">
        <v>10</v>
      </c>
      <c r="H3419">
        <v>2795</v>
      </c>
      <c r="I3419" t="s">
        <v>11</v>
      </c>
      <c r="J3419" t="s">
        <v>25</v>
      </c>
      <c r="K3419" t="s">
        <v>152</v>
      </c>
      <c r="L3419" t="s">
        <v>13</v>
      </c>
      <c r="M3419" s="5">
        <v>727.32999999999981</v>
      </c>
    </row>
    <row r="3420" spans="1:13" x14ac:dyDescent="0.25">
      <c r="A3420" s="2">
        <v>45355</v>
      </c>
      <c r="B3420" s="3">
        <f t="shared" si="161"/>
        <v>2024</v>
      </c>
      <c r="C3420" t="str">
        <f t="shared" si="159"/>
        <v>2023-2024</v>
      </c>
      <c r="D3420" t="s">
        <v>147</v>
      </c>
      <c r="E3420" t="s">
        <v>41</v>
      </c>
      <c r="F3420" t="str">
        <f t="shared" si="160"/>
        <v>New South Wales</v>
      </c>
      <c r="G3420" t="s">
        <v>10</v>
      </c>
      <c r="H3420">
        <v>2830</v>
      </c>
      <c r="I3420" t="s">
        <v>11</v>
      </c>
      <c r="J3420" t="s">
        <v>25</v>
      </c>
      <c r="K3420" t="s">
        <v>150</v>
      </c>
      <c r="L3420" t="s">
        <v>18</v>
      </c>
      <c r="M3420" s="5">
        <v>728.16000000000008</v>
      </c>
    </row>
    <row r="3421" spans="1:13" x14ac:dyDescent="0.25">
      <c r="A3421" s="2">
        <v>45385</v>
      </c>
      <c r="B3421" s="3">
        <f t="shared" si="161"/>
        <v>2024</v>
      </c>
      <c r="C3421" t="str">
        <f t="shared" si="159"/>
        <v>2023-2024</v>
      </c>
      <c r="D3421" t="s">
        <v>147</v>
      </c>
      <c r="E3421" t="s">
        <v>57</v>
      </c>
      <c r="F3421" t="str">
        <f t="shared" si="160"/>
        <v>New South Wales</v>
      </c>
      <c r="G3421" t="s">
        <v>10</v>
      </c>
      <c r="H3421">
        <v>2560</v>
      </c>
      <c r="I3421" t="s">
        <v>11</v>
      </c>
      <c r="J3421" t="s">
        <v>58</v>
      </c>
      <c r="K3421" t="s">
        <v>154</v>
      </c>
      <c r="L3421" t="s">
        <v>14</v>
      </c>
      <c r="M3421" s="5">
        <v>729.09</v>
      </c>
    </row>
    <row r="3422" spans="1:13" x14ac:dyDescent="0.25">
      <c r="A3422" s="2">
        <v>45474</v>
      </c>
      <c r="B3422" s="3">
        <f t="shared" si="161"/>
        <v>2025</v>
      </c>
      <c r="C3422" t="str">
        <f t="shared" si="159"/>
        <v>2024-2025</v>
      </c>
      <c r="D3422" t="s">
        <v>147</v>
      </c>
      <c r="E3422" t="s">
        <v>124</v>
      </c>
      <c r="F3422" t="str">
        <f t="shared" si="160"/>
        <v>New South Wales</v>
      </c>
      <c r="G3422" t="s">
        <v>10</v>
      </c>
      <c r="H3422">
        <v>2015</v>
      </c>
      <c r="I3422" t="s">
        <v>11</v>
      </c>
      <c r="J3422" t="s">
        <v>12</v>
      </c>
      <c r="K3422" t="s">
        <v>152</v>
      </c>
      <c r="L3422" t="s">
        <v>13</v>
      </c>
      <c r="M3422" s="5">
        <v>729.36</v>
      </c>
    </row>
    <row r="3423" spans="1:13" x14ac:dyDescent="0.25">
      <c r="A3423" s="2">
        <v>45770</v>
      </c>
      <c r="B3423" s="3">
        <f t="shared" si="161"/>
        <v>2025</v>
      </c>
      <c r="C3423" t="str">
        <f t="shared" si="159"/>
        <v>2024-2025</v>
      </c>
      <c r="D3423" t="s">
        <v>147</v>
      </c>
      <c r="E3423" t="s">
        <v>96</v>
      </c>
      <c r="F3423" t="str">
        <f t="shared" si="160"/>
        <v>Western Australia</v>
      </c>
      <c r="G3423" t="s">
        <v>48</v>
      </c>
      <c r="H3423">
        <v>6330</v>
      </c>
      <c r="I3423" t="s">
        <v>11</v>
      </c>
      <c r="J3423" t="s">
        <v>94</v>
      </c>
      <c r="K3423" t="s">
        <v>156</v>
      </c>
      <c r="L3423" t="s">
        <v>17</v>
      </c>
      <c r="M3423" s="5">
        <v>731.02</v>
      </c>
    </row>
    <row r="3424" spans="1:13" x14ac:dyDescent="0.25">
      <c r="A3424" s="2">
        <v>45922</v>
      </c>
      <c r="B3424" s="3">
        <f t="shared" si="161"/>
        <v>2026</v>
      </c>
      <c r="C3424" t="str">
        <f t="shared" si="159"/>
        <v>2025-2026</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25">
      <c r="A3425" s="2">
        <v>45400</v>
      </c>
      <c r="B3425" s="3">
        <f t="shared" si="161"/>
        <v>2024</v>
      </c>
      <c r="C3425" t="str">
        <f t="shared" si="159"/>
        <v>2023-2024</v>
      </c>
      <c r="D3425" t="s">
        <v>147</v>
      </c>
      <c r="E3425" t="s">
        <v>59</v>
      </c>
      <c r="F3425" t="str">
        <f t="shared" si="160"/>
        <v>Victoria</v>
      </c>
      <c r="G3425" t="s">
        <v>45</v>
      </c>
      <c r="H3425">
        <v>3280</v>
      </c>
      <c r="I3425" t="s">
        <v>11</v>
      </c>
      <c r="J3425" t="s">
        <v>60</v>
      </c>
      <c r="K3425" t="s">
        <v>153</v>
      </c>
      <c r="L3425" t="s">
        <v>16</v>
      </c>
      <c r="M3425" s="5">
        <v>733.47</v>
      </c>
    </row>
    <row r="3426" spans="1:13" x14ac:dyDescent="0.25">
      <c r="A3426" s="2">
        <v>45439</v>
      </c>
      <c r="B3426" s="3">
        <f t="shared" si="161"/>
        <v>2024</v>
      </c>
      <c r="C3426" t="str">
        <f t="shared" si="159"/>
        <v>2023-2024</v>
      </c>
      <c r="D3426" t="s">
        <v>148</v>
      </c>
      <c r="E3426" t="s">
        <v>138</v>
      </c>
      <c r="F3426" t="str">
        <f t="shared" si="160"/>
        <v>Queensland</v>
      </c>
      <c r="G3426" t="s">
        <v>35</v>
      </c>
      <c r="H3426">
        <v>4558</v>
      </c>
      <c r="I3426" t="s">
        <v>11</v>
      </c>
      <c r="J3426" t="s">
        <v>120</v>
      </c>
      <c r="K3426" t="s">
        <v>19</v>
      </c>
      <c r="L3426" t="s">
        <v>23</v>
      </c>
      <c r="M3426" s="5">
        <v>733.96</v>
      </c>
    </row>
    <row r="3427" spans="1:13" x14ac:dyDescent="0.25">
      <c r="A3427" s="2">
        <v>45942</v>
      </c>
      <c r="B3427" s="3">
        <f t="shared" si="161"/>
        <v>2026</v>
      </c>
      <c r="C3427" t="str">
        <f t="shared" si="159"/>
        <v>2025-2026</v>
      </c>
      <c r="D3427" t="s">
        <v>147</v>
      </c>
      <c r="E3427" t="s">
        <v>26</v>
      </c>
      <c r="F3427" t="str">
        <f t="shared" si="160"/>
        <v>New South Wales</v>
      </c>
      <c r="G3427" t="s">
        <v>10</v>
      </c>
      <c r="H3427">
        <v>2141</v>
      </c>
      <c r="I3427" t="s">
        <v>11</v>
      </c>
      <c r="J3427" t="s">
        <v>27</v>
      </c>
      <c r="K3427" t="s">
        <v>153</v>
      </c>
      <c r="L3427" t="s">
        <v>16</v>
      </c>
      <c r="M3427" s="5">
        <v>734.98</v>
      </c>
    </row>
    <row r="3428" spans="1:13" x14ac:dyDescent="0.25">
      <c r="A3428" s="2">
        <v>45543</v>
      </c>
      <c r="B3428" s="3">
        <f t="shared" si="161"/>
        <v>2025</v>
      </c>
      <c r="C3428" t="str">
        <f t="shared" si="159"/>
        <v>2024-2025</v>
      </c>
      <c r="D3428" t="s">
        <v>147</v>
      </c>
      <c r="E3428" t="s">
        <v>137</v>
      </c>
      <c r="F3428" t="str">
        <f t="shared" si="160"/>
        <v>New South Wales</v>
      </c>
      <c r="G3428" t="s">
        <v>10</v>
      </c>
      <c r="H3428">
        <v>2031</v>
      </c>
      <c r="I3428" t="s">
        <v>11</v>
      </c>
      <c r="J3428" t="s">
        <v>12</v>
      </c>
      <c r="K3428" t="s">
        <v>152</v>
      </c>
      <c r="L3428" t="s">
        <v>13</v>
      </c>
      <c r="M3428" s="5">
        <v>738.8599999999999</v>
      </c>
    </row>
    <row r="3429" spans="1:13" x14ac:dyDescent="0.25">
      <c r="A3429" s="2">
        <v>45981</v>
      </c>
      <c r="B3429" s="3">
        <f t="shared" si="161"/>
        <v>2026</v>
      </c>
      <c r="C3429" t="str">
        <f t="shared" si="159"/>
        <v>2025-2026</v>
      </c>
      <c r="D3429" t="s">
        <v>148</v>
      </c>
      <c r="E3429" t="s">
        <v>111</v>
      </c>
      <c r="F3429" t="str">
        <f t="shared" si="160"/>
        <v>New South Wales</v>
      </c>
      <c r="G3429" t="s">
        <v>10</v>
      </c>
      <c r="H3429">
        <v>2120</v>
      </c>
      <c r="I3429" t="s">
        <v>11</v>
      </c>
      <c r="J3429" t="s">
        <v>27</v>
      </c>
      <c r="K3429" t="s">
        <v>150</v>
      </c>
      <c r="L3429" t="s">
        <v>18</v>
      </c>
      <c r="M3429" s="5">
        <v>739.6099999999999</v>
      </c>
    </row>
    <row r="3430" spans="1:13" x14ac:dyDescent="0.25">
      <c r="A3430" s="2">
        <v>45705</v>
      </c>
      <c r="B3430" s="3">
        <f t="shared" si="161"/>
        <v>2025</v>
      </c>
      <c r="C3430" t="str">
        <f t="shared" si="159"/>
        <v>2024-2025</v>
      </c>
      <c r="D3430" t="s">
        <v>147</v>
      </c>
      <c r="E3430" t="s">
        <v>59</v>
      </c>
      <c r="F3430" t="str">
        <f t="shared" si="160"/>
        <v>Victoria</v>
      </c>
      <c r="G3430" t="s">
        <v>45</v>
      </c>
      <c r="H3430">
        <v>3280</v>
      </c>
      <c r="I3430" t="s">
        <v>11</v>
      </c>
      <c r="J3430" t="s">
        <v>60</v>
      </c>
      <c r="K3430" t="s">
        <v>152</v>
      </c>
      <c r="L3430" t="s">
        <v>13</v>
      </c>
      <c r="M3430" s="5">
        <v>739.65</v>
      </c>
    </row>
    <row r="3431" spans="1:13" x14ac:dyDescent="0.25">
      <c r="A3431" s="2">
        <v>45337</v>
      </c>
      <c r="B3431" s="3">
        <f t="shared" si="161"/>
        <v>2024</v>
      </c>
      <c r="C3431" t="str">
        <f t="shared" si="159"/>
        <v>2023-2024</v>
      </c>
      <c r="D3431" t="s">
        <v>147</v>
      </c>
      <c r="E3431" t="s">
        <v>114</v>
      </c>
      <c r="F3431" t="str">
        <f t="shared" si="160"/>
        <v>Victoria</v>
      </c>
      <c r="G3431" t="s">
        <v>45</v>
      </c>
      <c r="H3431">
        <v>3551</v>
      </c>
      <c r="I3431" t="s">
        <v>11</v>
      </c>
      <c r="J3431" t="s">
        <v>60</v>
      </c>
      <c r="K3431" t="s">
        <v>150</v>
      </c>
      <c r="L3431" t="s">
        <v>18</v>
      </c>
      <c r="M3431" s="5">
        <v>740.32</v>
      </c>
    </row>
    <row r="3432" spans="1:13" x14ac:dyDescent="0.25">
      <c r="A3432" s="2">
        <v>45657</v>
      </c>
      <c r="B3432" s="3">
        <f t="shared" si="161"/>
        <v>2025</v>
      </c>
      <c r="C3432" t="str">
        <f t="shared" si="159"/>
        <v>2024-2025</v>
      </c>
      <c r="D3432" t="s">
        <v>147</v>
      </c>
      <c r="E3432" t="s">
        <v>74</v>
      </c>
      <c r="F3432" t="str">
        <f t="shared" si="160"/>
        <v>South Australia</v>
      </c>
      <c r="G3432" t="s">
        <v>32</v>
      </c>
      <c r="H3432">
        <v>5043</v>
      </c>
      <c r="I3432" t="s">
        <v>11</v>
      </c>
      <c r="J3432" t="s">
        <v>33</v>
      </c>
      <c r="K3432" t="s">
        <v>149</v>
      </c>
      <c r="L3432" t="s">
        <v>15</v>
      </c>
      <c r="M3432" s="5">
        <v>741.28000000000009</v>
      </c>
    </row>
    <row r="3433" spans="1:13" x14ac:dyDescent="0.25">
      <c r="A3433" s="2">
        <v>45665</v>
      </c>
      <c r="B3433" s="3">
        <f t="shared" si="161"/>
        <v>2025</v>
      </c>
      <c r="C3433" t="str">
        <f t="shared" si="159"/>
        <v>2024-2025</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25">
      <c r="A3434" s="2">
        <v>45516</v>
      </c>
      <c r="B3434" s="3">
        <f t="shared" si="161"/>
        <v>2025</v>
      </c>
      <c r="C3434" t="str">
        <f t="shared" si="159"/>
        <v>2024-2025</v>
      </c>
      <c r="D3434" t="s">
        <v>148</v>
      </c>
      <c r="E3434" t="s">
        <v>28</v>
      </c>
      <c r="F3434" t="str">
        <f t="shared" si="160"/>
        <v>Northern Territory</v>
      </c>
      <c r="G3434" t="s">
        <v>29</v>
      </c>
      <c r="H3434">
        <v>800</v>
      </c>
      <c r="I3434" t="s">
        <v>11</v>
      </c>
      <c r="J3434" t="s">
        <v>30</v>
      </c>
      <c r="K3434" t="s">
        <v>154</v>
      </c>
      <c r="L3434" t="s">
        <v>14</v>
      </c>
      <c r="M3434" s="5">
        <v>742.08</v>
      </c>
    </row>
    <row r="3435" spans="1:13" x14ac:dyDescent="0.25">
      <c r="A3435" s="2">
        <v>45669</v>
      </c>
      <c r="B3435" s="3">
        <f t="shared" si="161"/>
        <v>2025</v>
      </c>
      <c r="C3435" t="str">
        <f t="shared" si="159"/>
        <v>2024-2025</v>
      </c>
      <c r="D3435" t="s">
        <v>147</v>
      </c>
      <c r="E3435" t="s">
        <v>83</v>
      </c>
      <c r="F3435" t="str">
        <f t="shared" si="160"/>
        <v>New South Wales</v>
      </c>
      <c r="G3435" t="s">
        <v>10</v>
      </c>
      <c r="H3435">
        <v>2750</v>
      </c>
      <c r="I3435" t="s">
        <v>11</v>
      </c>
      <c r="J3435" t="s">
        <v>25</v>
      </c>
      <c r="K3435" t="s">
        <v>150</v>
      </c>
      <c r="L3435" t="s">
        <v>18</v>
      </c>
      <c r="M3435" s="5">
        <v>742.91</v>
      </c>
    </row>
    <row r="3436" spans="1:13" x14ac:dyDescent="0.25">
      <c r="A3436" s="2">
        <v>45512</v>
      </c>
      <c r="B3436" s="3">
        <f t="shared" si="161"/>
        <v>2025</v>
      </c>
      <c r="C3436" t="str">
        <f t="shared" si="159"/>
        <v>2024-2025</v>
      </c>
      <c r="D3436" t="s">
        <v>147</v>
      </c>
      <c r="E3436" t="s">
        <v>112</v>
      </c>
      <c r="F3436" t="str">
        <f t="shared" si="160"/>
        <v>Victoria</v>
      </c>
      <c r="G3436" t="s">
        <v>45</v>
      </c>
      <c r="H3436">
        <v>3076</v>
      </c>
      <c r="I3436" t="s">
        <v>11</v>
      </c>
      <c r="J3436" t="s">
        <v>46</v>
      </c>
      <c r="K3436" t="s">
        <v>150</v>
      </c>
      <c r="L3436" t="s">
        <v>18</v>
      </c>
      <c r="M3436" s="5">
        <v>743.15</v>
      </c>
    </row>
    <row r="3437" spans="1:13" x14ac:dyDescent="0.25">
      <c r="A3437" s="2">
        <v>45552</v>
      </c>
      <c r="B3437" s="3">
        <f t="shared" si="161"/>
        <v>2025</v>
      </c>
      <c r="C3437" t="str">
        <f t="shared" si="159"/>
        <v>2024-2025</v>
      </c>
      <c r="D3437" t="s">
        <v>147</v>
      </c>
      <c r="E3437" t="s">
        <v>115</v>
      </c>
      <c r="F3437" t="str">
        <f t="shared" si="160"/>
        <v>Western Australia</v>
      </c>
      <c r="G3437" t="s">
        <v>48</v>
      </c>
      <c r="H3437">
        <v>6280</v>
      </c>
      <c r="I3437" t="s">
        <v>11</v>
      </c>
      <c r="J3437" t="s">
        <v>94</v>
      </c>
      <c r="K3437" t="s">
        <v>154</v>
      </c>
      <c r="L3437" t="s">
        <v>14</v>
      </c>
      <c r="M3437" s="5">
        <v>744.12</v>
      </c>
    </row>
    <row r="3438" spans="1:13" x14ac:dyDescent="0.25">
      <c r="A3438" s="2">
        <v>45538</v>
      </c>
      <c r="B3438" s="3">
        <f t="shared" si="161"/>
        <v>2025</v>
      </c>
      <c r="C3438" t="str">
        <f t="shared" si="159"/>
        <v>2024-2025</v>
      </c>
      <c r="D3438" t="s">
        <v>148</v>
      </c>
      <c r="E3438" t="s">
        <v>76</v>
      </c>
      <c r="F3438" t="str">
        <f t="shared" si="160"/>
        <v>Western Australia</v>
      </c>
      <c r="G3438" t="s">
        <v>48</v>
      </c>
      <c r="H3438">
        <v>6450</v>
      </c>
      <c r="I3438" t="s">
        <v>11</v>
      </c>
      <c r="J3438" t="s">
        <v>77</v>
      </c>
      <c r="K3438" t="s">
        <v>151</v>
      </c>
      <c r="L3438" t="s">
        <v>21</v>
      </c>
      <c r="M3438" s="5">
        <v>744.77</v>
      </c>
    </row>
    <row r="3439" spans="1:13" x14ac:dyDescent="0.25">
      <c r="A3439" s="2">
        <v>45816</v>
      </c>
      <c r="B3439" s="3">
        <f t="shared" si="161"/>
        <v>2025</v>
      </c>
      <c r="C3439" t="str">
        <f t="shared" si="159"/>
        <v>2024-2025</v>
      </c>
      <c r="D3439" t="s">
        <v>148</v>
      </c>
      <c r="E3439" t="s">
        <v>118</v>
      </c>
      <c r="F3439" t="str">
        <f t="shared" si="160"/>
        <v>New South Wales</v>
      </c>
      <c r="G3439" t="s">
        <v>10</v>
      </c>
      <c r="H3439">
        <v>2158</v>
      </c>
      <c r="I3439" t="s">
        <v>11</v>
      </c>
      <c r="J3439" t="s">
        <v>27</v>
      </c>
      <c r="K3439" t="s">
        <v>151</v>
      </c>
      <c r="L3439" t="s">
        <v>21</v>
      </c>
      <c r="M3439" s="5">
        <v>744.88</v>
      </c>
    </row>
    <row r="3440" spans="1:13" x14ac:dyDescent="0.25">
      <c r="A3440" s="2">
        <v>45542</v>
      </c>
      <c r="B3440" s="3">
        <f t="shared" si="161"/>
        <v>2025</v>
      </c>
      <c r="C3440" t="str">
        <f t="shared" si="159"/>
        <v>2024-2025</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25">
      <c r="A3441" s="2">
        <v>45577</v>
      </c>
      <c r="B3441" s="3">
        <f t="shared" si="161"/>
        <v>2025</v>
      </c>
      <c r="C3441" t="str">
        <f t="shared" si="159"/>
        <v>2024-2025</v>
      </c>
      <c r="D3441" t="s">
        <v>148</v>
      </c>
      <c r="E3441" t="s">
        <v>138</v>
      </c>
      <c r="F3441" t="str">
        <f t="shared" si="160"/>
        <v>Queensland</v>
      </c>
      <c r="G3441" t="s">
        <v>35</v>
      </c>
      <c r="H3441">
        <v>4558</v>
      </c>
      <c r="I3441" t="s">
        <v>11</v>
      </c>
      <c r="J3441" t="s">
        <v>120</v>
      </c>
      <c r="K3441" t="s">
        <v>19</v>
      </c>
      <c r="L3441" t="s">
        <v>23</v>
      </c>
      <c r="M3441" s="5">
        <v>745.32</v>
      </c>
    </row>
    <row r="3442" spans="1:13" x14ac:dyDescent="0.25">
      <c r="A3442" s="2">
        <v>45684</v>
      </c>
      <c r="B3442" s="3">
        <f t="shared" si="161"/>
        <v>2025</v>
      </c>
      <c r="C3442" t="str">
        <f t="shared" si="159"/>
        <v>2024-2025</v>
      </c>
      <c r="D3442" t="s">
        <v>148</v>
      </c>
      <c r="E3442" t="s">
        <v>118</v>
      </c>
      <c r="F3442" t="str">
        <f t="shared" si="160"/>
        <v>New South Wales</v>
      </c>
      <c r="G3442" t="s">
        <v>10</v>
      </c>
      <c r="H3442">
        <v>2158</v>
      </c>
      <c r="I3442" t="s">
        <v>11</v>
      </c>
      <c r="J3442" t="s">
        <v>27</v>
      </c>
      <c r="K3442" t="s">
        <v>151</v>
      </c>
      <c r="L3442" t="s">
        <v>21</v>
      </c>
      <c r="M3442" s="5">
        <v>746.06</v>
      </c>
    </row>
    <row r="3443" spans="1:13" x14ac:dyDescent="0.25">
      <c r="A3443" s="2">
        <v>45362</v>
      </c>
      <c r="B3443" s="3">
        <f t="shared" si="161"/>
        <v>2024</v>
      </c>
      <c r="C3443" t="str">
        <f t="shared" si="159"/>
        <v>2023-2024</v>
      </c>
      <c r="D3443" t="s">
        <v>147</v>
      </c>
      <c r="E3443" t="s">
        <v>113</v>
      </c>
      <c r="F3443" t="str">
        <f t="shared" si="160"/>
        <v>Queensland</v>
      </c>
      <c r="G3443" t="s">
        <v>35</v>
      </c>
      <c r="H3443">
        <v>4215</v>
      </c>
      <c r="I3443" t="s">
        <v>11</v>
      </c>
      <c r="J3443" t="s">
        <v>104</v>
      </c>
      <c r="K3443" t="s">
        <v>19</v>
      </c>
      <c r="L3443" t="s">
        <v>23</v>
      </c>
      <c r="M3443" s="5">
        <v>747.07</v>
      </c>
    </row>
    <row r="3444" spans="1:13" x14ac:dyDescent="0.25">
      <c r="A3444" s="2">
        <v>45346</v>
      </c>
      <c r="B3444" s="3">
        <f t="shared" si="161"/>
        <v>2024</v>
      </c>
      <c r="C3444" t="str">
        <f t="shared" si="159"/>
        <v>2023-2024</v>
      </c>
      <c r="D3444" t="s">
        <v>147</v>
      </c>
      <c r="E3444" t="s">
        <v>117</v>
      </c>
      <c r="F3444" t="str">
        <f t="shared" si="160"/>
        <v>Queensland</v>
      </c>
      <c r="G3444" t="s">
        <v>35</v>
      </c>
      <c r="H3444">
        <v>4119</v>
      </c>
      <c r="I3444" t="s">
        <v>11</v>
      </c>
      <c r="J3444" t="s">
        <v>43</v>
      </c>
      <c r="K3444" t="s">
        <v>151</v>
      </c>
      <c r="L3444" t="s">
        <v>21</v>
      </c>
      <c r="M3444" s="5">
        <v>747.11</v>
      </c>
    </row>
    <row r="3445" spans="1:13" x14ac:dyDescent="0.25">
      <c r="A3445" s="2">
        <v>45718</v>
      </c>
      <c r="B3445" s="3">
        <f t="shared" si="161"/>
        <v>2025</v>
      </c>
      <c r="C3445" t="str">
        <f t="shared" si="159"/>
        <v>2024-2025</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25">
      <c r="A3446" s="2">
        <v>45641</v>
      </c>
      <c r="B3446" s="3">
        <f t="shared" si="161"/>
        <v>2025</v>
      </c>
      <c r="C3446" t="str">
        <f t="shared" si="159"/>
        <v>2024-2025</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25">
      <c r="A3447" s="2">
        <v>45917</v>
      </c>
      <c r="B3447" s="3">
        <f t="shared" si="161"/>
        <v>2026</v>
      </c>
      <c r="C3447" t="str">
        <f t="shared" si="159"/>
        <v>2025-2026</v>
      </c>
      <c r="D3447" t="s">
        <v>147</v>
      </c>
      <c r="E3447" t="s">
        <v>53</v>
      </c>
      <c r="F3447" t="str">
        <f t="shared" si="160"/>
        <v>South Australia</v>
      </c>
      <c r="G3447" t="s">
        <v>32</v>
      </c>
      <c r="H3447">
        <v>5082</v>
      </c>
      <c r="I3447" t="s">
        <v>11</v>
      </c>
      <c r="J3447" t="s">
        <v>33</v>
      </c>
      <c r="K3447" t="s">
        <v>149</v>
      </c>
      <c r="L3447" t="s">
        <v>15</v>
      </c>
      <c r="M3447" s="5">
        <v>747.42000000000007</v>
      </c>
    </row>
    <row r="3448" spans="1:13" x14ac:dyDescent="0.25">
      <c r="A3448" s="2">
        <v>45751</v>
      </c>
      <c r="B3448" s="3">
        <f t="shared" si="161"/>
        <v>2025</v>
      </c>
      <c r="C3448" t="str">
        <f t="shared" si="159"/>
        <v>2024-2025</v>
      </c>
      <c r="D3448" t="s">
        <v>147</v>
      </c>
      <c r="E3448" t="s">
        <v>118</v>
      </c>
      <c r="F3448" t="str">
        <f t="shared" si="160"/>
        <v>New South Wales</v>
      </c>
      <c r="G3448" t="s">
        <v>10</v>
      </c>
      <c r="H3448">
        <v>2158</v>
      </c>
      <c r="I3448" t="s">
        <v>11</v>
      </c>
      <c r="J3448" t="s">
        <v>27</v>
      </c>
      <c r="K3448" t="s">
        <v>150</v>
      </c>
      <c r="L3448" t="s">
        <v>18</v>
      </c>
      <c r="M3448" s="5">
        <v>747.94</v>
      </c>
    </row>
    <row r="3449" spans="1:13" x14ac:dyDescent="0.25">
      <c r="A3449" s="2">
        <v>45683</v>
      </c>
      <c r="B3449" s="3">
        <f t="shared" si="161"/>
        <v>2025</v>
      </c>
      <c r="C3449" t="str">
        <f t="shared" si="159"/>
        <v>2024-2025</v>
      </c>
      <c r="D3449" t="s">
        <v>147</v>
      </c>
      <c r="E3449" t="s">
        <v>85</v>
      </c>
      <c r="F3449" t="str">
        <f t="shared" si="160"/>
        <v>Queensland</v>
      </c>
      <c r="G3449" t="s">
        <v>35</v>
      </c>
      <c r="H3449">
        <v>4883</v>
      </c>
      <c r="I3449" t="s">
        <v>11</v>
      </c>
      <c r="J3449" t="s">
        <v>36</v>
      </c>
      <c r="K3449" t="s">
        <v>149</v>
      </c>
      <c r="L3449" t="s">
        <v>15</v>
      </c>
      <c r="M3449" s="5">
        <v>748.43000000000006</v>
      </c>
    </row>
    <row r="3450" spans="1:13" x14ac:dyDescent="0.25">
      <c r="A3450" s="2">
        <v>45620</v>
      </c>
      <c r="B3450" s="3">
        <f t="shared" si="161"/>
        <v>2025</v>
      </c>
      <c r="C3450" t="str">
        <f t="shared" si="159"/>
        <v>2024-2025</v>
      </c>
      <c r="D3450" t="s">
        <v>147</v>
      </c>
      <c r="E3450" t="s">
        <v>121</v>
      </c>
      <c r="F3450" t="str">
        <f t="shared" si="160"/>
        <v>Queensland</v>
      </c>
      <c r="G3450" t="s">
        <v>35</v>
      </c>
      <c r="H3450">
        <v>4700</v>
      </c>
      <c r="I3450" t="s">
        <v>11</v>
      </c>
      <c r="J3450" t="s">
        <v>51</v>
      </c>
      <c r="K3450" t="s">
        <v>152</v>
      </c>
      <c r="L3450" t="s">
        <v>13</v>
      </c>
      <c r="M3450" s="5">
        <v>749.04</v>
      </c>
    </row>
    <row r="3451" spans="1:13" x14ac:dyDescent="0.25">
      <c r="A3451" s="2">
        <v>45829</v>
      </c>
      <c r="B3451" s="3">
        <f t="shared" si="161"/>
        <v>2025</v>
      </c>
      <c r="C3451" t="str">
        <f t="shared" si="159"/>
        <v>2024-2025</v>
      </c>
      <c r="D3451" t="s">
        <v>147</v>
      </c>
      <c r="E3451" t="s">
        <v>83</v>
      </c>
      <c r="F3451" t="str">
        <f t="shared" si="160"/>
        <v>New South Wales</v>
      </c>
      <c r="G3451" t="s">
        <v>10</v>
      </c>
      <c r="H3451">
        <v>2750</v>
      </c>
      <c r="I3451" t="s">
        <v>11</v>
      </c>
      <c r="J3451" t="s">
        <v>25</v>
      </c>
      <c r="K3451" t="s">
        <v>154</v>
      </c>
      <c r="L3451" t="s">
        <v>14</v>
      </c>
      <c r="M3451" s="5">
        <v>749.25</v>
      </c>
    </row>
    <row r="3452" spans="1:13" x14ac:dyDescent="0.25">
      <c r="A3452" s="2">
        <v>45328</v>
      </c>
      <c r="B3452" s="3">
        <f t="shared" si="161"/>
        <v>2024</v>
      </c>
      <c r="C3452" t="str">
        <f t="shared" si="159"/>
        <v>2023-2024</v>
      </c>
      <c r="D3452" t="s">
        <v>147</v>
      </c>
      <c r="E3452" t="s">
        <v>92</v>
      </c>
      <c r="F3452" t="str">
        <f t="shared" si="160"/>
        <v>Queensland</v>
      </c>
      <c r="G3452" t="s">
        <v>35</v>
      </c>
      <c r="H3452">
        <v>4068</v>
      </c>
      <c r="I3452" t="s">
        <v>11</v>
      </c>
      <c r="J3452" t="s">
        <v>43</v>
      </c>
      <c r="K3452" t="s">
        <v>154</v>
      </c>
      <c r="L3452" t="s">
        <v>14</v>
      </c>
      <c r="M3452" s="5">
        <v>749.56</v>
      </c>
    </row>
    <row r="3453" spans="1:13" x14ac:dyDescent="0.25">
      <c r="A3453" s="2">
        <v>45362</v>
      </c>
      <c r="B3453" s="3">
        <f t="shared" si="161"/>
        <v>2024</v>
      </c>
      <c r="C3453" t="str">
        <f t="shared" si="159"/>
        <v>2023-2024</v>
      </c>
      <c r="D3453" t="s">
        <v>147</v>
      </c>
      <c r="E3453" t="s">
        <v>84</v>
      </c>
      <c r="F3453" t="str">
        <f t="shared" si="160"/>
        <v>Queensland</v>
      </c>
      <c r="G3453" t="s">
        <v>35</v>
      </c>
      <c r="H3453">
        <v>4740</v>
      </c>
      <c r="I3453" t="s">
        <v>11</v>
      </c>
      <c r="J3453" t="s">
        <v>51</v>
      </c>
      <c r="K3453" t="s">
        <v>155</v>
      </c>
      <c r="L3453" t="s">
        <v>20</v>
      </c>
      <c r="M3453" s="5">
        <v>749.75</v>
      </c>
    </row>
    <row r="3454" spans="1:13" x14ac:dyDescent="0.25">
      <c r="A3454" s="2">
        <v>45453</v>
      </c>
      <c r="B3454" s="3">
        <f t="shared" si="161"/>
        <v>2024</v>
      </c>
      <c r="C3454" t="str">
        <f t="shared" si="159"/>
        <v>2023-2024</v>
      </c>
      <c r="D3454" t="s">
        <v>148</v>
      </c>
      <c r="E3454" t="s">
        <v>73</v>
      </c>
      <c r="F3454" t="str">
        <f t="shared" si="160"/>
        <v>Victoria</v>
      </c>
      <c r="G3454" t="s">
        <v>45</v>
      </c>
      <c r="H3454">
        <v>3136</v>
      </c>
      <c r="I3454" t="s">
        <v>11</v>
      </c>
      <c r="J3454" t="s">
        <v>63</v>
      </c>
      <c r="K3454" t="s">
        <v>155</v>
      </c>
      <c r="L3454" t="s">
        <v>20</v>
      </c>
      <c r="M3454" s="5">
        <v>750.6</v>
      </c>
    </row>
    <row r="3455" spans="1:13" x14ac:dyDescent="0.25">
      <c r="A3455" s="2">
        <v>46017</v>
      </c>
      <c r="B3455" s="3">
        <f t="shared" si="161"/>
        <v>2026</v>
      </c>
      <c r="C3455" t="str">
        <f t="shared" si="159"/>
        <v>2025-2026</v>
      </c>
      <c r="D3455" t="s">
        <v>147</v>
      </c>
      <c r="E3455" t="s">
        <v>146</v>
      </c>
      <c r="F3455" t="str">
        <f t="shared" si="160"/>
        <v>Victoria</v>
      </c>
      <c r="G3455" t="s">
        <v>45</v>
      </c>
      <c r="H3455">
        <v>3353</v>
      </c>
      <c r="I3455" t="s">
        <v>11</v>
      </c>
      <c r="J3455" t="s">
        <v>60</v>
      </c>
      <c r="K3455" t="s">
        <v>152</v>
      </c>
      <c r="L3455" t="s">
        <v>13</v>
      </c>
      <c r="M3455" s="5">
        <v>751.21</v>
      </c>
    </row>
    <row r="3456" spans="1:13" x14ac:dyDescent="0.25">
      <c r="A3456" s="2">
        <v>45907</v>
      </c>
      <c r="B3456" s="3">
        <f t="shared" si="161"/>
        <v>2026</v>
      </c>
      <c r="C3456" t="str">
        <f t="shared" si="159"/>
        <v>2025-2026</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25">
      <c r="A3457" s="2">
        <v>45774</v>
      </c>
      <c r="B3457" s="3">
        <f t="shared" si="161"/>
        <v>2025</v>
      </c>
      <c r="C3457" t="str">
        <f t="shared" si="159"/>
        <v>2024-2025</v>
      </c>
      <c r="D3457" t="s">
        <v>148</v>
      </c>
      <c r="E3457" t="s">
        <v>146</v>
      </c>
      <c r="F3457" t="str">
        <f t="shared" si="160"/>
        <v>Victoria</v>
      </c>
      <c r="G3457" t="s">
        <v>45</v>
      </c>
      <c r="H3457">
        <v>3353</v>
      </c>
      <c r="I3457" t="s">
        <v>11</v>
      </c>
      <c r="J3457" t="s">
        <v>60</v>
      </c>
      <c r="K3457" t="s">
        <v>19</v>
      </c>
      <c r="L3457" t="s">
        <v>23</v>
      </c>
      <c r="M3457" s="5">
        <v>756.94</v>
      </c>
    </row>
    <row r="3458" spans="1:13" x14ac:dyDescent="0.25">
      <c r="A3458" s="2">
        <v>45561</v>
      </c>
      <c r="B3458" s="3">
        <f t="shared" si="161"/>
        <v>2025</v>
      </c>
      <c r="C3458" t="str">
        <f t="shared" ref="C3458:C3521" si="162">IF(MONTH(A3458) &gt;= 7, YEAR(A3458) &amp; "-" &amp; YEAR(A3458) + 1, YEAR(A3458) - 1 &amp; "-" &amp; YEAR(A3458))</f>
        <v>2024-2025</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25">
      <c r="A3459" s="2">
        <v>45543</v>
      </c>
      <c r="B3459" s="3">
        <f t="shared" ref="B3459:B3522" si="164">IF(MONTH(A3459)&gt;=7,YEAR(A3459)+1,YEAR(A3459))</f>
        <v>2025</v>
      </c>
      <c r="C3459" t="str">
        <f t="shared" si="162"/>
        <v>2024-2025</v>
      </c>
      <c r="D3459" t="s">
        <v>147</v>
      </c>
      <c r="E3459" t="s">
        <v>57</v>
      </c>
      <c r="F3459" t="str">
        <f t="shared" si="163"/>
        <v>New South Wales</v>
      </c>
      <c r="G3459" t="s">
        <v>10</v>
      </c>
      <c r="H3459">
        <v>2560</v>
      </c>
      <c r="I3459" t="s">
        <v>11</v>
      </c>
      <c r="J3459" t="s">
        <v>58</v>
      </c>
      <c r="K3459" t="s">
        <v>19</v>
      </c>
      <c r="L3459" t="s">
        <v>23</v>
      </c>
      <c r="M3459" s="5">
        <v>761.5200000000001</v>
      </c>
    </row>
    <row r="3460" spans="1:13" x14ac:dyDescent="0.25">
      <c r="A3460" s="2">
        <v>45487</v>
      </c>
      <c r="B3460" s="3">
        <f t="shared" si="164"/>
        <v>2025</v>
      </c>
      <c r="C3460" t="str">
        <f t="shared" si="162"/>
        <v>2024-2025</v>
      </c>
      <c r="D3460" t="s">
        <v>147</v>
      </c>
      <c r="E3460" t="s">
        <v>57</v>
      </c>
      <c r="F3460" t="str">
        <f t="shared" si="163"/>
        <v>New South Wales</v>
      </c>
      <c r="G3460" t="s">
        <v>10</v>
      </c>
      <c r="H3460">
        <v>2560</v>
      </c>
      <c r="I3460" t="s">
        <v>11</v>
      </c>
      <c r="J3460" t="s">
        <v>58</v>
      </c>
      <c r="K3460" t="s">
        <v>154</v>
      </c>
      <c r="L3460" t="s">
        <v>14</v>
      </c>
      <c r="M3460" s="5">
        <v>761.66000000000008</v>
      </c>
    </row>
    <row r="3461" spans="1:13" x14ac:dyDescent="0.25">
      <c r="A3461" s="2">
        <v>45554</v>
      </c>
      <c r="B3461" s="3">
        <f t="shared" si="164"/>
        <v>2025</v>
      </c>
      <c r="C3461" t="str">
        <f t="shared" si="162"/>
        <v>2024-2025</v>
      </c>
      <c r="D3461" t="s">
        <v>147</v>
      </c>
      <c r="E3461" t="s">
        <v>59</v>
      </c>
      <c r="F3461" t="str">
        <f t="shared" si="163"/>
        <v>Victoria</v>
      </c>
      <c r="G3461" t="s">
        <v>45</v>
      </c>
      <c r="H3461">
        <v>3280</v>
      </c>
      <c r="I3461" t="s">
        <v>11</v>
      </c>
      <c r="J3461" t="s">
        <v>60</v>
      </c>
      <c r="K3461" t="s">
        <v>150</v>
      </c>
      <c r="L3461" t="s">
        <v>18</v>
      </c>
      <c r="M3461" s="5">
        <v>762.15000000000009</v>
      </c>
    </row>
    <row r="3462" spans="1:13" x14ac:dyDescent="0.25">
      <c r="A3462" s="2">
        <v>46003</v>
      </c>
      <c r="B3462" s="3">
        <f t="shared" si="164"/>
        <v>2026</v>
      </c>
      <c r="C3462" t="str">
        <f t="shared" si="162"/>
        <v>2025-2026</v>
      </c>
      <c r="D3462" t="s">
        <v>147</v>
      </c>
      <c r="E3462" t="s">
        <v>83</v>
      </c>
      <c r="F3462" t="str">
        <f t="shared" si="163"/>
        <v>New South Wales</v>
      </c>
      <c r="G3462" t="s">
        <v>10</v>
      </c>
      <c r="H3462">
        <v>2750</v>
      </c>
      <c r="I3462" t="s">
        <v>11</v>
      </c>
      <c r="J3462" t="s">
        <v>25</v>
      </c>
      <c r="K3462" t="s">
        <v>150</v>
      </c>
      <c r="L3462" t="s">
        <v>18</v>
      </c>
      <c r="M3462" s="5">
        <v>763.2700000000001</v>
      </c>
    </row>
    <row r="3463" spans="1:13" x14ac:dyDescent="0.25">
      <c r="A3463" s="2">
        <v>45750</v>
      </c>
      <c r="B3463" s="3">
        <f t="shared" si="164"/>
        <v>2025</v>
      </c>
      <c r="C3463" t="str">
        <f t="shared" si="162"/>
        <v>2024-2025</v>
      </c>
      <c r="D3463" t="s">
        <v>147</v>
      </c>
      <c r="E3463" t="s">
        <v>67</v>
      </c>
      <c r="F3463" t="str">
        <f t="shared" si="163"/>
        <v>New South Wales</v>
      </c>
      <c r="G3463" t="s">
        <v>10</v>
      </c>
      <c r="H3463">
        <v>2478</v>
      </c>
      <c r="I3463" t="s">
        <v>11</v>
      </c>
      <c r="J3463" t="s">
        <v>68</v>
      </c>
      <c r="K3463" t="s">
        <v>151</v>
      </c>
      <c r="L3463" t="s">
        <v>21</v>
      </c>
      <c r="M3463" s="5">
        <v>764.81</v>
      </c>
    </row>
    <row r="3464" spans="1:13" x14ac:dyDescent="0.25">
      <c r="A3464" s="2">
        <v>45566</v>
      </c>
      <c r="B3464" s="3">
        <f t="shared" si="164"/>
        <v>2025</v>
      </c>
      <c r="C3464" t="str">
        <f t="shared" si="162"/>
        <v>2024-2025</v>
      </c>
      <c r="D3464" t="s">
        <v>147</v>
      </c>
      <c r="E3464" t="s">
        <v>75</v>
      </c>
      <c r="F3464" t="str">
        <f t="shared" si="163"/>
        <v>Victoria</v>
      </c>
      <c r="G3464" t="s">
        <v>45</v>
      </c>
      <c r="H3464">
        <v>3630</v>
      </c>
      <c r="I3464" t="s">
        <v>11</v>
      </c>
      <c r="J3464" t="s">
        <v>55</v>
      </c>
      <c r="K3464" t="s">
        <v>151</v>
      </c>
      <c r="L3464" t="s">
        <v>21</v>
      </c>
      <c r="M3464" s="5">
        <v>764.92</v>
      </c>
    </row>
    <row r="3465" spans="1:13" x14ac:dyDescent="0.25">
      <c r="A3465" s="2">
        <v>45466</v>
      </c>
      <c r="B3465" s="3">
        <f t="shared" si="164"/>
        <v>2024</v>
      </c>
      <c r="C3465" t="str">
        <f t="shared" si="162"/>
        <v>2023-2024</v>
      </c>
      <c r="D3465" t="s">
        <v>147</v>
      </c>
      <c r="E3465" t="s">
        <v>78</v>
      </c>
      <c r="F3465" t="str">
        <f t="shared" si="163"/>
        <v>New South Wales</v>
      </c>
      <c r="G3465" t="s">
        <v>10</v>
      </c>
      <c r="H3465">
        <v>2350</v>
      </c>
      <c r="I3465" t="s">
        <v>11</v>
      </c>
      <c r="J3465" t="s">
        <v>68</v>
      </c>
      <c r="K3465" t="s">
        <v>149</v>
      </c>
      <c r="L3465" t="s">
        <v>15</v>
      </c>
      <c r="M3465" s="5">
        <v>767.44999999999993</v>
      </c>
    </row>
    <row r="3466" spans="1:13" x14ac:dyDescent="0.25">
      <c r="A3466" s="2">
        <v>45401</v>
      </c>
      <c r="B3466" s="3">
        <f t="shared" si="164"/>
        <v>2024</v>
      </c>
      <c r="C3466" t="str">
        <f t="shared" si="162"/>
        <v>2023-2024</v>
      </c>
      <c r="D3466" t="s">
        <v>147</v>
      </c>
      <c r="E3466" t="s">
        <v>97</v>
      </c>
      <c r="F3466" t="str">
        <f t="shared" si="163"/>
        <v>Tasmania</v>
      </c>
      <c r="G3466" t="s">
        <v>70</v>
      </c>
      <c r="H3466">
        <v>7250</v>
      </c>
      <c r="I3466" t="s">
        <v>11</v>
      </c>
      <c r="J3466" t="s">
        <v>71</v>
      </c>
      <c r="K3466" t="s">
        <v>152</v>
      </c>
      <c r="L3466" t="s">
        <v>13</v>
      </c>
      <c r="M3466" s="5">
        <v>768.2</v>
      </c>
    </row>
    <row r="3467" spans="1:13" x14ac:dyDescent="0.25">
      <c r="A3467" s="2">
        <v>45946</v>
      </c>
      <c r="B3467" s="3">
        <f t="shared" si="164"/>
        <v>2026</v>
      </c>
      <c r="C3467" t="str">
        <f t="shared" si="162"/>
        <v>2025-2026</v>
      </c>
      <c r="D3467" t="s">
        <v>147</v>
      </c>
      <c r="E3467" t="s">
        <v>109</v>
      </c>
      <c r="F3467" t="str">
        <f t="shared" si="163"/>
        <v>New South Wales</v>
      </c>
      <c r="G3467" t="s">
        <v>10</v>
      </c>
      <c r="H3467">
        <v>2480</v>
      </c>
      <c r="I3467" t="s">
        <v>11</v>
      </c>
      <c r="J3467" t="s">
        <v>68</v>
      </c>
      <c r="K3467" t="s">
        <v>152</v>
      </c>
      <c r="L3467" t="s">
        <v>13</v>
      </c>
      <c r="M3467" s="5">
        <v>769.59</v>
      </c>
    </row>
    <row r="3468" spans="1:13" x14ac:dyDescent="0.25">
      <c r="A3468" s="2">
        <v>45497</v>
      </c>
      <c r="B3468" s="3">
        <f t="shared" si="164"/>
        <v>2025</v>
      </c>
      <c r="C3468" t="str">
        <f t="shared" si="162"/>
        <v>2024-2025</v>
      </c>
      <c r="D3468" t="s">
        <v>147</v>
      </c>
      <c r="E3468" t="s">
        <v>136</v>
      </c>
      <c r="F3468" t="str">
        <f t="shared" si="163"/>
        <v>Victoria</v>
      </c>
      <c r="G3468" t="s">
        <v>45</v>
      </c>
      <c r="H3468">
        <v>3175</v>
      </c>
      <c r="I3468" t="s">
        <v>11</v>
      </c>
      <c r="J3468" t="s">
        <v>63</v>
      </c>
      <c r="K3468" t="s">
        <v>154</v>
      </c>
      <c r="L3468" t="s">
        <v>14</v>
      </c>
      <c r="M3468" s="5">
        <v>769.93</v>
      </c>
    </row>
    <row r="3469" spans="1:13" x14ac:dyDescent="0.25">
      <c r="A3469" s="2">
        <v>45479</v>
      </c>
      <c r="B3469" s="3">
        <f t="shared" si="164"/>
        <v>2025</v>
      </c>
      <c r="C3469" t="str">
        <f t="shared" si="162"/>
        <v>2024-2025</v>
      </c>
      <c r="D3469" t="s">
        <v>147</v>
      </c>
      <c r="E3469" t="s">
        <v>64</v>
      </c>
      <c r="F3469" t="str">
        <f t="shared" si="163"/>
        <v>Victoria</v>
      </c>
      <c r="G3469" t="s">
        <v>45</v>
      </c>
      <c r="H3469">
        <v>3199</v>
      </c>
      <c r="I3469" t="s">
        <v>11</v>
      </c>
      <c r="J3469" t="s">
        <v>63</v>
      </c>
      <c r="K3469" t="s">
        <v>155</v>
      </c>
      <c r="L3469" t="s">
        <v>20</v>
      </c>
      <c r="M3469" s="5">
        <v>770.33999999999992</v>
      </c>
    </row>
    <row r="3470" spans="1:13" x14ac:dyDescent="0.25">
      <c r="A3470" s="2">
        <v>45953</v>
      </c>
      <c r="B3470" s="3">
        <f t="shared" si="164"/>
        <v>2026</v>
      </c>
      <c r="C3470" t="str">
        <f t="shared" si="162"/>
        <v>2025-2026</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25">
      <c r="A3471" s="2">
        <v>45811</v>
      </c>
      <c r="B3471" s="3">
        <f t="shared" si="164"/>
        <v>2025</v>
      </c>
      <c r="C3471" t="str">
        <f t="shared" si="162"/>
        <v>2024-2025</v>
      </c>
      <c r="D3471" t="s">
        <v>147</v>
      </c>
      <c r="E3471" t="s">
        <v>136</v>
      </c>
      <c r="F3471" t="str">
        <f t="shared" si="163"/>
        <v>Victoria</v>
      </c>
      <c r="G3471" t="s">
        <v>45</v>
      </c>
      <c r="H3471">
        <v>3175</v>
      </c>
      <c r="I3471" t="s">
        <v>11</v>
      </c>
      <c r="J3471" t="s">
        <v>63</v>
      </c>
      <c r="K3471" t="s">
        <v>19</v>
      </c>
      <c r="L3471" t="s">
        <v>23</v>
      </c>
      <c r="M3471" s="5">
        <v>771.22</v>
      </c>
    </row>
    <row r="3472" spans="1:13" x14ac:dyDescent="0.25">
      <c r="A3472" s="2">
        <v>45701</v>
      </c>
      <c r="B3472" s="3">
        <f t="shared" si="164"/>
        <v>2025</v>
      </c>
      <c r="C3472" t="str">
        <f t="shared" si="162"/>
        <v>2024-2025</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25">
      <c r="A3473" s="2">
        <v>45504</v>
      </c>
      <c r="B3473" s="3">
        <f t="shared" si="164"/>
        <v>2025</v>
      </c>
      <c r="C3473" t="str">
        <f t="shared" si="162"/>
        <v>2024-2025</v>
      </c>
      <c r="D3473" t="s">
        <v>148</v>
      </c>
      <c r="E3473" t="s">
        <v>61</v>
      </c>
      <c r="F3473" t="str">
        <f t="shared" si="163"/>
        <v>New South Wales</v>
      </c>
      <c r="G3473" t="s">
        <v>10</v>
      </c>
      <c r="H3473">
        <v>2539</v>
      </c>
      <c r="I3473" t="s">
        <v>11</v>
      </c>
      <c r="J3473" t="s">
        <v>58</v>
      </c>
      <c r="K3473" t="s">
        <v>149</v>
      </c>
      <c r="L3473" t="s">
        <v>15</v>
      </c>
      <c r="M3473" s="5">
        <v>773.53</v>
      </c>
    </row>
    <row r="3474" spans="1:13" x14ac:dyDescent="0.25">
      <c r="A3474" s="2">
        <v>45929</v>
      </c>
      <c r="B3474" s="3">
        <f t="shared" si="164"/>
        <v>2026</v>
      </c>
      <c r="C3474" t="str">
        <f t="shared" si="162"/>
        <v>2025-2026</v>
      </c>
      <c r="D3474" t="s">
        <v>147</v>
      </c>
      <c r="E3474" t="s">
        <v>26</v>
      </c>
      <c r="F3474" t="str">
        <f t="shared" si="163"/>
        <v>New South Wales</v>
      </c>
      <c r="G3474" t="s">
        <v>10</v>
      </c>
      <c r="H3474">
        <v>2141</v>
      </c>
      <c r="I3474" t="s">
        <v>11</v>
      </c>
      <c r="J3474" t="s">
        <v>27</v>
      </c>
      <c r="K3474" t="s">
        <v>149</v>
      </c>
      <c r="L3474" t="s">
        <v>15</v>
      </c>
      <c r="M3474" s="5">
        <v>776.77</v>
      </c>
    </row>
    <row r="3475" spans="1:13" x14ac:dyDescent="0.25">
      <c r="A3475" s="2">
        <v>45843</v>
      </c>
      <c r="B3475" s="3">
        <f t="shared" si="164"/>
        <v>2026</v>
      </c>
      <c r="C3475" t="str">
        <f t="shared" si="162"/>
        <v>2025-2026</v>
      </c>
      <c r="D3475" t="s">
        <v>148</v>
      </c>
      <c r="E3475" t="s">
        <v>127</v>
      </c>
      <c r="F3475" t="str">
        <f t="shared" si="163"/>
        <v>New South Wales</v>
      </c>
      <c r="G3475" t="s">
        <v>10</v>
      </c>
      <c r="H3475">
        <v>2131</v>
      </c>
      <c r="I3475" t="s">
        <v>11</v>
      </c>
      <c r="J3475" t="s">
        <v>27</v>
      </c>
      <c r="K3475" t="s">
        <v>154</v>
      </c>
      <c r="L3475" t="s">
        <v>14</v>
      </c>
      <c r="M3475" s="5">
        <v>777.14</v>
      </c>
    </row>
    <row r="3476" spans="1:13" x14ac:dyDescent="0.25">
      <c r="A3476" s="2">
        <v>45644</v>
      </c>
      <c r="B3476" s="3">
        <f t="shared" si="164"/>
        <v>2025</v>
      </c>
      <c r="C3476" t="str">
        <f t="shared" si="162"/>
        <v>2024-2025</v>
      </c>
      <c r="D3476" t="s">
        <v>147</v>
      </c>
      <c r="E3476" t="s">
        <v>37</v>
      </c>
      <c r="F3476" t="str">
        <f t="shared" si="163"/>
        <v>South Australia</v>
      </c>
      <c r="G3476" t="s">
        <v>32</v>
      </c>
      <c r="H3476">
        <v>5607</v>
      </c>
      <c r="I3476" t="s">
        <v>11</v>
      </c>
      <c r="J3476" t="s">
        <v>38</v>
      </c>
      <c r="K3476" t="s">
        <v>153</v>
      </c>
      <c r="L3476" t="s">
        <v>16</v>
      </c>
      <c r="M3476" s="5">
        <v>777.87</v>
      </c>
    </row>
    <row r="3477" spans="1:13" x14ac:dyDescent="0.25">
      <c r="A3477" s="2">
        <v>45501</v>
      </c>
      <c r="B3477" s="3">
        <f t="shared" si="164"/>
        <v>2025</v>
      </c>
      <c r="C3477" t="str">
        <f t="shared" si="162"/>
        <v>2024-2025</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25">
      <c r="A3478" s="2">
        <v>45533</v>
      </c>
      <c r="B3478" s="3">
        <f t="shared" si="164"/>
        <v>2025</v>
      </c>
      <c r="C3478" t="str">
        <f t="shared" si="162"/>
        <v>2024-2025</v>
      </c>
      <c r="D3478" t="s">
        <v>147</v>
      </c>
      <c r="E3478" t="s">
        <v>92</v>
      </c>
      <c r="F3478" t="str">
        <f t="shared" si="163"/>
        <v>Queensland</v>
      </c>
      <c r="G3478" t="s">
        <v>35</v>
      </c>
      <c r="H3478">
        <v>4068</v>
      </c>
      <c r="I3478" t="s">
        <v>11</v>
      </c>
      <c r="J3478" t="s">
        <v>43</v>
      </c>
      <c r="K3478" t="s">
        <v>151</v>
      </c>
      <c r="L3478" t="s">
        <v>21</v>
      </c>
      <c r="M3478" s="5">
        <v>779.41</v>
      </c>
    </row>
    <row r="3479" spans="1:13" x14ac:dyDescent="0.25">
      <c r="A3479" s="2">
        <v>45594</v>
      </c>
      <c r="B3479" s="3">
        <f t="shared" si="164"/>
        <v>2025</v>
      </c>
      <c r="C3479" t="str">
        <f t="shared" si="162"/>
        <v>2024-2025</v>
      </c>
      <c r="D3479" t="s">
        <v>147</v>
      </c>
      <c r="E3479" t="s">
        <v>82</v>
      </c>
      <c r="F3479" t="str">
        <f t="shared" si="163"/>
        <v>Queensland</v>
      </c>
      <c r="G3479" t="s">
        <v>35</v>
      </c>
      <c r="H3479">
        <v>4012</v>
      </c>
      <c r="I3479" t="s">
        <v>11</v>
      </c>
      <c r="J3479" t="s">
        <v>43</v>
      </c>
      <c r="K3479" t="s">
        <v>155</v>
      </c>
      <c r="L3479" t="s">
        <v>20</v>
      </c>
      <c r="M3479" s="5">
        <v>779.49</v>
      </c>
    </row>
    <row r="3480" spans="1:13" x14ac:dyDescent="0.25">
      <c r="A3480" s="2">
        <v>45653</v>
      </c>
      <c r="B3480" s="3">
        <f t="shared" si="164"/>
        <v>2025</v>
      </c>
      <c r="C3480" t="str">
        <f t="shared" si="162"/>
        <v>2024-2025</v>
      </c>
      <c r="D3480" t="s">
        <v>147</v>
      </c>
      <c r="E3480" t="s">
        <v>105</v>
      </c>
      <c r="F3480" t="str">
        <f t="shared" si="163"/>
        <v>Victoria</v>
      </c>
      <c r="G3480" t="s">
        <v>45</v>
      </c>
      <c r="H3480">
        <v>3500</v>
      </c>
      <c r="I3480" t="s">
        <v>11</v>
      </c>
      <c r="J3480" t="s">
        <v>60</v>
      </c>
      <c r="K3480" t="s">
        <v>152</v>
      </c>
      <c r="L3480" t="s">
        <v>13</v>
      </c>
      <c r="M3480" s="5">
        <v>780.21999999999991</v>
      </c>
    </row>
    <row r="3481" spans="1:13" x14ac:dyDescent="0.25">
      <c r="A3481" s="2">
        <v>45502</v>
      </c>
      <c r="B3481" s="3">
        <f t="shared" si="164"/>
        <v>2025</v>
      </c>
      <c r="C3481" t="str">
        <f t="shared" si="162"/>
        <v>2024-2025</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25">
      <c r="A3482" s="2">
        <v>45325</v>
      </c>
      <c r="B3482" s="3">
        <f t="shared" si="164"/>
        <v>2024</v>
      </c>
      <c r="C3482" t="str">
        <f t="shared" si="162"/>
        <v>2023-2024</v>
      </c>
      <c r="D3482" t="s">
        <v>147</v>
      </c>
      <c r="E3482" t="s">
        <v>52</v>
      </c>
      <c r="F3482" t="str">
        <f t="shared" si="163"/>
        <v>Victoria</v>
      </c>
      <c r="G3482" t="s">
        <v>45</v>
      </c>
      <c r="H3482">
        <v>3030</v>
      </c>
      <c r="I3482" t="s">
        <v>11</v>
      </c>
      <c r="J3482" t="s">
        <v>46</v>
      </c>
      <c r="K3482" t="s">
        <v>149</v>
      </c>
      <c r="L3482" t="s">
        <v>15</v>
      </c>
      <c r="M3482" s="5">
        <v>786.16000000000008</v>
      </c>
    </row>
    <row r="3483" spans="1:13" x14ac:dyDescent="0.25">
      <c r="A3483" s="2">
        <v>45548</v>
      </c>
      <c r="B3483" s="3">
        <f t="shared" si="164"/>
        <v>2025</v>
      </c>
      <c r="C3483" t="str">
        <f t="shared" si="162"/>
        <v>2024-2025</v>
      </c>
      <c r="D3483" t="s">
        <v>147</v>
      </c>
      <c r="E3483" t="s">
        <v>42</v>
      </c>
      <c r="F3483" t="str">
        <f t="shared" si="163"/>
        <v>Queensland</v>
      </c>
      <c r="G3483" t="s">
        <v>35</v>
      </c>
      <c r="H3483">
        <v>4053</v>
      </c>
      <c r="I3483" t="s">
        <v>11</v>
      </c>
      <c r="J3483" t="s">
        <v>43</v>
      </c>
      <c r="K3483" t="s">
        <v>154</v>
      </c>
      <c r="L3483" t="s">
        <v>14</v>
      </c>
      <c r="M3483" s="5">
        <v>786.38000000000011</v>
      </c>
    </row>
    <row r="3484" spans="1:13" x14ac:dyDescent="0.25">
      <c r="A3484" s="2">
        <v>45350</v>
      </c>
      <c r="B3484" s="3">
        <f t="shared" si="164"/>
        <v>2024</v>
      </c>
      <c r="C3484" t="str">
        <f t="shared" si="162"/>
        <v>2023-2024</v>
      </c>
      <c r="D3484" t="s">
        <v>147</v>
      </c>
      <c r="E3484" t="s">
        <v>31</v>
      </c>
      <c r="F3484" t="str">
        <f t="shared" si="163"/>
        <v>South Australia</v>
      </c>
      <c r="G3484" t="s">
        <v>32</v>
      </c>
      <c r="H3484">
        <v>5168</v>
      </c>
      <c r="I3484" t="s">
        <v>11</v>
      </c>
      <c r="J3484" t="s">
        <v>33</v>
      </c>
      <c r="K3484" t="s">
        <v>151</v>
      </c>
      <c r="L3484" t="s">
        <v>21</v>
      </c>
      <c r="M3484" s="5">
        <v>786.86</v>
      </c>
    </row>
    <row r="3485" spans="1:13" x14ac:dyDescent="0.25">
      <c r="A3485" s="2">
        <v>45466</v>
      </c>
      <c r="B3485" s="3">
        <f t="shared" si="164"/>
        <v>2024</v>
      </c>
      <c r="C3485" t="str">
        <f t="shared" si="162"/>
        <v>2023-2024</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25">
      <c r="A3486" s="2">
        <v>45302</v>
      </c>
      <c r="B3486" s="3">
        <f t="shared" si="164"/>
        <v>2024</v>
      </c>
      <c r="C3486" t="str">
        <f t="shared" si="162"/>
        <v>2023-2024</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25">
      <c r="A3487" s="2">
        <v>45596</v>
      </c>
      <c r="B3487" s="3">
        <f t="shared" si="164"/>
        <v>2025</v>
      </c>
      <c r="C3487" t="str">
        <f t="shared" si="162"/>
        <v>2024-2025</v>
      </c>
      <c r="D3487" t="s">
        <v>147</v>
      </c>
      <c r="E3487" t="s">
        <v>81</v>
      </c>
      <c r="F3487" t="str">
        <f t="shared" si="163"/>
        <v>New South Wales</v>
      </c>
      <c r="G3487" t="s">
        <v>10</v>
      </c>
      <c r="H3487">
        <v>2485</v>
      </c>
      <c r="I3487" t="s">
        <v>11</v>
      </c>
      <c r="J3487" t="s">
        <v>68</v>
      </c>
      <c r="K3487" t="s">
        <v>153</v>
      </c>
      <c r="L3487" t="s">
        <v>16</v>
      </c>
      <c r="M3487" s="5">
        <v>787.88</v>
      </c>
    </row>
    <row r="3488" spans="1:13" x14ac:dyDescent="0.25">
      <c r="A3488" s="2">
        <v>45987</v>
      </c>
      <c r="B3488" s="3">
        <f t="shared" si="164"/>
        <v>2026</v>
      </c>
      <c r="C3488" t="str">
        <f t="shared" si="162"/>
        <v>2025-2026</v>
      </c>
      <c r="D3488" t="s">
        <v>147</v>
      </c>
      <c r="E3488" t="s">
        <v>124</v>
      </c>
      <c r="F3488" t="str">
        <f t="shared" si="163"/>
        <v>New South Wales</v>
      </c>
      <c r="G3488" t="s">
        <v>10</v>
      </c>
      <c r="H3488">
        <v>2015</v>
      </c>
      <c r="I3488" t="s">
        <v>11</v>
      </c>
      <c r="J3488" t="s">
        <v>12</v>
      </c>
      <c r="K3488" t="s">
        <v>152</v>
      </c>
      <c r="L3488" t="s">
        <v>13</v>
      </c>
      <c r="M3488" s="5">
        <v>789.65</v>
      </c>
    </row>
    <row r="3489" spans="1:13" x14ac:dyDescent="0.25">
      <c r="A3489" s="2">
        <v>45414</v>
      </c>
      <c r="B3489" s="3">
        <f t="shared" si="164"/>
        <v>2024</v>
      </c>
      <c r="C3489" t="str">
        <f t="shared" si="162"/>
        <v>2023-2024</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25">
      <c r="A3490" s="2">
        <v>45562</v>
      </c>
      <c r="B3490" s="3">
        <f t="shared" si="164"/>
        <v>2025</v>
      </c>
      <c r="C3490" t="str">
        <f t="shared" si="162"/>
        <v>2024-2025</v>
      </c>
      <c r="D3490" t="s">
        <v>147</v>
      </c>
      <c r="E3490" t="s">
        <v>99</v>
      </c>
      <c r="F3490" t="str">
        <f t="shared" si="163"/>
        <v>Victoria</v>
      </c>
      <c r="G3490" t="s">
        <v>45</v>
      </c>
      <c r="H3490">
        <v>3148</v>
      </c>
      <c r="I3490" t="s">
        <v>11</v>
      </c>
      <c r="J3490" t="s">
        <v>63</v>
      </c>
      <c r="K3490" t="s">
        <v>152</v>
      </c>
      <c r="L3490" t="s">
        <v>13</v>
      </c>
      <c r="M3490" s="5">
        <v>791.57</v>
      </c>
    </row>
    <row r="3491" spans="1:13" x14ac:dyDescent="0.25">
      <c r="A3491" s="2">
        <v>45487</v>
      </c>
      <c r="B3491" s="3">
        <f t="shared" si="164"/>
        <v>2025</v>
      </c>
      <c r="C3491" t="str">
        <f t="shared" si="162"/>
        <v>2024-2025</v>
      </c>
      <c r="D3491" t="s">
        <v>147</v>
      </c>
      <c r="E3491" t="s">
        <v>114</v>
      </c>
      <c r="F3491" t="str">
        <f t="shared" si="163"/>
        <v>Victoria</v>
      </c>
      <c r="G3491" t="s">
        <v>45</v>
      </c>
      <c r="H3491">
        <v>3551</v>
      </c>
      <c r="I3491" t="s">
        <v>11</v>
      </c>
      <c r="J3491" t="s">
        <v>60</v>
      </c>
      <c r="K3491" t="s">
        <v>150</v>
      </c>
      <c r="L3491" t="s">
        <v>18</v>
      </c>
      <c r="M3491" s="5">
        <v>792.04999999999984</v>
      </c>
    </row>
    <row r="3492" spans="1:13" x14ac:dyDescent="0.25">
      <c r="A3492" s="2">
        <v>45818</v>
      </c>
      <c r="B3492" s="3">
        <f t="shared" si="164"/>
        <v>2025</v>
      </c>
      <c r="C3492" t="str">
        <f t="shared" si="162"/>
        <v>2024-2025</v>
      </c>
      <c r="D3492" t="s">
        <v>147</v>
      </c>
      <c r="E3492" t="s">
        <v>126</v>
      </c>
      <c r="F3492" t="str">
        <f t="shared" si="163"/>
        <v>Queensland</v>
      </c>
      <c r="G3492" t="s">
        <v>35</v>
      </c>
      <c r="H3492">
        <v>4551</v>
      </c>
      <c r="I3492" t="s">
        <v>11</v>
      </c>
      <c r="J3492" t="s">
        <v>120</v>
      </c>
      <c r="K3492" t="s">
        <v>152</v>
      </c>
      <c r="L3492" t="s">
        <v>13</v>
      </c>
      <c r="M3492" s="5">
        <v>795.31000000000006</v>
      </c>
    </row>
    <row r="3493" spans="1:13" x14ac:dyDescent="0.25">
      <c r="A3493" s="2">
        <v>45847</v>
      </c>
      <c r="B3493" s="3">
        <f t="shared" si="164"/>
        <v>2026</v>
      </c>
      <c r="C3493" t="str">
        <f t="shared" si="162"/>
        <v>2025-2026</v>
      </c>
      <c r="D3493" t="s">
        <v>147</v>
      </c>
      <c r="E3493" t="s">
        <v>31</v>
      </c>
      <c r="F3493" t="str">
        <f t="shared" si="163"/>
        <v>South Australia</v>
      </c>
      <c r="G3493" t="s">
        <v>32</v>
      </c>
      <c r="H3493">
        <v>5168</v>
      </c>
      <c r="I3493" t="s">
        <v>11</v>
      </c>
      <c r="J3493" t="s">
        <v>33</v>
      </c>
      <c r="K3493" t="s">
        <v>152</v>
      </c>
      <c r="L3493" t="s">
        <v>13</v>
      </c>
      <c r="M3493" s="5">
        <v>795.65</v>
      </c>
    </row>
    <row r="3494" spans="1:13" x14ac:dyDescent="0.25">
      <c r="A3494" s="2">
        <v>45492</v>
      </c>
      <c r="B3494" s="3">
        <f t="shared" si="164"/>
        <v>2025</v>
      </c>
      <c r="C3494" t="str">
        <f t="shared" si="162"/>
        <v>2024-2025</v>
      </c>
      <c r="D3494" t="s">
        <v>148</v>
      </c>
      <c r="E3494" t="s">
        <v>110</v>
      </c>
      <c r="F3494" t="str">
        <f t="shared" si="163"/>
        <v>Queensland</v>
      </c>
      <c r="G3494" t="s">
        <v>35</v>
      </c>
      <c r="H3494">
        <v>4680</v>
      </c>
      <c r="I3494" t="s">
        <v>11</v>
      </c>
      <c r="J3494" t="s">
        <v>51</v>
      </c>
      <c r="K3494" t="s">
        <v>150</v>
      </c>
      <c r="L3494" t="s">
        <v>18</v>
      </c>
      <c r="M3494" s="5">
        <v>796.52</v>
      </c>
    </row>
    <row r="3495" spans="1:13" x14ac:dyDescent="0.25">
      <c r="A3495" s="2">
        <v>46014</v>
      </c>
      <c r="B3495" s="3">
        <f t="shared" si="164"/>
        <v>2026</v>
      </c>
      <c r="C3495" t="str">
        <f t="shared" si="162"/>
        <v>2025-2026</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25">
      <c r="A3496" s="2">
        <v>45879</v>
      </c>
      <c r="B3496" s="3">
        <f t="shared" si="164"/>
        <v>2026</v>
      </c>
      <c r="C3496" t="str">
        <f t="shared" si="162"/>
        <v>2025-2026</v>
      </c>
      <c r="D3496" t="s">
        <v>147</v>
      </c>
      <c r="E3496" t="s">
        <v>103</v>
      </c>
      <c r="F3496" t="str">
        <f t="shared" si="163"/>
        <v>Queensland</v>
      </c>
      <c r="G3496" t="s">
        <v>35</v>
      </c>
      <c r="H3496">
        <v>4509</v>
      </c>
      <c r="I3496" t="s">
        <v>11</v>
      </c>
      <c r="J3496" t="s">
        <v>104</v>
      </c>
      <c r="K3496" t="s">
        <v>154</v>
      </c>
      <c r="L3496" t="s">
        <v>14</v>
      </c>
      <c r="M3496" s="5">
        <v>797.2</v>
      </c>
    </row>
    <row r="3497" spans="1:13" x14ac:dyDescent="0.25">
      <c r="A3497" s="2">
        <v>45754</v>
      </c>
      <c r="B3497" s="3">
        <f t="shared" si="164"/>
        <v>2025</v>
      </c>
      <c r="C3497" t="str">
        <f t="shared" si="162"/>
        <v>2024-2025</v>
      </c>
      <c r="D3497" t="s">
        <v>148</v>
      </c>
      <c r="E3497" t="s">
        <v>73</v>
      </c>
      <c r="F3497" t="str">
        <f t="shared" si="163"/>
        <v>Victoria</v>
      </c>
      <c r="G3497" t="s">
        <v>45</v>
      </c>
      <c r="H3497">
        <v>3136</v>
      </c>
      <c r="I3497" t="s">
        <v>11</v>
      </c>
      <c r="J3497" t="s">
        <v>63</v>
      </c>
      <c r="K3497" t="s">
        <v>150</v>
      </c>
      <c r="L3497" t="s">
        <v>18</v>
      </c>
      <c r="M3497" s="5">
        <v>797.62</v>
      </c>
    </row>
    <row r="3498" spans="1:13" x14ac:dyDescent="0.25">
      <c r="A3498" s="2">
        <v>45392</v>
      </c>
      <c r="B3498" s="3">
        <f t="shared" si="164"/>
        <v>2024</v>
      </c>
      <c r="C3498" t="str">
        <f t="shared" si="162"/>
        <v>2023-2024</v>
      </c>
      <c r="D3498" t="s">
        <v>147</v>
      </c>
      <c r="E3498" t="s">
        <v>9</v>
      </c>
      <c r="F3498" t="str">
        <f t="shared" si="163"/>
        <v>New South Wales</v>
      </c>
      <c r="G3498" t="s">
        <v>10</v>
      </c>
      <c r="H3498">
        <v>2067</v>
      </c>
      <c r="I3498" t="s">
        <v>11</v>
      </c>
      <c r="J3498" t="s">
        <v>12</v>
      </c>
      <c r="K3498" t="s">
        <v>156</v>
      </c>
      <c r="L3498" t="s">
        <v>17</v>
      </c>
      <c r="M3498" s="5">
        <v>797.75000000000011</v>
      </c>
    </row>
    <row r="3499" spans="1:13" x14ac:dyDescent="0.25">
      <c r="A3499" s="2">
        <v>45673</v>
      </c>
      <c r="B3499" s="3">
        <f t="shared" si="164"/>
        <v>2025</v>
      </c>
      <c r="C3499" t="str">
        <f t="shared" si="162"/>
        <v>2024-2025</v>
      </c>
      <c r="D3499" t="s">
        <v>147</v>
      </c>
      <c r="E3499" t="s">
        <v>145</v>
      </c>
      <c r="F3499" t="str">
        <f t="shared" si="163"/>
        <v>New South Wales</v>
      </c>
      <c r="G3499" t="s">
        <v>10</v>
      </c>
      <c r="H3499">
        <v>2101</v>
      </c>
      <c r="I3499" t="s">
        <v>11</v>
      </c>
      <c r="J3499" t="s">
        <v>27</v>
      </c>
      <c r="K3499" t="s">
        <v>19</v>
      </c>
      <c r="L3499" t="s">
        <v>23</v>
      </c>
      <c r="M3499" s="5">
        <v>798.23</v>
      </c>
    </row>
    <row r="3500" spans="1:13" x14ac:dyDescent="0.25">
      <c r="A3500" s="2">
        <v>45559</v>
      </c>
      <c r="B3500" s="3">
        <f t="shared" si="164"/>
        <v>2025</v>
      </c>
      <c r="C3500" t="str">
        <f t="shared" si="162"/>
        <v>2024-2025</v>
      </c>
      <c r="D3500" t="s">
        <v>147</v>
      </c>
      <c r="E3500" t="s">
        <v>132</v>
      </c>
      <c r="F3500" t="str">
        <f t="shared" si="163"/>
        <v>New South Wales</v>
      </c>
      <c r="G3500" t="s">
        <v>10</v>
      </c>
      <c r="H3500">
        <v>2800</v>
      </c>
      <c r="I3500" t="s">
        <v>11</v>
      </c>
      <c r="J3500" t="s">
        <v>25</v>
      </c>
      <c r="K3500" t="s">
        <v>155</v>
      </c>
      <c r="L3500" t="s">
        <v>20</v>
      </c>
      <c r="M3500" s="5">
        <v>798.24</v>
      </c>
    </row>
    <row r="3501" spans="1:13" x14ac:dyDescent="0.25">
      <c r="A3501" s="2">
        <v>45450</v>
      </c>
      <c r="B3501" s="3">
        <f t="shared" si="164"/>
        <v>2024</v>
      </c>
      <c r="C3501" t="str">
        <f t="shared" si="162"/>
        <v>2023-2024</v>
      </c>
      <c r="D3501" t="s">
        <v>147</v>
      </c>
      <c r="E3501" t="s">
        <v>133</v>
      </c>
      <c r="F3501" t="str">
        <f t="shared" si="163"/>
        <v>Queensland</v>
      </c>
      <c r="G3501" t="s">
        <v>35</v>
      </c>
      <c r="H3501">
        <v>4305</v>
      </c>
      <c r="I3501" t="s">
        <v>11</v>
      </c>
      <c r="J3501" t="s">
        <v>104</v>
      </c>
      <c r="K3501" t="s">
        <v>149</v>
      </c>
      <c r="L3501" t="s">
        <v>15</v>
      </c>
      <c r="M3501" s="5">
        <v>798.52</v>
      </c>
    </row>
    <row r="3502" spans="1:13" x14ac:dyDescent="0.25">
      <c r="A3502" s="2">
        <v>45508</v>
      </c>
      <c r="B3502" s="3">
        <f t="shared" si="164"/>
        <v>2025</v>
      </c>
      <c r="C3502" t="str">
        <f t="shared" si="162"/>
        <v>2024-2025</v>
      </c>
      <c r="D3502" t="s">
        <v>148</v>
      </c>
      <c r="E3502" t="s">
        <v>143</v>
      </c>
      <c r="F3502" t="str">
        <f t="shared" si="163"/>
        <v>New South Wales</v>
      </c>
      <c r="G3502" t="s">
        <v>10</v>
      </c>
      <c r="H3502">
        <v>2154</v>
      </c>
      <c r="I3502" t="s">
        <v>11</v>
      </c>
      <c r="J3502" t="s">
        <v>27</v>
      </c>
      <c r="K3502" t="s">
        <v>152</v>
      </c>
      <c r="L3502" t="s">
        <v>13</v>
      </c>
      <c r="M3502" s="5">
        <v>799.67</v>
      </c>
    </row>
    <row r="3503" spans="1:13" x14ac:dyDescent="0.25">
      <c r="A3503" s="2">
        <v>45581</v>
      </c>
      <c r="B3503" s="3">
        <f t="shared" si="164"/>
        <v>2025</v>
      </c>
      <c r="C3503" t="str">
        <f t="shared" si="162"/>
        <v>2024-2025</v>
      </c>
      <c r="D3503" t="s">
        <v>147</v>
      </c>
      <c r="E3503" t="s">
        <v>24</v>
      </c>
      <c r="F3503" t="str">
        <f t="shared" si="163"/>
        <v>New South Wales</v>
      </c>
      <c r="G3503" t="s">
        <v>10</v>
      </c>
      <c r="H3503">
        <v>2795</v>
      </c>
      <c r="I3503" t="s">
        <v>11</v>
      </c>
      <c r="J3503" t="s">
        <v>25</v>
      </c>
      <c r="K3503" t="s">
        <v>150</v>
      </c>
      <c r="L3503" t="s">
        <v>18</v>
      </c>
      <c r="M3503" s="5">
        <v>800.1</v>
      </c>
    </row>
    <row r="3504" spans="1:13" x14ac:dyDescent="0.25">
      <c r="A3504" s="2">
        <v>45648</v>
      </c>
      <c r="B3504" s="3">
        <f t="shared" si="164"/>
        <v>2025</v>
      </c>
      <c r="C3504" t="str">
        <f t="shared" si="162"/>
        <v>2024-2025</v>
      </c>
      <c r="D3504" t="s">
        <v>147</v>
      </c>
      <c r="E3504" t="s">
        <v>99</v>
      </c>
      <c r="F3504" t="str">
        <f t="shared" si="163"/>
        <v>Victoria</v>
      </c>
      <c r="G3504" t="s">
        <v>45</v>
      </c>
      <c r="H3504">
        <v>3148</v>
      </c>
      <c r="I3504" t="s">
        <v>11</v>
      </c>
      <c r="J3504" t="s">
        <v>63</v>
      </c>
      <c r="K3504" t="s">
        <v>156</v>
      </c>
      <c r="L3504" t="s">
        <v>17</v>
      </c>
      <c r="M3504" s="5">
        <v>800.23</v>
      </c>
    </row>
    <row r="3505" spans="1:13" x14ac:dyDescent="0.25">
      <c r="A3505" s="2">
        <v>45880</v>
      </c>
      <c r="B3505" s="3">
        <f t="shared" si="164"/>
        <v>2026</v>
      </c>
      <c r="C3505" t="str">
        <f t="shared" si="162"/>
        <v>2025-2026</v>
      </c>
      <c r="D3505" t="s">
        <v>147</v>
      </c>
      <c r="E3505" t="s">
        <v>106</v>
      </c>
      <c r="F3505" t="str">
        <f t="shared" si="163"/>
        <v>Victoria</v>
      </c>
      <c r="G3505" t="s">
        <v>45</v>
      </c>
      <c r="H3505">
        <v>3915</v>
      </c>
      <c r="I3505" t="s">
        <v>11</v>
      </c>
      <c r="J3505" t="s">
        <v>55</v>
      </c>
      <c r="K3505" t="s">
        <v>149</v>
      </c>
      <c r="L3505" t="s">
        <v>15</v>
      </c>
      <c r="M3505" s="5">
        <v>801.37</v>
      </c>
    </row>
    <row r="3506" spans="1:13" x14ac:dyDescent="0.25">
      <c r="A3506" s="2">
        <v>45774</v>
      </c>
      <c r="B3506" s="3">
        <f t="shared" si="164"/>
        <v>2025</v>
      </c>
      <c r="C3506" t="str">
        <f t="shared" si="162"/>
        <v>2024-2025</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25">
      <c r="A3507" s="2">
        <v>45357</v>
      </c>
      <c r="B3507" s="3">
        <f t="shared" si="164"/>
        <v>2024</v>
      </c>
      <c r="C3507" t="str">
        <f t="shared" si="162"/>
        <v>2023-2024</v>
      </c>
      <c r="D3507" t="s">
        <v>147</v>
      </c>
      <c r="E3507" t="s">
        <v>98</v>
      </c>
      <c r="F3507" t="str">
        <f t="shared" si="163"/>
        <v>Victoria</v>
      </c>
      <c r="G3507" t="s">
        <v>45</v>
      </c>
      <c r="H3507">
        <v>3429</v>
      </c>
      <c r="I3507" t="s">
        <v>11</v>
      </c>
      <c r="J3507" t="s">
        <v>60</v>
      </c>
      <c r="K3507" t="s">
        <v>155</v>
      </c>
      <c r="L3507" t="s">
        <v>20</v>
      </c>
      <c r="M3507" s="5">
        <v>801.68000000000006</v>
      </c>
    </row>
    <row r="3508" spans="1:13" x14ac:dyDescent="0.25">
      <c r="A3508" s="2">
        <v>45845</v>
      </c>
      <c r="B3508" s="3">
        <f t="shared" si="164"/>
        <v>2026</v>
      </c>
      <c r="C3508" t="str">
        <f t="shared" si="162"/>
        <v>2025-2026</v>
      </c>
      <c r="D3508" t="s">
        <v>147</v>
      </c>
      <c r="E3508" t="s">
        <v>108</v>
      </c>
      <c r="F3508" t="str">
        <f t="shared" si="163"/>
        <v>Victoria</v>
      </c>
      <c r="G3508" t="s">
        <v>45</v>
      </c>
      <c r="H3508">
        <v>3018</v>
      </c>
      <c r="I3508" t="s">
        <v>11</v>
      </c>
      <c r="J3508" t="s">
        <v>46</v>
      </c>
      <c r="K3508" t="s">
        <v>152</v>
      </c>
      <c r="L3508" t="s">
        <v>13</v>
      </c>
      <c r="M3508" s="5">
        <v>801.97</v>
      </c>
    </row>
    <row r="3509" spans="1:13" x14ac:dyDescent="0.25">
      <c r="A3509" s="2">
        <v>45771</v>
      </c>
      <c r="B3509" s="3">
        <f t="shared" si="164"/>
        <v>2025</v>
      </c>
      <c r="C3509" t="str">
        <f t="shared" si="162"/>
        <v>2024-2025</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25">
      <c r="A3510" s="2">
        <v>45408</v>
      </c>
      <c r="B3510" s="3">
        <f t="shared" si="164"/>
        <v>2024</v>
      </c>
      <c r="C3510" t="str">
        <f t="shared" si="162"/>
        <v>2023-2024</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25">
      <c r="A3511" s="2">
        <v>45650</v>
      </c>
      <c r="B3511" s="3">
        <f t="shared" si="164"/>
        <v>2025</v>
      </c>
      <c r="C3511" t="str">
        <f t="shared" si="162"/>
        <v>2024-2025</v>
      </c>
      <c r="D3511" t="s">
        <v>148</v>
      </c>
      <c r="E3511" t="s">
        <v>138</v>
      </c>
      <c r="F3511" t="str">
        <f t="shared" si="163"/>
        <v>Queensland</v>
      </c>
      <c r="G3511" t="s">
        <v>35</v>
      </c>
      <c r="H3511">
        <v>4558</v>
      </c>
      <c r="I3511" t="s">
        <v>11</v>
      </c>
      <c r="J3511" t="s">
        <v>120</v>
      </c>
      <c r="K3511" t="s">
        <v>154</v>
      </c>
      <c r="L3511" t="s">
        <v>14</v>
      </c>
      <c r="M3511" s="5">
        <v>803.27</v>
      </c>
    </row>
    <row r="3512" spans="1:13" x14ac:dyDescent="0.25">
      <c r="A3512" s="2">
        <v>45543</v>
      </c>
      <c r="B3512" s="3">
        <f t="shared" si="164"/>
        <v>2025</v>
      </c>
      <c r="C3512" t="str">
        <f t="shared" si="162"/>
        <v>2024-2025</v>
      </c>
      <c r="D3512" t="s">
        <v>148</v>
      </c>
      <c r="E3512" t="s">
        <v>91</v>
      </c>
      <c r="F3512" t="str">
        <f t="shared" si="163"/>
        <v>Victoria</v>
      </c>
      <c r="G3512" t="s">
        <v>45</v>
      </c>
      <c r="H3512">
        <v>3690</v>
      </c>
      <c r="I3512" t="s">
        <v>11</v>
      </c>
      <c r="J3512" t="s">
        <v>55</v>
      </c>
      <c r="K3512" t="s">
        <v>151</v>
      </c>
      <c r="L3512" t="s">
        <v>21</v>
      </c>
      <c r="M3512" s="5">
        <v>803.61999999999989</v>
      </c>
    </row>
    <row r="3513" spans="1:13" x14ac:dyDescent="0.25">
      <c r="A3513" s="2">
        <v>45723</v>
      </c>
      <c r="B3513" s="3">
        <f t="shared" si="164"/>
        <v>2025</v>
      </c>
      <c r="C3513" t="str">
        <f t="shared" si="162"/>
        <v>2024-2025</v>
      </c>
      <c r="D3513" t="s">
        <v>147</v>
      </c>
      <c r="E3513" t="s">
        <v>117</v>
      </c>
      <c r="F3513" t="str">
        <f t="shared" si="163"/>
        <v>Queensland</v>
      </c>
      <c r="G3513" t="s">
        <v>35</v>
      </c>
      <c r="H3513">
        <v>4119</v>
      </c>
      <c r="I3513" t="s">
        <v>11</v>
      </c>
      <c r="J3513" t="s">
        <v>43</v>
      </c>
      <c r="K3513" t="s">
        <v>154</v>
      </c>
      <c r="L3513" t="s">
        <v>14</v>
      </c>
      <c r="M3513" s="5">
        <v>803.81</v>
      </c>
    </row>
    <row r="3514" spans="1:13" x14ac:dyDescent="0.25">
      <c r="A3514" s="2">
        <v>45341</v>
      </c>
      <c r="B3514" s="3">
        <f t="shared" si="164"/>
        <v>2024</v>
      </c>
      <c r="C3514" t="str">
        <f t="shared" si="162"/>
        <v>2023-2024</v>
      </c>
      <c r="D3514" t="s">
        <v>147</v>
      </c>
      <c r="E3514" t="s">
        <v>117</v>
      </c>
      <c r="F3514" t="str">
        <f t="shared" si="163"/>
        <v>Queensland</v>
      </c>
      <c r="G3514" t="s">
        <v>35</v>
      </c>
      <c r="H3514">
        <v>4119</v>
      </c>
      <c r="I3514" t="s">
        <v>11</v>
      </c>
      <c r="J3514" t="s">
        <v>43</v>
      </c>
      <c r="K3514" t="s">
        <v>152</v>
      </c>
      <c r="L3514" t="s">
        <v>13</v>
      </c>
      <c r="M3514" s="5">
        <v>807.66999999999985</v>
      </c>
    </row>
    <row r="3515" spans="1:13" x14ac:dyDescent="0.25">
      <c r="A3515" s="2">
        <v>45776</v>
      </c>
      <c r="B3515" s="3">
        <f t="shared" si="164"/>
        <v>2025</v>
      </c>
      <c r="C3515" t="str">
        <f t="shared" si="162"/>
        <v>2024-2025</v>
      </c>
      <c r="D3515" t="s">
        <v>147</v>
      </c>
      <c r="E3515" t="s">
        <v>112</v>
      </c>
      <c r="F3515" t="str">
        <f t="shared" si="163"/>
        <v>Victoria</v>
      </c>
      <c r="G3515" t="s">
        <v>45</v>
      </c>
      <c r="H3515">
        <v>3076</v>
      </c>
      <c r="I3515" t="s">
        <v>11</v>
      </c>
      <c r="J3515" t="s">
        <v>46</v>
      </c>
      <c r="K3515" t="s">
        <v>151</v>
      </c>
      <c r="L3515" t="s">
        <v>21</v>
      </c>
      <c r="M3515" s="5">
        <v>808.07</v>
      </c>
    </row>
    <row r="3516" spans="1:13" x14ac:dyDescent="0.25">
      <c r="A3516" s="2">
        <v>46000</v>
      </c>
      <c r="B3516" s="3">
        <f t="shared" si="164"/>
        <v>2026</v>
      </c>
      <c r="C3516" t="str">
        <f t="shared" si="162"/>
        <v>2025-2026</v>
      </c>
      <c r="D3516" t="s">
        <v>147</v>
      </c>
      <c r="E3516" t="s">
        <v>59</v>
      </c>
      <c r="F3516" t="str">
        <f t="shared" si="163"/>
        <v>Victoria</v>
      </c>
      <c r="G3516" t="s">
        <v>45</v>
      </c>
      <c r="H3516">
        <v>3280</v>
      </c>
      <c r="I3516" t="s">
        <v>11</v>
      </c>
      <c r="J3516" t="s">
        <v>60</v>
      </c>
      <c r="K3516" t="s">
        <v>154</v>
      </c>
      <c r="L3516" t="s">
        <v>14</v>
      </c>
      <c r="M3516" s="5">
        <v>809.27</v>
      </c>
    </row>
    <row r="3517" spans="1:13" x14ac:dyDescent="0.25">
      <c r="A3517" s="2">
        <v>45527</v>
      </c>
      <c r="B3517" s="3">
        <f t="shared" si="164"/>
        <v>2025</v>
      </c>
      <c r="C3517" t="str">
        <f t="shared" si="162"/>
        <v>2024-2025</v>
      </c>
      <c r="D3517" t="s">
        <v>147</v>
      </c>
      <c r="E3517" t="s">
        <v>52</v>
      </c>
      <c r="F3517" t="str">
        <f t="shared" si="163"/>
        <v>Victoria</v>
      </c>
      <c r="G3517" t="s">
        <v>45</v>
      </c>
      <c r="H3517">
        <v>3030</v>
      </c>
      <c r="I3517" t="s">
        <v>11</v>
      </c>
      <c r="J3517" t="s">
        <v>46</v>
      </c>
      <c r="K3517" t="s">
        <v>149</v>
      </c>
      <c r="L3517" t="s">
        <v>15</v>
      </c>
      <c r="M3517" s="5">
        <v>809.31000000000006</v>
      </c>
    </row>
    <row r="3518" spans="1:13" x14ac:dyDescent="0.25">
      <c r="A3518" s="2">
        <v>45676</v>
      </c>
      <c r="B3518" s="3">
        <f t="shared" si="164"/>
        <v>2025</v>
      </c>
      <c r="C3518" t="str">
        <f t="shared" si="162"/>
        <v>2024-2025</v>
      </c>
      <c r="D3518" t="s">
        <v>148</v>
      </c>
      <c r="E3518" t="s">
        <v>146</v>
      </c>
      <c r="F3518" t="str">
        <f t="shared" si="163"/>
        <v>Victoria</v>
      </c>
      <c r="G3518" t="s">
        <v>45</v>
      </c>
      <c r="H3518">
        <v>3353</v>
      </c>
      <c r="I3518" t="s">
        <v>11</v>
      </c>
      <c r="J3518" t="s">
        <v>60</v>
      </c>
      <c r="K3518" t="s">
        <v>154</v>
      </c>
      <c r="L3518" t="s">
        <v>14</v>
      </c>
      <c r="M3518" s="5">
        <v>809.47</v>
      </c>
    </row>
    <row r="3519" spans="1:13" x14ac:dyDescent="0.25">
      <c r="A3519" s="2">
        <v>45336</v>
      </c>
      <c r="B3519" s="3">
        <f t="shared" si="164"/>
        <v>2024</v>
      </c>
      <c r="C3519" t="str">
        <f t="shared" si="162"/>
        <v>2023-2024</v>
      </c>
      <c r="D3519" t="s">
        <v>147</v>
      </c>
      <c r="E3519" t="s">
        <v>84</v>
      </c>
      <c r="F3519" t="str">
        <f t="shared" si="163"/>
        <v>Queensland</v>
      </c>
      <c r="G3519" t="s">
        <v>35</v>
      </c>
      <c r="H3519">
        <v>4740</v>
      </c>
      <c r="I3519" t="s">
        <v>11</v>
      </c>
      <c r="J3519" t="s">
        <v>51</v>
      </c>
      <c r="K3519" t="s">
        <v>154</v>
      </c>
      <c r="L3519" t="s">
        <v>14</v>
      </c>
      <c r="M3519" s="5">
        <v>811.31</v>
      </c>
    </row>
    <row r="3520" spans="1:13" x14ac:dyDescent="0.25">
      <c r="A3520" s="2">
        <v>45967</v>
      </c>
      <c r="B3520" s="3">
        <f t="shared" si="164"/>
        <v>2026</v>
      </c>
      <c r="C3520" t="str">
        <f t="shared" si="162"/>
        <v>2025-2026</v>
      </c>
      <c r="D3520" t="s">
        <v>148</v>
      </c>
      <c r="E3520" t="s">
        <v>129</v>
      </c>
      <c r="F3520" t="str">
        <f t="shared" si="163"/>
        <v>Tasmania</v>
      </c>
      <c r="G3520" t="s">
        <v>70</v>
      </c>
      <c r="H3520">
        <v>7010</v>
      </c>
      <c r="I3520" t="s">
        <v>11</v>
      </c>
      <c r="J3520" t="s">
        <v>71</v>
      </c>
      <c r="K3520" t="s">
        <v>150</v>
      </c>
      <c r="L3520" t="s">
        <v>18</v>
      </c>
      <c r="M3520" s="5">
        <v>812.18999999999994</v>
      </c>
    </row>
    <row r="3521" spans="1:13" x14ac:dyDescent="0.25">
      <c r="A3521" s="2">
        <v>45408</v>
      </c>
      <c r="B3521" s="3">
        <f t="shared" si="164"/>
        <v>2024</v>
      </c>
      <c r="C3521" t="str">
        <f t="shared" si="162"/>
        <v>2023-2024</v>
      </c>
      <c r="D3521" t="s">
        <v>147</v>
      </c>
      <c r="E3521" t="s">
        <v>103</v>
      </c>
      <c r="F3521" t="str">
        <f t="shared" si="163"/>
        <v>Queensland</v>
      </c>
      <c r="G3521" t="s">
        <v>35</v>
      </c>
      <c r="H3521">
        <v>4509</v>
      </c>
      <c r="I3521" t="s">
        <v>11</v>
      </c>
      <c r="J3521" t="s">
        <v>104</v>
      </c>
      <c r="K3521" t="s">
        <v>150</v>
      </c>
      <c r="L3521" t="s">
        <v>18</v>
      </c>
      <c r="M3521" s="5">
        <v>813.89</v>
      </c>
    </row>
    <row r="3522" spans="1:13" x14ac:dyDescent="0.25">
      <c r="A3522" s="2">
        <v>45439</v>
      </c>
      <c r="B3522" s="3">
        <f t="shared" si="164"/>
        <v>2024</v>
      </c>
      <c r="C3522" t="str">
        <f t="shared" ref="C3522:C3585" si="165">IF(MONTH(A3522) &gt;= 7, YEAR(A3522) &amp; "-" &amp; YEAR(A3522) + 1, YEAR(A3522) - 1 &amp; "-" &amp; YEAR(A3522))</f>
        <v>2023-2024</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25">
      <c r="A3523" s="2">
        <v>45795</v>
      </c>
      <c r="B3523" s="3">
        <f t="shared" ref="B3523:B3586" si="167">IF(MONTH(A3523)&gt;=7,YEAR(A3523)+1,YEAR(A3523))</f>
        <v>2025</v>
      </c>
      <c r="C3523" t="str">
        <f t="shared" si="165"/>
        <v>2024-2025</v>
      </c>
      <c r="D3523" t="s">
        <v>147</v>
      </c>
      <c r="E3523" t="s">
        <v>113</v>
      </c>
      <c r="F3523" t="str">
        <f t="shared" si="166"/>
        <v>Queensland</v>
      </c>
      <c r="G3523" t="s">
        <v>35</v>
      </c>
      <c r="H3523">
        <v>4215</v>
      </c>
      <c r="I3523" t="s">
        <v>11</v>
      </c>
      <c r="J3523" t="s">
        <v>104</v>
      </c>
      <c r="K3523" t="s">
        <v>152</v>
      </c>
      <c r="L3523" t="s">
        <v>13</v>
      </c>
      <c r="M3523" s="5">
        <v>815.60999999999979</v>
      </c>
    </row>
    <row r="3524" spans="1:13" x14ac:dyDescent="0.25">
      <c r="A3524" s="2">
        <v>45557</v>
      </c>
      <c r="B3524" s="3">
        <f t="shared" si="167"/>
        <v>2025</v>
      </c>
      <c r="C3524" t="str">
        <f t="shared" si="165"/>
        <v>2024-2025</v>
      </c>
      <c r="D3524" t="s">
        <v>148</v>
      </c>
      <c r="E3524" t="s">
        <v>34</v>
      </c>
      <c r="F3524" t="str">
        <f t="shared" si="166"/>
        <v>Queensland</v>
      </c>
      <c r="G3524" t="s">
        <v>35</v>
      </c>
      <c r="H3524">
        <v>4802</v>
      </c>
      <c r="I3524" t="s">
        <v>11</v>
      </c>
      <c r="J3524" t="s">
        <v>36</v>
      </c>
      <c r="K3524" t="s">
        <v>150</v>
      </c>
      <c r="L3524" t="s">
        <v>18</v>
      </c>
      <c r="M3524" s="5">
        <v>816.8900000000001</v>
      </c>
    </row>
    <row r="3525" spans="1:13" x14ac:dyDescent="0.25">
      <c r="A3525" s="2">
        <v>45962</v>
      </c>
      <c r="B3525" s="3">
        <f t="shared" si="167"/>
        <v>2026</v>
      </c>
      <c r="C3525" t="str">
        <f t="shared" si="165"/>
        <v>2025-2026</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25">
      <c r="A3526" s="2">
        <v>45993</v>
      </c>
      <c r="B3526" s="3">
        <f t="shared" si="167"/>
        <v>2026</v>
      </c>
      <c r="C3526" t="str">
        <f t="shared" si="165"/>
        <v>2025-2026</v>
      </c>
      <c r="D3526" t="s">
        <v>147</v>
      </c>
      <c r="E3526" t="s">
        <v>126</v>
      </c>
      <c r="F3526" t="str">
        <f t="shared" si="166"/>
        <v>Queensland</v>
      </c>
      <c r="G3526" t="s">
        <v>35</v>
      </c>
      <c r="H3526">
        <v>4551</v>
      </c>
      <c r="I3526" t="s">
        <v>11</v>
      </c>
      <c r="J3526" t="s">
        <v>120</v>
      </c>
      <c r="K3526" t="s">
        <v>152</v>
      </c>
      <c r="L3526" t="s">
        <v>13</v>
      </c>
      <c r="M3526" s="5">
        <v>817.61000000000013</v>
      </c>
    </row>
    <row r="3527" spans="1:13" x14ac:dyDescent="0.25">
      <c r="A3527" s="2">
        <v>45363</v>
      </c>
      <c r="B3527" s="3">
        <f t="shared" si="167"/>
        <v>2024</v>
      </c>
      <c r="C3527" t="str">
        <f t="shared" si="165"/>
        <v>2023-2024</v>
      </c>
      <c r="D3527" t="s">
        <v>148</v>
      </c>
      <c r="E3527" t="s">
        <v>108</v>
      </c>
      <c r="F3527" t="str">
        <f t="shared" si="166"/>
        <v>Victoria</v>
      </c>
      <c r="G3527" t="s">
        <v>45</v>
      </c>
      <c r="H3527">
        <v>3018</v>
      </c>
      <c r="I3527" t="s">
        <v>11</v>
      </c>
      <c r="J3527" t="s">
        <v>46</v>
      </c>
      <c r="K3527" t="s">
        <v>151</v>
      </c>
      <c r="L3527" t="s">
        <v>21</v>
      </c>
      <c r="M3527" s="5">
        <v>817.70000000000016</v>
      </c>
    </row>
    <row r="3528" spans="1:13" x14ac:dyDescent="0.25">
      <c r="A3528" s="2">
        <v>45357</v>
      </c>
      <c r="B3528" s="3">
        <f t="shared" si="167"/>
        <v>2024</v>
      </c>
      <c r="C3528" t="str">
        <f t="shared" si="165"/>
        <v>2023-2024</v>
      </c>
      <c r="D3528" t="s">
        <v>147</v>
      </c>
      <c r="E3528" t="s">
        <v>42</v>
      </c>
      <c r="F3528" t="str">
        <f t="shared" si="166"/>
        <v>Queensland</v>
      </c>
      <c r="G3528" t="s">
        <v>35</v>
      </c>
      <c r="H3528">
        <v>4053</v>
      </c>
      <c r="I3528" t="s">
        <v>11</v>
      </c>
      <c r="J3528" t="s">
        <v>43</v>
      </c>
      <c r="K3528" t="s">
        <v>154</v>
      </c>
      <c r="L3528" t="s">
        <v>14</v>
      </c>
      <c r="M3528" s="5">
        <v>818.34</v>
      </c>
    </row>
    <row r="3529" spans="1:13" x14ac:dyDescent="0.25">
      <c r="A3529" s="2">
        <v>45949</v>
      </c>
      <c r="B3529" s="3">
        <f t="shared" si="167"/>
        <v>2026</v>
      </c>
      <c r="C3529" t="str">
        <f t="shared" si="165"/>
        <v>2025-2026</v>
      </c>
      <c r="D3529" t="s">
        <v>147</v>
      </c>
      <c r="E3529" t="s">
        <v>69</v>
      </c>
      <c r="F3529" t="str">
        <f t="shared" si="166"/>
        <v>Tasmania</v>
      </c>
      <c r="G3529" t="s">
        <v>70</v>
      </c>
      <c r="H3529">
        <v>7018</v>
      </c>
      <c r="I3529" t="s">
        <v>11</v>
      </c>
      <c r="J3529" t="s">
        <v>71</v>
      </c>
      <c r="K3529" t="s">
        <v>152</v>
      </c>
      <c r="L3529" t="s">
        <v>13</v>
      </c>
      <c r="M3529" s="5">
        <v>819.13</v>
      </c>
    </row>
    <row r="3530" spans="1:13" x14ac:dyDescent="0.25">
      <c r="A3530" s="2">
        <v>45875</v>
      </c>
      <c r="B3530" s="3">
        <f t="shared" si="167"/>
        <v>2026</v>
      </c>
      <c r="C3530" t="str">
        <f t="shared" si="165"/>
        <v>2025-2026</v>
      </c>
      <c r="D3530" t="s">
        <v>147</v>
      </c>
      <c r="E3530" t="s">
        <v>9</v>
      </c>
      <c r="F3530" t="str">
        <f t="shared" si="166"/>
        <v>New South Wales</v>
      </c>
      <c r="G3530" t="s">
        <v>10</v>
      </c>
      <c r="H3530">
        <v>2067</v>
      </c>
      <c r="I3530" t="s">
        <v>11</v>
      </c>
      <c r="J3530" t="s">
        <v>12</v>
      </c>
      <c r="K3530" t="s">
        <v>149</v>
      </c>
      <c r="L3530" t="s">
        <v>15</v>
      </c>
      <c r="M3530" s="5">
        <v>819.1400000000001</v>
      </c>
    </row>
    <row r="3531" spans="1:13" x14ac:dyDescent="0.25">
      <c r="A3531" s="2">
        <v>45953</v>
      </c>
      <c r="B3531" s="3">
        <f t="shared" si="167"/>
        <v>2026</v>
      </c>
      <c r="C3531" t="str">
        <f t="shared" si="165"/>
        <v>2025-2026</v>
      </c>
      <c r="D3531" t="s">
        <v>147</v>
      </c>
      <c r="E3531" t="s">
        <v>74</v>
      </c>
      <c r="F3531" t="str">
        <f t="shared" si="166"/>
        <v>South Australia</v>
      </c>
      <c r="G3531" t="s">
        <v>32</v>
      </c>
      <c r="H3531">
        <v>5043</v>
      </c>
      <c r="I3531" t="s">
        <v>11</v>
      </c>
      <c r="J3531" t="s">
        <v>33</v>
      </c>
      <c r="K3531" t="s">
        <v>150</v>
      </c>
      <c r="L3531" t="s">
        <v>18</v>
      </c>
      <c r="M3531" s="5">
        <v>819.16</v>
      </c>
    </row>
    <row r="3532" spans="1:13" x14ac:dyDescent="0.25">
      <c r="A3532" s="2">
        <v>45796</v>
      </c>
      <c r="B3532" s="3">
        <f t="shared" si="167"/>
        <v>2025</v>
      </c>
      <c r="C3532" t="str">
        <f t="shared" si="165"/>
        <v>2024-2025</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25">
      <c r="A3533" s="2">
        <v>45310</v>
      </c>
      <c r="B3533" s="3">
        <f t="shared" si="167"/>
        <v>2024</v>
      </c>
      <c r="C3533" t="str">
        <f t="shared" si="165"/>
        <v>2023-2024</v>
      </c>
      <c r="D3533" t="s">
        <v>147</v>
      </c>
      <c r="E3533" t="s">
        <v>121</v>
      </c>
      <c r="F3533" t="str">
        <f t="shared" si="166"/>
        <v>Queensland</v>
      </c>
      <c r="G3533" t="s">
        <v>35</v>
      </c>
      <c r="H3533">
        <v>4700</v>
      </c>
      <c r="I3533" t="s">
        <v>11</v>
      </c>
      <c r="J3533" t="s">
        <v>51</v>
      </c>
      <c r="K3533" t="s">
        <v>151</v>
      </c>
      <c r="L3533" t="s">
        <v>21</v>
      </c>
      <c r="M3533" s="5">
        <v>827.26</v>
      </c>
    </row>
    <row r="3534" spans="1:13" x14ac:dyDescent="0.25">
      <c r="A3534" s="2">
        <v>45942</v>
      </c>
      <c r="B3534" s="3">
        <f t="shared" si="167"/>
        <v>2026</v>
      </c>
      <c r="C3534" t="str">
        <f t="shared" si="165"/>
        <v>2025-2026</v>
      </c>
      <c r="D3534" t="s">
        <v>147</v>
      </c>
      <c r="E3534" t="s">
        <v>39</v>
      </c>
      <c r="F3534" t="str">
        <f t="shared" si="166"/>
        <v>South Australia</v>
      </c>
      <c r="G3534" t="s">
        <v>32</v>
      </c>
      <c r="H3534">
        <v>5343</v>
      </c>
      <c r="I3534" t="s">
        <v>11</v>
      </c>
      <c r="J3534" t="s">
        <v>38</v>
      </c>
      <c r="K3534" t="s">
        <v>149</v>
      </c>
      <c r="L3534" t="s">
        <v>15</v>
      </c>
      <c r="M3534" s="5">
        <v>829.82</v>
      </c>
    </row>
    <row r="3535" spans="1:13" x14ac:dyDescent="0.25">
      <c r="A3535" s="2">
        <v>45913</v>
      </c>
      <c r="B3535" s="3">
        <f t="shared" si="167"/>
        <v>2026</v>
      </c>
      <c r="C3535" t="str">
        <f t="shared" si="165"/>
        <v>2025-2026</v>
      </c>
      <c r="D3535" t="s">
        <v>147</v>
      </c>
      <c r="E3535" t="s">
        <v>66</v>
      </c>
      <c r="F3535" t="str">
        <f t="shared" si="166"/>
        <v>South Australia</v>
      </c>
      <c r="G3535" t="s">
        <v>32</v>
      </c>
      <c r="H3535">
        <v>5169</v>
      </c>
      <c r="I3535" t="s">
        <v>11</v>
      </c>
      <c r="J3535" t="s">
        <v>33</v>
      </c>
      <c r="K3535" t="s">
        <v>151</v>
      </c>
      <c r="L3535" t="s">
        <v>21</v>
      </c>
      <c r="M3535" s="5">
        <v>833.69999999999993</v>
      </c>
    </row>
    <row r="3536" spans="1:13" x14ac:dyDescent="0.25">
      <c r="A3536" s="2">
        <v>45758</v>
      </c>
      <c r="B3536" s="3">
        <f t="shared" si="167"/>
        <v>2025</v>
      </c>
      <c r="C3536" t="str">
        <f t="shared" si="165"/>
        <v>2024-2025</v>
      </c>
      <c r="D3536" t="s">
        <v>147</v>
      </c>
      <c r="E3536" t="s">
        <v>126</v>
      </c>
      <c r="F3536" t="str">
        <f t="shared" si="166"/>
        <v>Queensland</v>
      </c>
      <c r="G3536" t="s">
        <v>35</v>
      </c>
      <c r="H3536">
        <v>4551</v>
      </c>
      <c r="I3536" t="s">
        <v>11</v>
      </c>
      <c r="J3536" t="s">
        <v>120</v>
      </c>
      <c r="K3536" t="s">
        <v>156</v>
      </c>
      <c r="L3536" t="s">
        <v>17</v>
      </c>
      <c r="M3536" s="5">
        <v>833.85</v>
      </c>
    </row>
    <row r="3537" spans="1:13" x14ac:dyDescent="0.25">
      <c r="A3537" s="2">
        <v>45393</v>
      </c>
      <c r="B3537" s="3">
        <f t="shared" si="167"/>
        <v>2024</v>
      </c>
      <c r="C3537" t="str">
        <f t="shared" si="165"/>
        <v>2023-2024</v>
      </c>
      <c r="D3537" t="s">
        <v>147</v>
      </c>
      <c r="E3537" t="s">
        <v>47</v>
      </c>
      <c r="F3537" t="str">
        <f t="shared" si="166"/>
        <v>Western Australia</v>
      </c>
      <c r="G3537" t="s">
        <v>48</v>
      </c>
      <c r="H3537">
        <v>6030</v>
      </c>
      <c r="I3537" t="s">
        <v>11</v>
      </c>
      <c r="J3537" t="s">
        <v>49</v>
      </c>
      <c r="K3537" t="s">
        <v>151</v>
      </c>
      <c r="L3537" t="s">
        <v>21</v>
      </c>
      <c r="M3537" s="5">
        <v>833.92</v>
      </c>
    </row>
    <row r="3538" spans="1:13" x14ac:dyDescent="0.25">
      <c r="A3538" s="2">
        <v>45395</v>
      </c>
      <c r="B3538" s="3">
        <f t="shared" si="167"/>
        <v>2024</v>
      </c>
      <c r="C3538" t="str">
        <f t="shared" si="165"/>
        <v>2023-2024</v>
      </c>
      <c r="D3538" t="s">
        <v>147</v>
      </c>
      <c r="E3538" t="s">
        <v>67</v>
      </c>
      <c r="F3538" t="str">
        <f t="shared" si="166"/>
        <v>New South Wales</v>
      </c>
      <c r="G3538" t="s">
        <v>10</v>
      </c>
      <c r="H3538">
        <v>2478</v>
      </c>
      <c r="I3538" t="s">
        <v>11</v>
      </c>
      <c r="J3538" t="s">
        <v>68</v>
      </c>
      <c r="K3538" t="s">
        <v>151</v>
      </c>
      <c r="L3538" t="s">
        <v>21</v>
      </c>
      <c r="M3538" s="5">
        <v>837.2700000000001</v>
      </c>
    </row>
    <row r="3539" spans="1:13" x14ac:dyDescent="0.25">
      <c r="A3539" s="2">
        <v>45764</v>
      </c>
      <c r="B3539" s="3">
        <f t="shared" si="167"/>
        <v>2025</v>
      </c>
      <c r="C3539" t="str">
        <f t="shared" si="165"/>
        <v>2024-2025</v>
      </c>
      <c r="D3539" t="s">
        <v>147</v>
      </c>
      <c r="E3539" t="s">
        <v>145</v>
      </c>
      <c r="F3539" t="str">
        <f t="shared" si="166"/>
        <v>New South Wales</v>
      </c>
      <c r="G3539" t="s">
        <v>10</v>
      </c>
      <c r="H3539">
        <v>2101</v>
      </c>
      <c r="I3539" t="s">
        <v>11</v>
      </c>
      <c r="J3539" t="s">
        <v>27</v>
      </c>
      <c r="K3539" t="s">
        <v>152</v>
      </c>
      <c r="L3539" t="s">
        <v>13</v>
      </c>
      <c r="M3539" s="5">
        <v>837.6400000000001</v>
      </c>
    </row>
    <row r="3540" spans="1:13" x14ac:dyDescent="0.25">
      <c r="A3540" s="2">
        <v>45478</v>
      </c>
      <c r="B3540" s="3">
        <f t="shared" si="167"/>
        <v>2025</v>
      </c>
      <c r="C3540" t="str">
        <f t="shared" si="165"/>
        <v>2024-2025</v>
      </c>
      <c r="D3540" t="s">
        <v>147</v>
      </c>
      <c r="E3540" t="s">
        <v>136</v>
      </c>
      <c r="F3540" t="str">
        <f t="shared" si="166"/>
        <v>Victoria</v>
      </c>
      <c r="G3540" t="s">
        <v>45</v>
      </c>
      <c r="H3540">
        <v>3175</v>
      </c>
      <c r="I3540" t="s">
        <v>11</v>
      </c>
      <c r="J3540" t="s">
        <v>63</v>
      </c>
      <c r="K3540" t="s">
        <v>154</v>
      </c>
      <c r="L3540" t="s">
        <v>14</v>
      </c>
      <c r="M3540" s="5">
        <v>842.62</v>
      </c>
    </row>
    <row r="3541" spans="1:13" x14ac:dyDescent="0.25">
      <c r="A3541" s="2">
        <v>45461</v>
      </c>
      <c r="B3541" s="3">
        <f t="shared" si="167"/>
        <v>2024</v>
      </c>
      <c r="C3541" t="str">
        <f t="shared" si="165"/>
        <v>2023-2024</v>
      </c>
      <c r="D3541" t="s">
        <v>148</v>
      </c>
      <c r="E3541" t="s">
        <v>135</v>
      </c>
      <c r="F3541" t="str">
        <f t="shared" si="166"/>
        <v>Victoria</v>
      </c>
      <c r="G3541" t="s">
        <v>45</v>
      </c>
      <c r="H3541">
        <v>3550</v>
      </c>
      <c r="I3541" t="s">
        <v>11</v>
      </c>
      <c r="J3541" t="s">
        <v>60</v>
      </c>
      <c r="K3541" t="s">
        <v>150</v>
      </c>
      <c r="L3541" t="s">
        <v>18</v>
      </c>
      <c r="M3541" s="5">
        <v>843.84</v>
      </c>
    </row>
    <row r="3542" spans="1:13" x14ac:dyDescent="0.25">
      <c r="A3542" s="2">
        <v>46004</v>
      </c>
      <c r="B3542" s="3">
        <f t="shared" si="167"/>
        <v>2026</v>
      </c>
      <c r="C3542" t="str">
        <f t="shared" si="165"/>
        <v>2025-2026</v>
      </c>
      <c r="D3542" t="s">
        <v>147</v>
      </c>
      <c r="E3542" t="s">
        <v>126</v>
      </c>
      <c r="F3542" t="str">
        <f t="shared" si="166"/>
        <v>Queensland</v>
      </c>
      <c r="G3542" t="s">
        <v>35</v>
      </c>
      <c r="H3542">
        <v>4551</v>
      </c>
      <c r="I3542" t="s">
        <v>11</v>
      </c>
      <c r="J3542" t="s">
        <v>120</v>
      </c>
      <c r="K3542" t="s">
        <v>150</v>
      </c>
      <c r="L3542" t="s">
        <v>18</v>
      </c>
      <c r="M3542" s="5">
        <v>844.2299999999999</v>
      </c>
    </row>
    <row r="3543" spans="1:13" x14ac:dyDescent="0.25">
      <c r="A3543" s="2">
        <v>45892</v>
      </c>
      <c r="B3543" s="3">
        <f t="shared" si="167"/>
        <v>2026</v>
      </c>
      <c r="C3543" t="str">
        <f t="shared" si="165"/>
        <v>2025-2026</v>
      </c>
      <c r="D3543" t="s">
        <v>148</v>
      </c>
      <c r="E3543" t="s">
        <v>24</v>
      </c>
      <c r="F3543" t="str">
        <f t="shared" si="166"/>
        <v>New South Wales</v>
      </c>
      <c r="G3543" t="s">
        <v>10</v>
      </c>
      <c r="H3543">
        <v>2795</v>
      </c>
      <c r="I3543" t="s">
        <v>11</v>
      </c>
      <c r="J3543" t="s">
        <v>25</v>
      </c>
      <c r="K3543" t="s">
        <v>149</v>
      </c>
      <c r="L3543" t="s">
        <v>15</v>
      </c>
      <c r="M3543" s="5">
        <v>844.36</v>
      </c>
    </row>
    <row r="3544" spans="1:13" x14ac:dyDescent="0.25">
      <c r="A3544" s="2">
        <v>45976</v>
      </c>
      <c r="B3544" s="3">
        <f t="shared" si="167"/>
        <v>2026</v>
      </c>
      <c r="C3544" t="str">
        <f t="shared" si="165"/>
        <v>2025-2026</v>
      </c>
      <c r="D3544" t="s">
        <v>147</v>
      </c>
      <c r="E3544" t="s">
        <v>117</v>
      </c>
      <c r="F3544" t="str">
        <f t="shared" si="166"/>
        <v>Queensland</v>
      </c>
      <c r="G3544" t="s">
        <v>35</v>
      </c>
      <c r="H3544">
        <v>4119</v>
      </c>
      <c r="I3544" t="s">
        <v>11</v>
      </c>
      <c r="J3544" t="s">
        <v>43</v>
      </c>
      <c r="K3544" t="s">
        <v>152</v>
      </c>
      <c r="L3544" t="s">
        <v>13</v>
      </c>
      <c r="M3544" s="5">
        <v>845.60000000000014</v>
      </c>
    </row>
    <row r="3545" spans="1:13" x14ac:dyDescent="0.25">
      <c r="A3545" s="2">
        <v>45834</v>
      </c>
      <c r="B3545" s="3">
        <f t="shared" si="167"/>
        <v>2025</v>
      </c>
      <c r="C3545" t="str">
        <f t="shared" si="165"/>
        <v>2024-2025</v>
      </c>
      <c r="D3545" t="s">
        <v>147</v>
      </c>
      <c r="E3545" t="s">
        <v>67</v>
      </c>
      <c r="F3545" t="str">
        <f t="shared" si="166"/>
        <v>New South Wales</v>
      </c>
      <c r="G3545" t="s">
        <v>10</v>
      </c>
      <c r="H3545">
        <v>2478</v>
      </c>
      <c r="I3545" t="s">
        <v>11</v>
      </c>
      <c r="J3545" t="s">
        <v>68</v>
      </c>
      <c r="K3545" t="s">
        <v>153</v>
      </c>
      <c r="L3545" t="s">
        <v>16</v>
      </c>
      <c r="M3545" s="5">
        <v>845.82999999999993</v>
      </c>
    </row>
    <row r="3546" spans="1:13" x14ac:dyDescent="0.25">
      <c r="A3546" s="2">
        <v>45527</v>
      </c>
      <c r="B3546" s="3">
        <f t="shared" si="167"/>
        <v>2025</v>
      </c>
      <c r="C3546" t="str">
        <f t="shared" si="165"/>
        <v>2024-2025</v>
      </c>
      <c r="D3546" t="s">
        <v>147</v>
      </c>
      <c r="E3546" t="s">
        <v>98</v>
      </c>
      <c r="F3546" t="str">
        <f t="shared" si="166"/>
        <v>Victoria</v>
      </c>
      <c r="G3546" t="s">
        <v>45</v>
      </c>
      <c r="H3546">
        <v>3429</v>
      </c>
      <c r="I3546" t="s">
        <v>11</v>
      </c>
      <c r="J3546" t="s">
        <v>60</v>
      </c>
      <c r="K3546" t="s">
        <v>150</v>
      </c>
      <c r="L3546" t="s">
        <v>18</v>
      </c>
      <c r="M3546" s="5">
        <v>846.90000000000009</v>
      </c>
    </row>
    <row r="3547" spans="1:13" x14ac:dyDescent="0.25">
      <c r="A3547" s="2">
        <v>45563</v>
      </c>
      <c r="B3547" s="3">
        <f t="shared" si="167"/>
        <v>2025</v>
      </c>
      <c r="C3547" t="str">
        <f t="shared" si="165"/>
        <v>2024-2025</v>
      </c>
      <c r="D3547" t="s">
        <v>147</v>
      </c>
      <c r="E3547" t="s">
        <v>122</v>
      </c>
      <c r="F3547" t="str">
        <f t="shared" si="166"/>
        <v>New South Wales</v>
      </c>
      <c r="G3547" t="s">
        <v>10</v>
      </c>
      <c r="H3547">
        <v>2650</v>
      </c>
      <c r="I3547" t="s">
        <v>11</v>
      </c>
      <c r="J3547" t="s">
        <v>25</v>
      </c>
      <c r="K3547" t="s">
        <v>155</v>
      </c>
      <c r="L3547" t="s">
        <v>20</v>
      </c>
      <c r="M3547" s="5">
        <v>847.17</v>
      </c>
    </row>
    <row r="3548" spans="1:13" x14ac:dyDescent="0.25">
      <c r="A3548" s="2">
        <v>45716</v>
      </c>
      <c r="B3548" s="3">
        <f t="shared" si="167"/>
        <v>2025</v>
      </c>
      <c r="C3548" t="str">
        <f t="shared" si="165"/>
        <v>2024-2025</v>
      </c>
      <c r="D3548" t="s">
        <v>147</v>
      </c>
      <c r="E3548" t="s">
        <v>135</v>
      </c>
      <c r="F3548" t="str">
        <f t="shared" si="166"/>
        <v>Victoria</v>
      </c>
      <c r="G3548" t="s">
        <v>45</v>
      </c>
      <c r="H3548">
        <v>3550</v>
      </c>
      <c r="I3548" t="s">
        <v>11</v>
      </c>
      <c r="J3548" t="s">
        <v>60</v>
      </c>
      <c r="K3548" t="s">
        <v>149</v>
      </c>
      <c r="L3548" t="s">
        <v>15</v>
      </c>
      <c r="M3548" s="5">
        <v>848.59</v>
      </c>
    </row>
    <row r="3549" spans="1:13" x14ac:dyDescent="0.25">
      <c r="A3549" s="2">
        <v>45873</v>
      </c>
      <c r="B3549" s="3">
        <f t="shared" si="167"/>
        <v>2026</v>
      </c>
      <c r="C3549" t="str">
        <f t="shared" si="165"/>
        <v>2025-2026</v>
      </c>
      <c r="D3549" t="s">
        <v>148</v>
      </c>
      <c r="E3549" t="s">
        <v>134</v>
      </c>
      <c r="F3549" t="str">
        <f t="shared" si="166"/>
        <v>Queensland</v>
      </c>
      <c r="G3549" t="s">
        <v>35</v>
      </c>
      <c r="H3549">
        <v>4825</v>
      </c>
      <c r="I3549" t="s">
        <v>11</v>
      </c>
      <c r="J3549" t="s">
        <v>36</v>
      </c>
      <c r="K3549" t="s">
        <v>151</v>
      </c>
      <c r="L3549" t="s">
        <v>21</v>
      </c>
      <c r="M3549" s="5">
        <v>848.81999999999994</v>
      </c>
    </row>
    <row r="3550" spans="1:13" x14ac:dyDescent="0.25">
      <c r="A3550" s="2">
        <v>45524</v>
      </c>
      <c r="B3550" s="3">
        <f t="shared" si="167"/>
        <v>2025</v>
      </c>
      <c r="C3550" t="str">
        <f t="shared" si="165"/>
        <v>2024-2025</v>
      </c>
      <c r="D3550" t="s">
        <v>147</v>
      </c>
      <c r="E3550" t="s">
        <v>117</v>
      </c>
      <c r="F3550" t="str">
        <f t="shared" si="166"/>
        <v>Queensland</v>
      </c>
      <c r="G3550" t="s">
        <v>35</v>
      </c>
      <c r="H3550">
        <v>4119</v>
      </c>
      <c r="I3550" t="s">
        <v>11</v>
      </c>
      <c r="J3550" t="s">
        <v>43</v>
      </c>
      <c r="K3550" t="s">
        <v>19</v>
      </c>
      <c r="L3550" t="s">
        <v>23</v>
      </c>
      <c r="M3550" s="5">
        <v>850.43000000000006</v>
      </c>
    </row>
    <row r="3551" spans="1:13" x14ac:dyDescent="0.25">
      <c r="A3551" s="2">
        <v>45503</v>
      </c>
      <c r="B3551" s="3">
        <f t="shared" si="167"/>
        <v>2025</v>
      </c>
      <c r="C3551" t="str">
        <f t="shared" si="165"/>
        <v>2024-2025</v>
      </c>
      <c r="D3551" t="s">
        <v>147</v>
      </c>
      <c r="E3551" t="s">
        <v>134</v>
      </c>
      <c r="F3551" t="str">
        <f t="shared" si="166"/>
        <v>Queensland</v>
      </c>
      <c r="G3551" t="s">
        <v>35</v>
      </c>
      <c r="H3551">
        <v>4825</v>
      </c>
      <c r="I3551" t="s">
        <v>11</v>
      </c>
      <c r="J3551" t="s">
        <v>36</v>
      </c>
      <c r="K3551" t="s">
        <v>149</v>
      </c>
      <c r="L3551" t="s">
        <v>15</v>
      </c>
      <c r="M3551" s="5">
        <v>850.7299999999999</v>
      </c>
    </row>
    <row r="3552" spans="1:13" x14ac:dyDescent="0.25">
      <c r="A3552" s="2">
        <v>45781</v>
      </c>
      <c r="B3552" s="3">
        <f t="shared" si="167"/>
        <v>2025</v>
      </c>
      <c r="C3552" t="str">
        <f t="shared" si="165"/>
        <v>2024-2025</v>
      </c>
      <c r="D3552" t="s">
        <v>148</v>
      </c>
      <c r="E3552" t="s">
        <v>82</v>
      </c>
      <c r="F3552" t="str">
        <f t="shared" si="166"/>
        <v>Queensland</v>
      </c>
      <c r="G3552" t="s">
        <v>35</v>
      </c>
      <c r="H3552">
        <v>4012</v>
      </c>
      <c r="I3552" t="s">
        <v>11</v>
      </c>
      <c r="J3552" t="s">
        <v>43</v>
      </c>
      <c r="K3552" t="s">
        <v>149</v>
      </c>
      <c r="L3552" t="s">
        <v>15</v>
      </c>
      <c r="M3552" s="5">
        <v>852.90000000000009</v>
      </c>
    </row>
    <row r="3553" spans="1:13" x14ac:dyDescent="0.25">
      <c r="A3553" s="2">
        <v>45523</v>
      </c>
      <c r="B3553" s="3">
        <f t="shared" si="167"/>
        <v>2025</v>
      </c>
      <c r="C3553" t="str">
        <f t="shared" si="165"/>
        <v>2024-2025</v>
      </c>
      <c r="D3553" t="s">
        <v>148</v>
      </c>
      <c r="E3553" t="s">
        <v>108</v>
      </c>
      <c r="F3553" t="str">
        <f t="shared" si="166"/>
        <v>Victoria</v>
      </c>
      <c r="G3553" t="s">
        <v>45</v>
      </c>
      <c r="H3553">
        <v>3018</v>
      </c>
      <c r="I3553" t="s">
        <v>11</v>
      </c>
      <c r="J3553" t="s">
        <v>46</v>
      </c>
      <c r="K3553" t="s">
        <v>153</v>
      </c>
      <c r="L3553" t="s">
        <v>16</v>
      </c>
      <c r="M3553" s="5">
        <v>853.53</v>
      </c>
    </row>
    <row r="3554" spans="1:13" x14ac:dyDescent="0.25">
      <c r="A3554" s="2">
        <v>45322</v>
      </c>
      <c r="B3554" s="3">
        <f t="shared" si="167"/>
        <v>2024</v>
      </c>
      <c r="C3554" t="str">
        <f t="shared" si="165"/>
        <v>2023-2024</v>
      </c>
      <c r="D3554" t="s">
        <v>147</v>
      </c>
      <c r="E3554" t="s">
        <v>41</v>
      </c>
      <c r="F3554" t="str">
        <f t="shared" si="166"/>
        <v>New South Wales</v>
      </c>
      <c r="G3554" t="s">
        <v>10</v>
      </c>
      <c r="H3554">
        <v>2830</v>
      </c>
      <c r="I3554" t="s">
        <v>11</v>
      </c>
      <c r="J3554" t="s">
        <v>25</v>
      </c>
      <c r="K3554" t="s">
        <v>156</v>
      </c>
      <c r="L3554" t="s">
        <v>17</v>
      </c>
      <c r="M3554" s="5">
        <v>855.37000000000012</v>
      </c>
    </row>
    <row r="3555" spans="1:13" x14ac:dyDescent="0.25">
      <c r="A3555" s="2">
        <v>45890</v>
      </c>
      <c r="B3555" s="3">
        <f t="shared" si="167"/>
        <v>2026</v>
      </c>
      <c r="C3555" t="str">
        <f t="shared" si="165"/>
        <v>2025-2026</v>
      </c>
      <c r="D3555" t="s">
        <v>147</v>
      </c>
      <c r="E3555" t="s">
        <v>101</v>
      </c>
      <c r="F3555" t="str">
        <f t="shared" si="166"/>
        <v>Victoria</v>
      </c>
      <c r="G3555" t="s">
        <v>45</v>
      </c>
      <c r="H3555">
        <v>3131</v>
      </c>
      <c r="I3555" t="s">
        <v>11</v>
      </c>
      <c r="J3555" t="s">
        <v>63</v>
      </c>
      <c r="K3555" t="s">
        <v>150</v>
      </c>
      <c r="L3555" t="s">
        <v>18</v>
      </c>
      <c r="M3555" s="5">
        <v>858.84</v>
      </c>
    </row>
    <row r="3556" spans="1:13" x14ac:dyDescent="0.25">
      <c r="A3556" s="2">
        <v>45744</v>
      </c>
      <c r="B3556" s="3">
        <f t="shared" si="167"/>
        <v>2025</v>
      </c>
      <c r="C3556" t="str">
        <f t="shared" si="165"/>
        <v>2024-2025</v>
      </c>
      <c r="D3556" t="s">
        <v>148</v>
      </c>
      <c r="E3556" t="s">
        <v>146</v>
      </c>
      <c r="F3556" t="str">
        <f t="shared" si="166"/>
        <v>Victoria</v>
      </c>
      <c r="G3556" t="s">
        <v>45</v>
      </c>
      <c r="H3556">
        <v>3353</v>
      </c>
      <c r="I3556" t="s">
        <v>11</v>
      </c>
      <c r="J3556" t="s">
        <v>60</v>
      </c>
      <c r="K3556" t="s">
        <v>152</v>
      </c>
      <c r="L3556" t="s">
        <v>13</v>
      </c>
      <c r="M3556" s="5">
        <v>858.88999999999987</v>
      </c>
    </row>
    <row r="3557" spans="1:13" x14ac:dyDescent="0.25">
      <c r="A3557" s="2">
        <v>45402</v>
      </c>
      <c r="B3557" s="3">
        <f t="shared" si="167"/>
        <v>2024</v>
      </c>
      <c r="C3557" t="str">
        <f t="shared" si="165"/>
        <v>2023-2024</v>
      </c>
      <c r="D3557" t="s">
        <v>148</v>
      </c>
      <c r="E3557" t="s">
        <v>56</v>
      </c>
      <c r="F3557" t="str">
        <f t="shared" si="166"/>
        <v>Northern Territory</v>
      </c>
      <c r="G3557" t="s">
        <v>29</v>
      </c>
      <c r="H3557">
        <v>870</v>
      </c>
      <c r="I3557" t="s">
        <v>11</v>
      </c>
      <c r="J3557" t="s">
        <v>30</v>
      </c>
      <c r="K3557" t="s">
        <v>151</v>
      </c>
      <c r="L3557" t="s">
        <v>21</v>
      </c>
      <c r="M3557" s="5">
        <v>858.9</v>
      </c>
    </row>
    <row r="3558" spans="1:13" x14ac:dyDescent="0.25">
      <c r="A3558" s="2">
        <v>45342</v>
      </c>
      <c r="B3558" s="3">
        <f t="shared" si="167"/>
        <v>2024</v>
      </c>
      <c r="C3558" t="str">
        <f t="shared" si="165"/>
        <v>2023-2024</v>
      </c>
      <c r="D3558" t="s">
        <v>147</v>
      </c>
      <c r="E3558" t="s">
        <v>121</v>
      </c>
      <c r="F3558" t="str">
        <f t="shared" si="166"/>
        <v>Queensland</v>
      </c>
      <c r="G3558" t="s">
        <v>35</v>
      </c>
      <c r="H3558">
        <v>4700</v>
      </c>
      <c r="I3558" t="s">
        <v>11</v>
      </c>
      <c r="J3558" t="s">
        <v>51</v>
      </c>
      <c r="K3558" t="s">
        <v>155</v>
      </c>
      <c r="L3558" t="s">
        <v>20</v>
      </c>
      <c r="M3558" s="5">
        <v>858.96</v>
      </c>
    </row>
    <row r="3559" spans="1:13" x14ac:dyDescent="0.25">
      <c r="A3559" s="2">
        <v>45530</v>
      </c>
      <c r="B3559" s="3">
        <f t="shared" si="167"/>
        <v>2025</v>
      </c>
      <c r="C3559" t="str">
        <f t="shared" si="165"/>
        <v>2024-2025</v>
      </c>
      <c r="D3559" t="s">
        <v>147</v>
      </c>
      <c r="E3559" t="s">
        <v>44</v>
      </c>
      <c r="F3559" t="str">
        <f t="shared" si="166"/>
        <v>Victoria</v>
      </c>
      <c r="G3559" t="s">
        <v>45</v>
      </c>
      <c r="H3559">
        <v>3066</v>
      </c>
      <c r="I3559" t="s">
        <v>11</v>
      </c>
      <c r="J3559" t="s">
        <v>46</v>
      </c>
      <c r="K3559" t="s">
        <v>154</v>
      </c>
      <c r="L3559" t="s">
        <v>14</v>
      </c>
      <c r="M3559" s="5">
        <v>860.88000000000011</v>
      </c>
    </row>
    <row r="3560" spans="1:13" x14ac:dyDescent="0.25">
      <c r="A3560" s="2">
        <v>45548</v>
      </c>
      <c r="B3560" s="3">
        <f t="shared" si="167"/>
        <v>2025</v>
      </c>
      <c r="C3560" t="str">
        <f t="shared" si="165"/>
        <v>2024-2025</v>
      </c>
      <c r="D3560" t="s">
        <v>147</v>
      </c>
      <c r="E3560" t="s">
        <v>37</v>
      </c>
      <c r="F3560" t="str">
        <f t="shared" si="166"/>
        <v>South Australia</v>
      </c>
      <c r="G3560" t="s">
        <v>32</v>
      </c>
      <c r="H3560">
        <v>5607</v>
      </c>
      <c r="I3560" t="s">
        <v>11</v>
      </c>
      <c r="J3560" t="s">
        <v>38</v>
      </c>
      <c r="K3560" t="s">
        <v>151</v>
      </c>
      <c r="L3560" t="s">
        <v>21</v>
      </c>
      <c r="M3560" s="5">
        <v>861.81999999999994</v>
      </c>
    </row>
    <row r="3561" spans="1:13" x14ac:dyDescent="0.25">
      <c r="A3561" s="2">
        <v>45776</v>
      </c>
      <c r="B3561" s="3">
        <f t="shared" si="167"/>
        <v>2025</v>
      </c>
      <c r="C3561" t="str">
        <f t="shared" si="165"/>
        <v>2024-2025</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25">
      <c r="A3562" s="2">
        <v>45439</v>
      </c>
      <c r="B3562" s="3">
        <f t="shared" si="167"/>
        <v>2024</v>
      </c>
      <c r="C3562" t="str">
        <f t="shared" si="165"/>
        <v>2023-2024</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25">
      <c r="A3563" s="2">
        <v>45895</v>
      </c>
      <c r="B3563" s="3">
        <f t="shared" si="167"/>
        <v>2026</v>
      </c>
      <c r="C3563" t="str">
        <f t="shared" si="165"/>
        <v>2025-2026</v>
      </c>
      <c r="D3563" t="s">
        <v>147</v>
      </c>
      <c r="E3563" t="s">
        <v>47</v>
      </c>
      <c r="F3563" t="str">
        <f t="shared" si="166"/>
        <v>Western Australia</v>
      </c>
      <c r="G3563" t="s">
        <v>48</v>
      </c>
      <c r="H3563">
        <v>6030</v>
      </c>
      <c r="I3563" t="s">
        <v>11</v>
      </c>
      <c r="J3563" t="s">
        <v>49</v>
      </c>
      <c r="K3563" t="s">
        <v>155</v>
      </c>
      <c r="L3563" t="s">
        <v>20</v>
      </c>
      <c r="M3563" s="5">
        <v>866.95</v>
      </c>
    </row>
    <row r="3564" spans="1:13" x14ac:dyDescent="0.25">
      <c r="A3564" s="2">
        <v>45890</v>
      </c>
      <c r="B3564" s="3">
        <f t="shared" si="167"/>
        <v>2026</v>
      </c>
      <c r="C3564" t="str">
        <f t="shared" si="165"/>
        <v>2025-2026</v>
      </c>
      <c r="D3564" t="s">
        <v>147</v>
      </c>
      <c r="E3564" t="s">
        <v>126</v>
      </c>
      <c r="F3564" t="str">
        <f t="shared" si="166"/>
        <v>Queensland</v>
      </c>
      <c r="G3564" t="s">
        <v>35</v>
      </c>
      <c r="H3564">
        <v>4551</v>
      </c>
      <c r="I3564" t="s">
        <v>11</v>
      </c>
      <c r="J3564" t="s">
        <v>120</v>
      </c>
      <c r="K3564" t="s">
        <v>154</v>
      </c>
      <c r="L3564" t="s">
        <v>14</v>
      </c>
      <c r="M3564" s="5">
        <v>869.43000000000006</v>
      </c>
    </row>
    <row r="3565" spans="1:13" x14ac:dyDescent="0.25">
      <c r="A3565" s="2">
        <v>45391</v>
      </c>
      <c r="B3565" s="3">
        <f t="shared" si="167"/>
        <v>2024</v>
      </c>
      <c r="C3565" t="str">
        <f t="shared" si="165"/>
        <v>2023-2024</v>
      </c>
      <c r="D3565" t="s">
        <v>148</v>
      </c>
      <c r="E3565" t="s">
        <v>34</v>
      </c>
      <c r="F3565" t="str">
        <f t="shared" si="166"/>
        <v>Queensland</v>
      </c>
      <c r="G3565" t="s">
        <v>35</v>
      </c>
      <c r="H3565">
        <v>4802</v>
      </c>
      <c r="I3565" t="s">
        <v>11</v>
      </c>
      <c r="J3565" t="s">
        <v>36</v>
      </c>
      <c r="K3565" t="s">
        <v>155</v>
      </c>
      <c r="L3565" t="s">
        <v>20</v>
      </c>
      <c r="M3565" s="5">
        <v>870.44999999999993</v>
      </c>
    </row>
    <row r="3566" spans="1:13" x14ac:dyDescent="0.25">
      <c r="A3566" s="2">
        <v>45689</v>
      </c>
      <c r="B3566" s="3">
        <f t="shared" si="167"/>
        <v>2025</v>
      </c>
      <c r="C3566" t="str">
        <f t="shared" si="165"/>
        <v>2024-2025</v>
      </c>
      <c r="D3566" t="s">
        <v>147</v>
      </c>
      <c r="E3566" t="s">
        <v>128</v>
      </c>
      <c r="F3566" t="str">
        <f t="shared" si="166"/>
        <v>Western Australia</v>
      </c>
      <c r="G3566" t="s">
        <v>48</v>
      </c>
      <c r="H3566">
        <v>6027</v>
      </c>
      <c r="I3566" t="s">
        <v>11</v>
      </c>
      <c r="J3566" t="s">
        <v>49</v>
      </c>
      <c r="K3566" t="s">
        <v>150</v>
      </c>
      <c r="L3566" t="s">
        <v>18</v>
      </c>
      <c r="M3566" s="5">
        <v>870.48</v>
      </c>
    </row>
    <row r="3567" spans="1:13" x14ac:dyDescent="0.25">
      <c r="A3567" s="2">
        <v>45935</v>
      </c>
      <c r="B3567" s="3">
        <f t="shared" si="167"/>
        <v>2026</v>
      </c>
      <c r="C3567" t="str">
        <f t="shared" si="165"/>
        <v>2025-2026</v>
      </c>
      <c r="D3567" t="s">
        <v>147</v>
      </c>
      <c r="E3567" t="s">
        <v>144</v>
      </c>
      <c r="F3567" t="str">
        <f t="shared" si="166"/>
        <v>Queensland</v>
      </c>
      <c r="G3567" t="s">
        <v>35</v>
      </c>
      <c r="H3567">
        <v>4566</v>
      </c>
      <c r="I3567" t="s">
        <v>11</v>
      </c>
      <c r="J3567" t="s">
        <v>120</v>
      </c>
      <c r="K3567" t="s">
        <v>153</v>
      </c>
      <c r="L3567" t="s">
        <v>16</v>
      </c>
      <c r="M3567" s="5">
        <v>872.49000000000012</v>
      </c>
    </row>
    <row r="3568" spans="1:13" x14ac:dyDescent="0.25">
      <c r="A3568" s="2">
        <v>45756</v>
      </c>
      <c r="B3568" s="3">
        <f t="shared" si="167"/>
        <v>2025</v>
      </c>
      <c r="C3568" t="str">
        <f t="shared" si="165"/>
        <v>2024-2025</v>
      </c>
      <c r="D3568" t="s">
        <v>147</v>
      </c>
      <c r="E3568" t="s">
        <v>113</v>
      </c>
      <c r="F3568" t="str">
        <f t="shared" si="166"/>
        <v>Queensland</v>
      </c>
      <c r="G3568" t="s">
        <v>35</v>
      </c>
      <c r="H3568">
        <v>4215</v>
      </c>
      <c r="I3568" t="s">
        <v>11</v>
      </c>
      <c r="J3568" t="s">
        <v>104</v>
      </c>
      <c r="K3568" t="s">
        <v>154</v>
      </c>
      <c r="L3568" t="s">
        <v>14</v>
      </c>
      <c r="M3568" s="5">
        <v>872.91000000000008</v>
      </c>
    </row>
    <row r="3569" spans="1:13" x14ac:dyDescent="0.25">
      <c r="A3569" s="2">
        <v>45765</v>
      </c>
      <c r="B3569" s="3">
        <f t="shared" si="167"/>
        <v>2025</v>
      </c>
      <c r="C3569" t="str">
        <f t="shared" si="165"/>
        <v>2024-2025</v>
      </c>
      <c r="D3569" t="s">
        <v>147</v>
      </c>
      <c r="E3569" t="s">
        <v>126</v>
      </c>
      <c r="F3569" t="str">
        <f t="shared" si="166"/>
        <v>Queensland</v>
      </c>
      <c r="G3569" t="s">
        <v>35</v>
      </c>
      <c r="H3569">
        <v>4551</v>
      </c>
      <c r="I3569" t="s">
        <v>11</v>
      </c>
      <c r="J3569" t="s">
        <v>120</v>
      </c>
      <c r="K3569" t="s">
        <v>151</v>
      </c>
      <c r="L3569" t="s">
        <v>21</v>
      </c>
      <c r="M3569" s="5">
        <v>873.34</v>
      </c>
    </row>
    <row r="3570" spans="1:13" x14ac:dyDescent="0.25">
      <c r="A3570" s="2">
        <v>45824</v>
      </c>
      <c r="B3570" s="3">
        <f t="shared" si="167"/>
        <v>2025</v>
      </c>
      <c r="C3570" t="str">
        <f t="shared" si="165"/>
        <v>2024-2025</v>
      </c>
      <c r="D3570" t="s">
        <v>148</v>
      </c>
      <c r="E3570" t="s">
        <v>138</v>
      </c>
      <c r="F3570" t="str">
        <f t="shared" si="166"/>
        <v>Queensland</v>
      </c>
      <c r="G3570" t="s">
        <v>35</v>
      </c>
      <c r="H3570">
        <v>4558</v>
      </c>
      <c r="I3570" t="s">
        <v>11</v>
      </c>
      <c r="J3570" t="s">
        <v>120</v>
      </c>
      <c r="K3570" t="s">
        <v>151</v>
      </c>
      <c r="L3570" t="s">
        <v>21</v>
      </c>
      <c r="M3570" s="5">
        <v>873.59</v>
      </c>
    </row>
    <row r="3571" spans="1:13" x14ac:dyDescent="0.25">
      <c r="A3571" s="2">
        <v>45885</v>
      </c>
      <c r="B3571" s="3">
        <f t="shared" si="167"/>
        <v>2026</v>
      </c>
      <c r="C3571" t="str">
        <f t="shared" si="165"/>
        <v>2025-2026</v>
      </c>
      <c r="D3571" t="s">
        <v>147</v>
      </c>
      <c r="E3571" t="s">
        <v>145</v>
      </c>
      <c r="F3571" t="str">
        <f t="shared" si="166"/>
        <v>New South Wales</v>
      </c>
      <c r="G3571" t="s">
        <v>10</v>
      </c>
      <c r="H3571">
        <v>2101</v>
      </c>
      <c r="I3571" t="s">
        <v>11</v>
      </c>
      <c r="J3571" t="s">
        <v>27</v>
      </c>
      <c r="K3571" t="s">
        <v>152</v>
      </c>
      <c r="L3571" t="s">
        <v>13</v>
      </c>
      <c r="M3571" s="5">
        <v>875</v>
      </c>
    </row>
    <row r="3572" spans="1:13" x14ac:dyDescent="0.25">
      <c r="A3572" s="2">
        <v>45456</v>
      </c>
      <c r="B3572" s="3">
        <f t="shared" si="167"/>
        <v>2024</v>
      </c>
      <c r="C3572" t="str">
        <f t="shared" si="165"/>
        <v>2023-2024</v>
      </c>
      <c r="D3572" t="s">
        <v>148</v>
      </c>
      <c r="E3572" t="s">
        <v>34</v>
      </c>
      <c r="F3572" t="str">
        <f t="shared" si="166"/>
        <v>Queensland</v>
      </c>
      <c r="G3572" t="s">
        <v>35</v>
      </c>
      <c r="H3572">
        <v>4802</v>
      </c>
      <c r="I3572" t="s">
        <v>11</v>
      </c>
      <c r="J3572" t="s">
        <v>36</v>
      </c>
      <c r="K3572" t="s">
        <v>150</v>
      </c>
      <c r="L3572" t="s">
        <v>18</v>
      </c>
      <c r="M3572" s="5">
        <v>876.85</v>
      </c>
    </row>
    <row r="3573" spans="1:13" x14ac:dyDescent="0.25">
      <c r="A3573" s="2">
        <v>45430</v>
      </c>
      <c r="B3573" s="3">
        <f t="shared" si="167"/>
        <v>2024</v>
      </c>
      <c r="C3573" t="str">
        <f t="shared" si="165"/>
        <v>2023-2024</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25">
      <c r="A3574" s="2">
        <v>45780</v>
      </c>
      <c r="B3574" s="3">
        <f t="shared" si="167"/>
        <v>2025</v>
      </c>
      <c r="C3574" t="str">
        <f t="shared" si="165"/>
        <v>2024-2025</v>
      </c>
      <c r="D3574" t="s">
        <v>147</v>
      </c>
      <c r="E3574" t="s">
        <v>137</v>
      </c>
      <c r="F3574" t="str">
        <f t="shared" si="166"/>
        <v>New South Wales</v>
      </c>
      <c r="G3574" t="s">
        <v>10</v>
      </c>
      <c r="H3574">
        <v>2031</v>
      </c>
      <c r="I3574" t="s">
        <v>11</v>
      </c>
      <c r="J3574" t="s">
        <v>12</v>
      </c>
      <c r="K3574" t="s">
        <v>19</v>
      </c>
      <c r="L3574" t="s">
        <v>23</v>
      </c>
      <c r="M3574" s="5">
        <v>878.53</v>
      </c>
    </row>
    <row r="3575" spans="1:13" x14ac:dyDescent="0.25">
      <c r="A3575" s="2">
        <v>45652</v>
      </c>
      <c r="B3575" s="3">
        <f t="shared" si="167"/>
        <v>2025</v>
      </c>
      <c r="C3575" t="str">
        <f t="shared" si="165"/>
        <v>2024-2025</v>
      </c>
      <c r="D3575" t="s">
        <v>147</v>
      </c>
      <c r="E3575" t="s">
        <v>89</v>
      </c>
      <c r="F3575" t="str">
        <f t="shared" si="166"/>
        <v>Queensland</v>
      </c>
      <c r="G3575" t="s">
        <v>35</v>
      </c>
      <c r="H3575">
        <v>4655</v>
      </c>
      <c r="I3575" t="s">
        <v>11</v>
      </c>
      <c r="J3575" t="s">
        <v>51</v>
      </c>
      <c r="K3575" t="s">
        <v>151</v>
      </c>
      <c r="L3575" t="s">
        <v>21</v>
      </c>
      <c r="M3575" s="5">
        <v>879.85</v>
      </c>
    </row>
    <row r="3576" spans="1:13" x14ac:dyDescent="0.25">
      <c r="A3576" s="2">
        <v>45540</v>
      </c>
      <c r="B3576" s="3">
        <f t="shared" si="167"/>
        <v>2025</v>
      </c>
      <c r="C3576" t="str">
        <f t="shared" si="165"/>
        <v>2024-2025</v>
      </c>
      <c r="D3576" t="s">
        <v>147</v>
      </c>
      <c r="E3576" t="s">
        <v>83</v>
      </c>
      <c r="F3576" t="str">
        <f t="shared" si="166"/>
        <v>New South Wales</v>
      </c>
      <c r="G3576" t="s">
        <v>10</v>
      </c>
      <c r="H3576">
        <v>2750</v>
      </c>
      <c r="I3576" t="s">
        <v>11</v>
      </c>
      <c r="J3576" t="s">
        <v>25</v>
      </c>
      <c r="K3576" t="s">
        <v>151</v>
      </c>
      <c r="L3576" t="s">
        <v>21</v>
      </c>
      <c r="M3576" s="5">
        <v>879.87</v>
      </c>
    </row>
    <row r="3577" spans="1:13" x14ac:dyDescent="0.25">
      <c r="A3577" s="2">
        <v>45640</v>
      </c>
      <c r="B3577" s="3">
        <f t="shared" si="167"/>
        <v>2025</v>
      </c>
      <c r="C3577" t="str">
        <f t="shared" si="165"/>
        <v>2024-2025</v>
      </c>
      <c r="D3577" t="s">
        <v>147</v>
      </c>
      <c r="E3577" t="s">
        <v>95</v>
      </c>
      <c r="F3577" t="str">
        <f t="shared" si="166"/>
        <v>Victoria</v>
      </c>
      <c r="G3577" t="s">
        <v>45</v>
      </c>
      <c r="H3577">
        <v>3931</v>
      </c>
      <c r="I3577" t="s">
        <v>11</v>
      </c>
      <c r="J3577" t="s">
        <v>55</v>
      </c>
      <c r="K3577" t="s">
        <v>149</v>
      </c>
      <c r="L3577" t="s">
        <v>15</v>
      </c>
      <c r="M3577" s="5">
        <v>882.53</v>
      </c>
    </row>
    <row r="3578" spans="1:13" x14ac:dyDescent="0.25">
      <c r="A3578" s="2">
        <v>45947</v>
      </c>
      <c r="B3578" s="3">
        <f t="shared" si="167"/>
        <v>2026</v>
      </c>
      <c r="C3578" t="str">
        <f t="shared" si="165"/>
        <v>2025-2026</v>
      </c>
      <c r="D3578" t="s">
        <v>147</v>
      </c>
      <c r="E3578" t="s">
        <v>138</v>
      </c>
      <c r="F3578" t="str">
        <f t="shared" si="166"/>
        <v>Queensland</v>
      </c>
      <c r="G3578" t="s">
        <v>35</v>
      </c>
      <c r="H3578">
        <v>4558</v>
      </c>
      <c r="I3578" t="s">
        <v>11</v>
      </c>
      <c r="J3578" t="s">
        <v>120</v>
      </c>
      <c r="K3578" t="s">
        <v>152</v>
      </c>
      <c r="L3578" t="s">
        <v>13</v>
      </c>
      <c r="M3578" s="5">
        <v>882.84</v>
      </c>
    </row>
    <row r="3579" spans="1:13" x14ac:dyDescent="0.25">
      <c r="A3579" s="2">
        <v>45431</v>
      </c>
      <c r="B3579" s="3">
        <f t="shared" si="167"/>
        <v>2024</v>
      </c>
      <c r="C3579" t="str">
        <f t="shared" si="165"/>
        <v>2023-2024</v>
      </c>
      <c r="D3579" t="s">
        <v>147</v>
      </c>
      <c r="E3579" t="s">
        <v>101</v>
      </c>
      <c r="F3579" t="str">
        <f t="shared" si="166"/>
        <v>Victoria</v>
      </c>
      <c r="G3579" t="s">
        <v>45</v>
      </c>
      <c r="H3579">
        <v>3131</v>
      </c>
      <c r="I3579" t="s">
        <v>11</v>
      </c>
      <c r="J3579" t="s">
        <v>63</v>
      </c>
      <c r="K3579" t="s">
        <v>150</v>
      </c>
      <c r="L3579" t="s">
        <v>18</v>
      </c>
      <c r="M3579" s="5">
        <v>884.31999999999994</v>
      </c>
    </row>
    <row r="3580" spans="1:13" x14ac:dyDescent="0.25">
      <c r="A3580" s="2">
        <v>45763</v>
      </c>
      <c r="B3580" s="3">
        <f t="shared" si="167"/>
        <v>2025</v>
      </c>
      <c r="C3580" t="str">
        <f t="shared" si="165"/>
        <v>2024-2025</v>
      </c>
      <c r="D3580" t="s">
        <v>147</v>
      </c>
      <c r="E3580" t="s">
        <v>103</v>
      </c>
      <c r="F3580" t="str">
        <f t="shared" si="166"/>
        <v>Queensland</v>
      </c>
      <c r="G3580" t="s">
        <v>35</v>
      </c>
      <c r="H3580">
        <v>4509</v>
      </c>
      <c r="I3580" t="s">
        <v>11</v>
      </c>
      <c r="J3580" t="s">
        <v>104</v>
      </c>
      <c r="K3580" t="s">
        <v>152</v>
      </c>
      <c r="L3580" t="s">
        <v>13</v>
      </c>
      <c r="M3580" s="5">
        <v>886.66999999999973</v>
      </c>
    </row>
    <row r="3581" spans="1:13" x14ac:dyDescent="0.25">
      <c r="A3581" s="2">
        <v>45681</v>
      </c>
      <c r="B3581" s="3">
        <f t="shared" si="167"/>
        <v>2025</v>
      </c>
      <c r="C3581" t="str">
        <f t="shared" si="165"/>
        <v>2024-2025</v>
      </c>
      <c r="D3581" t="s">
        <v>148</v>
      </c>
      <c r="E3581" t="s">
        <v>72</v>
      </c>
      <c r="F3581" t="str">
        <f t="shared" si="166"/>
        <v>Western Australia</v>
      </c>
      <c r="G3581" t="s">
        <v>48</v>
      </c>
      <c r="H3581">
        <v>6010</v>
      </c>
      <c r="I3581" t="s">
        <v>11</v>
      </c>
      <c r="J3581" t="s">
        <v>49</v>
      </c>
      <c r="K3581" t="s">
        <v>149</v>
      </c>
      <c r="L3581" t="s">
        <v>15</v>
      </c>
      <c r="M3581" s="5">
        <v>887.64</v>
      </c>
    </row>
    <row r="3582" spans="1:13" x14ac:dyDescent="0.25">
      <c r="A3582" s="2">
        <v>45972</v>
      </c>
      <c r="B3582" s="3">
        <f t="shared" si="167"/>
        <v>2026</v>
      </c>
      <c r="C3582" t="str">
        <f t="shared" si="165"/>
        <v>2025-2026</v>
      </c>
      <c r="D3582" t="s">
        <v>147</v>
      </c>
      <c r="E3582" t="s">
        <v>64</v>
      </c>
      <c r="F3582" t="str">
        <f t="shared" si="166"/>
        <v>Victoria</v>
      </c>
      <c r="G3582" t="s">
        <v>45</v>
      </c>
      <c r="H3582">
        <v>3199</v>
      </c>
      <c r="I3582" t="s">
        <v>11</v>
      </c>
      <c r="J3582" t="s">
        <v>63</v>
      </c>
      <c r="K3582" t="s">
        <v>154</v>
      </c>
      <c r="L3582" t="s">
        <v>14</v>
      </c>
      <c r="M3582" s="5">
        <v>887.92999999999984</v>
      </c>
    </row>
    <row r="3583" spans="1:13" x14ac:dyDescent="0.25">
      <c r="A3583" s="2">
        <v>45841</v>
      </c>
      <c r="B3583" s="3">
        <f t="shared" si="167"/>
        <v>2026</v>
      </c>
      <c r="C3583" t="str">
        <f t="shared" si="165"/>
        <v>2025-2026</v>
      </c>
      <c r="D3583" t="s">
        <v>147</v>
      </c>
      <c r="E3583" t="s">
        <v>39</v>
      </c>
      <c r="F3583" t="str">
        <f t="shared" si="166"/>
        <v>South Australia</v>
      </c>
      <c r="G3583" t="s">
        <v>32</v>
      </c>
      <c r="H3583">
        <v>5343</v>
      </c>
      <c r="I3583" t="s">
        <v>11</v>
      </c>
      <c r="J3583" t="s">
        <v>38</v>
      </c>
      <c r="K3583" t="s">
        <v>149</v>
      </c>
      <c r="L3583" t="s">
        <v>15</v>
      </c>
      <c r="M3583" s="5">
        <v>888.10000000000014</v>
      </c>
    </row>
    <row r="3584" spans="1:13" x14ac:dyDescent="0.25">
      <c r="A3584" s="2">
        <v>45729</v>
      </c>
      <c r="B3584" s="3">
        <f t="shared" si="167"/>
        <v>2025</v>
      </c>
      <c r="C3584" t="str">
        <f t="shared" si="165"/>
        <v>2024-2025</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25">
      <c r="A3585" s="2">
        <v>45546</v>
      </c>
      <c r="B3585" s="3">
        <f t="shared" si="167"/>
        <v>2025</v>
      </c>
      <c r="C3585" t="str">
        <f t="shared" si="165"/>
        <v>2024-2025</v>
      </c>
      <c r="D3585" t="s">
        <v>147</v>
      </c>
      <c r="E3585" t="s">
        <v>65</v>
      </c>
      <c r="F3585" t="str">
        <f t="shared" si="166"/>
        <v>New South Wales</v>
      </c>
      <c r="G3585" t="s">
        <v>10</v>
      </c>
      <c r="H3585">
        <v>2541</v>
      </c>
      <c r="I3585" t="s">
        <v>11</v>
      </c>
      <c r="J3585" t="s">
        <v>58</v>
      </c>
      <c r="K3585" t="s">
        <v>154</v>
      </c>
      <c r="L3585" t="s">
        <v>14</v>
      </c>
      <c r="M3585" s="5">
        <v>892.11000000000013</v>
      </c>
    </row>
    <row r="3586" spans="1:13" x14ac:dyDescent="0.25">
      <c r="A3586" s="2">
        <v>45292</v>
      </c>
      <c r="B3586" s="3">
        <f t="shared" si="167"/>
        <v>2024</v>
      </c>
      <c r="C3586" t="str">
        <f t="shared" ref="C3586:C3649" si="168">IF(MONTH(A3586) &gt;= 7, YEAR(A3586) &amp; "-" &amp; YEAR(A3586) + 1, YEAR(A3586) - 1 &amp; "-" &amp; YEAR(A3586))</f>
        <v>2023-2024</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25">
      <c r="A3587" s="2">
        <v>45473</v>
      </c>
      <c r="B3587" s="3">
        <f t="shared" ref="B3587:B3650" si="170">IF(MONTH(A3587)&gt;=7,YEAR(A3587)+1,YEAR(A3587))</f>
        <v>2024</v>
      </c>
      <c r="C3587" t="str">
        <f t="shared" si="168"/>
        <v>2023-2024</v>
      </c>
      <c r="D3587" t="s">
        <v>147</v>
      </c>
      <c r="E3587" t="s">
        <v>85</v>
      </c>
      <c r="F3587" t="str">
        <f t="shared" si="169"/>
        <v>Queensland</v>
      </c>
      <c r="G3587" t="s">
        <v>35</v>
      </c>
      <c r="H3587">
        <v>4883</v>
      </c>
      <c r="I3587" t="s">
        <v>11</v>
      </c>
      <c r="J3587" t="s">
        <v>36</v>
      </c>
      <c r="K3587" t="s">
        <v>151</v>
      </c>
      <c r="L3587" t="s">
        <v>21</v>
      </c>
      <c r="M3587" s="5">
        <v>893.95</v>
      </c>
    </row>
    <row r="3588" spans="1:13" x14ac:dyDescent="0.25">
      <c r="A3588" s="2">
        <v>45860</v>
      </c>
      <c r="B3588" s="3">
        <f t="shared" si="170"/>
        <v>2026</v>
      </c>
      <c r="C3588" t="str">
        <f t="shared" si="168"/>
        <v>2025-2026</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25">
      <c r="A3589" s="2">
        <v>45524</v>
      </c>
      <c r="B3589" s="3">
        <f t="shared" si="170"/>
        <v>2025</v>
      </c>
      <c r="C3589" t="str">
        <f t="shared" si="168"/>
        <v>2024-2025</v>
      </c>
      <c r="D3589" t="s">
        <v>147</v>
      </c>
      <c r="E3589" t="s">
        <v>139</v>
      </c>
      <c r="F3589" t="str">
        <f t="shared" si="169"/>
        <v>New South Wales</v>
      </c>
      <c r="G3589" t="s">
        <v>10</v>
      </c>
      <c r="H3589">
        <v>2020</v>
      </c>
      <c r="I3589" t="s">
        <v>11</v>
      </c>
      <c r="J3589" t="s">
        <v>12</v>
      </c>
      <c r="K3589" t="s">
        <v>151</v>
      </c>
      <c r="L3589" t="s">
        <v>21</v>
      </c>
      <c r="M3589" s="5">
        <v>894.97</v>
      </c>
    </row>
    <row r="3590" spans="1:13" x14ac:dyDescent="0.25">
      <c r="A3590" s="2">
        <v>45400</v>
      </c>
      <c r="B3590" s="3">
        <f t="shared" si="170"/>
        <v>2024</v>
      </c>
      <c r="C3590" t="str">
        <f t="shared" si="168"/>
        <v>2023-2024</v>
      </c>
      <c r="D3590" t="s">
        <v>148</v>
      </c>
      <c r="E3590" t="s">
        <v>54</v>
      </c>
      <c r="F3590" t="str">
        <f t="shared" si="169"/>
        <v>Victoria</v>
      </c>
      <c r="G3590" t="s">
        <v>45</v>
      </c>
      <c r="H3590">
        <v>3977</v>
      </c>
      <c r="I3590" t="s">
        <v>11</v>
      </c>
      <c r="J3590" t="s">
        <v>55</v>
      </c>
      <c r="K3590" t="s">
        <v>150</v>
      </c>
      <c r="L3590" t="s">
        <v>18</v>
      </c>
      <c r="M3590" s="5">
        <v>895.24</v>
      </c>
    </row>
    <row r="3591" spans="1:13" x14ac:dyDescent="0.25">
      <c r="A3591" s="2">
        <v>45586</v>
      </c>
      <c r="B3591" s="3">
        <f t="shared" si="170"/>
        <v>2025</v>
      </c>
      <c r="C3591" t="str">
        <f t="shared" si="168"/>
        <v>2024-2025</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25">
      <c r="A3592" s="2">
        <v>45368</v>
      </c>
      <c r="B3592" s="3">
        <f t="shared" si="170"/>
        <v>2024</v>
      </c>
      <c r="C3592" t="str">
        <f t="shared" si="168"/>
        <v>2023-2024</v>
      </c>
      <c r="D3592" t="s">
        <v>147</v>
      </c>
      <c r="E3592" t="s">
        <v>114</v>
      </c>
      <c r="F3592" t="str">
        <f t="shared" si="169"/>
        <v>Victoria</v>
      </c>
      <c r="G3592" t="s">
        <v>45</v>
      </c>
      <c r="H3592">
        <v>3551</v>
      </c>
      <c r="I3592" t="s">
        <v>11</v>
      </c>
      <c r="J3592" t="s">
        <v>60</v>
      </c>
      <c r="K3592" t="s">
        <v>19</v>
      </c>
      <c r="L3592" t="s">
        <v>23</v>
      </c>
      <c r="M3592" s="5">
        <v>896.08</v>
      </c>
    </row>
    <row r="3593" spans="1:13" x14ac:dyDescent="0.25">
      <c r="A3593" s="2">
        <v>45435</v>
      </c>
      <c r="B3593" s="3">
        <f t="shared" si="170"/>
        <v>2024</v>
      </c>
      <c r="C3593" t="str">
        <f t="shared" si="168"/>
        <v>2023-2024</v>
      </c>
      <c r="D3593" t="s">
        <v>147</v>
      </c>
      <c r="E3593" t="s">
        <v>137</v>
      </c>
      <c r="F3593" t="str">
        <f t="shared" si="169"/>
        <v>New South Wales</v>
      </c>
      <c r="G3593" t="s">
        <v>10</v>
      </c>
      <c r="H3593">
        <v>2031</v>
      </c>
      <c r="I3593" t="s">
        <v>11</v>
      </c>
      <c r="J3593" t="s">
        <v>12</v>
      </c>
      <c r="K3593" t="s">
        <v>150</v>
      </c>
      <c r="L3593" t="s">
        <v>18</v>
      </c>
      <c r="M3593" s="5">
        <v>898.7</v>
      </c>
    </row>
    <row r="3594" spans="1:13" x14ac:dyDescent="0.25">
      <c r="A3594" s="2">
        <v>45404</v>
      </c>
      <c r="B3594" s="3">
        <f t="shared" si="170"/>
        <v>2024</v>
      </c>
      <c r="C3594" t="str">
        <f t="shared" si="168"/>
        <v>2023-2024</v>
      </c>
      <c r="D3594" t="s">
        <v>148</v>
      </c>
      <c r="E3594" t="s">
        <v>100</v>
      </c>
      <c r="F3594" t="str">
        <f t="shared" si="169"/>
        <v>Western Australia</v>
      </c>
      <c r="G3594" t="s">
        <v>48</v>
      </c>
      <c r="H3594">
        <v>6021</v>
      </c>
      <c r="I3594" t="s">
        <v>11</v>
      </c>
      <c r="J3594" t="s">
        <v>49</v>
      </c>
      <c r="K3594" t="s">
        <v>151</v>
      </c>
      <c r="L3594" t="s">
        <v>21</v>
      </c>
      <c r="M3594" s="5">
        <v>898.84</v>
      </c>
    </row>
    <row r="3595" spans="1:13" x14ac:dyDescent="0.25">
      <c r="A3595" s="2">
        <v>45909</v>
      </c>
      <c r="B3595" s="3">
        <f t="shared" si="170"/>
        <v>2026</v>
      </c>
      <c r="C3595" t="str">
        <f t="shared" si="168"/>
        <v>2025-2026</v>
      </c>
      <c r="D3595" t="s">
        <v>147</v>
      </c>
      <c r="E3595" t="s">
        <v>86</v>
      </c>
      <c r="F3595" t="str">
        <f t="shared" si="169"/>
        <v>New South Wales</v>
      </c>
      <c r="G3595" t="s">
        <v>10</v>
      </c>
      <c r="H3595">
        <v>2064</v>
      </c>
      <c r="I3595" t="s">
        <v>11</v>
      </c>
      <c r="J3595" t="s">
        <v>12</v>
      </c>
      <c r="K3595" t="s">
        <v>151</v>
      </c>
      <c r="L3595" t="s">
        <v>21</v>
      </c>
      <c r="M3595" s="5">
        <v>898.8599999999999</v>
      </c>
    </row>
    <row r="3596" spans="1:13" x14ac:dyDescent="0.25">
      <c r="A3596" s="2">
        <v>45535</v>
      </c>
      <c r="B3596" s="3">
        <f t="shared" si="170"/>
        <v>2025</v>
      </c>
      <c r="C3596" t="str">
        <f t="shared" si="168"/>
        <v>2024-2025</v>
      </c>
      <c r="D3596" t="s">
        <v>148</v>
      </c>
      <c r="E3596" t="s">
        <v>85</v>
      </c>
      <c r="F3596" t="str">
        <f t="shared" si="169"/>
        <v>Queensland</v>
      </c>
      <c r="G3596" t="s">
        <v>35</v>
      </c>
      <c r="H3596">
        <v>4883</v>
      </c>
      <c r="I3596" t="s">
        <v>11</v>
      </c>
      <c r="J3596" t="s">
        <v>36</v>
      </c>
      <c r="K3596" t="s">
        <v>151</v>
      </c>
      <c r="L3596" t="s">
        <v>21</v>
      </c>
      <c r="M3596" s="5">
        <v>899.55</v>
      </c>
    </row>
    <row r="3597" spans="1:13" x14ac:dyDescent="0.25">
      <c r="A3597" s="2">
        <v>45702</v>
      </c>
      <c r="B3597" s="3">
        <f t="shared" si="170"/>
        <v>2025</v>
      </c>
      <c r="C3597" t="str">
        <f t="shared" si="168"/>
        <v>2024-2025</v>
      </c>
      <c r="D3597" t="s">
        <v>148</v>
      </c>
      <c r="E3597" t="s">
        <v>135</v>
      </c>
      <c r="F3597" t="str">
        <f t="shared" si="169"/>
        <v>Victoria</v>
      </c>
      <c r="G3597" t="s">
        <v>45</v>
      </c>
      <c r="H3597">
        <v>3550</v>
      </c>
      <c r="I3597" t="s">
        <v>11</v>
      </c>
      <c r="J3597" t="s">
        <v>60</v>
      </c>
      <c r="K3597" t="s">
        <v>19</v>
      </c>
      <c r="L3597" t="s">
        <v>23</v>
      </c>
      <c r="M3597" s="5">
        <v>901.28999999999985</v>
      </c>
    </row>
    <row r="3598" spans="1:13" x14ac:dyDescent="0.25">
      <c r="A3598" s="2">
        <v>45898</v>
      </c>
      <c r="B3598" s="3">
        <f t="shared" si="170"/>
        <v>2026</v>
      </c>
      <c r="C3598" t="str">
        <f t="shared" si="168"/>
        <v>2025-2026</v>
      </c>
      <c r="D3598" t="s">
        <v>147</v>
      </c>
      <c r="E3598" t="s">
        <v>113</v>
      </c>
      <c r="F3598" t="str">
        <f t="shared" si="169"/>
        <v>Queensland</v>
      </c>
      <c r="G3598" t="s">
        <v>35</v>
      </c>
      <c r="H3598">
        <v>4215</v>
      </c>
      <c r="I3598" t="s">
        <v>11</v>
      </c>
      <c r="J3598" t="s">
        <v>104</v>
      </c>
      <c r="K3598" t="s">
        <v>156</v>
      </c>
      <c r="L3598" t="s">
        <v>17</v>
      </c>
      <c r="M3598" s="5">
        <v>902.49</v>
      </c>
    </row>
    <row r="3599" spans="1:13" x14ac:dyDescent="0.25">
      <c r="A3599" s="2">
        <v>45770</v>
      </c>
      <c r="B3599" s="3">
        <f t="shared" si="170"/>
        <v>2025</v>
      </c>
      <c r="C3599" t="str">
        <f t="shared" si="168"/>
        <v>2024-2025</v>
      </c>
      <c r="D3599" t="s">
        <v>147</v>
      </c>
      <c r="E3599" t="s">
        <v>136</v>
      </c>
      <c r="F3599" t="str">
        <f t="shared" si="169"/>
        <v>Victoria</v>
      </c>
      <c r="G3599" t="s">
        <v>45</v>
      </c>
      <c r="H3599">
        <v>3175</v>
      </c>
      <c r="I3599" t="s">
        <v>11</v>
      </c>
      <c r="J3599" t="s">
        <v>63</v>
      </c>
      <c r="K3599" t="s">
        <v>151</v>
      </c>
      <c r="L3599" t="s">
        <v>21</v>
      </c>
      <c r="M3599" s="5">
        <v>903.78</v>
      </c>
    </row>
    <row r="3600" spans="1:13" x14ac:dyDescent="0.25">
      <c r="A3600" s="2">
        <v>45964</v>
      </c>
      <c r="B3600" s="3">
        <f t="shared" si="170"/>
        <v>2026</v>
      </c>
      <c r="C3600" t="str">
        <f t="shared" si="168"/>
        <v>2025-2026</v>
      </c>
      <c r="D3600" t="s">
        <v>148</v>
      </c>
      <c r="E3600" t="s">
        <v>135</v>
      </c>
      <c r="F3600" t="str">
        <f t="shared" si="169"/>
        <v>Victoria</v>
      </c>
      <c r="G3600" t="s">
        <v>45</v>
      </c>
      <c r="H3600">
        <v>3550</v>
      </c>
      <c r="I3600" t="s">
        <v>11</v>
      </c>
      <c r="J3600" t="s">
        <v>60</v>
      </c>
      <c r="K3600" t="s">
        <v>157</v>
      </c>
      <c r="L3600" t="s">
        <v>22</v>
      </c>
      <c r="M3600" s="5">
        <v>903.89</v>
      </c>
    </row>
    <row r="3601" spans="1:13" x14ac:dyDescent="0.25">
      <c r="A3601" s="2">
        <v>45501</v>
      </c>
      <c r="B3601" s="3">
        <f t="shared" si="170"/>
        <v>2025</v>
      </c>
      <c r="C3601" t="str">
        <f t="shared" si="168"/>
        <v>2024-2025</v>
      </c>
      <c r="D3601" t="s">
        <v>147</v>
      </c>
      <c r="E3601" t="s">
        <v>57</v>
      </c>
      <c r="F3601" t="str">
        <f t="shared" si="169"/>
        <v>New South Wales</v>
      </c>
      <c r="G3601" t="s">
        <v>10</v>
      </c>
      <c r="H3601">
        <v>2560</v>
      </c>
      <c r="I3601" t="s">
        <v>11</v>
      </c>
      <c r="J3601" t="s">
        <v>58</v>
      </c>
      <c r="K3601" t="s">
        <v>19</v>
      </c>
      <c r="L3601" t="s">
        <v>23</v>
      </c>
      <c r="M3601" s="5">
        <v>903.99</v>
      </c>
    </row>
    <row r="3602" spans="1:13" x14ac:dyDescent="0.25">
      <c r="A3602" s="2">
        <v>45765</v>
      </c>
      <c r="B3602" s="3">
        <f t="shared" si="170"/>
        <v>2025</v>
      </c>
      <c r="C3602" t="str">
        <f t="shared" si="168"/>
        <v>2024-2025</v>
      </c>
      <c r="D3602" t="s">
        <v>148</v>
      </c>
      <c r="E3602" t="s">
        <v>54</v>
      </c>
      <c r="F3602" t="str">
        <f t="shared" si="169"/>
        <v>Victoria</v>
      </c>
      <c r="G3602" t="s">
        <v>45</v>
      </c>
      <c r="H3602">
        <v>3977</v>
      </c>
      <c r="I3602" t="s">
        <v>11</v>
      </c>
      <c r="J3602" t="s">
        <v>55</v>
      </c>
      <c r="K3602" t="s">
        <v>153</v>
      </c>
      <c r="L3602" t="s">
        <v>16</v>
      </c>
      <c r="M3602" s="5">
        <v>906.07999999999993</v>
      </c>
    </row>
    <row r="3603" spans="1:13" x14ac:dyDescent="0.25">
      <c r="A3603" s="2">
        <v>45755</v>
      </c>
      <c r="B3603" s="3">
        <f t="shared" si="170"/>
        <v>2025</v>
      </c>
      <c r="C3603" t="str">
        <f t="shared" si="168"/>
        <v>2024-2025</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25">
      <c r="A3604" s="2">
        <v>45316</v>
      </c>
      <c r="B3604" s="3">
        <f t="shared" si="170"/>
        <v>2024</v>
      </c>
      <c r="C3604" t="str">
        <f t="shared" si="168"/>
        <v>2023-2024</v>
      </c>
      <c r="D3604" t="s">
        <v>147</v>
      </c>
      <c r="E3604" t="s">
        <v>121</v>
      </c>
      <c r="F3604" t="str">
        <f t="shared" si="169"/>
        <v>Queensland</v>
      </c>
      <c r="G3604" t="s">
        <v>35</v>
      </c>
      <c r="H3604">
        <v>4700</v>
      </c>
      <c r="I3604" t="s">
        <v>11</v>
      </c>
      <c r="J3604" t="s">
        <v>51</v>
      </c>
      <c r="K3604" t="s">
        <v>153</v>
      </c>
      <c r="L3604" t="s">
        <v>16</v>
      </c>
      <c r="M3604" s="5">
        <v>912.27</v>
      </c>
    </row>
    <row r="3605" spans="1:13" x14ac:dyDescent="0.25">
      <c r="A3605" s="2">
        <v>45350</v>
      </c>
      <c r="B3605" s="3">
        <f t="shared" si="170"/>
        <v>2024</v>
      </c>
      <c r="C3605" t="str">
        <f t="shared" si="168"/>
        <v>2023-2024</v>
      </c>
      <c r="D3605" t="s">
        <v>147</v>
      </c>
      <c r="E3605" t="s">
        <v>107</v>
      </c>
      <c r="F3605" t="str">
        <f t="shared" si="169"/>
        <v>Queensland</v>
      </c>
      <c r="G3605" t="s">
        <v>35</v>
      </c>
      <c r="H3605">
        <v>4220</v>
      </c>
      <c r="I3605" t="s">
        <v>11</v>
      </c>
      <c r="J3605" t="s">
        <v>104</v>
      </c>
      <c r="K3605" t="s">
        <v>152</v>
      </c>
      <c r="L3605" t="s">
        <v>13</v>
      </c>
      <c r="M3605" s="5">
        <v>915.31999999999982</v>
      </c>
    </row>
    <row r="3606" spans="1:13" x14ac:dyDescent="0.25">
      <c r="A3606" s="2">
        <v>45791</v>
      </c>
      <c r="B3606" s="3">
        <f t="shared" si="170"/>
        <v>2025</v>
      </c>
      <c r="C3606" t="str">
        <f t="shared" si="168"/>
        <v>2024-2025</v>
      </c>
      <c r="D3606" t="s">
        <v>147</v>
      </c>
      <c r="E3606" t="s">
        <v>145</v>
      </c>
      <c r="F3606" t="str">
        <f t="shared" si="169"/>
        <v>New South Wales</v>
      </c>
      <c r="G3606" t="s">
        <v>10</v>
      </c>
      <c r="H3606">
        <v>2101</v>
      </c>
      <c r="I3606" t="s">
        <v>11</v>
      </c>
      <c r="J3606" t="s">
        <v>27</v>
      </c>
      <c r="K3606" t="s">
        <v>151</v>
      </c>
      <c r="L3606" t="s">
        <v>21</v>
      </c>
      <c r="M3606" s="5">
        <v>915.68</v>
      </c>
    </row>
    <row r="3607" spans="1:13" x14ac:dyDescent="0.25">
      <c r="A3607" s="2">
        <v>45922</v>
      </c>
      <c r="B3607" s="3">
        <f t="shared" si="170"/>
        <v>2026</v>
      </c>
      <c r="C3607" t="str">
        <f t="shared" si="168"/>
        <v>2025-2026</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25">
      <c r="A3608" s="2">
        <v>45688</v>
      </c>
      <c r="B3608" s="3">
        <f t="shared" si="170"/>
        <v>2025</v>
      </c>
      <c r="C3608" t="str">
        <f t="shared" si="168"/>
        <v>2024-2025</v>
      </c>
      <c r="D3608" t="s">
        <v>147</v>
      </c>
      <c r="E3608" t="s">
        <v>132</v>
      </c>
      <c r="F3608" t="str">
        <f t="shared" si="169"/>
        <v>New South Wales</v>
      </c>
      <c r="G3608" t="s">
        <v>10</v>
      </c>
      <c r="H3608">
        <v>2800</v>
      </c>
      <c r="I3608" t="s">
        <v>11</v>
      </c>
      <c r="J3608" t="s">
        <v>25</v>
      </c>
      <c r="K3608" t="s">
        <v>156</v>
      </c>
      <c r="L3608" t="s">
        <v>17</v>
      </c>
      <c r="M3608" s="5">
        <v>915.76</v>
      </c>
    </row>
    <row r="3609" spans="1:13" x14ac:dyDescent="0.25">
      <c r="A3609" s="2">
        <v>45586</v>
      </c>
      <c r="B3609" s="3">
        <f t="shared" si="170"/>
        <v>2025</v>
      </c>
      <c r="C3609" t="str">
        <f t="shared" si="168"/>
        <v>2024-2025</v>
      </c>
      <c r="D3609" t="s">
        <v>147</v>
      </c>
      <c r="E3609" t="s">
        <v>57</v>
      </c>
      <c r="F3609" t="str">
        <f t="shared" si="169"/>
        <v>New South Wales</v>
      </c>
      <c r="G3609" t="s">
        <v>10</v>
      </c>
      <c r="H3609">
        <v>2560</v>
      </c>
      <c r="I3609" t="s">
        <v>11</v>
      </c>
      <c r="J3609" t="s">
        <v>58</v>
      </c>
      <c r="K3609" t="s">
        <v>152</v>
      </c>
      <c r="L3609" t="s">
        <v>13</v>
      </c>
      <c r="M3609" s="5">
        <v>918.01999999999975</v>
      </c>
    </row>
    <row r="3610" spans="1:13" x14ac:dyDescent="0.25">
      <c r="A3610" s="2">
        <v>45509</v>
      </c>
      <c r="B3610" s="3">
        <f t="shared" si="170"/>
        <v>2025</v>
      </c>
      <c r="C3610" t="str">
        <f t="shared" si="168"/>
        <v>2024-2025</v>
      </c>
      <c r="D3610" t="s">
        <v>148</v>
      </c>
      <c r="E3610" t="s">
        <v>91</v>
      </c>
      <c r="F3610" t="str">
        <f t="shared" si="169"/>
        <v>Victoria</v>
      </c>
      <c r="G3610" t="s">
        <v>45</v>
      </c>
      <c r="H3610">
        <v>3690</v>
      </c>
      <c r="I3610" t="s">
        <v>11</v>
      </c>
      <c r="J3610" t="s">
        <v>55</v>
      </c>
      <c r="K3610" t="s">
        <v>151</v>
      </c>
      <c r="L3610" t="s">
        <v>21</v>
      </c>
      <c r="M3610" s="5">
        <v>918.2399999999999</v>
      </c>
    </row>
    <row r="3611" spans="1:13" x14ac:dyDescent="0.25">
      <c r="A3611" s="2">
        <v>45473</v>
      </c>
      <c r="B3611" s="3">
        <f t="shared" si="170"/>
        <v>2024</v>
      </c>
      <c r="C3611" t="str">
        <f t="shared" si="168"/>
        <v>2023-2024</v>
      </c>
      <c r="D3611" t="s">
        <v>148</v>
      </c>
      <c r="E3611" t="s">
        <v>86</v>
      </c>
      <c r="F3611" t="str">
        <f t="shared" si="169"/>
        <v>New South Wales</v>
      </c>
      <c r="G3611" t="s">
        <v>10</v>
      </c>
      <c r="H3611">
        <v>2064</v>
      </c>
      <c r="I3611" t="s">
        <v>11</v>
      </c>
      <c r="J3611" t="s">
        <v>12</v>
      </c>
      <c r="K3611" t="s">
        <v>149</v>
      </c>
      <c r="L3611" t="s">
        <v>15</v>
      </c>
      <c r="M3611" s="5">
        <v>918.24</v>
      </c>
    </row>
    <row r="3612" spans="1:13" x14ac:dyDescent="0.25">
      <c r="A3612" s="2">
        <v>45953</v>
      </c>
      <c r="B3612" s="3">
        <f t="shared" si="170"/>
        <v>2026</v>
      </c>
      <c r="C3612" t="str">
        <f t="shared" si="168"/>
        <v>2025-2026</v>
      </c>
      <c r="D3612" t="s">
        <v>147</v>
      </c>
      <c r="E3612" t="s">
        <v>99</v>
      </c>
      <c r="F3612" t="str">
        <f t="shared" si="169"/>
        <v>Victoria</v>
      </c>
      <c r="G3612" t="s">
        <v>45</v>
      </c>
      <c r="H3612">
        <v>3148</v>
      </c>
      <c r="I3612" t="s">
        <v>11</v>
      </c>
      <c r="J3612" t="s">
        <v>63</v>
      </c>
      <c r="K3612" t="s">
        <v>154</v>
      </c>
      <c r="L3612" t="s">
        <v>14</v>
      </c>
      <c r="M3612" s="5">
        <v>920.17000000000007</v>
      </c>
    </row>
    <row r="3613" spans="1:13" x14ac:dyDescent="0.25">
      <c r="A3613" s="2">
        <v>45646</v>
      </c>
      <c r="B3613" s="3">
        <f t="shared" si="170"/>
        <v>2025</v>
      </c>
      <c r="C3613" t="str">
        <f t="shared" si="168"/>
        <v>2024-2025</v>
      </c>
      <c r="D3613" t="s">
        <v>147</v>
      </c>
      <c r="E3613" t="s">
        <v>57</v>
      </c>
      <c r="F3613" t="str">
        <f t="shared" si="169"/>
        <v>New South Wales</v>
      </c>
      <c r="G3613" t="s">
        <v>10</v>
      </c>
      <c r="H3613">
        <v>2560</v>
      </c>
      <c r="I3613" t="s">
        <v>11</v>
      </c>
      <c r="J3613" t="s">
        <v>58</v>
      </c>
      <c r="K3613" t="s">
        <v>154</v>
      </c>
      <c r="L3613" t="s">
        <v>14</v>
      </c>
      <c r="M3613" s="5">
        <v>921.45999999999992</v>
      </c>
    </row>
    <row r="3614" spans="1:13" x14ac:dyDescent="0.25">
      <c r="A3614" s="2">
        <v>45838</v>
      </c>
      <c r="B3614" s="3">
        <f t="shared" si="170"/>
        <v>2025</v>
      </c>
      <c r="C3614" t="str">
        <f t="shared" si="168"/>
        <v>2024-2025</v>
      </c>
      <c r="D3614" t="s">
        <v>147</v>
      </c>
      <c r="E3614" t="s">
        <v>145</v>
      </c>
      <c r="F3614" t="str">
        <f t="shared" si="169"/>
        <v>New South Wales</v>
      </c>
      <c r="G3614" t="s">
        <v>10</v>
      </c>
      <c r="H3614">
        <v>2101</v>
      </c>
      <c r="I3614" t="s">
        <v>11</v>
      </c>
      <c r="J3614" t="s">
        <v>27</v>
      </c>
      <c r="K3614" t="s">
        <v>154</v>
      </c>
      <c r="L3614" t="s">
        <v>14</v>
      </c>
      <c r="M3614" s="5">
        <v>921.67</v>
      </c>
    </row>
    <row r="3615" spans="1:13" x14ac:dyDescent="0.25">
      <c r="A3615" s="2">
        <v>45943</v>
      </c>
      <c r="B3615" s="3">
        <f t="shared" si="170"/>
        <v>2026</v>
      </c>
      <c r="C3615" t="str">
        <f t="shared" si="168"/>
        <v>2025-2026</v>
      </c>
      <c r="D3615" t="s">
        <v>147</v>
      </c>
      <c r="E3615" t="s">
        <v>41</v>
      </c>
      <c r="F3615" t="str">
        <f t="shared" si="169"/>
        <v>New South Wales</v>
      </c>
      <c r="G3615" t="s">
        <v>10</v>
      </c>
      <c r="H3615">
        <v>2830</v>
      </c>
      <c r="I3615" t="s">
        <v>11</v>
      </c>
      <c r="J3615" t="s">
        <v>25</v>
      </c>
      <c r="K3615" t="s">
        <v>149</v>
      </c>
      <c r="L3615" t="s">
        <v>15</v>
      </c>
      <c r="M3615" s="5">
        <v>922.07</v>
      </c>
    </row>
    <row r="3616" spans="1:13" x14ac:dyDescent="0.25">
      <c r="A3616" s="2">
        <v>45536</v>
      </c>
      <c r="B3616" s="3">
        <f t="shared" si="170"/>
        <v>2025</v>
      </c>
      <c r="C3616" t="str">
        <f t="shared" si="168"/>
        <v>2024-2025</v>
      </c>
      <c r="D3616" t="s">
        <v>148</v>
      </c>
      <c r="E3616" t="s">
        <v>28</v>
      </c>
      <c r="F3616" t="str">
        <f t="shared" si="169"/>
        <v>Northern Territory</v>
      </c>
      <c r="G3616" t="s">
        <v>29</v>
      </c>
      <c r="H3616">
        <v>800</v>
      </c>
      <c r="I3616" t="s">
        <v>11</v>
      </c>
      <c r="J3616" t="s">
        <v>30</v>
      </c>
      <c r="K3616" t="s">
        <v>19</v>
      </c>
      <c r="L3616" t="s">
        <v>23</v>
      </c>
      <c r="M3616" s="5">
        <v>922.41</v>
      </c>
    </row>
    <row r="3617" spans="1:13" x14ac:dyDescent="0.25">
      <c r="A3617" s="2">
        <v>45923</v>
      </c>
      <c r="B3617" s="3">
        <f t="shared" si="170"/>
        <v>2026</v>
      </c>
      <c r="C3617" t="str">
        <f t="shared" si="168"/>
        <v>2025-2026</v>
      </c>
      <c r="D3617" t="s">
        <v>147</v>
      </c>
      <c r="E3617" t="s">
        <v>9</v>
      </c>
      <c r="F3617" t="str">
        <f t="shared" si="169"/>
        <v>New South Wales</v>
      </c>
      <c r="G3617" t="s">
        <v>10</v>
      </c>
      <c r="H3617">
        <v>2067</v>
      </c>
      <c r="I3617" t="s">
        <v>11</v>
      </c>
      <c r="J3617" t="s">
        <v>12</v>
      </c>
      <c r="K3617" t="s">
        <v>154</v>
      </c>
      <c r="L3617" t="s">
        <v>14</v>
      </c>
      <c r="M3617" s="5">
        <v>924.90000000000009</v>
      </c>
    </row>
    <row r="3618" spans="1:13" x14ac:dyDescent="0.25">
      <c r="A3618" s="2">
        <v>45800</v>
      </c>
      <c r="B3618" s="3">
        <f t="shared" si="170"/>
        <v>2025</v>
      </c>
      <c r="C3618" t="str">
        <f t="shared" si="168"/>
        <v>2024-2025</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25">
      <c r="A3619" s="2">
        <v>46021</v>
      </c>
      <c r="B3619" s="3">
        <f t="shared" si="170"/>
        <v>2026</v>
      </c>
      <c r="C3619" t="str">
        <f t="shared" si="168"/>
        <v>2025-2026</v>
      </c>
      <c r="D3619" t="s">
        <v>147</v>
      </c>
      <c r="E3619" t="s">
        <v>9</v>
      </c>
      <c r="F3619" t="str">
        <f t="shared" si="169"/>
        <v>New South Wales</v>
      </c>
      <c r="G3619" t="s">
        <v>10</v>
      </c>
      <c r="H3619">
        <v>2067</v>
      </c>
      <c r="I3619" t="s">
        <v>11</v>
      </c>
      <c r="J3619" t="s">
        <v>12</v>
      </c>
      <c r="K3619" t="s">
        <v>152</v>
      </c>
      <c r="L3619" t="s">
        <v>13</v>
      </c>
      <c r="M3619" s="5">
        <v>928.56000000000017</v>
      </c>
    </row>
    <row r="3620" spans="1:13" x14ac:dyDescent="0.25">
      <c r="A3620" s="2">
        <v>45531</v>
      </c>
      <c r="B3620" s="3">
        <f t="shared" si="170"/>
        <v>2025</v>
      </c>
      <c r="C3620" t="str">
        <f t="shared" si="168"/>
        <v>2024-2025</v>
      </c>
      <c r="D3620" t="s">
        <v>147</v>
      </c>
      <c r="E3620" t="s">
        <v>44</v>
      </c>
      <c r="F3620" t="str">
        <f t="shared" si="169"/>
        <v>Victoria</v>
      </c>
      <c r="G3620" t="s">
        <v>45</v>
      </c>
      <c r="H3620">
        <v>3066</v>
      </c>
      <c r="I3620" t="s">
        <v>11</v>
      </c>
      <c r="J3620" t="s">
        <v>46</v>
      </c>
      <c r="K3620" t="s">
        <v>152</v>
      </c>
      <c r="L3620" t="s">
        <v>13</v>
      </c>
      <c r="M3620" s="5">
        <v>928.68999999999983</v>
      </c>
    </row>
    <row r="3621" spans="1:13" x14ac:dyDescent="0.25">
      <c r="A3621" s="2">
        <v>45726</v>
      </c>
      <c r="B3621" s="3">
        <f t="shared" si="170"/>
        <v>2025</v>
      </c>
      <c r="C3621" t="str">
        <f t="shared" si="168"/>
        <v>2024-2025</v>
      </c>
      <c r="D3621" t="s">
        <v>147</v>
      </c>
      <c r="E3621" t="s">
        <v>53</v>
      </c>
      <c r="F3621" t="str">
        <f t="shared" si="169"/>
        <v>South Australia</v>
      </c>
      <c r="G3621" t="s">
        <v>32</v>
      </c>
      <c r="H3621">
        <v>5082</v>
      </c>
      <c r="I3621" t="s">
        <v>11</v>
      </c>
      <c r="J3621" t="s">
        <v>33</v>
      </c>
      <c r="K3621" t="s">
        <v>149</v>
      </c>
      <c r="L3621" t="s">
        <v>15</v>
      </c>
      <c r="M3621" s="5">
        <v>929.83</v>
      </c>
    </row>
    <row r="3622" spans="1:13" x14ac:dyDescent="0.25">
      <c r="A3622" s="2">
        <v>45853</v>
      </c>
      <c r="B3622" s="3">
        <f t="shared" si="170"/>
        <v>2026</v>
      </c>
      <c r="C3622" t="str">
        <f t="shared" si="168"/>
        <v>2025-2026</v>
      </c>
      <c r="D3622" t="s">
        <v>147</v>
      </c>
      <c r="E3622" t="s">
        <v>99</v>
      </c>
      <c r="F3622" t="str">
        <f t="shared" si="169"/>
        <v>Victoria</v>
      </c>
      <c r="G3622" t="s">
        <v>45</v>
      </c>
      <c r="H3622">
        <v>3148</v>
      </c>
      <c r="I3622" t="s">
        <v>11</v>
      </c>
      <c r="J3622" t="s">
        <v>63</v>
      </c>
      <c r="K3622" t="s">
        <v>151</v>
      </c>
      <c r="L3622" t="s">
        <v>21</v>
      </c>
      <c r="M3622" s="5">
        <v>931.80999999999972</v>
      </c>
    </row>
    <row r="3623" spans="1:13" x14ac:dyDescent="0.25">
      <c r="A3623" s="2">
        <v>45595</v>
      </c>
      <c r="B3623" s="3">
        <f t="shared" si="170"/>
        <v>2025</v>
      </c>
      <c r="C3623" t="str">
        <f t="shared" si="168"/>
        <v>2024-2025</v>
      </c>
      <c r="D3623" t="s">
        <v>147</v>
      </c>
      <c r="E3623" t="s">
        <v>135</v>
      </c>
      <c r="F3623" t="str">
        <f t="shared" si="169"/>
        <v>Victoria</v>
      </c>
      <c r="G3623" t="s">
        <v>45</v>
      </c>
      <c r="H3623">
        <v>3550</v>
      </c>
      <c r="I3623" t="s">
        <v>11</v>
      </c>
      <c r="J3623" t="s">
        <v>60</v>
      </c>
      <c r="K3623" t="s">
        <v>156</v>
      </c>
      <c r="L3623" t="s">
        <v>17</v>
      </c>
      <c r="M3623" s="5">
        <v>931.83999999999992</v>
      </c>
    </row>
    <row r="3624" spans="1:13" x14ac:dyDescent="0.25">
      <c r="A3624" s="2">
        <v>45465</v>
      </c>
      <c r="B3624" s="3">
        <f t="shared" si="170"/>
        <v>2024</v>
      </c>
      <c r="C3624" t="str">
        <f t="shared" si="168"/>
        <v>2023-2024</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25">
      <c r="A3625" s="2">
        <v>45978</v>
      </c>
      <c r="B3625" s="3">
        <f t="shared" si="170"/>
        <v>2026</v>
      </c>
      <c r="C3625" t="str">
        <f t="shared" si="168"/>
        <v>2025-2026</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25">
      <c r="A3626" s="2">
        <v>45455</v>
      </c>
      <c r="B3626" s="3">
        <f t="shared" si="170"/>
        <v>2024</v>
      </c>
      <c r="C3626" t="str">
        <f t="shared" si="168"/>
        <v>2023-2024</v>
      </c>
      <c r="D3626" t="s">
        <v>147</v>
      </c>
      <c r="E3626" t="s">
        <v>137</v>
      </c>
      <c r="F3626" t="str">
        <f t="shared" si="169"/>
        <v>New South Wales</v>
      </c>
      <c r="G3626" t="s">
        <v>10</v>
      </c>
      <c r="H3626">
        <v>2031</v>
      </c>
      <c r="I3626" t="s">
        <v>11</v>
      </c>
      <c r="J3626" t="s">
        <v>12</v>
      </c>
      <c r="K3626" t="s">
        <v>150</v>
      </c>
      <c r="L3626" t="s">
        <v>18</v>
      </c>
      <c r="M3626" s="5">
        <v>934.16</v>
      </c>
    </row>
    <row r="3627" spans="1:13" x14ac:dyDescent="0.25">
      <c r="A3627" s="2">
        <v>45457</v>
      </c>
      <c r="B3627" s="3">
        <f t="shared" si="170"/>
        <v>2024</v>
      </c>
      <c r="C3627" t="str">
        <f t="shared" si="168"/>
        <v>2023-2024</v>
      </c>
      <c r="D3627" t="s">
        <v>147</v>
      </c>
      <c r="E3627" t="s">
        <v>40</v>
      </c>
      <c r="F3627" t="str">
        <f t="shared" si="169"/>
        <v>New South Wales</v>
      </c>
      <c r="G3627" t="s">
        <v>10</v>
      </c>
      <c r="H3627">
        <v>2116</v>
      </c>
      <c r="I3627" t="s">
        <v>11</v>
      </c>
      <c r="J3627" t="s">
        <v>27</v>
      </c>
      <c r="K3627" t="s">
        <v>157</v>
      </c>
      <c r="L3627" t="s">
        <v>22</v>
      </c>
      <c r="M3627" s="5">
        <v>935.17</v>
      </c>
    </row>
    <row r="3628" spans="1:13" x14ac:dyDescent="0.25">
      <c r="A3628" s="2">
        <v>45803</v>
      </c>
      <c r="B3628" s="3">
        <f t="shared" si="170"/>
        <v>2025</v>
      </c>
      <c r="C3628" t="str">
        <f t="shared" si="168"/>
        <v>2024-2025</v>
      </c>
      <c r="D3628" t="s">
        <v>147</v>
      </c>
      <c r="E3628" t="s">
        <v>97</v>
      </c>
      <c r="F3628" t="str">
        <f t="shared" si="169"/>
        <v>Tasmania</v>
      </c>
      <c r="G3628" t="s">
        <v>70</v>
      </c>
      <c r="H3628">
        <v>7250</v>
      </c>
      <c r="I3628" t="s">
        <v>11</v>
      </c>
      <c r="J3628" t="s">
        <v>71</v>
      </c>
      <c r="K3628" t="s">
        <v>149</v>
      </c>
      <c r="L3628" t="s">
        <v>15</v>
      </c>
      <c r="M3628" s="5">
        <v>939.82999999999993</v>
      </c>
    </row>
    <row r="3629" spans="1:13" x14ac:dyDescent="0.25">
      <c r="A3629" s="2">
        <v>45712</v>
      </c>
      <c r="B3629" s="3">
        <f t="shared" si="170"/>
        <v>2025</v>
      </c>
      <c r="C3629" t="str">
        <f t="shared" si="168"/>
        <v>2024-2025</v>
      </c>
      <c r="D3629" t="s">
        <v>148</v>
      </c>
      <c r="E3629" t="s">
        <v>108</v>
      </c>
      <c r="F3629" t="str">
        <f t="shared" si="169"/>
        <v>Victoria</v>
      </c>
      <c r="G3629" t="s">
        <v>45</v>
      </c>
      <c r="H3629">
        <v>3018</v>
      </c>
      <c r="I3629" t="s">
        <v>11</v>
      </c>
      <c r="J3629" t="s">
        <v>46</v>
      </c>
      <c r="K3629" t="s">
        <v>154</v>
      </c>
      <c r="L3629" t="s">
        <v>14</v>
      </c>
      <c r="M3629" s="5">
        <v>940.20999999999992</v>
      </c>
    </row>
    <row r="3630" spans="1:13" x14ac:dyDescent="0.25">
      <c r="A3630" s="2">
        <v>45804</v>
      </c>
      <c r="B3630" s="3">
        <f t="shared" si="170"/>
        <v>2025</v>
      </c>
      <c r="C3630" t="str">
        <f t="shared" si="168"/>
        <v>2024-2025</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25">
      <c r="A3631" s="2">
        <v>45555</v>
      </c>
      <c r="B3631" s="3">
        <f t="shared" si="170"/>
        <v>2025</v>
      </c>
      <c r="C3631" t="str">
        <f t="shared" si="168"/>
        <v>2024-2025</v>
      </c>
      <c r="D3631" t="s">
        <v>147</v>
      </c>
      <c r="E3631" t="s">
        <v>134</v>
      </c>
      <c r="F3631" t="str">
        <f t="shared" si="169"/>
        <v>Queensland</v>
      </c>
      <c r="G3631" t="s">
        <v>35</v>
      </c>
      <c r="H3631">
        <v>4825</v>
      </c>
      <c r="I3631" t="s">
        <v>11</v>
      </c>
      <c r="J3631" t="s">
        <v>36</v>
      </c>
      <c r="K3631" t="s">
        <v>149</v>
      </c>
      <c r="L3631" t="s">
        <v>15</v>
      </c>
      <c r="M3631" s="5">
        <v>940.89</v>
      </c>
    </row>
    <row r="3632" spans="1:13" x14ac:dyDescent="0.25">
      <c r="A3632" s="2">
        <v>45592</v>
      </c>
      <c r="B3632" s="3">
        <f t="shared" si="170"/>
        <v>2025</v>
      </c>
      <c r="C3632" t="str">
        <f t="shared" si="168"/>
        <v>2024-2025</v>
      </c>
      <c r="D3632" t="s">
        <v>147</v>
      </c>
      <c r="E3632" t="s">
        <v>57</v>
      </c>
      <c r="F3632" t="str">
        <f t="shared" si="169"/>
        <v>New South Wales</v>
      </c>
      <c r="G3632" t="s">
        <v>10</v>
      </c>
      <c r="H3632">
        <v>2560</v>
      </c>
      <c r="I3632" t="s">
        <v>11</v>
      </c>
      <c r="J3632" t="s">
        <v>58</v>
      </c>
      <c r="K3632" t="s">
        <v>151</v>
      </c>
      <c r="L3632" t="s">
        <v>21</v>
      </c>
      <c r="M3632" s="5">
        <v>941.62</v>
      </c>
    </row>
    <row r="3633" spans="1:13" x14ac:dyDescent="0.25">
      <c r="A3633" s="2">
        <v>45783</v>
      </c>
      <c r="B3633" s="3">
        <f t="shared" si="170"/>
        <v>2025</v>
      </c>
      <c r="C3633" t="str">
        <f t="shared" si="168"/>
        <v>2024-2025</v>
      </c>
      <c r="D3633" t="s">
        <v>148</v>
      </c>
      <c r="E3633" t="s">
        <v>131</v>
      </c>
      <c r="F3633" t="str">
        <f t="shared" si="169"/>
        <v>Western Australia</v>
      </c>
      <c r="G3633" t="s">
        <v>48</v>
      </c>
      <c r="H3633">
        <v>6530</v>
      </c>
      <c r="I3633" t="s">
        <v>11</v>
      </c>
      <c r="J3633" t="s">
        <v>77</v>
      </c>
      <c r="K3633" t="s">
        <v>150</v>
      </c>
      <c r="L3633" t="s">
        <v>18</v>
      </c>
      <c r="M3633" s="5">
        <v>942.92</v>
      </c>
    </row>
    <row r="3634" spans="1:13" x14ac:dyDescent="0.25">
      <c r="A3634" s="2">
        <v>45727</v>
      </c>
      <c r="B3634" s="3">
        <f t="shared" si="170"/>
        <v>2025</v>
      </c>
      <c r="C3634" t="str">
        <f t="shared" si="168"/>
        <v>2024-2025</v>
      </c>
      <c r="D3634" t="s">
        <v>147</v>
      </c>
      <c r="E3634" t="s">
        <v>66</v>
      </c>
      <c r="F3634" t="str">
        <f t="shared" si="169"/>
        <v>South Australia</v>
      </c>
      <c r="G3634" t="s">
        <v>32</v>
      </c>
      <c r="H3634">
        <v>5169</v>
      </c>
      <c r="I3634" t="s">
        <v>11</v>
      </c>
      <c r="J3634" t="s">
        <v>33</v>
      </c>
      <c r="K3634" t="s">
        <v>149</v>
      </c>
      <c r="L3634" t="s">
        <v>15</v>
      </c>
      <c r="M3634" s="5">
        <v>942.95</v>
      </c>
    </row>
    <row r="3635" spans="1:13" x14ac:dyDescent="0.25">
      <c r="A3635" s="2">
        <v>45770</v>
      </c>
      <c r="B3635" s="3">
        <f t="shared" si="170"/>
        <v>2025</v>
      </c>
      <c r="C3635" t="str">
        <f t="shared" si="168"/>
        <v>2024-2025</v>
      </c>
      <c r="D3635" t="s">
        <v>148</v>
      </c>
      <c r="E3635" t="s">
        <v>111</v>
      </c>
      <c r="F3635" t="str">
        <f t="shared" si="169"/>
        <v>New South Wales</v>
      </c>
      <c r="G3635" t="s">
        <v>10</v>
      </c>
      <c r="H3635">
        <v>2120</v>
      </c>
      <c r="I3635" t="s">
        <v>11</v>
      </c>
      <c r="J3635" t="s">
        <v>27</v>
      </c>
      <c r="K3635" t="s">
        <v>149</v>
      </c>
      <c r="L3635" t="s">
        <v>15</v>
      </c>
      <c r="M3635" s="5">
        <v>943.72</v>
      </c>
    </row>
    <row r="3636" spans="1:13" x14ac:dyDescent="0.25">
      <c r="A3636" s="2">
        <v>45367</v>
      </c>
      <c r="B3636" s="3">
        <f t="shared" si="170"/>
        <v>2024</v>
      </c>
      <c r="C3636" t="str">
        <f t="shared" si="168"/>
        <v>2023-2024</v>
      </c>
      <c r="D3636" t="s">
        <v>147</v>
      </c>
      <c r="E3636" t="s">
        <v>112</v>
      </c>
      <c r="F3636" t="str">
        <f t="shared" si="169"/>
        <v>Victoria</v>
      </c>
      <c r="G3636" t="s">
        <v>45</v>
      </c>
      <c r="H3636">
        <v>3076</v>
      </c>
      <c r="I3636" t="s">
        <v>11</v>
      </c>
      <c r="J3636" t="s">
        <v>46</v>
      </c>
      <c r="K3636" t="s">
        <v>154</v>
      </c>
      <c r="L3636" t="s">
        <v>14</v>
      </c>
      <c r="M3636" s="5">
        <v>945.3</v>
      </c>
    </row>
    <row r="3637" spans="1:13" x14ac:dyDescent="0.25">
      <c r="A3637" s="2">
        <v>45336</v>
      </c>
      <c r="B3637" s="3">
        <f t="shared" si="170"/>
        <v>2024</v>
      </c>
      <c r="C3637" t="str">
        <f t="shared" si="168"/>
        <v>2023-2024</v>
      </c>
      <c r="D3637" t="s">
        <v>147</v>
      </c>
      <c r="E3637" t="s">
        <v>41</v>
      </c>
      <c r="F3637" t="str">
        <f t="shared" si="169"/>
        <v>New South Wales</v>
      </c>
      <c r="G3637" t="s">
        <v>10</v>
      </c>
      <c r="H3637">
        <v>2830</v>
      </c>
      <c r="I3637" t="s">
        <v>11</v>
      </c>
      <c r="J3637" t="s">
        <v>25</v>
      </c>
      <c r="K3637" t="s">
        <v>156</v>
      </c>
      <c r="L3637" t="s">
        <v>17</v>
      </c>
      <c r="M3637" s="5">
        <v>946.79000000000008</v>
      </c>
    </row>
    <row r="3638" spans="1:13" x14ac:dyDescent="0.25">
      <c r="A3638" s="2">
        <v>45343</v>
      </c>
      <c r="B3638" s="3">
        <f t="shared" si="170"/>
        <v>2024</v>
      </c>
      <c r="C3638" t="str">
        <f t="shared" si="168"/>
        <v>2023-2024</v>
      </c>
      <c r="D3638" t="s">
        <v>147</v>
      </c>
      <c r="E3638" t="s">
        <v>101</v>
      </c>
      <c r="F3638" t="str">
        <f t="shared" si="169"/>
        <v>Victoria</v>
      </c>
      <c r="G3638" t="s">
        <v>45</v>
      </c>
      <c r="H3638">
        <v>3131</v>
      </c>
      <c r="I3638" t="s">
        <v>11</v>
      </c>
      <c r="J3638" t="s">
        <v>63</v>
      </c>
      <c r="K3638" t="s">
        <v>155</v>
      </c>
      <c r="L3638" t="s">
        <v>20</v>
      </c>
      <c r="M3638" s="5">
        <v>948.54</v>
      </c>
    </row>
    <row r="3639" spans="1:13" x14ac:dyDescent="0.25">
      <c r="A3639" s="2">
        <v>45500</v>
      </c>
      <c r="B3639" s="3">
        <f t="shared" si="170"/>
        <v>2025</v>
      </c>
      <c r="C3639" t="str">
        <f t="shared" si="168"/>
        <v>2024-2025</v>
      </c>
      <c r="D3639" t="s">
        <v>147</v>
      </c>
      <c r="E3639" t="s">
        <v>127</v>
      </c>
      <c r="F3639" t="str">
        <f t="shared" si="169"/>
        <v>New South Wales</v>
      </c>
      <c r="G3639" t="s">
        <v>10</v>
      </c>
      <c r="H3639">
        <v>2131</v>
      </c>
      <c r="I3639" t="s">
        <v>11</v>
      </c>
      <c r="J3639" t="s">
        <v>27</v>
      </c>
      <c r="K3639" t="s">
        <v>151</v>
      </c>
      <c r="L3639" t="s">
        <v>21</v>
      </c>
      <c r="M3639" s="5">
        <v>948.81</v>
      </c>
    </row>
    <row r="3640" spans="1:13" x14ac:dyDescent="0.25">
      <c r="A3640" s="2">
        <v>45603</v>
      </c>
      <c r="B3640" s="3">
        <f t="shared" si="170"/>
        <v>2025</v>
      </c>
      <c r="C3640" t="str">
        <f t="shared" si="168"/>
        <v>2024-2025</v>
      </c>
      <c r="D3640" t="s">
        <v>147</v>
      </c>
      <c r="E3640" t="s">
        <v>24</v>
      </c>
      <c r="F3640" t="str">
        <f t="shared" si="169"/>
        <v>New South Wales</v>
      </c>
      <c r="G3640" t="s">
        <v>10</v>
      </c>
      <c r="H3640">
        <v>2795</v>
      </c>
      <c r="I3640" t="s">
        <v>11</v>
      </c>
      <c r="J3640" t="s">
        <v>25</v>
      </c>
      <c r="K3640" t="s">
        <v>157</v>
      </c>
      <c r="L3640" t="s">
        <v>22</v>
      </c>
      <c r="M3640" s="5">
        <v>951.57</v>
      </c>
    </row>
    <row r="3641" spans="1:13" x14ac:dyDescent="0.25">
      <c r="A3641" s="2">
        <v>45905</v>
      </c>
      <c r="B3641" s="3">
        <f t="shared" si="170"/>
        <v>2026</v>
      </c>
      <c r="C3641" t="str">
        <f t="shared" si="168"/>
        <v>2025-2026</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25">
      <c r="A3642" s="2">
        <v>45353</v>
      </c>
      <c r="B3642" s="3">
        <f t="shared" si="170"/>
        <v>2024</v>
      </c>
      <c r="C3642" t="str">
        <f t="shared" si="168"/>
        <v>2023-2024</v>
      </c>
      <c r="D3642" t="s">
        <v>147</v>
      </c>
      <c r="E3642" t="s">
        <v>42</v>
      </c>
      <c r="F3642" t="str">
        <f t="shared" si="169"/>
        <v>Queensland</v>
      </c>
      <c r="G3642" t="s">
        <v>35</v>
      </c>
      <c r="H3642">
        <v>4053</v>
      </c>
      <c r="I3642" t="s">
        <v>11</v>
      </c>
      <c r="J3642" t="s">
        <v>43</v>
      </c>
      <c r="K3642" t="s">
        <v>157</v>
      </c>
      <c r="L3642" t="s">
        <v>22</v>
      </c>
      <c r="M3642" s="5">
        <v>951.94</v>
      </c>
    </row>
    <row r="3643" spans="1:13" x14ac:dyDescent="0.25">
      <c r="A3643" s="2">
        <v>45998</v>
      </c>
      <c r="B3643" s="3">
        <f t="shared" si="170"/>
        <v>2026</v>
      </c>
      <c r="C3643" t="str">
        <f t="shared" si="168"/>
        <v>2025-2026</v>
      </c>
      <c r="D3643" t="s">
        <v>147</v>
      </c>
      <c r="E3643" t="s">
        <v>117</v>
      </c>
      <c r="F3643" t="str">
        <f t="shared" si="169"/>
        <v>Queensland</v>
      </c>
      <c r="G3643" t="s">
        <v>35</v>
      </c>
      <c r="H3643">
        <v>4119</v>
      </c>
      <c r="I3643" t="s">
        <v>11</v>
      </c>
      <c r="J3643" t="s">
        <v>43</v>
      </c>
      <c r="K3643" t="s">
        <v>154</v>
      </c>
      <c r="L3643" t="s">
        <v>14</v>
      </c>
      <c r="M3643" s="5">
        <v>954.63999999999987</v>
      </c>
    </row>
    <row r="3644" spans="1:13" x14ac:dyDescent="0.25">
      <c r="A3644" s="2">
        <v>45612</v>
      </c>
      <c r="B3644" s="3">
        <f t="shared" si="170"/>
        <v>2025</v>
      </c>
      <c r="C3644" t="str">
        <f t="shared" si="168"/>
        <v>2024-2025</v>
      </c>
      <c r="D3644" t="s">
        <v>147</v>
      </c>
      <c r="E3644" t="s">
        <v>62</v>
      </c>
      <c r="F3644" t="str">
        <f t="shared" si="169"/>
        <v>Victoria</v>
      </c>
      <c r="G3644" t="s">
        <v>45</v>
      </c>
      <c r="H3644">
        <v>3134</v>
      </c>
      <c r="I3644" t="s">
        <v>11</v>
      </c>
      <c r="J3644" t="s">
        <v>63</v>
      </c>
      <c r="K3644" t="s">
        <v>150</v>
      </c>
      <c r="L3644" t="s">
        <v>18</v>
      </c>
      <c r="M3644" s="5">
        <v>956.9</v>
      </c>
    </row>
    <row r="3645" spans="1:13" x14ac:dyDescent="0.25">
      <c r="A3645" s="2">
        <v>45878</v>
      </c>
      <c r="B3645" s="3">
        <f t="shared" si="170"/>
        <v>2026</v>
      </c>
      <c r="C3645" t="str">
        <f t="shared" si="168"/>
        <v>2025-2026</v>
      </c>
      <c r="D3645" t="s">
        <v>147</v>
      </c>
      <c r="E3645" t="s">
        <v>103</v>
      </c>
      <c r="F3645" t="str">
        <f t="shared" si="169"/>
        <v>Queensland</v>
      </c>
      <c r="G3645" t="s">
        <v>35</v>
      </c>
      <c r="H3645">
        <v>4509</v>
      </c>
      <c r="I3645" t="s">
        <v>11</v>
      </c>
      <c r="J3645" t="s">
        <v>104</v>
      </c>
      <c r="K3645" t="s">
        <v>152</v>
      </c>
      <c r="L3645" t="s">
        <v>13</v>
      </c>
      <c r="M3645" s="5">
        <v>963.69000000000028</v>
      </c>
    </row>
    <row r="3646" spans="1:13" x14ac:dyDescent="0.25">
      <c r="A3646" s="2">
        <v>45784</v>
      </c>
      <c r="B3646" s="3">
        <f t="shared" si="170"/>
        <v>2025</v>
      </c>
      <c r="C3646" t="str">
        <f t="shared" si="168"/>
        <v>2024-2025</v>
      </c>
      <c r="D3646" t="s">
        <v>147</v>
      </c>
      <c r="E3646" t="s">
        <v>110</v>
      </c>
      <c r="F3646" t="str">
        <f t="shared" si="169"/>
        <v>Queensland</v>
      </c>
      <c r="G3646" t="s">
        <v>35</v>
      </c>
      <c r="H3646">
        <v>4680</v>
      </c>
      <c r="I3646" t="s">
        <v>11</v>
      </c>
      <c r="J3646" t="s">
        <v>51</v>
      </c>
      <c r="K3646" t="s">
        <v>149</v>
      </c>
      <c r="L3646" t="s">
        <v>15</v>
      </c>
      <c r="M3646" s="5">
        <v>965.06</v>
      </c>
    </row>
    <row r="3647" spans="1:13" x14ac:dyDescent="0.25">
      <c r="A3647" s="2">
        <v>45852</v>
      </c>
      <c r="B3647" s="3">
        <f t="shared" si="170"/>
        <v>2026</v>
      </c>
      <c r="C3647" t="str">
        <f t="shared" si="168"/>
        <v>2025-2026</v>
      </c>
      <c r="D3647" t="s">
        <v>147</v>
      </c>
      <c r="E3647" t="s">
        <v>138</v>
      </c>
      <c r="F3647" t="str">
        <f t="shared" si="169"/>
        <v>Queensland</v>
      </c>
      <c r="G3647" t="s">
        <v>35</v>
      </c>
      <c r="H3647">
        <v>4558</v>
      </c>
      <c r="I3647" t="s">
        <v>11</v>
      </c>
      <c r="J3647" t="s">
        <v>120</v>
      </c>
      <c r="K3647" t="s">
        <v>152</v>
      </c>
      <c r="L3647" t="s">
        <v>13</v>
      </c>
      <c r="M3647" s="5">
        <v>965.93999999999971</v>
      </c>
    </row>
    <row r="3648" spans="1:13" x14ac:dyDescent="0.25">
      <c r="A3648" s="2">
        <v>45624</v>
      </c>
      <c r="B3648" s="3">
        <f t="shared" si="170"/>
        <v>2025</v>
      </c>
      <c r="C3648" t="str">
        <f t="shared" si="168"/>
        <v>2024-2025</v>
      </c>
      <c r="D3648" t="s">
        <v>147</v>
      </c>
      <c r="E3648" t="s">
        <v>99</v>
      </c>
      <c r="F3648" t="str">
        <f t="shared" si="169"/>
        <v>Victoria</v>
      </c>
      <c r="G3648" t="s">
        <v>45</v>
      </c>
      <c r="H3648">
        <v>3148</v>
      </c>
      <c r="I3648" t="s">
        <v>11</v>
      </c>
      <c r="J3648" t="s">
        <v>63</v>
      </c>
      <c r="K3648" t="s">
        <v>19</v>
      </c>
      <c r="L3648" t="s">
        <v>23</v>
      </c>
      <c r="M3648" s="5">
        <v>966.86000000000013</v>
      </c>
    </row>
    <row r="3649" spans="1:13" x14ac:dyDescent="0.25">
      <c r="A3649" s="2">
        <v>45848</v>
      </c>
      <c r="B3649" s="3">
        <f t="shared" si="170"/>
        <v>2026</v>
      </c>
      <c r="C3649" t="str">
        <f t="shared" si="168"/>
        <v>2025-2026</v>
      </c>
      <c r="D3649" t="s">
        <v>147</v>
      </c>
      <c r="E3649" t="s">
        <v>128</v>
      </c>
      <c r="F3649" t="str">
        <f t="shared" si="169"/>
        <v>Western Australia</v>
      </c>
      <c r="G3649" t="s">
        <v>48</v>
      </c>
      <c r="H3649">
        <v>6027</v>
      </c>
      <c r="I3649" t="s">
        <v>11</v>
      </c>
      <c r="J3649" t="s">
        <v>49</v>
      </c>
      <c r="K3649" t="s">
        <v>153</v>
      </c>
      <c r="L3649" t="s">
        <v>16</v>
      </c>
      <c r="M3649" s="5">
        <v>967.21</v>
      </c>
    </row>
    <row r="3650" spans="1:13" x14ac:dyDescent="0.25">
      <c r="A3650" s="2">
        <v>45419</v>
      </c>
      <c r="B3650" s="3">
        <f t="shared" si="170"/>
        <v>2024</v>
      </c>
      <c r="C3650" t="str">
        <f t="shared" ref="C3650:C3713" si="171">IF(MONTH(A3650) &gt;= 7, YEAR(A3650) &amp; "-" &amp; YEAR(A3650) + 1, YEAR(A3650) - 1 &amp; "-" &amp; YEAR(A3650))</f>
        <v>2023-2024</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25">
      <c r="A3651" s="2">
        <v>45573</v>
      </c>
      <c r="B3651" s="3">
        <f t="shared" ref="B3651:B3714" si="173">IF(MONTH(A3651)&gt;=7,YEAR(A3651)+1,YEAR(A3651))</f>
        <v>2025</v>
      </c>
      <c r="C3651" t="str">
        <f t="shared" si="171"/>
        <v>2024-2025</v>
      </c>
      <c r="D3651" t="s">
        <v>147</v>
      </c>
      <c r="E3651" t="s">
        <v>75</v>
      </c>
      <c r="F3651" t="str">
        <f t="shared" si="172"/>
        <v>Victoria</v>
      </c>
      <c r="G3651" t="s">
        <v>45</v>
      </c>
      <c r="H3651">
        <v>3630</v>
      </c>
      <c r="I3651" t="s">
        <v>11</v>
      </c>
      <c r="J3651" t="s">
        <v>55</v>
      </c>
      <c r="K3651" t="s">
        <v>155</v>
      </c>
      <c r="L3651" t="s">
        <v>20</v>
      </c>
      <c r="M3651" s="5">
        <v>975.37000000000012</v>
      </c>
    </row>
    <row r="3652" spans="1:13" x14ac:dyDescent="0.25">
      <c r="A3652" s="2">
        <v>45450</v>
      </c>
      <c r="B3652" s="3">
        <f t="shared" si="173"/>
        <v>2024</v>
      </c>
      <c r="C3652" t="str">
        <f t="shared" si="171"/>
        <v>2023-2024</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25">
      <c r="A3653" s="2">
        <v>45602</v>
      </c>
      <c r="B3653" s="3">
        <f t="shared" si="173"/>
        <v>2025</v>
      </c>
      <c r="C3653" t="str">
        <f t="shared" si="171"/>
        <v>2024-2025</v>
      </c>
      <c r="D3653" t="s">
        <v>147</v>
      </c>
      <c r="E3653" t="s">
        <v>67</v>
      </c>
      <c r="F3653" t="str">
        <f t="shared" si="172"/>
        <v>New South Wales</v>
      </c>
      <c r="G3653" t="s">
        <v>10</v>
      </c>
      <c r="H3653">
        <v>2478</v>
      </c>
      <c r="I3653" t="s">
        <v>11</v>
      </c>
      <c r="J3653" t="s">
        <v>68</v>
      </c>
      <c r="K3653" t="s">
        <v>155</v>
      </c>
      <c r="L3653" t="s">
        <v>20</v>
      </c>
      <c r="M3653" s="5">
        <v>975.51999999999987</v>
      </c>
    </row>
    <row r="3654" spans="1:13" x14ac:dyDescent="0.25">
      <c r="A3654" s="2">
        <v>45778</v>
      </c>
      <c r="B3654" s="3">
        <f t="shared" si="173"/>
        <v>2025</v>
      </c>
      <c r="C3654" t="str">
        <f t="shared" si="171"/>
        <v>2024-2025</v>
      </c>
      <c r="D3654" t="s">
        <v>147</v>
      </c>
      <c r="E3654" t="s">
        <v>81</v>
      </c>
      <c r="F3654" t="str">
        <f t="shared" si="172"/>
        <v>New South Wales</v>
      </c>
      <c r="G3654" t="s">
        <v>10</v>
      </c>
      <c r="H3654">
        <v>2485</v>
      </c>
      <c r="I3654" t="s">
        <v>11</v>
      </c>
      <c r="J3654" t="s">
        <v>68</v>
      </c>
      <c r="K3654" t="s">
        <v>149</v>
      </c>
      <c r="L3654" t="s">
        <v>15</v>
      </c>
      <c r="M3654" s="5">
        <v>976.41</v>
      </c>
    </row>
    <row r="3655" spans="1:13" x14ac:dyDescent="0.25">
      <c r="A3655" s="2">
        <v>45392</v>
      </c>
      <c r="B3655" s="3">
        <f t="shared" si="173"/>
        <v>2024</v>
      </c>
      <c r="C3655" t="str">
        <f t="shared" si="171"/>
        <v>2023-2024</v>
      </c>
      <c r="D3655" t="s">
        <v>147</v>
      </c>
      <c r="E3655" t="s">
        <v>98</v>
      </c>
      <c r="F3655" t="str">
        <f t="shared" si="172"/>
        <v>Victoria</v>
      </c>
      <c r="G3655" t="s">
        <v>45</v>
      </c>
      <c r="H3655">
        <v>3429</v>
      </c>
      <c r="I3655" t="s">
        <v>11</v>
      </c>
      <c r="J3655" t="s">
        <v>60</v>
      </c>
      <c r="K3655" t="s">
        <v>149</v>
      </c>
      <c r="L3655" t="s">
        <v>15</v>
      </c>
      <c r="M3655" s="5">
        <v>977.03</v>
      </c>
    </row>
    <row r="3656" spans="1:13" x14ac:dyDescent="0.25">
      <c r="A3656" s="2">
        <v>45937</v>
      </c>
      <c r="B3656" s="3">
        <f t="shared" si="173"/>
        <v>2026</v>
      </c>
      <c r="C3656" t="str">
        <f t="shared" si="171"/>
        <v>2025-2026</v>
      </c>
      <c r="D3656" t="s">
        <v>148</v>
      </c>
      <c r="E3656" t="s">
        <v>136</v>
      </c>
      <c r="F3656" t="str">
        <f t="shared" si="172"/>
        <v>Victoria</v>
      </c>
      <c r="G3656" t="s">
        <v>45</v>
      </c>
      <c r="H3656">
        <v>3175</v>
      </c>
      <c r="I3656" t="s">
        <v>11</v>
      </c>
      <c r="J3656" t="s">
        <v>63</v>
      </c>
      <c r="K3656" t="s">
        <v>152</v>
      </c>
      <c r="L3656" t="s">
        <v>13</v>
      </c>
      <c r="M3656" s="5">
        <v>977.4899999999999</v>
      </c>
    </row>
    <row r="3657" spans="1:13" x14ac:dyDescent="0.25">
      <c r="A3657" s="2">
        <v>45609</v>
      </c>
      <c r="B3657" s="3">
        <f t="shared" si="173"/>
        <v>2025</v>
      </c>
      <c r="C3657" t="str">
        <f t="shared" si="171"/>
        <v>2024-2025</v>
      </c>
      <c r="D3657" t="s">
        <v>147</v>
      </c>
      <c r="E3657" t="s">
        <v>96</v>
      </c>
      <c r="F3657" t="str">
        <f t="shared" si="172"/>
        <v>Western Australia</v>
      </c>
      <c r="G3657" t="s">
        <v>48</v>
      </c>
      <c r="H3657">
        <v>6330</v>
      </c>
      <c r="I3657" t="s">
        <v>11</v>
      </c>
      <c r="J3657" t="s">
        <v>94</v>
      </c>
      <c r="K3657" t="s">
        <v>154</v>
      </c>
      <c r="L3657" t="s">
        <v>14</v>
      </c>
      <c r="M3657" s="5">
        <v>979.46</v>
      </c>
    </row>
    <row r="3658" spans="1:13" x14ac:dyDescent="0.25">
      <c r="A3658" s="2">
        <v>45778</v>
      </c>
      <c r="B3658" s="3">
        <f t="shared" si="173"/>
        <v>2025</v>
      </c>
      <c r="C3658" t="str">
        <f t="shared" si="171"/>
        <v>2024-2025</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25">
      <c r="A3659" s="2">
        <v>45506</v>
      </c>
      <c r="B3659" s="3">
        <f t="shared" si="173"/>
        <v>2025</v>
      </c>
      <c r="C3659" t="str">
        <f t="shared" si="171"/>
        <v>2024-2025</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25">
      <c r="A3660" s="2">
        <v>45373</v>
      </c>
      <c r="B3660" s="3">
        <f t="shared" si="173"/>
        <v>2024</v>
      </c>
      <c r="C3660" t="str">
        <f t="shared" si="171"/>
        <v>2023-2024</v>
      </c>
      <c r="D3660" t="s">
        <v>147</v>
      </c>
      <c r="E3660" t="s">
        <v>64</v>
      </c>
      <c r="F3660" t="str">
        <f t="shared" si="172"/>
        <v>Victoria</v>
      </c>
      <c r="G3660" t="s">
        <v>45</v>
      </c>
      <c r="H3660">
        <v>3199</v>
      </c>
      <c r="I3660" t="s">
        <v>11</v>
      </c>
      <c r="J3660" t="s">
        <v>63</v>
      </c>
      <c r="K3660" t="s">
        <v>154</v>
      </c>
      <c r="L3660" t="s">
        <v>14</v>
      </c>
      <c r="M3660" s="5">
        <v>981.79000000000008</v>
      </c>
    </row>
    <row r="3661" spans="1:13" x14ac:dyDescent="0.25">
      <c r="A3661" s="2">
        <v>45788</v>
      </c>
      <c r="B3661" s="3">
        <f t="shared" si="173"/>
        <v>2025</v>
      </c>
      <c r="C3661" t="str">
        <f t="shared" si="171"/>
        <v>2024-2025</v>
      </c>
      <c r="D3661" t="s">
        <v>147</v>
      </c>
      <c r="E3661" t="s">
        <v>64</v>
      </c>
      <c r="F3661" t="str">
        <f t="shared" si="172"/>
        <v>Victoria</v>
      </c>
      <c r="G3661" t="s">
        <v>45</v>
      </c>
      <c r="H3661">
        <v>3199</v>
      </c>
      <c r="I3661" t="s">
        <v>11</v>
      </c>
      <c r="J3661" t="s">
        <v>63</v>
      </c>
      <c r="K3661" t="s">
        <v>19</v>
      </c>
      <c r="L3661" t="s">
        <v>23</v>
      </c>
      <c r="M3661" s="5">
        <v>982.18999999999983</v>
      </c>
    </row>
    <row r="3662" spans="1:13" x14ac:dyDescent="0.25">
      <c r="A3662" s="2">
        <v>45312</v>
      </c>
      <c r="B3662" s="3">
        <f t="shared" si="173"/>
        <v>2024</v>
      </c>
      <c r="C3662" t="str">
        <f t="shared" si="171"/>
        <v>2023-2024</v>
      </c>
      <c r="D3662" t="s">
        <v>147</v>
      </c>
      <c r="E3662" t="s">
        <v>102</v>
      </c>
      <c r="F3662" t="str">
        <f t="shared" si="172"/>
        <v>Queensland</v>
      </c>
      <c r="G3662" t="s">
        <v>35</v>
      </c>
      <c r="H3662">
        <v>4870</v>
      </c>
      <c r="I3662" t="s">
        <v>11</v>
      </c>
      <c r="J3662" t="s">
        <v>36</v>
      </c>
      <c r="K3662" t="s">
        <v>149</v>
      </c>
      <c r="L3662" t="s">
        <v>15</v>
      </c>
      <c r="M3662" s="5">
        <v>983.55000000000007</v>
      </c>
    </row>
    <row r="3663" spans="1:13" x14ac:dyDescent="0.25">
      <c r="A3663" s="2">
        <v>45999</v>
      </c>
      <c r="B3663" s="3">
        <f t="shared" si="173"/>
        <v>2026</v>
      </c>
      <c r="C3663" t="str">
        <f t="shared" si="171"/>
        <v>2025-2026</v>
      </c>
      <c r="D3663" t="s">
        <v>148</v>
      </c>
      <c r="E3663" t="s">
        <v>40</v>
      </c>
      <c r="F3663" t="str">
        <f t="shared" si="172"/>
        <v>New South Wales</v>
      </c>
      <c r="G3663" t="s">
        <v>10</v>
      </c>
      <c r="H3663">
        <v>2116</v>
      </c>
      <c r="I3663" t="s">
        <v>11</v>
      </c>
      <c r="J3663" t="s">
        <v>27</v>
      </c>
      <c r="K3663" t="s">
        <v>151</v>
      </c>
      <c r="L3663" t="s">
        <v>21</v>
      </c>
      <c r="M3663" s="5">
        <v>983.78</v>
      </c>
    </row>
    <row r="3664" spans="1:13" x14ac:dyDescent="0.25">
      <c r="A3664" s="2">
        <v>45335</v>
      </c>
      <c r="B3664" s="3">
        <f t="shared" si="173"/>
        <v>2024</v>
      </c>
      <c r="C3664" t="str">
        <f t="shared" si="171"/>
        <v>2023-2024</v>
      </c>
      <c r="D3664" t="s">
        <v>147</v>
      </c>
      <c r="E3664" t="s">
        <v>89</v>
      </c>
      <c r="F3664" t="str">
        <f t="shared" si="172"/>
        <v>Queensland</v>
      </c>
      <c r="G3664" t="s">
        <v>35</v>
      </c>
      <c r="H3664">
        <v>4655</v>
      </c>
      <c r="I3664" t="s">
        <v>11</v>
      </c>
      <c r="J3664" t="s">
        <v>51</v>
      </c>
      <c r="K3664" t="s">
        <v>153</v>
      </c>
      <c r="L3664" t="s">
        <v>16</v>
      </c>
      <c r="M3664" s="5">
        <v>983.98</v>
      </c>
    </row>
    <row r="3665" spans="1:13" x14ac:dyDescent="0.25">
      <c r="A3665" s="2">
        <v>45938</v>
      </c>
      <c r="B3665" s="3">
        <f t="shared" si="173"/>
        <v>2026</v>
      </c>
      <c r="C3665" t="str">
        <f t="shared" si="171"/>
        <v>2025-2026</v>
      </c>
      <c r="D3665" t="s">
        <v>147</v>
      </c>
      <c r="E3665" t="s">
        <v>41</v>
      </c>
      <c r="F3665" t="str">
        <f t="shared" si="172"/>
        <v>New South Wales</v>
      </c>
      <c r="G3665" t="s">
        <v>10</v>
      </c>
      <c r="H3665">
        <v>2830</v>
      </c>
      <c r="I3665" t="s">
        <v>11</v>
      </c>
      <c r="J3665" t="s">
        <v>25</v>
      </c>
      <c r="K3665" t="s">
        <v>150</v>
      </c>
      <c r="L3665" t="s">
        <v>18</v>
      </c>
      <c r="M3665" s="5">
        <v>984.29</v>
      </c>
    </row>
    <row r="3666" spans="1:13" x14ac:dyDescent="0.25">
      <c r="A3666" s="2">
        <v>45383</v>
      </c>
      <c r="B3666" s="3">
        <f t="shared" si="173"/>
        <v>2024</v>
      </c>
      <c r="C3666" t="str">
        <f t="shared" si="171"/>
        <v>2023-2024</v>
      </c>
      <c r="D3666" t="s">
        <v>147</v>
      </c>
      <c r="E3666" t="s">
        <v>118</v>
      </c>
      <c r="F3666" t="str">
        <f t="shared" si="172"/>
        <v>New South Wales</v>
      </c>
      <c r="G3666" t="s">
        <v>10</v>
      </c>
      <c r="H3666">
        <v>2158</v>
      </c>
      <c r="I3666" t="s">
        <v>11</v>
      </c>
      <c r="J3666" t="s">
        <v>27</v>
      </c>
      <c r="K3666" t="s">
        <v>155</v>
      </c>
      <c r="L3666" t="s">
        <v>20</v>
      </c>
      <c r="M3666" s="5">
        <v>984.48</v>
      </c>
    </row>
    <row r="3667" spans="1:13" x14ac:dyDescent="0.25">
      <c r="A3667" s="2">
        <v>45773</v>
      </c>
      <c r="B3667" s="3">
        <f t="shared" si="173"/>
        <v>2025</v>
      </c>
      <c r="C3667" t="str">
        <f t="shared" si="171"/>
        <v>2024-2025</v>
      </c>
      <c r="D3667" t="s">
        <v>147</v>
      </c>
      <c r="E3667" t="s">
        <v>57</v>
      </c>
      <c r="F3667" t="str">
        <f t="shared" si="172"/>
        <v>New South Wales</v>
      </c>
      <c r="G3667" t="s">
        <v>10</v>
      </c>
      <c r="H3667">
        <v>2560</v>
      </c>
      <c r="I3667" t="s">
        <v>11</v>
      </c>
      <c r="J3667" t="s">
        <v>58</v>
      </c>
      <c r="K3667" t="s">
        <v>153</v>
      </c>
      <c r="L3667" t="s">
        <v>16</v>
      </c>
      <c r="M3667" s="5">
        <v>986.02</v>
      </c>
    </row>
    <row r="3668" spans="1:13" x14ac:dyDescent="0.25">
      <c r="A3668" s="2">
        <v>45863</v>
      </c>
      <c r="B3668" s="3">
        <f t="shared" si="173"/>
        <v>2026</v>
      </c>
      <c r="C3668" t="str">
        <f t="shared" si="171"/>
        <v>2025-2026</v>
      </c>
      <c r="D3668" t="s">
        <v>147</v>
      </c>
      <c r="E3668" t="s">
        <v>89</v>
      </c>
      <c r="F3668" t="str">
        <f t="shared" si="172"/>
        <v>Queensland</v>
      </c>
      <c r="G3668" t="s">
        <v>35</v>
      </c>
      <c r="H3668">
        <v>4655</v>
      </c>
      <c r="I3668" t="s">
        <v>11</v>
      </c>
      <c r="J3668" t="s">
        <v>51</v>
      </c>
      <c r="K3668" t="s">
        <v>151</v>
      </c>
      <c r="L3668" t="s">
        <v>21</v>
      </c>
      <c r="M3668" s="5">
        <v>988.03</v>
      </c>
    </row>
    <row r="3669" spans="1:13" x14ac:dyDescent="0.25">
      <c r="A3669" s="2">
        <v>45840</v>
      </c>
      <c r="B3669" s="3">
        <f t="shared" si="173"/>
        <v>2026</v>
      </c>
      <c r="C3669" t="str">
        <f t="shared" si="171"/>
        <v>2025-2026</v>
      </c>
      <c r="D3669" t="s">
        <v>147</v>
      </c>
      <c r="E3669" t="s">
        <v>114</v>
      </c>
      <c r="F3669" t="str">
        <f t="shared" si="172"/>
        <v>Victoria</v>
      </c>
      <c r="G3669" t="s">
        <v>45</v>
      </c>
      <c r="H3669">
        <v>3551</v>
      </c>
      <c r="I3669" t="s">
        <v>11</v>
      </c>
      <c r="J3669" t="s">
        <v>60</v>
      </c>
      <c r="K3669" t="s">
        <v>154</v>
      </c>
      <c r="L3669" t="s">
        <v>14</v>
      </c>
      <c r="M3669" s="5">
        <v>989.2</v>
      </c>
    </row>
    <row r="3670" spans="1:13" x14ac:dyDescent="0.25">
      <c r="A3670" s="2">
        <v>45627</v>
      </c>
      <c r="B3670" s="3">
        <f t="shared" si="173"/>
        <v>2025</v>
      </c>
      <c r="C3670" t="str">
        <f t="shared" si="171"/>
        <v>2024-2025</v>
      </c>
      <c r="D3670" t="s">
        <v>147</v>
      </c>
      <c r="E3670" t="s">
        <v>83</v>
      </c>
      <c r="F3670" t="str">
        <f t="shared" si="172"/>
        <v>New South Wales</v>
      </c>
      <c r="G3670" t="s">
        <v>10</v>
      </c>
      <c r="H3670">
        <v>2750</v>
      </c>
      <c r="I3670" t="s">
        <v>11</v>
      </c>
      <c r="J3670" t="s">
        <v>25</v>
      </c>
      <c r="K3670" t="s">
        <v>153</v>
      </c>
      <c r="L3670" t="s">
        <v>16</v>
      </c>
      <c r="M3670" s="5">
        <v>990.40000000000009</v>
      </c>
    </row>
    <row r="3671" spans="1:13" x14ac:dyDescent="0.25">
      <c r="A3671" s="2">
        <v>45829</v>
      </c>
      <c r="B3671" s="3">
        <f t="shared" si="173"/>
        <v>2025</v>
      </c>
      <c r="C3671" t="str">
        <f t="shared" si="171"/>
        <v>2024-2025</v>
      </c>
      <c r="D3671" t="s">
        <v>147</v>
      </c>
      <c r="E3671" t="s">
        <v>136</v>
      </c>
      <c r="F3671" t="str">
        <f t="shared" si="172"/>
        <v>Victoria</v>
      </c>
      <c r="G3671" t="s">
        <v>45</v>
      </c>
      <c r="H3671">
        <v>3175</v>
      </c>
      <c r="I3671" t="s">
        <v>11</v>
      </c>
      <c r="J3671" t="s">
        <v>63</v>
      </c>
      <c r="K3671" t="s">
        <v>152</v>
      </c>
      <c r="L3671" t="s">
        <v>13</v>
      </c>
      <c r="M3671" s="5">
        <v>991.14999999999975</v>
      </c>
    </row>
    <row r="3672" spans="1:13" x14ac:dyDescent="0.25">
      <c r="A3672" s="2">
        <v>45986</v>
      </c>
      <c r="B3672" s="3">
        <f t="shared" si="173"/>
        <v>2026</v>
      </c>
      <c r="C3672" t="str">
        <f t="shared" si="171"/>
        <v>2025-2026</v>
      </c>
      <c r="D3672" t="s">
        <v>148</v>
      </c>
      <c r="E3672" t="s">
        <v>34</v>
      </c>
      <c r="F3672" t="str">
        <f t="shared" si="172"/>
        <v>Queensland</v>
      </c>
      <c r="G3672" t="s">
        <v>35</v>
      </c>
      <c r="H3672">
        <v>4802</v>
      </c>
      <c r="I3672" t="s">
        <v>11</v>
      </c>
      <c r="J3672" t="s">
        <v>36</v>
      </c>
      <c r="K3672" t="s">
        <v>151</v>
      </c>
      <c r="L3672" t="s">
        <v>21</v>
      </c>
      <c r="M3672" s="5">
        <v>991.59</v>
      </c>
    </row>
    <row r="3673" spans="1:13" x14ac:dyDescent="0.25">
      <c r="A3673" s="2">
        <v>45654</v>
      </c>
      <c r="B3673" s="3">
        <f t="shared" si="173"/>
        <v>2025</v>
      </c>
      <c r="C3673" t="str">
        <f t="shared" si="171"/>
        <v>2024-2025</v>
      </c>
      <c r="D3673" t="s">
        <v>147</v>
      </c>
      <c r="E3673" t="s">
        <v>82</v>
      </c>
      <c r="F3673" t="str">
        <f t="shared" si="172"/>
        <v>Queensland</v>
      </c>
      <c r="G3673" t="s">
        <v>35</v>
      </c>
      <c r="H3673">
        <v>4012</v>
      </c>
      <c r="I3673" t="s">
        <v>11</v>
      </c>
      <c r="J3673" t="s">
        <v>43</v>
      </c>
      <c r="K3673" t="s">
        <v>150</v>
      </c>
      <c r="L3673" t="s">
        <v>18</v>
      </c>
      <c r="M3673" s="5">
        <v>995.30000000000007</v>
      </c>
    </row>
    <row r="3674" spans="1:13" x14ac:dyDescent="0.25">
      <c r="A3674" s="2">
        <v>45888</v>
      </c>
      <c r="B3674" s="3">
        <f t="shared" si="173"/>
        <v>2026</v>
      </c>
      <c r="C3674" t="str">
        <f t="shared" si="171"/>
        <v>2025-2026</v>
      </c>
      <c r="D3674" t="s">
        <v>148</v>
      </c>
      <c r="E3674" t="s">
        <v>108</v>
      </c>
      <c r="F3674" t="str">
        <f t="shared" si="172"/>
        <v>Victoria</v>
      </c>
      <c r="G3674" t="s">
        <v>45</v>
      </c>
      <c r="H3674">
        <v>3018</v>
      </c>
      <c r="I3674" t="s">
        <v>11</v>
      </c>
      <c r="J3674" t="s">
        <v>46</v>
      </c>
      <c r="K3674" t="s">
        <v>150</v>
      </c>
      <c r="L3674" t="s">
        <v>18</v>
      </c>
      <c r="M3674" s="5">
        <v>995.43</v>
      </c>
    </row>
    <row r="3675" spans="1:13" x14ac:dyDescent="0.25">
      <c r="A3675" s="2">
        <v>45856</v>
      </c>
      <c r="B3675" s="3">
        <f t="shared" si="173"/>
        <v>2026</v>
      </c>
      <c r="C3675" t="str">
        <f t="shared" si="171"/>
        <v>2025-2026</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25">
      <c r="A3676" s="2">
        <v>45823</v>
      </c>
      <c r="B3676" s="3">
        <f t="shared" si="173"/>
        <v>2025</v>
      </c>
      <c r="C3676" t="str">
        <f t="shared" si="171"/>
        <v>2024-2025</v>
      </c>
      <c r="D3676" t="s">
        <v>147</v>
      </c>
      <c r="E3676" t="s">
        <v>140</v>
      </c>
      <c r="F3676" t="str">
        <f t="shared" si="172"/>
        <v>Tasmania</v>
      </c>
      <c r="G3676" t="s">
        <v>70</v>
      </c>
      <c r="H3676">
        <v>7320</v>
      </c>
      <c r="I3676" t="s">
        <v>11</v>
      </c>
      <c r="J3676" t="s">
        <v>71</v>
      </c>
      <c r="K3676" t="s">
        <v>151</v>
      </c>
      <c r="L3676" t="s">
        <v>21</v>
      </c>
      <c r="M3676" s="5">
        <v>1003.5</v>
      </c>
    </row>
    <row r="3677" spans="1:13" x14ac:dyDescent="0.25">
      <c r="A3677" s="2">
        <v>45702</v>
      </c>
      <c r="B3677" s="3">
        <f t="shared" si="173"/>
        <v>2025</v>
      </c>
      <c r="C3677" t="str">
        <f t="shared" si="171"/>
        <v>2024-2025</v>
      </c>
      <c r="D3677" t="s">
        <v>147</v>
      </c>
      <c r="E3677" t="s">
        <v>106</v>
      </c>
      <c r="F3677" t="str">
        <f t="shared" si="172"/>
        <v>Victoria</v>
      </c>
      <c r="G3677" t="s">
        <v>45</v>
      </c>
      <c r="H3677">
        <v>3915</v>
      </c>
      <c r="I3677" t="s">
        <v>11</v>
      </c>
      <c r="J3677" t="s">
        <v>55</v>
      </c>
      <c r="K3677" t="s">
        <v>150</v>
      </c>
      <c r="L3677" t="s">
        <v>18</v>
      </c>
      <c r="M3677" s="5">
        <v>1005.53</v>
      </c>
    </row>
    <row r="3678" spans="1:13" x14ac:dyDescent="0.25">
      <c r="A3678" s="2">
        <v>45470</v>
      </c>
      <c r="B3678" s="3">
        <f t="shared" si="173"/>
        <v>2024</v>
      </c>
      <c r="C3678" t="str">
        <f t="shared" si="171"/>
        <v>2023-2024</v>
      </c>
      <c r="D3678" t="s">
        <v>147</v>
      </c>
      <c r="E3678" t="s">
        <v>107</v>
      </c>
      <c r="F3678" t="str">
        <f t="shared" si="172"/>
        <v>Queensland</v>
      </c>
      <c r="G3678" t="s">
        <v>35</v>
      </c>
      <c r="H3678">
        <v>4220</v>
      </c>
      <c r="I3678" t="s">
        <v>11</v>
      </c>
      <c r="J3678" t="s">
        <v>104</v>
      </c>
      <c r="K3678" t="s">
        <v>153</v>
      </c>
      <c r="L3678" t="s">
        <v>16</v>
      </c>
      <c r="M3678" s="5">
        <v>1006.6500000000001</v>
      </c>
    </row>
    <row r="3679" spans="1:13" x14ac:dyDescent="0.25">
      <c r="A3679" s="2">
        <v>45734</v>
      </c>
      <c r="B3679" s="3">
        <f t="shared" si="173"/>
        <v>2025</v>
      </c>
      <c r="C3679" t="str">
        <f t="shared" si="171"/>
        <v>2024-2025</v>
      </c>
      <c r="D3679" t="s">
        <v>148</v>
      </c>
      <c r="E3679" t="s">
        <v>146</v>
      </c>
      <c r="F3679" t="str">
        <f t="shared" si="172"/>
        <v>Victoria</v>
      </c>
      <c r="G3679" t="s">
        <v>45</v>
      </c>
      <c r="H3679">
        <v>3353</v>
      </c>
      <c r="I3679" t="s">
        <v>11</v>
      </c>
      <c r="J3679" t="s">
        <v>60</v>
      </c>
      <c r="K3679" t="s">
        <v>151</v>
      </c>
      <c r="L3679" t="s">
        <v>21</v>
      </c>
      <c r="M3679" s="5">
        <v>1007.1499999999999</v>
      </c>
    </row>
    <row r="3680" spans="1:13" x14ac:dyDescent="0.25">
      <c r="A3680" s="2">
        <v>45829</v>
      </c>
      <c r="B3680" s="3">
        <f t="shared" si="173"/>
        <v>2025</v>
      </c>
      <c r="C3680" t="str">
        <f t="shared" si="171"/>
        <v>2024-2025</v>
      </c>
      <c r="D3680" t="s">
        <v>147</v>
      </c>
      <c r="E3680" t="s">
        <v>141</v>
      </c>
      <c r="F3680" t="str">
        <f t="shared" si="172"/>
        <v>Western Australia</v>
      </c>
      <c r="G3680" t="s">
        <v>48</v>
      </c>
      <c r="H3680">
        <v>6052</v>
      </c>
      <c r="I3680" t="s">
        <v>11</v>
      </c>
      <c r="J3680" t="s">
        <v>49</v>
      </c>
      <c r="K3680" t="s">
        <v>153</v>
      </c>
      <c r="L3680" t="s">
        <v>16</v>
      </c>
      <c r="M3680" s="5">
        <v>1007.7</v>
      </c>
    </row>
    <row r="3681" spans="1:13" x14ac:dyDescent="0.25">
      <c r="A3681" s="2">
        <v>45790</v>
      </c>
      <c r="B3681" s="3">
        <f t="shared" si="173"/>
        <v>2025</v>
      </c>
      <c r="C3681" t="str">
        <f t="shared" si="171"/>
        <v>2024-2025</v>
      </c>
      <c r="D3681" t="s">
        <v>148</v>
      </c>
      <c r="E3681" t="s">
        <v>72</v>
      </c>
      <c r="F3681" t="str">
        <f t="shared" si="172"/>
        <v>Western Australia</v>
      </c>
      <c r="G3681" t="s">
        <v>48</v>
      </c>
      <c r="H3681">
        <v>6010</v>
      </c>
      <c r="I3681" t="s">
        <v>11</v>
      </c>
      <c r="J3681" t="s">
        <v>49</v>
      </c>
      <c r="K3681" t="s">
        <v>153</v>
      </c>
      <c r="L3681" t="s">
        <v>16</v>
      </c>
      <c r="M3681" s="5">
        <v>1010.25</v>
      </c>
    </row>
    <row r="3682" spans="1:13" x14ac:dyDescent="0.25">
      <c r="A3682" s="2">
        <v>45848</v>
      </c>
      <c r="B3682" s="3">
        <f t="shared" si="173"/>
        <v>2026</v>
      </c>
      <c r="C3682" t="str">
        <f t="shared" si="171"/>
        <v>2025-2026</v>
      </c>
      <c r="D3682" t="s">
        <v>148</v>
      </c>
      <c r="E3682" t="s">
        <v>138</v>
      </c>
      <c r="F3682" t="str">
        <f t="shared" si="172"/>
        <v>Queensland</v>
      </c>
      <c r="G3682" t="s">
        <v>35</v>
      </c>
      <c r="H3682">
        <v>4558</v>
      </c>
      <c r="I3682" t="s">
        <v>11</v>
      </c>
      <c r="J3682" t="s">
        <v>120</v>
      </c>
      <c r="K3682" t="s">
        <v>150</v>
      </c>
      <c r="L3682" t="s">
        <v>18</v>
      </c>
      <c r="M3682" s="5">
        <v>1013.1399999999999</v>
      </c>
    </row>
    <row r="3683" spans="1:13" x14ac:dyDescent="0.25">
      <c r="A3683" s="2">
        <v>45918</v>
      </c>
      <c r="B3683" s="3">
        <f t="shared" si="173"/>
        <v>2026</v>
      </c>
      <c r="C3683" t="str">
        <f t="shared" si="171"/>
        <v>2025-2026</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25">
      <c r="A3684" s="2">
        <v>45322</v>
      </c>
      <c r="B3684" s="3">
        <f t="shared" si="173"/>
        <v>2024</v>
      </c>
      <c r="C3684" t="str">
        <f t="shared" si="171"/>
        <v>2023-2024</v>
      </c>
      <c r="D3684" t="s">
        <v>147</v>
      </c>
      <c r="E3684" t="s">
        <v>64</v>
      </c>
      <c r="F3684" t="str">
        <f t="shared" si="172"/>
        <v>Victoria</v>
      </c>
      <c r="G3684" t="s">
        <v>45</v>
      </c>
      <c r="H3684">
        <v>3199</v>
      </c>
      <c r="I3684" t="s">
        <v>11</v>
      </c>
      <c r="J3684" t="s">
        <v>63</v>
      </c>
      <c r="K3684" t="s">
        <v>19</v>
      </c>
      <c r="L3684" t="s">
        <v>23</v>
      </c>
      <c r="M3684" s="5">
        <v>1014.3299999999999</v>
      </c>
    </row>
    <row r="3685" spans="1:13" x14ac:dyDescent="0.25">
      <c r="A3685" s="2">
        <v>45602</v>
      </c>
      <c r="B3685" s="3">
        <f t="shared" si="173"/>
        <v>2025</v>
      </c>
      <c r="C3685" t="str">
        <f t="shared" si="171"/>
        <v>2024-2025</v>
      </c>
      <c r="D3685" t="s">
        <v>147</v>
      </c>
      <c r="E3685" t="s">
        <v>74</v>
      </c>
      <c r="F3685" t="str">
        <f t="shared" si="172"/>
        <v>South Australia</v>
      </c>
      <c r="G3685" t="s">
        <v>32</v>
      </c>
      <c r="H3685">
        <v>5043</v>
      </c>
      <c r="I3685" t="s">
        <v>11</v>
      </c>
      <c r="J3685" t="s">
        <v>33</v>
      </c>
      <c r="K3685" t="s">
        <v>155</v>
      </c>
      <c r="L3685" t="s">
        <v>20</v>
      </c>
      <c r="M3685" s="5">
        <v>1017.76</v>
      </c>
    </row>
    <row r="3686" spans="1:13" x14ac:dyDescent="0.25">
      <c r="A3686" s="2">
        <v>45424</v>
      </c>
      <c r="B3686" s="3">
        <f t="shared" si="173"/>
        <v>2024</v>
      </c>
      <c r="C3686" t="str">
        <f t="shared" si="171"/>
        <v>2023-2024</v>
      </c>
      <c r="D3686" t="s">
        <v>147</v>
      </c>
      <c r="E3686" t="s">
        <v>139</v>
      </c>
      <c r="F3686" t="str">
        <f t="shared" si="172"/>
        <v>New South Wales</v>
      </c>
      <c r="G3686" t="s">
        <v>10</v>
      </c>
      <c r="H3686">
        <v>2020</v>
      </c>
      <c r="I3686" t="s">
        <v>11</v>
      </c>
      <c r="J3686" t="s">
        <v>12</v>
      </c>
      <c r="K3686" t="s">
        <v>153</v>
      </c>
      <c r="L3686" t="s">
        <v>16</v>
      </c>
      <c r="M3686" s="5">
        <v>1021.88</v>
      </c>
    </row>
    <row r="3687" spans="1:13" x14ac:dyDescent="0.25">
      <c r="A3687" s="2">
        <v>45530</v>
      </c>
      <c r="B3687" s="3">
        <f t="shared" si="173"/>
        <v>2025</v>
      </c>
      <c r="C3687" t="str">
        <f t="shared" si="171"/>
        <v>2024-2025</v>
      </c>
      <c r="D3687" t="s">
        <v>148</v>
      </c>
      <c r="E3687" t="s">
        <v>129</v>
      </c>
      <c r="F3687" t="str">
        <f t="shared" si="172"/>
        <v>Tasmania</v>
      </c>
      <c r="G3687" t="s">
        <v>70</v>
      </c>
      <c r="H3687">
        <v>7010</v>
      </c>
      <c r="I3687" t="s">
        <v>11</v>
      </c>
      <c r="J3687" t="s">
        <v>71</v>
      </c>
      <c r="K3687" t="s">
        <v>149</v>
      </c>
      <c r="L3687" t="s">
        <v>15</v>
      </c>
      <c r="M3687" s="5">
        <v>1024.46</v>
      </c>
    </row>
    <row r="3688" spans="1:13" x14ac:dyDescent="0.25">
      <c r="A3688" s="2">
        <v>45575</v>
      </c>
      <c r="B3688" s="3">
        <f t="shared" si="173"/>
        <v>2025</v>
      </c>
      <c r="C3688" t="str">
        <f t="shared" si="171"/>
        <v>2024-2025</v>
      </c>
      <c r="D3688" t="s">
        <v>147</v>
      </c>
      <c r="E3688" t="s">
        <v>90</v>
      </c>
      <c r="F3688" t="str">
        <f t="shared" si="172"/>
        <v>Victoria</v>
      </c>
      <c r="G3688" t="s">
        <v>45</v>
      </c>
      <c r="H3688">
        <v>3179</v>
      </c>
      <c r="I3688" t="s">
        <v>11</v>
      </c>
      <c r="J3688" t="s">
        <v>63</v>
      </c>
      <c r="K3688" t="s">
        <v>149</v>
      </c>
      <c r="L3688" t="s">
        <v>15</v>
      </c>
      <c r="M3688" s="5">
        <v>1024.8800000000001</v>
      </c>
    </row>
    <row r="3689" spans="1:13" x14ac:dyDescent="0.25">
      <c r="A3689" s="2">
        <v>45843</v>
      </c>
      <c r="B3689" s="3">
        <f t="shared" si="173"/>
        <v>2026</v>
      </c>
      <c r="C3689" t="str">
        <f t="shared" si="171"/>
        <v>2025-2026</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25">
      <c r="A3690" s="2">
        <v>45322</v>
      </c>
      <c r="B3690" s="3">
        <f t="shared" si="173"/>
        <v>2024</v>
      </c>
      <c r="C3690" t="str">
        <f t="shared" si="171"/>
        <v>2023-2024</v>
      </c>
      <c r="D3690" t="s">
        <v>148</v>
      </c>
      <c r="E3690" t="s">
        <v>87</v>
      </c>
      <c r="F3690" t="str">
        <f t="shared" si="172"/>
        <v>New South Wales</v>
      </c>
      <c r="G3690" t="s">
        <v>10</v>
      </c>
      <c r="H3690">
        <v>2790</v>
      </c>
      <c r="I3690" t="s">
        <v>11</v>
      </c>
      <c r="J3690" t="s">
        <v>25</v>
      </c>
      <c r="K3690" t="s">
        <v>150</v>
      </c>
      <c r="L3690" t="s">
        <v>18</v>
      </c>
      <c r="M3690" s="5">
        <v>1028.55</v>
      </c>
    </row>
    <row r="3691" spans="1:13" x14ac:dyDescent="0.25">
      <c r="A3691" s="2">
        <v>45883</v>
      </c>
      <c r="B3691" s="3">
        <f t="shared" si="173"/>
        <v>2026</v>
      </c>
      <c r="C3691" t="str">
        <f t="shared" si="171"/>
        <v>2025-2026</v>
      </c>
      <c r="D3691" t="s">
        <v>147</v>
      </c>
      <c r="E3691" t="s">
        <v>26</v>
      </c>
      <c r="F3691" t="str">
        <f t="shared" si="172"/>
        <v>New South Wales</v>
      </c>
      <c r="G3691" t="s">
        <v>10</v>
      </c>
      <c r="H3691">
        <v>2141</v>
      </c>
      <c r="I3691" t="s">
        <v>11</v>
      </c>
      <c r="J3691" t="s">
        <v>27</v>
      </c>
      <c r="K3691" t="s">
        <v>150</v>
      </c>
      <c r="L3691" t="s">
        <v>18</v>
      </c>
      <c r="M3691" s="5">
        <v>1029.47</v>
      </c>
    </row>
    <row r="3692" spans="1:13" x14ac:dyDescent="0.25">
      <c r="A3692" s="2">
        <v>45830</v>
      </c>
      <c r="B3692" s="3">
        <f t="shared" si="173"/>
        <v>2025</v>
      </c>
      <c r="C3692" t="str">
        <f t="shared" si="171"/>
        <v>2024-2025</v>
      </c>
      <c r="D3692" t="s">
        <v>147</v>
      </c>
      <c r="E3692" t="s">
        <v>103</v>
      </c>
      <c r="F3692" t="str">
        <f t="shared" si="172"/>
        <v>Queensland</v>
      </c>
      <c r="G3692" t="s">
        <v>35</v>
      </c>
      <c r="H3692">
        <v>4509</v>
      </c>
      <c r="I3692" t="s">
        <v>11</v>
      </c>
      <c r="J3692" t="s">
        <v>104</v>
      </c>
      <c r="K3692" t="s">
        <v>19</v>
      </c>
      <c r="L3692" t="s">
        <v>23</v>
      </c>
      <c r="M3692" s="5">
        <v>1034.22</v>
      </c>
    </row>
    <row r="3693" spans="1:13" x14ac:dyDescent="0.25">
      <c r="A3693" s="2">
        <v>45983</v>
      </c>
      <c r="B3693" s="3">
        <f t="shared" si="173"/>
        <v>2026</v>
      </c>
      <c r="C3693" t="str">
        <f t="shared" si="171"/>
        <v>2025-2026</v>
      </c>
      <c r="D3693" t="s">
        <v>147</v>
      </c>
      <c r="E3693" t="s">
        <v>98</v>
      </c>
      <c r="F3693" t="str">
        <f t="shared" si="172"/>
        <v>Victoria</v>
      </c>
      <c r="G3693" t="s">
        <v>45</v>
      </c>
      <c r="H3693">
        <v>3429</v>
      </c>
      <c r="I3693" t="s">
        <v>11</v>
      </c>
      <c r="J3693" t="s">
        <v>60</v>
      </c>
      <c r="K3693" t="s">
        <v>149</v>
      </c>
      <c r="L3693" t="s">
        <v>15</v>
      </c>
      <c r="M3693" s="5">
        <v>1034.95</v>
      </c>
    </row>
    <row r="3694" spans="1:13" x14ac:dyDescent="0.25">
      <c r="A3694" s="2">
        <v>45473</v>
      </c>
      <c r="B3694" s="3">
        <f t="shared" si="173"/>
        <v>2024</v>
      </c>
      <c r="C3694" t="str">
        <f t="shared" si="171"/>
        <v>2023-2024</v>
      </c>
      <c r="D3694" t="s">
        <v>147</v>
      </c>
      <c r="E3694" t="s">
        <v>119</v>
      </c>
      <c r="F3694" t="str">
        <f t="shared" si="172"/>
        <v>Queensland</v>
      </c>
      <c r="G3694" t="s">
        <v>35</v>
      </c>
      <c r="H3694">
        <v>4570</v>
      </c>
      <c r="I3694" t="s">
        <v>11</v>
      </c>
      <c r="J3694" t="s">
        <v>120</v>
      </c>
      <c r="K3694" t="s">
        <v>153</v>
      </c>
      <c r="L3694" t="s">
        <v>16</v>
      </c>
      <c r="M3694" s="5">
        <v>1037.0300000000002</v>
      </c>
    </row>
    <row r="3695" spans="1:13" x14ac:dyDescent="0.25">
      <c r="A3695" s="2">
        <v>45764</v>
      </c>
      <c r="B3695" s="3">
        <f t="shared" si="173"/>
        <v>2025</v>
      </c>
      <c r="C3695" t="str">
        <f t="shared" si="171"/>
        <v>2024-2025</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25">
      <c r="A3696" s="2">
        <v>45699</v>
      </c>
      <c r="B3696" s="3">
        <f t="shared" si="173"/>
        <v>2025</v>
      </c>
      <c r="C3696" t="str">
        <f t="shared" si="171"/>
        <v>2024-2025</v>
      </c>
      <c r="D3696" t="s">
        <v>147</v>
      </c>
      <c r="E3696" t="s">
        <v>113</v>
      </c>
      <c r="F3696" t="str">
        <f t="shared" si="172"/>
        <v>Queensland</v>
      </c>
      <c r="G3696" t="s">
        <v>35</v>
      </c>
      <c r="H3696">
        <v>4215</v>
      </c>
      <c r="I3696" t="s">
        <v>11</v>
      </c>
      <c r="J3696" t="s">
        <v>104</v>
      </c>
      <c r="K3696" t="s">
        <v>153</v>
      </c>
      <c r="L3696" t="s">
        <v>16</v>
      </c>
      <c r="M3696" s="5">
        <v>1043.78</v>
      </c>
    </row>
    <row r="3697" spans="1:13" x14ac:dyDescent="0.25">
      <c r="A3697" s="2">
        <v>45482</v>
      </c>
      <c r="B3697" s="3">
        <f t="shared" si="173"/>
        <v>2025</v>
      </c>
      <c r="C3697" t="str">
        <f t="shared" si="171"/>
        <v>2024-2025</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25">
      <c r="A3698" s="2">
        <v>45644</v>
      </c>
      <c r="B3698" s="3">
        <f t="shared" si="173"/>
        <v>2025</v>
      </c>
      <c r="C3698" t="str">
        <f t="shared" si="171"/>
        <v>2024-2025</v>
      </c>
      <c r="D3698" t="s">
        <v>147</v>
      </c>
      <c r="E3698" t="s">
        <v>44</v>
      </c>
      <c r="F3698" t="str">
        <f t="shared" si="172"/>
        <v>Victoria</v>
      </c>
      <c r="G3698" t="s">
        <v>45</v>
      </c>
      <c r="H3698">
        <v>3066</v>
      </c>
      <c r="I3698" t="s">
        <v>11</v>
      </c>
      <c r="J3698" t="s">
        <v>46</v>
      </c>
      <c r="K3698" t="s">
        <v>19</v>
      </c>
      <c r="L3698" t="s">
        <v>23</v>
      </c>
      <c r="M3698" s="5">
        <v>1047.31</v>
      </c>
    </row>
    <row r="3699" spans="1:13" x14ac:dyDescent="0.25">
      <c r="A3699" s="2">
        <v>45352</v>
      </c>
      <c r="B3699" s="3">
        <f t="shared" si="173"/>
        <v>2024</v>
      </c>
      <c r="C3699" t="str">
        <f t="shared" si="171"/>
        <v>2023-2024</v>
      </c>
      <c r="D3699" t="s">
        <v>147</v>
      </c>
      <c r="E3699" t="s">
        <v>107</v>
      </c>
      <c r="F3699" t="str">
        <f t="shared" si="172"/>
        <v>Queensland</v>
      </c>
      <c r="G3699" t="s">
        <v>35</v>
      </c>
      <c r="H3699">
        <v>4220</v>
      </c>
      <c r="I3699" t="s">
        <v>11</v>
      </c>
      <c r="J3699" t="s">
        <v>104</v>
      </c>
      <c r="K3699" t="s">
        <v>150</v>
      </c>
      <c r="L3699" t="s">
        <v>18</v>
      </c>
      <c r="M3699" s="5">
        <v>1047.9899999999998</v>
      </c>
    </row>
    <row r="3700" spans="1:13" x14ac:dyDescent="0.25">
      <c r="A3700" s="2">
        <v>45678</v>
      </c>
      <c r="B3700" s="3">
        <f t="shared" si="173"/>
        <v>2025</v>
      </c>
      <c r="C3700" t="str">
        <f t="shared" si="171"/>
        <v>2024-2025</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25">
      <c r="A3701" s="2">
        <v>45730</v>
      </c>
      <c r="B3701" s="3">
        <f t="shared" si="173"/>
        <v>2025</v>
      </c>
      <c r="C3701" t="str">
        <f t="shared" si="171"/>
        <v>2024-2025</v>
      </c>
      <c r="D3701" t="s">
        <v>147</v>
      </c>
      <c r="E3701" t="s">
        <v>59</v>
      </c>
      <c r="F3701" t="str">
        <f t="shared" si="172"/>
        <v>Victoria</v>
      </c>
      <c r="G3701" t="s">
        <v>45</v>
      </c>
      <c r="H3701">
        <v>3280</v>
      </c>
      <c r="I3701" t="s">
        <v>11</v>
      </c>
      <c r="J3701" t="s">
        <v>60</v>
      </c>
      <c r="K3701" t="s">
        <v>150</v>
      </c>
      <c r="L3701" t="s">
        <v>18</v>
      </c>
      <c r="M3701" s="5">
        <v>1049.07</v>
      </c>
    </row>
    <row r="3702" spans="1:13" x14ac:dyDescent="0.25">
      <c r="A3702" s="2">
        <v>45702</v>
      </c>
      <c r="B3702" s="3">
        <f t="shared" si="173"/>
        <v>2025</v>
      </c>
      <c r="C3702" t="str">
        <f t="shared" si="171"/>
        <v>2024-2025</v>
      </c>
      <c r="D3702" t="s">
        <v>147</v>
      </c>
      <c r="E3702" t="s">
        <v>136</v>
      </c>
      <c r="F3702" t="str">
        <f t="shared" si="172"/>
        <v>Victoria</v>
      </c>
      <c r="G3702" t="s">
        <v>45</v>
      </c>
      <c r="H3702">
        <v>3175</v>
      </c>
      <c r="I3702" t="s">
        <v>11</v>
      </c>
      <c r="J3702" t="s">
        <v>63</v>
      </c>
      <c r="K3702" t="s">
        <v>150</v>
      </c>
      <c r="L3702" t="s">
        <v>18</v>
      </c>
      <c r="M3702" s="5">
        <v>1050.08</v>
      </c>
    </row>
    <row r="3703" spans="1:13" x14ac:dyDescent="0.25">
      <c r="A3703" s="2">
        <v>45804</v>
      </c>
      <c r="B3703" s="3">
        <f t="shared" si="173"/>
        <v>2025</v>
      </c>
      <c r="C3703" t="str">
        <f t="shared" si="171"/>
        <v>2024-2025</v>
      </c>
      <c r="D3703" t="s">
        <v>148</v>
      </c>
      <c r="E3703" t="s">
        <v>127</v>
      </c>
      <c r="F3703" t="str">
        <f t="shared" si="172"/>
        <v>New South Wales</v>
      </c>
      <c r="G3703" t="s">
        <v>10</v>
      </c>
      <c r="H3703">
        <v>2131</v>
      </c>
      <c r="I3703" t="s">
        <v>11</v>
      </c>
      <c r="J3703" t="s">
        <v>27</v>
      </c>
      <c r="K3703" t="s">
        <v>149</v>
      </c>
      <c r="L3703" t="s">
        <v>15</v>
      </c>
      <c r="M3703" s="5">
        <v>1053.53</v>
      </c>
    </row>
    <row r="3704" spans="1:13" x14ac:dyDescent="0.25">
      <c r="A3704" s="2">
        <v>45329</v>
      </c>
      <c r="B3704" s="3">
        <f t="shared" si="173"/>
        <v>2024</v>
      </c>
      <c r="C3704" t="str">
        <f t="shared" si="171"/>
        <v>2023-2024</v>
      </c>
      <c r="D3704" t="s">
        <v>147</v>
      </c>
      <c r="E3704" t="s">
        <v>62</v>
      </c>
      <c r="F3704" t="str">
        <f t="shared" si="172"/>
        <v>Victoria</v>
      </c>
      <c r="G3704" t="s">
        <v>45</v>
      </c>
      <c r="H3704">
        <v>3134</v>
      </c>
      <c r="I3704" t="s">
        <v>11</v>
      </c>
      <c r="J3704" t="s">
        <v>63</v>
      </c>
      <c r="K3704" t="s">
        <v>153</v>
      </c>
      <c r="L3704" t="s">
        <v>16</v>
      </c>
      <c r="M3704" s="5">
        <v>1058.18</v>
      </c>
    </row>
    <row r="3705" spans="1:13" x14ac:dyDescent="0.25">
      <c r="A3705" s="2">
        <v>45326</v>
      </c>
      <c r="B3705" s="3">
        <f t="shared" si="173"/>
        <v>2024</v>
      </c>
      <c r="C3705" t="str">
        <f t="shared" si="171"/>
        <v>2023-2024</v>
      </c>
      <c r="D3705" t="s">
        <v>147</v>
      </c>
      <c r="E3705" t="s">
        <v>141</v>
      </c>
      <c r="F3705" t="str">
        <f t="shared" si="172"/>
        <v>Western Australia</v>
      </c>
      <c r="G3705" t="s">
        <v>48</v>
      </c>
      <c r="H3705">
        <v>6052</v>
      </c>
      <c r="I3705" t="s">
        <v>11</v>
      </c>
      <c r="J3705" t="s">
        <v>49</v>
      </c>
      <c r="K3705" t="s">
        <v>151</v>
      </c>
      <c r="L3705" t="s">
        <v>21</v>
      </c>
      <c r="M3705" s="5">
        <v>1059.79</v>
      </c>
    </row>
    <row r="3706" spans="1:13" x14ac:dyDescent="0.25">
      <c r="A3706" s="2">
        <v>45917</v>
      </c>
      <c r="B3706" s="3">
        <f t="shared" si="173"/>
        <v>2026</v>
      </c>
      <c r="C3706" t="str">
        <f t="shared" si="171"/>
        <v>2025-2026</v>
      </c>
      <c r="D3706" t="s">
        <v>148</v>
      </c>
      <c r="E3706" t="s">
        <v>81</v>
      </c>
      <c r="F3706" t="str">
        <f t="shared" si="172"/>
        <v>New South Wales</v>
      </c>
      <c r="G3706" t="s">
        <v>10</v>
      </c>
      <c r="H3706">
        <v>2485</v>
      </c>
      <c r="I3706" t="s">
        <v>11</v>
      </c>
      <c r="J3706" t="s">
        <v>68</v>
      </c>
      <c r="K3706" t="s">
        <v>151</v>
      </c>
      <c r="L3706" t="s">
        <v>21</v>
      </c>
      <c r="M3706" s="5">
        <v>1059.8399999999999</v>
      </c>
    </row>
    <row r="3707" spans="1:13" x14ac:dyDescent="0.25">
      <c r="A3707" s="2">
        <v>45393</v>
      </c>
      <c r="B3707" s="3">
        <f t="shared" si="173"/>
        <v>2024</v>
      </c>
      <c r="C3707" t="str">
        <f t="shared" si="171"/>
        <v>2023-2024</v>
      </c>
      <c r="D3707" t="s">
        <v>148</v>
      </c>
      <c r="E3707" t="s">
        <v>78</v>
      </c>
      <c r="F3707" t="str">
        <f t="shared" si="172"/>
        <v>New South Wales</v>
      </c>
      <c r="G3707" t="s">
        <v>10</v>
      </c>
      <c r="H3707">
        <v>2350</v>
      </c>
      <c r="I3707" t="s">
        <v>11</v>
      </c>
      <c r="J3707" t="s">
        <v>68</v>
      </c>
      <c r="K3707" t="s">
        <v>154</v>
      </c>
      <c r="L3707" t="s">
        <v>14</v>
      </c>
      <c r="M3707" s="5">
        <v>1063.3899999999999</v>
      </c>
    </row>
    <row r="3708" spans="1:13" x14ac:dyDescent="0.25">
      <c r="A3708" s="2">
        <v>45790</v>
      </c>
      <c r="B3708" s="3">
        <f t="shared" si="173"/>
        <v>2025</v>
      </c>
      <c r="C3708" t="str">
        <f t="shared" si="171"/>
        <v>2024-2025</v>
      </c>
      <c r="D3708" t="s">
        <v>147</v>
      </c>
      <c r="E3708" t="s">
        <v>103</v>
      </c>
      <c r="F3708" t="str">
        <f t="shared" si="172"/>
        <v>Queensland</v>
      </c>
      <c r="G3708" t="s">
        <v>35</v>
      </c>
      <c r="H3708">
        <v>4509</v>
      </c>
      <c r="I3708" t="s">
        <v>11</v>
      </c>
      <c r="J3708" t="s">
        <v>104</v>
      </c>
      <c r="K3708" t="s">
        <v>151</v>
      </c>
      <c r="L3708" t="s">
        <v>21</v>
      </c>
      <c r="M3708" s="5">
        <v>1065.18</v>
      </c>
    </row>
    <row r="3709" spans="1:13" x14ac:dyDescent="0.25">
      <c r="A3709" s="2">
        <v>45449</v>
      </c>
      <c r="B3709" s="3">
        <f t="shared" si="173"/>
        <v>2024</v>
      </c>
      <c r="C3709" t="str">
        <f t="shared" si="171"/>
        <v>2023-2024</v>
      </c>
      <c r="D3709" t="s">
        <v>147</v>
      </c>
      <c r="E3709" t="s">
        <v>113</v>
      </c>
      <c r="F3709" t="str">
        <f t="shared" si="172"/>
        <v>Queensland</v>
      </c>
      <c r="G3709" t="s">
        <v>35</v>
      </c>
      <c r="H3709">
        <v>4215</v>
      </c>
      <c r="I3709" t="s">
        <v>11</v>
      </c>
      <c r="J3709" t="s">
        <v>104</v>
      </c>
      <c r="K3709" t="s">
        <v>154</v>
      </c>
      <c r="L3709" t="s">
        <v>14</v>
      </c>
      <c r="M3709" s="5">
        <v>1065.98</v>
      </c>
    </row>
    <row r="3710" spans="1:13" x14ac:dyDescent="0.25">
      <c r="A3710" s="2">
        <v>45735</v>
      </c>
      <c r="B3710" s="3">
        <f t="shared" si="173"/>
        <v>2025</v>
      </c>
      <c r="C3710" t="str">
        <f t="shared" si="171"/>
        <v>2024-2025</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25">
      <c r="A3711" s="2">
        <v>45988</v>
      </c>
      <c r="B3711" s="3">
        <f t="shared" si="173"/>
        <v>2026</v>
      </c>
      <c r="C3711" t="str">
        <f t="shared" si="171"/>
        <v>2025-2026</v>
      </c>
      <c r="D3711" t="s">
        <v>147</v>
      </c>
      <c r="E3711" t="s">
        <v>137</v>
      </c>
      <c r="F3711" t="str">
        <f t="shared" si="172"/>
        <v>New South Wales</v>
      </c>
      <c r="G3711" t="s">
        <v>10</v>
      </c>
      <c r="H3711">
        <v>2031</v>
      </c>
      <c r="I3711" t="s">
        <v>11</v>
      </c>
      <c r="J3711" t="s">
        <v>12</v>
      </c>
      <c r="K3711" t="s">
        <v>154</v>
      </c>
      <c r="L3711" t="s">
        <v>14</v>
      </c>
      <c r="M3711" s="5">
        <v>1067.18</v>
      </c>
    </row>
    <row r="3712" spans="1:13" x14ac:dyDescent="0.25">
      <c r="A3712" s="2">
        <v>45432</v>
      </c>
      <c r="B3712" s="3">
        <f t="shared" si="173"/>
        <v>2024</v>
      </c>
      <c r="C3712" t="str">
        <f t="shared" si="171"/>
        <v>2023-2024</v>
      </c>
      <c r="D3712" t="s">
        <v>147</v>
      </c>
      <c r="E3712" t="s">
        <v>109</v>
      </c>
      <c r="F3712" t="str">
        <f t="shared" si="172"/>
        <v>New South Wales</v>
      </c>
      <c r="G3712" t="s">
        <v>10</v>
      </c>
      <c r="H3712">
        <v>2480</v>
      </c>
      <c r="I3712" t="s">
        <v>11</v>
      </c>
      <c r="J3712" t="s">
        <v>68</v>
      </c>
      <c r="K3712" t="s">
        <v>151</v>
      </c>
      <c r="L3712" t="s">
        <v>21</v>
      </c>
      <c r="M3712" s="5">
        <v>1068.93</v>
      </c>
    </row>
    <row r="3713" spans="1:13" x14ac:dyDescent="0.25">
      <c r="A3713" s="2">
        <v>46019</v>
      </c>
      <c r="B3713" s="3">
        <f t="shared" si="173"/>
        <v>2026</v>
      </c>
      <c r="C3713" t="str">
        <f t="shared" si="171"/>
        <v>2025-2026</v>
      </c>
      <c r="D3713" t="s">
        <v>148</v>
      </c>
      <c r="E3713" t="s">
        <v>61</v>
      </c>
      <c r="F3713" t="str">
        <f t="shared" si="172"/>
        <v>New South Wales</v>
      </c>
      <c r="G3713" t="s">
        <v>10</v>
      </c>
      <c r="H3713">
        <v>2539</v>
      </c>
      <c r="I3713" t="s">
        <v>11</v>
      </c>
      <c r="J3713" t="s">
        <v>58</v>
      </c>
      <c r="K3713" t="s">
        <v>151</v>
      </c>
      <c r="L3713" t="s">
        <v>21</v>
      </c>
      <c r="M3713" s="5">
        <v>1070.0999999999999</v>
      </c>
    </row>
    <row r="3714" spans="1:13" x14ac:dyDescent="0.25">
      <c r="A3714" s="2">
        <v>45528</v>
      </c>
      <c r="B3714" s="3">
        <f t="shared" si="173"/>
        <v>2025</v>
      </c>
      <c r="C3714" t="str">
        <f t="shared" ref="C3714:C3777" si="174">IF(MONTH(A3714) &gt;= 7, YEAR(A3714) &amp; "-" &amp; YEAR(A3714) + 1, YEAR(A3714) - 1 &amp; "-" &amp; YEAR(A3714))</f>
        <v>2024-2025</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25">
      <c r="A3715" s="2">
        <v>45648</v>
      </c>
      <c r="B3715" s="3">
        <f t="shared" ref="B3715:B3778" si="176">IF(MONTH(A3715)&gt;=7,YEAR(A3715)+1,YEAR(A3715))</f>
        <v>2025</v>
      </c>
      <c r="C3715" t="str">
        <f t="shared" si="174"/>
        <v>2024-2025</v>
      </c>
      <c r="D3715" t="s">
        <v>147</v>
      </c>
      <c r="E3715" t="s">
        <v>138</v>
      </c>
      <c r="F3715" t="str">
        <f t="shared" si="175"/>
        <v>Queensland</v>
      </c>
      <c r="G3715" t="s">
        <v>35</v>
      </c>
      <c r="H3715">
        <v>4558</v>
      </c>
      <c r="I3715" t="s">
        <v>11</v>
      </c>
      <c r="J3715" t="s">
        <v>120</v>
      </c>
      <c r="K3715" t="s">
        <v>157</v>
      </c>
      <c r="L3715" t="s">
        <v>22</v>
      </c>
      <c r="M3715" s="5">
        <v>1076.07</v>
      </c>
    </row>
    <row r="3716" spans="1:13" x14ac:dyDescent="0.25">
      <c r="A3716" s="2">
        <v>45554</v>
      </c>
      <c r="B3716" s="3">
        <f t="shared" si="176"/>
        <v>2025</v>
      </c>
      <c r="C3716" t="str">
        <f t="shared" si="174"/>
        <v>2024-2025</v>
      </c>
      <c r="D3716" t="s">
        <v>147</v>
      </c>
      <c r="E3716" t="s">
        <v>50</v>
      </c>
      <c r="F3716" t="str">
        <f t="shared" si="175"/>
        <v>Queensland</v>
      </c>
      <c r="G3716" t="s">
        <v>35</v>
      </c>
      <c r="H3716">
        <v>4703</v>
      </c>
      <c r="I3716" t="s">
        <v>11</v>
      </c>
      <c r="J3716" t="s">
        <v>51</v>
      </c>
      <c r="K3716" t="s">
        <v>150</v>
      </c>
      <c r="L3716" t="s">
        <v>18</v>
      </c>
      <c r="M3716" s="5">
        <v>1077.06</v>
      </c>
    </row>
    <row r="3717" spans="1:13" x14ac:dyDescent="0.25">
      <c r="A3717" s="2">
        <v>45706</v>
      </c>
      <c r="B3717" s="3">
        <f t="shared" si="176"/>
        <v>2025</v>
      </c>
      <c r="C3717" t="str">
        <f t="shared" si="174"/>
        <v>2024-2025</v>
      </c>
      <c r="D3717" t="s">
        <v>147</v>
      </c>
      <c r="E3717" t="s">
        <v>9</v>
      </c>
      <c r="F3717" t="str">
        <f t="shared" si="175"/>
        <v>New South Wales</v>
      </c>
      <c r="G3717" t="s">
        <v>10</v>
      </c>
      <c r="H3717">
        <v>2067</v>
      </c>
      <c r="I3717" t="s">
        <v>11</v>
      </c>
      <c r="J3717" t="s">
        <v>12</v>
      </c>
      <c r="K3717" t="s">
        <v>154</v>
      </c>
      <c r="L3717" t="s">
        <v>14</v>
      </c>
      <c r="M3717" s="5">
        <v>1077.3699999999999</v>
      </c>
    </row>
    <row r="3718" spans="1:13" x14ac:dyDescent="0.25">
      <c r="A3718" s="2">
        <v>45547</v>
      </c>
      <c r="B3718" s="3">
        <f t="shared" si="176"/>
        <v>2025</v>
      </c>
      <c r="C3718" t="str">
        <f t="shared" si="174"/>
        <v>2024-2025</v>
      </c>
      <c r="D3718" t="s">
        <v>147</v>
      </c>
      <c r="E3718" t="s">
        <v>93</v>
      </c>
      <c r="F3718" t="str">
        <f t="shared" si="175"/>
        <v>Western Australia</v>
      </c>
      <c r="G3718" t="s">
        <v>48</v>
      </c>
      <c r="H3718">
        <v>6112</v>
      </c>
      <c r="I3718" t="s">
        <v>11</v>
      </c>
      <c r="J3718" t="s">
        <v>94</v>
      </c>
      <c r="K3718" t="s">
        <v>151</v>
      </c>
      <c r="L3718" t="s">
        <v>21</v>
      </c>
      <c r="M3718" s="5">
        <v>1079.81</v>
      </c>
    </row>
    <row r="3719" spans="1:13" x14ac:dyDescent="0.25">
      <c r="A3719" s="2">
        <v>45528</v>
      </c>
      <c r="B3719" s="3">
        <f t="shared" si="176"/>
        <v>2025</v>
      </c>
      <c r="C3719" t="str">
        <f t="shared" si="174"/>
        <v>2024-2025</v>
      </c>
      <c r="D3719" t="s">
        <v>147</v>
      </c>
      <c r="E3719" t="s">
        <v>106</v>
      </c>
      <c r="F3719" t="str">
        <f t="shared" si="175"/>
        <v>Victoria</v>
      </c>
      <c r="G3719" t="s">
        <v>45</v>
      </c>
      <c r="H3719">
        <v>3915</v>
      </c>
      <c r="I3719" t="s">
        <v>11</v>
      </c>
      <c r="J3719" t="s">
        <v>55</v>
      </c>
      <c r="K3719" t="s">
        <v>153</v>
      </c>
      <c r="L3719" t="s">
        <v>16</v>
      </c>
      <c r="M3719" s="5">
        <v>1080.56</v>
      </c>
    </row>
    <row r="3720" spans="1:13" x14ac:dyDescent="0.25">
      <c r="A3720" s="2">
        <v>45739</v>
      </c>
      <c r="B3720" s="3">
        <f t="shared" si="176"/>
        <v>2025</v>
      </c>
      <c r="C3720" t="str">
        <f t="shared" si="174"/>
        <v>2024-2025</v>
      </c>
      <c r="D3720" t="s">
        <v>147</v>
      </c>
      <c r="E3720" t="s">
        <v>81</v>
      </c>
      <c r="F3720" t="str">
        <f t="shared" si="175"/>
        <v>New South Wales</v>
      </c>
      <c r="G3720" t="s">
        <v>10</v>
      </c>
      <c r="H3720">
        <v>2485</v>
      </c>
      <c r="I3720" t="s">
        <v>11</v>
      </c>
      <c r="J3720" t="s">
        <v>68</v>
      </c>
      <c r="K3720" t="s">
        <v>149</v>
      </c>
      <c r="L3720" t="s">
        <v>15</v>
      </c>
      <c r="M3720" s="5">
        <v>1084.98</v>
      </c>
    </row>
    <row r="3721" spans="1:13" x14ac:dyDescent="0.25">
      <c r="A3721" s="2">
        <v>45706</v>
      </c>
      <c r="B3721" s="3">
        <f t="shared" si="176"/>
        <v>2025</v>
      </c>
      <c r="C3721" t="str">
        <f t="shared" si="174"/>
        <v>2024-2025</v>
      </c>
      <c r="D3721" t="s">
        <v>147</v>
      </c>
      <c r="E3721" t="s">
        <v>135</v>
      </c>
      <c r="F3721" t="str">
        <f t="shared" si="175"/>
        <v>Victoria</v>
      </c>
      <c r="G3721" t="s">
        <v>45</v>
      </c>
      <c r="H3721">
        <v>3550</v>
      </c>
      <c r="I3721" t="s">
        <v>11</v>
      </c>
      <c r="J3721" t="s">
        <v>60</v>
      </c>
      <c r="K3721" t="s">
        <v>150</v>
      </c>
      <c r="L3721" t="s">
        <v>18</v>
      </c>
      <c r="M3721" s="5">
        <v>1085.72</v>
      </c>
    </row>
    <row r="3722" spans="1:13" x14ac:dyDescent="0.25">
      <c r="A3722" s="2">
        <v>45730</v>
      </c>
      <c r="B3722" s="3">
        <f t="shared" si="176"/>
        <v>2025</v>
      </c>
      <c r="C3722" t="str">
        <f t="shared" si="174"/>
        <v>2024-2025</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25">
      <c r="A3723" s="2">
        <v>45755</v>
      </c>
      <c r="B3723" s="3">
        <f t="shared" si="176"/>
        <v>2025</v>
      </c>
      <c r="C3723" t="str">
        <f t="shared" si="174"/>
        <v>2024-2025</v>
      </c>
      <c r="D3723" t="s">
        <v>147</v>
      </c>
      <c r="E3723" t="s">
        <v>39</v>
      </c>
      <c r="F3723" t="str">
        <f t="shared" si="175"/>
        <v>South Australia</v>
      </c>
      <c r="G3723" t="s">
        <v>32</v>
      </c>
      <c r="H3723">
        <v>5343</v>
      </c>
      <c r="I3723" t="s">
        <v>11</v>
      </c>
      <c r="J3723" t="s">
        <v>38</v>
      </c>
      <c r="K3723" t="s">
        <v>151</v>
      </c>
      <c r="L3723" t="s">
        <v>21</v>
      </c>
      <c r="M3723" s="5">
        <v>1088.77</v>
      </c>
    </row>
    <row r="3724" spans="1:13" x14ac:dyDescent="0.25">
      <c r="A3724" s="2">
        <v>45501</v>
      </c>
      <c r="B3724" s="3">
        <f t="shared" si="176"/>
        <v>2025</v>
      </c>
      <c r="C3724" t="str">
        <f t="shared" si="174"/>
        <v>2024-2025</v>
      </c>
      <c r="D3724" t="s">
        <v>147</v>
      </c>
      <c r="E3724" t="s">
        <v>31</v>
      </c>
      <c r="F3724" t="str">
        <f t="shared" si="175"/>
        <v>South Australia</v>
      </c>
      <c r="G3724" t="s">
        <v>32</v>
      </c>
      <c r="H3724">
        <v>5168</v>
      </c>
      <c r="I3724" t="s">
        <v>11</v>
      </c>
      <c r="J3724" t="s">
        <v>33</v>
      </c>
      <c r="K3724" t="s">
        <v>149</v>
      </c>
      <c r="L3724" t="s">
        <v>15</v>
      </c>
      <c r="M3724" s="5">
        <v>1089.1500000000001</v>
      </c>
    </row>
    <row r="3725" spans="1:13" x14ac:dyDescent="0.25">
      <c r="A3725" s="2">
        <v>45811</v>
      </c>
      <c r="B3725" s="3">
        <f t="shared" si="176"/>
        <v>2025</v>
      </c>
      <c r="C3725" t="str">
        <f t="shared" si="174"/>
        <v>2024-2025</v>
      </c>
      <c r="D3725" t="s">
        <v>148</v>
      </c>
      <c r="E3725" t="s">
        <v>34</v>
      </c>
      <c r="F3725" t="str">
        <f t="shared" si="175"/>
        <v>Queensland</v>
      </c>
      <c r="G3725" t="s">
        <v>35</v>
      </c>
      <c r="H3725">
        <v>4802</v>
      </c>
      <c r="I3725" t="s">
        <v>11</v>
      </c>
      <c r="J3725" t="s">
        <v>36</v>
      </c>
      <c r="K3725" t="s">
        <v>150</v>
      </c>
      <c r="L3725" t="s">
        <v>18</v>
      </c>
      <c r="M3725" s="5">
        <v>1090.05</v>
      </c>
    </row>
    <row r="3726" spans="1:13" x14ac:dyDescent="0.25">
      <c r="A3726" s="2">
        <v>45997</v>
      </c>
      <c r="B3726" s="3">
        <f t="shared" si="176"/>
        <v>2026</v>
      </c>
      <c r="C3726" t="str">
        <f t="shared" si="174"/>
        <v>2025-2026</v>
      </c>
      <c r="D3726" t="s">
        <v>148</v>
      </c>
      <c r="E3726" t="s">
        <v>61</v>
      </c>
      <c r="F3726" t="str">
        <f t="shared" si="175"/>
        <v>New South Wales</v>
      </c>
      <c r="G3726" t="s">
        <v>10</v>
      </c>
      <c r="H3726">
        <v>2539</v>
      </c>
      <c r="I3726" t="s">
        <v>11</v>
      </c>
      <c r="J3726" t="s">
        <v>58</v>
      </c>
      <c r="K3726" t="s">
        <v>150</v>
      </c>
      <c r="L3726" t="s">
        <v>18</v>
      </c>
      <c r="M3726" s="5">
        <v>1091.2200000000003</v>
      </c>
    </row>
    <row r="3727" spans="1:13" x14ac:dyDescent="0.25">
      <c r="A3727" s="2">
        <v>45807</v>
      </c>
      <c r="B3727" s="3">
        <f t="shared" si="176"/>
        <v>2025</v>
      </c>
      <c r="C3727" t="str">
        <f t="shared" si="174"/>
        <v>2024-2025</v>
      </c>
      <c r="D3727" t="s">
        <v>148</v>
      </c>
      <c r="E3727" t="s">
        <v>87</v>
      </c>
      <c r="F3727" t="str">
        <f t="shared" si="175"/>
        <v>New South Wales</v>
      </c>
      <c r="G3727" t="s">
        <v>10</v>
      </c>
      <c r="H3727">
        <v>2790</v>
      </c>
      <c r="I3727" t="s">
        <v>11</v>
      </c>
      <c r="J3727" t="s">
        <v>25</v>
      </c>
      <c r="K3727" t="s">
        <v>155</v>
      </c>
      <c r="L3727" t="s">
        <v>20</v>
      </c>
      <c r="M3727" s="5">
        <v>1093.4399999999998</v>
      </c>
    </row>
    <row r="3728" spans="1:13" x14ac:dyDescent="0.25">
      <c r="A3728" s="2">
        <v>45442</v>
      </c>
      <c r="B3728" s="3">
        <f t="shared" si="176"/>
        <v>2024</v>
      </c>
      <c r="C3728" t="str">
        <f t="shared" si="174"/>
        <v>2023-2024</v>
      </c>
      <c r="D3728" t="s">
        <v>147</v>
      </c>
      <c r="E3728" t="s">
        <v>117</v>
      </c>
      <c r="F3728" t="str">
        <f t="shared" si="175"/>
        <v>Queensland</v>
      </c>
      <c r="G3728" t="s">
        <v>35</v>
      </c>
      <c r="H3728">
        <v>4119</v>
      </c>
      <c r="I3728" t="s">
        <v>11</v>
      </c>
      <c r="J3728" t="s">
        <v>43</v>
      </c>
      <c r="K3728" t="s">
        <v>157</v>
      </c>
      <c r="L3728" t="s">
        <v>22</v>
      </c>
      <c r="M3728" s="5">
        <v>1093.68</v>
      </c>
    </row>
    <row r="3729" spans="1:13" x14ac:dyDescent="0.25">
      <c r="A3729" s="2">
        <v>45789</v>
      </c>
      <c r="B3729" s="3">
        <f t="shared" si="176"/>
        <v>2025</v>
      </c>
      <c r="C3729" t="str">
        <f t="shared" si="174"/>
        <v>2024-2025</v>
      </c>
      <c r="D3729" t="s">
        <v>147</v>
      </c>
      <c r="E3729" t="s">
        <v>113</v>
      </c>
      <c r="F3729" t="str">
        <f t="shared" si="175"/>
        <v>Queensland</v>
      </c>
      <c r="G3729" t="s">
        <v>35</v>
      </c>
      <c r="H3729">
        <v>4215</v>
      </c>
      <c r="I3729" t="s">
        <v>11</v>
      </c>
      <c r="J3729" t="s">
        <v>104</v>
      </c>
      <c r="K3729" t="s">
        <v>154</v>
      </c>
      <c r="L3729" t="s">
        <v>14</v>
      </c>
      <c r="M3729" s="5">
        <v>1094.07</v>
      </c>
    </row>
    <row r="3730" spans="1:13" x14ac:dyDescent="0.25">
      <c r="A3730" s="2">
        <v>45915</v>
      </c>
      <c r="B3730" s="3">
        <f t="shared" si="176"/>
        <v>2026</v>
      </c>
      <c r="C3730" t="str">
        <f t="shared" si="174"/>
        <v>2025-2026</v>
      </c>
      <c r="D3730" t="s">
        <v>148</v>
      </c>
      <c r="E3730" t="s">
        <v>100</v>
      </c>
      <c r="F3730" t="str">
        <f t="shared" si="175"/>
        <v>Western Australia</v>
      </c>
      <c r="G3730" t="s">
        <v>48</v>
      </c>
      <c r="H3730">
        <v>6021</v>
      </c>
      <c r="I3730" t="s">
        <v>11</v>
      </c>
      <c r="J3730" t="s">
        <v>49</v>
      </c>
      <c r="K3730" t="s">
        <v>151</v>
      </c>
      <c r="L3730" t="s">
        <v>21</v>
      </c>
      <c r="M3730" s="5">
        <v>1095.78</v>
      </c>
    </row>
    <row r="3731" spans="1:13" x14ac:dyDescent="0.25">
      <c r="A3731" s="2">
        <v>45497</v>
      </c>
      <c r="B3731" s="3">
        <f t="shared" si="176"/>
        <v>2025</v>
      </c>
      <c r="C3731" t="str">
        <f t="shared" si="174"/>
        <v>2024-2025</v>
      </c>
      <c r="D3731" t="s">
        <v>147</v>
      </c>
      <c r="E3731" t="s">
        <v>99</v>
      </c>
      <c r="F3731" t="str">
        <f t="shared" si="175"/>
        <v>Victoria</v>
      </c>
      <c r="G3731" t="s">
        <v>45</v>
      </c>
      <c r="H3731">
        <v>3148</v>
      </c>
      <c r="I3731" t="s">
        <v>11</v>
      </c>
      <c r="J3731" t="s">
        <v>63</v>
      </c>
      <c r="K3731" t="s">
        <v>149</v>
      </c>
      <c r="L3731" t="s">
        <v>15</v>
      </c>
      <c r="M3731" s="5">
        <v>1096.19</v>
      </c>
    </row>
    <row r="3732" spans="1:13" x14ac:dyDescent="0.25">
      <c r="A3732" s="2">
        <v>45501</v>
      </c>
      <c r="B3732" s="3">
        <f t="shared" si="176"/>
        <v>2025</v>
      </c>
      <c r="C3732" t="str">
        <f t="shared" si="174"/>
        <v>2024-2025</v>
      </c>
      <c r="D3732" t="s">
        <v>147</v>
      </c>
      <c r="E3732" t="s">
        <v>64</v>
      </c>
      <c r="F3732" t="str">
        <f t="shared" si="175"/>
        <v>Victoria</v>
      </c>
      <c r="G3732" t="s">
        <v>45</v>
      </c>
      <c r="H3732">
        <v>3199</v>
      </c>
      <c r="I3732" t="s">
        <v>11</v>
      </c>
      <c r="J3732" t="s">
        <v>63</v>
      </c>
      <c r="K3732" t="s">
        <v>154</v>
      </c>
      <c r="L3732" t="s">
        <v>14</v>
      </c>
      <c r="M3732" s="5">
        <v>1099.27</v>
      </c>
    </row>
    <row r="3733" spans="1:13" x14ac:dyDescent="0.25">
      <c r="A3733" s="2">
        <v>45568</v>
      </c>
      <c r="B3733" s="3">
        <f t="shared" si="176"/>
        <v>2025</v>
      </c>
      <c r="C3733" t="str">
        <f t="shared" si="174"/>
        <v>2024-2025</v>
      </c>
      <c r="D3733" t="s">
        <v>147</v>
      </c>
      <c r="E3733" t="s">
        <v>88</v>
      </c>
      <c r="F3733" t="str">
        <f t="shared" si="175"/>
        <v>South Australia</v>
      </c>
      <c r="G3733" t="s">
        <v>32</v>
      </c>
      <c r="H3733">
        <v>5011</v>
      </c>
      <c r="I3733" t="s">
        <v>11</v>
      </c>
      <c r="J3733" t="s">
        <v>33</v>
      </c>
      <c r="K3733" t="s">
        <v>149</v>
      </c>
      <c r="L3733" t="s">
        <v>15</v>
      </c>
      <c r="M3733" s="5">
        <v>1100.4099999999999</v>
      </c>
    </row>
    <row r="3734" spans="1:13" x14ac:dyDescent="0.25">
      <c r="A3734" s="2">
        <v>45894</v>
      </c>
      <c r="B3734" s="3">
        <f t="shared" si="176"/>
        <v>2026</v>
      </c>
      <c r="C3734" t="str">
        <f t="shared" si="174"/>
        <v>2025-2026</v>
      </c>
      <c r="D3734" t="s">
        <v>147</v>
      </c>
      <c r="E3734" t="s">
        <v>52</v>
      </c>
      <c r="F3734" t="str">
        <f t="shared" si="175"/>
        <v>Victoria</v>
      </c>
      <c r="G3734" t="s">
        <v>45</v>
      </c>
      <c r="H3734">
        <v>3030</v>
      </c>
      <c r="I3734" t="s">
        <v>11</v>
      </c>
      <c r="J3734" t="s">
        <v>46</v>
      </c>
      <c r="K3734" t="s">
        <v>153</v>
      </c>
      <c r="L3734" t="s">
        <v>16</v>
      </c>
      <c r="M3734" s="5">
        <v>1101.0899999999999</v>
      </c>
    </row>
    <row r="3735" spans="1:13" x14ac:dyDescent="0.25">
      <c r="A3735" s="2">
        <v>45994</v>
      </c>
      <c r="B3735" s="3">
        <f t="shared" si="176"/>
        <v>2026</v>
      </c>
      <c r="C3735" t="str">
        <f t="shared" si="174"/>
        <v>2025-2026</v>
      </c>
      <c r="D3735" t="s">
        <v>147</v>
      </c>
      <c r="E3735" t="s">
        <v>141</v>
      </c>
      <c r="F3735" t="str">
        <f t="shared" si="175"/>
        <v>Western Australia</v>
      </c>
      <c r="G3735" t="s">
        <v>48</v>
      </c>
      <c r="H3735">
        <v>6052</v>
      </c>
      <c r="I3735" t="s">
        <v>11</v>
      </c>
      <c r="J3735" t="s">
        <v>49</v>
      </c>
      <c r="K3735" t="s">
        <v>151</v>
      </c>
      <c r="L3735" t="s">
        <v>21</v>
      </c>
      <c r="M3735" s="5">
        <v>1105.31</v>
      </c>
    </row>
    <row r="3736" spans="1:13" x14ac:dyDescent="0.25">
      <c r="A3736" s="2">
        <v>45403</v>
      </c>
      <c r="B3736" s="3">
        <f t="shared" si="176"/>
        <v>2024</v>
      </c>
      <c r="C3736" t="str">
        <f t="shared" si="174"/>
        <v>2023-2024</v>
      </c>
      <c r="D3736" t="s">
        <v>147</v>
      </c>
      <c r="E3736" t="s">
        <v>9</v>
      </c>
      <c r="F3736" t="str">
        <f t="shared" si="175"/>
        <v>New South Wales</v>
      </c>
      <c r="G3736" t="s">
        <v>10</v>
      </c>
      <c r="H3736">
        <v>2067</v>
      </c>
      <c r="I3736" t="s">
        <v>11</v>
      </c>
      <c r="J3736" t="s">
        <v>12</v>
      </c>
      <c r="K3736" t="s">
        <v>154</v>
      </c>
      <c r="L3736" t="s">
        <v>14</v>
      </c>
      <c r="M3736" s="5">
        <v>1105.97</v>
      </c>
    </row>
    <row r="3737" spans="1:13" x14ac:dyDescent="0.25">
      <c r="A3737" s="2">
        <v>45806</v>
      </c>
      <c r="B3737" s="3">
        <f t="shared" si="176"/>
        <v>2025</v>
      </c>
      <c r="C3737" t="str">
        <f t="shared" si="174"/>
        <v>2024-2025</v>
      </c>
      <c r="D3737" t="s">
        <v>147</v>
      </c>
      <c r="E3737" t="s">
        <v>113</v>
      </c>
      <c r="F3737" t="str">
        <f t="shared" si="175"/>
        <v>Queensland</v>
      </c>
      <c r="G3737" t="s">
        <v>35</v>
      </c>
      <c r="H3737">
        <v>4215</v>
      </c>
      <c r="I3737" t="s">
        <v>11</v>
      </c>
      <c r="J3737" t="s">
        <v>104</v>
      </c>
      <c r="K3737" t="s">
        <v>150</v>
      </c>
      <c r="L3737" t="s">
        <v>18</v>
      </c>
      <c r="M3737" s="5">
        <v>1106.07</v>
      </c>
    </row>
    <row r="3738" spans="1:13" x14ac:dyDescent="0.25">
      <c r="A3738" s="2">
        <v>45322</v>
      </c>
      <c r="B3738" s="3">
        <f t="shared" si="176"/>
        <v>2024</v>
      </c>
      <c r="C3738" t="str">
        <f t="shared" si="174"/>
        <v>2023-2024</v>
      </c>
      <c r="D3738" t="s">
        <v>147</v>
      </c>
      <c r="E3738" t="s">
        <v>101</v>
      </c>
      <c r="F3738" t="str">
        <f t="shared" si="175"/>
        <v>Victoria</v>
      </c>
      <c r="G3738" t="s">
        <v>45</v>
      </c>
      <c r="H3738">
        <v>3131</v>
      </c>
      <c r="I3738" t="s">
        <v>11</v>
      </c>
      <c r="J3738" t="s">
        <v>63</v>
      </c>
      <c r="K3738" t="s">
        <v>149</v>
      </c>
      <c r="L3738" t="s">
        <v>15</v>
      </c>
      <c r="M3738" s="5">
        <v>1107.77</v>
      </c>
    </row>
    <row r="3739" spans="1:13" x14ac:dyDescent="0.25">
      <c r="A3739" s="2">
        <v>45305</v>
      </c>
      <c r="B3739" s="3">
        <f t="shared" si="176"/>
        <v>2024</v>
      </c>
      <c r="C3739" t="str">
        <f t="shared" si="174"/>
        <v>2023-2024</v>
      </c>
      <c r="D3739" t="s">
        <v>148</v>
      </c>
      <c r="E3739" t="s">
        <v>96</v>
      </c>
      <c r="F3739" t="str">
        <f t="shared" si="175"/>
        <v>Western Australia</v>
      </c>
      <c r="G3739" t="s">
        <v>48</v>
      </c>
      <c r="H3739">
        <v>6330</v>
      </c>
      <c r="I3739" t="s">
        <v>11</v>
      </c>
      <c r="J3739" t="s">
        <v>94</v>
      </c>
      <c r="K3739" t="s">
        <v>154</v>
      </c>
      <c r="L3739" t="s">
        <v>14</v>
      </c>
      <c r="M3739" s="5">
        <v>1111.06</v>
      </c>
    </row>
    <row r="3740" spans="1:13" x14ac:dyDescent="0.25">
      <c r="A3740" s="2">
        <v>45545</v>
      </c>
      <c r="B3740" s="3">
        <f t="shared" si="176"/>
        <v>2025</v>
      </c>
      <c r="C3740" t="str">
        <f t="shared" si="174"/>
        <v>2024-2025</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25">
      <c r="A3741" s="2">
        <v>45715</v>
      </c>
      <c r="B3741" s="3">
        <f t="shared" si="176"/>
        <v>2025</v>
      </c>
      <c r="C3741" t="str">
        <f t="shared" si="174"/>
        <v>2024-2025</v>
      </c>
      <c r="D3741" t="s">
        <v>147</v>
      </c>
      <c r="E3741" t="s">
        <v>41</v>
      </c>
      <c r="F3741" t="str">
        <f t="shared" si="175"/>
        <v>New South Wales</v>
      </c>
      <c r="G3741" t="s">
        <v>10</v>
      </c>
      <c r="H3741">
        <v>2830</v>
      </c>
      <c r="I3741" t="s">
        <v>11</v>
      </c>
      <c r="J3741" t="s">
        <v>25</v>
      </c>
      <c r="K3741" t="s">
        <v>157</v>
      </c>
      <c r="L3741" t="s">
        <v>22</v>
      </c>
      <c r="M3741" s="5">
        <v>1115.45</v>
      </c>
    </row>
    <row r="3742" spans="1:13" x14ac:dyDescent="0.25">
      <c r="A3742" s="2">
        <v>45428</v>
      </c>
      <c r="B3742" s="3">
        <f t="shared" si="176"/>
        <v>2024</v>
      </c>
      <c r="C3742" t="str">
        <f t="shared" si="174"/>
        <v>2023-2024</v>
      </c>
      <c r="D3742" t="s">
        <v>147</v>
      </c>
      <c r="E3742" t="s">
        <v>107</v>
      </c>
      <c r="F3742" t="str">
        <f t="shared" si="175"/>
        <v>Queensland</v>
      </c>
      <c r="G3742" t="s">
        <v>35</v>
      </c>
      <c r="H3742">
        <v>4220</v>
      </c>
      <c r="I3742" t="s">
        <v>11</v>
      </c>
      <c r="J3742" t="s">
        <v>104</v>
      </c>
      <c r="K3742" t="s">
        <v>155</v>
      </c>
      <c r="L3742" t="s">
        <v>20</v>
      </c>
      <c r="M3742" s="5">
        <v>1115.72</v>
      </c>
    </row>
    <row r="3743" spans="1:13" x14ac:dyDescent="0.25">
      <c r="A3743" s="2">
        <v>45419</v>
      </c>
      <c r="B3743" s="3">
        <f t="shared" si="176"/>
        <v>2024</v>
      </c>
      <c r="C3743" t="str">
        <f t="shared" si="174"/>
        <v>2023-2024</v>
      </c>
      <c r="D3743" t="s">
        <v>147</v>
      </c>
      <c r="E3743" t="s">
        <v>124</v>
      </c>
      <c r="F3743" t="str">
        <f t="shared" si="175"/>
        <v>New South Wales</v>
      </c>
      <c r="G3743" t="s">
        <v>10</v>
      </c>
      <c r="H3743">
        <v>2015</v>
      </c>
      <c r="I3743" t="s">
        <v>11</v>
      </c>
      <c r="J3743" t="s">
        <v>12</v>
      </c>
      <c r="K3743" t="s">
        <v>19</v>
      </c>
      <c r="L3743" t="s">
        <v>23</v>
      </c>
      <c r="M3743" s="5">
        <v>1115.99</v>
      </c>
    </row>
    <row r="3744" spans="1:13" x14ac:dyDescent="0.25">
      <c r="A3744" s="2">
        <v>45906</v>
      </c>
      <c r="B3744" s="3">
        <f t="shared" si="176"/>
        <v>2026</v>
      </c>
      <c r="C3744" t="str">
        <f t="shared" si="174"/>
        <v>2025-2026</v>
      </c>
      <c r="D3744" t="s">
        <v>147</v>
      </c>
      <c r="E3744" t="s">
        <v>134</v>
      </c>
      <c r="F3744" t="str">
        <f t="shared" si="175"/>
        <v>Queensland</v>
      </c>
      <c r="G3744" t="s">
        <v>35</v>
      </c>
      <c r="H3744">
        <v>4825</v>
      </c>
      <c r="I3744" t="s">
        <v>11</v>
      </c>
      <c r="J3744" t="s">
        <v>36</v>
      </c>
      <c r="K3744" t="s">
        <v>153</v>
      </c>
      <c r="L3744" t="s">
        <v>16</v>
      </c>
      <c r="M3744" s="5">
        <v>1119.6600000000001</v>
      </c>
    </row>
    <row r="3745" spans="1:13" x14ac:dyDescent="0.25">
      <c r="A3745" s="2">
        <v>45785</v>
      </c>
      <c r="B3745" s="3">
        <f t="shared" si="176"/>
        <v>2025</v>
      </c>
      <c r="C3745" t="str">
        <f t="shared" si="174"/>
        <v>2024-2025</v>
      </c>
      <c r="D3745" t="s">
        <v>148</v>
      </c>
      <c r="E3745" t="s">
        <v>76</v>
      </c>
      <c r="F3745" t="str">
        <f t="shared" si="175"/>
        <v>Western Australia</v>
      </c>
      <c r="G3745" t="s">
        <v>48</v>
      </c>
      <c r="H3745">
        <v>6450</v>
      </c>
      <c r="I3745" t="s">
        <v>11</v>
      </c>
      <c r="J3745" t="s">
        <v>77</v>
      </c>
      <c r="K3745" t="s">
        <v>150</v>
      </c>
      <c r="L3745" t="s">
        <v>18</v>
      </c>
      <c r="M3745" s="5">
        <v>1120.5</v>
      </c>
    </row>
    <row r="3746" spans="1:13" x14ac:dyDescent="0.25">
      <c r="A3746" s="2">
        <v>45830</v>
      </c>
      <c r="B3746" s="3">
        <f t="shared" si="176"/>
        <v>2025</v>
      </c>
      <c r="C3746" t="str">
        <f t="shared" si="174"/>
        <v>2024-2025</v>
      </c>
      <c r="D3746" t="s">
        <v>147</v>
      </c>
      <c r="E3746" t="s">
        <v>37</v>
      </c>
      <c r="F3746" t="str">
        <f t="shared" si="175"/>
        <v>South Australia</v>
      </c>
      <c r="G3746" t="s">
        <v>32</v>
      </c>
      <c r="H3746">
        <v>5607</v>
      </c>
      <c r="I3746" t="s">
        <v>11</v>
      </c>
      <c r="J3746" t="s">
        <v>38</v>
      </c>
      <c r="K3746" t="s">
        <v>150</v>
      </c>
      <c r="L3746" t="s">
        <v>18</v>
      </c>
      <c r="M3746" s="5">
        <v>1120.9100000000001</v>
      </c>
    </row>
    <row r="3747" spans="1:13" x14ac:dyDescent="0.25">
      <c r="A3747" s="2">
        <v>45538</v>
      </c>
      <c r="B3747" s="3">
        <f t="shared" si="176"/>
        <v>2025</v>
      </c>
      <c r="C3747" t="str">
        <f t="shared" si="174"/>
        <v>2024-2025</v>
      </c>
      <c r="D3747" t="s">
        <v>147</v>
      </c>
      <c r="E3747" t="s">
        <v>67</v>
      </c>
      <c r="F3747" t="str">
        <f t="shared" si="175"/>
        <v>New South Wales</v>
      </c>
      <c r="G3747" t="s">
        <v>10</v>
      </c>
      <c r="H3747">
        <v>2478</v>
      </c>
      <c r="I3747" t="s">
        <v>11</v>
      </c>
      <c r="J3747" t="s">
        <v>68</v>
      </c>
      <c r="K3747" t="s">
        <v>150</v>
      </c>
      <c r="L3747" t="s">
        <v>18</v>
      </c>
      <c r="M3747" s="5">
        <v>1123.33</v>
      </c>
    </row>
    <row r="3748" spans="1:13" x14ac:dyDescent="0.25">
      <c r="A3748" s="2">
        <v>45613</v>
      </c>
      <c r="B3748" s="3">
        <f t="shared" si="176"/>
        <v>2025</v>
      </c>
      <c r="C3748" t="str">
        <f t="shared" si="174"/>
        <v>2024-2025</v>
      </c>
      <c r="D3748" t="s">
        <v>148</v>
      </c>
      <c r="E3748" t="s">
        <v>56</v>
      </c>
      <c r="F3748" t="str">
        <f t="shared" si="175"/>
        <v>Northern Territory</v>
      </c>
      <c r="G3748" t="s">
        <v>29</v>
      </c>
      <c r="H3748">
        <v>870</v>
      </c>
      <c r="I3748" t="s">
        <v>11</v>
      </c>
      <c r="J3748" t="s">
        <v>30</v>
      </c>
      <c r="K3748" t="s">
        <v>150</v>
      </c>
      <c r="L3748" t="s">
        <v>18</v>
      </c>
      <c r="M3748" s="5">
        <v>1124.42</v>
      </c>
    </row>
    <row r="3749" spans="1:13" x14ac:dyDescent="0.25">
      <c r="A3749" s="2">
        <v>45794</v>
      </c>
      <c r="B3749" s="3">
        <f t="shared" si="176"/>
        <v>2025</v>
      </c>
      <c r="C3749" t="str">
        <f t="shared" si="174"/>
        <v>2024-2025</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25">
      <c r="A3750" s="2">
        <v>45608</v>
      </c>
      <c r="B3750" s="3">
        <f t="shared" si="176"/>
        <v>2025</v>
      </c>
      <c r="C3750" t="str">
        <f t="shared" si="174"/>
        <v>2024-2025</v>
      </c>
      <c r="D3750" t="s">
        <v>147</v>
      </c>
      <c r="E3750" t="s">
        <v>89</v>
      </c>
      <c r="F3750" t="str">
        <f t="shared" si="175"/>
        <v>Queensland</v>
      </c>
      <c r="G3750" t="s">
        <v>35</v>
      </c>
      <c r="H3750">
        <v>4655</v>
      </c>
      <c r="I3750" t="s">
        <v>11</v>
      </c>
      <c r="J3750" t="s">
        <v>51</v>
      </c>
      <c r="K3750" t="s">
        <v>151</v>
      </c>
      <c r="L3750" t="s">
        <v>21</v>
      </c>
      <c r="M3750" s="5">
        <v>1127.54</v>
      </c>
    </row>
    <row r="3751" spans="1:13" x14ac:dyDescent="0.25">
      <c r="A3751" s="2">
        <v>45943</v>
      </c>
      <c r="B3751" s="3">
        <f t="shared" si="176"/>
        <v>2026</v>
      </c>
      <c r="C3751" t="str">
        <f t="shared" si="174"/>
        <v>2025-2026</v>
      </c>
      <c r="D3751" t="s">
        <v>147</v>
      </c>
      <c r="E3751" t="s">
        <v>66</v>
      </c>
      <c r="F3751" t="str">
        <f t="shared" si="175"/>
        <v>South Australia</v>
      </c>
      <c r="G3751" t="s">
        <v>32</v>
      </c>
      <c r="H3751">
        <v>5169</v>
      </c>
      <c r="I3751" t="s">
        <v>11</v>
      </c>
      <c r="J3751" t="s">
        <v>33</v>
      </c>
      <c r="K3751" t="s">
        <v>153</v>
      </c>
      <c r="L3751" t="s">
        <v>16</v>
      </c>
      <c r="M3751" s="5">
        <v>1130.8800000000001</v>
      </c>
    </row>
    <row r="3752" spans="1:13" x14ac:dyDescent="0.25">
      <c r="A3752" s="2">
        <v>45409</v>
      </c>
      <c r="B3752" s="3">
        <f t="shared" si="176"/>
        <v>2024</v>
      </c>
      <c r="C3752" t="str">
        <f t="shared" si="174"/>
        <v>2023-2024</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25">
      <c r="A3753" s="2">
        <v>45309</v>
      </c>
      <c r="B3753" s="3">
        <f t="shared" si="176"/>
        <v>2024</v>
      </c>
      <c r="C3753" t="str">
        <f t="shared" si="174"/>
        <v>2023-2024</v>
      </c>
      <c r="D3753" t="s">
        <v>147</v>
      </c>
      <c r="E3753" t="s">
        <v>64</v>
      </c>
      <c r="F3753" t="str">
        <f t="shared" si="175"/>
        <v>Victoria</v>
      </c>
      <c r="G3753" t="s">
        <v>45</v>
      </c>
      <c r="H3753">
        <v>3199</v>
      </c>
      <c r="I3753" t="s">
        <v>11</v>
      </c>
      <c r="J3753" t="s">
        <v>63</v>
      </c>
      <c r="K3753" t="s">
        <v>152</v>
      </c>
      <c r="L3753" t="s">
        <v>13</v>
      </c>
      <c r="M3753" s="5">
        <v>1131.7300000000002</v>
      </c>
    </row>
    <row r="3754" spans="1:13" x14ac:dyDescent="0.25">
      <c r="A3754" s="2">
        <v>45465</v>
      </c>
      <c r="B3754" s="3">
        <f t="shared" si="176"/>
        <v>2024</v>
      </c>
      <c r="C3754" t="str">
        <f t="shared" si="174"/>
        <v>2023-2024</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25">
      <c r="A3755" s="2">
        <v>45625</v>
      </c>
      <c r="B3755" s="3">
        <f t="shared" si="176"/>
        <v>2025</v>
      </c>
      <c r="C3755" t="str">
        <f t="shared" si="174"/>
        <v>2024-2025</v>
      </c>
      <c r="D3755" t="s">
        <v>147</v>
      </c>
      <c r="E3755" t="s">
        <v>83</v>
      </c>
      <c r="F3755" t="str">
        <f t="shared" si="175"/>
        <v>New South Wales</v>
      </c>
      <c r="G3755" t="s">
        <v>10</v>
      </c>
      <c r="H3755">
        <v>2750</v>
      </c>
      <c r="I3755" t="s">
        <v>11</v>
      </c>
      <c r="J3755" t="s">
        <v>25</v>
      </c>
      <c r="K3755" t="s">
        <v>155</v>
      </c>
      <c r="L3755" t="s">
        <v>20</v>
      </c>
      <c r="M3755" s="5">
        <v>1135.1099999999999</v>
      </c>
    </row>
    <row r="3756" spans="1:13" x14ac:dyDescent="0.25">
      <c r="A3756" s="2">
        <v>45461</v>
      </c>
      <c r="B3756" s="3">
        <f t="shared" si="176"/>
        <v>2024</v>
      </c>
      <c r="C3756" t="str">
        <f t="shared" si="174"/>
        <v>2023-2024</v>
      </c>
      <c r="D3756" t="s">
        <v>148</v>
      </c>
      <c r="E3756" t="s">
        <v>61</v>
      </c>
      <c r="F3756" t="str">
        <f t="shared" si="175"/>
        <v>New South Wales</v>
      </c>
      <c r="G3756" t="s">
        <v>10</v>
      </c>
      <c r="H3756">
        <v>2539</v>
      </c>
      <c r="I3756" t="s">
        <v>11</v>
      </c>
      <c r="J3756" t="s">
        <v>58</v>
      </c>
      <c r="K3756" t="s">
        <v>155</v>
      </c>
      <c r="L3756" t="s">
        <v>20</v>
      </c>
      <c r="M3756" s="5">
        <v>1135.7600000000002</v>
      </c>
    </row>
    <row r="3757" spans="1:13" x14ac:dyDescent="0.25">
      <c r="A3757" s="2">
        <v>45420</v>
      </c>
      <c r="B3757" s="3">
        <f t="shared" si="176"/>
        <v>2024</v>
      </c>
      <c r="C3757" t="str">
        <f t="shared" si="174"/>
        <v>2023-2024</v>
      </c>
      <c r="D3757" t="s">
        <v>147</v>
      </c>
      <c r="E3757" t="s">
        <v>140</v>
      </c>
      <c r="F3757" t="str">
        <f t="shared" si="175"/>
        <v>Tasmania</v>
      </c>
      <c r="G3757" t="s">
        <v>70</v>
      </c>
      <c r="H3757">
        <v>7320</v>
      </c>
      <c r="I3757" t="s">
        <v>11</v>
      </c>
      <c r="J3757" t="s">
        <v>71</v>
      </c>
      <c r="K3757" t="s">
        <v>149</v>
      </c>
      <c r="L3757" t="s">
        <v>15</v>
      </c>
      <c r="M3757" s="5">
        <v>1136.53</v>
      </c>
    </row>
    <row r="3758" spans="1:13" x14ac:dyDescent="0.25">
      <c r="A3758" s="2">
        <v>45401</v>
      </c>
      <c r="B3758" s="3">
        <f t="shared" si="176"/>
        <v>2024</v>
      </c>
      <c r="C3758" t="str">
        <f t="shared" si="174"/>
        <v>2023-2024</v>
      </c>
      <c r="D3758" t="s">
        <v>147</v>
      </c>
      <c r="E3758" t="s">
        <v>145</v>
      </c>
      <c r="F3758" t="str">
        <f t="shared" si="175"/>
        <v>New South Wales</v>
      </c>
      <c r="G3758" t="s">
        <v>10</v>
      </c>
      <c r="H3758">
        <v>2101</v>
      </c>
      <c r="I3758" t="s">
        <v>11</v>
      </c>
      <c r="J3758" t="s">
        <v>27</v>
      </c>
      <c r="K3758" t="s">
        <v>154</v>
      </c>
      <c r="L3758" t="s">
        <v>14</v>
      </c>
      <c r="M3758" s="5">
        <v>1137.77</v>
      </c>
    </row>
    <row r="3759" spans="1:13" x14ac:dyDescent="0.25">
      <c r="A3759" s="2">
        <v>45991</v>
      </c>
      <c r="B3759" s="3">
        <f t="shared" si="176"/>
        <v>2026</v>
      </c>
      <c r="C3759" t="str">
        <f t="shared" si="174"/>
        <v>2025-2026</v>
      </c>
      <c r="D3759" t="s">
        <v>147</v>
      </c>
      <c r="E3759" t="s">
        <v>99</v>
      </c>
      <c r="F3759" t="str">
        <f t="shared" si="175"/>
        <v>Victoria</v>
      </c>
      <c r="G3759" t="s">
        <v>45</v>
      </c>
      <c r="H3759">
        <v>3148</v>
      </c>
      <c r="I3759" t="s">
        <v>11</v>
      </c>
      <c r="J3759" t="s">
        <v>63</v>
      </c>
      <c r="K3759" t="s">
        <v>149</v>
      </c>
      <c r="L3759" t="s">
        <v>15</v>
      </c>
      <c r="M3759" s="5">
        <v>1138.04</v>
      </c>
    </row>
    <row r="3760" spans="1:13" x14ac:dyDescent="0.25">
      <c r="A3760" s="2">
        <v>45872</v>
      </c>
      <c r="B3760" s="3">
        <f t="shared" si="176"/>
        <v>2026</v>
      </c>
      <c r="C3760" t="str">
        <f t="shared" si="174"/>
        <v>2025-2026</v>
      </c>
      <c r="D3760" t="s">
        <v>148</v>
      </c>
      <c r="E3760" t="s">
        <v>87</v>
      </c>
      <c r="F3760" t="str">
        <f t="shared" si="175"/>
        <v>New South Wales</v>
      </c>
      <c r="G3760" t="s">
        <v>10</v>
      </c>
      <c r="H3760">
        <v>2790</v>
      </c>
      <c r="I3760" t="s">
        <v>11</v>
      </c>
      <c r="J3760" t="s">
        <v>25</v>
      </c>
      <c r="K3760" t="s">
        <v>153</v>
      </c>
      <c r="L3760" t="s">
        <v>16</v>
      </c>
      <c r="M3760" s="5">
        <v>1138.8799999999999</v>
      </c>
    </row>
    <row r="3761" spans="1:13" x14ac:dyDescent="0.25">
      <c r="A3761" s="2">
        <v>45727</v>
      </c>
      <c r="B3761" s="3">
        <f t="shared" si="176"/>
        <v>2025</v>
      </c>
      <c r="C3761" t="str">
        <f t="shared" si="174"/>
        <v>2024-2025</v>
      </c>
      <c r="D3761" t="s">
        <v>147</v>
      </c>
      <c r="E3761" t="s">
        <v>90</v>
      </c>
      <c r="F3761" t="str">
        <f t="shared" si="175"/>
        <v>Victoria</v>
      </c>
      <c r="G3761" t="s">
        <v>45</v>
      </c>
      <c r="H3761">
        <v>3179</v>
      </c>
      <c r="I3761" t="s">
        <v>11</v>
      </c>
      <c r="J3761" t="s">
        <v>63</v>
      </c>
      <c r="K3761" t="s">
        <v>151</v>
      </c>
      <c r="L3761" t="s">
        <v>21</v>
      </c>
      <c r="M3761" s="5">
        <v>1139.74</v>
      </c>
    </row>
    <row r="3762" spans="1:13" x14ac:dyDescent="0.25">
      <c r="A3762" s="2">
        <v>45716</v>
      </c>
      <c r="B3762" s="3">
        <f t="shared" si="176"/>
        <v>2025</v>
      </c>
      <c r="C3762" t="str">
        <f t="shared" si="174"/>
        <v>2024-2025</v>
      </c>
      <c r="D3762" t="s">
        <v>147</v>
      </c>
      <c r="E3762" t="s">
        <v>69</v>
      </c>
      <c r="F3762" t="str">
        <f t="shared" si="175"/>
        <v>Tasmania</v>
      </c>
      <c r="G3762" t="s">
        <v>70</v>
      </c>
      <c r="H3762">
        <v>7018</v>
      </c>
      <c r="I3762" t="s">
        <v>11</v>
      </c>
      <c r="J3762" t="s">
        <v>71</v>
      </c>
      <c r="K3762" t="s">
        <v>150</v>
      </c>
      <c r="L3762" t="s">
        <v>18</v>
      </c>
      <c r="M3762" s="5">
        <v>1140.44</v>
      </c>
    </row>
    <row r="3763" spans="1:13" x14ac:dyDescent="0.25">
      <c r="A3763" s="2">
        <v>45406</v>
      </c>
      <c r="B3763" s="3">
        <f t="shared" si="176"/>
        <v>2024</v>
      </c>
      <c r="C3763" t="str">
        <f t="shared" si="174"/>
        <v>2023-2024</v>
      </c>
      <c r="D3763" t="s">
        <v>147</v>
      </c>
      <c r="E3763" t="s">
        <v>26</v>
      </c>
      <c r="F3763" t="str">
        <f t="shared" si="175"/>
        <v>New South Wales</v>
      </c>
      <c r="G3763" t="s">
        <v>10</v>
      </c>
      <c r="H3763">
        <v>2141</v>
      </c>
      <c r="I3763" t="s">
        <v>11</v>
      </c>
      <c r="J3763" t="s">
        <v>27</v>
      </c>
      <c r="K3763" t="s">
        <v>150</v>
      </c>
      <c r="L3763" t="s">
        <v>18</v>
      </c>
      <c r="M3763" s="5">
        <v>1141.2800000000002</v>
      </c>
    </row>
    <row r="3764" spans="1:13" x14ac:dyDescent="0.25">
      <c r="A3764" s="2">
        <v>45652</v>
      </c>
      <c r="B3764" s="3">
        <f t="shared" si="176"/>
        <v>2025</v>
      </c>
      <c r="C3764" t="str">
        <f t="shared" si="174"/>
        <v>2024-2025</v>
      </c>
      <c r="D3764" t="s">
        <v>147</v>
      </c>
      <c r="E3764" t="s">
        <v>65</v>
      </c>
      <c r="F3764" t="str">
        <f t="shared" si="175"/>
        <v>New South Wales</v>
      </c>
      <c r="G3764" t="s">
        <v>10</v>
      </c>
      <c r="H3764">
        <v>2541</v>
      </c>
      <c r="I3764" t="s">
        <v>11</v>
      </c>
      <c r="J3764" t="s">
        <v>58</v>
      </c>
      <c r="K3764" t="s">
        <v>19</v>
      </c>
      <c r="L3764" t="s">
        <v>23</v>
      </c>
      <c r="M3764" s="5">
        <v>1141.6099999999999</v>
      </c>
    </row>
    <row r="3765" spans="1:13" x14ac:dyDescent="0.25">
      <c r="A3765" s="2">
        <v>45828</v>
      </c>
      <c r="B3765" s="3">
        <f t="shared" si="176"/>
        <v>2025</v>
      </c>
      <c r="C3765" t="str">
        <f t="shared" si="174"/>
        <v>2024-2025</v>
      </c>
      <c r="D3765" t="s">
        <v>147</v>
      </c>
      <c r="E3765" t="s">
        <v>39</v>
      </c>
      <c r="F3765" t="str">
        <f t="shared" si="175"/>
        <v>South Australia</v>
      </c>
      <c r="G3765" t="s">
        <v>32</v>
      </c>
      <c r="H3765">
        <v>5343</v>
      </c>
      <c r="I3765" t="s">
        <v>11</v>
      </c>
      <c r="J3765" t="s">
        <v>38</v>
      </c>
      <c r="K3765" t="s">
        <v>153</v>
      </c>
      <c r="L3765" t="s">
        <v>16</v>
      </c>
      <c r="M3765" s="5">
        <v>1150.03</v>
      </c>
    </row>
    <row r="3766" spans="1:13" x14ac:dyDescent="0.25">
      <c r="A3766" s="2">
        <v>45469</v>
      </c>
      <c r="B3766" s="3">
        <f t="shared" si="176"/>
        <v>2024</v>
      </c>
      <c r="C3766" t="str">
        <f t="shared" si="174"/>
        <v>2023-2024</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25">
      <c r="A3767" s="2">
        <v>45453</v>
      </c>
      <c r="B3767" s="3">
        <f t="shared" si="176"/>
        <v>2024</v>
      </c>
      <c r="C3767" t="str">
        <f t="shared" si="174"/>
        <v>2023-2024</v>
      </c>
      <c r="D3767" t="s">
        <v>147</v>
      </c>
      <c r="E3767" t="s">
        <v>26</v>
      </c>
      <c r="F3767" t="str">
        <f t="shared" si="175"/>
        <v>New South Wales</v>
      </c>
      <c r="G3767" t="s">
        <v>10</v>
      </c>
      <c r="H3767">
        <v>2141</v>
      </c>
      <c r="I3767" t="s">
        <v>11</v>
      </c>
      <c r="J3767" t="s">
        <v>27</v>
      </c>
      <c r="K3767" t="s">
        <v>155</v>
      </c>
      <c r="L3767" t="s">
        <v>20</v>
      </c>
      <c r="M3767" s="5">
        <v>1151.5899999999999</v>
      </c>
    </row>
    <row r="3768" spans="1:13" x14ac:dyDescent="0.25">
      <c r="A3768" s="2">
        <v>45520</v>
      </c>
      <c r="B3768" s="3">
        <f t="shared" si="176"/>
        <v>2025</v>
      </c>
      <c r="C3768" t="str">
        <f t="shared" si="174"/>
        <v>2024-2025</v>
      </c>
      <c r="D3768" t="s">
        <v>148</v>
      </c>
      <c r="E3768" t="s">
        <v>108</v>
      </c>
      <c r="F3768" t="str">
        <f t="shared" si="175"/>
        <v>Victoria</v>
      </c>
      <c r="G3768" t="s">
        <v>45</v>
      </c>
      <c r="H3768">
        <v>3018</v>
      </c>
      <c r="I3768" t="s">
        <v>11</v>
      </c>
      <c r="J3768" t="s">
        <v>46</v>
      </c>
      <c r="K3768" t="s">
        <v>149</v>
      </c>
      <c r="L3768" t="s">
        <v>15</v>
      </c>
      <c r="M3768" s="5">
        <v>1152.6500000000001</v>
      </c>
    </row>
    <row r="3769" spans="1:13" x14ac:dyDescent="0.25">
      <c r="A3769" s="2">
        <v>45884</v>
      </c>
      <c r="B3769" s="3">
        <f t="shared" si="176"/>
        <v>2026</v>
      </c>
      <c r="C3769" t="str">
        <f t="shared" si="174"/>
        <v>2025-2026</v>
      </c>
      <c r="D3769" t="s">
        <v>147</v>
      </c>
      <c r="E3769" t="s">
        <v>113</v>
      </c>
      <c r="F3769" t="str">
        <f t="shared" si="175"/>
        <v>Queensland</v>
      </c>
      <c r="G3769" t="s">
        <v>35</v>
      </c>
      <c r="H3769">
        <v>4215</v>
      </c>
      <c r="I3769" t="s">
        <v>11</v>
      </c>
      <c r="J3769" t="s">
        <v>104</v>
      </c>
      <c r="K3769" t="s">
        <v>150</v>
      </c>
      <c r="L3769" t="s">
        <v>18</v>
      </c>
      <c r="M3769" s="5">
        <v>1158.8400000000001</v>
      </c>
    </row>
    <row r="3770" spans="1:13" x14ac:dyDescent="0.25">
      <c r="A3770" s="2">
        <v>45341</v>
      </c>
      <c r="B3770" s="3">
        <f t="shared" si="176"/>
        <v>2024</v>
      </c>
      <c r="C3770" t="str">
        <f t="shared" si="174"/>
        <v>2023-2024</v>
      </c>
      <c r="D3770" t="s">
        <v>147</v>
      </c>
      <c r="E3770" t="s">
        <v>64</v>
      </c>
      <c r="F3770" t="str">
        <f t="shared" si="175"/>
        <v>Victoria</v>
      </c>
      <c r="G3770" t="s">
        <v>45</v>
      </c>
      <c r="H3770">
        <v>3199</v>
      </c>
      <c r="I3770" t="s">
        <v>11</v>
      </c>
      <c r="J3770" t="s">
        <v>63</v>
      </c>
      <c r="K3770" t="s">
        <v>156</v>
      </c>
      <c r="L3770" t="s">
        <v>17</v>
      </c>
      <c r="M3770" s="5">
        <v>1159.49</v>
      </c>
    </row>
    <row r="3771" spans="1:13" x14ac:dyDescent="0.25">
      <c r="A3771" s="2">
        <v>45543</v>
      </c>
      <c r="B3771" s="3">
        <f t="shared" si="176"/>
        <v>2025</v>
      </c>
      <c r="C3771" t="str">
        <f t="shared" si="174"/>
        <v>2024-2025</v>
      </c>
      <c r="D3771" t="s">
        <v>147</v>
      </c>
      <c r="E3771" t="s">
        <v>133</v>
      </c>
      <c r="F3771" t="str">
        <f t="shared" si="175"/>
        <v>Queensland</v>
      </c>
      <c r="G3771" t="s">
        <v>35</v>
      </c>
      <c r="H3771">
        <v>4305</v>
      </c>
      <c r="I3771" t="s">
        <v>11</v>
      </c>
      <c r="J3771" t="s">
        <v>104</v>
      </c>
      <c r="K3771" t="s">
        <v>153</v>
      </c>
      <c r="L3771" t="s">
        <v>16</v>
      </c>
      <c r="M3771" s="5">
        <v>1163.9799999999998</v>
      </c>
    </row>
    <row r="3772" spans="1:13" x14ac:dyDescent="0.25">
      <c r="A3772" s="2">
        <v>45702</v>
      </c>
      <c r="B3772" s="3">
        <f t="shared" si="176"/>
        <v>2025</v>
      </c>
      <c r="C3772" t="str">
        <f t="shared" si="174"/>
        <v>2024-2025</v>
      </c>
      <c r="D3772" t="s">
        <v>147</v>
      </c>
      <c r="E3772" t="s">
        <v>44</v>
      </c>
      <c r="F3772" t="str">
        <f t="shared" si="175"/>
        <v>Victoria</v>
      </c>
      <c r="G3772" t="s">
        <v>45</v>
      </c>
      <c r="H3772">
        <v>3066</v>
      </c>
      <c r="I3772" t="s">
        <v>11</v>
      </c>
      <c r="J3772" t="s">
        <v>46</v>
      </c>
      <c r="K3772" t="s">
        <v>150</v>
      </c>
      <c r="L3772" t="s">
        <v>18</v>
      </c>
      <c r="M3772" s="5">
        <v>1167.53</v>
      </c>
    </row>
    <row r="3773" spans="1:13" x14ac:dyDescent="0.25">
      <c r="A3773" s="2">
        <v>45896</v>
      </c>
      <c r="B3773" s="3">
        <f t="shared" si="176"/>
        <v>2026</v>
      </c>
      <c r="C3773" t="str">
        <f t="shared" si="174"/>
        <v>2025-2026</v>
      </c>
      <c r="D3773" t="s">
        <v>147</v>
      </c>
      <c r="E3773" t="s">
        <v>112</v>
      </c>
      <c r="F3773" t="str">
        <f t="shared" si="175"/>
        <v>Victoria</v>
      </c>
      <c r="G3773" t="s">
        <v>45</v>
      </c>
      <c r="H3773">
        <v>3076</v>
      </c>
      <c r="I3773" t="s">
        <v>11</v>
      </c>
      <c r="J3773" t="s">
        <v>46</v>
      </c>
      <c r="K3773" t="s">
        <v>156</v>
      </c>
      <c r="L3773" t="s">
        <v>17</v>
      </c>
      <c r="M3773" s="5">
        <v>1167.8700000000003</v>
      </c>
    </row>
    <row r="3774" spans="1:13" x14ac:dyDescent="0.25">
      <c r="A3774" s="2">
        <v>45828</v>
      </c>
      <c r="B3774" s="3">
        <f t="shared" si="176"/>
        <v>2025</v>
      </c>
      <c r="C3774" t="str">
        <f t="shared" si="174"/>
        <v>2024-2025</v>
      </c>
      <c r="D3774" t="s">
        <v>147</v>
      </c>
      <c r="E3774" t="s">
        <v>92</v>
      </c>
      <c r="F3774" t="str">
        <f t="shared" si="175"/>
        <v>Queensland</v>
      </c>
      <c r="G3774" t="s">
        <v>35</v>
      </c>
      <c r="H3774">
        <v>4068</v>
      </c>
      <c r="I3774" t="s">
        <v>11</v>
      </c>
      <c r="J3774" t="s">
        <v>43</v>
      </c>
      <c r="K3774" t="s">
        <v>154</v>
      </c>
      <c r="L3774" t="s">
        <v>14</v>
      </c>
      <c r="M3774" s="5">
        <v>1171.06</v>
      </c>
    </row>
    <row r="3775" spans="1:13" x14ac:dyDescent="0.25">
      <c r="A3775" s="2">
        <v>45925</v>
      </c>
      <c r="B3775" s="3">
        <f t="shared" si="176"/>
        <v>2026</v>
      </c>
      <c r="C3775" t="str">
        <f t="shared" si="174"/>
        <v>2025-2026</v>
      </c>
      <c r="D3775" t="s">
        <v>147</v>
      </c>
      <c r="E3775" t="s">
        <v>110</v>
      </c>
      <c r="F3775" t="str">
        <f t="shared" si="175"/>
        <v>Queensland</v>
      </c>
      <c r="G3775" t="s">
        <v>35</v>
      </c>
      <c r="H3775">
        <v>4680</v>
      </c>
      <c r="I3775" t="s">
        <v>11</v>
      </c>
      <c r="J3775" t="s">
        <v>51</v>
      </c>
      <c r="K3775" t="s">
        <v>151</v>
      </c>
      <c r="L3775" t="s">
        <v>21</v>
      </c>
      <c r="M3775" s="5">
        <v>1173.55</v>
      </c>
    </row>
    <row r="3776" spans="1:13" x14ac:dyDescent="0.25">
      <c r="A3776" s="2">
        <v>45481</v>
      </c>
      <c r="B3776" s="3">
        <f t="shared" si="176"/>
        <v>2025</v>
      </c>
      <c r="C3776" t="str">
        <f t="shared" si="174"/>
        <v>2024-2025</v>
      </c>
      <c r="D3776" t="s">
        <v>147</v>
      </c>
      <c r="E3776" t="s">
        <v>117</v>
      </c>
      <c r="F3776" t="str">
        <f t="shared" si="175"/>
        <v>Queensland</v>
      </c>
      <c r="G3776" t="s">
        <v>35</v>
      </c>
      <c r="H3776">
        <v>4119</v>
      </c>
      <c r="I3776" t="s">
        <v>11</v>
      </c>
      <c r="J3776" t="s">
        <v>43</v>
      </c>
      <c r="K3776" t="s">
        <v>150</v>
      </c>
      <c r="L3776" t="s">
        <v>18</v>
      </c>
      <c r="M3776" s="5">
        <v>1174.28</v>
      </c>
    </row>
    <row r="3777" spans="1:13" x14ac:dyDescent="0.25">
      <c r="A3777" s="2">
        <v>45754</v>
      </c>
      <c r="B3777" s="3">
        <f t="shared" si="176"/>
        <v>2025</v>
      </c>
      <c r="C3777" t="str">
        <f t="shared" si="174"/>
        <v>2024-2025</v>
      </c>
      <c r="D3777" t="s">
        <v>147</v>
      </c>
      <c r="E3777" t="s">
        <v>31</v>
      </c>
      <c r="F3777" t="str">
        <f t="shared" si="175"/>
        <v>South Australia</v>
      </c>
      <c r="G3777" t="s">
        <v>32</v>
      </c>
      <c r="H3777">
        <v>5168</v>
      </c>
      <c r="I3777" t="s">
        <v>11</v>
      </c>
      <c r="J3777" t="s">
        <v>33</v>
      </c>
      <c r="K3777" t="s">
        <v>151</v>
      </c>
      <c r="L3777" t="s">
        <v>21</v>
      </c>
      <c r="M3777" s="5">
        <v>1174.5700000000002</v>
      </c>
    </row>
    <row r="3778" spans="1:13" x14ac:dyDescent="0.25">
      <c r="A3778" s="2">
        <v>45339</v>
      </c>
      <c r="B3778" s="3">
        <f t="shared" si="176"/>
        <v>2024</v>
      </c>
      <c r="C3778" t="str">
        <f t="shared" ref="C3778:C3841" si="177">IF(MONTH(A3778) &gt;= 7, YEAR(A3778) &amp; "-" &amp; YEAR(A3778) + 1, YEAR(A3778) - 1 &amp; "-" &amp; YEAR(A3778))</f>
        <v>2023-2024</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25">
      <c r="A3779" s="2">
        <v>45817</v>
      </c>
      <c r="B3779" s="3">
        <f t="shared" ref="B3779:B3842" si="179">IF(MONTH(A3779)&gt;=7,YEAR(A3779)+1,YEAR(A3779))</f>
        <v>2025</v>
      </c>
      <c r="C3779" t="str">
        <f t="shared" si="177"/>
        <v>2024-2025</v>
      </c>
      <c r="D3779" t="s">
        <v>147</v>
      </c>
      <c r="E3779" t="s">
        <v>103</v>
      </c>
      <c r="F3779" t="str">
        <f t="shared" si="178"/>
        <v>Queensland</v>
      </c>
      <c r="G3779" t="s">
        <v>35</v>
      </c>
      <c r="H3779">
        <v>4509</v>
      </c>
      <c r="I3779" t="s">
        <v>11</v>
      </c>
      <c r="J3779" t="s">
        <v>104</v>
      </c>
      <c r="K3779" t="s">
        <v>150</v>
      </c>
      <c r="L3779" t="s">
        <v>18</v>
      </c>
      <c r="M3779" s="5">
        <v>1175.1600000000001</v>
      </c>
    </row>
    <row r="3780" spans="1:13" x14ac:dyDescent="0.25">
      <c r="A3780" s="2">
        <v>45891</v>
      </c>
      <c r="B3780" s="3">
        <f t="shared" si="179"/>
        <v>2026</v>
      </c>
      <c r="C3780" t="str">
        <f t="shared" si="177"/>
        <v>2025-2026</v>
      </c>
      <c r="D3780" t="s">
        <v>147</v>
      </c>
      <c r="E3780" t="s">
        <v>95</v>
      </c>
      <c r="F3780" t="str">
        <f t="shared" si="178"/>
        <v>Victoria</v>
      </c>
      <c r="G3780" t="s">
        <v>45</v>
      </c>
      <c r="H3780">
        <v>3931</v>
      </c>
      <c r="I3780" t="s">
        <v>11</v>
      </c>
      <c r="J3780" t="s">
        <v>55</v>
      </c>
      <c r="K3780" t="s">
        <v>151</v>
      </c>
      <c r="L3780" t="s">
        <v>21</v>
      </c>
      <c r="M3780" s="5">
        <v>1178.76</v>
      </c>
    </row>
    <row r="3781" spans="1:13" x14ac:dyDescent="0.25">
      <c r="A3781" s="2">
        <v>45723</v>
      </c>
      <c r="B3781" s="3">
        <f t="shared" si="179"/>
        <v>2025</v>
      </c>
      <c r="C3781" t="str">
        <f t="shared" si="177"/>
        <v>2024-2025</v>
      </c>
      <c r="D3781" t="s">
        <v>147</v>
      </c>
      <c r="E3781" t="s">
        <v>41</v>
      </c>
      <c r="F3781" t="str">
        <f t="shared" si="178"/>
        <v>New South Wales</v>
      </c>
      <c r="G3781" t="s">
        <v>10</v>
      </c>
      <c r="H3781">
        <v>2830</v>
      </c>
      <c r="I3781" t="s">
        <v>11</v>
      </c>
      <c r="J3781" t="s">
        <v>25</v>
      </c>
      <c r="K3781" t="s">
        <v>153</v>
      </c>
      <c r="L3781" t="s">
        <v>16</v>
      </c>
      <c r="M3781" s="5">
        <v>1180.1300000000001</v>
      </c>
    </row>
    <row r="3782" spans="1:13" x14ac:dyDescent="0.25">
      <c r="A3782" s="2">
        <v>45292</v>
      </c>
      <c r="B3782" s="3">
        <f t="shared" si="179"/>
        <v>2024</v>
      </c>
      <c r="C3782" t="str">
        <f t="shared" si="177"/>
        <v>2023-2024</v>
      </c>
      <c r="D3782" t="s">
        <v>148</v>
      </c>
      <c r="E3782" t="s">
        <v>82</v>
      </c>
      <c r="F3782" t="str">
        <f t="shared" si="178"/>
        <v>Queensland</v>
      </c>
      <c r="G3782" t="s">
        <v>35</v>
      </c>
      <c r="H3782">
        <v>4012</v>
      </c>
      <c r="I3782" t="s">
        <v>11</v>
      </c>
      <c r="J3782" t="s">
        <v>43</v>
      </c>
      <c r="K3782" t="s">
        <v>151</v>
      </c>
      <c r="L3782" t="s">
        <v>21</v>
      </c>
      <c r="M3782" s="5">
        <v>1180.27</v>
      </c>
    </row>
    <row r="3783" spans="1:13" x14ac:dyDescent="0.25">
      <c r="A3783" s="2">
        <v>45492</v>
      </c>
      <c r="B3783" s="3">
        <f t="shared" si="179"/>
        <v>2025</v>
      </c>
      <c r="C3783" t="str">
        <f t="shared" si="177"/>
        <v>2024-2025</v>
      </c>
      <c r="D3783" t="s">
        <v>147</v>
      </c>
      <c r="E3783" t="s">
        <v>114</v>
      </c>
      <c r="F3783" t="str">
        <f t="shared" si="178"/>
        <v>Victoria</v>
      </c>
      <c r="G3783" t="s">
        <v>45</v>
      </c>
      <c r="H3783">
        <v>3551</v>
      </c>
      <c r="I3783" t="s">
        <v>11</v>
      </c>
      <c r="J3783" t="s">
        <v>60</v>
      </c>
      <c r="K3783" t="s">
        <v>157</v>
      </c>
      <c r="L3783" t="s">
        <v>22</v>
      </c>
      <c r="M3783" s="5">
        <v>1184.68</v>
      </c>
    </row>
    <row r="3784" spans="1:13" x14ac:dyDescent="0.25">
      <c r="A3784" s="2">
        <v>45305</v>
      </c>
      <c r="B3784" s="3">
        <f t="shared" si="179"/>
        <v>2024</v>
      </c>
      <c r="C3784" t="str">
        <f t="shared" si="177"/>
        <v>2023-2024</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25">
      <c r="A3785" s="2">
        <v>45891</v>
      </c>
      <c r="B3785" s="3">
        <f t="shared" si="179"/>
        <v>2026</v>
      </c>
      <c r="C3785" t="str">
        <f t="shared" si="177"/>
        <v>2025-2026</v>
      </c>
      <c r="D3785" t="s">
        <v>148</v>
      </c>
      <c r="E3785" t="s">
        <v>146</v>
      </c>
      <c r="F3785" t="str">
        <f t="shared" si="178"/>
        <v>Victoria</v>
      </c>
      <c r="G3785" t="s">
        <v>45</v>
      </c>
      <c r="H3785">
        <v>3353</v>
      </c>
      <c r="I3785" t="s">
        <v>11</v>
      </c>
      <c r="J3785" t="s">
        <v>60</v>
      </c>
      <c r="K3785" t="s">
        <v>154</v>
      </c>
      <c r="L3785" t="s">
        <v>14</v>
      </c>
      <c r="M3785" s="5">
        <v>1189.83</v>
      </c>
    </row>
    <row r="3786" spans="1:13" x14ac:dyDescent="0.25">
      <c r="A3786" s="2">
        <v>45793</v>
      </c>
      <c r="B3786" s="3">
        <f t="shared" si="179"/>
        <v>2025</v>
      </c>
      <c r="C3786" t="str">
        <f t="shared" si="177"/>
        <v>2024-2025</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25">
      <c r="A3787" s="2">
        <v>45354</v>
      </c>
      <c r="B3787" s="3">
        <f t="shared" si="179"/>
        <v>2024</v>
      </c>
      <c r="C3787" t="str">
        <f t="shared" si="177"/>
        <v>2023-2024</v>
      </c>
      <c r="D3787" t="s">
        <v>147</v>
      </c>
      <c r="E3787" t="s">
        <v>24</v>
      </c>
      <c r="F3787" t="str">
        <f t="shared" si="178"/>
        <v>New South Wales</v>
      </c>
      <c r="G3787" t="s">
        <v>10</v>
      </c>
      <c r="H3787">
        <v>2795</v>
      </c>
      <c r="I3787" t="s">
        <v>11</v>
      </c>
      <c r="J3787" t="s">
        <v>25</v>
      </c>
      <c r="K3787" t="s">
        <v>154</v>
      </c>
      <c r="L3787" t="s">
        <v>14</v>
      </c>
      <c r="M3787" s="5">
        <v>1191.03</v>
      </c>
    </row>
    <row r="3788" spans="1:13" x14ac:dyDescent="0.25">
      <c r="A3788" s="2">
        <v>45341</v>
      </c>
      <c r="B3788" s="3">
        <f t="shared" si="179"/>
        <v>2024</v>
      </c>
      <c r="C3788" t="str">
        <f t="shared" si="177"/>
        <v>2023-2024</v>
      </c>
      <c r="D3788" t="s">
        <v>148</v>
      </c>
      <c r="E3788" t="s">
        <v>34</v>
      </c>
      <c r="F3788" t="str">
        <f t="shared" si="178"/>
        <v>Queensland</v>
      </c>
      <c r="G3788" t="s">
        <v>35</v>
      </c>
      <c r="H3788">
        <v>4802</v>
      </c>
      <c r="I3788" t="s">
        <v>11</v>
      </c>
      <c r="J3788" t="s">
        <v>36</v>
      </c>
      <c r="K3788" t="s">
        <v>149</v>
      </c>
      <c r="L3788" t="s">
        <v>15</v>
      </c>
      <c r="M3788" s="5">
        <v>1191.32</v>
      </c>
    </row>
    <row r="3789" spans="1:13" x14ac:dyDescent="0.25">
      <c r="A3789" s="2">
        <v>45844</v>
      </c>
      <c r="B3789" s="3">
        <f t="shared" si="179"/>
        <v>2026</v>
      </c>
      <c r="C3789" t="str">
        <f t="shared" si="177"/>
        <v>2025-2026</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25">
      <c r="A3790" s="2">
        <v>45761</v>
      </c>
      <c r="B3790" s="3">
        <f t="shared" si="179"/>
        <v>2025</v>
      </c>
      <c r="C3790" t="str">
        <f t="shared" si="177"/>
        <v>2024-2025</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25">
      <c r="A3791" s="2">
        <v>45310</v>
      </c>
      <c r="B3791" s="3">
        <f t="shared" si="179"/>
        <v>2024</v>
      </c>
      <c r="C3791" t="str">
        <f t="shared" si="177"/>
        <v>2023-2024</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25">
      <c r="A3792" s="2">
        <v>45664</v>
      </c>
      <c r="B3792" s="3">
        <f t="shared" si="179"/>
        <v>2025</v>
      </c>
      <c r="C3792" t="str">
        <f t="shared" si="177"/>
        <v>2024-2025</v>
      </c>
      <c r="D3792" t="s">
        <v>147</v>
      </c>
      <c r="E3792" t="s">
        <v>99</v>
      </c>
      <c r="F3792" t="str">
        <f t="shared" si="178"/>
        <v>Victoria</v>
      </c>
      <c r="G3792" t="s">
        <v>45</v>
      </c>
      <c r="H3792">
        <v>3148</v>
      </c>
      <c r="I3792" t="s">
        <v>11</v>
      </c>
      <c r="J3792" t="s">
        <v>63</v>
      </c>
      <c r="K3792" t="s">
        <v>156</v>
      </c>
      <c r="L3792" t="s">
        <v>17</v>
      </c>
      <c r="M3792" s="5">
        <v>1198.24</v>
      </c>
    </row>
    <row r="3793" spans="1:13" x14ac:dyDescent="0.25">
      <c r="A3793" s="2">
        <v>45843</v>
      </c>
      <c r="B3793" s="3">
        <f t="shared" si="179"/>
        <v>2026</v>
      </c>
      <c r="C3793" t="str">
        <f t="shared" si="177"/>
        <v>2025-2026</v>
      </c>
      <c r="D3793" t="s">
        <v>147</v>
      </c>
      <c r="E3793" t="s">
        <v>92</v>
      </c>
      <c r="F3793" t="str">
        <f t="shared" si="178"/>
        <v>Queensland</v>
      </c>
      <c r="G3793" t="s">
        <v>35</v>
      </c>
      <c r="H3793">
        <v>4068</v>
      </c>
      <c r="I3793" t="s">
        <v>11</v>
      </c>
      <c r="J3793" t="s">
        <v>43</v>
      </c>
      <c r="K3793" t="s">
        <v>157</v>
      </c>
      <c r="L3793" t="s">
        <v>22</v>
      </c>
      <c r="M3793" s="5">
        <v>1199.75</v>
      </c>
    </row>
    <row r="3794" spans="1:13" x14ac:dyDescent="0.25">
      <c r="A3794" s="2">
        <v>45960</v>
      </c>
      <c r="B3794" s="3">
        <f t="shared" si="179"/>
        <v>2026</v>
      </c>
      <c r="C3794" t="str">
        <f t="shared" si="177"/>
        <v>2025-2026</v>
      </c>
      <c r="D3794" t="s">
        <v>147</v>
      </c>
      <c r="E3794" t="s">
        <v>99</v>
      </c>
      <c r="F3794" t="str">
        <f t="shared" si="178"/>
        <v>Victoria</v>
      </c>
      <c r="G3794" t="s">
        <v>45</v>
      </c>
      <c r="H3794">
        <v>3148</v>
      </c>
      <c r="I3794" t="s">
        <v>11</v>
      </c>
      <c r="J3794" t="s">
        <v>63</v>
      </c>
      <c r="K3794" t="s">
        <v>154</v>
      </c>
      <c r="L3794" t="s">
        <v>14</v>
      </c>
      <c r="M3794" s="5">
        <v>1203.6600000000001</v>
      </c>
    </row>
    <row r="3795" spans="1:13" x14ac:dyDescent="0.25">
      <c r="A3795" s="2">
        <v>45975</v>
      </c>
      <c r="B3795" s="3">
        <f t="shared" si="179"/>
        <v>2026</v>
      </c>
      <c r="C3795" t="str">
        <f t="shared" si="177"/>
        <v>2025-2026</v>
      </c>
      <c r="D3795" t="s">
        <v>147</v>
      </c>
      <c r="E3795" t="s">
        <v>50</v>
      </c>
      <c r="F3795" t="str">
        <f t="shared" si="178"/>
        <v>Queensland</v>
      </c>
      <c r="G3795" t="s">
        <v>35</v>
      </c>
      <c r="H3795">
        <v>4703</v>
      </c>
      <c r="I3795" t="s">
        <v>11</v>
      </c>
      <c r="J3795" t="s">
        <v>51</v>
      </c>
      <c r="K3795" t="s">
        <v>153</v>
      </c>
      <c r="L3795" t="s">
        <v>16</v>
      </c>
      <c r="M3795" s="5">
        <v>1207.02</v>
      </c>
    </row>
    <row r="3796" spans="1:13" x14ac:dyDescent="0.25">
      <c r="A3796" s="2">
        <v>45363</v>
      </c>
      <c r="B3796" s="3">
        <f t="shared" si="179"/>
        <v>2024</v>
      </c>
      <c r="C3796" t="str">
        <f t="shared" si="177"/>
        <v>2023-2024</v>
      </c>
      <c r="D3796" t="s">
        <v>147</v>
      </c>
      <c r="E3796" t="s">
        <v>92</v>
      </c>
      <c r="F3796" t="str">
        <f t="shared" si="178"/>
        <v>Queensland</v>
      </c>
      <c r="G3796" t="s">
        <v>35</v>
      </c>
      <c r="H3796">
        <v>4068</v>
      </c>
      <c r="I3796" t="s">
        <v>11</v>
      </c>
      <c r="J3796" t="s">
        <v>43</v>
      </c>
      <c r="K3796" t="s">
        <v>154</v>
      </c>
      <c r="L3796" t="s">
        <v>14</v>
      </c>
      <c r="M3796" s="5">
        <v>1207.94</v>
      </c>
    </row>
    <row r="3797" spans="1:13" x14ac:dyDescent="0.25">
      <c r="A3797" s="2">
        <v>45845</v>
      </c>
      <c r="B3797" s="3">
        <f t="shared" si="179"/>
        <v>2026</v>
      </c>
      <c r="C3797" t="str">
        <f t="shared" si="177"/>
        <v>2025-2026</v>
      </c>
      <c r="D3797" t="s">
        <v>147</v>
      </c>
      <c r="E3797" t="s">
        <v>92</v>
      </c>
      <c r="F3797" t="str">
        <f t="shared" si="178"/>
        <v>Queensland</v>
      </c>
      <c r="G3797" t="s">
        <v>35</v>
      </c>
      <c r="H3797">
        <v>4068</v>
      </c>
      <c r="I3797" t="s">
        <v>11</v>
      </c>
      <c r="J3797" t="s">
        <v>43</v>
      </c>
      <c r="K3797" t="s">
        <v>156</v>
      </c>
      <c r="L3797" t="s">
        <v>17</v>
      </c>
      <c r="M3797" s="5">
        <v>1209.1500000000001</v>
      </c>
    </row>
    <row r="3798" spans="1:13" x14ac:dyDescent="0.25">
      <c r="A3798" s="2">
        <v>45811</v>
      </c>
      <c r="B3798" s="3">
        <f t="shared" si="179"/>
        <v>2025</v>
      </c>
      <c r="C3798" t="str">
        <f t="shared" si="177"/>
        <v>2024-2025</v>
      </c>
      <c r="D3798" t="s">
        <v>148</v>
      </c>
      <c r="E3798" t="s">
        <v>61</v>
      </c>
      <c r="F3798" t="str">
        <f t="shared" si="178"/>
        <v>New South Wales</v>
      </c>
      <c r="G3798" t="s">
        <v>10</v>
      </c>
      <c r="H3798">
        <v>2539</v>
      </c>
      <c r="I3798" t="s">
        <v>11</v>
      </c>
      <c r="J3798" t="s">
        <v>58</v>
      </c>
      <c r="K3798" t="s">
        <v>153</v>
      </c>
      <c r="L3798" t="s">
        <v>16</v>
      </c>
      <c r="M3798" s="5">
        <v>1211.1400000000001</v>
      </c>
    </row>
    <row r="3799" spans="1:13" x14ac:dyDescent="0.25">
      <c r="A3799" s="2">
        <v>45878</v>
      </c>
      <c r="B3799" s="3">
        <f t="shared" si="179"/>
        <v>2026</v>
      </c>
      <c r="C3799" t="str">
        <f t="shared" si="177"/>
        <v>2025-2026</v>
      </c>
      <c r="D3799" t="s">
        <v>147</v>
      </c>
      <c r="E3799" t="s">
        <v>99</v>
      </c>
      <c r="F3799" t="str">
        <f t="shared" si="178"/>
        <v>Victoria</v>
      </c>
      <c r="G3799" t="s">
        <v>45</v>
      </c>
      <c r="H3799">
        <v>3148</v>
      </c>
      <c r="I3799" t="s">
        <v>11</v>
      </c>
      <c r="J3799" t="s">
        <v>63</v>
      </c>
      <c r="K3799" t="s">
        <v>154</v>
      </c>
      <c r="L3799" t="s">
        <v>14</v>
      </c>
      <c r="M3799" s="5">
        <v>1211.68</v>
      </c>
    </row>
    <row r="3800" spans="1:13" x14ac:dyDescent="0.25">
      <c r="A3800" s="2">
        <v>45656</v>
      </c>
      <c r="B3800" s="3">
        <f t="shared" si="179"/>
        <v>2025</v>
      </c>
      <c r="C3800" t="str">
        <f t="shared" si="177"/>
        <v>2024-2025</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25">
      <c r="A3801" s="2">
        <v>45761</v>
      </c>
      <c r="B3801" s="3">
        <f t="shared" si="179"/>
        <v>2025</v>
      </c>
      <c r="C3801" t="str">
        <f t="shared" si="177"/>
        <v>2024-2025</v>
      </c>
      <c r="D3801" t="s">
        <v>147</v>
      </c>
      <c r="E3801" t="s">
        <v>57</v>
      </c>
      <c r="F3801" t="str">
        <f t="shared" si="178"/>
        <v>New South Wales</v>
      </c>
      <c r="G3801" t="s">
        <v>10</v>
      </c>
      <c r="H3801">
        <v>2560</v>
      </c>
      <c r="I3801" t="s">
        <v>11</v>
      </c>
      <c r="J3801" t="s">
        <v>58</v>
      </c>
      <c r="K3801" t="s">
        <v>149</v>
      </c>
      <c r="L3801" t="s">
        <v>15</v>
      </c>
      <c r="M3801" s="5">
        <v>1212.42</v>
      </c>
    </row>
    <row r="3802" spans="1:13" x14ac:dyDescent="0.25">
      <c r="A3802" s="2">
        <v>45454</v>
      </c>
      <c r="B3802" s="3">
        <f t="shared" si="179"/>
        <v>2024</v>
      </c>
      <c r="C3802" t="str">
        <f t="shared" si="177"/>
        <v>2023-2024</v>
      </c>
      <c r="D3802" t="s">
        <v>147</v>
      </c>
      <c r="E3802" t="s">
        <v>47</v>
      </c>
      <c r="F3802" t="str">
        <f t="shared" si="178"/>
        <v>Western Australia</v>
      </c>
      <c r="G3802" t="s">
        <v>48</v>
      </c>
      <c r="H3802">
        <v>6030</v>
      </c>
      <c r="I3802" t="s">
        <v>11</v>
      </c>
      <c r="J3802" t="s">
        <v>49</v>
      </c>
      <c r="K3802" t="s">
        <v>151</v>
      </c>
      <c r="L3802" t="s">
        <v>21</v>
      </c>
      <c r="M3802" s="5">
        <v>1213.28</v>
      </c>
    </row>
    <row r="3803" spans="1:13" x14ac:dyDescent="0.25">
      <c r="A3803" s="2">
        <v>45777</v>
      </c>
      <c r="B3803" s="3">
        <f t="shared" si="179"/>
        <v>2025</v>
      </c>
      <c r="C3803" t="str">
        <f t="shared" si="177"/>
        <v>2024-2025</v>
      </c>
      <c r="D3803" t="s">
        <v>148</v>
      </c>
      <c r="E3803" t="s">
        <v>87</v>
      </c>
      <c r="F3803" t="str">
        <f t="shared" si="178"/>
        <v>New South Wales</v>
      </c>
      <c r="G3803" t="s">
        <v>10</v>
      </c>
      <c r="H3803">
        <v>2790</v>
      </c>
      <c r="I3803" t="s">
        <v>11</v>
      </c>
      <c r="J3803" t="s">
        <v>25</v>
      </c>
      <c r="K3803" t="s">
        <v>151</v>
      </c>
      <c r="L3803" t="s">
        <v>21</v>
      </c>
      <c r="M3803" s="5">
        <v>1214.6100000000001</v>
      </c>
    </row>
    <row r="3804" spans="1:13" x14ac:dyDescent="0.25">
      <c r="A3804" s="2">
        <v>45771</v>
      </c>
      <c r="B3804" s="3">
        <f t="shared" si="179"/>
        <v>2025</v>
      </c>
      <c r="C3804" t="str">
        <f t="shared" si="177"/>
        <v>2024-2025</v>
      </c>
      <c r="D3804" t="s">
        <v>147</v>
      </c>
      <c r="E3804" t="s">
        <v>107</v>
      </c>
      <c r="F3804" t="str">
        <f t="shared" si="178"/>
        <v>Queensland</v>
      </c>
      <c r="G3804" t="s">
        <v>35</v>
      </c>
      <c r="H3804">
        <v>4220</v>
      </c>
      <c r="I3804" t="s">
        <v>11</v>
      </c>
      <c r="J3804" t="s">
        <v>104</v>
      </c>
      <c r="K3804" t="s">
        <v>151</v>
      </c>
      <c r="L3804" t="s">
        <v>21</v>
      </c>
      <c r="M3804" s="5">
        <v>1215.47</v>
      </c>
    </row>
    <row r="3805" spans="1:13" x14ac:dyDescent="0.25">
      <c r="A3805" s="2">
        <v>45684</v>
      </c>
      <c r="B3805" s="3">
        <f t="shared" si="179"/>
        <v>2025</v>
      </c>
      <c r="C3805" t="str">
        <f t="shared" si="177"/>
        <v>2024-2025</v>
      </c>
      <c r="D3805" t="s">
        <v>148</v>
      </c>
      <c r="E3805" t="s">
        <v>108</v>
      </c>
      <c r="F3805" t="str">
        <f t="shared" si="178"/>
        <v>Victoria</v>
      </c>
      <c r="G3805" t="s">
        <v>45</v>
      </c>
      <c r="H3805">
        <v>3018</v>
      </c>
      <c r="I3805" t="s">
        <v>11</v>
      </c>
      <c r="J3805" t="s">
        <v>46</v>
      </c>
      <c r="K3805" t="s">
        <v>154</v>
      </c>
      <c r="L3805" t="s">
        <v>14</v>
      </c>
      <c r="M3805" s="5">
        <v>1217.6699999999998</v>
      </c>
    </row>
    <row r="3806" spans="1:13" x14ac:dyDescent="0.25">
      <c r="A3806" s="2">
        <v>45919</v>
      </c>
      <c r="B3806" s="3">
        <f t="shared" si="179"/>
        <v>2026</v>
      </c>
      <c r="C3806" t="str">
        <f t="shared" si="177"/>
        <v>2025-2026</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25">
      <c r="A3807" s="2">
        <v>45844</v>
      </c>
      <c r="B3807" s="3">
        <f t="shared" si="179"/>
        <v>2026</v>
      </c>
      <c r="C3807" t="str">
        <f t="shared" si="177"/>
        <v>2025-2026</v>
      </c>
      <c r="D3807" t="s">
        <v>147</v>
      </c>
      <c r="E3807" t="s">
        <v>115</v>
      </c>
      <c r="F3807" t="str">
        <f t="shared" si="178"/>
        <v>Western Australia</v>
      </c>
      <c r="G3807" t="s">
        <v>48</v>
      </c>
      <c r="H3807">
        <v>6280</v>
      </c>
      <c r="I3807" t="s">
        <v>11</v>
      </c>
      <c r="J3807" t="s">
        <v>94</v>
      </c>
      <c r="K3807" t="s">
        <v>153</v>
      </c>
      <c r="L3807" t="s">
        <v>16</v>
      </c>
      <c r="M3807" s="5">
        <v>1224.49</v>
      </c>
    </row>
    <row r="3808" spans="1:13" x14ac:dyDescent="0.25">
      <c r="A3808" s="2">
        <v>45788</v>
      </c>
      <c r="B3808" s="3">
        <f t="shared" si="179"/>
        <v>2025</v>
      </c>
      <c r="C3808" t="str">
        <f t="shared" si="177"/>
        <v>2024-2025</v>
      </c>
      <c r="D3808" t="s">
        <v>147</v>
      </c>
      <c r="E3808" t="s">
        <v>102</v>
      </c>
      <c r="F3808" t="str">
        <f t="shared" si="178"/>
        <v>Queensland</v>
      </c>
      <c r="G3808" t="s">
        <v>35</v>
      </c>
      <c r="H3808">
        <v>4870</v>
      </c>
      <c r="I3808" t="s">
        <v>11</v>
      </c>
      <c r="J3808" t="s">
        <v>36</v>
      </c>
      <c r="K3808" t="s">
        <v>153</v>
      </c>
      <c r="L3808" t="s">
        <v>16</v>
      </c>
      <c r="M3808" s="5">
        <v>1233.97</v>
      </c>
    </row>
    <row r="3809" spans="1:13" x14ac:dyDescent="0.25">
      <c r="A3809" s="2">
        <v>45603</v>
      </c>
      <c r="B3809" s="3">
        <f t="shared" si="179"/>
        <v>2025</v>
      </c>
      <c r="C3809" t="str">
        <f t="shared" si="177"/>
        <v>2024-2025</v>
      </c>
      <c r="D3809" t="s">
        <v>147</v>
      </c>
      <c r="E3809" t="s">
        <v>110</v>
      </c>
      <c r="F3809" t="str">
        <f t="shared" si="178"/>
        <v>Queensland</v>
      </c>
      <c r="G3809" t="s">
        <v>35</v>
      </c>
      <c r="H3809">
        <v>4680</v>
      </c>
      <c r="I3809" t="s">
        <v>11</v>
      </c>
      <c r="J3809" t="s">
        <v>51</v>
      </c>
      <c r="K3809" t="s">
        <v>149</v>
      </c>
      <c r="L3809" t="s">
        <v>15</v>
      </c>
      <c r="M3809" s="5">
        <v>1235.45</v>
      </c>
    </row>
    <row r="3810" spans="1:13" x14ac:dyDescent="0.25">
      <c r="A3810" s="2">
        <v>45747</v>
      </c>
      <c r="B3810" s="3">
        <f t="shared" si="179"/>
        <v>2025</v>
      </c>
      <c r="C3810" t="str">
        <f t="shared" si="177"/>
        <v>2024-2025</v>
      </c>
      <c r="D3810" t="s">
        <v>147</v>
      </c>
      <c r="E3810" t="s">
        <v>65</v>
      </c>
      <c r="F3810" t="str">
        <f t="shared" si="178"/>
        <v>New South Wales</v>
      </c>
      <c r="G3810" t="s">
        <v>10</v>
      </c>
      <c r="H3810">
        <v>2541</v>
      </c>
      <c r="I3810" t="s">
        <v>11</v>
      </c>
      <c r="J3810" t="s">
        <v>58</v>
      </c>
      <c r="K3810" t="s">
        <v>156</v>
      </c>
      <c r="L3810" t="s">
        <v>17</v>
      </c>
      <c r="M3810" s="5">
        <v>1238.4000000000001</v>
      </c>
    </row>
    <row r="3811" spans="1:13" x14ac:dyDescent="0.25">
      <c r="A3811" s="2">
        <v>45412</v>
      </c>
      <c r="B3811" s="3">
        <f t="shared" si="179"/>
        <v>2024</v>
      </c>
      <c r="C3811" t="str">
        <f t="shared" si="177"/>
        <v>2023-2024</v>
      </c>
      <c r="D3811" t="s">
        <v>147</v>
      </c>
      <c r="E3811" t="s">
        <v>143</v>
      </c>
      <c r="F3811" t="str">
        <f t="shared" si="178"/>
        <v>New South Wales</v>
      </c>
      <c r="G3811" t="s">
        <v>10</v>
      </c>
      <c r="H3811">
        <v>2154</v>
      </c>
      <c r="I3811" t="s">
        <v>11</v>
      </c>
      <c r="J3811" t="s">
        <v>27</v>
      </c>
      <c r="K3811" t="s">
        <v>156</v>
      </c>
      <c r="L3811" t="s">
        <v>17</v>
      </c>
      <c r="M3811" s="5">
        <v>1239.77</v>
      </c>
    </row>
    <row r="3812" spans="1:13" x14ac:dyDescent="0.25">
      <c r="A3812" s="2">
        <v>45646</v>
      </c>
      <c r="B3812" s="3">
        <f t="shared" si="179"/>
        <v>2025</v>
      </c>
      <c r="C3812" t="str">
        <f t="shared" si="177"/>
        <v>2024-2025</v>
      </c>
      <c r="D3812" t="s">
        <v>147</v>
      </c>
      <c r="E3812" t="s">
        <v>88</v>
      </c>
      <c r="F3812" t="str">
        <f t="shared" si="178"/>
        <v>South Australia</v>
      </c>
      <c r="G3812" t="s">
        <v>32</v>
      </c>
      <c r="H3812">
        <v>5011</v>
      </c>
      <c r="I3812" t="s">
        <v>11</v>
      </c>
      <c r="J3812" t="s">
        <v>33</v>
      </c>
      <c r="K3812" t="s">
        <v>150</v>
      </c>
      <c r="L3812" t="s">
        <v>18</v>
      </c>
      <c r="M3812" s="5">
        <v>1242.19</v>
      </c>
    </row>
    <row r="3813" spans="1:13" x14ac:dyDescent="0.25">
      <c r="A3813" s="2">
        <v>45447</v>
      </c>
      <c r="B3813" s="3">
        <f t="shared" si="179"/>
        <v>2024</v>
      </c>
      <c r="C3813" t="str">
        <f t="shared" si="177"/>
        <v>2023-2024</v>
      </c>
      <c r="D3813" t="s">
        <v>147</v>
      </c>
      <c r="E3813" t="s">
        <v>140</v>
      </c>
      <c r="F3813" t="str">
        <f t="shared" si="178"/>
        <v>Tasmania</v>
      </c>
      <c r="G3813" t="s">
        <v>70</v>
      </c>
      <c r="H3813">
        <v>7320</v>
      </c>
      <c r="I3813" t="s">
        <v>11</v>
      </c>
      <c r="J3813" t="s">
        <v>71</v>
      </c>
      <c r="K3813" t="s">
        <v>151</v>
      </c>
      <c r="L3813" t="s">
        <v>21</v>
      </c>
      <c r="M3813" s="5">
        <v>1243.44</v>
      </c>
    </row>
    <row r="3814" spans="1:13" x14ac:dyDescent="0.25">
      <c r="A3814" s="2">
        <v>45510</v>
      </c>
      <c r="B3814" s="3">
        <f t="shared" si="179"/>
        <v>2025</v>
      </c>
      <c r="C3814" t="str">
        <f t="shared" si="177"/>
        <v>2024-2025</v>
      </c>
      <c r="D3814" t="s">
        <v>147</v>
      </c>
      <c r="E3814" t="s">
        <v>117</v>
      </c>
      <c r="F3814" t="str">
        <f t="shared" si="178"/>
        <v>Queensland</v>
      </c>
      <c r="G3814" t="s">
        <v>35</v>
      </c>
      <c r="H3814">
        <v>4119</v>
      </c>
      <c r="I3814" t="s">
        <v>11</v>
      </c>
      <c r="J3814" t="s">
        <v>43</v>
      </c>
      <c r="K3814" t="s">
        <v>156</v>
      </c>
      <c r="L3814" t="s">
        <v>17</v>
      </c>
      <c r="M3814" s="5">
        <v>1245.8799999999999</v>
      </c>
    </row>
    <row r="3815" spans="1:13" x14ac:dyDescent="0.25">
      <c r="A3815" s="2">
        <v>45501</v>
      </c>
      <c r="B3815" s="3">
        <f t="shared" si="179"/>
        <v>2025</v>
      </c>
      <c r="C3815" t="str">
        <f t="shared" si="177"/>
        <v>2024-2025</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25">
      <c r="A3816" s="2">
        <v>45833</v>
      </c>
      <c r="B3816" s="3">
        <f t="shared" si="179"/>
        <v>2025</v>
      </c>
      <c r="C3816" t="str">
        <f t="shared" si="177"/>
        <v>2024-2025</v>
      </c>
      <c r="D3816" t="s">
        <v>147</v>
      </c>
      <c r="E3816" t="s">
        <v>117</v>
      </c>
      <c r="F3816" t="str">
        <f t="shared" si="178"/>
        <v>Queensland</v>
      </c>
      <c r="G3816" t="s">
        <v>35</v>
      </c>
      <c r="H3816">
        <v>4119</v>
      </c>
      <c r="I3816" t="s">
        <v>11</v>
      </c>
      <c r="J3816" t="s">
        <v>43</v>
      </c>
      <c r="K3816" t="s">
        <v>156</v>
      </c>
      <c r="L3816" t="s">
        <v>17</v>
      </c>
      <c r="M3816" s="5">
        <v>1249.0400000000002</v>
      </c>
    </row>
    <row r="3817" spans="1:13" x14ac:dyDescent="0.25">
      <c r="A3817" s="2">
        <v>45972</v>
      </c>
      <c r="B3817" s="3">
        <f t="shared" si="179"/>
        <v>2026</v>
      </c>
      <c r="C3817" t="str">
        <f t="shared" si="177"/>
        <v>2025-2026</v>
      </c>
      <c r="D3817" t="s">
        <v>148</v>
      </c>
      <c r="E3817" t="s">
        <v>87</v>
      </c>
      <c r="F3817" t="str">
        <f t="shared" si="178"/>
        <v>New South Wales</v>
      </c>
      <c r="G3817" t="s">
        <v>10</v>
      </c>
      <c r="H3817">
        <v>2790</v>
      </c>
      <c r="I3817" t="s">
        <v>11</v>
      </c>
      <c r="J3817" t="s">
        <v>25</v>
      </c>
      <c r="K3817" t="s">
        <v>149</v>
      </c>
      <c r="L3817" t="s">
        <v>15</v>
      </c>
      <c r="M3817" s="5">
        <v>1250.54</v>
      </c>
    </row>
    <row r="3818" spans="1:13" x14ac:dyDescent="0.25">
      <c r="A3818" s="2">
        <v>45633</v>
      </c>
      <c r="B3818" s="3">
        <f t="shared" si="179"/>
        <v>2025</v>
      </c>
      <c r="C3818" t="str">
        <f t="shared" si="177"/>
        <v>2024-2025</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25">
      <c r="A3819" s="2">
        <v>45463</v>
      </c>
      <c r="B3819" s="3">
        <f t="shared" si="179"/>
        <v>2024</v>
      </c>
      <c r="C3819" t="str">
        <f t="shared" si="177"/>
        <v>2023-2024</v>
      </c>
      <c r="D3819" t="s">
        <v>148</v>
      </c>
      <c r="E3819" t="s">
        <v>40</v>
      </c>
      <c r="F3819" t="str">
        <f t="shared" si="178"/>
        <v>New South Wales</v>
      </c>
      <c r="G3819" t="s">
        <v>10</v>
      </c>
      <c r="H3819">
        <v>2116</v>
      </c>
      <c r="I3819" t="s">
        <v>11</v>
      </c>
      <c r="J3819" t="s">
        <v>27</v>
      </c>
      <c r="K3819" t="s">
        <v>150</v>
      </c>
      <c r="L3819" t="s">
        <v>18</v>
      </c>
      <c r="M3819" s="5">
        <v>1253.29</v>
      </c>
    </row>
    <row r="3820" spans="1:13" x14ac:dyDescent="0.25">
      <c r="A3820" s="2">
        <v>45626</v>
      </c>
      <c r="B3820" s="3">
        <f t="shared" si="179"/>
        <v>2025</v>
      </c>
      <c r="C3820" t="str">
        <f t="shared" si="177"/>
        <v>2024-2025</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25">
      <c r="A3821" s="2">
        <v>45342</v>
      </c>
      <c r="B3821" s="3">
        <f t="shared" si="179"/>
        <v>2024</v>
      </c>
      <c r="C3821" t="str">
        <f t="shared" si="177"/>
        <v>2023-2024</v>
      </c>
      <c r="D3821" t="s">
        <v>148</v>
      </c>
      <c r="E3821" t="s">
        <v>111</v>
      </c>
      <c r="F3821" t="str">
        <f t="shared" si="178"/>
        <v>New South Wales</v>
      </c>
      <c r="G3821" t="s">
        <v>10</v>
      </c>
      <c r="H3821">
        <v>2120</v>
      </c>
      <c r="I3821" t="s">
        <v>11</v>
      </c>
      <c r="J3821" t="s">
        <v>27</v>
      </c>
      <c r="K3821" t="s">
        <v>151</v>
      </c>
      <c r="L3821" t="s">
        <v>21</v>
      </c>
      <c r="M3821" s="5">
        <v>1254.73</v>
      </c>
    </row>
    <row r="3822" spans="1:13" x14ac:dyDescent="0.25">
      <c r="A3822" s="2">
        <v>45662</v>
      </c>
      <c r="B3822" s="3">
        <f t="shared" si="179"/>
        <v>2025</v>
      </c>
      <c r="C3822" t="str">
        <f t="shared" si="177"/>
        <v>2024-2025</v>
      </c>
      <c r="D3822" t="s">
        <v>147</v>
      </c>
      <c r="E3822" t="s">
        <v>62</v>
      </c>
      <c r="F3822" t="str">
        <f t="shared" si="178"/>
        <v>Victoria</v>
      </c>
      <c r="G3822" t="s">
        <v>45</v>
      </c>
      <c r="H3822">
        <v>3134</v>
      </c>
      <c r="I3822" t="s">
        <v>11</v>
      </c>
      <c r="J3822" t="s">
        <v>63</v>
      </c>
      <c r="K3822" t="s">
        <v>151</v>
      </c>
      <c r="L3822" t="s">
        <v>21</v>
      </c>
      <c r="M3822" s="5">
        <v>1254.78</v>
      </c>
    </row>
    <row r="3823" spans="1:13" x14ac:dyDescent="0.25">
      <c r="A3823" s="2">
        <v>45878</v>
      </c>
      <c r="B3823" s="3">
        <f t="shared" si="179"/>
        <v>2026</v>
      </c>
      <c r="C3823" t="str">
        <f t="shared" si="177"/>
        <v>2025-2026</v>
      </c>
      <c r="D3823" t="s">
        <v>147</v>
      </c>
      <c r="E3823" t="s">
        <v>57</v>
      </c>
      <c r="F3823" t="str">
        <f t="shared" si="178"/>
        <v>New South Wales</v>
      </c>
      <c r="G3823" t="s">
        <v>10</v>
      </c>
      <c r="H3823">
        <v>2560</v>
      </c>
      <c r="I3823" t="s">
        <v>11</v>
      </c>
      <c r="J3823" t="s">
        <v>58</v>
      </c>
      <c r="K3823" t="s">
        <v>154</v>
      </c>
      <c r="L3823" t="s">
        <v>14</v>
      </c>
      <c r="M3823" s="5">
        <v>1257.97</v>
      </c>
    </row>
    <row r="3824" spans="1:13" x14ac:dyDescent="0.25">
      <c r="A3824" s="2">
        <v>45394</v>
      </c>
      <c r="B3824" s="3">
        <f t="shared" si="179"/>
        <v>2024</v>
      </c>
      <c r="C3824" t="str">
        <f t="shared" si="177"/>
        <v>2023-2024</v>
      </c>
      <c r="D3824" t="s">
        <v>148</v>
      </c>
      <c r="E3824" t="s">
        <v>64</v>
      </c>
      <c r="F3824" t="str">
        <f t="shared" si="178"/>
        <v>Victoria</v>
      </c>
      <c r="G3824" t="s">
        <v>45</v>
      </c>
      <c r="H3824">
        <v>3199</v>
      </c>
      <c r="I3824" t="s">
        <v>11</v>
      </c>
      <c r="J3824" t="s">
        <v>63</v>
      </c>
      <c r="K3824" t="s">
        <v>152</v>
      </c>
      <c r="L3824" t="s">
        <v>13</v>
      </c>
      <c r="M3824" s="5">
        <v>1261.9399999999996</v>
      </c>
    </row>
    <row r="3825" spans="1:13" x14ac:dyDescent="0.25">
      <c r="A3825" s="2">
        <v>45814</v>
      </c>
      <c r="B3825" s="3">
        <f t="shared" si="179"/>
        <v>2025</v>
      </c>
      <c r="C3825" t="str">
        <f t="shared" si="177"/>
        <v>2024-2025</v>
      </c>
      <c r="D3825" t="s">
        <v>148</v>
      </c>
      <c r="E3825" t="s">
        <v>87</v>
      </c>
      <c r="F3825" t="str">
        <f t="shared" si="178"/>
        <v>New South Wales</v>
      </c>
      <c r="G3825" t="s">
        <v>10</v>
      </c>
      <c r="H3825">
        <v>2790</v>
      </c>
      <c r="I3825" t="s">
        <v>11</v>
      </c>
      <c r="J3825" t="s">
        <v>25</v>
      </c>
      <c r="K3825" t="s">
        <v>151</v>
      </c>
      <c r="L3825" t="s">
        <v>21</v>
      </c>
      <c r="M3825" s="5">
        <v>1266.28</v>
      </c>
    </row>
    <row r="3826" spans="1:13" x14ac:dyDescent="0.25">
      <c r="A3826" s="2">
        <v>45883</v>
      </c>
      <c r="B3826" s="3">
        <f t="shared" si="179"/>
        <v>2026</v>
      </c>
      <c r="C3826" t="str">
        <f t="shared" si="177"/>
        <v>2025-2026</v>
      </c>
      <c r="D3826" t="s">
        <v>147</v>
      </c>
      <c r="E3826" t="s">
        <v>92</v>
      </c>
      <c r="F3826" t="str">
        <f t="shared" si="178"/>
        <v>Queensland</v>
      </c>
      <c r="G3826" t="s">
        <v>35</v>
      </c>
      <c r="H3826">
        <v>4068</v>
      </c>
      <c r="I3826" t="s">
        <v>11</v>
      </c>
      <c r="J3826" t="s">
        <v>43</v>
      </c>
      <c r="K3826" t="s">
        <v>150</v>
      </c>
      <c r="L3826" t="s">
        <v>18</v>
      </c>
      <c r="M3826" s="5">
        <v>1267.02</v>
      </c>
    </row>
    <row r="3827" spans="1:13" x14ac:dyDescent="0.25">
      <c r="A3827" s="2">
        <v>45471</v>
      </c>
      <c r="B3827" s="3">
        <f t="shared" si="179"/>
        <v>2024</v>
      </c>
      <c r="C3827" t="str">
        <f t="shared" si="177"/>
        <v>2023-2024</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25">
      <c r="A3828" s="2">
        <v>45591</v>
      </c>
      <c r="B3828" s="3">
        <f t="shared" si="179"/>
        <v>2025</v>
      </c>
      <c r="C3828" t="str">
        <f t="shared" si="177"/>
        <v>2024-2025</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25">
      <c r="A3829" s="2">
        <v>45571</v>
      </c>
      <c r="B3829" s="3">
        <f t="shared" si="179"/>
        <v>2025</v>
      </c>
      <c r="C3829" t="str">
        <f t="shared" si="177"/>
        <v>2024-2025</v>
      </c>
      <c r="D3829" t="s">
        <v>147</v>
      </c>
      <c r="E3829" t="s">
        <v>81</v>
      </c>
      <c r="F3829" t="str">
        <f t="shared" si="178"/>
        <v>New South Wales</v>
      </c>
      <c r="G3829" t="s">
        <v>10</v>
      </c>
      <c r="H3829">
        <v>2485</v>
      </c>
      <c r="I3829" t="s">
        <v>11</v>
      </c>
      <c r="J3829" t="s">
        <v>68</v>
      </c>
      <c r="K3829" t="s">
        <v>151</v>
      </c>
      <c r="L3829" t="s">
        <v>21</v>
      </c>
      <c r="M3829" s="5">
        <v>1268.6399999999999</v>
      </c>
    </row>
    <row r="3830" spans="1:13" x14ac:dyDescent="0.25">
      <c r="A3830" s="2">
        <v>45551</v>
      </c>
      <c r="B3830" s="3">
        <f t="shared" si="179"/>
        <v>2025</v>
      </c>
      <c r="C3830" t="str">
        <f t="shared" si="177"/>
        <v>2024-2025</v>
      </c>
      <c r="D3830" t="s">
        <v>147</v>
      </c>
      <c r="E3830" t="s">
        <v>102</v>
      </c>
      <c r="F3830" t="str">
        <f t="shared" si="178"/>
        <v>Queensland</v>
      </c>
      <c r="G3830" t="s">
        <v>35</v>
      </c>
      <c r="H3830">
        <v>4870</v>
      </c>
      <c r="I3830" t="s">
        <v>11</v>
      </c>
      <c r="J3830" t="s">
        <v>36</v>
      </c>
      <c r="K3830" t="s">
        <v>151</v>
      </c>
      <c r="L3830" t="s">
        <v>21</v>
      </c>
      <c r="M3830" s="5">
        <v>1269.76</v>
      </c>
    </row>
    <row r="3831" spans="1:13" x14ac:dyDescent="0.25">
      <c r="A3831" s="2">
        <v>45448</v>
      </c>
      <c r="B3831" s="3">
        <f t="shared" si="179"/>
        <v>2024</v>
      </c>
      <c r="C3831" t="str">
        <f t="shared" si="177"/>
        <v>2023-2024</v>
      </c>
      <c r="D3831" t="s">
        <v>147</v>
      </c>
      <c r="E3831" t="s">
        <v>64</v>
      </c>
      <c r="F3831" t="str">
        <f t="shared" si="178"/>
        <v>Victoria</v>
      </c>
      <c r="G3831" t="s">
        <v>45</v>
      </c>
      <c r="H3831">
        <v>3199</v>
      </c>
      <c r="I3831" t="s">
        <v>11</v>
      </c>
      <c r="J3831" t="s">
        <v>63</v>
      </c>
      <c r="K3831" t="s">
        <v>151</v>
      </c>
      <c r="L3831" t="s">
        <v>21</v>
      </c>
      <c r="M3831" s="5">
        <v>1270.9699999999998</v>
      </c>
    </row>
    <row r="3832" spans="1:13" x14ac:dyDescent="0.25">
      <c r="A3832" s="2">
        <v>45826</v>
      </c>
      <c r="B3832" s="3">
        <f t="shared" si="179"/>
        <v>2025</v>
      </c>
      <c r="C3832" t="str">
        <f t="shared" si="177"/>
        <v>2024-2025</v>
      </c>
      <c r="D3832" t="s">
        <v>147</v>
      </c>
      <c r="E3832" t="s">
        <v>57</v>
      </c>
      <c r="F3832" t="str">
        <f t="shared" si="178"/>
        <v>New South Wales</v>
      </c>
      <c r="G3832" t="s">
        <v>10</v>
      </c>
      <c r="H3832">
        <v>2560</v>
      </c>
      <c r="I3832" t="s">
        <v>11</v>
      </c>
      <c r="J3832" t="s">
        <v>58</v>
      </c>
      <c r="K3832" t="s">
        <v>156</v>
      </c>
      <c r="L3832" t="s">
        <v>17</v>
      </c>
      <c r="M3832" s="5">
        <v>1271.2</v>
      </c>
    </row>
    <row r="3833" spans="1:13" x14ac:dyDescent="0.25">
      <c r="A3833" s="2">
        <v>45620</v>
      </c>
      <c r="B3833" s="3">
        <f t="shared" si="179"/>
        <v>2025</v>
      </c>
      <c r="C3833" t="str">
        <f t="shared" si="177"/>
        <v>2024-2025</v>
      </c>
      <c r="D3833" t="s">
        <v>148</v>
      </c>
      <c r="E3833" t="s">
        <v>105</v>
      </c>
      <c r="F3833" t="str">
        <f t="shared" si="178"/>
        <v>Victoria</v>
      </c>
      <c r="G3833" t="s">
        <v>45</v>
      </c>
      <c r="H3833">
        <v>3500</v>
      </c>
      <c r="I3833" t="s">
        <v>11</v>
      </c>
      <c r="J3833" t="s">
        <v>60</v>
      </c>
      <c r="K3833" t="s">
        <v>151</v>
      </c>
      <c r="L3833" t="s">
        <v>21</v>
      </c>
      <c r="M3833" s="5">
        <v>1271.7399999999998</v>
      </c>
    </row>
    <row r="3834" spans="1:13" x14ac:dyDescent="0.25">
      <c r="A3834" s="2">
        <v>45685</v>
      </c>
      <c r="B3834" s="3">
        <f t="shared" si="179"/>
        <v>2025</v>
      </c>
      <c r="C3834" t="str">
        <f t="shared" si="177"/>
        <v>2024-2025</v>
      </c>
      <c r="D3834" t="s">
        <v>147</v>
      </c>
      <c r="E3834" t="s">
        <v>91</v>
      </c>
      <c r="F3834" t="str">
        <f t="shared" si="178"/>
        <v>Victoria</v>
      </c>
      <c r="G3834" t="s">
        <v>45</v>
      </c>
      <c r="H3834">
        <v>3690</v>
      </c>
      <c r="I3834" t="s">
        <v>11</v>
      </c>
      <c r="J3834" t="s">
        <v>55</v>
      </c>
      <c r="K3834" t="s">
        <v>149</v>
      </c>
      <c r="L3834" t="s">
        <v>15</v>
      </c>
      <c r="M3834" s="5">
        <v>1274.1300000000001</v>
      </c>
    </row>
    <row r="3835" spans="1:13" x14ac:dyDescent="0.25">
      <c r="A3835" s="2">
        <v>45422</v>
      </c>
      <c r="B3835" s="3">
        <f t="shared" si="179"/>
        <v>2024</v>
      </c>
      <c r="C3835" t="str">
        <f t="shared" si="177"/>
        <v>2023-2024</v>
      </c>
      <c r="D3835" t="s">
        <v>147</v>
      </c>
      <c r="E3835" t="s">
        <v>41</v>
      </c>
      <c r="F3835" t="str">
        <f t="shared" si="178"/>
        <v>New South Wales</v>
      </c>
      <c r="G3835" t="s">
        <v>10</v>
      </c>
      <c r="H3835">
        <v>2830</v>
      </c>
      <c r="I3835" t="s">
        <v>11</v>
      </c>
      <c r="J3835" t="s">
        <v>25</v>
      </c>
      <c r="K3835" t="s">
        <v>19</v>
      </c>
      <c r="L3835" t="s">
        <v>23</v>
      </c>
      <c r="M3835" s="5">
        <v>1276.3699999999999</v>
      </c>
    </row>
    <row r="3836" spans="1:13" x14ac:dyDescent="0.25">
      <c r="A3836" s="2">
        <v>45415</v>
      </c>
      <c r="B3836" s="3">
        <f t="shared" si="179"/>
        <v>2024</v>
      </c>
      <c r="C3836" t="str">
        <f t="shared" si="177"/>
        <v>2023-2024</v>
      </c>
      <c r="D3836" t="s">
        <v>147</v>
      </c>
      <c r="E3836" t="s">
        <v>44</v>
      </c>
      <c r="F3836" t="str">
        <f t="shared" si="178"/>
        <v>Victoria</v>
      </c>
      <c r="G3836" t="s">
        <v>45</v>
      </c>
      <c r="H3836">
        <v>3066</v>
      </c>
      <c r="I3836" t="s">
        <v>11</v>
      </c>
      <c r="J3836" t="s">
        <v>46</v>
      </c>
      <c r="K3836" t="s">
        <v>19</v>
      </c>
      <c r="L3836" t="s">
        <v>23</v>
      </c>
      <c r="M3836" s="5">
        <v>1281.54</v>
      </c>
    </row>
    <row r="3837" spans="1:13" x14ac:dyDescent="0.25">
      <c r="A3837" s="2">
        <v>45365</v>
      </c>
      <c r="B3837" s="3">
        <f t="shared" si="179"/>
        <v>2024</v>
      </c>
      <c r="C3837" t="str">
        <f t="shared" si="177"/>
        <v>2023-2024</v>
      </c>
      <c r="D3837" t="s">
        <v>147</v>
      </c>
      <c r="E3837" t="s">
        <v>98</v>
      </c>
      <c r="F3837" t="str">
        <f t="shared" si="178"/>
        <v>Victoria</v>
      </c>
      <c r="G3837" t="s">
        <v>45</v>
      </c>
      <c r="H3837">
        <v>3429</v>
      </c>
      <c r="I3837" t="s">
        <v>11</v>
      </c>
      <c r="J3837" t="s">
        <v>60</v>
      </c>
      <c r="K3837" t="s">
        <v>151</v>
      </c>
      <c r="L3837" t="s">
        <v>21</v>
      </c>
      <c r="M3837" s="5">
        <v>1285.48</v>
      </c>
    </row>
    <row r="3838" spans="1:13" x14ac:dyDescent="0.25">
      <c r="A3838" s="2">
        <v>45551</v>
      </c>
      <c r="B3838" s="3">
        <f t="shared" si="179"/>
        <v>2025</v>
      </c>
      <c r="C3838" t="str">
        <f t="shared" si="177"/>
        <v>2024-2025</v>
      </c>
      <c r="D3838" t="s">
        <v>147</v>
      </c>
      <c r="E3838" t="s">
        <v>24</v>
      </c>
      <c r="F3838" t="str">
        <f t="shared" si="178"/>
        <v>New South Wales</v>
      </c>
      <c r="G3838" t="s">
        <v>10</v>
      </c>
      <c r="H3838">
        <v>2795</v>
      </c>
      <c r="I3838" t="s">
        <v>11</v>
      </c>
      <c r="J3838" t="s">
        <v>25</v>
      </c>
      <c r="K3838" t="s">
        <v>150</v>
      </c>
      <c r="L3838" t="s">
        <v>18</v>
      </c>
      <c r="M3838" s="5">
        <v>1290.23</v>
      </c>
    </row>
    <row r="3839" spans="1:13" x14ac:dyDescent="0.25">
      <c r="A3839" s="2">
        <v>45979</v>
      </c>
      <c r="B3839" s="3">
        <f t="shared" si="179"/>
        <v>2026</v>
      </c>
      <c r="C3839" t="str">
        <f t="shared" si="177"/>
        <v>2025-2026</v>
      </c>
      <c r="D3839" t="s">
        <v>147</v>
      </c>
      <c r="E3839" t="s">
        <v>114</v>
      </c>
      <c r="F3839" t="str">
        <f t="shared" si="178"/>
        <v>Victoria</v>
      </c>
      <c r="G3839" t="s">
        <v>45</v>
      </c>
      <c r="H3839">
        <v>3551</v>
      </c>
      <c r="I3839" t="s">
        <v>11</v>
      </c>
      <c r="J3839" t="s">
        <v>60</v>
      </c>
      <c r="K3839" t="s">
        <v>150</v>
      </c>
      <c r="L3839" t="s">
        <v>18</v>
      </c>
      <c r="M3839" s="5">
        <v>1291.3399999999999</v>
      </c>
    </row>
    <row r="3840" spans="1:13" x14ac:dyDescent="0.25">
      <c r="A3840" s="2">
        <v>45751</v>
      </c>
      <c r="B3840" s="3">
        <f t="shared" si="179"/>
        <v>2025</v>
      </c>
      <c r="C3840" t="str">
        <f t="shared" si="177"/>
        <v>2024-2025</v>
      </c>
      <c r="D3840" t="s">
        <v>148</v>
      </c>
      <c r="E3840" t="s">
        <v>28</v>
      </c>
      <c r="F3840" t="str">
        <f t="shared" si="178"/>
        <v>Northern Territory</v>
      </c>
      <c r="G3840" t="s">
        <v>29</v>
      </c>
      <c r="H3840">
        <v>800</v>
      </c>
      <c r="I3840" t="s">
        <v>11</v>
      </c>
      <c r="J3840" t="s">
        <v>30</v>
      </c>
      <c r="K3840" t="s">
        <v>19</v>
      </c>
      <c r="L3840" t="s">
        <v>23</v>
      </c>
      <c r="M3840" s="5">
        <v>1292.26</v>
      </c>
    </row>
    <row r="3841" spans="1:13" x14ac:dyDescent="0.25">
      <c r="A3841" s="2">
        <v>45886</v>
      </c>
      <c r="B3841" s="3">
        <f t="shared" si="179"/>
        <v>2026</v>
      </c>
      <c r="C3841" t="str">
        <f t="shared" si="177"/>
        <v>2025-2026</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25">
      <c r="A3842" s="2">
        <v>45725</v>
      </c>
      <c r="B3842" s="3">
        <f t="shared" si="179"/>
        <v>2025</v>
      </c>
      <c r="C3842" t="str">
        <f t="shared" ref="C3842:C3905" si="180">IF(MONTH(A3842) &gt;= 7, YEAR(A3842) &amp; "-" &amp; YEAR(A3842) + 1, YEAR(A3842) - 1 &amp; "-" &amp; YEAR(A3842))</f>
        <v>2024-2025</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25">
      <c r="A3843" s="2">
        <v>45478</v>
      </c>
      <c r="B3843" s="3">
        <f t="shared" ref="B3843:B3906" si="182">IF(MONTH(A3843)&gt;=7,YEAR(A3843)+1,YEAR(A3843))</f>
        <v>2025</v>
      </c>
      <c r="C3843" t="str">
        <f t="shared" si="180"/>
        <v>2024-2025</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25">
      <c r="A3844" s="2">
        <v>45568</v>
      </c>
      <c r="B3844" s="3">
        <f t="shared" si="182"/>
        <v>2025</v>
      </c>
      <c r="C3844" t="str">
        <f t="shared" si="180"/>
        <v>2024-2025</v>
      </c>
      <c r="D3844" t="s">
        <v>147</v>
      </c>
      <c r="E3844" t="s">
        <v>114</v>
      </c>
      <c r="F3844" t="str">
        <f t="shared" si="181"/>
        <v>Victoria</v>
      </c>
      <c r="G3844" t="s">
        <v>45</v>
      </c>
      <c r="H3844">
        <v>3551</v>
      </c>
      <c r="I3844" t="s">
        <v>11</v>
      </c>
      <c r="J3844" t="s">
        <v>60</v>
      </c>
      <c r="K3844" t="s">
        <v>153</v>
      </c>
      <c r="L3844" t="s">
        <v>16</v>
      </c>
      <c r="M3844" s="5">
        <v>1298.9299999999998</v>
      </c>
    </row>
    <row r="3845" spans="1:13" x14ac:dyDescent="0.25">
      <c r="A3845" s="2">
        <v>45890</v>
      </c>
      <c r="B3845" s="3">
        <f t="shared" si="182"/>
        <v>2026</v>
      </c>
      <c r="C3845" t="str">
        <f t="shared" si="180"/>
        <v>2025-2026</v>
      </c>
      <c r="D3845" t="s">
        <v>147</v>
      </c>
      <c r="E3845" t="s">
        <v>92</v>
      </c>
      <c r="F3845" t="str">
        <f t="shared" si="181"/>
        <v>Queensland</v>
      </c>
      <c r="G3845" t="s">
        <v>35</v>
      </c>
      <c r="H3845">
        <v>4068</v>
      </c>
      <c r="I3845" t="s">
        <v>11</v>
      </c>
      <c r="J3845" t="s">
        <v>43</v>
      </c>
      <c r="K3845" t="s">
        <v>150</v>
      </c>
      <c r="L3845" t="s">
        <v>18</v>
      </c>
      <c r="M3845" s="5">
        <v>1301.8</v>
      </c>
    </row>
    <row r="3846" spans="1:13" x14ac:dyDescent="0.25">
      <c r="A3846" s="2">
        <v>45973</v>
      </c>
      <c r="B3846" s="3">
        <f t="shared" si="182"/>
        <v>2026</v>
      </c>
      <c r="C3846" t="str">
        <f t="shared" si="180"/>
        <v>2025-2026</v>
      </c>
      <c r="D3846" t="s">
        <v>147</v>
      </c>
      <c r="E3846" t="s">
        <v>122</v>
      </c>
      <c r="F3846" t="str">
        <f t="shared" si="181"/>
        <v>New South Wales</v>
      </c>
      <c r="G3846" t="s">
        <v>10</v>
      </c>
      <c r="H3846">
        <v>2650</v>
      </c>
      <c r="I3846" t="s">
        <v>11</v>
      </c>
      <c r="J3846" t="s">
        <v>25</v>
      </c>
      <c r="K3846" t="s">
        <v>154</v>
      </c>
      <c r="L3846" t="s">
        <v>14</v>
      </c>
      <c r="M3846" s="5">
        <v>1306.3</v>
      </c>
    </row>
    <row r="3847" spans="1:13" x14ac:dyDescent="0.25">
      <c r="A3847" s="2">
        <v>45357</v>
      </c>
      <c r="B3847" s="3">
        <f t="shared" si="182"/>
        <v>2024</v>
      </c>
      <c r="C3847" t="str">
        <f t="shared" si="180"/>
        <v>2023-2024</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25">
      <c r="A3848" s="2">
        <v>45480</v>
      </c>
      <c r="B3848" s="3">
        <f t="shared" si="182"/>
        <v>2025</v>
      </c>
      <c r="C3848" t="str">
        <f t="shared" si="180"/>
        <v>2024-2025</v>
      </c>
      <c r="D3848" t="s">
        <v>147</v>
      </c>
      <c r="E3848" t="s">
        <v>42</v>
      </c>
      <c r="F3848" t="str">
        <f t="shared" si="181"/>
        <v>Queensland</v>
      </c>
      <c r="G3848" t="s">
        <v>35</v>
      </c>
      <c r="H3848">
        <v>4053</v>
      </c>
      <c r="I3848" t="s">
        <v>11</v>
      </c>
      <c r="J3848" t="s">
        <v>43</v>
      </c>
      <c r="K3848" t="s">
        <v>153</v>
      </c>
      <c r="L3848" t="s">
        <v>16</v>
      </c>
      <c r="M3848" s="5">
        <v>1314.9799999999998</v>
      </c>
    </row>
    <row r="3849" spans="1:13" x14ac:dyDescent="0.25">
      <c r="A3849" s="2">
        <v>45405</v>
      </c>
      <c r="B3849" s="3">
        <f t="shared" si="182"/>
        <v>2024</v>
      </c>
      <c r="C3849" t="str">
        <f t="shared" si="180"/>
        <v>2023-2024</v>
      </c>
      <c r="D3849" t="s">
        <v>147</v>
      </c>
      <c r="E3849" t="s">
        <v>64</v>
      </c>
      <c r="F3849" t="str">
        <f t="shared" si="181"/>
        <v>Victoria</v>
      </c>
      <c r="G3849" t="s">
        <v>45</v>
      </c>
      <c r="H3849">
        <v>3199</v>
      </c>
      <c r="I3849" t="s">
        <v>11</v>
      </c>
      <c r="J3849" t="s">
        <v>63</v>
      </c>
      <c r="K3849" t="s">
        <v>154</v>
      </c>
      <c r="L3849" t="s">
        <v>14</v>
      </c>
      <c r="M3849" s="5">
        <v>1315.8399999999997</v>
      </c>
    </row>
    <row r="3850" spans="1:13" x14ac:dyDescent="0.25">
      <c r="A3850" s="2">
        <v>45394</v>
      </c>
      <c r="B3850" s="3">
        <f t="shared" si="182"/>
        <v>2024</v>
      </c>
      <c r="C3850" t="str">
        <f t="shared" si="180"/>
        <v>2023-2024</v>
      </c>
      <c r="D3850" t="s">
        <v>147</v>
      </c>
      <c r="E3850" t="s">
        <v>118</v>
      </c>
      <c r="F3850" t="str">
        <f t="shared" si="181"/>
        <v>New South Wales</v>
      </c>
      <c r="G3850" t="s">
        <v>10</v>
      </c>
      <c r="H3850">
        <v>2158</v>
      </c>
      <c r="I3850" t="s">
        <v>11</v>
      </c>
      <c r="J3850" t="s">
        <v>27</v>
      </c>
      <c r="K3850" t="s">
        <v>149</v>
      </c>
      <c r="L3850" t="s">
        <v>15</v>
      </c>
      <c r="M3850" s="5">
        <v>1316.53</v>
      </c>
    </row>
    <row r="3851" spans="1:13" x14ac:dyDescent="0.25">
      <c r="A3851" s="2">
        <v>45322</v>
      </c>
      <c r="B3851" s="3">
        <f t="shared" si="182"/>
        <v>2024</v>
      </c>
      <c r="C3851" t="str">
        <f t="shared" si="180"/>
        <v>2023-2024</v>
      </c>
      <c r="D3851" t="s">
        <v>147</v>
      </c>
      <c r="E3851" t="s">
        <v>143</v>
      </c>
      <c r="F3851" t="str">
        <f t="shared" si="181"/>
        <v>New South Wales</v>
      </c>
      <c r="G3851" t="s">
        <v>10</v>
      </c>
      <c r="H3851">
        <v>2154</v>
      </c>
      <c r="I3851" t="s">
        <v>11</v>
      </c>
      <c r="J3851" t="s">
        <v>27</v>
      </c>
      <c r="K3851" t="s">
        <v>150</v>
      </c>
      <c r="L3851" t="s">
        <v>18</v>
      </c>
      <c r="M3851" s="5">
        <v>1316.56</v>
      </c>
    </row>
    <row r="3852" spans="1:13" x14ac:dyDescent="0.25">
      <c r="A3852" s="2">
        <v>45397</v>
      </c>
      <c r="B3852" s="3">
        <f t="shared" si="182"/>
        <v>2024</v>
      </c>
      <c r="C3852" t="str">
        <f t="shared" si="180"/>
        <v>2023-2024</v>
      </c>
      <c r="D3852" t="s">
        <v>147</v>
      </c>
      <c r="E3852" t="s">
        <v>103</v>
      </c>
      <c r="F3852" t="str">
        <f t="shared" si="181"/>
        <v>Queensland</v>
      </c>
      <c r="G3852" t="s">
        <v>35</v>
      </c>
      <c r="H3852">
        <v>4509</v>
      </c>
      <c r="I3852" t="s">
        <v>11</v>
      </c>
      <c r="J3852" t="s">
        <v>104</v>
      </c>
      <c r="K3852" t="s">
        <v>150</v>
      </c>
      <c r="L3852" t="s">
        <v>18</v>
      </c>
      <c r="M3852" s="5">
        <v>1316.6</v>
      </c>
    </row>
    <row r="3853" spans="1:13" x14ac:dyDescent="0.25">
      <c r="A3853" s="2">
        <v>45656</v>
      </c>
      <c r="B3853" s="3">
        <f t="shared" si="182"/>
        <v>2025</v>
      </c>
      <c r="C3853" t="str">
        <f t="shared" si="180"/>
        <v>2024-2025</v>
      </c>
      <c r="D3853" t="s">
        <v>147</v>
      </c>
      <c r="E3853" t="s">
        <v>114</v>
      </c>
      <c r="F3853" t="str">
        <f t="shared" si="181"/>
        <v>Victoria</v>
      </c>
      <c r="G3853" t="s">
        <v>45</v>
      </c>
      <c r="H3853">
        <v>3551</v>
      </c>
      <c r="I3853" t="s">
        <v>11</v>
      </c>
      <c r="J3853" t="s">
        <v>60</v>
      </c>
      <c r="K3853" t="s">
        <v>154</v>
      </c>
      <c r="L3853" t="s">
        <v>14</v>
      </c>
      <c r="M3853" s="5">
        <v>1317.65</v>
      </c>
    </row>
    <row r="3854" spans="1:13" x14ac:dyDescent="0.25">
      <c r="A3854" s="2">
        <v>45367</v>
      </c>
      <c r="B3854" s="3">
        <f t="shared" si="182"/>
        <v>2024</v>
      </c>
      <c r="C3854" t="str">
        <f t="shared" si="180"/>
        <v>2023-2024</v>
      </c>
      <c r="D3854" t="s">
        <v>147</v>
      </c>
      <c r="E3854" t="s">
        <v>98</v>
      </c>
      <c r="F3854" t="str">
        <f t="shared" si="181"/>
        <v>Victoria</v>
      </c>
      <c r="G3854" t="s">
        <v>45</v>
      </c>
      <c r="H3854">
        <v>3429</v>
      </c>
      <c r="I3854" t="s">
        <v>11</v>
      </c>
      <c r="J3854" t="s">
        <v>60</v>
      </c>
      <c r="K3854" t="s">
        <v>153</v>
      </c>
      <c r="L3854" t="s">
        <v>16</v>
      </c>
      <c r="M3854" s="5">
        <v>1318.03</v>
      </c>
    </row>
    <row r="3855" spans="1:13" x14ac:dyDescent="0.25">
      <c r="A3855" s="2">
        <v>45566</v>
      </c>
      <c r="B3855" s="3">
        <f t="shared" si="182"/>
        <v>2025</v>
      </c>
      <c r="C3855" t="str">
        <f t="shared" si="180"/>
        <v>2024-2025</v>
      </c>
      <c r="D3855" t="s">
        <v>147</v>
      </c>
      <c r="E3855" t="s">
        <v>139</v>
      </c>
      <c r="F3855" t="str">
        <f t="shared" si="181"/>
        <v>New South Wales</v>
      </c>
      <c r="G3855" t="s">
        <v>10</v>
      </c>
      <c r="H3855">
        <v>2020</v>
      </c>
      <c r="I3855" t="s">
        <v>11</v>
      </c>
      <c r="J3855" t="s">
        <v>12</v>
      </c>
      <c r="K3855" t="s">
        <v>150</v>
      </c>
      <c r="L3855" t="s">
        <v>18</v>
      </c>
      <c r="M3855" s="5">
        <v>1322.81</v>
      </c>
    </row>
    <row r="3856" spans="1:13" x14ac:dyDescent="0.25">
      <c r="A3856" s="2">
        <v>45582</v>
      </c>
      <c r="B3856" s="3">
        <f t="shared" si="182"/>
        <v>2025</v>
      </c>
      <c r="C3856" t="str">
        <f t="shared" si="180"/>
        <v>2024-2025</v>
      </c>
      <c r="D3856" t="s">
        <v>147</v>
      </c>
      <c r="E3856" t="s">
        <v>135</v>
      </c>
      <c r="F3856" t="str">
        <f t="shared" si="181"/>
        <v>Victoria</v>
      </c>
      <c r="G3856" t="s">
        <v>45</v>
      </c>
      <c r="H3856">
        <v>3550</v>
      </c>
      <c r="I3856" t="s">
        <v>11</v>
      </c>
      <c r="J3856" t="s">
        <v>60</v>
      </c>
      <c r="K3856" t="s">
        <v>19</v>
      </c>
      <c r="L3856" t="s">
        <v>23</v>
      </c>
      <c r="M3856" s="5">
        <v>1322.8999999999999</v>
      </c>
    </row>
    <row r="3857" spans="1:13" x14ac:dyDescent="0.25">
      <c r="A3857" s="2">
        <v>45453</v>
      </c>
      <c r="B3857" s="3">
        <f t="shared" si="182"/>
        <v>2024</v>
      </c>
      <c r="C3857" t="str">
        <f t="shared" si="180"/>
        <v>2023-2024</v>
      </c>
      <c r="D3857" t="s">
        <v>147</v>
      </c>
      <c r="E3857" t="s">
        <v>119</v>
      </c>
      <c r="F3857" t="str">
        <f t="shared" si="181"/>
        <v>Queensland</v>
      </c>
      <c r="G3857" t="s">
        <v>35</v>
      </c>
      <c r="H3857">
        <v>4570</v>
      </c>
      <c r="I3857" t="s">
        <v>11</v>
      </c>
      <c r="J3857" t="s">
        <v>120</v>
      </c>
      <c r="K3857" t="s">
        <v>151</v>
      </c>
      <c r="L3857" t="s">
        <v>21</v>
      </c>
      <c r="M3857" s="5">
        <v>1324.48</v>
      </c>
    </row>
    <row r="3858" spans="1:13" x14ac:dyDescent="0.25">
      <c r="A3858" s="2">
        <v>45703</v>
      </c>
      <c r="B3858" s="3">
        <f t="shared" si="182"/>
        <v>2025</v>
      </c>
      <c r="C3858" t="str">
        <f t="shared" si="180"/>
        <v>2024-2025</v>
      </c>
      <c r="D3858" t="s">
        <v>147</v>
      </c>
      <c r="E3858" t="s">
        <v>66</v>
      </c>
      <c r="F3858" t="str">
        <f t="shared" si="181"/>
        <v>South Australia</v>
      </c>
      <c r="G3858" t="s">
        <v>32</v>
      </c>
      <c r="H3858">
        <v>5169</v>
      </c>
      <c r="I3858" t="s">
        <v>11</v>
      </c>
      <c r="J3858" t="s">
        <v>33</v>
      </c>
      <c r="K3858" t="s">
        <v>151</v>
      </c>
      <c r="L3858" t="s">
        <v>21</v>
      </c>
      <c r="M3858" s="5">
        <v>1325.69</v>
      </c>
    </row>
    <row r="3859" spans="1:13" x14ac:dyDescent="0.25">
      <c r="A3859" s="2">
        <v>45486</v>
      </c>
      <c r="B3859" s="3">
        <f t="shared" si="182"/>
        <v>2025</v>
      </c>
      <c r="C3859" t="str">
        <f t="shared" si="180"/>
        <v>2024-2025</v>
      </c>
      <c r="D3859" t="s">
        <v>147</v>
      </c>
      <c r="E3859" t="s">
        <v>24</v>
      </c>
      <c r="F3859" t="str">
        <f t="shared" si="181"/>
        <v>New South Wales</v>
      </c>
      <c r="G3859" t="s">
        <v>10</v>
      </c>
      <c r="H3859">
        <v>2795</v>
      </c>
      <c r="I3859" t="s">
        <v>11</v>
      </c>
      <c r="J3859" t="s">
        <v>25</v>
      </c>
      <c r="K3859" t="s">
        <v>156</v>
      </c>
      <c r="L3859" t="s">
        <v>17</v>
      </c>
      <c r="M3859" s="5">
        <v>1327.69</v>
      </c>
    </row>
    <row r="3860" spans="1:13" x14ac:dyDescent="0.25">
      <c r="A3860" s="2">
        <v>45469</v>
      </c>
      <c r="B3860" s="3">
        <f t="shared" si="182"/>
        <v>2024</v>
      </c>
      <c r="C3860" t="str">
        <f t="shared" si="180"/>
        <v>2023-2024</v>
      </c>
      <c r="D3860" t="s">
        <v>147</v>
      </c>
      <c r="E3860" t="s">
        <v>126</v>
      </c>
      <c r="F3860" t="str">
        <f t="shared" si="181"/>
        <v>Queensland</v>
      </c>
      <c r="G3860" t="s">
        <v>35</v>
      </c>
      <c r="H3860">
        <v>4551</v>
      </c>
      <c r="I3860" t="s">
        <v>11</v>
      </c>
      <c r="J3860" t="s">
        <v>120</v>
      </c>
      <c r="K3860" t="s">
        <v>150</v>
      </c>
      <c r="L3860" t="s">
        <v>18</v>
      </c>
      <c r="M3860" s="5">
        <v>1331.67</v>
      </c>
    </row>
    <row r="3861" spans="1:13" x14ac:dyDescent="0.25">
      <c r="A3861" s="2">
        <v>45729</v>
      </c>
      <c r="B3861" s="3">
        <f t="shared" si="182"/>
        <v>2025</v>
      </c>
      <c r="C3861" t="str">
        <f t="shared" si="180"/>
        <v>2024-2025</v>
      </c>
      <c r="D3861" t="s">
        <v>147</v>
      </c>
      <c r="E3861" t="s">
        <v>24</v>
      </c>
      <c r="F3861" t="str">
        <f t="shared" si="181"/>
        <v>New South Wales</v>
      </c>
      <c r="G3861" t="s">
        <v>10</v>
      </c>
      <c r="H3861">
        <v>2795</v>
      </c>
      <c r="I3861" t="s">
        <v>11</v>
      </c>
      <c r="J3861" t="s">
        <v>25</v>
      </c>
      <c r="K3861" t="s">
        <v>154</v>
      </c>
      <c r="L3861" t="s">
        <v>14</v>
      </c>
      <c r="M3861" s="5">
        <v>1331.9500000000003</v>
      </c>
    </row>
    <row r="3862" spans="1:13" x14ac:dyDescent="0.25">
      <c r="A3862" s="2">
        <v>45645</v>
      </c>
      <c r="B3862" s="3">
        <f t="shared" si="182"/>
        <v>2025</v>
      </c>
      <c r="C3862" t="str">
        <f t="shared" si="180"/>
        <v>2024-2025</v>
      </c>
      <c r="D3862" t="s">
        <v>147</v>
      </c>
      <c r="E3862" t="s">
        <v>126</v>
      </c>
      <c r="F3862" t="str">
        <f t="shared" si="181"/>
        <v>Queensland</v>
      </c>
      <c r="G3862" t="s">
        <v>35</v>
      </c>
      <c r="H3862">
        <v>4551</v>
      </c>
      <c r="I3862" t="s">
        <v>11</v>
      </c>
      <c r="J3862" t="s">
        <v>120</v>
      </c>
      <c r="K3862" t="s">
        <v>150</v>
      </c>
      <c r="L3862" t="s">
        <v>18</v>
      </c>
      <c r="M3862" s="5">
        <v>1334.1699999999998</v>
      </c>
    </row>
    <row r="3863" spans="1:13" x14ac:dyDescent="0.25">
      <c r="A3863" s="2">
        <v>45950</v>
      </c>
      <c r="B3863" s="3">
        <f t="shared" si="182"/>
        <v>2026</v>
      </c>
      <c r="C3863" t="str">
        <f t="shared" si="180"/>
        <v>2025-2026</v>
      </c>
      <c r="D3863" t="s">
        <v>147</v>
      </c>
      <c r="E3863" t="s">
        <v>90</v>
      </c>
      <c r="F3863" t="str">
        <f t="shared" si="181"/>
        <v>Victoria</v>
      </c>
      <c r="G3863" t="s">
        <v>45</v>
      </c>
      <c r="H3863">
        <v>3179</v>
      </c>
      <c r="I3863" t="s">
        <v>11</v>
      </c>
      <c r="J3863" t="s">
        <v>63</v>
      </c>
      <c r="K3863" t="s">
        <v>151</v>
      </c>
      <c r="L3863" t="s">
        <v>21</v>
      </c>
      <c r="M3863" s="5">
        <v>1335.4099999999999</v>
      </c>
    </row>
    <row r="3864" spans="1:13" x14ac:dyDescent="0.25">
      <c r="A3864" s="2">
        <v>45737</v>
      </c>
      <c r="B3864" s="3">
        <f t="shared" si="182"/>
        <v>2025</v>
      </c>
      <c r="C3864" t="str">
        <f t="shared" si="180"/>
        <v>2024-2025</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25">
      <c r="A3865" s="2">
        <v>45311</v>
      </c>
      <c r="B3865" s="3">
        <f t="shared" si="182"/>
        <v>2024</v>
      </c>
      <c r="C3865" t="str">
        <f t="shared" si="180"/>
        <v>2023-2024</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25">
      <c r="A3866" s="2">
        <v>45423</v>
      </c>
      <c r="B3866" s="3">
        <f t="shared" si="182"/>
        <v>2024</v>
      </c>
      <c r="C3866" t="str">
        <f t="shared" si="180"/>
        <v>2023-2024</v>
      </c>
      <c r="D3866" t="s">
        <v>148</v>
      </c>
      <c r="E3866" t="s">
        <v>86</v>
      </c>
      <c r="F3866" t="str">
        <f t="shared" si="181"/>
        <v>New South Wales</v>
      </c>
      <c r="G3866" t="s">
        <v>10</v>
      </c>
      <c r="H3866">
        <v>2064</v>
      </c>
      <c r="I3866" t="s">
        <v>11</v>
      </c>
      <c r="J3866" t="s">
        <v>12</v>
      </c>
      <c r="K3866" t="s">
        <v>151</v>
      </c>
      <c r="L3866" t="s">
        <v>21</v>
      </c>
      <c r="M3866" s="5">
        <v>1340.9499999999998</v>
      </c>
    </row>
    <row r="3867" spans="1:13" x14ac:dyDescent="0.25">
      <c r="A3867" s="2">
        <v>45736</v>
      </c>
      <c r="B3867" s="3">
        <f t="shared" si="182"/>
        <v>2025</v>
      </c>
      <c r="C3867" t="str">
        <f t="shared" si="180"/>
        <v>2024-2025</v>
      </c>
      <c r="D3867" t="s">
        <v>147</v>
      </c>
      <c r="E3867" t="s">
        <v>129</v>
      </c>
      <c r="F3867" t="str">
        <f t="shared" si="181"/>
        <v>Tasmania</v>
      </c>
      <c r="G3867" t="s">
        <v>70</v>
      </c>
      <c r="H3867">
        <v>7010</v>
      </c>
      <c r="I3867" t="s">
        <v>11</v>
      </c>
      <c r="J3867" t="s">
        <v>71</v>
      </c>
      <c r="K3867" t="s">
        <v>153</v>
      </c>
      <c r="L3867" t="s">
        <v>16</v>
      </c>
      <c r="M3867" s="5">
        <v>1343.96</v>
      </c>
    </row>
    <row r="3868" spans="1:13" x14ac:dyDescent="0.25">
      <c r="A3868" s="2">
        <v>45766</v>
      </c>
      <c r="B3868" s="3">
        <f t="shared" si="182"/>
        <v>2025</v>
      </c>
      <c r="C3868" t="str">
        <f t="shared" si="180"/>
        <v>2024-2025</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25">
      <c r="A3869" s="2">
        <v>45304</v>
      </c>
      <c r="B3869" s="3">
        <f t="shared" si="182"/>
        <v>2024</v>
      </c>
      <c r="C3869" t="str">
        <f t="shared" si="180"/>
        <v>2023-2024</v>
      </c>
      <c r="D3869" t="s">
        <v>147</v>
      </c>
      <c r="E3869" t="s">
        <v>88</v>
      </c>
      <c r="F3869" t="str">
        <f t="shared" si="181"/>
        <v>South Australia</v>
      </c>
      <c r="G3869" t="s">
        <v>32</v>
      </c>
      <c r="H3869">
        <v>5011</v>
      </c>
      <c r="I3869" t="s">
        <v>11</v>
      </c>
      <c r="J3869" t="s">
        <v>33</v>
      </c>
      <c r="K3869" t="s">
        <v>153</v>
      </c>
      <c r="L3869" t="s">
        <v>16</v>
      </c>
      <c r="M3869" s="5">
        <v>1347.3</v>
      </c>
    </row>
    <row r="3870" spans="1:13" x14ac:dyDescent="0.25">
      <c r="A3870" s="2">
        <v>45535</v>
      </c>
      <c r="B3870" s="3">
        <f t="shared" si="182"/>
        <v>2025</v>
      </c>
      <c r="C3870" t="str">
        <f t="shared" si="180"/>
        <v>2024-2025</v>
      </c>
      <c r="D3870" t="s">
        <v>147</v>
      </c>
      <c r="E3870" t="s">
        <v>53</v>
      </c>
      <c r="F3870" t="str">
        <f t="shared" si="181"/>
        <v>South Australia</v>
      </c>
      <c r="G3870" t="s">
        <v>32</v>
      </c>
      <c r="H3870">
        <v>5082</v>
      </c>
      <c r="I3870" t="s">
        <v>11</v>
      </c>
      <c r="J3870" t="s">
        <v>33</v>
      </c>
      <c r="K3870" t="s">
        <v>151</v>
      </c>
      <c r="L3870" t="s">
        <v>21</v>
      </c>
      <c r="M3870" s="5">
        <v>1348.18</v>
      </c>
    </row>
    <row r="3871" spans="1:13" x14ac:dyDescent="0.25">
      <c r="A3871" s="2">
        <v>45809</v>
      </c>
      <c r="B3871" s="3">
        <f t="shared" si="182"/>
        <v>2025</v>
      </c>
      <c r="C3871" t="str">
        <f t="shared" si="180"/>
        <v>2024-2025</v>
      </c>
      <c r="D3871" t="s">
        <v>147</v>
      </c>
      <c r="E3871" t="s">
        <v>129</v>
      </c>
      <c r="F3871" t="str">
        <f t="shared" si="181"/>
        <v>Tasmania</v>
      </c>
      <c r="G3871" t="s">
        <v>70</v>
      </c>
      <c r="H3871">
        <v>7010</v>
      </c>
      <c r="I3871" t="s">
        <v>11</v>
      </c>
      <c r="J3871" t="s">
        <v>71</v>
      </c>
      <c r="K3871" t="s">
        <v>149</v>
      </c>
      <c r="L3871" t="s">
        <v>15</v>
      </c>
      <c r="M3871" s="5">
        <v>1349.51</v>
      </c>
    </row>
    <row r="3872" spans="1:13" x14ac:dyDescent="0.25">
      <c r="A3872" s="2">
        <v>45625</v>
      </c>
      <c r="B3872" s="3">
        <f t="shared" si="182"/>
        <v>2025</v>
      </c>
      <c r="C3872" t="str">
        <f t="shared" si="180"/>
        <v>2024-2025</v>
      </c>
      <c r="D3872" t="s">
        <v>147</v>
      </c>
      <c r="E3872" t="s">
        <v>91</v>
      </c>
      <c r="F3872" t="str">
        <f t="shared" si="181"/>
        <v>Victoria</v>
      </c>
      <c r="G3872" t="s">
        <v>45</v>
      </c>
      <c r="H3872">
        <v>3690</v>
      </c>
      <c r="I3872" t="s">
        <v>11</v>
      </c>
      <c r="J3872" t="s">
        <v>55</v>
      </c>
      <c r="K3872" t="s">
        <v>149</v>
      </c>
      <c r="L3872" t="s">
        <v>15</v>
      </c>
      <c r="M3872" s="5">
        <v>1352.06</v>
      </c>
    </row>
    <row r="3873" spans="1:13" x14ac:dyDescent="0.25">
      <c r="A3873" s="2">
        <v>45292</v>
      </c>
      <c r="B3873" s="3">
        <f t="shared" si="182"/>
        <v>2024</v>
      </c>
      <c r="C3873" t="str">
        <f t="shared" si="180"/>
        <v>2023-2024</v>
      </c>
      <c r="D3873" t="s">
        <v>147</v>
      </c>
      <c r="E3873" t="s">
        <v>103</v>
      </c>
      <c r="F3873" t="str">
        <f t="shared" si="181"/>
        <v>Queensland</v>
      </c>
      <c r="G3873" t="s">
        <v>35</v>
      </c>
      <c r="H3873">
        <v>4509</v>
      </c>
      <c r="I3873" t="s">
        <v>11</v>
      </c>
      <c r="J3873" t="s">
        <v>104</v>
      </c>
      <c r="K3873" t="s">
        <v>154</v>
      </c>
      <c r="L3873" t="s">
        <v>14</v>
      </c>
      <c r="M3873" s="5">
        <v>1354.21</v>
      </c>
    </row>
    <row r="3874" spans="1:13" x14ac:dyDescent="0.25">
      <c r="A3874" s="2">
        <v>45448</v>
      </c>
      <c r="B3874" s="3">
        <f t="shared" si="182"/>
        <v>2024</v>
      </c>
      <c r="C3874" t="str">
        <f t="shared" si="180"/>
        <v>2023-2024</v>
      </c>
      <c r="D3874" t="s">
        <v>148</v>
      </c>
      <c r="E3874" t="s">
        <v>78</v>
      </c>
      <c r="F3874" t="str">
        <f t="shared" si="181"/>
        <v>New South Wales</v>
      </c>
      <c r="G3874" t="s">
        <v>10</v>
      </c>
      <c r="H3874">
        <v>2350</v>
      </c>
      <c r="I3874" t="s">
        <v>11</v>
      </c>
      <c r="J3874" t="s">
        <v>68</v>
      </c>
      <c r="K3874" t="s">
        <v>150</v>
      </c>
      <c r="L3874" t="s">
        <v>18</v>
      </c>
      <c r="M3874" s="5">
        <v>1354.81</v>
      </c>
    </row>
    <row r="3875" spans="1:13" x14ac:dyDescent="0.25">
      <c r="A3875" s="2">
        <v>45592</v>
      </c>
      <c r="B3875" s="3">
        <f t="shared" si="182"/>
        <v>2025</v>
      </c>
      <c r="C3875" t="str">
        <f t="shared" si="180"/>
        <v>2024-2025</v>
      </c>
      <c r="D3875" t="s">
        <v>147</v>
      </c>
      <c r="E3875" t="s">
        <v>139</v>
      </c>
      <c r="F3875" t="str">
        <f t="shared" si="181"/>
        <v>New South Wales</v>
      </c>
      <c r="G3875" t="s">
        <v>10</v>
      </c>
      <c r="H3875">
        <v>2020</v>
      </c>
      <c r="I3875" t="s">
        <v>11</v>
      </c>
      <c r="J3875" t="s">
        <v>12</v>
      </c>
      <c r="K3875" t="s">
        <v>150</v>
      </c>
      <c r="L3875" t="s">
        <v>18</v>
      </c>
      <c r="M3875" s="5">
        <v>1357.43</v>
      </c>
    </row>
    <row r="3876" spans="1:13" x14ac:dyDescent="0.25">
      <c r="A3876" s="2">
        <v>45815</v>
      </c>
      <c r="B3876" s="3">
        <f t="shared" si="182"/>
        <v>2025</v>
      </c>
      <c r="C3876" t="str">
        <f t="shared" si="180"/>
        <v>2024-2025</v>
      </c>
      <c r="D3876" t="s">
        <v>147</v>
      </c>
      <c r="E3876" t="s">
        <v>113</v>
      </c>
      <c r="F3876" t="str">
        <f t="shared" si="181"/>
        <v>Queensland</v>
      </c>
      <c r="G3876" t="s">
        <v>35</v>
      </c>
      <c r="H3876">
        <v>4215</v>
      </c>
      <c r="I3876" t="s">
        <v>11</v>
      </c>
      <c r="J3876" t="s">
        <v>104</v>
      </c>
      <c r="K3876" t="s">
        <v>150</v>
      </c>
      <c r="L3876" t="s">
        <v>18</v>
      </c>
      <c r="M3876" s="5">
        <v>1361.63</v>
      </c>
    </row>
    <row r="3877" spans="1:13" x14ac:dyDescent="0.25">
      <c r="A3877" s="2">
        <v>45789</v>
      </c>
      <c r="B3877" s="3">
        <f t="shared" si="182"/>
        <v>2025</v>
      </c>
      <c r="C3877" t="str">
        <f t="shared" si="180"/>
        <v>2024-2025</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25">
      <c r="A3878" s="2">
        <v>46020</v>
      </c>
      <c r="B3878" s="3">
        <f t="shared" si="182"/>
        <v>2026</v>
      </c>
      <c r="C3878" t="str">
        <f t="shared" si="180"/>
        <v>2025-2026</v>
      </c>
      <c r="D3878" t="s">
        <v>147</v>
      </c>
      <c r="E3878" t="s">
        <v>131</v>
      </c>
      <c r="F3878" t="str">
        <f t="shared" si="181"/>
        <v>Western Australia</v>
      </c>
      <c r="G3878" t="s">
        <v>48</v>
      </c>
      <c r="H3878">
        <v>6530</v>
      </c>
      <c r="I3878" t="s">
        <v>11</v>
      </c>
      <c r="J3878" t="s">
        <v>77</v>
      </c>
      <c r="K3878" t="s">
        <v>150</v>
      </c>
      <c r="L3878" t="s">
        <v>18</v>
      </c>
      <c r="M3878" s="5">
        <v>1369.14</v>
      </c>
    </row>
    <row r="3879" spans="1:13" x14ac:dyDescent="0.25">
      <c r="A3879" s="2">
        <v>45336</v>
      </c>
      <c r="B3879" s="3">
        <f t="shared" si="182"/>
        <v>2024</v>
      </c>
      <c r="C3879" t="str">
        <f t="shared" si="180"/>
        <v>2023-2024</v>
      </c>
      <c r="D3879" t="s">
        <v>147</v>
      </c>
      <c r="E3879" t="s">
        <v>81</v>
      </c>
      <c r="F3879" t="str">
        <f t="shared" si="181"/>
        <v>New South Wales</v>
      </c>
      <c r="G3879" t="s">
        <v>10</v>
      </c>
      <c r="H3879">
        <v>2485</v>
      </c>
      <c r="I3879" t="s">
        <v>11</v>
      </c>
      <c r="J3879" t="s">
        <v>68</v>
      </c>
      <c r="K3879" t="s">
        <v>151</v>
      </c>
      <c r="L3879" t="s">
        <v>21</v>
      </c>
      <c r="M3879" s="5">
        <v>1369.3999999999999</v>
      </c>
    </row>
    <row r="3880" spans="1:13" x14ac:dyDescent="0.25">
      <c r="A3880" s="2">
        <v>45962</v>
      </c>
      <c r="B3880" s="3">
        <f t="shared" si="182"/>
        <v>2026</v>
      </c>
      <c r="C3880" t="str">
        <f t="shared" si="180"/>
        <v>2025-2026</v>
      </c>
      <c r="D3880" t="s">
        <v>147</v>
      </c>
      <c r="E3880" t="s">
        <v>31</v>
      </c>
      <c r="F3880" t="str">
        <f t="shared" si="181"/>
        <v>South Australia</v>
      </c>
      <c r="G3880" t="s">
        <v>32</v>
      </c>
      <c r="H3880">
        <v>5168</v>
      </c>
      <c r="I3880" t="s">
        <v>11</v>
      </c>
      <c r="J3880" t="s">
        <v>33</v>
      </c>
      <c r="K3880" t="s">
        <v>149</v>
      </c>
      <c r="L3880" t="s">
        <v>15</v>
      </c>
      <c r="M3880" s="5">
        <v>1372.4099999999999</v>
      </c>
    </row>
    <row r="3881" spans="1:13" x14ac:dyDescent="0.25">
      <c r="A3881" s="2">
        <v>45779</v>
      </c>
      <c r="B3881" s="3">
        <f t="shared" si="182"/>
        <v>2025</v>
      </c>
      <c r="C3881" t="str">
        <f t="shared" si="180"/>
        <v>2024-2025</v>
      </c>
      <c r="D3881" t="s">
        <v>147</v>
      </c>
      <c r="E3881" t="s">
        <v>24</v>
      </c>
      <c r="F3881" t="str">
        <f t="shared" si="181"/>
        <v>New South Wales</v>
      </c>
      <c r="G3881" t="s">
        <v>10</v>
      </c>
      <c r="H3881">
        <v>2795</v>
      </c>
      <c r="I3881" t="s">
        <v>11</v>
      </c>
      <c r="J3881" t="s">
        <v>25</v>
      </c>
      <c r="K3881" t="s">
        <v>150</v>
      </c>
      <c r="L3881" t="s">
        <v>18</v>
      </c>
      <c r="M3881" s="5">
        <v>1379.7000000000003</v>
      </c>
    </row>
    <row r="3882" spans="1:13" x14ac:dyDescent="0.25">
      <c r="A3882" s="2">
        <v>45968</v>
      </c>
      <c r="B3882" s="3">
        <f t="shared" si="182"/>
        <v>2026</v>
      </c>
      <c r="C3882" t="str">
        <f t="shared" si="180"/>
        <v>2025-2026</v>
      </c>
      <c r="D3882" t="s">
        <v>148</v>
      </c>
      <c r="E3882" t="s">
        <v>108</v>
      </c>
      <c r="F3882" t="str">
        <f t="shared" si="181"/>
        <v>Victoria</v>
      </c>
      <c r="G3882" t="s">
        <v>45</v>
      </c>
      <c r="H3882">
        <v>3018</v>
      </c>
      <c r="I3882" t="s">
        <v>11</v>
      </c>
      <c r="J3882" t="s">
        <v>46</v>
      </c>
      <c r="K3882" t="s">
        <v>156</v>
      </c>
      <c r="L3882" t="s">
        <v>17</v>
      </c>
      <c r="M3882" s="5">
        <v>1388.12</v>
      </c>
    </row>
    <row r="3883" spans="1:13" x14ac:dyDescent="0.25">
      <c r="A3883" s="2">
        <v>45823</v>
      </c>
      <c r="B3883" s="3">
        <f t="shared" si="182"/>
        <v>2025</v>
      </c>
      <c r="C3883" t="str">
        <f t="shared" si="180"/>
        <v>2024-2025</v>
      </c>
      <c r="D3883" t="s">
        <v>147</v>
      </c>
      <c r="E3883" t="s">
        <v>134</v>
      </c>
      <c r="F3883" t="str">
        <f t="shared" si="181"/>
        <v>Queensland</v>
      </c>
      <c r="G3883" t="s">
        <v>35</v>
      </c>
      <c r="H3883">
        <v>4825</v>
      </c>
      <c r="I3883" t="s">
        <v>11</v>
      </c>
      <c r="J3883" t="s">
        <v>36</v>
      </c>
      <c r="K3883" t="s">
        <v>151</v>
      </c>
      <c r="L3883" t="s">
        <v>21</v>
      </c>
      <c r="M3883" s="5">
        <v>1392.32</v>
      </c>
    </row>
    <row r="3884" spans="1:13" x14ac:dyDescent="0.25">
      <c r="A3884" s="2">
        <v>45532</v>
      </c>
      <c r="B3884" s="3">
        <f t="shared" si="182"/>
        <v>2025</v>
      </c>
      <c r="C3884" t="str">
        <f t="shared" si="180"/>
        <v>2024-2025</v>
      </c>
      <c r="D3884" t="s">
        <v>147</v>
      </c>
      <c r="E3884" t="s">
        <v>115</v>
      </c>
      <c r="F3884" t="str">
        <f t="shared" si="181"/>
        <v>Western Australia</v>
      </c>
      <c r="G3884" t="s">
        <v>48</v>
      </c>
      <c r="H3884">
        <v>6280</v>
      </c>
      <c r="I3884" t="s">
        <v>11</v>
      </c>
      <c r="J3884" t="s">
        <v>94</v>
      </c>
      <c r="K3884" t="s">
        <v>150</v>
      </c>
      <c r="L3884" t="s">
        <v>18</v>
      </c>
      <c r="M3884" s="5">
        <v>1404.29</v>
      </c>
    </row>
    <row r="3885" spans="1:13" x14ac:dyDescent="0.25">
      <c r="A3885" s="2">
        <v>45718</v>
      </c>
      <c r="B3885" s="3">
        <f t="shared" si="182"/>
        <v>2025</v>
      </c>
      <c r="C3885" t="str">
        <f t="shared" si="180"/>
        <v>2024-2025</v>
      </c>
      <c r="D3885" t="s">
        <v>147</v>
      </c>
      <c r="E3885" t="s">
        <v>114</v>
      </c>
      <c r="F3885" t="str">
        <f t="shared" si="181"/>
        <v>Victoria</v>
      </c>
      <c r="G3885" t="s">
        <v>45</v>
      </c>
      <c r="H3885">
        <v>3551</v>
      </c>
      <c r="I3885" t="s">
        <v>11</v>
      </c>
      <c r="J3885" t="s">
        <v>60</v>
      </c>
      <c r="K3885" t="s">
        <v>150</v>
      </c>
      <c r="L3885" t="s">
        <v>18</v>
      </c>
      <c r="M3885" s="5">
        <v>1405.2700000000002</v>
      </c>
    </row>
    <row r="3886" spans="1:13" x14ac:dyDescent="0.25">
      <c r="A3886" s="2">
        <v>45456</v>
      </c>
      <c r="B3886" s="3">
        <f t="shared" si="182"/>
        <v>2024</v>
      </c>
      <c r="C3886" t="str">
        <f t="shared" si="180"/>
        <v>2023-2024</v>
      </c>
      <c r="D3886" t="s">
        <v>148</v>
      </c>
      <c r="E3886" t="s">
        <v>86</v>
      </c>
      <c r="F3886" t="str">
        <f t="shared" si="181"/>
        <v>New South Wales</v>
      </c>
      <c r="G3886" t="s">
        <v>10</v>
      </c>
      <c r="H3886">
        <v>2064</v>
      </c>
      <c r="I3886" t="s">
        <v>11</v>
      </c>
      <c r="J3886" t="s">
        <v>12</v>
      </c>
      <c r="K3886" t="s">
        <v>154</v>
      </c>
      <c r="L3886" t="s">
        <v>14</v>
      </c>
      <c r="M3886" s="5">
        <v>1406.6399999999999</v>
      </c>
    </row>
    <row r="3887" spans="1:13" x14ac:dyDescent="0.25">
      <c r="A3887" s="2">
        <v>45949</v>
      </c>
      <c r="B3887" s="3">
        <f t="shared" si="182"/>
        <v>2026</v>
      </c>
      <c r="C3887" t="str">
        <f t="shared" si="180"/>
        <v>2025-2026</v>
      </c>
      <c r="D3887" t="s">
        <v>147</v>
      </c>
      <c r="E3887" t="s">
        <v>64</v>
      </c>
      <c r="F3887" t="str">
        <f t="shared" si="181"/>
        <v>Victoria</v>
      </c>
      <c r="G3887" t="s">
        <v>45</v>
      </c>
      <c r="H3887">
        <v>3199</v>
      </c>
      <c r="I3887" t="s">
        <v>11</v>
      </c>
      <c r="J3887" t="s">
        <v>63</v>
      </c>
      <c r="K3887" t="s">
        <v>153</v>
      </c>
      <c r="L3887" t="s">
        <v>16</v>
      </c>
      <c r="M3887" s="5">
        <v>1409.15</v>
      </c>
    </row>
    <row r="3888" spans="1:13" x14ac:dyDescent="0.25">
      <c r="A3888" s="2">
        <v>45950</v>
      </c>
      <c r="B3888" s="3">
        <f t="shared" si="182"/>
        <v>2026</v>
      </c>
      <c r="C3888" t="str">
        <f t="shared" si="180"/>
        <v>2025-2026</v>
      </c>
      <c r="D3888" t="s">
        <v>147</v>
      </c>
      <c r="E3888" t="s">
        <v>41</v>
      </c>
      <c r="F3888" t="str">
        <f t="shared" si="181"/>
        <v>New South Wales</v>
      </c>
      <c r="G3888" t="s">
        <v>10</v>
      </c>
      <c r="H3888">
        <v>2830</v>
      </c>
      <c r="I3888" t="s">
        <v>11</v>
      </c>
      <c r="J3888" t="s">
        <v>25</v>
      </c>
      <c r="K3888" t="s">
        <v>154</v>
      </c>
      <c r="L3888" t="s">
        <v>14</v>
      </c>
      <c r="M3888" s="5">
        <v>1413.3300000000002</v>
      </c>
    </row>
    <row r="3889" spans="1:13" x14ac:dyDescent="0.25">
      <c r="A3889" s="2">
        <v>45381</v>
      </c>
      <c r="B3889" s="3">
        <f t="shared" si="182"/>
        <v>2024</v>
      </c>
      <c r="C3889" t="str">
        <f t="shared" si="180"/>
        <v>2023-2024</v>
      </c>
      <c r="D3889" t="s">
        <v>148</v>
      </c>
      <c r="E3889" t="s">
        <v>146</v>
      </c>
      <c r="F3889" t="str">
        <f t="shared" si="181"/>
        <v>Victoria</v>
      </c>
      <c r="G3889" t="s">
        <v>45</v>
      </c>
      <c r="H3889">
        <v>3353</v>
      </c>
      <c r="I3889" t="s">
        <v>11</v>
      </c>
      <c r="J3889" t="s">
        <v>60</v>
      </c>
      <c r="K3889" t="s">
        <v>157</v>
      </c>
      <c r="L3889" t="s">
        <v>22</v>
      </c>
      <c r="M3889" s="5">
        <v>1413.93</v>
      </c>
    </row>
    <row r="3890" spans="1:13" x14ac:dyDescent="0.25">
      <c r="A3890" s="2">
        <v>45754</v>
      </c>
      <c r="B3890" s="3">
        <f t="shared" si="182"/>
        <v>2025</v>
      </c>
      <c r="C3890" t="str">
        <f t="shared" si="180"/>
        <v>2024-2025</v>
      </c>
      <c r="D3890" t="s">
        <v>147</v>
      </c>
      <c r="E3890" t="s">
        <v>110</v>
      </c>
      <c r="F3890" t="str">
        <f t="shared" si="181"/>
        <v>Queensland</v>
      </c>
      <c r="G3890" t="s">
        <v>35</v>
      </c>
      <c r="H3890">
        <v>4680</v>
      </c>
      <c r="I3890" t="s">
        <v>11</v>
      </c>
      <c r="J3890" t="s">
        <v>51</v>
      </c>
      <c r="K3890" t="s">
        <v>153</v>
      </c>
      <c r="L3890" t="s">
        <v>16</v>
      </c>
      <c r="M3890" s="5">
        <v>1414.1299999999999</v>
      </c>
    </row>
    <row r="3891" spans="1:13" x14ac:dyDescent="0.25">
      <c r="A3891" s="2">
        <v>45481</v>
      </c>
      <c r="B3891" s="3">
        <f t="shared" si="182"/>
        <v>2025</v>
      </c>
      <c r="C3891" t="str">
        <f t="shared" si="180"/>
        <v>2024-2025</v>
      </c>
      <c r="D3891" t="s">
        <v>148</v>
      </c>
      <c r="E3891" t="s">
        <v>108</v>
      </c>
      <c r="F3891" t="str">
        <f t="shared" si="181"/>
        <v>Victoria</v>
      </c>
      <c r="G3891" t="s">
        <v>45</v>
      </c>
      <c r="H3891">
        <v>3018</v>
      </c>
      <c r="I3891" t="s">
        <v>11</v>
      </c>
      <c r="J3891" t="s">
        <v>46</v>
      </c>
      <c r="K3891" t="s">
        <v>153</v>
      </c>
      <c r="L3891" t="s">
        <v>16</v>
      </c>
      <c r="M3891" s="5">
        <v>1415.48</v>
      </c>
    </row>
    <row r="3892" spans="1:13" x14ac:dyDescent="0.25">
      <c r="A3892" s="2">
        <v>45736</v>
      </c>
      <c r="B3892" s="3">
        <f t="shared" si="182"/>
        <v>2025</v>
      </c>
      <c r="C3892" t="str">
        <f t="shared" si="180"/>
        <v>2024-2025</v>
      </c>
      <c r="D3892" t="s">
        <v>148</v>
      </c>
      <c r="E3892" t="s">
        <v>76</v>
      </c>
      <c r="F3892" t="str">
        <f t="shared" si="181"/>
        <v>Western Australia</v>
      </c>
      <c r="G3892" t="s">
        <v>48</v>
      </c>
      <c r="H3892">
        <v>6450</v>
      </c>
      <c r="I3892" t="s">
        <v>11</v>
      </c>
      <c r="J3892" t="s">
        <v>77</v>
      </c>
      <c r="K3892" t="s">
        <v>153</v>
      </c>
      <c r="L3892" t="s">
        <v>16</v>
      </c>
      <c r="M3892" s="5">
        <v>1416.15</v>
      </c>
    </row>
    <row r="3893" spans="1:13" x14ac:dyDescent="0.25">
      <c r="A3893" s="2">
        <v>45665</v>
      </c>
      <c r="B3893" s="3">
        <f t="shared" si="182"/>
        <v>2025</v>
      </c>
      <c r="C3893" t="str">
        <f t="shared" si="180"/>
        <v>2024-2025</v>
      </c>
      <c r="D3893" t="s">
        <v>147</v>
      </c>
      <c r="E3893" t="s">
        <v>84</v>
      </c>
      <c r="F3893" t="str">
        <f t="shared" si="181"/>
        <v>Queensland</v>
      </c>
      <c r="G3893" t="s">
        <v>35</v>
      </c>
      <c r="H3893">
        <v>4740</v>
      </c>
      <c r="I3893" t="s">
        <v>11</v>
      </c>
      <c r="J3893" t="s">
        <v>51</v>
      </c>
      <c r="K3893" t="s">
        <v>153</v>
      </c>
      <c r="L3893" t="s">
        <v>16</v>
      </c>
      <c r="M3893" s="5">
        <v>1419.4699999999996</v>
      </c>
    </row>
    <row r="3894" spans="1:13" x14ac:dyDescent="0.25">
      <c r="A3894" s="2">
        <v>45901</v>
      </c>
      <c r="B3894" s="3">
        <f t="shared" si="182"/>
        <v>2026</v>
      </c>
      <c r="C3894" t="str">
        <f t="shared" si="180"/>
        <v>2025-2026</v>
      </c>
      <c r="D3894" t="s">
        <v>147</v>
      </c>
      <c r="E3894" t="s">
        <v>112</v>
      </c>
      <c r="F3894" t="str">
        <f t="shared" si="181"/>
        <v>Victoria</v>
      </c>
      <c r="G3894" t="s">
        <v>45</v>
      </c>
      <c r="H3894">
        <v>3076</v>
      </c>
      <c r="I3894" t="s">
        <v>11</v>
      </c>
      <c r="J3894" t="s">
        <v>46</v>
      </c>
      <c r="K3894" t="s">
        <v>150</v>
      </c>
      <c r="L3894" t="s">
        <v>18</v>
      </c>
      <c r="M3894" s="5">
        <v>1419.69</v>
      </c>
    </row>
    <row r="3895" spans="1:13" x14ac:dyDescent="0.25">
      <c r="A3895" s="2">
        <v>45701</v>
      </c>
      <c r="B3895" s="3">
        <f t="shared" si="182"/>
        <v>2025</v>
      </c>
      <c r="C3895" t="str">
        <f t="shared" si="180"/>
        <v>2024-2025</v>
      </c>
      <c r="D3895" t="s">
        <v>148</v>
      </c>
      <c r="E3895" t="s">
        <v>108</v>
      </c>
      <c r="F3895" t="str">
        <f t="shared" si="181"/>
        <v>Victoria</v>
      </c>
      <c r="G3895" t="s">
        <v>45</v>
      </c>
      <c r="H3895">
        <v>3018</v>
      </c>
      <c r="I3895" t="s">
        <v>11</v>
      </c>
      <c r="J3895" t="s">
        <v>46</v>
      </c>
      <c r="K3895" t="s">
        <v>150</v>
      </c>
      <c r="L3895" t="s">
        <v>18</v>
      </c>
      <c r="M3895" s="5">
        <v>1421.04</v>
      </c>
    </row>
    <row r="3896" spans="1:13" x14ac:dyDescent="0.25">
      <c r="A3896" s="2">
        <v>45319</v>
      </c>
      <c r="B3896" s="3">
        <f t="shared" si="182"/>
        <v>2024</v>
      </c>
      <c r="C3896" t="str">
        <f t="shared" si="180"/>
        <v>2023-2024</v>
      </c>
      <c r="D3896" t="s">
        <v>147</v>
      </c>
      <c r="E3896" t="s">
        <v>139</v>
      </c>
      <c r="F3896" t="str">
        <f t="shared" si="181"/>
        <v>New South Wales</v>
      </c>
      <c r="G3896" t="s">
        <v>10</v>
      </c>
      <c r="H3896">
        <v>2020</v>
      </c>
      <c r="I3896" t="s">
        <v>11</v>
      </c>
      <c r="J3896" t="s">
        <v>12</v>
      </c>
      <c r="K3896" t="s">
        <v>154</v>
      </c>
      <c r="L3896" t="s">
        <v>14</v>
      </c>
      <c r="M3896" s="5">
        <v>1425.63</v>
      </c>
    </row>
    <row r="3897" spans="1:13" x14ac:dyDescent="0.25">
      <c r="A3897" s="2">
        <v>45649</v>
      </c>
      <c r="B3897" s="3">
        <f t="shared" si="182"/>
        <v>2025</v>
      </c>
      <c r="C3897" t="str">
        <f t="shared" si="180"/>
        <v>2024-2025</v>
      </c>
      <c r="D3897" t="s">
        <v>147</v>
      </c>
      <c r="E3897" t="s">
        <v>75</v>
      </c>
      <c r="F3897" t="str">
        <f t="shared" si="181"/>
        <v>Victoria</v>
      </c>
      <c r="G3897" t="s">
        <v>45</v>
      </c>
      <c r="H3897">
        <v>3630</v>
      </c>
      <c r="I3897" t="s">
        <v>11</v>
      </c>
      <c r="J3897" t="s">
        <v>55</v>
      </c>
      <c r="K3897" t="s">
        <v>149</v>
      </c>
      <c r="L3897" t="s">
        <v>15</v>
      </c>
      <c r="M3897" s="5">
        <v>1425.6599999999999</v>
      </c>
    </row>
    <row r="3898" spans="1:13" x14ac:dyDescent="0.25">
      <c r="A3898" s="2">
        <v>45927</v>
      </c>
      <c r="B3898" s="3">
        <f t="shared" si="182"/>
        <v>2026</v>
      </c>
      <c r="C3898" t="str">
        <f t="shared" si="180"/>
        <v>2025-2026</v>
      </c>
      <c r="D3898" t="s">
        <v>147</v>
      </c>
      <c r="E3898" t="s">
        <v>92</v>
      </c>
      <c r="F3898" t="str">
        <f t="shared" si="181"/>
        <v>Queensland</v>
      </c>
      <c r="G3898" t="s">
        <v>35</v>
      </c>
      <c r="H3898">
        <v>4068</v>
      </c>
      <c r="I3898" t="s">
        <v>11</v>
      </c>
      <c r="J3898" t="s">
        <v>43</v>
      </c>
      <c r="K3898" t="s">
        <v>150</v>
      </c>
      <c r="L3898" t="s">
        <v>18</v>
      </c>
      <c r="M3898" s="5">
        <v>1426.21</v>
      </c>
    </row>
    <row r="3899" spans="1:13" x14ac:dyDescent="0.25">
      <c r="A3899" s="2">
        <v>45578</v>
      </c>
      <c r="B3899" s="3">
        <f t="shared" si="182"/>
        <v>2025</v>
      </c>
      <c r="C3899" t="str">
        <f t="shared" si="180"/>
        <v>2024-2025</v>
      </c>
      <c r="D3899" t="s">
        <v>148</v>
      </c>
      <c r="E3899" t="s">
        <v>124</v>
      </c>
      <c r="F3899" t="str">
        <f t="shared" si="181"/>
        <v>New South Wales</v>
      </c>
      <c r="G3899" t="s">
        <v>10</v>
      </c>
      <c r="H3899">
        <v>2015</v>
      </c>
      <c r="I3899" t="s">
        <v>11</v>
      </c>
      <c r="J3899" t="s">
        <v>12</v>
      </c>
      <c r="K3899" t="s">
        <v>153</v>
      </c>
      <c r="L3899" t="s">
        <v>16</v>
      </c>
      <c r="M3899" s="5">
        <v>1428.9</v>
      </c>
    </row>
    <row r="3900" spans="1:13" x14ac:dyDescent="0.25">
      <c r="A3900" s="2">
        <v>45961</v>
      </c>
      <c r="B3900" s="3">
        <f t="shared" si="182"/>
        <v>2026</v>
      </c>
      <c r="C3900" t="str">
        <f t="shared" si="180"/>
        <v>2025-2026</v>
      </c>
      <c r="D3900" t="s">
        <v>148</v>
      </c>
      <c r="E3900" t="s">
        <v>78</v>
      </c>
      <c r="F3900" t="str">
        <f t="shared" si="181"/>
        <v>New South Wales</v>
      </c>
      <c r="G3900" t="s">
        <v>10</v>
      </c>
      <c r="H3900">
        <v>2350</v>
      </c>
      <c r="I3900" t="s">
        <v>11</v>
      </c>
      <c r="J3900" t="s">
        <v>68</v>
      </c>
      <c r="K3900" t="s">
        <v>154</v>
      </c>
      <c r="L3900" t="s">
        <v>14</v>
      </c>
      <c r="M3900" s="5">
        <v>1430.29</v>
      </c>
    </row>
    <row r="3901" spans="1:13" x14ac:dyDescent="0.25">
      <c r="A3901" s="2">
        <v>45430</v>
      </c>
      <c r="B3901" s="3">
        <f t="shared" si="182"/>
        <v>2024</v>
      </c>
      <c r="C3901" t="str">
        <f t="shared" si="180"/>
        <v>2023-2024</v>
      </c>
      <c r="D3901" t="s">
        <v>147</v>
      </c>
      <c r="E3901" t="s">
        <v>129</v>
      </c>
      <c r="F3901" t="str">
        <f t="shared" si="181"/>
        <v>Tasmania</v>
      </c>
      <c r="G3901" t="s">
        <v>70</v>
      </c>
      <c r="H3901">
        <v>7010</v>
      </c>
      <c r="I3901" t="s">
        <v>11</v>
      </c>
      <c r="J3901" t="s">
        <v>71</v>
      </c>
      <c r="K3901" t="s">
        <v>151</v>
      </c>
      <c r="L3901" t="s">
        <v>21</v>
      </c>
      <c r="M3901" s="5">
        <v>1431.45</v>
      </c>
    </row>
    <row r="3902" spans="1:13" x14ac:dyDescent="0.25">
      <c r="A3902" s="2">
        <v>45658</v>
      </c>
      <c r="B3902" s="3">
        <f t="shared" si="182"/>
        <v>2025</v>
      </c>
      <c r="C3902" t="str">
        <f t="shared" si="180"/>
        <v>2024-2025</v>
      </c>
      <c r="D3902" t="s">
        <v>147</v>
      </c>
      <c r="E3902" t="s">
        <v>98</v>
      </c>
      <c r="F3902" t="str">
        <f t="shared" si="181"/>
        <v>Victoria</v>
      </c>
      <c r="G3902" t="s">
        <v>45</v>
      </c>
      <c r="H3902">
        <v>3429</v>
      </c>
      <c r="I3902" t="s">
        <v>11</v>
      </c>
      <c r="J3902" t="s">
        <v>60</v>
      </c>
      <c r="K3902" t="s">
        <v>151</v>
      </c>
      <c r="L3902" t="s">
        <v>21</v>
      </c>
      <c r="M3902" s="5">
        <v>1434.67</v>
      </c>
    </row>
    <row r="3903" spans="1:13" x14ac:dyDescent="0.25">
      <c r="A3903" s="2">
        <v>45551</v>
      </c>
      <c r="B3903" s="3">
        <f t="shared" si="182"/>
        <v>2025</v>
      </c>
      <c r="C3903" t="str">
        <f t="shared" si="180"/>
        <v>2024-2025</v>
      </c>
      <c r="D3903" t="s">
        <v>148</v>
      </c>
      <c r="E3903" t="s">
        <v>85</v>
      </c>
      <c r="F3903" t="str">
        <f t="shared" si="181"/>
        <v>Queensland</v>
      </c>
      <c r="G3903" t="s">
        <v>35</v>
      </c>
      <c r="H3903">
        <v>4883</v>
      </c>
      <c r="I3903" t="s">
        <v>11</v>
      </c>
      <c r="J3903" t="s">
        <v>36</v>
      </c>
      <c r="K3903" t="s">
        <v>149</v>
      </c>
      <c r="L3903" t="s">
        <v>15</v>
      </c>
      <c r="M3903" s="5">
        <v>1434.96</v>
      </c>
    </row>
    <row r="3904" spans="1:13" x14ac:dyDescent="0.25">
      <c r="A3904" s="2">
        <v>45879</v>
      </c>
      <c r="B3904" s="3">
        <f t="shared" si="182"/>
        <v>2026</v>
      </c>
      <c r="C3904" t="str">
        <f t="shared" si="180"/>
        <v>2025-2026</v>
      </c>
      <c r="D3904" t="s">
        <v>148</v>
      </c>
      <c r="E3904" t="s">
        <v>78</v>
      </c>
      <c r="F3904" t="str">
        <f t="shared" si="181"/>
        <v>New South Wales</v>
      </c>
      <c r="G3904" t="s">
        <v>10</v>
      </c>
      <c r="H3904">
        <v>2350</v>
      </c>
      <c r="I3904" t="s">
        <v>11</v>
      </c>
      <c r="J3904" t="s">
        <v>68</v>
      </c>
      <c r="K3904" t="s">
        <v>151</v>
      </c>
      <c r="L3904" t="s">
        <v>21</v>
      </c>
      <c r="M3904" s="5">
        <v>1437.5700000000002</v>
      </c>
    </row>
    <row r="3905" spans="1:13" x14ac:dyDescent="0.25">
      <c r="A3905" s="2">
        <v>45470</v>
      </c>
      <c r="B3905" s="3">
        <f t="shared" si="182"/>
        <v>2024</v>
      </c>
      <c r="C3905" t="str">
        <f t="shared" si="180"/>
        <v>2023-2024</v>
      </c>
      <c r="D3905" t="s">
        <v>147</v>
      </c>
      <c r="E3905" t="s">
        <v>112</v>
      </c>
      <c r="F3905" t="str">
        <f t="shared" si="181"/>
        <v>Victoria</v>
      </c>
      <c r="G3905" t="s">
        <v>45</v>
      </c>
      <c r="H3905">
        <v>3076</v>
      </c>
      <c r="I3905" t="s">
        <v>11</v>
      </c>
      <c r="J3905" t="s">
        <v>46</v>
      </c>
      <c r="K3905" t="s">
        <v>155</v>
      </c>
      <c r="L3905" t="s">
        <v>20</v>
      </c>
      <c r="M3905" s="5">
        <v>1438.7499999999998</v>
      </c>
    </row>
    <row r="3906" spans="1:13" x14ac:dyDescent="0.25">
      <c r="A3906" s="2">
        <v>45472</v>
      </c>
      <c r="B3906" s="3">
        <f t="shared" si="182"/>
        <v>2024</v>
      </c>
      <c r="C3906" t="str">
        <f t="shared" ref="C3906:C3969" si="183">IF(MONTH(A3906) &gt;= 7, YEAR(A3906) &amp; "-" &amp; YEAR(A3906) + 1, YEAR(A3906) - 1 &amp; "-" &amp; YEAR(A3906))</f>
        <v>2023-2024</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25">
      <c r="A3907" s="2">
        <v>46011</v>
      </c>
      <c r="B3907" s="3">
        <f t="shared" ref="B3907:B3970" si="185">IF(MONTH(A3907)&gt;=7,YEAR(A3907)+1,YEAR(A3907))</f>
        <v>2026</v>
      </c>
      <c r="C3907" t="str">
        <f t="shared" si="183"/>
        <v>2025-2026</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25">
      <c r="A3908" s="2">
        <v>45758</v>
      </c>
      <c r="B3908" s="3">
        <f t="shared" si="185"/>
        <v>2025</v>
      </c>
      <c r="C3908" t="str">
        <f t="shared" si="183"/>
        <v>2024-2025</v>
      </c>
      <c r="D3908" t="s">
        <v>147</v>
      </c>
      <c r="E3908" t="s">
        <v>69</v>
      </c>
      <c r="F3908" t="str">
        <f t="shared" si="184"/>
        <v>Tasmania</v>
      </c>
      <c r="G3908" t="s">
        <v>70</v>
      </c>
      <c r="H3908">
        <v>7018</v>
      </c>
      <c r="I3908" t="s">
        <v>11</v>
      </c>
      <c r="J3908" t="s">
        <v>71</v>
      </c>
      <c r="K3908" t="s">
        <v>151</v>
      </c>
      <c r="L3908" t="s">
        <v>21</v>
      </c>
      <c r="M3908" s="5">
        <v>1443.0800000000002</v>
      </c>
    </row>
    <row r="3909" spans="1:13" x14ac:dyDescent="0.25">
      <c r="A3909" s="2">
        <v>45885</v>
      </c>
      <c r="B3909" s="3">
        <f t="shared" si="185"/>
        <v>2026</v>
      </c>
      <c r="C3909" t="str">
        <f t="shared" si="183"/>
        <v>2025-2026</v>
      </c>
      <c r="D3909" t="s">
        <v>147</v>
      </c>
      <c r="E3909" t="s">
        <v>143</v>
      </c>
      <c r="F3909" t="str">
        <f t="shared" si="184"/>
        <v>New South Wales</v>
      </c>
      <c r="G3909" t="s">
        <v>10</v>
      </c>
      <c r="H3909">
        <v>2154</v>
      </c>
      <c r="I3909" t="s">
        <v>11</v>
      </c>
      <c r="J3909" t="s">
        <v>27</v>
      </c>
      <c r="K3909" t="s">
        <v>151</v>
      </c>
      <c r="L3909" t="s">
        <v>21</v>
      </c>
      <c r="M3909" s="5">
        <v>1444.28</v>
      </c>
    </row>
    <row r="3910" spans="1:13" x14ac:dyDescent="0.25">
      <c r="A3910" s="2">
        <v>45563</v>
      </c>
      <c r="B3910" s="3">
        <f t="shared" si="185"/>
        <v>2025</v>
      </c>
      <c r="C3910" t="str">
        <f t="shared" si="183"/>
        <v>2024-2025</v>
      </c>
      <c r="D3910" t="s">
        <v>147</v>
      </c>
      <c r="E3910" t="s">
        <v>135</v>
      </c>
      <c r="F3910" t="str">
        <f t="shared" si="184"/>
        <v>Victoria</v>
      </c>
      <c r="G3910" t="s">
        <v>45</v>
      </c>
      <c r="H3910">
        <v>3550</v>
      </c>
      <c r="I3910" t="s">
        <v>11</v>
      </c>
      <c r="J3910" t="s">
        <v>60</v>
      </c>
      <c r="K3910" t="s">
        <v>150</v>
      </c>
      <c r="L3910" t="s">
        <v>18</v>
      </c>
      <c r="M3910" s="5">
        <v>1448.8899999999999</v>
      </c>
    </row>
    <row r="3911" spans="1:13" x14ac:dyDescent="0.25">
      <c r="A3911" s="2">
        <v>45879</v>
      </c>
      <c r="B3911" s="3">
        <f t="shared" si="185"/>
        <v>2026</v>
      </c>
      <c r="C3911" t="str">
        <f t="shared" si="183"/>
        <v>2025-2026</v>
      </c>
      <c r="D3911" t="s">
        <v>147</v>
      </c>
      <c r="E3911" t="s">
        <v>126</v>
      </c>
      <c r="F3911" t="str">
        <f t="shared" si="184"/>
        <v>Queensland</v>
      </c>
      <c r="G3911" t="s">
        <v>35</v>
      </c>
      <c r="H3911">
        <v>4551</v>
      </c>
      <c r="I3911" t="s">
        <v>11</v>
      </c>
      <c r="J3911" t="s">
        <v>120</v>
      </c>
      <c r="K3911" t="s">
        <v>154</v>
      </c>
      <c r="L3911" t="s">
        <v>14</v>
      </c>
      <c r="M3911" s="5">
        <v>1450.49</v>
      </c>
    </row>
    <row r="3912" spans="1:13" x14ac:dyDescent="0.25">
      <c r="A3912" s="2">
        <v>45419</v>
      </c>
      <c r="B3912" s="3">
        <f t="shared" si="185"/>
        <v>2024</v>
      </c>
      <c r="C3912" t="str">
        <f t="shared" si="183"/>
        <v>2023-2024</v>
      </c>
      <c r="D3912" t="s">
        <v>148</v>
      </c>
      <c r="E3912" t="s">
        <v>110</v>
      </c>
      <c r="F3912" t="str">
        <f t="shared" si="184"/>
        <v>Queensland</v>
      </c>
      <c r="G3912" t="s">
        <v>35</v>
      </c>
      <c r="H3912">
        <v>4680</v>
      </c>
      <c r="I3912" t="s">
        <v>11</v>
      </c>
      <c r="J3912" t="s">
        <v>51</v>
      </c>
      <c r="K3912" t="s">
        <v>151</v>
      </c>
      <c r="L3912" t="s">
        <v>21</v>
      </c>
      <c r="M3912" s="5">
        <v>1452.26</v>
      </c>
    </row>
    <row r="3913" spans="1:13" x14ac:dyDescent="0.25">
      <c r="A3913" s="2">
        <v>45957</v>
      </c>
      <c r="B3913" s="3">
        <f t="shared" si="185"/>
        <v>2026</v>
      </c>
      <c r="C3913" t="str">
        <f t="shared" si="183"/>
        <v>2025-2026</v>
      </c>
      <c r="D3913" t="s">
        <v>147</v>
      </c>
      <c r="E3913" t="s">
        <v>91</v>
      </c>
      <c r="F3913" t="str">
        <f t="shared" si="184"/>
        <v>Victoria</v>
      </c>
      <c r="G3913" t="s">
        <v>45</v>
      </c>
      <c r="H3913">
        <v>3690</v>
      </c>
      <c r="I3913" t="s">
        <v>11</v>
      </c>
      <c r="J3913" t="s">
        <v>55</v>
      </c>
      <c r="K3913" t="s">
        <v>151</v>
      </c>
      <c r="L3913" t="s">
        <v>21</v>
      </c>
      <c r="M3913" s="5">
        <v>1458.73</v>
      </c>
    </row>
    <row r="3914" spans="1:13" x14ac:dyDescent="0.25">
      <c r="A3914" s="2">
        <v>45875</v>
      </c>
      <c r="B3914" s="3">
        <f t="shared" si="185"/>
        <v>2026</v>
      </c>
      <c r="C3914" t="str">
        <f t="shared" si="183"/>
        <v>2025-2026</v>
      </c>
      <c r="D3914" t="s">
        <v>147</v>
      </c>
      <c r="E3914" t="s">
        <v>101</v>
      </c>
      <c r="F3914" t="str">
        <f t="shared" si="184"/>
        <v>Victoria</v>
      </c>
      <c r="G3914" t="s">
        <v>45</v>
      </c>
      <c r="H3914">
        <v>3131</v>
      </c>
      <c r="I3914" t="s">
        <v>11</v>
      </c>
      <c r="J3914" t="s">
        <v>63</v>
      </c>
      <c r="K3914" t="s">
        <v>153</v>
      </c>
      <c r="L3914" t="s">
        <v>16</v>
      </c>
      <c r="M3914" s="5">
        <v>1460.24</v>
      </c>
    </row>
    <row r="3915" spans="1:13" x14ac:dyDescent="0.25">
      <c r="A3915" s="2">
        <v>45380</v>
      </c>
      <c r="B3915" s="3">
        <f t="shared" si="185"/>
        <v>2024</v>
      </c>
      <c r="C3915" t="str">
        <f t="shared" si="183"/>
        <v>2023-2024</v>
      </c>
      <c r="D3915" t="s">
        <v>147</v>
      </c>
      <c r="E3915" t="s">
        <v>44</v>
      </c>
      <c r="F3915" t="str">
        <f t="shared" si="184"/>
        <v>Victoria</v>
      </c>
      <c r="G3915" t="s">
        <v>45</v>
      </c>
      <c r="H3915">
        <v>3066</v>
      </c>
      <c r="I3915" t="s">
        <v>11</v>
      </c>
      <c r="J3915" t="s">
        <v>46</v>
      </c>
      <c r="K3915" t="s">
        <v>151</v>
      </c>
      <c r="L3915" t="s">
        <v>21</v>
      </c>
      <c r="M3915" s="5">
        <v>1461.2600000000002</v>
      </c>
    </row>
    <row r="3916" spans="1:13" x14ac:dyDescent="0.25">
      <c r="A3916" s="2">
        <v>45579</v>
      </c>
      <c r="B3916" s="3">
        <f t="shared" si="185"/>
        <v>2025</v>
      </c>
      <c r="C3916" t="str">
        <f t="shared" si="183"/>
        <v>2024-2025</v>
      </c>
      <c r="D3916" t="s">
        <v>148</v>
      </c>
      <c r="E3916" t="s">
        <v>78</v>
      </c>
      <c r="F3916" t="str">
        <f t="shared" si="184"/>
        <v>New South Wales</v>
      </c>
      <c r="G3916" t="s">
        <v>10</v>
      </c>
      <c r="H3916">
        <v>2350</v>
      </c>
      <c r="I3916" t="s">
        <v>11</v>
      </c>
      <c r="J3916" t="s">
        <v>68</v>
      </c>
      <c r="K3916" t="s">
        <v>157</v>
      </c>
      <c r="L3916" t="s">
        <v>22</v>
      </c>
      <c r="M3916" s="5">
        <v>1468.24</v>
      </c>
    </row>
    <row r="3917" spans="1:13" x14ac:dyDescent="0.25">
      <c r="A3917" s="2">
        <v>45924</v>
      </c>
      <c r="B3917" s="3">
        <f t="shared" si="185"/>
        <v>2026</v>
      </c>
      <c r="C3917" t="str">
        <f t="shared" si="183"/>
        <v>2025-2026</v>
      </c>
      <c r="D3917" t="s">
        <v>147</v>
      </c>
      <c r="E3917" t="s">
        <v>83</v>
      </c>
      <c r="F3917" t="str">
        <f t="shared" si="184"/>
        <v>New South Wales</v>
      </c>
      <c r="G3917" t="s">
        <v>10</v>
      </c>
      <c r="H3917">
        <v>2750</v>
      </c>
      <c r="I3917" t="s">
        <v>11</v>
      </c>
      <c r="J3917" t="s">
        <v>25</v>
      </c>
      <c r="K3917" t="s">
        <v>150</v>
      </c>
      <c r="L3917" t="s">
        <v>18</v>
      </c>
      <c r="M3917" s="5">
        <v>1470.4000000000003</v>
      </c>
    </row>
    <row r="3918" spans="1:13" x14ac:dyDescent="0.25">
      <c r="A3918" s="2">
        <v>45394</v>
      </c>
      <c r="B3918" s="3">
        <f t="shared" si="185"/>
        <v>2024</v>
      </c>
      <c r="C3918" t="str">
        <f t="shared" si="183"/>
        <v>2023-2024</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25">
      <c r="A3919" s="2">
        <v>45668</v>
      </c>
      <c r="B3919" s="3">
        <f t="shared" si="185"/>
        <v>2025</v>
      </c>
      <c r="C3919" t="str">
        <f t="shared" si="183"/>
        <v>2024-2025</v>
      </c>
      <c r="D3919" t="s">
        <v>147</v>
      </c>
      <c r="E3919" t="s">
        <v>109</v>
      </c>
      <c r="F3919" t="str">
        <f t="shared" si="184"/>
        <v>New South Wales</v>
      </c>
      <c r="G3919" t="s">
        <v>10</v>
      </c>
      <c r="H3919">
        <v>2480</v>
      </c>
      <c r="I3919" t="s">
        <v>11</v>
      </c>
      <c r="J3919" t="s">
        <v>68</v>
      </c>
      <c r="K3919" t="s">
        <v>150</v>
      </c>
      <c r="L3919" t="s">
        <v>18</v>
      </c>
      <c r="M3919" s="5">
        <v>1473.54</v>
      </c>
    </row>
    <row r="3920" spans="1:13" x14ac:dyDescent="0.25">
      <c r="A3920" s="2">
        <v>45322</v>
      </c>
      <c r="B3920" s="3">
        <f t="shared" si="185"/>
        <v>2024</v>
      </c>
      <c r="C3920" t="str">
        <f t="shared" si="183"/>
        <v>2023-2024</v>
      </c>
      <c r="D3920" t="s">
        <v>147</v>
      </c>
      <c r="E3920" t="s">
        <v>9</v>
      </c>
      <c r="F3920" t="str">
        <f t="shared" si="184"/>
        <v>New South Wales</v>
      </c>
      <c r="G3920" t="s">
        <v>10</v>
      </c>
      <c r="H3920">
        <v>2067</v>
      </c>
      <c r="I3920" t="s">
        <v>11</v>
      </c>
      <c r="J3920" t="s">
        <v>12</v>
      </c>
      <c r="K3920" t="s">
        <v>150</v>
      </c>
      <c r="L3920" t="s">
        <v>18</v>
      </c>
      <c r="M3920" s="5">
        <v>1473.64</v>
      </c>
    </row>
    <row r="3921" spans="1:13" x14ac:dyDescent="0.25">
      <c r="A3921" s="2">
        <v>45427</v>
      </c>
      <c r="B3921" s="3">
        <f t="shared" si="185"/>
        <v>2024</v>
      </c>
      <c r="C3921" t="str">
        <f t="shared" si="183"/>
        <v>2023-2024</v>
      </c>
      <c r="D3921" t="s">
        <v>147</v>
      </c>
      <c r="E3921" t="s">
        <v>44</v>
      </c>
      <c r="F3921" t="str">
        <f t="shared" si="184"/>
        <v>Victoria</v>
      </c>
      <c r="G3921" t="s">
        <v>45</v>
      </c>
      <c r="H3921">
        <v>3066</v>
      </c>
      <c r="I3921" t="s">
        <v>11</v>
      </c>
      <c r="J3921" t="s">
        <v>46</v>
      </c>
      <c r="K3921" t="s">
        <v>150</v>
      </c>
      <c r="L3921" t="s">
        <v>18</v>
      </c>
      <c r="M3921" s="5">
        <v>1473.94</v>
      </c>
    </row>
    <row r="3922" spans="1:13" x14ac:dyDescent="0.25">
      <c r="A3922" s="2">
        <v>46011</v>
      </c>
      <c r="B3922" s="3">
        <f t="shared" si="185"/>
        <v>2026</v>
      </c>
      <c r="C3922" t="str">
        <f t="shared" si="183"/>
        <v>2025-2026</v>
      </c>
      <c r="D3922" t="s">
        <v>147</v>
      </c>
      <c r="E3922" t="s">
        <v>125</v>
      </c>
      <c r="F3922" t="str">
        <f t="shared" si="184"/>
        <v>Victoria</v>
      </c>
      <c r="G3922" t="s">
        <v>45</v>
      </c>
      <c r="H3922">
        <v>3400</v>
      </c>
      <c r="I3922" t="s">
        <v>11</v>
      </c>
      <c r="J3922" t="s">
        <v>60</v>
      </c>
      <c r="K3922" t="s">
        <v>150</v>
      </c>
      <c r="L3922" t="s">
        <v>18</v>
      </c>
      <c r="M3922" s="5">
        <v>1474.1</v>
      </c>
    </row>
    <row r="3923" spans="1:13" x14ac:dyDescent="0.25">
      <c r="A3923" s="2">
        <v>45317</v>
      </c>
      <c r="B3923" s="3">
        <f t="shared" si="185"/>
        <v>2024</v>
      </c>
      <c r="C3923" t="str">
        <f t="shared" si="183"/>
        <v>2023-2024</v>
      </c>
      <c r="D3923" t="s">
        <v>147</v>
      </c>
      <c r="E3923" t="s">
        <v>44</v>
      </c>
      <c r="F3923" t="str">
        <f t="shared" si="184"/>
        <v>Victoria</v>
      </c>
      <c r="G3923" t="s">
        <v>45</v>
      </c>
      <c r="H3923">
        <v>3066</v>
      </c>
      <c r="I3923" t="s">
        <v>11</v>
      </c>
      <c r="J3923" t="s">
        <v>46</v>
      </c>
      <c r="K3923" t="s">
        <v>157</v>
      </c>
      <c r="L3923" t="s">
        <v>22</v>
      </c>
      <c r="M3923" s="5">
        <v>1474.3000000000002</v>
      </c>
    </row>
    <row r="3924" spans="1:13" x14ac:dyDescent="0.25">
      <c r="A3924" s="2">
        <v>45552</v>
      </c>
      <c r="B3924" s="3">
        <f t="shared" si="185"/>
        <v>2025</v>
      </c>
      <c r="C3924" t="str">
        <f t="shared" si="183"/>
        <v>2024-2025</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25">
      <c r="A3925" s="2">
        <v>45583</v>
      </c>
      <c r="B3925" s="3">
        <f t="shared" si="185"/>
        <v>2025</v>
      </c>
      <c r="C3925" t="str">
        <f t="shared" si="183"/>
        <v>2024-2025</v>
      </c>
      <c r="D3925" t="s">
        <v>147</v>
      </c>
      <c r="E3925" t="s">
        <v>145</v>
      </c>
      <c r="F3925" t="str">
        <f t="shared" si="184"/>
        <v>New South Wales</v>
      </c>
      <c r="G3925" t="s">
        <v>10</v>
      </c>
      <c r="H3925">
        <v>2101</v>
      </c>
      <c r="I3925" t="s">
        <v>11</v>
      </c>
      <c r="J3925" t="s">
        <v>27</v>
      </c>
      <c r="K3925" t="s">
        <v>157</v>
      </c>
      <c r="L3925" t="s">
        <v>22</v>
      </c>
      <c r="M3925" s="5">
        <v>1477.34</v>
      </c>
    </row>
    <row r="3926" spans="1:13" x14ac:dyDescent="0.25">
      <c r="A3926" s="2">
        <v>45959</v>
      </c>
      <c r="B3926" s="3">
        <f t="shared" si="185"/>
        <v>2026</v>
      </c>
      <c r="C3926" t="str">
        <f t="shared" si="183"/>
        <v>2025-2026</v>
      </c>
      <c r="D3926" t="s">
        <v>147</v>
      </c>
      <c r="E3926" t="s">
        <v>136</v>
      </c>
      <c r="F3926" t="str">
        <f t="shared" si="184"/>
        <v>Victoria</v>
      </c>
      <c r="G3926" t="s">
        <v>45</v>
      </c>
      <c r="H3926">
        <v>3175</v>
      </c>
      <c r="I3926" t="s">
        <v>11</v>
      </c>
      <c r="J3926" t="s">
        <v>63</v>
      </c>
      <c r="K3926" t="s">
        <v>157</v>
      </c>
      <c r="L3926" t="s">
        <v>22</v>
      </c>
      <c r="M3926" s="5">
        <v>1480.54</v>
      </c>
    </row>
    <row r="3927" spans="1:13" x14ac:dyDescent="0.25">
      <c r="A3927" s="2">
        <v>45506</v>
      </c>
      <c r="B3927" s="3">
        <f t="shared" si="185"/>
        <v>2025</v>
      </c>
      <c r="C3927" t="str">
        <f t="shared" si="183"/>
        <v>2024-2025</v>
      </c>
      <c r="D3927" t="s">
        <v>147</v>
      </c>
      <c r="E3927" t="s">
        <v>114</v>
      </c>
      <c r="F3927" t="str">
        <f t="shared" si="184"/>
        <v>Victoria</v>
      </c>
      <c r="G3927" t="s">
        <v>45</v>
      </c>
      <c r="H3927">
        <v>3551</v>
      </c>
      <c r="I3927" t="s">
        <v>11</v>
      </c>
      <c r="J3927" t="s">
        <v>60</v>
      </c>
      <c r="K3927" t="s">
        <v>155</v>
      </c>
      <c r="L3927" t="s">
        <v>20</v>
      </c>
      <c r="M3927" s="5">
        <v>1482.9900000000002</v>
      </c>
    </row>
    <row r="3928" spans="1:13" x14ac:dyDescent="0.25">
      <c r="A3928" s="2">
        <v>45595</v>
      </c>
      <c r="B3928" s="3">
        <f t="shared" si="185"/>
        <v>2025</v>
      </c>
      <c r="C3928" t="str">
        <f t="shared" si="183"/>
        <v>2024-2025</v>
      </c>
      <c r="D3928" t="s">
        <v>147</v>
      </c>
      <c r="E3928" t="s">
        <v>57</v>
      </c>
      <c r="F3928" t="str">
        <f t="shared" si="184"/>
        <v>New South Wales</v>
      </c>
      <c r="G3928" t="s">
        <v>10</v>
      </c>
      <c r="H3928">
        <v>2560</v>
      </c>
      <c r="I3928" t="s">
        <v>11</v>
      </c>
      <c r="J3928" t="s">
        <v>58</v>
      </c>
      <c r="K3928" t="s">
        <v>156</v>
      </c>
      <c r="L3928" t="s">
        <v>17</v>
      </c>
      <c r="M3928" s="5">
        <v>1484.6099999999997</v>
      </c>
    </row>
    <row r="3929" spans="1:13" x14ac:dyDescent="0.25">
      <c r="A3929" s="2">
        <v>45405</v>
      </c>
      <c r="B3929" s="3">
        <f t="shared" si="185"/>
        <v>2024</v>
      </c>
      <c r="C3929" t="str">
        <f t="shared" si="183"/>
        <v>2023-2024</v>
      </c>
      <c r="D3929" t="s">
        <v>147</v>
      </c>
      <c r="E3929" t="s">
        <v>136</v>
      </c>
      <c r="F3929" t="str">
        <f t="shared" si="184"/>
        <v>Victoria</v>
      </c>
      <c r="G3929" t="s">
        <v>45</v>
      </c>
      <c r="H3929">
        <v>3175</v>
      </c>
      <c r="I3929" t="s">
        <v>11</v>
      </c>
      <c r="J3929" t="s">
        <v>63</v>
      </c>
      <c r="K3929" t="s">
        <v>154</v>
      </c>
      <c r="L3929" t="s">
        <v>14</v>
      </c>
      <c r="M3929" s="5">
        <v>1485.79</v>
      </c>
    </row>
    <row r="3930" spans="1:13" x14ac:dyDescent="0.25">
      <c r="A3930" s="2">
        <v>45372</v>
      </c>
      <c r="B3930" s="3">
        <f t="shared" si="185"/>
        <v>2024</v>
      </c>
      <c r="C3930" t="str">
        <f t="shared" si="183"/>
        <v>2023-2024</v>
      </c>
      <c r="D3930" t="s">
        <v>147</v>
      </c>
      <c r="E3930" t="s">
        <v>131</v>
      </c>
      <c r="F3930" t="str">
        <f t="shared" si="184"/>
        <v>Western Australia</v>
      </c>
      <c r="G3930" t="s">
        <v>48</v>
      </c>
      <c r="H3930">
        <v>6530</v>
      </c>
      <c r="I3930" t="s">
        <v>11</v>
      </c>
      <c r="J3930" t="s">
        <v>77</v>
      </c>
      <c r="K3930" t="s">
        <v>150</v>
      </c>
      <c r="L3930" t="s">
        <v>18</v>
      </c>
      <c r="M3930" s="5">
        <v>1487.17</v>
      </c>
    </row>
    <row r="3931" spans="1:13" x14ac:dyDescent="0.25">
      <c r="A3931" s="2">
        <v>45649</v>
      </c>
      <c r="B3931" s="3">
        <f t="shared" si="185"/>
        <v>2025</v>
      </c>
      <c r="C3931" t="str">
        <f t="shared" si="183"/>
        <v>2024-2025</v>
      </c>
      <c r="D3931" t="s">
        <v>147</v>
      </c>
      <c r="E3931" t="s">
        <v>103</v>
      </c>
      <c r="F3931" t="str">
        <f t="shared" si="184"/>
        <v>Queensland</v>
      </c>
      <c r="G3931" t="s">
        <v>35</v>
      </c>
      <c r="H3931">
        <v>4509</v>
      </c>
      <c r="I3931" t="s">
        <v>11</v>
      </c>
      <c r="J3931" t="s">
        <v>104</v>
      </c>
      <c r="K3931" t="s">
        <v>153</v>
      </c>
      <c r="L3931" t="s">
        <v>16</v>
      </c>
      <c r="M3931" s="5">
        <v>1490.0799999999997</v>
      </c>
    </row>
    <row r="3932" spans="1:13" x14ac:dyDescent="0.25">
      <c r="A3932" s="2">
        <v>45486</v>
      </c>
      <c r="B3932" s="3">
        <f t="shared" si="185"/>
        <v>2025</v>
      </c>
      <c r="C3932" t="str">
        <f t="shared" si="183"/>
        <v>2024-2025</v>
      </c>
      <c r="D3932" t="s">
        <v>147</v>
      </c>
      <c r="E3932" t="s">
        <v>128</v>
      </c>
      <c r="F3932" t="str">
        <f t="shared" si="184"/>
        <v>Western Australia</v>
      </c>
      <c r="G3932" t="s">
        <v>48</v>
      </c>
      <c r="H3932">
        <v>6027</v>
      </c>
      <c r="I3932" t="s">
        <v>11</v>
      </c>
      <c r="J3932" t="s">
        <v>49</v>
      </c>
      <c r="K3932" t="s">
        <v>151</v>
      </c>
      <c r="L3932" t="s">
        <v>21</v>
      </c>
      <c r="M3932" s="5">
        <v>1490.72</v>
      </c>
    </row>
    <row r="3933" spans="1:13" x14ac:dyDescent="0.25">
      <c r="A3933" s="2">
        <v>45825</v>
      </c>
      <c r="B3933" s="3">
        <f t="shared" si="185"/>
        <v>2025</v>
      </c>
      <c r="C3933" t="str">
        <f t="shared" si="183"/>
        <v>2024-2025</v>
      </c>
      <c r="D3933" t="s">
        <v>148</v>
      </c>
      <c r="E3933" t="s">
        <v>78</v>
      </c>
      <c r="F3933" t="str">
        <f t="shared" si="184"/>
        <v>New South Wales</v>
      </c>
      <c r="G3933" t="s">
        <v>10</v>
      </c>
      <c r="H3933">
        <v>2350</v>
      </c>
      <c r="I3933" t="s">
        <v>11</v>
      </c>
      <c r="J3933" t="s">
        <v>68</v>
      </c>
      <c r="K3933" t="s">
        <v>150</v>
      </c>
      <c r="L3933" t="s">
        <v>18</v>
      </c>
      <c r="M3933" s="5">
        <v>1491.2399999999998</v>
      </c>
    </row>
    <row r="3934" spans="1:13" x14ac:dyDescent="0.25">
      <c r="A3934" s="2">
        <v>45673</v>
      </c>
      <c r="B3934" s="3">
        <f t="shared" si="185"/>
        <v>2025</v>
      </c>
      <c r="C3934" t="str">
        <f t="shared" si="183"/>
        <v>2024-2025</v>
      </c>
      <c r="D3934" t="s">
        <v>148</v>
      </c>
      <c r="E3934" t="s">
        <v>78</v>
      </c>
      <c r="F3934" t="str">
        <f t="shared" si="184"/>
        <v>New South Wales</v>
      </c>
      <c r="G3934" t="s">
        <v>10</v>
      </c>
      <c r="H3934">
        <v>2350</v>
      </c>
      <c r="I3934" t="s">
        <v>11</v>
      </c>
      <c r="J3934" t="s">
        <v>68</v>
      </c>
      <c r="K3934" t="s">
        <v>150</v>
      </c>
      <c r="L3934" t="s">
        <v>18</v>
      </c>
      <c r="M3934" s="5">
        <v>1492.09</v>
      </c>
    </row>
    <row r="3935" spans="1:13" x14ac:dyDescent="0.25">
      <c r="A3935" s="2">
        <v>45812</v>
      </c>
      <c r="B3935" s="3">
        <f t="shared" si="185"/>
        <v>2025</v>
      </c>
      <c r="C3935" t="str">
        <f t="shared" si="183"/>
        <v>2024-2025</v>
      </c>
      <c r="D3935" t="s">
        <v>147</v>
      </c>
      <c r="E3935" t="s">
        <v>44</v>
      </c>
      <c r="F3935" t="str">
        <f t="shared" si="184"/>
        <v>Victoria</v>
      </c>
      <c r="G3935" t="s">
        <v>45</v>
      </c>
      <c r="H3935">
        <v>3066</v>
      </c>
      <c r="I3935" t="s">
        <v>11</v>
      </c>
      <c r="J3935" t="s">
        <v>46</v>
      </c>
      <c r="K3935" t="s">
        <v>150</v>
      </c>
      <c r="L3935" t="s">
        <v>18</v>
      </c>
      <c r="M3935" s="5">
        <v>1493.2400000000002</v>
      </c>
    </row>
    <row r="3936" spans="1:13" x14ac:dyDescent="0.25">
      <c r="A3936" s="2">
        <v>45648</v>
      </c>
      <c r="B3936" s="3">
        <f t="shared" si="185"/>
        <v>2025</v>
      </c>
      <c r="C3936" t="str">
        <f t="shared" si="183"/>
        <v>2024-2025</v>
      </c>
      <c r="D3936" t="s">
        <v>148</v>
      </c>
      <c r="E3936" t="s">
        <v>124</v>
      </c>
      <c r="F3936" t="str">
        <f t="shared" si="184"/>
        <v>New South Wales</v>
      </c>
      <c r="G3936" t="s">
        <v>10</v>
      </c>
      <c r="H3936">
        <v>2015</v>
      </c>
      <c r="I3936" t="s">
        <v>11</v>
      </c>
      <c r="J3936" t="s">
        <v>12</v>
      </c>
      <c r="K3936" t="s">
        <v>150</v>
      </c>
      <c r="L3936" t="s">
        <v>18</v>
      </c>
      <c r="M3936" s="5">
        <v>1497.97</v>
      </c>
    </row>
    <row r="3937" spans="1:13" x14ac:dyDescent="0.25">
      <c r="A3937" s="2">
        <v>45676</v>
      </c>
      <c r="B3937" s="3">
        <f t="shared" si="185"/>
        <v>2025</v>
      </c>
      <c r="C3937" t="str">
        <f t="shared" si="183"/>
        <v>2024-2025</v>
      </c>
      <c r="D3937" t="s">
        <v>148</v>
      </c>
      <c r="E3937" t="s">
        <v>73</v>
      </c>
      <c r="F3937" t="str">
        <f t="shared" si="184"/>
        <v>Victoria</v>
      </c>
      <c r="G3937" t="s">
        <v>45</v>
      </c>
      <c r="H3937">
        <v>3136</v>
      </c>
      <c r="I3937" t="s">
        <v>11</v>
      </c>
      <c r="J3937" t="s">
        <v>63</v>
      </c>
      <c r="K3937" t="s">
        <v>153</v>
      </c>
      <c r="L3937" t="s">
        <v>16</v>
      </c>
      <c r="M3937" s="5">
        <v>1500.08</v>
      </c>
    </row>
    <row r="3938" spans="1:13" x14ac:dyDescent="0.25">
      <c r="A3938" s="2">
        <v>45817</v>
      </c>
      <c r="B3938" s="3">
        <f t="shared" si="185"/>
        <v>2025</v>
      </c>
      <c r="C3938" t="str">
        <f t="shared" si="183"/>
        <v>2024-2025</v>
      </c>
      <c r="D3938" t="s">
        <v>147</v>
      </c>
      <c r="E3938" t="s">
        <v>75</v>
      </c>
      <c r="F3938" t="str">
        <f t="shared" si="184"/>
        <v>Victoria</v>
      </c>
      <c r="G3938" t="s">
        <v>45</v>
      </c>
      <c r="H3938">
        <v>3630</v>
      </c>
      <c r="I3938" t="s">
        <v>11</v>
      </c>
      <c r="J3938" t="s">
        <v>55</v>
      </c>
      <c r="K3938" t="s">
        <v>150</v>
      </c>
      <c r="L3938" t="s">
        <v>18</v>
      </c>
      <c r="M3938" s="5">
        <v>1501.3999999999999</v>
      </c>
    </row>
    <row r="3939" spans="1:13" x14ac:dyDescent="0.25">
      <c r="A3939" s="2">
        <v>45365</v>
      </c>
      <c r="B3939" s="3">
        <f t="shared" si="185"/>
        <v>2024</v>
      </c>
      <c r="C3939" t="str">
        <f t="shared" si="183"/>
        <v>2023-2024</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25">
      <c r="A3940" s="2">
        <v>45647</v>
      </c>
      <c r="B3940" s="3">
        <f t="shared" si="185"/>
        <v>2025</v>
      </c>
      <c r="C3940" t="str">
        <f t="shared" si="183"/>
        <v>2024-2025</v>
      </c>
      <c r="D3940" t="s">
        <v>147</v>
      </c>
      <c r="E3940" t="s">
        <v>62</v>
      </c>
      <c r="F3940" t="str">
        <f t="shared" si="184"/>
        <v>Victoria</v>
      </c>
      <c r="G3940" t="s">
        <v>45</v>
      </c>
      <c r="H3940">
        <v>3134</v>
      </c>
      <c r="I3940" t="s">
        <v>11</v>
      </c>
      <c r="J3940" t="s">
        <v>63</v>
      </c>
      <c r="K3940" t="s">
        <v>150</v>
      </c>
      <c r="L3940" t="s">
        <v>18</v>
      </c>
      <c r="M3940" s="5">
        <v>1513.91</v>
      </c>
    </row>
    <row r="3941" spans="1:13" x14ac:dyDescent="0.25">
      <c r="A3941" s="2">
        <v>45674</v>
      </c>
      <c r="B3941" s="3">
        <f t="shared" si="185"/>
        <v>2025</v>
      </c>
      <c r="C3941" t="str">
        <f t="shared" si="183"/>
        <v>2024-2025</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25">
      <c r="A3942" s="2">
        <v>45375</v>
      </c>
      <c r="B3942" s="3">
        <f t="shared" si="185"/>
        <v>2024</v>
      </c>
      <c r="C3942" t="str">
        <f t="shared" si="183"/>
        <v>2023-2024</v>
      </c>
      <c r="D3942" t="s">
        <v>147</v>
      </c>
      <c r="E3942" t="s">
        <v>42</v>
      </c>
      <c r="F3942" t="str">
        <f t="shared" si="184"/>
        <v>Queensland</v>
      </c>
      <c r="G3942" t="s">
        <v>35</v>
      </c>
      <c r="H3942">
        <v>4053</v>
      </c>
      <c r="I3942" t="s">
        <v>11</v>
      </c>
      <c r="J3942" t="s">
        <v>43</v>
      </c>
      <c r="K3942" t="s">
        <v>150</v>
      </c>
      <c r="L3942" t="s">
        <v>18</v>
      </c>
      <c r="M3942" s="5">
        <v>1519.16</v>
      </c>
    </row>
    <row r="3943" spans="1:13" x14ac:dyDescent="0.25">
      <c r="A3943" s="2">
        <v>45687</v>
      </c>
      <c r="B3943" s="3">
        <f t="shared" si="185"/>
        <v>2025</v>
      </c>
      <c r="C3943" t="str">
        <f t="shared" si="183"/>
        <v>2024-2025</v>
      </c>
      <c r="D3943" t="s">
        <v>147</v>
      </c>
      <c r="E3943" t="s">
        <v>97</v>
      </c>
      <c r="F3943" t="str">
        <f t="shared" si="184"/>
        <v>Tasmania</v>
      </c>
      <c r="G3943" t="s">
        <v>70</v>
      </c>
      <c r="H3943">
        <v>7250</v>
      </c>
      <c r="I3943" t="s">
        <v>11</v>
      </c>
      <c r="J3943" t="s">
        <v>71</v>
      </c>
      <c r="K3943" t="s">
        <v>151</v>
      </c>
      <c r="L3943" t="s">
        <v>21</v>
      </c>
      <c r="M3943" s="5">
        <v>1522.7399999999998</v>
      </c>
    </row>
    <row r="3944" spans="1:13" x14ac:dyDescent="0.25">
      <c r="A3944" s="2">
        <v>45584</v>
      </c>
      <c r="B3944" s="3">
        <f t="shared" si="185"/>
        <v>2025</v>
      </c>
      <c r="C3944" t="str">
        <f t="shared" si="183"/>
        <v>2024-2025</v>
      </c>
      <c r="D3944" t="s">
        <v>147</v>
      </c>
      <c r="E3944" t="s">
        <v>131</v>
      </c>
      <c r="F3944" t="str">
        <f t="shared" si="184"/>
        <v>Western Australia</v>
      </c>
      <c r="G3944" t="s">
        <v>48</v>
      </c>
      <c r="H3944">
        <v>6530</v>
      </c>
      <c r="I3944" t="s">
        <v>11</v>
      </c>
      <c r="J3944" t="s">
        <v>77</v>
      </c>
      <c r="K3944" t="s">
        <v>151</v>
      </c>
      <c r="L3944" t="s">
        <v>21</v>
      </c>
      <c r="M3944" s="5">
        <v>1532.53</v>
      </c>
    </row>
    <row r="3945" spans="1:13" x14ac:dyDescent="0.25">
      <c r="A3945" s="2">
        <v>45681</v>
      </c>
      <c r="B3945" s="3">
        <f t="shared" si="185"/>
        <v>2025</v>
      </c>
      <c r="C3945" t="str">
        <f t="shared" si="183"/>
        <v>2024-2025</v>
      </c>
      <c r="D3945" t="s">
        <v>148</v>
      </c>
      <c r="E3945" t="s">
        <v>124</v>
      </c>
      <c r="F3945" t="str">
        <f t="shared" si="184"/>
        <v>New South Wales</v>
      </c>
      <c r="G3945" t="s">
        <v>10</v>
      </c>
      <c r="H3945">
        <v>2015</v>
      </c>
      <c r="I3945" t="s">
        <v>11</v>
      </c>
      <c r="J3945" t="s">
        <v>12</v>
      </c>
      <c r="K3945" t="s">
        <v>154</v>
      </c>
      <c r="L3945" t="s">
        <v>14</v>
      </c>
      <c r="M3945" s="5">
        <v>1540.18</v>
      </c>
    </row>
    <row r="3946" spans="1:13" x14ac:dyDescent="0.25">
      <c r="A3946" s="2">
        <v>45835</v>
      </c>
      <c r="B3946" s="3">
        <f t="shared" si="185"/>
        <v>2025</v>
      </c>
      <c r="C3946" t="str">
        <f t="shared" si="183"/>
        <v>2024-2025</v>
      </c>
      <c r="D3946" t="s">
        <v>147</v>
      </c>
      <c r="E3946" t="s">
        <v>114</v>
      </c>
      <c r="F3946" t="str">
        <f t="shared" si="184"/>
        <v>Victoria</v>
      </c>
      <c r="G3946" t="s">
        <v>45</v>
      </c>
      <c r="H3946">
        <v>3551</v>
      </c>
      <c r="I3946" t="s">
        <v>11</v>
      </c>
      <c r="J3946" t="s">
        <v>60</v>
      </c>
      <c r="K3946" t="s">
        <v>151</v>
      </c>
      <c r="L3946" t="s">
        <v>21</v>
      </c>
      <c r="M3946" s="5">
        <v>1548.9099999999999</v>
      </c>
    </row>
    <row r="3947" spans="1:13" x14ac:dyDescent="0.25">
      <c r="A3947" s="2">
        <v>45508</v>
      </c>
      <c r="B3947" s="3">
        <f t="shared" si="185"/>
        <v>2025</v>
      </c>
      <c r="C3947" t="str">
        <f t="shared" si="183"/>
        <v>2024-2025</v>
      </c>
      <c r="D3947" t="s">
        <v>147</v>
      </c>
      <c r="E3947" t="s">
        <v>103</v>
      </c>
      <c r="F3947" t="str">
        <f t="shared" si="184"/>
        <v>Queensland</v>
      </c>
      <c r="G3947" t="s">
        <v>35</v>
      </c>
      <c r="H3947">
        <v>4509</v>
      </c>
      <c r="I3947" t="s">
        <v>11</v>
      </c>
      <c r="J3947" t="s">
        <v>104</v>
      </c>
      <c r="K3947" t="s">
        <v>157</v>
      </c>
      <c r="L3947" t="s">
        <v>22</v>
      </c>
      <c r="M3947" s="5">
        <v>1550.3300000000002</v>
      </c>
    </row>
    <row r="3948" spans="1:13" x14ac:dyDescent="0.25">
      <c r="A3948" s="2">
        <v>46014</v>
      </c>
      <c r="B3948" s="3">
        <f t="shared" si="185"/>
        <v>2026</v>
      </c>
      <c r="C3948" t="str">
        <f t="shared" si="183"/>
        <v>2025-2026</v>
      </c>
      <c r="D3948" t="s">
        <v>148</v>
      </c>
      <c r="E3948" t="s">
        <v>40</v>
      </c>
      <c r="F3948" t="str">
        <f t="shared" si="184"/>
        <v>New South Wales</v>
      </c>
      <c r="G3948" t="s">
        <v>10</v>
      </c>
      <c r="H3948">
        <v>2116</v>
      </c>
      <c r="I3948" t="s">
        <v>11</v>
      </c>
      <c r="J3948" t="s">
        <v>27</v>
      </c>
      <c r="K3948" t="s">
        <v>154</v>
      </c>
      <c r="L3948" t="s">
        <v>14</v>
      </c>
      <c r="M3948" s="5">
        <v>1552.36</v>
      </c>
    </row>
    <row r="3949" spans="1:13" x14ac:dyDescent="0.25">
      <c r="A3949" s="2">
        <v>45748</v>
      </c>
      <c r="B3949" s="3">
        <f t="shared" si="185"/>
        <v>2025</v>
      </c>
      <c r="C3949" t="str">
        <f t="shared" si="183"/>
        <v>2024-2025</v>
      </c>
      <c r="D3949" t="s">
        <v>148</v>
      </c>
      <c r="E3949" t="s">
        <v>34</v>
      </c>
      <c r="F3949" t="str">
        <f t="shared" si="184"/>
        <v>Queensland</v>
      </c>
      <c r="G3949" t="s">
        <v>35</v>
      </c>
      <c r="H3949">
        <v>4802</v>
      </c>
      <c r="I3949" t="s">
        <v>11</v>
      </c>
      <c r="J3949" t="s">
        <v>36</v>
      </c>
      <c r="K3949" t="s">
        <v>153</v>
      </c>
      <c r="L3949" t="s">
        <v>16</v>
      </c>
      <c r="M3949" s="5">
        <v>1552.4099999999996</v>
      </c>
    </row>
    <row r="3950" spans="1:13" x14ac:dyDescent="0.25">
      <c r="A3950" s="2">
        <v>45593</v>
      </c>
      <c r="B3950" s="3">
        <f t="shared" si="185"/>
        <v>2025</v>
      </c>
      <c r="C3950" t="str">
        <f t="shared" si="183"/>
        <v>2024-2025</v>
      </c>
      <c r="D3950" t="s">
        <v>147</v>
      </c>
      <c r="E3950" t="s">
        <v>115</v>
      </c>
      <c r="F3950" t="str">
        <f t="shared" si="184"/>
        <v>Western Australia</v>
      </c>
      <c r="G3950" t="s">
        <v>48</v>
      </c>
      <c r="H3950">
        <v>6280</v>
      </c>
      <c r="I3950" t="s">
        <v>11</v>
      </c>
      <c r="J3950" t="s">
        <v>94</v>
      </c>
      <c r="K3950" t="s">
        <v>155</v>
      </c>
      <c r="L3950" t="s">
        <v>20</v>
      </c>
      <c r="M3950" s="5">
        <v>1554.86</v>
      </c>
    </row>
    <row r="3951" spans="1:13" x14ac:dyDescent="0.25">
      <c r="A3951" s="2">
        <v>45386</v>
      </c>
      <c r="B3951" s="3">
        <f t="shared" si="185"/>
        <v>2024</v>
      </c>
      <c r="C3951" t="str">
        <f t="shared" si="183"/>
        <v>2023-2024</v>
      </c>
      <c r="D3951" t="s">
        <v>147</v>
      </c>
      <c r="E3951" t="s">
        <v>75</v>
      </c>
      <c r="F3951" t="str">
        <f t="shared" si="184"/>
        <v>Victoria</v>
      </c>
      <c r="G3951" t="s">
        <v>45</v>
      </c>
      <c r="H3951">
        <v>3630</v>
      </c>
      <c r="I3951" t="s">
        <v>11</v>
      </c>
      <c r="J3951" t="s">
        <v>55</v>
      </c>
      <c r="K3951" t="s">
        <v>149</v>
      </c>
      <c r="L3951" t="s">
        <v>15</v>
      </c>
      <c r="M3951" s="5">
        <v>1564.75</v>
      </c>
    </row>
    <row r="3952" spans="1:13" x14ac:dyDescent="0.25">
      <c r="A3952" s="2">
        <v>45420</v>
      </c>
      <c r="B3952" s="3">
        <f t="shared" si="185"/>
        <v>2024</v>
      </c>
      <c r="C3952" t="str">
        <f t="shared" si="183"/>
        <v>2023-2024</v>
      </c>
      <c r="D3952" t="s">
        <v>147</v>
      </c>
      <c r="E3952" t="s">
        <v>28</v>
      </c>
      <c r="F3952" t="str">
        <f t="shared" si="184"/>
        <v>Northern Territory</v>
      </c>
      <c r="G3952" t="s">
        <v>29</v>
      </c>
      <c r="H3952">
        <v>800</v>
      </c>
      <c r="I3952" t="s">
        <v>11</v>
      </c>
      <c r="J3952" t="s">
        <v>30</v>
      </c>
      <c r="K3952" t="s">
        <v>155</v>
      </c>
      <c r="L3952" t="s">
        <v>20</v>
      </c>
      <c r="M3952" s="5">
        <v>1571.03</v>
      </c>
    </row>
    <row r="3953" spans="1:13" x14ac:dyDescent="0.25">
      <c r="A3953" s="2">
        <v>45658</v>
      </c>
      <c r="B3953" s="3">
        <f t="shared" si="185"/>
        <v>2025</v>
      </c>
      <c r="C3953" t="str">
        <f t="shared" si="183"/>
        <v>2024-2025</v>
      </c>
      <c r="D3953" t="s">
        <v>147</v>
      </c>
      <c r="E3953" t="s">
        <v>112</v>
      </c>
      <c r="F3953" t="str">
        <f t="shared" si="184"/>
        <v>Victoria</v>
      </c>
      <c r="G3953" t="s">
        <v>45</v>
      </c>
      <c r="H3953">
        <v>3076</v>
      </c>
      <c r="I3953" t="s">
        <v>11</v>
      </c>
      <c r="J3953" t="s">
        <v>46</v>
      </c>
      <c r="K3953" t="s">
        <v>150</v>
      </c>
      <c r="L3953" t="s">
        <v>18</v>
      </c>
      <c r="M3953" s="5">
        <v>1572.1400000000003</v>
      </c>
    </row>
    <row r="3954" spans="1:13" x14ac:dyDescent="0.25">
      <c r="A3954" s="2">
        <v>45439</v>
      </c>
      <c r="B3954" s="3">
        <f t="shared" si="185"/>
        <v>2024</v>
      </c>
      <c r="C3954" t="str">
        <f t="shared" si="183"/>
        <v>2023-2024</v>
      </c>
      <c r="D3954" t="s">
        <v>147</v>
      </c>
      <c r="E3954" t="s">
        <v>109</v>
      </c>
      <c r="F3954" t="str">
        <f t="shared" si="184"/>
        <v>New South Wales</v>
      </c>
      <c r="G3954" t="s">
        <v>10</v>
      </c>
      <c r="H3954">
        <v>2480</v>
      </c>
      <c r="I3954" t="s">
        <v>11</v>
      </c>
      <c r="J3954" t="s">
        <v>68</v>
      </c>
      <c r="K3954" t="s">
        <v>150</v>
      </c>
      <c r="L3954" t="s">
        <v>18</v>
      </c>
      <c r="M3954" s="5">
        <v>1574.01</v>
      </c>
    </row>
    <row r="3955" spans="1:13" x14ac:dyDescent="0.25">
      <c r="A3955" s="2">
        <v>45913</v>
      </c>
      <c r="B3955" s="3">
        <f t="shared" si="185"/>
        <v>2026</v>
      </c>
      <c r="C3955" t="str">
        <f t="shared" si="183"/>
        <v>2025-2026</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25">
      <c r="A3956" s="2">
        <v>45578</v>
      </c>
      <c r="B3956" s="3">
        <f t="shared" si="185"/>
        <v>2025</v>
      </c>
      <c r="C3956" t="str">
        <f t="shared" si="183"/>
        <v>2024-2025</v>
      </c>
      <c r="D3956" t="s">
        <v>147</v>
      </c>
      <c r="E3956" t="s">
        <v>74</v>
      </c>
      <c r="F3956" t="str">
        <f t="shared" si="184"/>
        <v>South Australia</v>
      </c>
      <c r="G3956" t="s">
        <v>32</v>
      </c>
      <c r="H3956">
        <v>5043</v>
      </c>
      <c r="I3956" t="s">
        <v>11</v>
      </c>
      <c r="J3956" t="s">
        <v>33</v>
      </c>
      <c r="K3956" t="s">
        <v>153</v>
      </c>
      <c r="L3956" t="s">
        <v>16</v>
      </c>
      <c r="M3956" s="5">
        <v>1576.86</v>
      </c>
    </row>
    <row r="3957" spans="1:13" x14ac:dyDescent="0.25">
      <c r="A3957" s="2">
        <v>45579</v>
      </c>
      <c r="B3957" s="3">
        <f t="shared" si="185"/>
        <v>2025</v>
      </c>
      <c r="C3957" t="str">
        <f t="shared" si="183"/>
        <v>2024-2025</v>
      </c>
      <c r="D3957" t="s">
        <v>147</v>
      </c>
      <c r="E3957" t="s">
        <v>88</v>
      </c>
      <c r="F3957" t="str">
        <f t="shared" si="184"/>
        <v>South Australia</v>
      </c>
      <c r="G3957" t="s">
        <v>32</v>
      </c>
      <c r="H3957">
        <v>5011</v>
      </c>
      <c r="I3957" t="s">
        <v>11</v>
      </c>
      <c r="J3957" t="s">
        <v>33</v>
      </c>
      <c r="K3957" t="s">
        <v>151</v>
      </c>
      <c r="L3957" t="s">
        <v>21</v>
      </c>
      <c r="M3957" s="5">
        <v>1587.5</v>
      </c>
    </row>
    <row r="3958" spans="1:13" x14ac:dyDescent="0.25">
      <c r="A3958" s="2">
        <v>45847</v>
      </c>
      <c r="B3958" s="3">
        <f t="shared" si="185"/>
        <v>2026</v>
      </c>
      <c r="C3958" t="str">
        <f t="shared" si="183"/>
        <v>2025-2026</v>
      </c>
      <c r="D3958" t="s">
        <v>147</v>
      </c>
      <c r="E3958" t="s">
        <v>57</v>
      </c>
      <c r="F3958" t="str">
        <f t="shared" si="184"/>
        <v>New South Wales</v>
      </c>
      <c r="G3958" t="s">
        <v>10</v>
      </c>
      <c r="H3958">
        <v>2560</v>
      </c>
      <c r="I3958" t="s">
        <v>11</v>
      </c>
      <c r="J3958" t="s">
        <v>58</v>
      </c>
      <c r="K3958" t="s">
        <v>150</v>
      </c>
      <c r="L3958" t="s">
        <v>18</v>
      </c>
      <c r="M3958" s="5">
        <v>1590.76</v>
      </c>
    </row>
    <row r="3959" spans="1:13" x14ac:dyDescent="0.25">
      <c r="A3959" s="2">
        <v>45921</v>
      </c>
      <c r="B3959" s="3">
        <f t="shared" si="185"/>
        <v>2026</v>
      </c>
      <c r="C3959" t="str">
        <f t="shared" si="183"/>
        <v>2025-2026</v>
      </c>
      <c r="D3959" t="s">
        <v>147</v>
      </c>
      <c r="E3959" t="s">
        <v>75</v>
      </c>
      <c r="F3959" t="str">
        <f t="shared" si="184"/>
        <v>Victoria</v>
      </c>
      <c r="G3959" t="s">
        <v>45</v>
      </c>
      <c r="H3959">
        <v>3630</v>
      </c>
      <c r="I3959" t="s">
        <v>11</v>
      </c>
      <c r="J3959" t="s">
        <v>55</v>
      </c>
      <c r="K3959" t="s">
        <v>151</v>
      </c>
      <c r="L3959" t="s">
        <v>21</v>
      </c>
      <c r="M3959" s="5">
        <v>1591.8200000000004</v>
      </c>
    </row>
    <row r="3960" spans="1:13" x14ac:dyDescent="0.25">
      <c r="A3960" s="2">
        <v>45417</v>
      </c>
      <c r="B3960" s="3">
        <f t="shared" si="185"/>
        <v>2024</v>
      </c>
      <c r="C3960" t="str">
        <f t="shared" si="183"/>
        <v>2023-2024</v>
      </c>
      <c r="D3960" t="s">
        <v>147</v>
      </c>
      <c r="E3960" t="s">
        <v>39</v>
      </c>
      <c r="F3960" t="str">
        <f t="shared" si="184"/>
        <v>South Australia</v>
      </c>
      <c r="G3960" t="s">
        <v>32</v>
      </c>
      <c r="H3960">
        <v>5343</v>
      </c>
      <c r="I3960" t="s">
        <v>11</v>
      </c>
      <c r="J3960" t="s">
        <v>38</v>
      </c>
      <c r="K3960" t="s">
        <v>150</v>
      </c>
      <c r="L3960" t="s">
        <v>18</v>
      </c>
      <c r="M3960" s="5">
        <v>1596.6399999999999</v>
      </c>
    </row>
    <row r="3961" spans="1:13" x14ac:dyDescent="0.25">
      <c r="A3961" s="2">
        <v>45617</v>
      </c>
      <c r="B3961" s="3">
        <f t="shared" si="185"/>
        <v>2025</v>
      </c>
      <c r="C3961" t="str">
        <f t="shared" si="183"/>
        <v>2024-2025</v>
      </c>
      <c r="D3961" t="s">
        <v>148</v>
      </c>
      <c r="E3961" t="s">
        <v>138</v>
      </c>
      <c r="F3961" t="str">
        <f t="shared" si="184"/>
        <v>Queensland</v>
      </c>
      <c r="G3961" t="s">
        <v>35</v>
      </c>
      <c r="H3961">
        <v>4558</v>
      </c>
      <c r="I3961" t="s">
        <v>11</v>
      </c>
      <c r="J3961" t="s">
        <v>120</v>
      </c>
      <c r="K3961" t="s">
        <v>150</v>
      </c>
      <c r="L3961" t="s">
        <v>18</v>
      </c>
      <c r="M3961" s="5">
        <v>1599.8400000000004</v>
      </c>
    </row>
    <row r="3962" spans="1:13" x14ac:dyDescent="0.25">
      <c r="A3962" s="2">
        <v>45443</v>
      </c>
      <c r="B3962" s="3">
        <f t="shared" si="185"/>
        <v>2024</v>
      </c>
      <c r="C3962" t="str">
        <f t="shared" si="183"/>
        <v>2023-2024</v>
      </c>
      <c r="D3962" t="s">
        <v>148</v>
      </c>
      <c r="E3962" t="s">
        <v>40</v>
      </c>
      <c r="F3962" t="str">
        <f t="shared" si="184"/>
        <v>New South Wales</v>
      </c>
      <c r="G3962" t="s">
        <v>10</v>
      </c>
      <c r="H3962">
        <v>2116</v>
      </c>
      <c r="I3962" t="s">
        <v>11</v>
      </c>
      <c r="J3962" t="s">
        <v>27</v>
      </c>
      <c r="K3962" t="s">
        <v>150</v>
      </c>
      <c r="L3962" t="s">
        <v>18</v>
      </c>
      <c r="M3962" s="5">
        <v>1599.9899999999998</v>
      </c>
    </row>
    <row r="3963" spans="1:13" x14ac:dyDescent="0.25">
      <c r="A3963" s="2">
        <v>45381</v>
      </c>
      <c r="B3963" s="3">
        <f t="shared" si="185"/>
        <v>2024</v>
      </c>
      <c r="C3963" t="str">
        <f t="shared" si="183"/>
        <v>2023-2024</v>
      </c>
      <c r="D3963" t="s">
        <v>147</v>
      </c>
      <c r="E3963" t="s">
        <v>24</v>
      </c>
      <c r="F3963" t="str">
        <f t="shared" si="184"/>
        <v>New South Wales</v>
      </c>
      <c r="G3963" t="s">
        <v>10</v>
      </c>
      <c r="H3963">
        <v>2795</v>
      </c>
      <c r="I3963" t="s">
        <v>11</v>
      </c>
      <c r="J3963" t="s">
        <v>25</v>
      </c>
      <c r="K3963" t="s">
        <v>155</v>
      </c>
      <c r="L3963" t="s">
        <v>20</v>
      </c>
      <c r="M3963" s="5">
        <v>1601.73</v>
      </c>
    </row>
    <row r="3964" spans="1:13" x14ac:dyDescent="0.25">
      <c r="A3964" s="2">
        <v>45807</v>
      </c>
      <c r="B3964" s="3">
        <f t="shared" si="185"/>
        <v>2025</v>
      </c>
      <c r="C3964" t="str">
        <f t="shared" si="183"/>
        <v>2024-2025</v>
      </c>
      <c r="D3964" t="s">
        <v>147</v>
      </c>
      <c r="E3964" t="s">
        <v>112</v>
      </c>
      <c r="F3964" t="str">
        <f t="shared" si="184"/>
        <v>Victoria</v>
      </c>
      <c r="G3964" t="s">
        <v>45</v>
      </c>
      <c r="H3964">
        <v>3076</v>
      </c>
      <c r="I3964" t="s">
        <v>11</v>
      </c>
      <c r="J3964" t="s">
        <v>46</v>
      </c>
      <c r="K3964" t="s">
        <v>157</v>
      </c>
      <c r="L3964" t="s">
        <v>22</v>
      </c>
      <c r="M3964" s="5">
        <v>1606.3</v>
      </c>
    </row>
    <row r="3965" spans="1:13" x14ac:dyDescent="0.25">
      <c r="A3965" s="2">
        <v>45661</v>
      </c>
      <c r="B3965" s="3">
        <f t="shared" si="185"/>
        <v>2025</v>
      </c>
      <c r="C3965" t="str">
        <f t="shared" si="183"/>
        <v>2024-2025</v>
      </c>
      <c r="D3965" t="s">
        <v>147</v>
      </c>
      <c r="E3965" t="s">
        <v>9</v>
      </c>
      <c r="F3965" t="str">
        <f t="shared" si="184"/>
        <v>New South Wales</v>
      </c>
      <c r="G3965" t="s">
        <v>10</v>
      </c>
      <c r="H3965">
        <v>2067</v>
      </c>
      <c r="I3965" t="s">
        <v>11</v>
      </c>
      <c r="J3965" t="s">
        <v>12</v>
      </c>
      <c r="K3965" t="s">
        <v>153</v>
      </c>
      <c r="L3965" t="s">
        <v>16</v>
      </c>
      <c r="M3965" s="5">
        <v>1607.1399999999999</v>
      </c>
    </row>
    <row r="3966" spans="1:13" x14ac:dyDescent="0.25">
      <c r="A3966" s="2">
        <v>45713</v>
      </c>
      <c r="B3966" s="3">
        <f t="shared" si="185"/>
        <v>2025</v>
      </c>
      <c r="C3966" t="str">
        <f t="shared" si="183"/>
        <v>2024-2025</v>
      </c>
      <c r="D3966" t="s">
        <v>147</v>
      </c>
      <c r="E3966" t="s">
        <v>107</v>
      </c>
      <c r="F3966" t="str">
        <f t="shared" si="184"/>
        <v>Queensland</v>
      </c>
      <c r="G3966" t="s">
        <v>35</v>
      </c>
      <c r="H3966">
        <v>4220</v>
      </c>
      <c r="I3966" t="s">
        <v>11</v>
      </c>
      <c r="J3966" t="s">
        <v>104</v>
      </c>
      <c r="K3966" t="s">
        <v>151</v>
      </c>
      <c r="L3966" t="s">
        <v>21</v>
      </c>
      <c r="M3966" s="5">
        <v>1610.69</v>
      </c>
    </row>
    <row r="3967" spans="1:13" x14ac:dyDescent="0.25">
      <c r="A3967" s="2">
        <v>45394</v>
      </c>
      <c r="B3967" s="3">
        <f t="shared" si="185"/>
        <v>2024</v>
      </c>
      <c r="C3967" t="str">
        <f t="shared" si="183"/>
        <v>2023-2024</v>
      </c>
      <c r="D3967" t="s">
        <v>147</v>
      </c>
      <c r="E3967" t="s">
        <v>112</v>
      </c>
      <c r="F3967" t="str">
        <f t="shared" si="184"/>
        <v>Victoria</v>
      </c>
      <c r="G3967" t="s">
        <v>45</v>
      </c>
      <c r="H3967">
        <v>3076</v>
      </c>
      <c r="I3967" t="s">
        <v>11</v>
      </c>
      <c r="J3967" t="s">
        <v>46</v>
      </c>
      <c r="K3967" t="s">
        <v>153</v>
      </c>
      <c r="L3967" t="s">
        <v>16</v>
      </c>
      <c r="M3967" s="5">
        <v>1612.65</v>
      </c>
    </row>
    <row r="3968" spans="1:13" x14ac:dyDescent="0.25">
      <c r="A3968" s="2">
        <v>45977</v>
      </c>
      <c r="B3968" s="3">
        <f t="shared" si="185"/>
        <v>2026</v>
      </c>
      <c r="C3968" t="str">
        <f t="shared" si="183"/>
        <v>2025-2026</v>
      </c>
      <c r="D3968" t="s">
        <v>147</v>
      </c>
      <c r="E3968" t="s">
        <v>42</v>
      </c>
      <c r="F3968" t="str">
        <f t="shared" si="184"/>
        <v>Queensland</v>
      </c>
      <c r="G3968" t="s">
        <v>35</v>
      </c>
      <c r="H3968">
        <v>4053</v>
      </c>
      <c r="I3968" t="s">
        <v>11</v>
      </c>
      <c r="J3968" t="s">
        <v>43</v>
      </c>
      <c r="K3968" t="s">
        <v>155</v>
      </c>
      <c r="L3968" t="s">
        <v>20</v>
      </c>
      <c r="M3968" s="5">
        <v>1613.2200000000003</v>
      </c>
    </row>
    <row r="3969" spans="1:13" x14ac:dyDescent="0.25">
      <c r="A3969" s="2">
        <v>45496</v>
      </c>
      <c r="B3969" s="3">
        <f t="shared" si="185"/>
        <v>2025</v>
      </c>
      <c r="C3969" t="str">
        <f t="shared" si="183"/>
        <v>2024-2025</v>
      </c>
      <c r="D3969" t="s">
        <v>147</v>
      </c>
      <c r="E3969" t="s">
        <v>69</v>
      </c>
      <c r="F3969" t="str">
        <f t="shared" si="184"/>
        <v>Tasmania</v>
      </c>
      <c r="G3969" t="s">
        <v>70</v>
      </c>
      <c r="H3969">
        <v>7018</v>
      </c>
      <c r="I3969" t="s">
        <v>11</v>
      </c>
      <c r="J3969" t="s">
        <v>71</v>
      </c>
      <c r="K3969" t="s">
        <v>151</v>
      </c>
      <c r="L3969" t="s">
        <v>21</v>
      </c>
      <c r="M3969" s="5">
        <v>1613.69</v>
      </c>
    </row>
    <row r="3970" spans="1:13" x14ac:dyDescent="0.25">
      <c r="A3970" s="2">
        <v>45379</v>
      </c>
      <c r="B3970" s="3">
        <f t="shared" si="185"/>
        <v>2024</v>
      </c>
      <c r="C3970" t="str">
        <f t="shared" ref="C3970:C4033" si="186">IF(MONTH(A3970) &gt;= 7, YEAR(A3970) &amp; "-" &amp; YEAR(A3970) + 1, YEAR(A3970) - 1 &amp; "-" &amp; YEAR(A3970))</f>
        <v>2023-2024</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25">
      <c r="A3971" s="2">
        <v>45297</v>
      </c>
      <c r="B3971" s="3">
        <f t="shared" ref="B3971:B4034" si="188">IF(MONTH(A3971)&gt;=7,YEAR(A3971)+1,YEAR(A3971))</f>
        <v>2024</v>
      </c>
      <c r="C3971" t="str">
        <f t="shared" si="186"/>
        <v>2023-2024</v>
      </c>
      <c r="D3971" t="s">
        <v>148</v>
      </c>
      <c r="E3971" t="s">
        <v>100</v>
      </c>
      <c r="F3971" t="str">
        <f t="shared" si="187"/>
        <v>Western Australia</v>
      </c>
      <c r="G3971" t="s">
        <v>48</v>
      </c>
      <c r="H3971">
        <v>6021</v>
      </c>
      <c r="I3971" t="s">
        <v>11</v>
      </c>
      <c r="J3971" t="s">
        <v>49</v>
      </c>
      <c r="K3971" t="s">
        <v>151</v>
      </c>
      <c r="L3971" t="s">
        <v>21</v>
      </c>
      <c r="M3971" s="5">
        <v>1624.77</v>
      </c>
    </row>
    <row r="3972" spans="1:13" x14ac:dyDescent="0.25">
      <c r="A3972" s="2">
        <v>45624</v>
      </c>
      <c r="B3972" s="3">
        <f t="shared" si="188"/>
        <v>2025</v>
      </c>
      <c r="C3972" t="str">
        <f t="shared" si="186"/>
        <v>2024-2025</v>
      </c>
      <c r="D3972" t="s">
        <v>147</v>
      </c>
      <c r="E3972" t="s">
        <v>140</v>
      </c>
      <c r="F3972" t="str">
        <f t="shared" si="187"/>
        <v>Tasmania</v>
      </c>
      <c r="G3972" t="s">
        <v>70</v>
      </c>
      <c r="H3972">
        <v>7320</v>
      </c>
      <c r="I3972" t="s">
        <v>11</v>
      </c>
      <c r="J3972" t="s">
        <v>71</v>
      </c>
      <c r="K3972" t="s">
        <v>151</v>
      </c>
      <c r="L3972" t="s">
        <v>21</v>
      </c>
      <c r="M3972" s="5">
        <v>1626.0800000000002</v>
      </c>
    </row>
    <row r="3973" spans="1:13" x14ac:dyDescent="0.25">
      <c r="A3973" s="2">
        <v>45615</v>
      </c>
      <c r="B3973" s="3">
        <f t="shared" si="188"/>
        <v>2025</v>
      </c>
      <c r="C3973" t="str">
        <f t="shared" si="186"/>
        <v>2024-2025</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25">
      <c r="A3974" s="2">
        <v>45819</v>
      </c>
      <c r="B3974" s="3">
        <f t="shared" si="188"/>
        <v>2025</v>
      </c>
      <c r="C3974" t="str">
        <f t="shared" si="186"/>
        <v>2024-2025</v>
      </c>
      <c r="D3974" t="s">
        <v>147</v>
      </c>
      <c r="E3974" t="s">
        <v>31</v>
      </c>
      <c r="F3974" t="str">
        <f t="shared" si="187"/>
        <v>South Australia</v>
      </c>
      <c r="G3974" t="s">
        <v>32</v>
      </c>
      <c r="H3974">
        <v>5168</v>
      </c>
      <c r="I3974" t="s">
        <v>11</v>
      </c>
      <c r="J3974" t="s">
        <v>33</v>
      </c>
      <c r="K3974" t="s">
        <v>150</v>
      </c>
      <c r="L3974" t="s">
        <v>18</v>
      </c>
      <c r="M3974" s="5">
        <v>1630.7900000000002</v>
      </c>
    </row>
    <row r="3975" spans="1:13" x14ac:dyDescent="0.25">
      <c r="A3975" s="2">
        <v>45876</v>
      </c>
      <c r="B3975" s="3">
        <f t="shared" si="188"/>
        <v>2026</v>
      </c>
      <c r="C3975" t="str">
        <f t="shared" si="186"/>
        <v>2025-2026</v>
      </c>
      <c r="D3975" t="s">
        <v>147</v>
      </c>
      <c r="E3975" t="s">
        <v>126</v>
      </c>
      <c r="F3975" t="str">
        <f t="shared" si="187"/>
        <v>Queensland</v>
      </c>
      <c r="G3975" t="s">
        <v>35</v>
      </c>
      <c r="H3975">
        <v>4551</v>
      </c>
      <c r="I3975" t="s">
        <v>11</v>
      </c>
      <c r="J3975" t="s">
        <v>120</v>
      </c>
      <c r="K3975" t="s">
        <v>157</v>
      </c>
      <c r="L3975" t="s">
        <v>22</v>
      </c>
      <c r="M3975" s="5">
        <v>1636.1100000000001</v>
      </c>
    </row>
    <row r="3976" spans="1:13" x14ac:dyDescent="0.25">
      <c r="A3976" s="2">
        <v>45872</v>
      </c>
      <c r="B3976" s="3">
        <f t="shared" si="188"/>
        <v>2026</v>
      </c>
      <c r="C3976" t="str">
        <f t="shared" si="186"/>
        <v>2025-2026</v>
      </c>
      <c r="D3976" t="s">
        <v>148</v>
      </c>
      <c r="E3976" t="s">
        <v>40</v>
      </c>
      <c r="F3976" t="str">
        <f t="shared" si="187"/>
        <v>New South Wales</v>
      </c>
      <c r="G3976" t="s">
        <v>10</v>
      </c>
      <c r="H3976">
        <v>2116</v>
      </c>
      <c r="I3976" t="s">
        <v>11</v>
      </c>
      <c r="J3976" t="s">
        <v>27</v>
      </c>
      <c r="K3976" t="s">
        <v>153</v>
      </c>
      <c r="L3976" t="s">
        <v>16</v>
      </c>
      <c r="M3976" s="5">
        <v>1637.24</v>
      </c>
    </row>
    <row r="3977" spans="1:13" x14ac:dyDescent="0.25">
      <c r="A3977" s="2">
        <v>45845</v>
      </c>
      <c r="B3977" s="3">
        <f t="shared" si="188"/>
        <v>2026</v>
      </c>
      <c r="C3977" t="str">
        <f t="shared" si="186"/>
        <v>2025-2026</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25">
      <c r="A3978" s="2">
        <v>45735</v>
      </c>
      <c r="B3978" s="3">
        <f t="shared" si="188"/>
        <v>2025</v>
      </c>
      <c r="C3978" t="str">
        <f t="shared" si="186"/>
        <v>2024-2025</v>
      </c>
      <c r="D3978" t="s">
        <v>147</v>
      </c>
      <c r="E3978" t="s">
        <v>59</v>
      </c>
      <c r="F3978" t="str">
        <f t="shared" si="187"/>
        <v>Victoria</v>
      </c>
      <c r="G3978" t="s">
        <v>45</v>
      </c>
      <c r="H3978">
        <v>3280</v>
      </c>
      <c r="I3978" t="s">
        <v>11</v>
      </c>
      <c r="J3978" t="s">
        <v>60</v>
      </c>
      <c r="K3978" t="s">
        <v>149</v>
      </c>
      <c r="L3978" t="s">
        <v>15</v>
      </c>
      <c r="M3978" s="5">
        <v>1644.0900000000001</v>
      </c>
    </row>
    <row r="3979" spans="1:13" x14ac:dyDescent="0.25">
      <c r="A3979" s="2">
        <v>45469</v>
      </c>
      <c r="B3979" s="3">
        <f t="shared" si="188"/>
        <v>2024</v>
      </c>
      <c r="C3979" t="str">
        <f t="shared" si="186"/>
        <v>2023-2024</v>
      </c>
      <c r="D3979" t="s">
        <v>147</v>
      </c>
      <c r="E3979" t="s">
        <v>31</v>
      </c>
      <c r="F3979" t="str">
        <f t="shared" si="187"/>
        <v>South Australia</v>
      </c>
      <c r="G3979" t="s">
        <v>32</v>
      </c>
      <c r="H3979">
        <v>5168</v>
      </c>
      <c r="I3979" t="s">
        <v>11</v>
      </c>
      <c r="J3979" t="s">
        <v>33</v>
      </c>
      <c r="K3979" t="s">
        <v>153</v>
      </c>
      <c r="L3979" t="s">
        <v>16</v>
      </c>
      <c r="M3979" s="5">
        <v>1647.6399999999996</v>
      </c>
    </row>
    <row r="3980" spans="1:13" x14ac:dyDescent="0.25">
      <c r="A3980" s="2">
        <v>45550</v>
      </c>
      <c r="B3980" s="3">
        <f t="shared" si="188"/>
        <v>2025</v>
      </c>
      <c r="C3980" t="str">
        <f t="shared" si="186"/>
        <v>2024-2025</v>
      </c>
      <c r="D3980" t="s">
        <v>147</v>
      </c>
      <c r="E3980" t="s">
        <v>135</v>
      </c>
      <c r="F3980" t="str">
        <f t="shared" si="187"/>
        <v>Victoria</v>
      </c>
      <c r="G3980" t="s">
        <v>45</v>
      </c>
      <c r="H3980">
        <v>3550</v>
      </c>
      <c r="I3980" t="s">
        <v>11</v>
      </c>
      <c r="J3980" t="s">
        <v>60</v>
      </c>
      <c r="K3980" t="s">
        <v>154</v>
      </c>
      <c r="L3980" t="s">
        <v>14</v>
      </c>
      <c r="M3980" s="5">
        <v>1650.06</v>
      </c>
    </row>
    <row r="3981" spans="1:13" x14ac:dyDescent="0.25">
      <c r="A3981" s="2">
        <v>45343</v>
      </c>
      <c r="B3981" s="3">
        <f t="shared" si="188"/>
        <v>2024</v>
      </c>
      <c r="C3981" t="str">
        <f t="shared" si="186"/>
        <v>2023-2024</v>
      </c>
      <c r="D3981" t="s">
        <v>147</v>
      </c>
      <c r="E3981" t="s">
        <v>126</v>
      </c>
      <c r="F3981" t="str">
        <f t="shared" si="187"/>
        <v>Queensland</v>
      </c>
      <c r="G3981" t="s">
        <v>35</v>
      </c>
      <c r="H3981">
        <v>4551</v>
      </c>
      <c r="I3981" t="s">
        <v>11</v>
      </c>
      <c r="J3981" t="s">
        <v>120</v>
      </c>
      <c r="K3981" t="s">
        <v>153</v>
      </c>
      <c r="L3981" t="s">
        <v>16</v>
      </c>
      <c r="M3981" s="5">
        <v>1653.3899999999994</v>
      </c>
    </row>
    <row r="3982" spans="1:13" x14ac:dyDescent="0.25">
      <c r="A3982" s="2">
        <v>45804</v>
      </c>
      <c r="B3982" s="3">
        <f t="shared" si="188"/>
        <v>2025</v>
      </c>
      <c r="C3982" t="str">
        <f t="shared" si="186"/>
        <v>2024-2025</v>
      </c>
      <c r="D3982" t="s">
        <v>147</v>
      </c>
      <c r="E3982" t="s">
        <v>113</v>
      </c>
      <c r="F3982" t="str">
        <f t="shared" si="187"/>
        <v>Queensland</v>
      </c>
      <c r="G3982" t="s">
        <v>35</v>
      </c>
      <c r="H3982">
        <v>4215</v>
      </c>
      <c r="I3982" t="s">
        <v>11</v>
      </c>
      <c r="J3982" t="s">
        <v>104</v>
      </c>
      <c r="K3982" t="s">
        <v>157</v>
      </c>
      <c r="L3982" t="s">
        <v>22</v>
      </c>
      <c r="M3982" s="5">
        <v>1655.8599999999997</v>
      </c>
    </row>
    <row r="3983" spans="1:13" x14ac:dyDescent="0.25">
      <c r="A3983" s="2">
        <v>45899</v>
      </c>
      <c r="B3983" s="3">
        <f t="shared" si="188"/>
        <v>2026</v>
      </c>
      <c r="C3983" t="str">
        <f t="shared" si="186"/>
        <v>2025-2026</v>
      </c>
      <c r="D3983" t="s">
        <v>147</v>
      </c>
      <c r="E3983" t="s">
        <v>24</v>
      </c>
      <c r="F3983" t="str">
        <f t="shared" si="187"/>
        <v>New South Wales</v>
      </c>
      <c r="G3983" t="s">
        <v>10</v>
      </c>
      <c r="H3983">
        <v>2795</v>
      </c>
      <c r="I3983" t="s">
        <v>11</v>
      </c>
      <c r="J3983" t="s">
        <v>25</v>
      </c>
      <c r="K3983" t="s">
        <v>151</v>
      </c>
      <c r="L3983" t="s">
        <v>21</v>
      </c>
      <c r="M3983" s="5">
        <v>1659.3600000000001</v>
      </c>
    </row>
    <row r="3984" spans="1:13" x14ac:dyDescent="0.25">
      <c r="A3984" s="2">
        <v>45495</v>
      </c>
      <c r="B3984" s="3">
        <f t="shared" si="188"/>
        <v>2025</v>
      </c>
      <c r="C3984" t="str">
        <f t="shared" si="186"/>
        <v>2024-2025</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25">
      <c r="A3985" s="2">
        <v>46003</v>
      </c>
      <c r="B3985" s="3">
        <f t="shared" si="188"/>
        <v>2026</v>
      </c>
      <c r="C3985" t="str">
        <f t="shared" si="186"/>
        <v>2025-2026</v>
      </c>
      <c r="D3985" t="s">
        <v>147</v>
      </c>
      <c r="E3985" t="s">
        <v>59</v>
      </c>
      <c r="F3985" t="str">
        <f t="shared" si="187"/>
        <v>Victoria</v>
      </c>
      <c r="G3985" t="s">
        <v>45</v>
      </c>
      <c r="H3985">
        <v>3280</v>
      </c>
      <c r="I3985" t="s">
        <v>11</v>
      </c>
      <c r="J3985" t="s">
        <v>60</v>
      </c>
      <c r="K3985" t="s">
        <v>149</v>
      </c>
      <c r="L3985" t="s">
        <v>15</v>
      </c>
      <c r="M3985" s="5">
        <v>1668.9800000000002</v>
      </c>
    </row>
    <row r="3986" spans="1:13" x14ac:dyDescent="0.25">
      <c r="A3986" s="2">
        <v>45536</v>
      </c>
      <c r="B3986" s="3">
        <f t="shared" si="188"/>
        <v>2025</v>
      </c>
      <c r="C3986" t="str">
        <f t="shared" si="186"/>
        <v>2024-2025</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25">
      <c r="A3987" s="2">
        <v>45322</v>
      </c>
      <c r="B3987" s="3">
        <f t="shared" si="188"/>
        <v>2024</v>
      </c>
      <c r="C3987" t="str">
        <f t="shared" si="186"/>
        <v>2023-2024</v>
      </c>
      <c r="D3987" t="s">
        <v>148</v>
      </c>
      <c r="E3987" t="s">
        <v>138</v>
      </c>
      <c r="F3987" t="str">
        <f t="shared" si="187"/>
        <v>Queensland</v>
      </c>
      <c r="G3987" t="s">
        <v>35</v>
      </c>
      <c r="H3987">
        <v>4558</v>
      </c>
      <c r="I3987" t="s">
        <v>11</v>
      </c>
      <c r="J3987" t="s">
        <v>120</v>
      </c>
      <c r="K3987" t="s">
        <v>153</v>
      </c>
      <c r="L3987" t="s">
        <v>16</v>
      </c>
      <c r="M3987" s="5">
        <v>1678.2399999999998</v>
      </c>
    </row>
    <row r="3988" spans="1:13" x14ac:dyDescent="0.25">
      <c r="A3988" s="2">
        <v>45992</v>
      </c>
      <c r="B3988" s="3">
        <f t="shared" si="188"/>
        <v>2026</v>
      </c>
      <c r="C3988" t="str">
        <f t="shared" si="186"/>
        <v>2025-2026</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25">
      <c r="A3989" s="2">
        <v>45965</v>
      </c>
      <c r="B3989" s="3">
        <f t="shared" si="188"/>
        <v>2026</v>
      </c>
      <c r="C3989" t="str">
        <f t="shared" si="186"/>
        <v>2025-2026</v>
      </c>
      <c r="D3989" t="s">
        <v>147</v>
      </c>
      <c r="E3989" t="s">
        <v>102</v>
      </c>
      <c r="F3989" t="str">
        <f t="shared" si="187"/>
        <v>Queensland</v>
      </c>
      <c r="G3989" t="s">
        <v>35</v>
      </c>
      <c r="H3989">
        <v>4870</v>
      </c>
      <c r="I3989" t="s">
        <v>11</v>
      </c>
      <c r="J3989" t="s">
        <v>36</v>
      </c>
      <c r="K3989" t="s">
        <v>151</v>
      </c>
      <c r="L3989" t="s">
        <v>21</v>
      </c>
      <c r="M3989" s="5">
        <v>1681.4099999999999</v>
      </c>
    </row>
    <row r="3990" spans="1:13" x14ac:dyDescent="0.25">
      <c r="A3990" s="2">
        <v>45305</v>
      </c>
      <c r="B3990" s="3">
        <f t="shared" si="188"/>
        <v>2024</v>
      </c>
      <c r="C3990" t="str">
        <f t="shared" si="186"/>
        <v>2023-2024</v>
      </c>
      <c r="D3990" t="s">
        <v>148</v>
      </c>
      <c r="E3990" t="s">
        <v>124</v>
      </c>
      <c r="F3990" t="str">
        <f t="shared" si="187"/>
        <v>New South Wales</v>
      </c>
      <c r="G3990" t="s">
        <v>10</v>
      </c>
      <c r="H3990">
        <v>2015</v>
      </c>
      <c r="I3990" t="s">
        <v>11</v>
      </c>
      <c r="J3990" t="s">
        <v>12</v>
      </c>
      <c r="K3990" t="s">
        <v>150</v>
      </c>
      <c r="L3990" t="s">
        <v>18</v>
      </c>
      <c r="M3990" s="5">
        <v>1685.24</v>
      </c>
    </row>
    <row r="3991" spans="1:13" x14ac:dyDescent="0.25">
      <c r="A3991" s="2">
        <v>45820</v>
      </c>
      <c r="B3991" s="3">
        <f t="shared" si="188"/>
        <v>2025</v>
      </c>
      <c r="C3991" t="str">
        <f t="shared" si="186"/>
        <v>2024-2025</v>
      </c>
      <c r="D3991" t="s">
        <v>147</v>
      </c>
      <c r="E3991" t="s">
        <v>24</v>
      </c>
      <c r="F3991" t="str">
        <f t="shared" si="187"/>
        <v>New South Wales</v>
      </c>
      <c r="G3991" t="s">
        <v>10</v>
      </c>
      <c r="H3991">
        <v>2795</v>
      </c>
      <c r="I3991" t="s">
        <v>11</v>
      </c>
      <c r="J3991" t="s">
        <v>25</v>
      </c>
      <c r="K3991" t="s">
        <v>150</v>
      </c>
      <c r="L3991" t="s">
        <v>18</v>
      </c>
      <c r="M3991" s="5">
        <v>1685.32</v>
      </c>
    </row>
    <row r="3992" spans="1:13" x14ac:dyDescent="0.25">
      <c r="A3992" s="2">
        <v>45600</v>
      </c>
      <c r="B3992" s="3">
        <f t="shared" si="188"/>
        <v>2025</v>
      </c>
      <c r="C3992" t="str">
        <f t="shared" si="186"/>
        <v>2024-2025</v>
      </c>
      <c r="D3992" t="s">
        <v>147</v>
      </c>
      <c r="E3992" t="s">
        <v>105</v>
      </c>
      <c r="F3992" t="str">
        <f t="shared" si="187"/>
        <v>Victoria</v>
      </c>
      <c r="G3992" t="s">
        <v>45</v>
      </c>
      <c r="H3992">
        <v>3500</v>
      </c>
      <c r="I3992" t="s">
        <v>11</v>
      </c>
      <c r="J3992" t="s">
        <v>60</v>
      </c>
      <c r="K3992" t="s">
        <v>150</v>
      </c>
      <c r="L3992" t="s">
        <v>18</v>
      </c>
      <c r="M3992" s="5">
        <v>1694</v>
      </c>
    </row>
    <row r="3993" spans="1:13" x14ac:dyDescent="0.25">
      <c r="A3993" s="2">
        <v>45401</v>
      </c>
      <c r="B3993" s="3">
        <f t="shared" si="188"/>
        <v>2024</v>
      </c>
      <c r="C3993" t="str">
        <f t="shared" si="186"/>
        <v>2023-2024</v>
      </c>
      <c r="D3993" t="s">
        <v>148</v>
      </c>
      <c r="E3993" t="s">
        <v>72</v>
      </c>
      <c r="F3993" t="str">
        <f t="shared" si="187"/>
        <v>Western Australia</v>
      </c>
      <c r="G3993" t="s">
        <v>48</v>
      </c>
      <c r="H3993">
        <v>6010</v>
      </c>
      <c r="I3993" t="s">
        <v>11</v>
      </c>
      <c r="J3993" t="s">
        <v>49</v>
      </c>
      <c r="K3993" t="s">
        <v>151</v>
      </c>
      <c r="L3993" t="s">
        <v>21</v>
      </c>
      <c r="M3993" s="5">
        <v>1695.33</v>
      </c>
    </row>
    <row r="3994" spans="1:13" x14ac:dyDescent="0.25">
      <c r="A3994" s="2">
        <v>45939</v>
      </c>
      <c r="B3994" s="3">
        <f t="shared" si="188"/>
        <v>2026</v>
      </c>
      <c r="C3994" t="str">
        <f t="shared" si="186"/>
        <v>2025-2026</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25">
      <c r="A3995" s="2">
        <v>45992</v>
      </c>
      <c r="B3995" s="3">
        <f t="shared" si="188"/>
        <v>2026</v>
      </c>
      <c r="C3995" t="str">
        <f t="shared" si="186"/>
        <v>2025-2026</v>
      </c>
      <c r="D3995" t="s">
        <v>147</v>
      </c>
      <c r="E3995" t="s">
        <v>126</v>
      </c>
      <c r="F3995" t="str">
        <f t="shared" si="187"/>
        <v>Queensland</v>
      </c>
      <c r="G3995" t="s">
        <v>35</v>
      </c>
      <c r="H3995">
        <v>4551</v>
      </c>
      <c r="I3995" t="s">
        <v>11</v>
      </c>
      <c r="J3995" t="s">
        <v>120</v>
      </c>
      <c r="K3995" t="s">
        <v>150</v>
      </c>
      <c r="L3995" t="s">
        <v>18</v>
      </c>
      <c r="M3995" s="5">
        <v>1700.33</v>
      </c>
    </row>
    <row r="3996" spans="1:13" x14ac:dyDescent="0.25">
      <c r="A3996" s="2">
        <v>45835</v>
      </c>
      <c r="B3996" s="3">
        <f t="shared" si="188"/>
        <v>2025</v>
      </c>
      <c r="C3996" t="str">
        <f t="shared" si="186"/>
        <v>2024-2025</v>
      </c>
      <c r="D3996" t="s">
        <v>147</v>
      </c>
      <c r="E3996" t="s">
        <v>65</v>
      </c>
      <c r="F3996" t="str">
        <f t="shared" si="187"/>
        <v>New South Wales</v>
      </c>
      <c r="G3996" t="s">
        <v>10</v>
      </c>
      <c r="H3996">
        <v>2541</v>
      </c>
      <c r="I3996" t="s">
        <v>11</v>
      </c>
      <c r="J3996" t="s">
        <v>58</v>
      </c>
      <c r="K3996" t="s">
        <v>150</v>
      </c>
      <c r="L3996" t="s">
        <v>18</v>
      </c>
      <c r="M3996" s="5">
        <v>1704.66</v>
      </c>
    </row>
    <row r="3997" spans="1:13" x14ac:dyDescent="0.25">
      <c r="A3997" s="2">
        <v>45542</v>
      </c>
      <c r="B3997" s="3">
        <f t="shared" si="188"/>
        <v>2025</v>
      </c>
      <c r="C3997" t="str">
        <f t="shared" si="186"/>
        <v>2024-2025</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25">
      <c r="A3998" s="2">
        <v>45759</v>
      </c>
      <c r="B3998" s="3">
        <f t="shared" si="188"/>
        <v>2025</v>
      </c>
      <c r="C3998" t="str">
        <f t="shared" si="186"/>
        <v>2024-2025</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25">
      <c r="A3999" s="2">
        <v>45374</v>
      </c>
      <c r="B3999" s="3">
        <f t="shared" si="188"/>
        <v>2024</v>
      </c>
      <c r="C3999" t="str">
        <f t="shared" si="186"/>
        <v>2023-2024</v>
      </c>
      <c r="D3999" t="s">
        <v>147</v>
      </c>
      <c r="E3999" t="s">
        <v>64</v>
      </c>
      <c r="F3999" t="str">
        <f t="shared" si="187"/>
        <v>Victoria</v>
      </c>
      <c r="G3999" t="s">
        <v>45</v>
      </c>
      <c r="H3999">
        <v>3199</v>
      </c>
      <c r="I3999" t="s">
        <v>11</v>
      </c>
      <c r="J3999" t="s">
        <v>63</v>
      </c>
      <c r="K3999" t="s">
        <v>19</v>
      </c>
      <c r="L3999" t="s">
        <v>23</v>
      </c>
      <c r="M3999" s="5">
        <v>1717.0900000000004</v>
      </c>
    </row>
    <row r="4000" spans="1:13" x14ac:dyDescent="0.25">
      <c r="A4000" s="2">
        <v>45970</v>
      </c>
      <c r="B4000" s="3">
        <f t="shared" si="188"/>
        <v>2026</v>
      </c>
      <c r="C4000" t="str">
        <f t="shared" si="186"/>
        <v>2025-2026</v>
      </c>
      <c r="D4000" t="s">
        <v>148</v>
      </c>
      <c r="E4000" t="s">
        <v>108</v>
      </c>
      <c r="F4000" t="str">
        <f t="shared" si="187"/>
        <v>Victoria</v>
      </c>
      <c r="G4000" t="s">
        <v>45</v>
      </c>
      <c r="H4000">
        <v>3018</v>
      </c>
      <c r="I4000" t="s">
        <v>11</v>
      </c>
      <c r="J4000" t="s">
        <v>46</v>
      </c>
      <c r="K4000" t="s">
        <v>150</v>
      </c>
      <c r="L4000" t="s">
        <v>18</v>
      </c>
      <c r="M4000" s="5">
        <v>1719.85</v>
      </c>
    </row>
    <row r="4001" spans="1:13" x14ac:dyDescent="0.25">
      <c r="A4001" s="2">
        <v>45996</v>
      </c>
      <c r="B4001" s="3">
        <f t="shared" si="188"/>
        <v>2026</v>
      </c>
      <c r="C4001" t="str">
        <f t="shared" si="186"/>
        <v>2025-2026</v>
      </c>
      <c r="D4001" t="s">
        <v>148</v>
      </c>
      <c r="E4001" t="s">
        <v>108</v>
      </c>
      <c r="F4001" t="str">
        <f t="shared" si="187"/>
        <v>Victoria</v>
      </c>
      <c r="G4001" t="s">
        <v>45</v>
      </c>
      <c r="H4001">
        <v>3018</v>
      </c>
      <c r="I4001" t="s">
        <v>11</v>
      </c>
      <c r="J4001" t="s">
        <v>46</v>
      </c>
      <c r="K4001" t="s">
        <v>154</v>
      </c>
      <c r="L4001" t="s">
        <v>14</v>
      </c>
      <c r="M4001" s="5">
        <v>1721.62</v>
      </c>
    </row>
    <row r="4002" spans="1:13" x14ac:dyDescent="0.25">
      <c r="A4002" s="2">
        <v>45340</v>
      </c>
      <c r="B4002" s="3">
        <f t="shared" si="188"/>
        <v>2024</v>
      </c>
      <c r="C4002" t="str">
        <f t="shared" si="186"/>
        <v>2023-2024</v>
      </c>
      <c r="D4002" t="s">
        <v>147</v>
      </c>
      <c r="E4002" t="s">
        <v>72</v>
      </c>
      <c r="F4002" t="str">
        <f t="shared" si="187"/>
        <v>Western Australia</v>
      </c>
      <c r="G4002" t="s">
        <v>48</v>
      </c>
      <c r="H4002">
        <v>6010</v>
      </c>
      <c r="I4002" t="s">
        <v>11</v>
      </c>
      <c r="J4002" t="s">
        <v>49</v>
      </c>
      <c r="K4002" t="s">
        <v>151</v>
      </c>
      <c r="L4002" t="s">
        <v>21</v>
      </c>
      <c r="M4002" s="5">
        <v>1722.97</v>
      </c>
    </row>
    <row r="4003" spans="1:13" x14ac:dyDescent="0.25">
      <c r="A4003" s="2">
        <v>45968</v>
      </c>
      <c r="B4003" s="3">
        <f t="shared" si="188"/>
        <v>2026</v>
      </c>
      <c r="C4003" t="str">
        <f t="shared" si="186"/>
        <v>2025-2026</v>
      </c>
      <c r="D4003" t="s">
        <v>147</v>
      </c>
      <c r="E4003" t="s">
        <v>65</v>
      </c>
      <c r="F4003" t="str">
        <f t="shared" si="187"/>
        <v>New South Wales</v>
      </c>
      <c r="G4003" t="s">
        <v>10</v>
      </c>
      <c r="H4003">
        <v>2541</v>
      </c>
      <c r="I4003" t="s">
        <v>11</v>
      </c>
      <c r="J4003" t="s">
        <v>58</v>
      </c>
      <c r="K4003" t="s">
        <v>150</v>
      </c>
      <c r="L4003" t="s">
        <v>18</v>
      </c>
      <c r="M4003" s="5">
        <v>1724.36</v>
      </c>
    </row>
    <row r="4004" spans="1:13" x14ac:dyDescent="0.25">
      <c r="A4004" s="2">
        <v>45846</v>
      </c>
      <c r="B4004" s="3">
        <f t="shared" si="188"/>
        <v>2026</v>
      </c>
      <c r="C4004" t="str">
        <f t="shared" si="186"/>
        <v>2025-2026</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25">
      <c r="A4005" s="2">
        <v>46004</v>
      </c>
      <c r="B4005" s="3">
        <f t="shared" si="188"/>
        <v>2026</v>
      </c>
      <c r="C4005" t="str">
        <f t="shared" si="186"/>
        <v>2025-2026</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25">
      <c r="A4006" s="2">
        <v>45647</v>
      </c>
      <c r="B4006" s="3">
        <f t="shared" si="188"/>
        <v>2025</v>
      </c>
      <c r="C4006" t="str">
        <f t="shared" si="186"/>
        <v>2024-2025</v>
      </c>
      <c r="D4006" t="s">
        <v>147</v>
      </c>
      <c r="E4006" t="s">
        <v>123</v>
      </c>
      <c r="F4006" t="str">
        <f t="shared" si="187"/>
        <v>Western Australia</v>
      </c>
      <c r="G4006" t="s">
        <v>48</v>
      </c>
      <c r="H4006">
        <v>6109</v>
      </c>
      <c r="I4006" t="s">
        <v>11</v>
      </c>
      <c r="J4006" t="s">
        <v>94</v>
      </c>
      <c r="K4006" t="s">
        <v>153</v>
      </c>
      <c r="L4006" t="s">
        <v>16</v>
      </c>
      <c r="M4006" s="5">
        <v>1726.45</v>
      </c>
    </row>
    <row r="4007" spans="1:13" x14ac:dyDescent="0.25">
      <c r="A4007" s="2">
        <v>45682</v>
      </c>
      <c r="B4007" s="3">
        <f t="shared" si="188"/>
        <v>2025</v>
      </c>
      <c r="C4007" t="str">
        <f t="shared" si="186"/>
        <v>2024-2025</v>
      </c>
      <c r="D4007" t="s">
        <v>148</v>
      </c>
      <c r="E4007" t="s">
        <v>78</v>
      </c>
      <c r="F4007" t="str">
        <f t="shared" si="187"/>
        <v>New South Wales</v>
      </c>
      <c r="G4007" t="s">
        <v>10</v>
      </c>
      <c r="H4007">
        <v>2350</v>
      </c>
      <c r="I4007" t="s">
        <v>11</v>
      </c>
      <c r="J4007" t="s">
        <v>68</v>
      </c>
      <c r="K4007" t="s">
        <v>156</v>
      </c>
      <c r="L4007" t="s">
        <v>17</v>
      </c>
      <c r="M4007" s="5">
        <v>1739.97</v>
      </c>
    </row>
    <row r="4008" spans="1:13" x14ac:dyDescent="0.25">
      <c r="A4008" s="2">
        <v>45322</v>
      </c>
      <c r="B4008" s="3">
        <f t="shared" si="188"/>
        <v>2024</v>
      </c>
      <c r="C4008" t="str">
        <f t="shared" si="186"/>
        <v>2023-2024</v>
      </c>
      <c r="D4008" t="s">
        <v>147</v>
      </c>
      <c r="E4008" t="s">
        <v>9</v>
      </c>
      <c r="F4008" t="str">
        <f t="shared" si="187"/>
        <v>New South Wales</v>
      </c>
      <c r="G4008" t="s">
        <v>10</v>
      </c>
      <c r="H4008">
        <v>2067</v>
      </c>
      <c r="I4008" t="s">
        <v>11</v>
      </c>
      <c r="J4008" t="s">
        <v>12</v>
      </c>
      <c r="K4008" t="s">
        <v>151</v>
      </c>
      <c r="L4008" t="s">
        <v>21</v>
      </c>
      <c r="M4008" s="5">
        <v>1741.8</v>
      </c>
    </row>
    <row r="4009" spans="1:13" x14ac:dyDescent="0.25">
      <c r="A4009" s="2">
        <v>45510</v>
      </c>
      <c r="B4009" s="3">
        <f t="shared" si="188"/>
        <v>2025</v>
      </c>
      <c r="C4009" t="str">
        <f t="shared" si="186"/>
        <v>2024-2025</v>
      </c>
      <c r="D4009" t="s">
        <v>148</v>
      </c>
      <c r="E4009" t="s">
        <v>146</v>
      </c>
      <c r="F4009" t="str">
        <f t="shared" si="187"/>
        <v>Victoria</v>
      </c>
      <c r="G4009" t="s">
        <v>45</v>
      </c>
      <c r="H4009">
        <v>3353</v>
      </c>
      <c r="I4009" t="s">
        <v>11</v>
      </c>
      <c r="J4009" t="s">
        <v>60</v>
      </c>
      <c r="K4009" t="s">
        <v>150</v>
      </c>
      <c r="L4009" t="s">
        <v>18</v>
      </c>
      <c r="M4009" s="5">
        <v>1744.54</v>
      </c>
    </row>
    <row r="4010" spans="1:13" x14ac:dyDescent="0.25">
      <c r="A4010" s="2">
        <v>45856</v>
      </c>
      <c r="B4010" s="3">
        <f t="shared" si="188"/>
        <v>2026</v>
      </c>
      <c r="C4010" t="str">
        <f t="shared" si="186"/>
        <v>2025-2026</v>
      </c>
      <c r="D4010" t="s">
        <v>147</v>
      </c>
      <c r="E4010" t="s">
        <v>65</v>
      </c>
      <c r="F4010" t="str">
        <f t="shared" si="187"/>
        <v>New South Wales</v>
      </c>
      <c r="G4010" t="s">
        <v>10</v>
      </c>
      <c r="H4010">
        <v>2541</v>
      </c>
      <c r="I4010" t="s">
        <v>11</v>
      </c>
      <c r="J4010" t="s">
        <v>58</v>
      </c>
      <c r="K4010" t="s">
        <v>154</v>
      </c>
      <c r="L4010" t="s">
        <v>14</v>
      </c>
      <c r="M4010" s="5">
        <v>1745.6</v>
      </c>
    </row>
    <row r="4011" spans="1:13" x14ac:dyDescent="0.25">
      <c r="A4011" s="2">
        <v>45966</v>
      </c>
      <c r="B4011" s="3">
        <f t="shared" si="188"/>
        <v>2026</v>
      </c>
      <c r="C4011" t="str">
        <f t="shared" si="186"/>
        <v>2025-2026</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25">
      <c r="A4012" s="2">
        <v>45779</v>
      </c>
      <c r="B4012" s="3">
        <f t="shared" si="188"/>
        <v>2025</v>
      </c>
      <c r="C4012" t="str">
        <f t="shared" si="186"/>
        <v>2024-2025</v>
      </c>
      <c r="D4012" t="s">
        <v>147</v>
      </c>
      <c r="E4012" t="s">
        <v>133</v>
      </c>
      <c r="F4012" t="str">
        <f t="shared" si="187"/>
        <v>Queensland</v>
      </c>
      <c r="G4012" t="s">
        <v>35</v>
      </c>
      <c r="H4012">
        <v>4305</v>
      </c>
      <c r="I4012" t="s">
        <v>11</v>
      </c>
      <c r="J4012" t="s">
        <v>104</v>
      </c>
      <c r="K4012" t="s">
        <v>150</v>
      </c>
      <c r="L4012" t="s">
        <v>18</v>
      </c>
      <c r="M4012" s="5">
        <v>1751.7700000000002</v>
      </c>
    </row>
    <row r="4013" spans="1:13" x14ac:dyDescent="0.25">
      <c r="A4013" s="2">
        <v>45826</v>
      </c>
      <c r="B4013" s="3">
        <f t="shared" si="188"/>
        <v>2025</v>
      </c>
      <c r="C4013" t="str">
        <f t="shared" si="186"/>
        <v>2024-2025</v>
      </c>
      <c r="D4013" t="s">
        <v>147</v>
      </c>
      <c r="E4013" t="s">
        <v>24</v>
      </c>
      <c r="F4013" t="str">
        <f t="shared" si="187"/>
        <v>New South Wales</v>
      </c>
      <c r="G4013" t="s">
        <v>10</v>
      </c>
      <c r="H4013">
        <v>2795</v>
      </c>
      <c r="I4013" t="s">
        <v>11</v>
      </c>
      <c r="J4013" t="s">
        <v>25</v>
      </c>
      <c r="K4013" t="s">
        <v>153</v>
      </c>
      <c r="L4013" t="s">
        <v>16</v>
      </c>
      <c r="M4013" s="5">
        <v>1754.39</v>
      </c>
    </row>
    <row r="4014" spans="1:13" x14ac:dyDescent="0.25">
      <c r="A4014" s="2">
        <v>45672</v>
      </c>
      <c r="B4014" s="3">
        <f t="shared" si="188"/>
        <v>2025</v>
      </c>
      <c r="C4014" t="str">
        <f t="shared" si="186"/>
        <v>2024-2025</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25">
      <c r="A4015" s="2">
        <v>45901</v>
      </c>
      <c r="B4015" s="3">
        <f t="shared" si="188"/>
        <v>2026</v>
      </c>
      <c r="C4015" t="str">
        <f t="shared" si="186"/>
        <v>2025-2026</v>
      </c>
      <c r="D4015" t="s">
        <v>147</v>
      </c>
      <c r="E4015" t="s">
        <v>84</v>
      </c>
      <c r="F4015" t="str">
        <f t="shared" si="187"/>
        <v>Queensland</v>
      </c>
      <c r="G4015" t="s">
        <v>35</v>
      </c>
      <c r="H4015">
        <v>4740</v>
      </c>
      <c r="I4015" t="s">
        <v>11</v>
      </c>
      <c r="J4015" t="s">
        <v>51</v>
      </c>
      <c r="K4015" t="s">
        <v>151</v>
      </c>
      <c r="L4015" t="s">
        <v>21</v>
      </c>
      <c r="M4015" s="5">
        <v>1764.82</v>
      </c>
    </row>
    <row r="4016" spans="1:13" x14ac:dyDescent="0.25">
      <c r="A4016" s="2">
        <v>45647</v>
      </c>
      <c r="B4016" s="3">
        <f t="shared" si="188"/>
        <v>2025</v>
      </c>
      <c r="C4016" t="str">
        <f t="shared" si="186"/>
        <v>2024-2025</v>
      </c>
      <c r="D4016" t="s">
        <v>148</v>
      </c>
      <c r="E4016" t="s">
        <v>96</v>
      </c>
      <c r="F4016" t="str">
        <f t="shared" si="187"/>
        <v>Western Australia</v>
      </c>
      <c r="G4016" t="s">
        <v>48</v>
      </c>
      <c r="H4016">
        <v>6330</v>
      </c>
      <c r="I4016" t="s">
        <v>11</v>
      </c>
      <c r="J4016" t="s">
        <v>94</v>
      </c>
      <c r="K4016" t="s">
        <v>150</v>
      </c>
      <c r="L4016" t="s">
        <v>18</v>
      </c>
      <c r="M4016" s="5">
        <v>1765.1</v>
      </c>
    </row>
    <row r="4017" spans="1:13" x14ac:dyDescent="0.25">
      <c r="A4017" s="2">
        <v>45317</v>
      </c>
      <c r="B4017" s="3">
        <f t="shared" si="188"/>
        <v>2024</v>
      </c>
      <c r="C4017" t="str">
        <f t="shared" si="186"/>
        <v>2023-2024</v>
      </c>
      <c r="D4017" t="s">
        <v>147</v>
      </c>
      <c r="E4017" t="s">
        <v>140</v>
      </c>
      <c r="F4017" t="str">
        <f t="shared" si="187"/>
        <v>Tasmania</v>
      </c>
      <c r="G4017" t="s">
        <v>70</v>
      </c>
      <c r="H4017">
        <v>7320</v>
      </c>
      <c r="I4017" t="s">
        <v>11</v>
      </c>
      <c r="J4017" t="s">
        <v>71</v>
      </c>
      <c r="K4017" t="s">
        <v>153</v>
      </c>
      <c r="L4017" t="s">
        <v>16</v>
      </c>
      <c r="M4017" s="5">
        <v>1765.4799999999993</v>
      </c>
    </row>
    <row r="4018" spans="1:13" x14ac:dyDescent="0.25">
      <c r="A4018" s="2">
        <v>45574</v>
      </c>
      <c r="B4018" s="3">
        <f t="shared" si="188"/>
        <v>2025</v>
      </c>
      <c r="C4018" t="str">
        <f t="shared" si="186"/>
        <v>2024-2025</v>
      </c>
      <c r="D4018" t="s">
        <v>147</v>
      </c>
      <c r="E4018" t="s">
        <v>62</v>
      </c>
      <c r="F4018" t="str">
        <f t="shared" si="187"/>
        <v>Victoria</v>
      </c>
      <c r="G4018" t="s">
        <v>45</v>
      </c>
      <c r="H4018">
        <v>3134</v>
      </c>
      <c r="I4018" t="s">
        <v>11</v>
      </c>
      <c r="J4018" t="s">
        <v>63</v>
      </c>
      <c r="K4018" t="s">
        <v>150</v>
      </c>
      <c r="L4018" t="s">
        <v>18</v>
      </c>
      <c r="M4018" s="5">
        <v>1774.84</v>
      </c>
    </row>
    <row r="4019" spans="1:13" x14ac:dyDescent="0.25">
      <c r="A4019" s="2">
        <v>45883</v>
      </c>
      <c r="B4019" s="3">
        <f t="shared" si="188"/>
        <v>2026</v>
      </c>
      <c r="C4019" t="str">
        <f t="shared" si="186"/>
        <v>2025-2026</v>
      </c>
      <c r="D4019" t="s">
        <v>147</v>
      </c>
      <c r="E4019" t="s">
        <v>44</v>
      </c>
      <c r="F4019" t="str">
        <f t="shared" si="187"/>
        <v>Victoria</v>
      </c>
      <c r="G4019" t="s">
        <v>45</v>
      </c>
      <c r="H4019">
        <v>3066</v>
      </c>
      <c r="I4019" t="s">
        <v>11</v>
      </c>
      <c r="J4019" t="s">
        <v>46</v>
      </c>
      <c r="K4019" t="s">
        <v>154</v>
      </c>
      <c r="L4019" t="s">
        <v>14</v>
      </c>
      <c r="M4019" s="5">
        <v>1778.2000000000003</v>
      </c>
    </row>
    <row r="4020" spans="1:13" x14ac:dyDescent="0.25">
      <c r="A4020" s="2">
        <v>45708</v>
      </c>
      <c r="B4020" s="3">
        <f t="shared" si="188"/>
        <v>2025</v>
      </c>
      <c r="C4020" t="str">
        <f t="shared" si="186"/>
        <v>2024-2025</v>
      </c>
      <c r="D4020" t="s">
        <v>147</v>
      </c>
      <c r="E4020" t="s">
        <v>41</v>
      </c>
      <c r="F4020" t="str">
        <f t="shared" si="187"/>
        <v>New South Wales</v>
      </c>
      <c r="G4020" t="s">
        <v>10</v>
      </c>
      <c r="H4020">
        <v>2830</v>
      </c>
      <c r="I4020" t="s">
        <v>11</v>
      </c>
      <c r="J4020" t="s">
        <v>25</v>
      </c>
      <c r="K4020" t="s">
        <v>151</v>
      </c>
      <c r="L4020" t="s">
        <v>21</v>
      </c>
      <c r="M4020" s="5">
        <v>1780.1200000000001</v>
      </c>
    </row>
    <row r="4021" spans="1:13" x14ac:dyDescent="0.25">
      <c r="A4021" s="2">
        <v>45585</v>
      </c>
      <c r="B4021" s="3">
        <f t="shared" si="188"/>
        <v>2025</v>
      </c>
      <c r="C4021" t="str">
        <f t="shared" si="186"/>
        <v>2024-2025</v>
      </c>
      <c r="D4021" t="s">
        <v>148</v>
      </c>
      <c r="E4021" t="s">
        <v>88</v>
      </c>
      <c r="F4021" t="str">
        <f t="shared" si="187"/>
        <v>South Australia</v>
      </c>
      <c r="G4021" t="s">
        <v>32</v>
      </c>
      <c r="H4021">
        <v>5011</v>
      </c>
      <c r="I4021" t="s">
        <v>11</v>
      </c>
      <c r="J4021" t="s">
        <v>33</v>
      </c>
      <c r="K4021" t="s">
        <v>151</v>
      </c>
      <c r="L4021" t="s">
        <v>21</v>
      </c>
      <c r="M4021" s="5">
        <v>1784.0700000000002</v>
      </c>
    </row>
    <row r="4022" spans="1:13" x14ac:dyDescent="0.25">
      <c r="A4022" s="2">
        <v>45788</v>
      </c>
      <c r="B4022" s="3">
        <f t="shared" si="188"/>
        <v>2025</v>
      </c>
      <c r="C4022" t="str">
        <f t="shared" si="186"/>
        <v>2024-2025</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25">
      <c r="A4023" s="2">
        <v>45656</v>
      </c>
      <c r="B4023" s="3">
        <f t="shared" si="188"/>
        <v>2025</v>
      </c>
      <c r="C4023" t="str">
        <f t="shared" si="186"/>
        <v>2024-2025</v>
      </c>
      <c r="D4023" t="s">
        <v>148</v>
      </c>
      <c r="E4023" t="s">
        <v>40</v>
      </c>
      <c r="F4023" t="str">
        <f t="shared" si="187"/>
        <v>New South Wales</v>
      </c>
      <c r="G4023" t="s">
        <v>10</v>
      </c>
      <c r="H4023">
        <v>2116</v>
      </c>
      <c r="I4023" t="s">
        <v>11</v>
      </c>
      <c r="J4023" t="s">
        <v>27</v>
      </c>
      <c r="K4023" t="s">
        <v>155</v>
      </c>
      <c r="L4023" t="s">
        <v>20</v>
      </c>
      <c r="M4023" s="5">
        <v>1791.0299999999997</v>
      </c>
    </row>
    <row r="4024" spans="1:13" x14ac:dyDescent="0.25">
      <c r="A4024" s="2">
        <v>45890</v>
      </c>
      <c r="B4024" s="3">
        <f t="shared" si="188"/>
        <v>2026</v>
      </c>
      <c r="C4024" t="str">
        <f t="shared" si="186"/>
        <v>2025-2026</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25">
      <c r="A4025" s="2">
        <v>45867</v>
      </c>
      <c r="B4025" s="3">
        <f t="shared" si="188"/>
        <v>2026</v>
      </c>
      <c r="C4025" t="str">
        <f t="shared" si="186"/>
        <v>2025-2026</v>
      </c>
      <c r="D4025" t="s">
        <v>148</v>
      </c>
      <c r="E4025" t="s">
        <v>86</v>
      </c>
      <c r="F4025" t="str">
        <f t="shared" si="187"/>
        <v>New South Wales</v>
      </c>
      <c r="G4025" t="s">
        <v>10</v>
      </c>
      <c r="H4025">
        <v>2064</v>
      </c>
      <c r="I4025" t="s">
        <v>11</v>
      </c>
      <c r="J4025" t="s">
        <v>12</v>
      </c>
      <c r="K4025" t="s">
        <v>155</v>
      </c>
      <c r="L4025" t="s">
        <v>20</v>
      </c>
      <c r="M4025" s="5">
        <v>1793.64</v>
      </c>
    </row>
    <row r="4026" spans="1:13" x14ac:dyDescent="0.25">
      <c r="A4026" s="2">
        <v>45470</v>
      </c>
      <c r="B4026" s="3">
        <f t="shared" si="188"/>
        <v>2024</v>
      </c>
      <c r="C4026" t="str">
        <f t="shared" si="186"/>
        <v>2023-2024</v>
      </c>
      <c r="D4026" t="s">
        <v>147</v>
      </c>
      <c r="E4026" t="s">
        <v>92</v>
      </c>
      <c r="F4026" t="str">
        <f t="shared" si="187"/>
        <v>Queensland</v>
      </c>
      <c r="G4026" t="s">
        <v>35</v>
      </c>
      <c r="H4026">
        <v>4068</v>
      </c>
      <c r="I4026" t="s">
        <v>11</v>
      </c>
      <c r="J4026" t="s">
        <v>43</v>
      </c>
      <c r="K4026" t="s">
        <v>152</v>
      </c>
      <c r="L4026" t="s">
        <v>13</v>
      </c>
      <c r="M4026" s="5">
        <v>1803.82</v>
      </c>
    </row>
    <row r="4027" spans="1:13" x14ac:dyDescent="0.25">
      <c r="A4027" s="2">
        <v>45793</v>
      </c>
      <c r="B4027" s="3">
        <f t="shared" si="188"/>
        <v>2025</v>
      </c>
      <c r="C4027" t="str">
        <f t="shared" si="186"/>
        <v>2024-2025</v>
      </c>
      <c r="D4027" t="s">
        <v>147</v>
      </c>
      <c r="E4027" t="s">
        <v>99</v>
      </c>
      <c r="F4027" t="str">
        <f t="shared" si="187"/>
        <v>Victoria</v>
      </c>
      <c r="G4027" t="s">
        <v>45</v>
      </c>
      <c r="H4027">
        <v>3148</v>
      </c>
      <c r="I4027" t="s">
        <v>11</v>
      </c>
      <c r="J4027" t="s">
        <v>63</v>
      </c>
      <c r="K4027" t="s">
        <v>150</v>
      </c>
      <c r="L4027" t="s">
        <v>18</v>
      </c>
      <c r="M4027" s="5">
        <v>1807.66</v>
      </c>
    </row>
    <row r="4028" spans="1:13" x14ac:dyDescent="0.25">
      <c r="A4028" s="2">
        <v>45587</v>
      </c>
      <c r="B4028" s="3">
        <f t="shared" si="188"/>
        <v>2025</v>
      </c>
      <c r="C4028" t="str">
        <f t="shared" si="186"/>
        <v>2024-2025</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25">
      <c r="A4029" s="2">
        <v>45564</v>
      </c>
      <c r="B4029" s="3">
        <f t="shared" si="188"/>
        <v>2025</v>
      </c>
      <c r="C4029" t="str">
        <f t="shared" si="186"/>
        <v>2024-2025</v>
      </c>
      <c r="D4029" t="s">
        <v>148</v>
      </c>
      <c r="E4029" t="s">
        <v>78</v>
      </c>
      <c r="F4029" t="str">
        <f t="shared" si="187"/>
        <v>New South Wales</v>
      </c>
      <c r="G4029" t="s">
        <v>10</v>
      </c>
      <c r="H4029">
        <v>2350</v>
      </c>
      <c r="I4029" t="s">
        <v>11</v>
      </c>
      <c r="J4029" t="s">
        <v>68</v>
      </c>
      <c r="K4029" t="s">
        <v>152</v>
      </c>
      <c r="L4029" t="s">
        <v>13</v>
      </c>
      <c r="M4029" s="5">
        <v>1810.51</v>
      </c>
    </row>
    <row r="4030" spans="1:13" x14ac:dyDescent="0.25">
      <c r="A4030" s="2">
        <v>45982</v>
      </c>
      <c r="B4030" s="3">
        <f t="shared" si="188"/>
        <v>2026</v>
      </c>
      <c r="C4030" t="str">
        <f t="shared" si="186"/>
        <v>2025-2026</v>
      </c>
      <c r="D4030" t="s">
        <v>147</v>
      </c>
      <c r="E4030" t="s">
        <v>136</v>
      </c>
      <c r="F4030" t="str">
        <f t="shared" si="187"/>
        <v>Victoria</v>
      </c>
      <c r="G4030" t="s">
        <v>45</v>
      </c>
      <c r="H4030">
        <v>3175</v>
      </c>
      <c r="I4030" t="s">
        <v>11</v>
      </c>
      <c r="J4030" t="s">
        <v>63</v>
      </c>
      <c r="K4030" t="s">
        <v>150</v>
      </c>
      <c r="L4030" t="s">
        <v>18</v>
      </c>
      <c r="M4030" s="5">
        <v>1817.0900000000001</v>
      </c>
    </row>
    <row r="4031" spans="1:13" x14ac:dyDescent="0.25">
      <c r="A4031" s="2">
        <v>45906</v>
      </c>
      <c r="B4031" s="3">
        <f t="shared" si="188"/>
        <v>2026</v>
      </c>
      <c r="C4031" t="str">
        <f t="shared" si="186"/>
        <v>2025-2026</v>
      </c>
      <c r="D4031" t="s">
        <v>147</v>
      </c>
      <c r="E4031" t="s">
        <v>59</v>
      </c>
      <c r="F4031" t="str">
        <f t="shared" si="187"/>
        <v>Victoria</v>
      </c>
      <c r="G4031" t="s">
        <v>45</v>
      </c>
      <c r="H4031">
        <v>3280</v>
      </c>
      <c r="I4031" t="s">
        <v>11</v>
      </c>
      <c r="J4031" t="s">
        <v>60</v>
      </c>
      <c r="K4031" t="s">
        <v>151</v>
      </c>
      <c r="L4031" t="s">
        <v>21</v>
      </c>
      <c r="M4031" s="5">
        <v>1821.3399999999997</v>
      </c>
    </row>
    <row r="4032" spans="1:13" x14ac:dyDescent="0.25">
      <c r="A4032" s="2">
        <v>45583</v>
      </c>
      <c r="B4032" s="3">
        <f t="shared" si="188"/>
        <v>2025</v>
      </c>
      <c r="C4032" t="str">
        <f t="shared" si="186"/>
        <v>2024-2025</v>
      </c>
      <c r="D4032" t="s">
        <v>147</v>
      </c>
      <c r="E4032" t="s">
        <v>99</v>
      </c>
      <c r="F4032" t="str">
        <f t="shared" si="187"/>
        <v>Victoria</v>
      </c>
      <c r="G4032" t="s">
        <v>45</v>
      </c>
      <c r="H4032">
        <v>3148</v>
      </c>
      <c r="I4032" t="s">
        <v>11</v>
      </c>
      <c r="J4032" t="s">
        <v>63</v>
      </c>
      <c r="K4032" t="s">
        <v>150</v>
      </c>
      <c r="L4032" t="s">
        <v>18</v>
      </c>
      <c r="M4032" s="5">
        <v>1821.5799999999997</v>
      </c>
    </row>
    <row r="4033" spans="1:13" x14ac:dyDescent="0.25">
      <c r="A4033" s="2">
        <v>46006</v>
      </c>
      <c r="B4033" s="3">
        <f t="shared" si="188"/>
        <v>2026</v>
      </c>
      <c r="C4033" t="str">
        <f t="shared" si="186"/>
        <v>2025-2026</v>
      </c>
      <c r="D4033" t="s">
        <v>147</v>
      </c>
      <c r="E4033" t="s">
        <v>26</v>
      </c>
      <c r="F4033" t="str">
        <f t="shared" si="187"/>
        <v>New South Wales</v>
      </c>
      <c r="G4033" t="s">
        <v>10</v>
      </c>
      <c r="H4033">
        <v>2141</v>
      </c>
      <c r="I4033" t="s">
        <v>11</v>
      </c>
      <c r="J4033" t="s">
        <v>27</v>
      </c>
      <c r="K4033" t="s">
        <v>151</v>
      </c>
      <c r="L4033" t="s">
        <v>21</v>
      </c>
      <c r="M4033" s="5">
        <v>1825.67</v>
      </c>
    </row>
    <row r="4034" spans="1:13" x14ac:dyDescent="0.25">
      <c r="A4034" s="2">
        <v>45499</v>
      </c>
      <c r="B4034" s="3">
        <f t="shared" si="188"/>
        <v>2025</v>
      </c>
      <c r="C4034" t="str">
        <f t="shared" ref="C4034:C4097" si="189">IF(MONTH(A4034) &gt;= 7, YEAR(A4034) &amp; "-" &amp; YEAR(A4034) + 1, YEAR(A4034) - 1 &amp; "-" &amp; YEAR(A4034))</f>
        <v>2024-2025</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25">
      <c r="A4035" s="2">
        <v>45893</v>
      </c>
      <c r="B4035" s="3">
        <f t="shared" ref="B4035:B4098" si="191">IF(MONTH(A4035)&gt;=7,YEAR(A4035)+1,YEAR(A4035))</f>
        <v>2026</v>
      </c>
      <c r="C4035" t="str">
        <f t="shared" si="189"/>
        <v>2025-2026</v>
      </c>
      <c r="D4035" t="s">
        <v>147</v>
      </c>
      <c r="E4035" t="s">
        <v>112</v>
      </c>
      <c r="F4035" t="str">
        <f t="shared" si="190"/>
        <v>Victoria</v>
      </c>
      <c r="G4035" t="s">
        <v>45</v>
      </c>
      <c r="H4035">
        <v>3076</v>
      </c>
      <c r="I4035" t="s">
        <v>11</v>
      </c>
      <c r="J4035" t="s">
        <v>46</v>
      </c>
      <c r="K4035" t="s">
        <v>150</v>
      </c>
      <c r="L4035" t="s">
        <v>18</v>
      </c>
      <c r="M4035" s="5">
        <v>1828.1499999999999</v>
      </c>
    </row>
    <row r="4036" spans="1:13" x14ac:dyDescent="0.25">
      <c r="A4036" s="2">
        <v>45908</v>
      </c>
      <c r="B4036" s="3">
        <f t="shared" si="191"/>
        <v>2026</v>
      </c>
      <c r="C4036" t="str">
        <f t="shared" si="189"/>
        <v>2025-2026</v>
      </c>
      <c r="D4036" t="s">
        <v>147</v>
      </c>
      <c r="E4036" t="s">
        <v>119</v>
      </c>
      <c r="F4036" t="str">
        <f t="shared" si="190"/>
        <v>Queensland</v>
      </c>
      <c r="G4036" t="s">
        <v>35</v>
      </c>
      <c r="H4036">
        <v>4570</v>
      </c>
      <c r="I4036" t="s">
        <v>11</v>
      </c>
      <c r="J4036" t="s">
        <v>120</v>
      </c>
      <c r="K4036" t="s">
        <v>150</v>
      </c>
      <c r="L4036" t="s">
        <v>18</v>
      </c>
      <c r="M4036" s="5">
        <v>1836.5</v>
      </c>
    </row>
    <row r="4037" spans="1:13" x14ac:dyDescent="0.25">
      <c r="A4037" s="2">
        <v>45856</v>
      </c>
      <c r="B4037" s="3">
        <f t="shared" si="191"/>
        <v>2026</v>
      </c>
      <c r="C4037" t="str">
        <f t="shared" si="189"/>
        <v>2025-2026</v>
      </c>
      <c r="D4037" t="s">
        <v>147</v>
      </c>
      <c r="E4037" t="s">
        <v>121</v>
      </c>
      <c r="F4037" t="str">
        <f t="shared" si="190"/>
        <v>Queensland</v>
      </c>
      <c r="G4037" t="s">
        <v>35</v>
      </c>
      <c r="H4037">
        <v>4700</v>
      </c>
      <c r="I4037" t="s">
        <v>11</v>
      </c>
      <c r="J4037" t="s">
        <v>51</v>
      </c>
      <c r="K4037" t="s">
        <v>150</v>
      </c>
      <c r="L4037" t="s">
        <v>18</v>
      </c>
      <c r="M4037" s="5">
        <v>1839.3799999999997</v>
      </c>
    </row>
    <row r="4038" spans="1:13" x14ac:dyDescent="0.25">
      <c r="A4038" s="2">
        <v>45344</v>
      </c>
      <c r="B4038" s="3">
        <f t="shared" si="191"/>
        <v>2024</v>
      </c>
      <c r="C4038" t="str">
        <f t="shared" si="189"/>
        <v>2023-2024</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25">
      <c r="A4039" s="2">
        <v>45977</v>
      </c>
      <c r="B4039" s="3">
        <f t="shared" si="191"/>
        <v>2026</v>
      </c>
      <c r="C4039" t="str">
        <f t="shared" si="189"/>
        <v>2025-2026</v>
      </c>
      <c r="D4039" t="s">
        <v>147</v>
      </c>
      <c r="E4039" t="s">
        <v>145</v>
      </c>
      <c r="F4039" t="str">
        <f t="shared" si="190"/>
        <v>New South Wales</v>
      </c>
      <c r="G4039" t="s">
        <v>10</v>
      </c>
      <c r="H4039">
        <v>2101</v>
      </c>
      <c r="I4039" t="s">
        <v>11</v>
      </c>
      <c r="J4039" t="s">
        <v>27</v>
      </c>
      <c r="K4039" t="s">
        <v>150</v>
      </c>
      <c r="L4039" t="s">
        <v>18</v>
      </c>
      <c r="M4039" s="5">
        <v>1851.43</v>
      </c>
    </row>
    <row r="4040" spans="1:13" x14ac:dyDescent="0.25">
      <c r="A4040" s="2">
        <v>45711</v>
      </c>
      <c r="B4040" s="3">
        <f t="shared" si="191"/>
        <v>2025</v>
      </c>
      <c r="C4040" t="str">
        <f t="shared" si="189"/>
        <v>2024-2025</v>
      </c>
      <c r="D4040" t="s">
        <v>148</v>
      </c>
      <c r="E4040" t="s">
        <v>129</v>
      </c>
      <c r="F4040" t="str">
        <f t="shared" si="190"/>
        <v>Tasmania</v>
      </c>
      <c r="G4040" t="s">
        <v>70</v>
      </c>
      <c r="H4040">
        <v>7010</v>
      </c>
      <c r="I4040" t="s">
        <v>11</v>
      </c>
      <c r="J4040" t="s">
        <v>71</v>
      </c>
      <c r="K4040" t="s">
        <v>151</v>
      </c>
      <c r="L4040" t="s">
        <v>21</v>
      </c>
      <c r="M4040" s="5">
        <v>1853.17</v>
      </c>
    </row>
    <row r="4041" spans="1:13" x14ac:dyDescent="0.25">
      <c r="A4041" s="2">
        <v>45449</v>
      </c>
      <c r="B4041" s="3">
        <f t="shared" si="191"/>
        <v>2024</v>
      </c>
      <c r="C4041" t="str">
        <f t="shared" si="189"/>
        <v>2023-2024</v>
      </c>
      <c r="D4041" t="s">
        <v>147</v>
      </c>
      <c r="E4041" t="s">
        <v>90</v>
      </c>
      <c r="F4041" t="str">
        <f t="shared" si="190"/>
        <v>Victoria</v>
      </c>
      <c r="G4041" t="s">
        <v>45</v>
      </c>
      <c r="H4041">
        <v>3179</v>
      </c>
      <c r="I4041" t="s">
        <v>11</v>
      </c>
      <c r="J4041" t="s">
        <v>63</v>
      </c>
      <c r="K4041" t="s">
        <v>150</v>
      </c>
      <c r="L4041" t="s">
        <v>18</v>
      </c>
      <c r="M4041" s="5">
        <v>1854.48</v>
      </c>
    </row>
    <row r="4042" spans="1:13" x14ac:dyDescent="0.25">
      <c r="A4042" s="2">
        <v>45436</v>
      </c>
      <c r="B4042" s="3">
        <f t="shared" si="191"/>
        <v>2024</v>
      </c>
      <c r="C4042" t="str">
        <f t="shared" si="189"/>
        <v>2023-2024</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25">
      <c r="A4043" s="2">
        <v>45467</v>
      </c>
      <c r="B4043" s="3">
        <f t="shared" si="191"/>
        <v>2024</v>
      </c>
      <c r="C4043" t="str">
        <f t="shared" si="189"/>
        <v>2023-2024</v>
      </c>
      <c r="D4043" t="s">
        <v>147</v>
      </c>
      <c r="E4043" t="s">
        <v>131</v>
      </c>
      <c r="F4043" t="str">
        <f t="shared" si="190"/>
        <v>Western Australia</v>
      </c>
      <c r="G4043" t="s">
        <v>48</v>
      </c>
      <c r="H4043">
        <v>6530</v>
      </c>
      <c r="I4043" t="s">
        <v>11</v>
      </c>
      <c r="J4043" t="s">
        <v>77</v>
      </c>
      <c r="K4043" t="s">
        <v>157</v>
      </c>
      <c r="L4043" t="s">
        <v>22</v>
      </c>
      <c r="M4043" s="5">
        <v>1859.42</v>
      </c>
    </row>
    <row r="4044" spans="1:13" x14ac:dyDescent="0.25">
      <c r="A4044" s="2">
        <v>45750</v>
      </c>
      <c r="B4044" s="3">
        <f t="shared" si="191"/>
        <v>2025</v>
      </c>
      <c r="C4044" t="str">
        <f t="shared" si="189"/>
        <v>2024-2025</v>
      </c>
      <c r="D4044" t="s">
        <v>147</v>
      </c>
      <c r="E4044" t="s">
        <v>44</v>
      </c>
      <c r="F4044" t="str">
        <f t="shared" si="190"/>
        <v>Victoria</v>
      </c>
      <c r="G4044" t="s">
        <v>45</v>
      </c>
      <c r="H4044">
        <v>3066</v>
      </c>
      <c r="I4044" t="s">
        <v>11</v>
      </c>
      <c r="J4044" t="s">
        <v>46</v>
      </c>
      <c r="K4044" t="s">
        <v>155</v>
      </c>
      <c r="L4044" t="s">
        <v>20</v>
      </c>
      <c r="M4044" s="5">
        <v>1870.0700000000002</v>
      </c>
    </row>
    <row r="4045" spans="1:13" x14ac:dyDescent="0.25">
      <c r="A4045" s="2">
        <v>45791</v>
      </c>
      <c r="B4045" s="3">
        <f t="shared" si="191"/>
        <v>2025</v>
      </c>
      <c r="C4045" t="str">
        <f t="shared" si="189"/>
        <v>2024-2025</v>
      </c>
      <c r="D4045" t="s">
        <v>148</v>
      </c>
      <c r="E4045" t="s">
        <v>96</v>
      </c>
      <c r="F4045" t="str">
        <f t="shared" si="190"/>
        <v>Western Australia</v>
      </c>
      <c r="G4045" t="s">
        <v>48</v>
      </c>
      <c r="H4045">
        <v>6330</v>
      </c>
      <c r="I4045" t="s">
        <v>11</v>
      </c>
      <c r="J4045" t="s">
        <v>94</v>
      </c>
      <c r="K4045" t="s">
        <v>150</v>
      </c>
      <c r="L4045" t="s">
        <v>18</v>
      </c>
      <c r="M4045" s="5">
        <v>1870.51</v>
      </c>
    </row>
    <row r="4046" spans="1:13" x14ac:dyDescent="0.25">
      <c r="A4046" s="2">
        <v>46002</v>
      </c>
      <c r="B4046" s="3">
        <f t="shared" si="191"/>
        <v>2026</v>
      </c>
      <c r="C4046" t="str">
        <f t="shared" si="189"/>
        <v>2025-2026</v>
      </c>
      <c r="D4046" t="s">
        <v>147</v>
      </c>
      <c r="E4046" t="s">
        <v>83</v>
      </c>
      <c r="F4046" t="str">
        <f t="shared" si="190"/>
        <v>New South Wales</v>
      </c>
      <c r="G4046" t="s">
        <v>10</v>
      </c>
      <c r="H4046">
        <v>2750</v>
      </c>
      <c r="I4046" t="s">
        <v>11</v>
      </c>
      <c r="J4046" t="s">
        <v>25</v>
      </c>
      <c r="K4046" t="s">
        <v>150</v>
      </c>
      <c r="L4046" t="s">
        <v>18</v>
      </c>
      <c r="M4046" s="5">
        <v>1872.8100000000002</v>
      </c>
    </row>
    <row r="4047" spans="1:13" x14ac:dyDescent="0.25">
      <c r="A4047" s="2">
        <v>45460</v>
      </c>
      <c r="B4047" s="3">
        <f t="shared" si="191"/>
        <v>2024</v>
      </c>
      <c r="C4047" t="str">
        <f t="shared" si="189"/>
        <v>2023-2024</v>
      </c>
      <c r="D4047" t="s">
        <v>147</v>
      </c>
      <c r="E4047" t="s">
        <v>90</v>
      </c>
      <c r="F4047" t="str">
        <f t="shared" si="190"/>
        <v>Victoria</v>
      </c>
      <c r="G4047" t="s">
        <v>45</v>
      </c>
      <c r="H4047">
        <v>3179</v>
      </c>
      <c r="I4047" t="s">
        <v>11</v>
      </c>
      <c r="J4047" t="s">
        <v>63</v>
      </c>
      <c r="K4047" t="s">
        <v>153</v>
      </c>
      <c r="L4047" t="s">
        <v>16</v>
      </c>
      <c r="M4047" s="5">
        <v>1878.0900000000001</v>
      </c>
    </row>
    <row r="4048" spans="1:13" x14ac:dyDescent="0.25">
      <c r="A4048" s="2">
        <v>45673</v>
      </c>
      <c r="B4048" s="3">
        <f t="shared" si="191"/>
        <v>2025</v>
      </c>
      <c r="C4048" t="str">
        <f t="shared" si="189"/>
        <v>2024-2025</v>
      </c>
      <c r="D4048" t="s">
        <v>147</v>
      </c>
      <c r="E4048" t="s">
        <v>42</v>
      </c>
      <c r="F4048" t="str">
        <f t="shared" si="190"/>
        <v>Queensland</v>
      </c>
      <c r="G4048" t="s">
        <v>35</v>
      </c>
      <c r="H4048">
        <v>4053</v>
      </c>
      <c r="I4048" t="s">
        <v>11</v>
      </c>
      <c r="J4048" t="s">
        <v>43</v>
      </c>
      <c r="K4048" t="s">
        <v>154</v>
      </c>
      <c r="L4048" t="s">
        <v>14</v>
      </c>
      <c r="M4048" s="5">
        <v>1882.03</v>
      </c>
    </row>
    <row r="4049" spans="1:13" x14ac:dyDescent="0.25">
      <c r="A4049" s="2">
        <v>45770</v>
      </c>
      <c r="B4049" s="3">
        <f t="shared" si="191"/>
        <v>2025</v>
      </c>
      <c r="C4049" t="str">
        <f t="shared" si="189"/>
        <v>2024-2025</v>
      </c>
      <c r="D4049" t="s">
        <v>147</v>
      </c>
      <c r="E4049" t="s">
        <v>26</v>
      </c>
      <c r="F4049" t="str">
        <f t="shared" si="190"/>
        <v>New South Wales</v>
      </c>
      <c r="G4049" t="s">
        <v>10</v>
      </c>
      <c r="H4049">
        <v>2141</v>
      </c>
      <c r="I4049" t="s">
        <v>11</v>
      </c>
      <c r="J4049" t="s">
        <v>27</v>
      </c>
      <c r="K4049" t="s">
        <v>151</v>
      </c>
      <c r="L4049" t="s">
        <v>21</v>
      </c>
      <c r="M4049" s="5">
        <v>1884.95</v>
      </c>
    </row>
    <row r="4050" spans="1:13" x14ac:dyDescent="0.25">
      <c r="A4050" s="2">
        <v>45516</v>
      </c>
      <c r="B4050" s="3">
        <f t="shared" si="191"/>
        <v>2025</v>
      </c>
      <c r="C4050" t="str">
        <f t="shared" si="189"/>
        <v>2024-2025</v>
      </c>
      <c r="D4050" t="s">
        <v>147</v>
      </c>
      <c r="E4050" t="s">
        <v>81</v>
      </c>
      <c r="F4050" t="str">
        <f t="shared" si="190"/>
        <v>New South Wales</v>
      </c>
      <c r="G4050" t="s">
        <v>10</v>
      </c>
      <c r="H4050">
        <v>2485</v>
      </c>
      <c r="I4050" t="s">
        <v>11</v>
      </c>
      <c r="J4050" t="s">
        <v>68</v>
      </c>
      <c r="K4050" t="s">
        <v>153</v>
      </c>
      <c r="L4050" t="s">
        <v>16</v>
      </c>
      <c r="M4050" s="5">
        <v>1888.4100000000003</v>
      </c>
    </row>
    <row r="4051" spans="1:13" x14ac:dyDescent="0.25">
      <c r="A4051" s="2">
        <v>45304</v>
      </c>
      <c r="B4051" s="3">
        <f t="shared" si="191"/>
        <v>2024</v>
      </c>
      <c r="C4051" t="str">
        <f t="shared" si="189"/>
        <v>2023-2024</v>
      </c>
      <c r="D4051" t="s">
        <v>147</v>
      </c>
      <c r="E4051" t="s">
        <v>41</v>
      </c>
      <c r="F4051" t="str">
        <f t="shared" si="190"/>
        <v>New South Wales</v>
      </c>
      <c r="G4051" t="s">
        <v>10</v>
      </c>
      <c r="H4051">
        <v>2830</v>
      </c>
      <c r="I4051" t="s">
        <v>11</v>
      </c>
      <c r="J4051" t="s">
        <v>25</v>
      </c>
      <c r="K4051" t="s">
        <v>155</v>
      </c>
      <c r="L4051" t="s">
        <v>20</v>
      </c>
      <c r="M4051" s="5">
        <v>1890.1700000000008</v>
      </c>
    </row>
    <row r="4052" spans="1:13" x14ac:dyDescent="0.25">
      <c r="A4052" s="2">
        <v>45666</v>
      </c>
      <c r="B4052" s="3">
        <f t="shared" si="191"/>
        <v>2025</v>
      </c>
      <c r="C4052" t="str">
        <f t="shared" si="189"/>
        <v>2024-2025</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25">
      <c r="A4053" s="2">
        <v>45563</v>
      </c>
      <c r="B4053" s="3">
        <f t="shared" si="191"/>
        <v>2025</v>
      </c>
      <c r="C4053" t="str">
        <f t="shared" si="189"/>
        <v>2024-2025</v>
      </c>
      <c r="D4053" t="s">
        <v>147</v>
      </c>
      <c r="E4053" t="s">
        <v>126</v>
      </c>
      <c r="F4053" t="str">
        <f t="shared" si="190"/>
        <v>Queensland</v>
      </c>
      <c r="G4053" t="s">
        <v>35</v>
      </c>
      <c r="H4053">
        <v>4551</v>
      </c>
      <c r="I4053" t="s">
        <v>11</v>
      </c>
      <c r="J4053" t="s">
        <v>120</v>
      </c>
      <c r="K4053" t="s">
        <v>155</v>
      </c>
      <c r="L4053" t="s">
        <v>20</v>
      </c>
      <c r="M4053" s="5">
        <v>1893.1000000000008</v>
      </c>
    </row>
    <row r="4054" spans="1:13" x14ac:dyDescent="0.25">
      <c r="A4054" s="2">
        <v>45399</v>
      </c>
      <c r="B4054" s="3">
        <f t="shared" si="191"/>
        <v>2024</v>
      </c>
      <c r="C4054" t="str">
        <f t="shared" si="189"/>
        <v>2023-2024</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25">
      <c r="A4055" s="2">
        <v>45429</v>
      </c>
      <c r="B4055" s="3">
        <f t="shared" si="191"/>
        <v>2024</v>
      </c>
      <c r="C4055" t="str">
        <f t="shared" si="189"/>
        <v>2023-2024</v>
      </c>
      <c r="D4055" t="s">
        <v>147</v>
      </c>
      <c r="E4055" t="s">
        <v>136</v>
      </c>
      <c r="F4055" t="str">
        <f t="shared" si="190"/>
        <v>Victoria</v>
      </c>
      <c r="G4055" t="s">
        <v>45</v>
      </c>
      <c r="H4055">
        <v>3175</v>
      </c>
      <c r="I4055" t="s">
        <v>11</v>
      </c>
      <c r="J4055" t="s">
        <v>63</v>
      </c>
      <c r="K4055" t="s">
        <v>153</v>
      </c>
      <c r="L4055" t="s">
        <v>16</v>
      </c>
      <c r="M4055" s="5">
        <v>1905.3900000000003</v>
      </c>
    </row>
    <row r="4056" spans="1:13" x14ac:dyDescent="0.25">
      <c r="A4056" s="2">
        <v>45552</v>
      </c>
      <c r="B4056" s="3">
        <f t="shared" si="191"/>
        <v>2025</v>
      </c>
      <c r="C4056" t="str">
        <f t="shared" si="189"/>
        <v>2024-2025</v>
      </c>
      <c r="D4056" t="s">
        <v>147</v>
      </c>
      <c r="E4056" t="s">
        <v>52</v>
      </c>
      <c r="F4056" t="str">
        <f t="shared" si="190"/>
        <v>Victoria</v>
      </c>
      <c r="G4056" t="s">
        <v>45</v>
      </c>
      <c r="H4056">
        <v>3030</v>
      </c>
      <c r="I4056" t="s">
        <v>11</v>
      </c>
      <c r="J4056" t="s">
        <v>46</v>
      </c>
      <c r="K4056" t="s">
        <v>150</v>
      </c>
      <c r="L4056" t="s">
        <v>18</v>
      </c>
      <c r="M4056" s="5">
        <v>1906.3600000000001</v>
      </c>
    </row>
    <row r="4057" spans="1:13" x14ac:dyDescent="0.25">
      <c r="A4057" s="2">
        <v>45857</v>
      </c>
      <c r="B4057" s="3">
        <f t="shared" si="191"/>
        <v>2026</v>
      </c>
      <c r="C4057" t="str">
        <f t="shared" si="189"/>
        <v>2025-2026</v>
      </c>
      <c r="D4057" t="s">
        <v>147</v>
      </c>
      <c r="E4057" t="s">
        <v>82</v>
      </c>
      <c r="F4057" t="str">
        <f t="shared" si="190"/>
        <v>Queensland</v>
      </c>
      <c r="G4057" t="s">
        <v>35</v>
      </c>
      <c r="H4057">
        <v>4012</v>
      </c>
      <c r="I4057" t="s">
        <v>11</v>
      </c>
      <c r="J4057" t="s">
        <v>43</v>
      </c>
      <c r="K4057" t="s">
        <v>151</v>
      </c>
      <c r="L4057" t="s">
        <v>21</v>
      </c>
      <c r="M4057" s="5">
        <v>1913.18</v>
      </c>
    </row>
    <row r="4058" spans="1:13" x14ac:dyDescent="0.25">
      <c r="A4058" s="2">
        <v>45978</v>
      </c>
      <c r="B4058" s="3">
        <f t="shared" si="191"/>
        <v>2026</v>
      </c>
      <c r="C4058" t="str">
        <f t="shared" si="189"/>
        <v>2025-2026</v>
      </c>
      <c r="D4058" t="s">
        <v>147</v>
      </c>
      <c r="E4058" t="s">
        <v>75</v>
      </c>
      <c r="F4058" t="str">
        <f t="shared" si="190"/>
        <v>Victoria</v>
      </c>
      <c r="G4058" t="s">
        <v>45</v>
      </c>
      <c r="H4058">
        <v>3630</v>
      </c>
      <c r="I4058" t="s">
        <v>11</v>
      </c>
      <c r="J4058" t="s">
        <v>55</v>
      </c>
      <c r="K4058" t="s">
        <v>153</v>
      </c>
      <c r="L4058" t="s">
        <v>16</v>
      </c>
      <c r="M4058" s="5">
        <v>1921.9499999999998</v>
      </c>
    </row>
    <row r="4059" spans="1:13" x14ac:dyDescent="0.25">
      <c r="A4059" s="2">
        <v>45396</v>
      </c>
      <c r="B4059" s="3">
        <f t="shared" si="191"/>
        <v>2024</v>
      </c>
      <c r="C4059" t="str">
        <f t="shared" si="189"/>
        <v>2023-2024</v>
      </c>
      <c r="D4059" t="s">
        <v>147</v>
      </c>
      <c r="E4059" t="s">
        <v>117</v>
      </c>
      <c r="F4059" t="str">
        <f t="shared" si="190"/>
        <v>Queensland</v>
      </c>
      <c r="G4059" t="s">
        <v>35</v>
      </c>
      <c r="H4059">
        <v>4119</v>
      </c>
      <c r="I4059" t="s">
        <v>11</v>
      </c>
      <c r="J4059" t="s">
        <v>43</v>
      </c>
      <c r="K4059" t="s">
        <v>150</v>
      </c>
      <c r="L4059" t="s">
        <v>18</v>
      </c>
      <c r="M4059" s="5">
        <v>1925.47</v>
      </c>
    </row>
    <row r="4060" spans="1:13" x14ac:dyDescent="0.25">
      <c r="A4060" s="2">
        <v>45311</v>
      </c>
      <c r="B4060" s="3">
        <f t="shared" si="191"/>
        <v>2024</v>
      </c>
      <c r="C4060" t="str">
        <f t="shared" si="189"/>
        <v>2023-2024</v>
      </c>
      <c r="D4060" t="s">
        <v>147</v>
      </c>
      <c r="E4060" t="s">
        <v>105</v>
      </c>
      <c r="F4060" t="str">
        <f t="shared" si="190"/>
        <v>Victoria</v>
      </c>
      <c r="G4060" t="s">
        <v>45</v>
      </c>
      <c r="H4060">
        <v>3500</v>
      </c>
      <c r="I4060" t="s">
        <v>11</v>
      </c>
      <c r="J4060" t="s">
        <v>60</v>
      </c>
      <c r="K4060" t="s">
        <v>153</v>
      </c>
      <c r="L4060" t="s">
        <v>16</v>
      </c>
      <c r="M4060" s="5">
        <v>1927.9600000000003</v>
      </c>
    </row>
    <row r="4061" spans="1:13" x14ac:dyDescent="0.25">
      <c r="A4061" s="2">
        <v>45694</v>
      </c>
      <c r="B4061" s="3">
        <f t="shared" si="191"/>
        <v>2025</v>
      </c>
      <c r="C4061" t="str">
        <f t="shared" si="189"/>
        <v>2024-2025</v>
      </c>
      <c r="D4061" t="s">
        <v>147</v>
      </c>
      <c r="E4061" t="s">
        <v>135</v>
      </c>
      <c r="F4061" t="str">
        <f t="shared" si="190"/>
        <v>Victoria</v>
      </c>
      <c r="G4061" t="s">
        <v>45</v>
      </c>
      <c r="H4061">
        <v>3550</v>
      </c>
      <c r="I4061" t="s">
        <v>11</v>
      </c>
      <c r="J4061" t="s">
        <v>60</v>
      </c>
      <c r="K4061" t="s">
        <v>153</v>
      </c>
      <c r="L4061" t="s">
        <v>16</v>
      </c>
      <c r="M4061" s="5">
        <v>1930.6699999999998</v>
      </c>
    </row>
    <row r="4062" spans="1:13" x14ac:dyDescent="0.25">
      <c r="A4062" s="2">
        <v>45394</v>
      </c>
      <c r="B4062" s="3">
        <f t="shared" si="191"/>
        <v>2024</v>
      </c>
      <c r="C4062" t="str">
        <f t="shared" si="189"/>
        <v>2023-2024</v>
      </c>
      <c r="D4062" t="s">
        <v>148</v>
      </c>
      <c r="E4062" t="s">
        <v>61</v>
      </c>
      <c r="F4062" t="str">
        <f t="shared" si="190"/>
        <v>New South Wales</v>
      </c>
      <c r="G4062" t="s">
        <v>10</v>
      </c>
      <c r="H4062">
        <v>2539</v>
      </c>
      <c r="I4062" t="s">
        <v>11</v>
      </c>
      <c r="J4062" t="s">
        <v>58</v>
      </c>
      <c r="K4062" t="s">
        <v>151</v>
      </c>
      <c r="L4062" t="s">
        <v>21</v>
      </c>
      <c r="M4062" s="5">
        <v>1933.56</v>
      </c>
    </row>
    <row r="4063" spans="1:13" x14ac:dyDescent="0.25">
      <c r="A4063" s="2">
        <v>45549</v>
      </c>
      <c r="B4063" s="3">
        <f t="shared" si="191"/>
        <v>2025</v>
      </c>
      <c r="C4063" t="str">
        <f t="shared" si="189"/>
        <v>2024-2025</v>
      </c>
      <c r="D4063" t="s">
        <v>147</v>
      </c>
      <c r="E4063" t="s">
        <v>92</v>
      </c>
      <c r="F4063" t="str">
        <f t="shared" si="190"/>
        <v>Queensland</v>
      </c>
      <c r="G4063" t="s">
        <v>35</v>
      </c>
      <c r="H4063">
        <v>4068</v>
      </c>
      <c r="I4063" t="s">
        <v>11</v>
      </c>
      <c r="J4063" t="s">
        <v>43</v>
      </c>
      <c r="K4063" t="s">
        <v>150</v>
      </c>
      <c r="L4063" t="s">
        <v>18</v>
      </c>
      <c r="M4063" s="5">
        <v>1942.3200000000002</v>
      </c>
    </row>
    <row r="4064" spans="1:13" x14ac:dyDescent="0.25">
      <c r="A4064" s="2">
        <v>45584</v>
      </c>
      <c r="B4064" s="3">
        <f t="shared" si="191"/>
        <v>2025</v>
      </c>
      <c r="C4064" t="str">
        <f t="shared" si="189"/>
        <v>2024-2025</v>
      </c>
      <c r="D4064" t="s">
        <v>147</v>
      </c>
      <c r="E4064" t="s">
        <v>97</v>
      </c>
      <c r="F4064" t="str">
        <f t="shared" si="190"/>
        <v>Tasmania</v>
      </c>
      <c r="G4064" t="s">
        <v>70</v>
      </c>
      <c r="H4064">
        <v>7250</v>
      </c>
      <c r="I4064" t="s">
        <v>11</v>
      </c>
      <c r="J4064" t="s">
        <v>71</v>
      </c>
      <c r="K4064" t="s">
        <v>153</v>
      </c>
      <c r="L4064" t="s">
        <v>16</v>
      </c>
      <c r="M4064" s="5">
        <v>1944.79</v>
      </c>
    </row>
    <row r="4065" spans="1:13" x14ac:dyDescent="0.25">
      <c r="A4065" s="2">
        <v>45384</v>
      </c>
      <c r="B4065" s="3">
        <f t="shared" si="191"/>
        <v>2024</v>
      </c>
      <c r="C4065" t="str">
        <f t="shared" si="189"/>
        <v>2023-2024</v>
      </c>
      <c r="D4065" t="s">
        <v>147</v>
      </c>
      <c r="E4065" t="s">
        <v>132</v>
      </c>
      <c r="F4065" t="str">
        <f t="shared" si="190"/>
        <v>New South Wales</v>
      </c>
      <c r="G4065" t="s">
        <v>10</v>
      </c>
      <c r="H4065">
        <v>2800</v>
      </c>
      <c r="I4065" t="s">
        <v>11</v>
      </c>
      <c r="J4065" t="s">
        <v>25</v>
      </c>
      <c r="K4065" t="s">
        <v>150</v>
      </c>
      <c r="L4065" t="s">
        <v>18</v>
      </c>
      <c r="M4065" s="5">
        <v>1945.35</v>
      </c>
    </row>
    <row r="4066" spans="1:13" x14ac:dyDescent="0.25">
      <c r="A4066" s="2">
        <v>45764</v>
      </c>
      <c r="B4066" s="3">
        <f t="shared" si="191"/>
        <v>2025</v>
      </c>
      <c r="C4066" t="str">
        <f t="shared" si="189"/>
        <v>2024-2025</v>
      </c>
      <c r="D4066" t="s">
        <v>147</v>
      </c>
      <c r="E4066" t="s">
        <v>144</v>
      </c>
      <c r="F4066" t="str">
        <f t="shared" si="190"/>
        <v>Queensland</v>
      </c>
      <c r="G4066" t="s">
        <v>35</v>
      </c>
      <c r="H4066">
        <v>4566</v>
      </c>
      <c r="I4066" t="s">
        <v>11</v>
      </c>
      <c r="J4066" t="s">
        <v>120</v>
      </c>
      <c r="K4066" t="s">
        <v>150</v>
      </c>
      <c r="L4066" t="s">
        <v>18</v>
      </c>
      <c r="M4066" s="5">
        <v>1948.58</v>
      </c>
    </row>
    <row r="4067" spans="1:13" x14ac:dyDescent="0.25">
      <c r="A4067" s="2">
        <v>45517</v>
      </c>
      <c r="B4067" s="3">
        <f t="shared" si="191"/>
        <v>2025</v>
      </c>
      <c r="C4067" t="str">
        <f t="shared" si="189"/>
        <v>2024-2025</v>
      </c>
      <c r="D4067" t="s">
        <v>147</v>
      </c>
      <c r="E4067" t="s">
        <v>59</v>
      </c>
      <c r="F4067" t="str">
        <f t="shared" si="190"/>
        <v>Victoria</v>
      </c>
      <c r="G4067" t="s">
        <v>45</v>
      </c>
      <c r="H4067">
        <v>3280</v>
      </c>
      <c r="I4067" t="s">
        <v>11</v>
      </c>
      <c r="J4067" t="s">
        <v>60</v>
      </c>
      <c r="K4067" t="s">
        <v>151</v>
      </c>
      <c r="L4067" t="s">
        <v>21</v>
      </c>
      <c r="M4067" s="5">
        <v>1952.6000000000001</v>
      </c>
    </row>
    <row r="4068" spans="1:13" x14ac:dyDescent="0.25">
      <c r="A4068" s="2">
        <v>45501</v>
      </c>
      <c r="B4068" s="3">
        <f t="shared" si="191"/>
        <v>2025</v>
      </c>
      <c r="C4068" t="str">
        <f t="shared" si="189"/>
        <v>2024-2025</v>
      </c>
      <c r="D4068" t="s">
        <v>147</v>
      </c>
      <c r="E4068" t="s">
        <v>143</v>
      </c>
      <c r="F4068" t="str">
        <f t="shared" si="190"/>
        <v>New South Wales</v>
      </c>
      <c r="G4068" t="s">
        <v>10</v>
      </c>
      <c r="H4068">
        <v>2154</v>
      </c>
      <c r="I4068" t="s">
        <v>11</v>
      </c>
      <c r="J4068" t="s">
        <v>27</v>
      </c>
      <c r="K4068" t="s">
        <v>151</v>
      </c>
      <c r="L4068" t="s">
        <v>21</v>
      </c>
      <c r="M4068" s="5">
        <v>1956.56</v>
      </c>
    </row>
    <row r="4069" spans="1:13" x14ac:dyDescent="0.25">
      <c r="A4069" s="2">
        <v>45328</v>
      </c>
      <c r="B4069" s="3">
        <f t="shared" si="191"/>
        <v>2024</v>
      </c>
      <c r="C4069" t="str">
        <f t="shared" si="189"/>
        <v>2023-2024</v>
      </c>
      <c r="D4069" t="s">
        <v>147</v>
      </c>
      <c r="E4069" t="s">
        <v>28</v>
      </c>
      <c r="F4069" t="str">
        <f t="shared" si="190"/>
        <v>Northern Territory</v>
      </c>
      <c r="G4069" t="s">
        <v>29</v>
      </c>
      <c r="H4069">
        <v>800</v>
      </c>
      <c r="I4069" t="s">
        <v>11</v>
      </c>
      <c r="J4069" t="s">
        <v>30</v>
      </c>
      <c r="K4069" t="s">
        <v>150</v>
      </c>
      <c r="L4069" t="s">
        <v>18</v>
      </c>
      <c r="M4069" s="5">
        <v>1956.58</v>
      </c>
    </row>
    <row r="4070" spans="1:13" x14ac:dyDescent="0.25">
      <c r="A4070" s="2">
        <v>45970</v>
      </c>
      <c r="B4070" s="3">
        <f t="shared" si="191"/>
        <v>2026</v>
      </c>
      <c r="C4070" t="str">
        <f t="shared" si="189"/>
        <v>2025-2026</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25">
      <c r="A4071" s="2">
        <v>46018</v>
      </c>
      <c r="B4071" s="3">
        <f t="shared" si="191"/>
        <v>2026</v>
      </c>
      <c r="C4071" t="str">
        <f t="shared" si="189"/>
        <v>2025-2026</v>
      </c>
      <c r="D4071" t="s">
        <v>147</v>
      </c>
      <c r="E4071" t="s">
        <v>99</v>
      </c>
      <c r="F4071" t="str">
        <f t="shared" si="190"/>
        <v>Victoria</v>
      </c>
      <c r="G4071" t="s">
        <v>45</v>
      </c>
      <c r="H4071">
        <v>3148</v>
      </c>
      <c r="I4071" t="s">
        <v>11</v>
      </c>
      <c r="J4071" t="s">
        <v>63</v>
      </c>
      <c r="K4071" t="s">
        <v>153</v>
      </c>
      <c r="L4071" t="s">
        <v>16</v>
      </c>
      <c r="M4071" s="5">
        <v>1970.7899999999995</v>
      </c>
    </row>
    <row r="4072" spans="1:13" x14ac:dyDescent="0.25">
      <c r="A4072" s="2">
        <v>45620</v>
      </c>
      <c r="B4072" s="3">
        <f t="shared" si="191"/>
        <v>2025</v>
      </c>
      <c r="C4072" t="str">
        <f t="shared" si="189"/>
        <v>2024-2025</v>
      </c>
      <c r="D4072" t="s">
        <v>148</v>
      </c>
      <c r="E4072" t="s">
        <v>108</v>
      </c>
      <c r="F4072" t="str">
        <f t="shared" si="190"/>
        <v>Victoria</v>
      </c>
      <c r="G4072" t="s">
        <v>45</v>
      </c>
      <c r="H4072">
        <v>3018</v>
      </c>
      <c r="I4072" t="s">
        <v>11</v>
      </c>
      <c r="J4072" t="s">
        <v>46</v>
      </c>
      <c r="K4072" t="s">
        <v>157</v>
      </c>
      <c r="L4072" t="s">
        <v>22</v>
      </c>
      <c r="M4072" s="5">
        <v>1985.2800000000002</v>
      </c>
    </row>
    <row r="4073" spans="1:13" x14ac:dyDescent="0.25">
      <c r="A4073" s="2">
        <v>45820</v>
      </c>
      <c r="B4073" s="3">
        <f t="shared" si="191"/>
        <v>2025</v>
      </c>
      <c r="C4073" t="str">
        <f t="shared" si="189"/>
        <v>2024-2025</v>
      </c>
      <c r="D4073" t="s">
        <v>148</v>
      </c>
      <c r="E4073" t="s">
        <v>61</v>
      </c>
      <c r="F4073" t="str">
        <f t="shared" si="190"/>
        <v>New South Wales</v>
      </c>
      <c r="G4073" t="s">
        <v>10</v>
      </c>
      <c r="H4073">
        <v>2539</v>
      </c>
      <c r="I4073" t="s">
        <v>11</v>
      </c>
      <c r="J4073" t="s">
        <v>58</v>
      </c>
      <c r="K4073" t="s">
        <v>150</v>
      </c>
      <c r="L4073" t="s">
        <v>18</v>
      </c>
      <c r="M4073" s="5">
        <v>1987.97</v>
      </c>
    </row>
    <row r="4074" spans="1:13" x14ac:dyDescent="0.25">
      <c r="A4074" s="2">
        <v>45452</v>
      </c>
      <c r="B4074" s="3">
        <f t="shared" si="191"/>
        <v>2024</v>
      </c>
      <c r="C4074" t="str">
        <f t="shared" si="189"/>
        <v>2023-2024</v>
      </c>
      <c r="D4074" t="s">
        <v>148</v>
      </c>
      <c r="E4074" t="s">
        <v>85</v>
      </c>
      <c r="F4074" t="str">
        <f t="shared" si="190"/>
        <v>Queensland</v>
      </c>
      <c r="G4074" t="s">
        <v>35</v>
      </c>
      <c r="H4074">
        <v>4883</v>
      </c>
      <c r="I4074" t="s">
        <v>11</v>
      </c>
      <c r="J4074" t="s">
        <v>36</v>
      </c>
      <c r="K4074" t="s">
        <v>153</v>
      </c>
      <c r="L4074" t="s">
        <v>16</v>
      </c>
      <c r="M4074" s="5">
        <v>1998.7800000000004</v>
      </c>
    </row>
    <row r="4075" spans="1:13" x14ac:dyDescent="0.25">
      <c r="A4075" s="2">
        <v>45860</v>
      </c>
      <c r="B4075" s="3">
        <f t="shared" si="191"/>
        <v>2026</v>
      </c>
      <c r="C4075" t="str">
        <f t="shared" si="189"/>
        <v>2025-2026</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25">
      <c r="A4076" s="2">
        <v>45387</v>
      </c>
      <c r="B4076" s="3">
        <f t="shared" si="191"/>
        <v>2024</v>
      </c>
      <c r="C4076" t="str">
        <f t="shared" si="189"/>
        <v>2023-2024</v>
      </c>
      <c r="D4076" t="s">
        <v>147</v>
      </c>
      <c r="E4076" t="s">
        <v>28</v>
      </c>
      <c r="F4076" t="str">
        <f t="shared" si="190"/>
        <v>Northern Territory</v>
      </c>
      <c r="G4076" t="s">
        <v>29</v>
      </c>
      <c r="H4076">
        <v>800</v>
      </c>
      <c r="I4076" t="s">
        <v>11</v>
      </c>
      <c r="J4076" t="s">
        <v>30</v>
      </c>
      <c r="K4076" t="s">
        <v>154</v>
      </c>
      <c r="L4076" t="s">
        <v>14</v>
      </c>
      <c r="M4076" s="5">
        <v>2004.58</v>
      </c>
    </row>
    <row r="4077" spans="1:13" x14ac:dyDescent="0.25">
      <c r="A4077" s="2">
        <v>45737</v>
      </c>
      <c r="B4077" s="3">
        <f t="shared" si="191"/>
        <v>2025</v>
      </c>
      <c r="C4077" t="str">
        <f t="shared" si="189"/>
        <v>2024-2025</v>
      </c>
      <c r="D4077" t="s">
        <v>147</v>
      </c>
      <c r="E4077" t="s">
        <v>9</v>
      </c>
      <c r="F4077" t="str">
        <f t="shared" si="190"/>
        <v>New South Wales</v>
      </c>
      <c r="G4077" t="s">
        <v>10</v>
      </c>
      <c r="H4077">
        <v>2067</v>
      </c>
      <c r="I4077" t="s">
        <v>11</v>
      </c>
      <c r="J4077" t="s">
        <v>12</v>
      </c>
      <c r="K4077" t="s">
        <v>150</v>
      </c>
      <c r="L4077" t="s">
        <v>18</v>
      </c>
      <c r="M4077" s="5">
        <v>2005.3999999999999</v>
      </c>
    </row>
    <row r="4078" spans="1:13" x14ac:dyDescent="0.25">
      <c r="A4078" s="2">
        <v>45495</v>
      </c>
      <c r="B4078" s="3">
        <f t="shared" si="191"/>
        <v>2025</v>
      </c>
      <c r="C4078" t="str">
        <f t="shared" si="189"/>
        <v>2024-2025</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25">
      <c r="A4079" s="2">
        <v>45539</v>
      </c>
      <c r="B4079" s="3">
        <f t="shared" si="191"/>
        <v>2025</v>
      </c>
      <c r="C4079" t="str">
        <f t="shared" si="189"/>
        <v>2024-2025</v>
      </c>
      <c r="D4079" t="s">
        <v>147</v>
      </c>
      <c r="E4079" t="s">
        <v>132</v>
      </c>
      <c r="F4079" t="str">
        <f t="shared" si="190"/>
        <v>New South Wales</v>
      </c>
      <c r="G4079" t="s">
        <v>10</v>
      </c>
      <c r="H4079">
        <v>2800</v>
      </c>
      <c r="I4079" t="s">
        <v>11</v>
      </c>
      <c r="J4079" t="s">
        <v>25</v>
      </c>
      <c r="K4079" t="s">
        <v>155</v>
      </c>
      <c r="L4079" t="s">
        <v>20</v>
      </c>
      <c r="M4079" s="5">
        <v>2011.12</v>
      </c>
    </row>
    <row r="4080" spans="1:13" x14ac:dyDescent="0.25">
      <c r="A4080" s="2">
        <v>45371</v>
      </c>
      <c r="B4080" s="3">
        <f t="shared" si="191"/>
        <v>2024</v>
      </c>
      <c r="C4080" t="str">
        <f t="shared" si="189"/>
        <v>2023-2024</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25">
      <c r="A4081" s="2">
        <v>45893</v>
      </c>
      <c r="B4081" s="3">
        <f t="shared" si="191"/>
        <v>2026</v>
      </c>
      <c r="C4081" t="str">
        <f t="shared" si="189"/>
        <v>2025-2026</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25">
      <c r="A4082" s="2">
        <v>45520</v>
      </c>
      <c r="B4082" s="3">
        <f t="shared" si="191"/>
        <v>2025</v>
      </c>
      <c r="C4082" t="str">
        <f t="shared" si="189"/>
        <v>2024-2025</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25">
      <c r="A4083" s="2">
        <v>45332</v>
      </c>
      <c r="B4083" s="3">
        <f t="shared" si="191"/>
        <v>2024</v>
      </c>
      <c r="C4083" t="str">
        <f t="shared" si="189"/>
        <v>2023-2024</v>
      </c>
      <c r="D4083" t="s">
        <v>147</v>
      </c>
      <c r="E4083" t="s">
        <v>126</v>
      </c>
      <c r="F4083" t="str">
        <f t="shared" si="190"/>
        <v>Queensland</v>
      </c>
      <c r="G4083" t="s">
        <v>35</v>
      </c>
      <c r="H4083">
        <v>4551</v>
      </c>
      <c r="I4083" t="s">
        <v>11</v>
      </c>
      <c r="J4083" t="s">
        <v>120</v>
      </c>
      <c r="K4083" t="s">
        <v>154</v>
      </c>
      <c r="L4083" t="s">
        <v>14</v>
      </c>
      <c r="M4083" s="5">
        <v>2026.4899999999998</v>
      </c>
    </row>
    <row r="4084" spans="1:13" x14ac:dyDescent="0.25">
      <c r="A4084" s="2">
        <v>45656</v>
      </c>
      <c r="B4084" s="3">
        <f t="shared" si="191"/>
        <v>2025</v>
      </c>
      <c r="C4084" t="str">
        <f t="shared" si="189"/>
        <v>2024-2025</v>
      </c>
      <c r="D4084" t="s">
        <v>147</v>
      </c>
      <c r="E4084" t="s">
        <v>103</v>
      </c>
      <c r="F4084" t="str">
        <f t="shared" si="190"/>
        <v>Queensland</v>
      </c>
      <c r="G4084" t="s">
        <v>35</v>
      </c>
      <c r="H4084">
        <v>4509</v>
      </c>
      <c r="I4084" t="s">
        <v>11</v>
      </c>
      <c r="J4084" t="s">
        <v>104</v>
      </c>
      <c r="K4084" t="s">
        <v>150</v>
      </c>
      <c r="L4084" t="s">
        <v>18</v>
      </c>
      <c r="M4084" s="5">
        <v>2028.3</v>
      </c>
    </row>
    <row r="4085" spans="1:13" x14ac:dyDescent="0.25">
      <c r="A4085" s="2">
        <v>45499</v>
      </c>
      <c r="B4085" s="3">
        <f t="shared" si="191"/>
        <v>2025</v>
      </c>
      <c r="C4085" t="str">
        <f t="shared" si="189"/>
        <v>2024-2025</v>
      </c>
      <c r="D4085" t="s">
        <v>147</v>
      </c>
      <c r="E4085" t="s">
        <v>117</v>
      </c>
      <c r="F4085" t="str">
        <f t="shared" si="190"/>
        <v>Queensland</v>
      </c>
      <c r="G4085" t="s">
        <v>35</v>
      </c>
      <c r="H4085">
        <v>4119</v>
      </c>
      <c r="I4085" t="s">
        <v>11</v>
      </c>
      <c r="J4085" t="s">
        <v>43</v>
      </c>
      <c r="K4085" t="s">
        <v>154</v>
      </c>
      <c r="L4085" t="s">
        <v>14</v>
      </c>
      <c r="M4085" s="5">
        <v>2031.5599999999997</v>
      </c>
    </row>
    <row r="4086" spans="1:13" x14ac:dyDescent="0.25">
      <c r="A4086" s="2">
        <v>45793</v>
      </c>
      <c r="B4086" s="3">
        <f t="shared" si="191"/>
        <v>2025</v>
      </c>
      <c r="C4086" t="str">
        <f t="shared" si="189"/>
        <v>2024-2025</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25">
      <c r="A4087" s="2">
        <v>45961</v>
      </c>
      <c r="B4087" s="3">
        <f t="shared" si="191"/>
        <v>2026</v>
      </c>
      <c r="C4087" t="str">
        <f t="shared" si="189"/>
        <v>2025-2026</v>
      </c>
      <c r="D4087" t="s">
        <v>147</v>
      </c>
      <c r="E4087" t="s">
        <v>53</v>
      </c>
      <c r="F4087" t="str">
        <f t="shared" si="190"/>
        <v>South Australia</v>
      </c>
      <c r="G4087" t="s">
        <v>32</v>
      </c>
      <c r="H4087">
        <v>5082</v>
      </c>
      <c r="I4087" t="s">
        <v>11</v>
      </c>
      <c r="J4087" t="s">
        <v>33</v>
      </c>
      <c r="K4087" t="s">
        <v>151</v>
      </c>
      <c r="L4087" t="s">
        <v>21</v>
      </c>
      <c r="M4087" s="5">
        <v>2034.7</v>
      </c>
    </row>
    <row r="4088" spans="1:13" x14ac:dyDescent="0.25">
      <c r="A4088" s="2">
        <v>45654</v>
      </c>
      <c r="B4088" s="3">
        <f t="shared" si="191"/>
        <v>2025</v>
      </c>
      <c r="C4088" t="str">
        <f t="shared" si="189"/>
        <v>2024-2025</v>
      </c>
      <c r="D4088" t="s">
        <v>147</v>
      </c>
      <c r="E4088" t="s">
        <v>99</v>
      </c>
      <c r="F4088" t="str">
        <f t="shared" si="190"/>
        <v>Victoria</v>
      </c>
      <c r="G4088" t="s">
        <v>45</v>
      </c>
      <c r="H4088">
        <v>3148</v>
      </c>
      <c r="I4088" t="s">
        <v>11</v>
      </c>
      <c r="J4088" t="s">
        <v>63</v>
      </c>
      <c r="K4088" t="s">
        <v>150</v>
      </c>
      <c r="L4088" t="s">
        <v>18</v>
      </c>
      <c r="M4088" s="5">
        <v>2036.75</v>
      </c>
    </row>
    <row r="4089" spans="1:13" x14ac:dyDescent="0.25">
      <c r="A4089" s="2">
        <v>45898</v>
      </c>
      <c r="B4089" s="3">
        <f t="shared" si="191"/>
        <v>2026</v>
      </c>
      <c r="C4089" t="str">
        <f t="shared" si="189"/>
        <v>2025-2026</v>
      </c>
      <c r="D4089" t="s">
        <v>148</v>
      </c>
      <c r="E4089" t="s">
        <v>146</v>
      </c>
      <c r="F4089" t="str">
        <f t="shared" si="190"/>
        <v>Victoria</v>
      </c>
      <c r="G4089" t="s">
        <v>45</v>
      </c>
      <c r="H4089">
        <v>3353</v>
      </c>
      <c r="I4089" t="s">
        <v>11</v>
      </c>
      <c r="J4089" t="s">
        <v>60</v>
      </c>
      <c r="K4089" t="s">
        <v>150</v>
      </c>
      <c r="L4089" t="s">
        <v>18</v>
      </c>
      <c r="M4089" s="5">
        <v>2037.5700000000002</v>
      </c>
    </row>
    <row r="4090" spans="1:13" x14ac:dyDescent="0.25">
      <c r="A4090" s="2">
        <v>45310</v>
      </c>
      <c r="B4090" s="3">
        <f t="shared" si="191"/>
        <v>2024</v>
      </c>
      <c r="C4090" t="str">
        <f t="shared" si="189"/>
        <v>2023-2024</v>
      </c>
      <c r="D4090" t="s">
        <v>148</v>
      </c>
      <c r="E4090" t="s">
        <v>146</v>
      </c>
      <c r="F4090" t="str">
        <f t="shared" si="190"/>
        <v>Victoria</v>
      </c>
      <c r="G4090" t="s">
        <v>45</v>
      </c>
      <c r="H4090">
        <v>3353</v>
      </c>
      <c r="I4090" t="s">
        <v>11</v>
      </c>
      <c r="J4090" t="s">
        <v>60</v>
      </c>
      <c r="K4090" t="s">
        <v>153</v>
      </c>
      <c r="L4090" t="s">
        <v>16</v>
      </c>
      <c r="M4090" s="5">
        <v>2043.5500000000002</v>
      </c>
    </row>
    <row r="4091" spans="1:13" x14ac:dyDescent="0.25">
      <c r="A4091" s="2">
        <v>45760</v>
      </c>
      <c r="B4091" s="3">
        <f t="shared" si="191"/>
        <v>2025</v>
      </c>
      <c r="C4091" t="str">
        <f t="shared" si="189"/>
        <v>2024-2025</v>
      </c>
      <c r="D4091" t="s">
        <v>148</v>
      </c>
      <c r="E4091" t="s">
        <v>44</v>
      </c>
      <c r="F4091" t="str">
        <f t="shared" si="190"/>
        <v>Victoria</v>
      </c>
      <c r="G4091" t="s">
        <v>45</v>
      </c>
      <c r="H4091">
        <v>3066</v>
      </c>
      <c r="I4091" t="s">
        <v>11</v>
      </c>
      <c r="J4091" t="s">
        <v>46</v>
      </c>
      <c r="K4091" t="s">
        <v>153</v>
      </c>
      <c r="L4091" t="s">
        <v>16</v>
      </c>
      <c r="M4091" s="5">
        <v>2046.0099999999998</v>
      </c>
    </row>
    <row r="4092" spans="1:13" x14ac:dyDescent="0.25">
      <c r="A4092" s="2">
        <v>45665</v>
      </c>
      <c r="B4092" s="3">
        <f t="shared" si="191"/>
        <v>2025</v>
      </c>
      <c r="C4092" t="str">
        <f t="shared" si="189"/>
        <v>2024-2025</v>
      </c>
      <c r="D4092" t="s">
        <v>147</v>
      </c>
      <c r="E4092" t="s">
        <v>57</v>
      </c>
      <c r="F4092" t="str">
        <f t="shared" si="190"/>
        <v>New South Wales</v>
      </c>
      <c r="G4092" t="s">
        <v>10</v>
      </c>
      <c r="H4092">
        <v>2560</v>
      </c>
      <c r="I4092" t="s">
        <v>11</v>
      </c>
      <c r="J4092" t="s">
        <v>58</v>
      </c>
      <c r="K4092" t="s">
        <v>154</v>
      </c>
      <c r="L4092" t="s">
        <v>14</v>
      </c>
      <c r="M4092" s="5">
        <v>2050.27</v>
      </c>
    </row>
    <row r="4093" spans="1:13" x14ac:dyDescent="0.25">
      <c r="A4093" s="2">
        <v>45378</v>
      </c>
      <c r="B4093" s="3">
        <f t="shared" si="191"/>
        <v>2024</v>
      </c>
      <c r="C4093" t="str">
        <f t="shared" si="189"/>
        <v>2023-2024</v>
      </c>
      <c r="D4093" t="s">
        <v>148</v>
      </c>
      <c r="E4093" t="s">
        <v>108</v>
      </c>
      <c r="F4093" t="str">
        <f t="shared" si="190"/>
        <v>Victoria</v>
      </c>
      <c r="G4093" t="s">
        <v>45</v>
      </c>
      <c r="H4093">
        <v>3018</v>
      </c>
      <c r="I4093" t="s">
        <v>11</v>
      </c>
      <c r="J4093" t="s">
        <v>46</v>
      </c>
      <c r="K4093" t="s">
        <v>155</v>
      </c>
      <c r="L4093" t="s">
        <v>20</v>
      </c>
      <c r="M4093" s="5">
        <v>2052.5300000000007</v>
      </c>
    </row>
    <row r="4094" spans="1:13" x14ac:dyDescent="0.25">
      <c r="A4094" s="2">
        <v>45352</v>
      </c>
      <c r="B4094" s="3">
        <f t="shared" si="191"/>
        <v>2024</v>
      </c>
      <c r="C4094" t="str">
        <f t="shared" si="189"/>
        <v>2023-2024</v>
      </c>
      <c r="D4094" t="s">
        <v>147</v>
      </c>
      <c r="E4094" t="s">
        <v>146</v>
      </c>
      <c r="F4094" t="str">
        <f t="shared" si="190"/>
        <v>Victoria</v>
      </c>
      <c r="G4094" t="s">
        <v>45</v>
      </c>
      <c r="H4094">
        <v>3353</v>
      </c>
      <c r="I4094" t="s">
        <v>11</v>
      </c>
      <c r="J4094" t="s">
        <v>60</v>
      </c>
      <c r="K4094" t="s">
        <v>155</v>
      </c>
      <c r="L4094" t="s">
        <v>20</v>
      </c>
      <c r="M4094" s="5">
        <v>2054.2000000000003</v>
      </c>
    </row>
    <row r="4095" spans="1:13" x14ac:dyDescent="0.25">
      <c r="A4095" s="2">
        <v>45702</v>
      </c>
      <c r="B4095" s="3">
        <f t="shared" si="191"/>
        <v>2025</v>
      </c>
      <c r="C4095" t="str">
        <f t="shared" si="189"/>
        <v>2024-2025</v>
      </c>
      <c r="D4095" t="s">
        <v>147</v>
      </c>
      <c r="E4095" t="s">
        <v>42</v>
      </c>
      <c r="F4095" t="str">
        <f t="shared" si="190"/>
        <v>Queensland</v>
      </c>
      <c r="G4095" t="s">
        <v>35</v>
      </c>
      <c r="H4095">
        <v>4053</v>
      </c>
      <c r="I4095" t="s">
        <v>11</v>
      </c>
      <c r="J4095" t="s">
        <v>43</v>
      </c>
      <c r="K4095" t="s">
        <v>150</v>
      </c>
      <c r="L4095" t="s">
        <v>18</v>
      </c>
      <c r="M4095" s="5">
        <v>2064.2299999999996</v>
      </c>
    </row>
    <row r="4096" spans="1:13" x14ac:dyDescent="0.25">
      <c r="A4096" s="2">
        <v>45684</v>
      </c>
      <c r="B4096" s="3">
        <f t="shared" si="191"/>
        <v>2025</v>
      </c>
      <c r="C4096" t="str">
        <f t="shared" si="189"/>
        <v>2024-2025</v>
      </c>
      <c r="D4096" t="s">
        <v>147</v>
      </c>
      <c r="E4096" t="s">
        <v>135</v>
      </c>
      <c r="F4096" t="str">
        <f t="shared" si="190"/>
        <v>Victoria</v>
      </c>
      <c r="G4096" t="s">
        <v>45</v>
      </c>
      <c r="H4096">
        <v>3550</v>
      </c>
      <c r="I4096" t="s">
        <v>11</v>
      </c>
      <c r="J4096" t="s">
        <v>60</v>
      </c>
      <c r="K4096" t="s">
        <v>150</v>
      </c>
      <c r="L4096" t="s">
        <v>18</v>
      </c>
      <c r="M4096" s="5">
        <v>2070.02</v>
      </c>
    </row>
    <row r="4097" spans="1:13" x14ac:dyDescent="0.25">
      <c r="A4097" s="2">
        <v>45656</v>
      </c>
      <c r="B4097" s="3">
        <f t="shared" si="191"/>
        <v>2025</v>
      </c>
      <c r="C4097" t="str">
        <f t="shared" si="189"/>
        <v>2024-2025</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25">
      <c r="A4098" s="2">
        <v>45413</v>
      </c>
      <c r="B4098" s="3">
        <f t="shared" si="191"/>
        <v>2024</v>
      </c>
      <c r="C4098" t="str">
        <f t="shared" ref="C4098:C4161" si="192">IF(MONTH(A4098) &gt;= 7, YEAR(A4098) &amp; "-" &amp; YEAR(A4098) + 1, YEAR(A4098) - 1 &amp; "-" &amp; YEAR(A4098))</f>
        <v>2023-2024</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25">
      <c r="A4099" s="2">
        <v>45337</v>
      </c>
      <c r="B4099" s="3">
        <f t="shared" ref="B4099:B4162" si="194">IF(MONTH(A4099)&gt;=7,YEAR(A4099)+1,YEAR(A4099))</f>
        <v>2024</v>
      </c>
      <c r="C4099" t="str">
        <f t="shared" si="192"/>
        <v>2023-2024</v>
      </c>
      <c r="D4099" t="s">
        <v>147</v>
      </c>
      <c r="E4099" t="s">
        <v>50</v>
      </c>
      <c r="F4099" t="str">
        <f t="shared" si="193"/>
        <v>Queensland</v>
      </c>
      <c r="G4099" t="s">
        <v>35</v>
      </c>
      <c r="H4099">
        <v>4703</v>
      </c>
      <c r="I4099" t="s">
        <v>11</v>
      </c>
      <c r="J4099" t="s">
        <v>51</v>
      </c>
      <c r="K4099" t="s">
        <v>150</v>
      </c>
      <c r="L4099" t="s">
        <v>18</v>
      </c>
      <c r="M4099" s="5">
        <v>2078.84</v>
      </c>
    </row>
    <row r="4100" spans="1:13" x14ac:dyDescent="0.25">
      <c r="A4100" s="2">
        <v>45558</v>
      </c>
      <c r="B4100" s="3">
        <f t="shared" si="194"/>
        <v>2025</v>
      </c>
      <c r="C4100" t="str">
        <f t="shared" si="192"/>
        <v>2024-2025</v>
      </c>
      <c r="D4100" t="s">
        <v>147</v>
      </c>
      <c r="E4100" t="s">
        <v>99</v>
      </c>
      <c r="F4100" t="str">
        <f t="shared" si="193"/>
        <v>Victoria</v>
      </c>
      <c r="G4100" t="s">
        <v>45</v>
      </c>
      <c r="H4100">
        <v>3148</v>
      </c>
      <c r="I4100" t="s">
        <v>11</v>
      </c>
      <c r="J4100" t="s">
        <v>63</v>
      </c>
      <c r="K4100" t="s">
        <v>157</v>
      </c>
      <c r="L4100" t="s">
        <v>22</v>
      </c>
      <c r="M4100" s="5">
        <v>2084.89</v>
      </c>
    </row>
    <row r="4101" spans="1:13" x14ac:dyDescent="0.25">
      <c r="A4101" s="2">
        <v>45333</v>
      </c>
      <c r="B4101" s="3">
        <f t="shared" si="194"/>
        <v>2024</v>
      </c>
      <c r="C4101" t="str">
        <f t="shared" si="192"/>
        <v>2023-2024</v>
      </c>
      <c r="D4101" t="s">
        <v>147</v>
      </c>
      <c r="E4101" t="s">
        <v>26</v>
      </c>
      <c r="F4101" t="str">
        <f t="shared" si="193"/>
        <v>New South Wales</v>
      </c>
      <c r="G4101" t="s">
        <v>10</v>
      </c>
      <c r="H4101">
        <v>2141</v>
      </c>
      <c r="I4101" t="s">
        <v>11</v>
      </c>
      <c r="J4101" t="s">
        <v>27</v>
      </c>
      <c r="K4101" t="s">
        <v>153</v>
      </c>
      <c r="L4101" t="s">
        <v>16</v>
      </c>
      <c r="M4101" s="5">
        <v>2088.8900000000003</v>
      </c>
    </row>
    <row r="4102" spans="1:13" x14ac:dyDescent="0.25">
      <c r="A4102" s="2">
        <v>45468</v>
      </c>
      <c r="B4102" s="3">
        <f t="shared" si="194"/>
        <v>2024</v>
      </c>
      <c r="C4102" t="str">
        <f t="shared" si="192"/>
        <v>2023-2024</v>
      </c>
      <c r="D4102" t="s">
        <v>147</v>
      </c>
      <c r="E4102" t="s">
        <v>82</v>
      </c>
      <c r="F4102" t="str">
        <f t="shared" si="193"/>
        <v>Queensland</v>
      </c>
      <c r="G4102" t="s">
        <v>35</v>
      </c>
      <c r="H4102">
        <v>4012</v>
      </c>
      <c r="I4102" t="s">
        <v>11</v>
      </c>
      <c r="J4102" t="s">
        <v>43</v>
      </c>
      <c r="K4102" t="s">
        <v>149</v>
      </c>
      <c r="L4102" t="s">
        <v>15</v>
      </c>
      <c r="M4102" s="5">
        <v>2096.44</v>
      </c>
    </row>
    <row r="4103" spans="1:13" x14ac:dyDescent="0.25">
      <c r="A4103" s="2">
        <v>45907</v>
      </c>
      <c r="B4103" s="3">
        <f t="shared" si="194"/>
        <v>2026</v>
      </c>
      <c r="C4103" t="str">
        <f t="shared" si="192"/>
        <v>2025-2026</v>
      </c>
      <c r="D4103" t="s">
        <v>148</v>
      </c>
      <c r="E4103" t="s">
        <v>40</v>
      </c>
      <c r="F4103" t="str">
        <f t="shared" si="193"/>
        <v>New South Wales</v>
      </c>
      <c r="G4103" t="s">
        <v>10</v>
      </c>
      <c r="H4103">
        <v>2116</v>
      </c>
      <c r="I4103" t="s">
        <v>11</v>
      </c>
      <c r="J4103" t="s">
        <v>27</v>
      </c>
      <c r="K4103" t="s">
        <v>150</v>
      </c>
      <c r="L4103" t="s">
        <v>18</v>
      </c>
      <c r="M4103" s="5">
        <v>2100.3100000000004</v>
      </c>
    </row>
    <row r="4104" spans="1:13" x14ac:dyDescent="0.25">
      <c r="A4104" s="2">
        <v>45323</v>
      </c>
      <c r="B4104" s="3">
        <f t="shared" si="194"/>
        <v>2024</v>
      </c>
      <c r="C4104" t="str">
        <f t="shared" si="192"/>
        <v>2023-2024</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25">
      <c r="A4105" s="2">
        <v>45306</v>
      </c>
      <c r="B4105" s="3">
        <f t="shared" si="194"/>
        <v>2024</v>
      </c>
      <c r="C4105" t="str">
        <f t="shared" si="192"/>
        <v>2023-2024</v>
      </c>
      <c r="D4105" t="s">
        <v>147</v>
      </c>
      <c r="E4105" t="s">
        <v>117</v>
      </c>
      <c r="F4105" t="str">
        <f t="shared" si="193"/>
        <v>Queensland</v>
      </c>
      <c r="G4105" t="s">
        <v>35</v>
      </c>
      <c r="H4105">
        <v>4119</v>
      </c>
      <c r="I4105" t="s">
        <v>11</v>
      </c>
      <c r="J4105" t="s">
        <v>43</v>
      </c>
      <c r="K4105" t="s">
        <v>155</v>
      </c>
      <c r="L4105" t="s">
        <v>20</v>
      </c>
      <c r="M4105" s="5">
        <v>2104.5300000000007</v>
      </c>
    </row>
    <row r="4106" spans="1:13" x14ac:dyDescent="0.25">
      <c r="A4106" s="2">
        <v>45765</v>
      </c>
      <c r="B4106" s="3">
        <f t="shared" si="194"/>
        <v>2025</v>
      </c>
      <c r="C4106" t="str">
        <f t="shared" si="192"/>
        <v>2024-2025</v>
      </c>
      <c r="D4106" t="s">
        <v>147</v>
      </c>
      <c r="E4106" t="s">
        <v>64</v>
      </c>
      <c r="F4106" t="str">
        <f t="shared" si="193"/>
        <v>Victoria</v>
      </c>
      <c r="G4106" t="s">
        <v>45</v>
      </c>
      <c r="H4106">
        <v>3199</v>
      </c>
      <c r="I4106" t="s">
        <v>11</v>
      </c>
      <c r="J4106" t="s">
        <v>63</v>
      </c>
      <c r="K4106" t="s">
        <v>150</v>
      </c>
      <c r="L4106" t="s">
        <v>18</v>
      </c>
      <c r="M4106" s="5">
        <v>2109.84</v>
      </c>
    </row>
    <row r="4107" spans="1:13" x14ac:dyDescent="0.25">
      <c r="A4107" s="2">
        <v>45941</v>
      </c>
      <c r="B4107" s="3">
        <f t="shared" si="194"/>
        <v>2026</v>
      </c>
      <c r="C4107" t="str">
        <f t="shared" si="192"/>
        <v>2025-2026</v>
      </c>
      <c r="D4107" t="s">
        <v>147</v>
      </c>
      <c r="E4107" t="s">
        <v>92</v>
      </c>
      <c r="F4107" t="str">
        <f t="shared" si="193"/>
        <v>Queensland</v>
      </c>
      <c r="G4107" t="s">
        <v>35</v>
      </c>
      <c r="H4107">
        <v>4068</v>
      </c>
      <c r="I4107" t="s">
        <v>11</v>
      </c>
      <c r="J4107" t="s">
        <v>43</v>
      </c>
      <c r="K4107" t="s">
        <v>153</v>
      </c>
      <c r="L4107" t="s">
        <v>16</v>
      </c>
      <c r="M4107" s="5">
        <v>2111.92</v>
      </c>
    </row>
    <row r="4108" spans="1:13" x14ac:dyDescent="0.25">
      <c r="A4108" s="2">
        <v>45481</v>
      </c>
      <c r="B4108" s="3">
        <f t="shared" si="194"/>
        <v>2025</v>
      </c>
      <c r="C4108" t="str">
        <f t="shared" si="192"/>
        <v>2024-2025</v>
      </c>
      <c r="D4108" t="s">
        <v>148</v>
      </c>
      <c r="E4108" t="s">
        <v>146</v>
      </c>
      <c r="F4108" t="str">
        <f t="shared" si="193"/>
        <v>Victoria</v>
      </c>
      <c r="G4108" t="s">
        <v>45</v>
      </c>
      <c r="H4108">
        <v>3353</v>
      </c>
      <c r="I4108" t="s">
        <v>11</v>
      </c>
      <c r="J4108" t="s">
        <v>60</v>
      </c>
      <c r="K4108" t="s">
        <v>150</v>
      </c>
      <c r="L4108" t="s">
        <v>18</v>
      </c>
      <c r="M4108" s="5">
        <v>2117.17</v>
      </c>
    </row>
    <row r="4109" spans="1:13" x14ac:dyDescent="0.25">
      <c r="A4109" s="2">
        <v>45386</v>
      </c>
      <c r="B4109" s="3">
        <f t="shared" si="194"/>
        <v>2024</v>
      </c>
      <c r="C4109" t="str">
        <f t="shared" si="192"/>
        <v>2023-2024</v>
      </c>
      <c r="D4109" t="s">
        <v>147</v>
      </c>
      <c r="E4109" t="s">
        <v>145</v>
      </c>
      <c r="F4109" t="str">
        <f t="shared" si="193"/>
        <v>New South Wales</v>
      </c>
      <c r="G4109" t="s">
        <v>10</v>
      </c>
      <c r="H4109">
        <v>2101</v>
      </c>
      <c r="I4109" t="s">
        <v>11</v>
      </c>
      <c r="J4109" t="s">
        <v>27</v>
      </c>
      <c r="K4109" t="s">
        <v>150</v>
      </c>
      <c r="L4109" t="s">
        <v>18</v>
      </c>
      <c r="M4109" s="5">
        <v>2121.4</v>
      </c>
    </row>
    <row r="4110" spans="1:13" x14ac:dyDescent="0.25">
      <c r="A4110" s="2">
        <v>45398</v>
      </c>
      <c r="B4110" s="3">
        <f t="shared" si="194"/>
        <v>2024</v>
      </c>
      <c r="C4110" t="str">
        <f t="shared" si="192"/>
        <v>2023-2024</v>
      </c>
      <c r="D4110" t="s">
        <v>147</v>
      </c>
      <c r="E4110" t="s">
        <v>113</v>
      </c>
      <c r="F4110" t="str">
        <f t="shared" si="193"/>
        <v>Queensland</v>
      </c>
      <c r="G4110" t="s">
        <v>35</v>
      </c>
      <c r="H4110">
        <v>4215</v>
      </c>
      <c r="I4110" t="s">
        <v>11</v>
      </c>
      <c r="J4110" t="s">
        <v>104</v>
      </c>
      <c r="K4110" t="s">
        <v>155</v>
      </c>
      <c r="L4110" t="s">
        <v>20</v>
      </c>
      <c r="M4110" s="5">
        <v>2139.3100000000004</v>
      </c>
    </row>
    <row r="4111" spans="1:13" x14ac:dyDescent="0.25">
      <c r="A4111" s="2">
        <v>45851</v>
      </c>
      <c r="B4111" s="3">
        <f t="shared" si="194"/>
        <v>2026</v>
      </c>
      <c r="C4111" t="str">
        <f t="shared" si="192"/>
        <v>2025-2026</v>
      </c>
      <c r="D4111" t="s">
        <v>147</v>
      </c>
      <c r="E4111" t="s">
        <v>110</v>
      </c>
      <c r="F4111" t="str">
        <f t="shared" si="193"/>
        <v>Queensland</v>
      </c>
      <c r="G4111" t="s">
        <v>35</v>
      </c>
      <c r="H4111">
        <v>4680</v>
      </c>
      <c r="I4111" t="s">
        <v>11</v>
      </c>
      <c r="J4111" t="s">
        <v>51</v>
      </c>
      <c r="K4111" t="s">
        <v>150</v>
      </c>
      <c r="L4111" t="s">
        <v>18</v>
      </c>
      <c r="M4111" s="5">
        <v>2140.92</v>
      </c>
    </row>
    <row r="4112" spans="1:13" x14ac:dyDescent="0.25">
      <c r="A4112" s="2">
        <v>45620</v>
      </c>
      <c r="B4112" s="3">
        <f t="shared" si="194"/>
        <v>2025</v>
      </c>
      <c r="C4112" t="str">
        <f t="shared" si="192"/>
        <v>2024-2025</v>
      </c>
      <c r="D4112" t="s">
        <v>147</v>
      </c>
      <c r="E4112" t="s">
        <v>146</v>
      </c>
      <c r="F4112" t="str">
        <f t="shared" si="193"/>
        <v>Victoria</v>
      </c>
      <c r="G4112" t="s">
        <v>45</v>
      </c>
      <c r="H4112">
        <v>3353</v>
      </c>
      <c r="I4112" t="s">
        <v>11</v>
      </c>
      <c r="J4112" t="s">
        <v>60</v>
      </c>
      <c r="K4112" t="s">
        <v>154</v>
      </c>
      <c r="L4112" t="s">
        <v>14</v>
      </c>
      <c r="M4112" s="5">
        <v>2150.0699999999997</v>
      </c>
    </row>
    <row r="4113" spans="1:13" x14ac:dyDescent="0.25">
      <c r="A4113" s="2">
        <v>45761</v>
      </c>
      <c r="B4113" s="3">
        <f t="shared" si="194"/>
        <v>2025</v>
      </c>
      <c r="C4113" t="str">
        <f t="shared" si="192"/>
        <v>2024-2025</v>
      </c>
      <c r="D4113" t="s">
        <v>148</v>
      </c>
      <c r="E4113" t="s">
        <v>124</v>
      </c>
      <c r="F4113" t="str">
        <f t="shared" si="193"/>
        <v>New South Wales</v>
      </c>
      <c r="G4113" t="s">
        <v>10</v>
      </c>
      <c r="H4113">
        <v>2015</v>
      </c>
      <c r="I4113" t="s">
        <v>11</v>
      </c>
      <c r="J4113" t="s">
        <v>12</v>
      </c>
      <c r="K4113" t="s">
        <v>151</v>
      </c>
      <c r="L4113" t="s">
        <v>21</v>
      </c>
      <c r="M4113" s="5">
        <v>2150.67</v>
      </c>
    </row>
    <row r="4114" spans="1:13" x14ac:dyDescent="0.25">
      <c r="A4114" s="2">
        <v>45808</v>
      </c>
      <c r="B4114" s="3">
        <f t="shared" si="194"/>
        <v>2025</v>
      </c>
      <c r="C4114" t="str">
        <f t="shared" si="192"/>
        <v>2024-2025</v>
      </c>
      <c r="D4114" t="s">
        <v>147</v>
      </c>
      <c r="E4114" t="s">
        <v>59</v>
      </c>
      <c r="F4114" t="str">
        <f t="shared" si="193"/>
        <v>Victoria</v>
      </c>
      <c r="G4114" t="s">
        <v>45</v>
      </c>
      <c r="H4114">
        <v>3280</v>
      </c>
      <c r="I4114" t="s">
        <v>11</v>
      </c>
      <c r="J4114" t="s">
        <v>60</v>
      </c>
      <c r="K4114" t="s">
        <v>151</v>
      </c>
      <c r="L4114" t="s">
        <v>21</v>
      </c>
      <c r="M4114" s="5">
        <v>2151.63</v>
      </c>
    </row>
    <row r="4115" spans="1:13" x14ac:dyDescent="0.25">
      <c r="A4115" s="2">
        <v>45370</v>
      </c>
      <c r="B4115" s="3">
        <f t="shared" si="194"/>
        <v>2024</v>
      </c>
      <c r="C4115" t="str">
        <f t="shared" si="192"/>
        <v>2023-2024</v>
      </c>
      <c r="D4115" t="s">
        <v>147</v>
      </c>
      <c r="E4115" t="s">
        <v>57</v>
      </c>
      <c r="F4115" t="str">
        <f t="shared" si="193"/>
        <v>New South Wales</v>
      </c>
      <c r="G4115" t="s">
        <v>10</v>
      </c>
      <c r="H4115">
        <v>2560</v>
      </c>
      <c r="I4115" t="s">
        <v>11</v>
      </c>
      <c r="J4115" t="s">
        <v>58</v>
      </c>
      <c r="K4115" t="s">
        <v>150</v>
      </c>
      <c r="L4115" t="s">
        <v>18</v>
      </c>
      <c r="M4115" s="5">
        <v>2156.38</v>
      </c>
    </row>
    <row r="4116" spans="1:13" x14ac:dyDescent="0.25">
      <c r="A4116" s="2">
        <v>45796</v>
      </c>
      <c r="B4116" s="3">
        <f t="shared" si="194"/>
        <v>2025</v>
      </c>
      <c r="C4116" t="str">
        <f t="shared" si="192"/>
        <v>2024-2025</v>
      </c>
      <c r="D4116" t="s">
        <v>148</v>
      </c>
      <c r="E4116" t="s">
        <v>78</v>
      </c>
      <c r="F4116" t="str">
        <f t="shared" si="193"/>
        <v>New South Wales</v>
      </c>
      <c r="G4116" t="s">
        <v>10</v>
      </c>
      <c r="H4116">
        <v>2350</v>
      </c>
      <c r="I4116" t="s">
        <v>11</v>
      </c>
      <c r="J4116" t="s">
        <v>68</v>
      </c>
      <c r="K4116" t="s">
        <v>150</v>
      </c>
      <c r="L4116" t="s">
        <v>18</v>
      </c>
      <c r="M4116" s="5">
        <v>2156.83</v>
      </c>
    </row>
    <row r="4117" spans="1:13" x14ac:dyDescent="0.25">
      <c r="A4117" s="2">
        <v>45349</v>
      </c>
      <c r="B4117" s="3">
        <f t="shared" si="194"/>
        <v>2024</v>
      </c>
      <c r="C4117" t="str">
        <f t="shared" si="192"/>
        <v>2023-2024</v>
      </c>
      <c r="D4117" t="s">
        <v>147</v>
      </c>
      <c r="E4117" t="s">
        <v>140</v>
      </c>
      <c r="F4117" t="str">
        <f t="shared" si="193"/>
        <v>Tasmania</v>
      </c>
      <c r="G4117" t="s">
        <v>70</v>
      </c>
      <c r="H4117">
        <v>7320</v>
      </c>
      <c r="I4117" t="s">
        <v>11</v>
      </c>
      <c r="J4117" t="s">
        <v>71</v>
      </c>
      <c r="K4117" t="s">
        <v>150</v>
      </c>
      <c r="L4117" t="s">
        <v>18</v>
      </c>
      <c r="M4117" s="5">
        <v>2156.9399999999996</v>
      </c>
    </row>
    <row r="4118" spans="1:13" x14ac:dyDescent="0.25">
      <c r="A4118" s="2">
        <v>45631</v>
      </c>
      <c r="B4118" s="3">
        <f t="shared" si="194"/>
        <v>2025</v>
      </c>
      <c r="C4118" t="str">
        <f t="shared" si="192"/>
        <v>2024-2025</v>
      </c>
      <c r="D4118" t="s">
        <v>147</v>
      </c>
      <c r="E4118" t="s">
        <v>41</v>
      </c>
      <c r="F4118" t="str">
        <f t="shared" si="193"/>
        <v>New South Wales</v>
      </c>
      <c r="G4118" t="s">
        <v>10</v>
      </c>
      <c r="H4118">
        <v>2830</v>
      </c>
      <c r="I4118" t="s">
        <v>11</v>
      </c>
      <c r="J4118" t="s">
        <v>25</v>
      </c>
      <c r="K4118" t="s">
        <v>150</v>
      </c>
      <c r="L4118" t="s">
        <v>18</v>
      </c>
      <c r="M4118" s="5">
        <v>2169.37</v>
      </c>
    </row>
    <row r="4119" spans="1:13" x14ac:dyDescent="0.25">
      <c r="A4119" s="2">
        <v>45874</v>
      </c>
      <c r="B4119" s="3">
        <f t="shared" si="194"/>
        <v>2026</v>
      </c>
      <c r="C4119" t="str">
        <f t="shared" si="192"/>
        <v>2025-2026</v>
      </c>
      <c r="D4119" t="s">
        <v>147</v>
      </c>
      <c r="E4119" t="s">
        <v>65</v>
      </c>
      <c r="F4119" t="str">
        <f t="shared" si="193"/>
        <v>New South Wales</v>
      </c>
      <c r="G4119" t="s">
        <v>10</v>
      </c>
      <c r="H4119">
        <v>2541</v>
      </c>
      <c r="I4119" t="s">
        <v>11</v>
      </c>
      <c r="J4119" t="s">
        <v>58</v>
      </c>
      <c r="K4119" t="s">
        <v>155</v>
      </c>
      <c r="L4119" t="s">
        <v>20</v>
      </c>
      <c r="M4119" s="5">
        <v>2171.88</v>
      </c>
    </row>
    <row r="4120" spans="1:13" x14ac:dyDescent="0.25">
      <c r="A4120" s="2">
        <v>45861</v>
      </c>
      <c r="B4120" s="3">
        <f t="shared" si="194"/>
        <v>2026</v>
      </c>
      <c r="C4120" t="str">
        <f t="shared" si="192"/>
        <v>2025-2026</v>
      </c>
      <c r="D4120" t="s">
        <v>147</v>
      </c>
      <c r="E4120" t="s">
        <v>67</v>
      </c>
      <c r="F4120" t="str">
        <f t="shared" si="193"/>
        <v>New South Wales</v>
      </c>
      <c r="G4120" t="s">
        <v>10</v>
      </c>
      <c r="H4120">
        <v>2478</v>
      </c>
      <c r="I4120" t="s">
        <v>11</v>
      </c>
      <c r="J4120" t="s">
        <v>68</v>
      </c>
      <c r="K4120" t="s">
        <v>151</v>
      </c>
      <c r="L4120" t="s">
        <v>21</v>
      </c>
      <c r="M4120" s="5">
        <v>2181.59</v>
      </c>
    </row>
    <row r="4121" spans="1:13" x14ac:dyDescent="0.25">
      <c r="A4121" s="2">
        <v>45941</v>
      </c>
      <c r="B4121" s="3">
        <f t="shared" si="194"/>
        <v>2026</v>
      </c>
      <c r="C4121" t="str">
        <f t="shared" si="192"/>
        <v>2025-2026</v>
      </c>
      <c r="D4121" t="s">
        <v>148</v>
      </c>
      <c r="E4121" t="s">
        <v>100</v>
      </c>
      <c r="F4121" t="str">
        <f t="shared" si="193"/>
        <v>Western Australia</v>
      </c>
      <c r="G4121" t="s">
        <v>48</v>
      </c>
      <c r="H4121">
        <v>6021</v>
      </c>
      <c r="I4121" t="s">
        <v>11</v>
      </c>
      <c r="J4121" t="s">
        <v>49</v>
      </c>
      <c r="K4121" t="s">
        <v>150</v>
      </c>
      <c r="L4121" t="s">
        <v>18</v>
      </c>
      <c r="M4121" s="5">
        <v>2190.23</v>
      </c>
    </row>
    <row r="4122" spans="1:13" x14ac:dyDescent="0.25">
      <c r="A4122" s="2">
        <v>45961</v>
      </c>
      <c r="B4122" s="3">
        <f t="shared" si="194"/>
        <v>2026</v>
      </c>
      <c r="C4122" t="str">
        <f t="shared" si="192"/>
        <v>2025-2026</v>
      </c>
      <c r="D4122" t="s">
        <v>147</v>
      </c>
      <c r="E4122" t="s">
        <v>65</v>
      </c>
      <c r="F4122" t="str">
        <f t="shared" si="193"/>
        <v>New South Wales</v>
      </c>
      <c r="G4122" t="s">
        <v>10</v>
      </c>
      <c r="H4122">
        <v>2541</v>
      </c>
      <c r="I4122" t="s">
        <v>11</v>
      </c>
      <c r="J4122" t="s">
        <v>58</v>
      </c>
      <c r="K4122" t="s">
        <v>151</v>
      </c>
      <c r="L4122" t="s">
        <v>21</v>
      </c>
      <c r="M4122" s="5">
        <v>2200.87</v>
      </c>
    </row>
    <row r="4123" spans="1:13" x14ac:dyDescent="0.25">
      <c r="A4123" s="2">
        <v>45709</v>
      </c>
      <c r="B4123" s="3">
        <f t="shared" si="194"/>
        <v>2025</v>
      </c>
      <c r="C4123" t="str">
        <f t="shared" si="192"/>
        <v>2024-2025</v>
      </c>
      <c r="D4123" t="s">
        <v>147</v>
      </c>
      <c r="E4123" t="s">
        <v>135</v>
      </c>
      <c r="F4123" t="str">
        <f t="shared" si="193"/>
        <v>Victoria</v>
      </c>
      <c r="G4123" t="s">
        <v>45</v>
      </c>
      <c r="H4123">
        <v>3550</v>
      </c>
      <c r="I4123" t="s">
        <v>11</v>
      </c>
      <c r="J4123" t="s">
        <v>60</v>
      </c>
      <c r="K4123" t="s">
        <v>155</v>
      </c>
      <c r="L4123" t="s">
        <v>20</v>
      </c>
      <c r="M4123" s="5">
        <v>2202.71</v>
      </c>
    </row>
    <row r="4124" spans="1:13" x14ac:dyDescent="0.25">
      <c r="A4124" s="2">
        <v>45644</v>
      </c>
      <c r="B4124" s="3">
        <f t="shared" si="194"/>
        <v>2025</v>
      </c>
      <c r="C4124" t="str">
        <f t="shared" si="192"/>
        <v>2024-2025</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25">
      <c r="A4125" s="2">
        <v>45732</v>
      </c>
      <c r="B4125" s="3">
        <f t="shared" si="194"/>
        <v>2025</v>
      </c>
      <c r="C4125" t="str">
        <f t="shared" si="192"/>
        <v>2024-2025</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25">
      <c r="A4126" s="2">
        <v>45801</v>
      </c>
      <c r="B4126" s="3">
        <f t="shared" si="194"/>
        <v>2025</v>
      </c>
      <c r="C4126" t="str">
        <f t="shared" si="192"/>
        <v>2024-2025</v>
      </c>
      <c r="D4126" t="s">
        <v>147</v>
      </c>
      <c r="E4126" t="s">
        <v>103</v>
      </c>
      <c r="F4126" t="str">
        <f t="shared" si="193"/>
        <v>Queensland</v>
      </c>
      <c r="G4126" t="s">
        <v>35</v>
      </c>
      <c r="H4126">
        <v>4509</v>
      </c>
      <c r="I4126" t="s">
        <v>11</v>
      </c>
      <c r="J4126" t="s">
        <v>104</v>
      </c>
      <c r="K4126" t="s">
        <v>155</v>
      </c>
      <c r="L4126" t="s">
        <v>20</v>
      </c>
      <c r="M4126" s="5">
        <v>2217.2600000000007</v>
      </c>
    </row>
    <row r="4127" spans="1:13" x14ac:dyDescent="0.25">
      <c r="A4127" s="2">
        <v>45754</v>
      </c>
      <c r="B4127" s="3">
        <f t="shared" si="194"/>
        <v>2025</v>
      </c>
      <c r="C4127" t="str">
        <f t="shared" si="192"/>
        <v>2024-2025</v>
      </c>
      <c r="D4127" t="s">
        <v>147</v>
      </c>
      <c r="E4127" t="s">
        <v>138</v>
      </c>
      <c r="F4127" t="str">
        <f t="shared" si="193"/>
        <v>Queensland</v>
      </c>
      <c r="G4127" t="s">
        <v>35</v>
      </c>
      <c r="H4127">
        <v>4558</v>
      </c>
      <c r="I4127" t="s">
        <v>11</v>
      </c>
      <c r="J4127" t="s">
        <v>120</v>
      </c>
      <c r="K4127" t="s">
        <v>154</v>
      </c>
      <c r="L4127" t="s">
        <v>14</v>
      </c>
      <c r="M4127" s="5">
        <v>2248.13</v>
      </c>
    </row>
    <row r="4128" spans="1:13" x14ac:dyDescent="0.25">
      <c r="A4128" s="2">
        <v>45713</v>
      </c>
      <c r="B4128" s="3">
        <f t="shared" si="194"/>
        <v>2025</v>
      </c>
      <c r="C4128" t="str">
        <f t="shared" si="192"/>
        <v>2024-2025</v>
      </c>
      <c r="D4128" t="s">
        <v>147</v>
      </c>
      <c r="E4128" t="s">
        <v>37</v>
      </c>
      <c r="F4128" t="str">
        <f t="shared" si="193"/>
        <v>South Australia</v>
      </c>
      <c r="G4128" t="s">
        <v>32</v>
      </c>
      <c r="H4128">
        <v>5607</v>
      </c>
      <c r="I4128" t="s">
        <v>11</v>
      </c>
      <c r="J4128" t="s">
        <v>38</v>
      </c>
      <c r="K4128" t="s">
        <v>150</v>
      </c>
      <c r="L4128" t="s">
        <v>18</v>
      </c>
      <c r="M4128" s="5">
        <v>2257.4</v>
      </c>
    </row>
    <row r="4129" spans="1:13" x14ac:dyDescent="0.25">
      <c r="A4129" s="2">
        <v>45651</v>
      </c>
      <c r="B4129" s="3">
        <f t="shared" si="194"/>
        <v>2025</v>
      </c>
      <c r="C4129" t="str">
        <f t="shared" si="192"/>
        <v>2024-2025</v>
      </c>
      <c r="D4129" t="s">
        <v>147</v>
      </c>
      <c r="E4129" t="s">
        <v>42</v>
      </c>
      <c r="F4129" t="str">
        <f t="shared" si="193"/>
        <v>Queensland</v>
      </c>
      <c r="G4129" t="s">
        <v>35</v>
      </c>
      <c r="H4129">
        <v>4053</v>
      </c>
      <c r="I4129" t="s">
        <v>11</v>
      </c>
      <c r="J4129" t="s">
        <v>43</v>
      </c>
      <c r="K4129" t="s">
        <v>150</v>
      </c>
      <c r="L4129" t="s">
        <v>18</v>
      </c>
      <c r="M4129" s="5">
        <v>2265.1299999999997</v>
      </c>
    </row>
    <row r="4130" spans="1:13" x14ac:dyDescent="0.25">
      <c r="A4130" s="2">
        <v>45734</v>
      </c>
      <c r="B4130" s="3">
        <f t="shared" si="194"/>
        <v>2025</v>
      </c>
      <c r="C4130" t="str">
        <f t="shared" si="192"/>
        <v>2024-2025</v>
      </c>
      <c r="D4130" t="s">
        <v>147</v>
      </c>
      <c r="E4130" t="s">
        <v>136</v>
      </c>
      <c r="F4130" t="str">
        <f t="shared" si="193"/>
        <v>Victoria</v>
      </c>
      <c r="G4130" t="s">
        <v>45</v>
      </c>
      <c r="H4130">
        <v>3175</v>
      </c>
      <c r="I4130" t="s">
        <v>11</v>
      </c>
      <c r="J4130" t="s">
        <v>63</v>
      </c>
      <c r="K4130" t="s">
        <v>155</v>
      </c>
      <c r="L4130" t="s">
        <v>20</v>
      </c>
      <c r="M4130" s="5">
        <v>2268.6199999999994</v>
      </c>
    </row>
    <row r="4131" spans="1:13" x14ac:dyDescent="0.25">
      <c r="A4131" s="2">
        <v>45563</v>
      </c>
      <c r="B4131" s="3">
        <f t="shared" si="194"/>
        <v>2025</v>
      </c>
      <c r="C4131" t="str">
        <f t="shared" si="192"/>
        <v>2024-2025</v>
      </c>
      <c r="D4131" t="s">
        <v>147</v>
      </c>
      <c r="E4131" t="s">
        <v>89</v>
      </c>
      <c r="F4131" t="str">
        <f t="shared" si="193"/>
        <v>Queensland</v>
      </c>
      <c r="G4131" t="s">
        <v>35</v>
      </c>
      <c r="H4131">
        <v>4655</v>
      </c>
      <c r="I4131" t="s">
        <v>11</v>
      </c>
      <c r="J4131" t="s">
        <v>51</v>
      </c>
      <c r="K4131" t="s">
        <v>150</v>
      </c>
      <c r="L4131" t="s">
        <v>18</v>
      </c>
      <c r="M4131" s="5">
        <v>2275</v>
      </c>
    </row>
    <row r="4132" spans="1:13" x14ac:dyDescent="0.25">
      <c r="A4132" s="2">
        <v>45403</v>
      </c>
      <c r="B4132" s="3">
        <f t="shared" si="194"/>
        <v>2024</v>
      </c>
      <c r="C4132" t="str">
        <f t="shared" si="192"/>
        <v>2023-2024</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25">
      <c r="A4133" s="2">
        <v>45543</v>
      </c>
      <c r="B4133" s="3">
        <f t="shared" si="194"/>
        <v>2025</v>
      </c>
      <c r="C4133" t="str">
        <f t="shared" si="192"/>
        <v>2024-2025</v>
      </c>
      <c r="D4133" t="s">
        <v>147</v>
      </c>
      <c r="E4133" t="s">
        <v>54</v>
      </c>
      <c r="F4133" t="str">
        <f t="shared" si="193"/>
        <v>Victoria</v>
      </c>
      <c r="G4133" t="s">
        <v>45</v>
      </c>
      <c r="H4133">
        <v>3977</v>
      </c>
      <c r="I4133" t="s">
        <v>11</v>
      </c>
      <c r="J4133" t="s">
        <v>55</v>
      </c>
      <c r="K4133" t="s">
        <v>150</v>
      </c>
      <c r="L4133" t="s">
        <v>18</v>
      </c>
      <c r="M4133" s="5">
        <v>2302.0500000000002</v>
      </c>
    </row>
    <row r="4134" spans="1:13" x14ac:dyDescent="0.25">
      <c r="A4134" s="2">
        <v>45620</v>
      </c>
      <c r="B4134" s="3">
        <f t="shared" si="194"/>
        <v>2025</v>
      </c>
      <c r="C4134" t="str">
        <f t="shared" si="192"/>
        <v>2024-2025</v>
      </c>
      <c r="D4134" t="s">
        <v>147</v>
      </c>
      <c r="E4134" t="s">
        <v>9</v>
      </c>
      <c r="F4134" t="str">
        <f t="shared" si="193"/>
        <v>New South Wales</v>
      </c>
      <c r="G4134" t="s">
        <v>10</v>
      </c>
      <c r="H4134">
        <v>2067</v>
      </c>
      <c r="I4134" t="s">
        <v>11</v>
      </c>
      <c r="J4134" t="s">
        <v>12</v>
      </c>
      <c r="K4134" t="s">
        <v>151</v>
      </c>
      <c r="L4134" t="s">
        <v>21</v>
      </c>
      <c r="M4134" s="5">
        <v>2324.2400000000002</v>
      </c>
    </row>
    <row r="4135" spans="1:13" x14ac:dyDescent="0.25">
      <c r="A4135" s="2">
        <v>45389</v>
      </c>
      <c r="B4135" s="3">
        <f t="shared" si="194"/>
        <v>2024</v>
      </c>
      <c r="C4135" t="str">
        <f t="shared" si="192"/>
        <v>2023-2024</v>
      </c>
      <c r="D4135" t="s">
        <v>147</v>
      </c>
      <c r="E4135" t="s">
        <v>99</v>
      </c>
      <c r="F4135" t="str">
        <f t="shared" si="193"/>
        <v>Victoria</v>
      </c>
      <c r="G4135" t="s">
        <v>45</v>
      </c>
      <c r="H4135">
        <v>3148</v>
      </c>
      <c r="I4135" t="s">
        <v>11</v>
      </c>
      <c r="J4135" t="s">
        <v>63</v>
      </c>
      <c r="K4135" t="s">
        <v>155</v>
      </c>
      <c r="L4135" t="s">
        <v>20</v>
      </c>
      <c r="M4135" s="5">
        <v>2327.4299999999998</v>
      </c>
    </row>
    <row r="4136" spans="1:13" x14ac:dyDescent="0.25">
      <c r="A4136" s="2">
        <v>45925</v>
      </c>
      <c r="B4136" s="3">
        <f t="shared" si="194"/>
        <v>2026</v>
      </c>
      <c r="C4136" t="str">
        <f t="shared" si="192"/>
        <v>2025-2026</v>
      </c>
      <c r="D4136" t="s">
        <v>147</v>
      </c>
      <c r="E4136" t="s">
        <v>112</v>
      </c>
      <c r="F4136" t="str">
        <f t="shared" si="193"/>
        <v>Victoria</v>
      </c>
      <c r="G4136" t="s">
        <v>45</v>
      </c>
      <c r="H4136">
        <v>3076</v>
      </c>
      <c r="I4136" t="s">
        <v>11</v>
      </c>
      <c r="J4136" t="s">
        <v>46</v>
      </c>
      <c r="K4136" t="s">
        <v>154</v>
      </c>
      <c r="L4136" t="s">
        <v>14</v>
      </c>
      <c r="M4136" s="5">
        <v>2327.5600000000004</v>
      </c>
    </row>
    <row r="4137" spans="1:13" x14ac:dyDescent="0.25">
      <c r="A4137" s="2">
        <v>45804</v>
      </c>
      <c r="B4137" s="3">
        <f t="shared" si="194"/>
        <v>2025</v>
      </c>
      <c r="C4137" t="str">
        <f t="shared" si="192"/>
        <v>2024-2025</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25">
      <c r="A4138" s="2">
        <v>45327</v>
      </c>
      <c r="B4138" s="3">
        <f t="shared" si="194"/>
        <v>2024</v>
      </c>
      <c r="C4138" t="str">
        <f t="shared" si="192"/>
        <v>2023-2024</v>
      </c>
      <c r="D4138" t="s">
        <v>147</v>
      </c>
      <c r="E4138" t="s">
        <v>57</v>
      </c>
      <c r="F4138" t="str">
        <f t="shared" si="193"/>
        <v>New South Wales</v>
      </c>
      <c r="G4138" t="s">
        <v>10</v>
      </c>
      <c r="H4138">
        <v>2560</v>
      </c>
      <c r="I4138" t="s">
        <v>11</v>
      </c>
      <c r="J4138" t="s">
        <v>58</v>
      </c>
      <c r="K4138" t="s">
        <v>153</v>
      </c>
      <c r="L4138" t="s">
        <v>16</v>
      </c>
      <c r="M4138" s="5">
        <v>2330.86</v>
      </c>
    </row>
    <row r="4139" spans="1:13" x14ac:dyDescent="0.25">
      <c r="A4139" s="2">
        <v>45752</v>
      </c>
      <c r="B4139" s="3">
        <f t="shared" si="194"/>
        <v>2025</v>
      </c>
      <c r="C4139" t="str">
        <f t="shared" si="192"/>
        <v>2024-2025</v>
      </c>
      <c r="D4139" t="s">
        <v>147</v>
      </c>
      <c r="E4139" t="s">
        <v>95</v>
      </c>
      <c r="F4139" t="str">
        <f t="shared" si="193"/>
        <v>Victoria</v>
      </c>
      <c r="G4139" t="s">
        <v>45</v>
      </c>
      <c r="H4139">
        <v>3931</v>
      </c>
      <c r="I4139" t="s">
        <v>11</v>
      </c>
      <c r="J4139" t="s">
        <v>55</v>
      </c>
      <c r="K4139" t="s">
        <v>150</v>
      </c>
      <c r="L4139" t="s">
        <v>18</v>
      </c>
      <c r="M4139" s="5">
        <v>2333.7799999999997</v>
      </c>
    </row>
    <row r="4140" spans="1:13" x14ac:dyDescent="0.25">
      <c r="A4140" s="2">
        <v>45354</v>
      </c>
      <c r="B4140" s="3">
        <f t="shared" si="194"/>
        <v>2024</v>
      </c>
      <c r="C4140" t="str">
        <f t="shared" si="192"/>
        <v>2023-2024</v>
      </c>
      <c r="D4140" t="s">
        <v>148</v>
      </c>
      <c r="E4140" t="s">
        <v>40</v>
      </c>
      <c r="F4140" t="str">
        <f t="shared" si="193"/>
        <v>New South Wales</v>
      </c>
      <c r="G4140" t="s">
        <v>10</v>
      </c>
      <c r="H4140">
        <v>2116</v>
      </c>
      <c r="I4140" t="s">
        <v>11</v>
      </c>
      <c r="J4140" t="s">
        <v>27</v>
      </c>
      <c r="K4140" t="s">
        <v>152</v>
      </c>
      <c r="L4140" t="s">
        <v>13</v>
      </c>
      <c r="M4140" s="5">
        <v>2342.4600000000005</v>
      </c>
    </row>
    <row r="4141" spans="1:13" x14ac:dyDescent="0.25">
      <c r="A4141" s="2">
        <v>45502</v>
      </c>
      <c r="B4141" s="3">
        <f t="shared" si="194"/>
        <v>2025</v>
      </c>
      <c r="C4141" t="str">
        <f t="shared" si="192"/>
        <v>2024-2025</v>
      </c>
      <c r="D4141" t="s">
        <v>148</v>
      </c>
      <c r="E4141" t="s">
        <v>78</v>
      </c>
      <c r="F4141" t="str">
        <f t="shared" si="193"/>
        <v>New South Wales</v>
      </c>
      <c r="G4141" t="s">
        <v>10</v>
      </c>
      <c r="H4141">
        <v>2350</v>
      </c>
      <c r="I4141" t="s">
        <v>11</v>
      </c>
      <c r="J4141" t="s">
        <v>68</v>
      </c>
      <c r="K4141" t="s">
        <v>153</v>
      </c>
      <c r="L4141" t="s">
        <v>16</v>
      </c>
      <c r="M4141" s="5">
        <v>2346.41</v>
      </c>
    </row>
    <row r="4142" spans="1:13" x14ac:dyDescent="0.25">
      <c r="A4142" s="2">
        <v>45487</v>
      </c>
      <c r="B4142" s="3">
        <f t="shared" si="194"/>
        <v>2025</v>
      </c>
      <c r="C4142" t="str">
        <f t="shared" si="192"/>
        <v>2024-2025</v>
      </c>
      <c r="D4142" t="s">
        <v>148</v>
      </c>
      <c r="E4142" t="s">
        <v>44</v>
      </c>
      <c r="F4142" t="str">
        <f t="shared" si="193"/>
        <v>Victoria</v>
      </c>
      <c r="G4142" t="s">
        <v>45</v>
      </c>
      <c r="H4142">
        <v>3066</v>
      </c>
      <c r="I4142" t="s">
        <v>11</v>
      </c>
      <c r="J4142" t="s">
        <v>46</v>
      </c>
      <c r="K4142" t="s">
        <v>150</v>
      </c>
      <c r="L4142" t="s">
        <v>18</v>
      </c>
      <c r="M4142" s="5">
        <v>2351.94</v>
      </c>
    </row>
    <row r="4143" spans="1:13" x14ac:dyDescent="0.25">
      <c r="A4143" s="2">
        <v>45816</v>
      </c>
      <c r="B4143" s="3">
        <f t="shared" si="194"/>
        <v>2025</v>
      </c>
      <c r="C4143" t="str">
        <f t="shared" si="192"/>
        <v>2024-2025</v>
      </c>
      <c r="D4143" t="s">
        <v>148</v>
      </c>
      <c r="E4143" t="s">
        <v>87</v>
      </c>
      <c r="F4143" t="str">
        <f t="shared" si="193"/>
        <v>New South Wales</v>
      </c>
      <c r="G4143" t="s">
        <v>10</v>
      </c>
      <c r="H4143">
        <v>2790</v>
      </c>
      <c r="I4143" t="s">
        <v>11</v>
      </c>
      <c r="J4143" t="s">
        <v>25</v>
      </c>
      <c r="K4143" t="s">
        <v>153</v>
      </c>
      <c r="L4143" t="s">
        <v>16</v>
      </c>
      <c r="M4143" s="5">
        <v>2356.7299999999996</v>
      </c>
    </row>
    <row r="4144" spans="1:13" x14ac:dyDescent="0.25">
      <c r="A4144" s="2">
        <v>45551</v>
      </c>
      <c r="B4144" s="3">
        <f t="shared" si="194"/>
        <v>2025</v>
      </c>
      <c r="C4144" t="str">
        <f t="shared" si="192"/>
        <v>2024-2025</v>
      </c>
      <c r="D4144" t="s">
        <v>147</v>
      </c>
      <c r="E4144" t="s">
        <v>103</v>
      </c>
      <c r="F4144" t="str">
        <f t="shared" si="193"/>
        <v>Queensland</v>
      </c>
      <c r="G4144" t="s">
        <v>35</v>
      </c>
      <c r="H4144">
        <v>4509</v>
      </c>
      <c r="I4144" t="s">
        <v>11</v>
      </c>
      <c r="J4144" t="s">
        <v>104</v>
      </c>
      <c r="K4144" t="s">
        <v>151</v>
      </c>
      <c r="L4144" t="s">
        <v>21</v>
      </c>
      <c r="M4144" s="5">
        <v>2366.3100000000004</v>
      </c>
    </row>
    <row r="4145" spans="1:13" x14ac:dyDescent="0.25">
      <c r="A4145" s="2">
        <v>45665</v>
      </c>
      <c r="B4145" s="3">
        <f t="shared" si="194"/>
        <v>2025</v>
      </c>
      <c r="C4145" t="str">
        <f t="shared" si="192"/>
        <v>2024-2025</v>
      </c>
      <c r="D4145" t="s">
        <v>147</v>
      </c>
      <c r="E4145" t="s">
        <v>102</v>
      </c>
      <c r="F4145" t="str">
        <f t="shared" si="193"/>
        <v>Queensland</v>
      </c>
      <c r="G4145" t="s">
        <v>35</v>
      </c>
      <c r="H4145">
        <v>4870</v>
      </c>
      <c r="I4145" t="s">
        <v>11</v>
      </c>
      <c r="J4145" t="s">
        <v>36</v>
      </c>
      <c r="K4145" t="s">
        <v>150</v>
      </c>
      <c r="L4145" t="s">
        <v>18</v>
      </c>
      <c r="M4145" s="5">
        <v>2367.54</v>
      </c>
    </row>
    <row r="4146" spans="1:13" x14ac:dyDescent="0.25">
      <c r="A4146" s="2">
        <v>45948</v>
      </c>
      <c r="B4146" s="3">
        <f t="shared" si="194"/>
        <v>2026</v>
      </c>
      <c r="C4146" t="str">
        <f t="shared" si="192"/>
        <v>2025-2026</v>
      </c>
      <c r="D4146" t="s">
        <v>147</v>
      </c>
      <c r="E4146" t="s">
        <v>75</v>
      </c>
      <c r="F4146" t="str">
        <f t="shared" si="193"/>
        <v>Victoria</v>
      </c>
      <c r="G4146" t="s">
        <v>45</v>
      </c>
      <c r="H4146">
        <v>3630</v>
      </c>
      <c r="I4146" t="s">
        <v>11</v>
      </c>
      <c r="J4146" t="s">
        <v>55</v>
      </c>
      <c r="K4146" t="s">
        <v>150</v>
      </c>
      <c r="L4146" t="s">
        <v>18</v>
      </c>
      <c r="M4146" s="5">
        <v>2385.3700000000003</v>
      </c>
    </row>
    <row r="4147" spans="1:13" x14ac:dyDescent="0.25">
      <c r="A4147" s="2">
        <v>45926</v>
      </c>
      <c r="B4147" s="3">
        <f t="shared" si="194"/>
        <v>2026</v>
      </c>
      <c r="C4147" t="str">
        <f t="shared" si="192"/>
        <v>2025-2026</v>
      </c>
      <c r="D4147" t="s">
        <v>147</v>
      </c>
      <c r="E4147" t="s">
        <v>53</v>
      </c>
      <c r="F4147" t="str">
        <f t="shared" si="193"/>
        <v>South Australia</v>
      </c>
      <c r="G4147" t="s">
        <v>32</v>
      </c>
      <c r="H4147">
        <v>5082</v>
      </c>
      <c r="I4147" t="s">
        <v>11</v>
      </c>
      <c r="J4147" t="s">
        <v>33</v>
      </c>
      <c r="K4147" t="s">
        <v>150</v>
      </c>
      <c r="L4147" t="s">
        <v>18</v>
      </c>
      <c r="M4147" s="5">
        <v>2390.21</v>
      </c>
    </row>
    <row r="4148" spans="1:13" x14ac:dyDescent="0.25">
      <c r="A4148" s="2">
        <v>45698</v>
      </c>
      <c r="B4148" s="3">
        <f t="shared" si="194"/>
        <v>2025</v>
      </c>
      <c r="C4148" t="str">
        <f t="shared" si="192"/>
        <v>2024-2025</v>
      </c>
      <c r="D4148" t="s">
        <v>147</v>
      </c>
      <c r="E4148" t="s">
        <v>65</v>
      </c>
      <c r="F4148" t="str">
        <f t="shared" si="193"/>
        <v>New South Wales</v>
      </c>
      <c r="G4148" t="s">
        <v>10</v>
      </c>
      <c r="H4148">
        <v>2541</v>
      </c>
      <c r="I4148" t="s">
        <v>11</v>
      </c>
      <c r="J4148" t="s">
        <v>58</v>
      </c>
      <c r="K4148" t="s">
        <v>150</v>
      </c>
      <c r="L4148" t="s">
        <v>18</v>
      </c>
      <c r="M4148" s="5">
        <v>2394.2199999999993</v>
      </c>
    </row>
    <row r="4149" spans="1:13" x14ac:dyDescent="0.25">
      <c r="A4149" s="2">
        <v>45405</v>
      </c>
      <c r="B4149" s="3">
        <f t="shared" si="194"/>
        <v>2024</v>
      </c>
      <c r="C4149" t="str">
        <f t="shared" si="192"/>
        <v>2023-2024</v>
      </c>
      <c r="D4149" t="s">
        <v>147</v>
      </c>
      <c r="E4149" t="s">
        <v>113</v>
      </c>
      <c r="F4149" t="str">
        <f t="shared" si="193"/>
        <v>Queensland</v>
      </c>
      <c r="G4149" t="s">
        <v>35</v>
      </c>
      <c r="H4149">
        <v>4215</v>
      </c>
      <c r="I4149" t="s">
        <v>11</v>
      </c>
      <c r="J4149" t="s">
        <v>104</v>
      </c>
      <c r="K4149" t="s">
        <v>150</v>
      </c>
      <c r="L4149" t="s">
        <v>18</v>
      </c>
      <c r="M4149" s="5">
        <v>2400.2299999999996</v>
      </c>
    </row>
    <row r="4150" spans="1:13" x14ac:dyDescent="0.25">
      <c r="A4150" s="2">
        <v>45527</v>
      </c>
      <c r="B4150" s="3">
        <f t="shared" si="194"/>
        <v>2025</v>
      </c>
      <c r="C4150" t="str">
        <f t="shared" si="192"/>
        <v>2024-2025</v>
      </c>
      <c r="D4150" t="s">
        <v>148</v>
      </c>
      <c r="E4150" t="s">
        <v>86</v>
      </c>
      <c r="F4150" t="str">
        <f t="shared" si="193"/>
        <v>New South Wales</v>
      </c>
      <c r="G4150" t="s">
        <v>10</v>
      </c>
      <c r="H4150">
        <v>2064</v>
      </c>
      <c r="I4150" t="s">
        <v>11</v>
      </c>
      <c r="J4150" t="s">
        <v>12</v>
      </c>
      <c r="K4150" t="s">
        <v>153</v>
      </c>
      <c r="L4150" t="s">
        <v>16</v>
      </c>
      <c r="M4150" s="5">
        <v>2406.17</v>
      </c>
    </row>
    <row r="4151" spans="1:13" x14ac:dyDescent="0.25">
      <c r="A4151" s="2">
        <v>45420</v>
      </c>
      <c r="B4151" s="3">
        <f t="shared" si="194"/>
        <v>2024</v>
      </c>
      <c r="C4151" t="str">
        <f t="shared" si="192"/>
        <v>2023-2024</v>
      </c>
      <c r="D4151" t="s">
        <v>148</v>
      </c>
      <c r="E4151" t="s">
        <v>138</v>
      </c>
      <c r="F4151" t="str">
        <f t="shared" si="193"/>
        <v>Queensland</v>
      </c>
      <c r="G4151" t="s">
        <v>35</v>
      </c>
      <c r="H4151">
        <v>4558</v>
      </c>
      <c r="I4151" t="s">
        <v>11</v>
      </c>
      <c r="J4151" t="s">
        <v>120</v>
      </c>
      <c r="K4151" t="s">
        <v>150</v>
      </c>
      <c r="L4151" t="s">
        <v>18</v>
      </c>
      <c r="M4151" s="5">
        <v>2414.8599999999997</v>
      </c>
    </row>
    <row r="4152" spans="1:13" x14ac:dyDescent="0.25">
      <c r="A4152" s="2">
        <v>45390</v>
      </c>
      <c r="B4152" s="3">
        <f t="shared" si="194"/>
        <v>2024</v>
      </c>
      <c r="C4152" t="str">
        <f t="shared" si="192"/>
        <v>2023-2024</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25">
      <c r="A4153" s="2">
        <v>45615</v>
      </c>
      <c r="B4153" s="3">
        <f t="shared" si="194"/>
        <v>2025</v>
      </c>
      <c r="C4153" t="str">
        <f t="shared" si="192"/>
        <v>2024-2025</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25">
      <c r="A4154" s="2">
        <v>45717</v>
      </c>
      <c r="B4154" s="3">
        <f t="shared" si="194"/>
        <v>2025</v>
      </c>
      <c r="C4154" t="str">
        <f t="shared" si="192"/>
        <v>2024-2025</v>
      </c>
      <c r="D4154" t="s">
        <v>148</v>
      </c>
      <c r="E4154" t="s">
        <v>138</v>
      </c>
      <c r="F4154" t="str">
        <f t="shared" si="193"/>
        <v>Queensland</v>
      </c>
      <c r="G4154" t="s">
        <v>35</v>
      </c>
      <c r="H4154">
        <v>4558</v>
      </c>
      <c r="I4154" t="s">
        <v>11</v>
      </c>
      <c r="J4154" t="s">
        <v>120</v>
      </c>
      <c r="K4154" t="s">
        <v>155</v>
      </c>
      <c r="L4154" t="s">
        <v>20</v>
      </c>
      <c r="M4154" s="5">
        <v>2440.4200000000014</v>
      </c>
    </row>
    <row r="4155" spans="1:13" x14ac:dyDescent="0.25">
      <c r="A4155" s="2">
        <v>46018</v>
      </c>
      <c r="B4155" s="3">
        <f t="shared" si="194"/>
        <v>2026</v>
      </c>
      <c r="C4155" t="str">
        <f t="shared" si="192"/>
        <v>2025-2026</v>
      </c>
      <c r="D4155" t="s">
        <v>147</v>
      </c>
      <c r="E4155" t="s">
        <v>53</v>
      </c>
      <c r="F4155" t="str">
        <f t="shared" si="193"/>
        <v>South Australia</v>
      </c>
      <c r="G4155" t="s">
        <v>32</v>
      </c>
      <c r="H4155">
        <v>5082</v>
      </c>
      <c r="I4155" t="s">
        <v>11</v>
      </c>
      <c r="J4155" t="s">
        <v>33</v>
      </c>
      <c r="K4155" t="s">
        <v>153</v>
      </c>
      <c r="L4155" t="s">
        <v>16</v>
      </c>
      <c r="M4155" s="5">
        <v>2452.8799999999997</v>
      </c>
    </row>
    <row r="4156" spans="1:13" x14ac:dyDescent="0.25">
      <c r="A4156" s="2">
        <v>45973</v>
      </c>
      <c r="B4156" s="3">
        <f t="shared" si="194"/>
        <v>2026</v>
      </c>
      <c r="C4156" t="str">
        <f t="shared" si="192"/>
        <v>2025-2026</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25">
      <c r="A4157" s="2">
        <v>45547</v>
      </c>
      <c r="B4157" s="3">
        <f t="shared" si="194"/>
        <v>2025</v>
      </c>
      <c r="C4157" t="str">
        <f t="shared" si="192"/>
        <v>2024-2025</v>
      </c>
      <c r="D4157" t="s">
        <v>148</v>
      </c>
      <c r="E4157" t="s">
        <v>40</v>
      </c>
      <c r="F4157" t="str">
        <f t="shared" si="193"/>
        <v>New South Wales</v>
      </c>
      <c r="G4157" t="s">
        <v>10</v>
      </c>
      <c r="H4157">
        <v>2116</v>
      </c>
      <c r="I4157" t="s">
        <v>11</v>
      </c>
      <c r="J4157" t="s">
        <v>27</v>
      </c>
      <c r="K4157" t="s">
        <v>152</v>
      </c>
      <c r="L4157" t="s">
        <v>13</v>
      </c>
      <c r="M4157" s="5">
        <v>2482.550000000002</v>
      </c>
    </row>
    <row r="4158" spans="1:13" x14ac:dyDescent="0.25">
      <c r="A4158" s="2">
        <v>45717</v>
      </c>
      <c r="B4158" s="3">
        <f t="shared" si="194"/>
        <v>2025</v>
      </c>
      <c r="C4158" t="str">
        <f t="shared" si="192"/>
        <v>2024-2025</v>
      </c>
      <c r="D4158" t="s">
        <v>147</v>
      </c>
      <c r="E4158" t="s">
        <v>57</v>
      </c>
      <c r="F4158" t="str">
        <f t="shared" si="193"/>
        <v>New South Wales</v>
      </c>
      <c r="G4158" t="s">
        <v>10</v>
      </c>
      <c r="H4158">
        <v>2560</v>
      </c>
      <c r="I4158" t="s">
        <v>11</v>
      </c>
      <c r="J4158" t="s">
        <v>58</v>
      </c>
      <c r="K4158" t="s">
        <v>157</v>
      </c>
      <c r="L4158" t="s">
        <v>22</v>
      </c>
      <c r="M4158" s="5">
        <v>2485.3600000000006</v>
      </c>
    </row>
    <row r="4159" spans="1:13" x14ac:dyDescent="0.25">
      <c r="A4159" s="2">
        <v>45592</v>
      </c>
      <c r="B4159" s="3">
        <f t="shared" si="194"/>
        <v>2025</v>
      </c>
      <c r="C4159" t="str">
        <f t="shared" si="192"/>
        <v>2024-2025</v>
      </c>
      <c r="D4159" t="s">
        <v>147</v>
      </c>
      <c r="E4159" t="s">
        <v>112</v>
      </c>
      <c r="F4159" t="str">
        <f t="shared" si="193"/>
        <v>Victoria</v>
      </c>
      <c r="G4159" t="s">
        <v>45</v>
      </c>
      <c r="H4159">
        <v>3076</v>
      </c>
      <c r="I4159" t="s">
        <v>11</v>
      </c>
      <c r="J4159" t="s">
        <v>46</v>
      </c>
      <c r="K4159" t="s">
        <v>152</v>
      </c>
      <c r="L4159" t="s">
        <v>13</v>
      </c>
      <c r="M4159" s="5">
        <v>2485.4400000000028</v>
      </c>
    </row>
    <row r="4160" spans="1:13" x14ac:dyDescent="0.25">
      <c r="A4160" s="2">
        <v>45744</v>
      </c>
      <c r="B4160" s="3">
        <f t="shared" si="194"/>
        <v>2025</v>
      </c>
      <c r="C4160" t="str">
        <f t="shared" si="192"/>
        <v>2024-2025</v>
      </c>
      <c r="D4160" t="s">
        <v>147</v>
      </c>
      <c r="E4160" t="s">
        <v>122</v>
      </c>
      <c r="F4160" t="str">
        <f t="shared" si="193"/>
        <v>New South Wales</v>
      </c>
      <c r="G4160" t="s">
        <v>10</v>
      </c>
      <c r="H4160">
        <v>2650</v>
      </c>
      <c r="I4160" t="s">
        <v>11</v>
      </c>
      <c r="J4160" t="s">
        <v>25</v>
      </c>
      <c r="K4160" t="s">
        <v>155</v>
      </c>
      <c r="L4160" t="s">
        <v>20</v>
      </c>
      <c r="M4160" s="5">
        <v>2494.33</v>
      </c>
    </row>
    <row r="4161" spans="1:13" x14ac:dyDescent="0.25">
      <c r="A4161" s="2">
        <v>45671</v>
      </c>
      <c r="B4161" s="3">
        <f t="shared" si="194"/>
        <v>2025</v>
      </c>
      <c r="C4161" t="str">
        <f t="shared" si="192"/>
        <v>2024-2025</v>
      </c>
      <c r="D4161" t="s">
        <v>147</v>
      </c>
      <c r="E4161" t="s">
        <v>136</v>
      </c>
      <c r="F4161" t="str">
        <f t="shared" si="193"/>
        <v>Victoria</v>
      </c>
      <c r="G4161" t="s">
        <v>45</v>
      </c>
      <c r="H4161">
        <v>3175</v>
      </c>
      <c r="I4161" t="s">
        <v>11</v>
      </c>
      <c r="J4161" t="s">
        <v>63</v>
      </c>
      <c r="K4161" t="s">
        <v>154</v>
      </c>
      <c r="L4161" t="s">
        <v>14</v>
      </c>
      <c r="M4161" s="5">
        <v>2494.4300000000003</v>
      </c>
    </row>
    <row r="4162" spans="1:13" x14ac:dyDescent="0.25">
      <c r="A4162" s="2">
        <v>45985</v>
      </c>
      <c r="B4162" s="3">
        <f t="shared" si="194"/>
        <v>2026</v>
      </c>
      <c r="C4162" t="str">
        <f t="shared" ref="C4162:C4225" si="195">IF(MONTH(A4162) &gt;= 7, YEAR(A4162) &amp; "-" &amp; YEAR(A4162) + 1, YEAR(A4162) - 1 &amp; "-" &amp; YEAR(A4162))</f>
        <v>2025-2026</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25">
      <c r="A4163" s="2">
        <v>45474</v>
      </c>
      <c r="B4163" s="3">
        <f t="shared" ref="B4163:B4226" si="197">IF(MONTH(A4163)&gt;=7,YEAR(A4163)+1,YEAR(A4163))</f>
        <v>2025</v>
      </c>
      <c r="C4163" t="str">
        <f t="shared" si="195"/>
        <v>2024-2025</v>
      </c>
      <c r="D4163" t="s">
        <v>148</v>
      </c>
      <c r="E4163" t="s">
        <v>85</v>
      </c>
      <c r="F4163" t="str">
        <f t="shared" si="196"/>
        <v>Queensland</v>
      </c>
      <c r="G4163" t="s">
        <v>35</v>
      </c>
      <c r="H4163">
        <v>4883</v>
      </c>
      <c r="I4163" t="s">
        <v>11</v>
      </c>
      <c r="J4163" t="s">
        <v>36</v>
      </c>
      <c r="K4163" t="s">
        <v>150</v>
      </c>
      <c r="L4163" t="s">
        <v>18</v>
      </c>
      <c r="M4163" s="5">
        <v>2528.04</v>
      </c>
    </row>
    <row r="4164" spans="1:13" x14ac:dyDescent="0.25">
      <c r="A4164" s="2">
        <v>45572</v>
      </c>
      <c r="B4164" s="3">
        <f t="shared" si="197"/>
        <v>2025</v>
      </c>
      <c r="C4164" t="str">
        <f t="shared" si="195"/>
        <v>2024-2025</v>
      </c>
      <c r="D4164" t="s">
        <v>147</v>
      </c>
      <c r="E4164" t="s">
        <v>139</v>
      </c>
      <c r="F4164" t="str">
        <f t="shared" si="196"/>
        <v>New South Wales</v>
      </c>
      <c r="G4164" t="s">
        <v>10</v>
      </c>
      <c r="H4164">
        <v>2020</v>
      </c>
      <c r="I4164" t="s">
        <v>11</v>
      </c>
      <c r="J4164" t="s">
        <v>12</v>
      </c>
      <c r="K4164" t="s">
        <v>151</v>
      </c>
      <c r="L4164" t="s">
        <v>21</v>
      </c>
      <c r="M4164" s="5">
        <v>2537.39</v>
      </c>
    </row>
    <row r="4165" spans="1:13" x14ac:dyDescent="0.25">
      <c r="A4165" s="2">
        <v>45740</v>
      </c>
      <c r="B4165" s="3">
        <f t="shared" si="197"/>
        <v>2025</v>
      </c>
      <c r="C4165" t="str">
        <f t="shared" si="195"/>
        <v>2024-2025</v>
      </c>
      <c r="D4165" t="s">
        <v>147</v>
      </c>
      <c r="E4165" t="s">
        <v>139</v>
      </c>
      <c r="F4165" t="str">
        <f t="shared" si="196"/>
        <v>New South Wales</v>
      </c>
      <c r="G4165" t="s">
        <v>10</v>
      </c>
      <c r="H4165">
        <v>2020</v>
      </c>
      <c r="I4165" t="s">
        <v>11</v>
      </c>
      <c r="J4165" t="s">
        <v>12</v>
      </c>
      <c r="K4165" t="s">
        <v>149</v>
      </c>
      <c r="L4165" t="s">
        <v>15</v>
      </c>
      <c r="M4165" s="5">
        <v>2537.63</v>
      </c>
    </row>
    <row r="4166" spans="1:13" x14ac:dyDescent="0.25">
      <c r="A4166" s="2">
        <v>45988</v>
      </c>
      <c r="B4166" s="3">
        <f t="shared" si="197"/>
        <v>2026</v>
      </c>
      <c r="C4166" t="str">
        <f t="shared" si="195"/>
        <v>2025-2026</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25">
      <c r="A4167" s="2">
        <v>46002</v>
      </c>
      <c r="B4167" s="3">
        <f t="shared" si="197"/>
        <v>2026</v>
      </c>
      <c r="C4167" t="str">
        <f t="shared" si="195"/>
        <v>2025-2026</v>
      </c>
      <c r="D4167" t="s">
        <v>147</v>
      </c>
      <c r="E4167" t="s">
        <v>117</v>
      </c>
      <c r="F4167" t="str">
        <f t="shared" si="196"/>
        <v>Queensland</v>
      </c>
      <c r="G4167" t="s">
        <v>35</v>
      </c>
      <c r="H4167">
        <v>4119</v>
      </c>
      <c r="I4167" t="s">
        <v>11</v>
      </c>
      <c r="J4167" t="s">
        <v>43</v>
      </c>
      <c r="K4167" t="s">
        <v>153</v>
      </c>
      <c r="L4167" t="s">
        <v>16</v>
      </c>
      <c r="M4167" s="5">
        <v>2545.48</v>
      </c>
    </row>
    <row r="4168" spans="1:13" x14ac:dyDescent="0.25">
      <c r="A4168" s="2">
        <v>45343</v>
      </c>
      <c r="B4168" s="3">
        <f t="shared" si="197"/>
        <v>2024</v>
      </c>
      <c r="C4168" t="str">
        <f t="shared" si="195"/>
        <v>2023-2024</v>
      </c>
      <c r="D4168" t="s">
        <v>147</v>
      </c>
      <c r="E4168" t="s">
        <v>92</v>
      </c>
      <c r="F4168" t="str">
        <f t="shared" si="196"/>
        <v>Queensland</v>
      </c>
      <c r="G4168" t="s">
        <v>35</v>
      </c>
      <c r="H4168">
        <v>4068</v>
      </c>
      <c r="I4168" t="s">
        <v>11</v>
      </c>
      <c r="J4168" t="s">
        <v>43</v>
      </c>
      <c r="K4168" t="s">
        <v>155</v>
      </c>
      <c r="L4168" t="s">
        <v>20</v>
      </c>
      <c r="M4168" s="5">
        <v>2547.4100000000003</v>
      </c>
    </row>
    <row r="4169" spans="1:13" x14ac:dyDescent="0.25">
      <c r="A4169" s="2">
        <v>45412</v>
      </c>
      <c r="B4169" s="3">
        <f t="shared" si="197"/>
        <v>2024</v>
      </c>
      <c r="C4169" t="str">
        <f t="shared" si="195"/>
        <v>2023-2024</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25">
      <c r="A4170" s="2">
        <v>45540</v>
      </c>
      <c r="B4170" s="3">
        <f t="shared" si="197"/>
        <v>2025</v>
      </c>
      <c r="C4170" t="str">
        <f t="shared" si="195"/>
        <v>2024-2025</v>
      </c>
      <c r="D4170" t="s">
        <v>147</v>
      </c>
      <c r="E4170" t="s">
        <v>84</v>
      </c>
      <c r="F4170" t="str">
        <f t="shared" si="196"/>
        <v>Queensland</v>
      </c>
      <c r="G4170" t="s">
        <v>35</v>
      </c>
      <c r="H4170">
        <v>4740</v>
      </c>
      <c r="I4170" t="s">
        <v>11</v>
      </c>
      <c r="J4170" t="s">
        <v>51</v>
      </c>
      <c r="K4170" t="s">
        <v>150</v>
      </c>
      <c r="L4170" t="s">
        <v>18</v>
      </c>
      <c r="M4170" s="5">
        <v>2556.1799999999998</v>
      </c>
    </row>
    <row r="4171" spans="1:13" x14ac:dyDescent="0.25">
      <c r="A4171" s="2">
        <v>45653</v>
      </c>
      <c r="B4171" s="3">
        <f t="shared" si="197"/>
        <v>2025</v>
      </c>
      <c r="C4171" t="str">
        <f t="shared" si="195"/>
        <v>2024-2025</v>
      </c>
      <c r="D4171" t="s">
        <v>147</v>
      </c>
      <c r="E4171" t="s">
        <v>136</v>
      </c>
      <c r="F4171" t="str">
        <f t="shared" si="196"/>
        <v>Victoria</v>
      </c>
      <c r="G4171" t="s">
        <v>45</v>
      </c>
      <c r="H4171">
        <v>3175</v>
      </c>
      <c r="I4171" t="s">
        <v>11</v>
      </c>
      <c r="J4171" t="s">
        <v>63</v>
      </c>
      <c r="K4171" t="s">
        <v>150</v>
      </c>
      <c r="L4171" t="s">
        <v>18</v>
      </c>
      <c r="M4171" s="5">
        <v>2558.73</v>
      </c>
    </row>
    <row r="4172" spans="1:13" x14ac:dyDescent="0.25">
      <c r="A4172" s="2">
        <v>45694</v>
      </c>
      <c r="B4172" s="3">
        <f t="shared" si="197"/>
        <v>2025</v>
      </c>
      <c r="C4172" t="str">
        <f t="shared" si="195"/>
        <v>2024-2025</v>
      </c>
      <c r="D4172" t="s">
        <v>147</v>
      </c>
      <c r="E4172" t="s">
        <v>101</v>
      </c>
      <c r="F4172" t="str">
        <f t="shared" si="196"/>
        <v>Victoria</v>
      </c>
      <c r="G4172" t="s">
        <v>45</v>
      </c>
      <c r="H4172">
        <v>3131</v>
      </c>
      <c r="I4172" t="s">
        <v>11</v>
      </c>
      <c r="J4172" t="s">
        <v>63</v>
      </c>
      <c r="K4172" t="s">
        <v>150</v>
      </c>
      <c r="L4172" t="s">
        <v>18</v>
      </c>
      <c r="M4172" s="5">
        <v>2560.0500000000002</v>
      </c>
    </row>
    <row r="4173" spans="1:13" x14ac:dyDescent="0.25">
      <c r="A4173" s="2">
        <v>45555</v>
      </c>
      <c r="B4173" s="3">
        <f t="shared" si="197"/>
        <v>2025</v>
      </c>
      <c r="C4173" t="str">
        <f t="shared" si="195"/>
        <v>2024-2025</v>
      </c>
      <c r="D4173" t="s">
        <v>147</v>
      </c>
      <c r="E4173" t="s">
        <v>91</v>
      </c>
      <c r="F4173" t="str">
        <f t="shared" si="196"/>
        <v>Victoria</v>
      </c>
      <c r="G4173" t="s">
        <v>45</v>
      </c>
      <c r="H4173">
        <v>3690</v>
      </c>
      <c r="I4173" t="s">
        <v>11</v>
      </c>
      <c r="J4173" t="s">
        <v>55</v>
      </c>
      <c r="K4173" t="s">
        <v>153</v>
      </c>
      <c r="L4173" t="s">
        <v>16</v>
      </c>
      <c r="M4173" s="5">
        <v>2567.6099999999992</v>
      </c>
    </row>
    <row r="4174" spans="1:13" x14ac:dyDescent="0.25">
      <c r="A4174" s="2">
        <v>45471</v>
      </c>
      <c r="B4174" s="3">
        <f t="shared" si="197"/>
        <v>2024</v>
      </c>
      <c r="C4174" t="str">
        <f t="shared" si="195"/>
        <v>2023-2024</v>
      </c>
      <c r="D4174" t="s">
        <v>147</v>
      </c>
      <c r="E4174" t="s">
        <v>139</v>
      </c>
      <c r="F4174" t="str">
        <f t="shared" si="196"/>
        <v>New South Wales</v>
      </c>
      <c r="G4174" t="s">
        <v>10</v>
      </c>
      <c r="H4174">
        <v>2020</v>
      </c>
      <c r="I4174" t="s">
        <v>11</v>
      </c>
      <c r="J4174" t="s">
        <v>12</v>
      </c>
      <c r="K4174" t="s">
        <v>153</v>
      </c>
      <c r="L4174" t="s">
        <v>16</v>
      </c>
      <c r="M4174" s="5">
        <v>2570.690000000001</v>
      </c>
    </row>
    <row r="4175" spans="1:13" x14ac:dyDescent="0.25">
      <c r="A4175" s="2">
        <v>45675</v>
      </c>
      <c r="B4175" s="3">
        <f t="shared" si="197"/>
        <v>2025</v>
      </c>
      <c r="C4175" t="str">
        <f t="shared" si="195"/>
        <v>2024-2025</v>
      </c>
      <c r="D4175" t="s">
        <v>147</v>
      </c>
      <c r="E4175" t="s">
        <v>134</v>
      </c>
      <c r="F4175" t="str">
        <f t="shared" si="196"/>
        <v>Queensland</v>
      </c>
      <c r="G4175" t="s">
        <v>35</v>
      </c>
      <c r="H4175">
        <v>4825</v>
      </c>
      <c r="I4175" t="s">
        <v>11</v>
      </c>
      <c r="J4175" t="s">
        <v>36</v>
      </c>
      <c r="K4175" t="s">
        <v>150</v>
      </c>
      <c r="L4175" t="s">
        <v>18</v>
      </c>
      <c r="M4175" s="5">
        <v>2571.8999999999992</v>
      </c>
    </row>
    <row r="4176" spans="1:13" x14ac:dyDescent="0.25">
      <c r="A4176" s="2">
        <v>45647</v>
      </c>
      <c r="B4176" s="3">
        <f t="shared" si="197"/>
        <v>2025</v>
      </c>
      <c r="C4176" t="str">
        <f t="shared" si="195"/>
        <v>2024-2025</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25">
      <c r="A4177" s="2">
        <v>45638</v>
      </c>
      <c r="B4177" s="3">
        <f t="shared" si="197"/>
        <v>2025</v>
      </c>
      <c r="C4177" t="str">
        <f t="shared" si="195"/>
        <v>2024-2025</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25">
      <c r="A4178" s="2">
        <v>45474</v>
      </c>
      <c r="B4178" s="3">
        <f t="shared" si="197"/>
        <v>2025</v>
      </c>
      <c r="C4178" t="str">
        <f t="shared" si="195"/>
        <v>2024-2025</v>
      </c>
      <c r="D4178" t="s">
        <v>147</v>
      </c>
      <c r="E4178" t="s">
        <v>113</v>
      </c>
      <c r="F4178" t="str">
        <f t="shared" si="196"/>
        <v>Queensland</v>
      </c>
      <c r="G4178" t="s">
        <v>35</v>
      </c>
      <c r="H4178">
        <v>4215</v>
      </c>
      <c r="I4178" t="s">
        <v>11</v>
      </c>
      <c r="J4178" t="s">
        <v>104</v>
      </c>
      <c r="K4178" t="s">
        <v>152</v>
      </c>
      <c r="L4178" t="s">
        <v>13</v>
      </c>
      <c r="M4178" s="5">
        <v>2601.7200000000016</v>
      </c>
    </row>
    <row r="4179" spans="1:13" x14ac:dyDescent="0.25">
      <c r="A4179" s="2">
        <v>45632</v>
      </c>
      <c r="B4179" s="3">
        <f t="shared" si="197"/>
        <v>2025</v>
      </c>
      <c r="C4179" t="str">
        <f t="shared" si="195"/>
        <v>2024-2025</v>
      </c>
      <c r="D4179" t="s">
        <v>148</v>
      </c>
      <c r="E4179" t="s">
        <v>96</v>
      </c>
      <c r="F4179" t="str">
        <f t="shared" si="196"/>
        <v>Western Australia</v>
      </c>
      <c r="G4179" t="s">
        <v>48</v>
      </c>
      <c r="H4179">
        <v>6330</v>
      </c>
      <c r="I4179" t="s">
        <v>11</v>
      </c>
      <c r="J4179" t="s">
        <v>94</v>
      </c>
      <c r="K4179" t="s">
        <v>150</v>
      </c>
      <c r="L4179" t="s">
        <v>18</v>
      </c>
      <c r="M4179" s="5">
        <v>2604.84</v>
      </c>
    </row>
    <row r="4180" spans="1:13" x14ac:dyDescent="0.25">
      <c r="A4180" s="2">
        <v>45607</v>
      </c>
      <c r="B4180" s="3">
        <f t="shared" si="197"/>
        <v>2025</v>
      </c>
      <c r="C4180" t="str">
        <f t="shared" si="195"/>
        <v>2024-2025</v>
      </c>
      <c r="D4180" t="s">
        <v>147</v>
      </c>
      <c r="E4180" t="s">
        <v>65</v>
      </c>
      <c r="F4180" t="str">
        <f t="shared" si="196"/>
        <v>New South Wales</v>
      </c>
      <c r="G4180" t="s">
        <v>10</v>
      </c>
      <c r="H4180">
        <v>2541</v>
      </c>
      <c r="I4180" t="s">
        <v>11</v>
      </c>
      <c r="J4180" t="s">
        <v>58</v>
      </c>
      <c r="K4180" t="s">
        <v>150</v>
      </c>
      <c r="L4180" t="s">
        <v>18</v>
      </c>
      <c r="M4180" s="5">
        <v>2608.59</v>
      </c>
    </row>
    <row r="4181" spans="1:13" x14ac:dyDescent="0.25">
      <c r="A4181" s="2">
        <v>45913</v>
      </c>
      <c r="B4181" s="3">
        <f t="shared" si="197"/>
        <v>2026</v>
      </c>
      <c r="C4181" t="str">
        <f t="shared" si="195"/>
        <v>2025-2026</v>
      </c>
      <c r="D4181" t="s">
        <v>147</v>
      </c>
      <c r="E4181" t="s">
        <v>64</v>
      </c>
      <c r="F4181" t="str">
        <f t="shared" si="196"/>
        <v>Victoria</v>
      </c>
      <c r="G4181" t="s">
        <v>45</v>
      </c>
      <c r="H4181">
        <v>3199</v>
      </c>
      <c r="I4181" t="s">
        <v>11</v>
      </c>
      <c r="J4181" t="s">
        <v>63</v>
      </c>
      <c r="K4181" t="s">
        <v>154</v>
      </c>
      <c r="L4181" t="s">
        <v>14</v>
      </c>
      <c r="M4181" s="5">
        <v>2614.2999999999997</v>
      </c>
    </row>
    <row r="4182" spans="1:13" x14ac:dyDescent="0.25">
      <c r="A4182" s="2">
        <v>45785</v>
      </c>
      <c r="B4182" s="3">
        <f t="shared" si="197"/>
        <v>2025</v>
      </c>
      <c r="C4182" t="str">
        <f t="shared" si="195"/>
        <v>2024-2025</v>
      </c>
      <c r="D4182" t="s">
        <v>147</v>
      </c>
      <c r="E4182" t="s">
        <v>41</v>
      </c>
      <c r="F4182" t="str">
        <f t="shared" si="196"/>
        <v>New South Wales</v>
      </c>
      <c r="G4182" t="s">
        <v>10</v>
      </c>
      <c r="H4182">
        <v>2830</v>
      </c>
      <c r="I4182" t="s">
        <v>11</v>
      </c>
      <c r="J4182" t="s">
        <v>25</v>
      </c>
      <c r="K4182" t="s">
        <v>150</v>
      </c>
      <c r="L4182" t="s">
        <v>18</v>
      </c>
      <c r="M4182" s="5">
        <v>2621.51</v>
      </c>
    </row>
    <row r="4183" spans="1:13" x14ac:dyDescent="0.25">
      <c r="A4183" s="2">
        <v>45383</v>
      </c>
      <c r="B4183" s="3">
        <f t="shared" si="197"/>
        <v>2024</v>
      </c>
      <c r="C4183" t="str">
        <f t="shared" si="195"/>
        <v>2023-2024</v>
      </c>
      <c r="D4183" t="s">
        <v>147</v>
      </c>
      <c r="E4183" t="s">
        <v>106</v>
      </c>
      <c r="F4183" t="str">
        <f t="shared" si="196"/>
        <v>Victoria</v>
      </c>
      <c r="G4183" t="s">
        <v>45</v>
      </c>
      <c r="H4183">
        <v>3915</v>
      </c>
      <c r="I4183" t="s">
        <v>11</v>
      </c>
      <c r="J4183" t="s">
        <v>55</v>
      </c>
      <c r="K4183" t="s">
        <v>150</v>
      </c>
      <c r="L4183" t="s">
        <v>18</v>
      </c>
      <c r="M4183" s="5">
        <v>2625.1799999999989</v>
      </c>
    </row>
    <row r="4184" spans="1:13" x14ac:dyDescent="0.25">
      <c r="A4184" s="2">
        <v>45668</v>
      </c>
      <c r="B4184" s="3">
        <f t="shared" si="197"/>
        <v>2025</v>
      </c>
      <c r="C4184" t="str">
        <f t="shared" si="195"/>
        <v>2024-2025</v>
      </c>
      <c r="D4184" t="s">
        <v>147</v>
      </c>
      <c r="E4184" t="s">
        <v>114</v>
      </c>
      <c r="F4184" t="str">
        <f t="shared" si="196"/>
        <v>Victoria</v>
      </c>
      <c r="G4184" t="s">
        <v>45</v>
      </c>
      <c r="H4184">
        <v>3551</v>
      </c>
      <c r="I4184" t="s">
        <v>11</v>
      </c>
      <c r="J4184" t="s">
        <v>60</v>
      </c>
      <c r="K4184" t="s">
        <v>152</v>
      </c>
      <c r="L4184" t="s">
        <v>13</v>
      </c>
      <c r="M4184" s="5">
        <v>2628.3700000000044</v>
      </c>
    </row>
    <row r="4185" spans="1:13" x14ac:dyDescent="0.25">
      <c r="A4185" s="2">
        <v>45363</v>
      </c>
      <c r="B4185" s="3">
        <f t="shared" si="197"/>
        <v>2024</v>
      </c>
      <c r="C4185" t="str">
        <f t="shared" si="195"/>
        <v>2023-2024</v>
      </c>
      <c r="D4185" t="s">
        <v>147</v>
      </c>
      <c r="E4185" t="s">
        <v>117</v>
      </c>
      <c r="F4185" t="str">
        <f t="shared" si="196"/>
        <v>Queensland</v>
      </c>
      <c r="G4185" t="s">
        <v>35</v>
      </c>
      <c r="H4185">
        <v>4119</v>
      </c>
      <c r="I4185" t="s">
        <v>11</v>
      </c>
      <c r="J4185" t="s">
        <v>43</v>
      </c>
      <c r="K4185" t="s">
        <v>150</v>
      </c>
      <c r="L4185" t="s">
        <v>18</v>
      </c>
      <c r="M4185" s="5">
        <v>2631.58</v>
      </c>
    </row>
    <row r="4186" spans="1:13" x14ac:dyDescent="0.25">
      <c r="A4186" s="2">
        <v>45626</v>
      </c>
      <c r="B4186" s="3">
        <f t="shared" si="197"/>
        <v>2025</v>
      </c>
      <c r="C4186" t="str">
        <f t="shared" si="195"/>
        <v>2024-2025</v>
      </c>
      <c r="D4186" t="s">
        <v>147</v>
      </c>
      <c r="E4186" t="s">
        <v>82</v>
      </c>
      <c r="F4186" t="str">
        <f t="shared" si="196"/>
        <v>Queensland</v>
      </c>
      <c r="G4186" t="s">
        <v>35</v>
      </c>
      <c r="H4186">
        <v>4012</v>
      </c>
      <c r="I4186" t="s">
        <v>11</v>
      </c>
      <c r="J4186" t="s">
        <v>43</v>
      </c>
      <c r="K4186" t="s">
        <v>153</v>
      </c>
      <c r="L4186" t="s">
        <v>16</v>
      </c>
      <c r="M4186" s="5">
        <v>2653.0699999999993</v>
      </c>
    </row>
    <row r="4187" spans="1:13" x14ac:dyDescent="0.25">
      <c r="A4187" s="2">
        <v>45965</v>
      </c>
      <c r="B4187" s="3">
        <f t="shared" si="197"/>
        <v>2026</v>
      </c>
      <c r="C4187" t="str">
        <f t="shared" si="195"/>
        <v>2025-2026</v>
      </c>
      <c r="D4187" t="s">
        <v>147</v>
      </c>
      <c r="E4187" t="s">
        <v>28</v>
      </c>
      <c r="F4187" t="str">
        <f t="shared" si="196"/>
        <v>Northern Territory</v>
      </c>
      <c r="G4187" t="s">
        <v>29</v>
      </c>
      <c r="H4187">
        <v>800</v>
      </c>
      <c r="I4187" t="s">
        <v>11</v>
      </c>
      <c r="J4187" t="s">
        <v>30</v>
      </c>
      <c r="K4187" t="s">
        <v>151</v>
      </c>
      <c r="L4187" t="s">
        <v>21</v>
      </c>
      <c r="M4187" s="5">
        <v>2654.02</v>
      </c>
    </row>
    <row r="4188" spans="1:13" x14ac:dyDescent="0.25">
      <c r="A4188" s="2">
        <v>45588</v>
      </c>
      <c r="B4188" s="3">
        <f t="shared" si="197"/>
        <v>2025</v>
      </c>
      <c r="C4188" t="str">
        <f t="shared" si="195"/>
        <v>2024-2025</v>
      </c>
      <c r="D4188" t="s">
        <v>147</v>
      </c>
      <c r="E4188" t="s">
        <v>73</v>
      </c>
      <c r="F4188" t="str">
        <f t="shared" si="196"/>
        <v>Victoria</v>
      </c>
      <c r="G4188" t="s">
        <v>45</v>
      </c>
      <c r="H4188">
        <v>3136</v>
      </c>
      <c r="I4188" t="s">
        <v>11</v>
      </c>
      <c r="J4188" t="s">
        <v>63</v>
      </c>
      <c r="K4188" t="s">
        <v>150</v>
      </c>
      <c r="L4188" t="s">
        <v>18</v>
      </c>
      <c r="M4188" s="5">
        <v>2657.48</v>
      </c>
    </row>
    <row r="4189" spans="1:13" x14ac:dyDescent="0.25">
      <c r="A4189" s="2">
        <v>45783</v>
      </c>
      <c r="B4189" s="3">
        <f t="shared" si="197"/>
        <v>2025</v>
      </c>
      <c r="C4189" t="str">
        <f t="shared" si="195"/>
        <v>2024-2025</v>
      </c>
      <c r="D4189" t="s">
        <v>147</v>
      </c>
      <c r="E4189" t="s">
        <v>117</v>
      </c>
      <c r="F4189" t="str">
        <f t="shared" si="196"/>
        <v>Queensland</v>
      </c>
      <c r="G4189" t="s">
        <v>35</v>
      </c>
      <c r="H4189">
        <v>4119</v>
      </c>
      <c r="I4189" t="s">
        <v>11</v>
      </c>
      <c r="J4189" t="s">
        <v>43</v>
      </c>
      <c r="K4189" t="s">
        <v>150</v>
      </c>
      <c r="L4189" t="s">
        <v>18</v>
      </c>
      <c r="M4189" s="5">
        <v>2670.66</v>
      </c>
    </row>
    <row r="4190" spans="1:13" x14ac:dyDescent="0.25">
      <c r="A4190" s="2">
        <v>45756</v>
      </c>
      <c r="B4190" s="3">
        <f t="shared" si="197"/>
        <v>2025</v>
      </c>
      <c r="C4190" t="str">
        <f t="shared" si="195"/>
        <v>2024-2025</v>
      </c>
      <c r="D4190" t="s">
        <v>147</v>
      </c>
      <c r="E4190" t="s">
        <v>9</v>
      </c>
      <c r="F4190" t="str">
        <f t="shared" si="196"/>
        <v>New South Wales</v>
      </c>
      <c r="G4190" t="s">
        <v>10</v>
      </c>
      <c r="H4190">
        <v>2067</v>
      </c>
      <c r="I4190" t="s">
        <v>11</v>
      </c>
      <c r="J4190" t="s">
        <v>12</v>
      </c>
      <c r="K4190" t="s">
        <v>150</v>
      </c>
      <c r="L4190" t="s">
        <v>18</v>
      </c>
      <c r="M4190" s="5">
        <v>2677.43</v>
      </c>
    </row>
    <row r="4191" spans="1:13" x14ac:dyDescent="0.25">
      <c r="A4191" s="2">
        <v>45764</v>
      </c>
      <c r="B4191" s="3">
        <f t="shared" si="197"/>
        <v>2025</v>
      </c>
      <c r="C4191" t="str">
        <f t="shared" si="195"/>
        <v>2024-2025</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25">
      <c r="A4192" s="2">
        <v>45702</v>
      </c>
      <c r="B4192" s="3">
        <f t="shared" si="197"/>
        <v>2025</v>
      </c>
      <c r="C4192" t="str">
        <f t="shared" si="195"/>
        <v>2024-2025</v>
      </c>
      <c r="D4192" t="s">
        <v>147</v>
      </c>
      <c r="E4192" t="s">
        <v>64</v>
      </c>
      <c r="F4192" t="str">
        <f t="shared" si="196"/>
        <v>Victoria</v>
      </c>
      <c r="G4192" t="s">
        <v>45</v>
      </c>
      <c r="H4192">
        <v>3199</v>
      </c>
      <c r="I4192" t="s">
        <v>11</v>
      </c>
      <c r="J4192" t="s">
        <v>63</v>
      </c>
      <c r="K4192" t="s">
        <v>150</v>
      </c>
      <c r="L4192" t="s">
        <v>18</v>
      </c>
      <c r="M4192" s="5">
        <v>2682.17</v>
      </c>
    </row>
    <row r="4193" spans="1:13" x14ac:dyDescent="0.25">
      <c r="A4193" s="2">
        <v>45309</v>
      </c>
      <c r="B4193" s="3">
        <f t="shared" si="197"/>
        <v>2024</v>
      </c>
      <c r="C4193" t="str">
        <f t="shared" si="195"/>
        <v>2023-2024</v>
      </c>
      <c r="D4193" t="s">
        <v>147</v>
      </c>
      <c r="E4193" t="s">
        <v>64</v>
      </c>
      <c r="F4193" t="str">
        <f t="shared" si="196"/>
        <v>Victoria</v>
      </c>
      <c r="G4193" t="s">
        <v>45</v>
      </c>
      <c r="H4193">
        <v>3199</v>
      </c>
      <c r="I4193" t="s">
        <v>11</v>
      </c>
      <c r="J4193" t="s">
        <v>63</v>
      </c>
      <c r="K4193" t="s">
        <v>157</v>
      </c>
      <c r="L4193" t="s">
        <v>22</v>
      </c>
      <c r="M4193" s="5">
        <v>2690.3299999999995</v>
      </c>
    </row>
    <row r="4194" spans="1:13" x14ac:dyDescent="0.25">
      <c r="A4194" s="2">
        <v>45763</v>
      </c>
      <c r="B4194" s="3">
        <f t="shared" si="197"/>
        <v>2025</v>
      </c>
      <c r="C4194" t="str">
        <f t="shared" si="195"/>
        <v>2024-2025</v>
      </c>
      <c r="D4194" t="s">
        <v>147</v>
      </c>
      <c r="E4194" t="s">
        <v>136</v>
      </c>
      <c r="F4194" t="str">
        <f t="shared" si="196"/>
        <v>Victoria</v>
      </c>
      <c r="G4194" t="s">
        <v>45</v>
      </c>
      <c r="H4194">
        <v>3175</v>
      </c>
      <c r="I4194" t="s">
        <v>11</v>
      </c>
      <c r="J4194" t="s">
        <v>63</v>
      </c>
      <c r="K4194" t="s">
        <v>150</v>
      </c>
      <c r="L4194" t="s">
        <v>18</v>
      </c>
      <c r="M4194" s="5">
        <v>2692.99</v>
      </c>
    </row>
    <row r="4195" spans="1:13" x14ac:dyDescent="0.25">
      <c r="A4195" s="2">
        <v>45610</v>
      </c>
      <c r="B4195" s="3">
        <f t="shared" si="197"/>
        <v>2025</v>
      </c>
      <c r="C4195" t="str">
        <f t="shared" si="195"/>
        <v>2024-2025</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25">
      <c r="A4196" s="2">
        <v>45889</v>
      </c>
      <c r="B4196" s="3">
        <f t="shared" si="197"/>
        <v>2026</v>
      </c>
      <c r="C4196" t="str">
        <f t="shared" si="195"/>
        <v>2025-2026</v>
      </c>
      <c r="D4196" t="s">
        <v>147</v>
      </c>
      <c r="E4196" t="s">
        <v>146</v>
      </c>
      <c r="F4196" t="str">
        <f t="shared" si="196"/>
        <v>Victoria</v>
      </c>
      <c r="G4196" t="s">
        <v>45</v>
      </c>
      <c r="H4196">
        <v>3353</v>
      </c>
      <c r="I4196" t="s">
        <v>11</v>
      </c>
      <c r="J4196" t="s">
        <v>60</v>
      </c>
      <c r="K4196" t="s">
        <v>150</v>
      </c>
      <c r="L4196" t="s">
        <v>18</v>
      </c>
      <c r="M4196" s="5">
        <v>2709.6000000000008</v>
      </c>
    </row>
    <row r="4197" spans="1:13" x14ac:dyDescent="0.25">
      <c r="A4197" s="2">
        <v>45778</v>
      </c>
      <c r="B4197" s="3">
        <f t="shared" si="197"/>
        <v>2025</v>
      </c>
      <c r="C4197" t="str">
        <f t="shared" si="195"/>
        <v>2024-2025</v>
      </c>
      <c r="D4197" t="s">
        <v>147</v>
      </c>
      <c r="E4197" t="s">
        <v>145</v>
      </c>
      <c r="F4197" t="str">
        <f t="shared" si="196"/>
        <v>New South Wales</v>
      </c>
      <c r="G4197" t="s">
        <v>10</v>
      </c>
      <c r="H4197">
        <v>2101</v>
      </c>
      <c r="I4197" t="s">
        <v>11</v>
      </c>
      <c r="J4197" t="s">
        <v>27</v>
      </c>
      <c r="K4197" t="s">
        <v>151</v>
      </c>
      <c r="L4197" t="s">
        <v>21</v>
      </c>
      <c r="M4197" s="5">
        <v>2715.92</v>
      </c>
    </row>
    <row r="4198" spans="1:13" x14ac:dyDescent="0.25">
      <c r="A4198" s="2">
        <v>45350</v>
      </c>
      <c r="B4198" s="3">
        <f t="shared" si="197"/>
        <v>2024</v>
      </c>
      <c r="C4198" t="str">
        <f t="shared" si="195"/>
        <v>2023-2024</v>
      </c>
      <c r="D4198" t="s">
        <v>147</v>
      </c>
      <c r="E4198" t="s">
        <v>9</v>
      </c>
      <c r="F4198" t="str">
        <f t="shared" si="196"/>
        <v>New South Wales</v>
      </c>
      <c r="G4198" t="s">
        <v>10</v>
      </c>
      <c r="H4198">
        <v>2067</v>
      </c>
      <c r="I4198" t="s">
        <v>11</v>
      </c>
      <c r="J4198" t="s">
        <v>12</v>
      </c>
      <c r="K4198" t="s">
        <v>150</v>
      </c>
      <c r="L4198" t="s">
        <v>18</v>
      </c>
      <c r="M4198" s="5">
        <v>2741.97</v>
      </c>
    </row>
    <row r="4199" spans="1:13" x14ac:dyDescent="0.25">
      <c r="A4199" s="2">
        <v>45880</v>
      </c>
      <c r="B4199" s="3">
        <f t="shared" si="197"/>
        <v>2026</v>
      </c>
      <c r="C4199" t="str">
        <f t="shared" si="195"/>
        <v>2025-2026</v>
      </c>
      <c r="D4199" t="s">
        <v>147</v>
      </c>
      <c r="E4199" t="s">
        <v>112</v>
      </c>
      <c r="F4199" t="str">
        <f t="shared" si="196"/>
        <v>Victoria</v>
      </c>
      <c r="G4199" t="s">
        <v>45</v>
      </c>
      <c r="H4199">
        <v>3076</v>
      </c>
      <c r="I4199" t="s">
        <v>11</v>
      </c>
      <c r="J4199" t="s">
        <v>46</v>
      </c>
      <c r="K4199" t="s">
        <v>152</v>
      </c>
      <c r="L4199" t="s">
        <v>13</v>
      </c>
      <c r="M4199" s="5">
        <v>2752.150000000001</v>
      </c>
    </row>
    <row r="4200" spans="1:13" x14ac:dyDescent="0.25">
      <c r="A4200" s="2">
        <v>45531</v>
      </c>
      <c r="B4200" s="3">
        <f t="shared" si="197"/>
        <v>2025</v>
      </c>
      <c r="C4200" t="str">
        <f t="shared" si="195"/>
        <v>2024-2025</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25">
      <c r="A4201" s="2">
        <v>46007</v>
      </c>
      <c r="B4201" s="3">
        <f t="shared" si="197"/>
        <v>2026</v>
      </c>
      <c r="C4201" t="str">
        <f t="shared" si="195"/>
        <v>2025-2026</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25">
      <c r="A4202" s="2">
        <v>45904</v>
      </c>
      <c r="B4202" s="3">
        <f t="shared" si="197"/>
        <v>2026</v>
      </c>
      <c r="C4202" t="str">
        <f t="shared" si="195"/>
        <v>2025-2026</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25">
      <c r="A4203" s="2">
        <v>45988</v>
      </c>
      <c r="B4203" s="3">
        <f t="shared" si="197"/>
        <v>2026</v>
      </c>
      <c r="C4203" t="str">
        <f t="shared" si="195"/>
        <v>2025-2026</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25">
      <c r="A4204" s="2">
        <v>45969</v>
      </c>
      <c r="B4204" s="3">
        <f t="shared" si="197"/>
        <v>2026</v>
      </c>
      <c r="C4204" t="str">
        <f t="shared" si="195"/>
        <v>2025-2026</v>
      </c>
      <c r="D4204" t="s">
        <v>148</v>
      </c>
      <c r="E4204" t="s">
        <v>138</v>
      </c>
      <c r="F4204" t="str">
        <f t="shared" si="196"/>
        <v>Queensland</v>
      </c>
      <c r="G4204" t="s">
        <v>35</v>
      </c>
      <c r="H4204">
        <v>4558</v>
      </c>
      <c r="I4204" t="s">
        <v>11</v>
      </c>
      <c r="J4204" t="s">
        <v>120</v>
      </c>
      <c r="K4204" t="s">
        <v>151</v>
      </c>
      <c r="L4204" t="s">
        <v>21</v>
      </c>
      <c r="M4204" s="5">
        <v>2825.4700000000003</v>
      </c>
    </row>
    <row r="4205" spans="1:13" x14ac:dyDescent="0.25">
      <c r="A4205" s="2">
        <v>45751</v>
      </c>
      <c r="B4205" s="3">
        <f t="shared" si="197"/>
        <v>2025</v>
      </c>
      <c r="C4205" t="str">
        <f t="shared" si="195"/>
        <v>2024-2025</v>
      </c>
      <c r="D4205" t="s">
        <v>147</v>
      </c>
      <c r="E4205" t="s">
        <v>113</v>
      </c>
      <c r="F4205" t="str">
        <f t="shared" si="196"/>
        <v>Queensland</v>
      </c>
      <c r="G4205" t="s">
        <v>35</v>
      </c>
      <c r="H4205">
        <v>4215</v>
      </c>
      <c r="I4205" t="s">
        <v>11</v>
      </c>
      <c r="J4205" t="s">
        <v>104</v>
      </c>
      <c r="K4205" t="s">
        <v>152</v>
      </c>
      <c r="L4205" t="s">
        <v>13</v>
      </c>
      <c r="M4205" s="5">
        <v>2830.6300000000024</v>
      </c>
    </row>
    <row r="4206" spans="1:13" x14ac:dyDescent="0.25">
      <c r="A4206" s="2">
        <v>45790</v>
      </c>
      <c r="B4206" s="3">
        <f t="shared" si="197"/>
        <v>2025</v>
      </c>
      <c r="C4206" t="str">
        <f t="shared" si="195"/>
        <v>2024-2025</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25">
      <c r="A4207" s="2">
        <v>45593</v>
      </c>
      <c r="B4207" s="3">
        <f t="shared" si="197"/>
        <v>2025</v>
      </c>
      <c r="C4207" t="str">
        <f t="shared" si="195"/>
        <v>2024-2025</v>
      </c>
      <c r="D4207" t="s">
        <v>147</v>
      </c>
      <c r="E4207" t="s">
        <v>115</v>
      </c>
      <c r="F4207" t="str">
        <f t="shared" si="196"/>
        <v>Western Australia</v>
      </c>
      <c r="G4207" t="s">
        <v>48</v>
      </c>
      <c r="H4207">
        <v>6280</v>
      </c>
      <c r="I4207" t="s">
        <v>11</v>
      </c>
      <c r="J4207" t="s">
        <v>94</v>
      </c>
      <c r="K4207" t="s">
        <v>153</v>
      </c>
      <c r="L4207" t="s">
        <v>16</v>
      </c>
      <c r="M4207" s="5">
        <v>2839.21</v>
      </c>
    </row>
    <row r="4208" spans="1:13" x14ac:dyDescent="0.25">
      <c r="A4208" s="2">
        <v>45956</v>
      </c>
      <c r="B4208" s="3">
        <f t="shared" si="197"/>
        <v>2026</v>
      </c>
      <c r="C4208" t="str">
        <f t="shared" si="195"/>
        <v>2025-2026</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25">
      <c r="A4209" s="2">
        <v>45413</v>
      </c>
      <c r="B4209" s="3">
        <f t="shared" si="197"/>
        <v>2024</v>
      </c>
      <c r="C4209" t="str">
        <f t="shared" si="195"/>
        <v>2023-2024</v>
      </c>
      <c r="D4209" t="s">
        <v>147</v>
      </c>
      <c r="E4209" t="s">
        <v>113</v>
      </c>
      <c r="F4209" t="str">
        <f t="shared" si="196"/>
        <v>Queensland</v>
      </c>
      <c r="G4209" t="s">
        <v>35</v>
      </c>
      <c r="H4209">
        <v>4215</v>
      </c>
      <c r="I4209" t="s">
        <v>11</v>
      </c>
      <c r="J4209" t="s">
        <v>104</v>
      </c>
      <c r="K4209" t="s">
        <v>153</v>
      </c>
      <c r="L4209" t="s">
        <v>16</v>
      </c>
      <c r="M4209" s="5">
        <v>2866.54</v>
      </c>
    </row>
    <row r="4210" spans="1:13" x14ac:dyDescent="0.25">
      <c r="A4210" s="2">
        <v>45726</v>
      </c>
      <c r="B4210" s="3">
        <f t="shared" si="197"/>
        <v>2025</v>
      </c>
      <c r="C4210" t="str">
        <f t="shared" si="195"/>
        <v>2024-2025</v>
      </c>
      <c r="D4210" t="s">
        <v>147</v>
      </c>
      <c r="E4210" t="s">
        <v>59</v>
      </c>
      <c r="F4210" t="str">
        <f t="shared" si="196"/>
        <v>Victoria</v>
      </c>
      <c r="G4210" t="s">
        <v>45</v>
      </c>
      <c r="H4210">
        <v>3280</v>
      </c>
      <c r="I4210" t="s">
        <v>11</v>
      </c>
      <c r="J4210" t="s">
        <v>60</v>
      </c>
      <c r="K4210" t="s">
        <v>153</v>
      </c>
      <c r="L4210" t="s">
        <v>16</v>
      </c>
      <c r="M4210" s="5">
        <v>2866.8700000000013</v>
      </c>
    </row>
    <row r="4211" spans="1:13" x14ac:dyDescent="0.25">
      <c r="A4211" s="2">
        <v>45918</v>
      </c>
      <c r="B4211" s="3">
        <f t="shared" si="197"/>
        <v>2026</v>
      </c>
      <c r="C4211" t="str">
        <f t="shared" si="195"/>
        <v>2025-2026</v>
      </c>
      <c r="D4211" t="s">
        <v>147</v>
      </c>
      <c r="E4211" t="s">
        <v>41</v>
      </c>
      <c r="F4211" t="str">
        <f t="shared" si="196"/>
        <v>New South Wales</v>
      </c>
      <c r="G4211" t="s">
        <v>10</v>
      </c>
      <c r="H4211">
        <v>2830</v>
      </c>
      <c r="I4211" t="s">
        <v>11</v>
      </c>
      <c r="J4211" t="s">
        <v>25</v>
      </c>
      <c r="K4211" t="s">
        <v>152</v>
      </c>
      <c r="L4211" t="s">
        <v>13</v>
      </c>
      <c r="M4211" s="5">
        <v>2869.6000000000035</v>
      </c>
    </row>
    <row r="4212" spans="1:13" x14ac:dyDescent="0.25">
      <c r="A4212" s="2">
        <v>45886</v>
      </c>
      <c r="B4212" s="3">
        <f t="shared" si="197"/>
        <v>2026</v>
      </c>
      <c r="C4212" t="str">
        <f t="shared" si="195"/>
        <v>2025-2026</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25">
      <c r="A4213" s="2">
        <v>45541</v>
      </c>
      <c r="B4213" s="3">
        <f t="shared" si="197"/>
        <v>2025</v>
      </c>
      <c r="C4213" t="str">
        <f t="shared" si="195"/>
        <v>2024-2025</v>
      </c>
      <c r="D4213" t="s">
        <v>147</v>
      </c>
      <c r="E4213" t="s">
        <v>97</v>
      </c>
      <c r="F4213" t="str">
        <f t="shared" si="196"/>
        <v>Tasmania</v>
      </c>
      <c r="G4213" t="s">
        <v>70</v>
      </c>
      <c r="H4213">
        <v>7250</v>
      </c>
      <c r="I4213" t="s">
        <v>11</v>
      </c>
      <c r="J4213" t="s">
        <v>71</v>
      </c>
      <c r="K4213" t="s">
        <v>150</v>
      </c>
      <c r="L4213" t="s">
        <v>18</v>
      </c>
      <c r="M4213" s="5">
        <v>2891.7299999999996</v>
      </c>
    </row>
    <row r="4214" spans="1:13" x14ac:dyDescent="0.25">
      <c r="A4214" s="2">
        <v>45827</v>
      </c>
      <c r="B4214" s="3">
        <f t="shared" si="197"/>
        <v>2025</v>
      </c>
      <c r="C4214" t="str">
        <f t="shared" si="195"/>
        <v>2024-2025</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25">
      <c r="A4215" s="2">
        <v>45705</v>
      </c>
      <c r="B4215" s="3">
        <f t="shared" si="197"/>
        <v>2025</v>
      </c>
      <c r="C4215" t="str">
        <f t="shared" si="195"/>
        <v>2024-2025</v>
      </c>
      <c r="D4215" t="s">
        <v>147</v>
      </c>
      <c r="E4215" t="s">
        <v>65</v>
      </c>
      <c r="F4215" t="str">
        <f t="shared" si="196"/>
        <v>New South Wales</v>
      </c>
      <c r="G4215" t="s">
        <v>10</v>
      </c>
      <c r="H4215">
        <v>2541</v>
      </c>
      <c r="I4215" t="s">
        <v>11</v>
      </c>
      <c r="J4215" t="s">
        <v>58</v>
      </c>
      <c r="K4215" t="s">
        <v>152</v>
      </c>
      <c r="L4215" t="s">
        <v>13</v>
      </c>
      <c r="M4215" s="5">
        <v>2914.8700000000035</v>
      </c>
    </row>
    <row r="4216" spans="1:13" x14ac:dyDescent="0.25">
      <c r="A4216" s="2">
        <v>45415</v>
      </c>
      <c r="B4216" s="3">
        <f t="shared" si="197"/>
        <v>2024</v>
      </c>
      <c r="C4216" t="str">
        <f t="shared" si="195"/>
        <v>2023-2024</v>
      </c>
      <c r="D4216" t="s">
        <v>148</v>
      </c>
      <c r="E4216" t="s">
        <v>76</v>
      </c>
      <c r="F4216" t="str">
        <f t="shared" si="196"/>
        <v>Western Australia</v>
      </c>
      <c r="G4216" t="s">
        <v>48</v>
      </c>
      <c r="H4216">
        <v>6450</v>
      </c>
      <c r="I4216" t="s">
        <v>11</v>
      </c>
      <c r="J4216" t="s">
        <v>77</v>
      </c>
      <c r="K4216" t="s">
        <v>150</v>
      </c>
      <c r="L4216" t="s">
        <v>18</v>
      </c>
      <c r="M4216" s="5">
        <v>2916.7</v>
      </c>
    </row>
    <row r="4217" spans="1:13" x14ac:dyDescent="0.25">
      <c r="A4217" s="2">
        <v>45808</v>
      </c>
      <c r="B4217" s="3">
        <f t="shared" si="197"/>
        <v>2025</v>
      </c>
      <c r="C4217" t="str">
        <f t="shared" si="195"/>
        <v>2024-2025</v>
      </c>
      <c r="D4217" t="s">
        <v>148</v>
      </c>
      <c r="E4217" t="s">
        <v>78</v>
      </c>
      <c r="F4217" t="str">
        <f t="shared" si="196"/>
        <v>New South Wales</v>
      </c>
      <c r="G4217" t="s">
        <v>10</v>
      </c>
      <c r="H4217">
        <v>2350</v>
      </c>
      <c r="I4217" t="s">
        <v>11</v>
      </c>
      <c r="J4217" t="s">
        <v>68</v>
      </c>
      <c r="K4217" t="s">
        <v>152</v>
      </c>
      <c r="L4217" t="s">
        <v>13</v>
      </c>
      <c r="M4217" s="5">
        <v>2919.7200000000021</v>
      </c>
    </row>
    <row r="4218" spans="1:13" x14ac:dyDescent="0.25">
      <c r="A4218" s="2">
        <v>45516</v>
      </c>
      <c r="B4218" s="3">
        <f t="shared" si="197"/>
        <v>2025</v>
      </c>
      <c r="C4218" t="str">
        <f t="shared" si="195"/>
        <v>2024-2025</v>
      </c>
      <c r="D4218" t="s">
        <v>147</v>
      </c>
      <c r="E4218" t="s">
        <v>121</v>
      </c>
      <c r="F4218" t="str">
        <f t="shared" si="196"/>
        <v>Queensland</v>
      </c>
      <c r="G4218" t="s">
        <v>35</v>
      </c>
      <c r="H4218">
        <v>4700</v>
      </c>
      <c r="I4218" t="s">
        <v>11</v>
      </c>
      <c r="J4218" t="s">
        <v>51</v>
      </c>
      <c r="K4218" t="s">
        <v>151</v>
      </c>
      <c r="L4218" t="s">
        <v>21</v>
      </c>
      <c r="M4218" s="5">
        <v>2943.69</v>
      </c>
    </row>
    <row r="4219" spans="1:13" x14ac:dyDescent="0.25">
      <c r="A4219" s="2">
        <v>45393</v>
      </c>
      <c r="B4219" s="3">
        <f t="shared" si="197"/>
        <v>2024</v>
      </c>
      <c r="C4219" t="str">
        <f t="shared" si="195"/>
        <v>2023-2024</v>
      </c>
      <c r="D4219" t="s">
        <v>147</v>
      </c>
      <c r="E4219" t="s">
        <v>42</v>
      </c>
      <c r="F4219" t="str">
        <f t="shared" si="196"/>
        <v>Queensland</v>
      </c>
      <c r="G4219" t="s">
        <v>35</v>
      </c>
      <c r="H4219">
        <v>4053</v>
      </c>
      <c r="I4219" t="s">
        <v>11</v>
      </c>
      <c r="J4219" t="s">
        <v>43</v>
      </c>
      <c r="K4219" t="s">
        <v>151</v>
      </c>
      <c r="L4219" t="s">
        <v>21</v>
      </c>
      <c r="M4219" s="5">
        <v>2950.4599999999996</v>
      </c>
    </row>
    <row r="4220" spans="1:13" x14ac:dyDescent="0.25">
      <c r="A4220" s="2">
        <v>45334</v>
      </c>
      <c r="B4220" s="3">
        <f t="shared" si="197"/>
        <v>2024</v>
      </c>
      <c r="C4220" t="str">
        <f t="shared" si="195"/>
        <v>2023-2024</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25">
      <c r="A4221" s="2">
        <v>45875</v>
      </c>
      <c r="B4221" s="3">
        <f t="shared" si="197"/>
        <v>2026</v>
      </c>
      <c r="C4221" t="str">
        <f t="shared" si="195"/>
        <v>2025-2026</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25">
      <c r="A4222" s="2">
        <v>45712</v>
      </c>
      <c r="B4222" s="3">
        <f t="shared" si="197"/>
        <v>2025</v>
      </c>
      <c r="C4222" t="str">
        <f t="shared" si="195"/>
        <v>2024-2025</v>
      </c>
      <c r="D4222" t="s">
        <v>148</v>
      </c>
      <c r="E4222" t="s">
        <v>108</v>
      </c>
      <c r="F4222" t="str">
        <f t="shared" si="196"/>
        <v>Victoria</v>
      </c>
      <c r="G4222" t="s">
        <v>45</v>
      </c>
      <c r="H4222">
        <v>3018</v>
      </c>
      <c r="I4222" t="s">
        <v>11</v>
      </c>
      <c r="J4222" t="s">
        <v>46</v>
      </c>
      <c r="K4222" t="s">
        <v>150</v>
      </c>
      <c r="L4222" t="s">
        <v>18</v>
      </c>
      <c r="M4222" s="5">
        <v>2967.7599999999993</v>
      </c>
    </row>
    <row r="4223" spans="1:13" x14ac:dyDescent="0.25">
      <c r="A4223" s="2">
        <v>45706</v>
      </c>
      <c r="B4223" s="3">
        <f t="shared" si="197"/>
        <v>2025</v>
      </c>
      <c r="C4223" t="str">
        <f t="shared" si="195"/>
        <v>2024-2025</v>
      </c>
      <c r="D4223" t="s">
        <v>147</v>
      </c>
      <c r="E4223" t="s">
        <v>41</v>
      </c>
      <c r="F4223" t="str">
        <f t="shared" si="196"/>
        <v>New South Wales</v>
      </c>
      <c r="G4223" t="s">
        <v>10</v>
      </c>
      <c r="H4223">
        <v>2830</v>
      </c>
      <c r="I4223" t="s">
        <v>11</v>
      </c>
      <c r="J4223" t="s">
        <v>25</v>
      </c>
      <c r="K4223" t="s">
        <v>152</v>
      </c>
      <c r="L4223" t="s">
        <v>13</v>
      </c>
      <c r="M4223" s="5">
        <v>2972.070000000002</v>
      </c>
    </row>
    <row r="4224" spans="1:13" x14ac:dyDescent="0.25">
      <c r="A4224" s="2">
        <v>45418</v>
      </c>
      <c r="B4224" s="3">
        <f t="shared" si="197"/>
        <v>2024</v>
      </c>
      <c r="C4224" t="str">
        <f t="shared" si="195"/>
        <v>2023-2024</v>
      </c>
      <c r="D4224" t="s">
        <v>148</v>
      </c>
      <c r="E4224" t="s">
        <v>124</v>
      </c>
      <c r="F4224" t="str">
        <f t="shared" si="196"/>
        <v>New South Wales</v>
      </c>
      <c r="G4224" t="s">
        <v>10</v>
      </c>
      <c r="H4224">
        <v>2015</v>
      </c>
      <c r="I4224" t="s">
        <v>11</v>
      </c>
      <c r="J4224" t="s">
        <v>12</v>
      </c>
      <c r="K4224" t="s">
        <v>157</v>
      </c>
      <c r="L4224" t="s">
        <v>22</v>
      </c>
      <c r="M4224" s="5">
        <v>2977.15</v>
      </c>
    </row>
    <row r="4225" spans="1:13" x14ac:dyDescent="0.25">
      <c r="A4225" s="2">
        <v>45624</v>
      </c>
      <c r="B4225" s="3">
        <f t="shared" si="197"/>
        <v>2025</v>
      </c>
      <c r="C4225" t="str">
        <f t="shared" si="195"/>
        <v>2024-2025</v>
      </c>
      <c r="D4225" t="s">
        <v>148</v>
      </c>
      <c r="E4225" t="s">
        <v>96</v>
      </c>
      <c r="F4225" t="str">
        <f t="shared" si="196"/>
        <v>Western Australia</v>
      </c>
      <c r="G4225" t="s">
        <v>48</v>
      </c>
      <c r="H4225">
        <v>6330</v>
      </c>
      <c r="I4225" t="s">
        <v>11</v>
      </c>
      <c r="J4225" t="s">
        <v>94</v>
      </c>
      <c r="K4225" t="s">
        <v>151</v>
      </c>
      <c r="L4225" t="s">
        <v>21</v>
      </c>
      <c r="M4225" s="5">
        <v>3026.71</v>
      </c>
    </row>
    <row r="4226" spans="1:13" x14ac:dyDescent="0.25">
      <c r="A4226" s="2">
        <v>45420</v>
      </c>
      <c r="B4226" s="3">
        <f t="shared" si="197"/>
        <v>2024</v>
      </c>
      <c r="C4226" t="str">
        <f t="shared" ref="C4226:C4289" si="198">IF(MONTH(A4226) &gt;= 7, YEAR(A4226) &amp; "-" &amp; YEAR(A4226) + 1, YEAR(A4226) - 1 &amp; "-" &amp; YEAR(A4226))</f>
        <v>2023-2024</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25">
      <c r="A4227" s="2">
        <v>45907</v>
      </c>
      <c r="B4227" s="3">
        <f t="shared" ref="B4227:B4290" si="200">IF(MONTH(A4227)&gt;=7,YEAR(A4227)+1,YEAR(A4227))</f>
        <v>2026</v>
      </c>
      <c r="C4227" t="str">
        <f t="shared" si="198"/>
        <v>2025-2026</v>
      </c>
      <c r="D4227" t="s">
        <v>147</v>
      </c>
      <c r="E4227" t="s">
        <v>42</v>
      </c>
      <c r="F4227" t="str">
        <f t="shared" si="199"/>
        <v>Queensland</v>
      </c>
      <c r="G4227" t="s">
        <v>35</v>
      </c>
      <c r="H4227">
        <v>4053</v>
      </c>
      <c r="I4227" t="s">
        <v>11</v>
      </c>
      <c r="J4227" t="s">
        <v>43</v>
      </c>
      <c r="K4227" t="s">
        <v>153</v>
      </c>
      <c r="L4227" t="s">
        <v>16</v>
      </c>
      <c r="M4227" s="5">
        <v>3050.32</v>
      </c>
    </row>
    <row r="4228" spans="1:13" x14ac:dyDescent="0.25">
      <c r="A4228" s="2">
        <v>45773</v>
      </c>
      <c r="B4228" s="3">
        <f t="shared" si="200"/>
        <v>2025</v>
      </c>
      <c r="C4228" t="str">
        <f t="shared" si="198"/>
        <v>2024-2025</v>
      </c>
      <c r="D4228" t="s">
        <v>148</v>
      </c>
      <c r="E4228" t="s">
        <v>108</v>
      </c>
      <c r="F4228" t="str">
        <f t="shared" si="199"/>
        <v>Victoria</v>
      </c>
      <c r="G4228" t="s">
        <v>45</v>
      </c>
      <c r="H4228">
        <v>3018</v>
      </c>
      <c r="I4228" t="s">
        <v>11</v>
      </c>
      <c r="J4228" t="s">
        <v>46</v>
      </c>
      <c r="K4228" t="s">
        <v>152</v>
      </c>
      <c r="L4228" t="s">
        <v>13</v>
      </c>
      <c r="M4228" s="5">
        <v>3058.6400000000021</v>
      </c>
    </row>
    <row r="4229" spans="1:13" x14ac:dyDescent="0.25">
      <c r="A4229" s="2">
        <v>45426</v>
      </c>
      <c r="B4229" s="3">
        <f t="shared" si="200"/>
        <v>2024</v>
      </c>
      <c r="C4229" t="str">
        <f t="shared" si="198"/>
        <v>2023-2024</v>
      </c>
      <c r="D4229" t="s">
        <v>147</v>
      </c>
      <c r="E4229" t="s">
        <v>92</v>
      </c>
      <c r="F4229" t="str">
        <f t="shared" si="199"/>
        <v>Queensland</v>
      </c>
      <c r="G4229" t="s">
        <v>35</v>
      </c>
      <c r="H4229">
        <v>4068</v>
      </c>
      <c r="I4229" t="s">
        <v>11</v>
      </c>
      <c r="J4229" t="s">
        <v>43</v>
      </c>
      <c r="K4229" t="s">
        <v>150</v>
      </c>
      <c r="L4229" t="s">
        <v>18</v>
      </c>
      <c r="M4229" s="5">
        <v>3061.9299999999994</v>
      </c>
    </row>
    <row r="4230" spans="1:13" x14ac:dyDescent="0.25">
      <c r="A4230" s="2">
        <v>45955</v>
      </c>
      <c r="B4230" s="3">
        <f t="shared" si="200"/>
        <v>2026</v>
      </c>
      <c r="C4230" t="str">
        <f t="shared" si="198"/>
        <v>2025-2026</v>
      </c>
      <c r="D4230" t="s">
        <v>147</v>
      </c>
      <c r="E4230" t="s">
        <v>57</v>
      </c>
      <c r="F4230" t="str">
        <f t="shared" si="199"/>
        <v>New South Wales</v>
      </c>
      <c r="G4230" t="s">
        <v>10</v>
      </c>
      <c r="H4230">
        <v>2560</v>
      </c>
      <c r="I4230" t="s">
        <v>11</v>
      </c>
      <c r="J4230" t="s">
        <v>58</v>
      </c>
      <c r="K4230" t="s">
        <v>150</v>
      </c>
      <c r="L4230" t="s">
        <v>18</v>
      </c>
      <c r="M4230" s="5">
        <v>3080.4100000000003</v>
      </c>
    </row>
    <row r="4231" spans="1:13" x14ac:dyDescent="0.25">
      <c r="A4231" s="2">
        <v>45764</v>
      </c>
      <c r="B4231" s="3">
        <f t="shared" si="200"/>
        <v>2025</v>
      </c>
      <c r="C4231" t="str">
        <f t="shared" si="198"/>
        <v>2024-2025</v>
      </c>
      <c r="D4231" t="s">
        <v>148</v>
      </c>
      <c r="E4231" t="s">
        <v>124</v>
      </c>
      <c r="F4231" t="str">
        <f t="shared" si="199"/>
        <v>New South Wales</v>
      </c>
      <c r="G4231" t="s">
        <v>10</v>
      </c>
      <c r="H4231">
        <v>2015</v>
      </c>
      <c r="I4231" t="s">
        <v>11</v>
      </c>
      <c r="J4231" t="s">
        <v>12</v>
      </c>
      <c r="K4231" t="s">
        <v>150</v>
      </c>
      <c r="L4231" t="s">
        <v>18</v>
      </c>
      <c r="M4231" s="5">
        <v>3123.46</v>
      </c>
    </row>
    <row r="4232" spans="1:13" x14ac:dyDescent="0.25">
      <c r="A4232" s="2">
        <v>45833</v>
      </c>
      <c r="B4232" s="3">
        <f t="shared" si="200"/>
        <v>2025</v>
      </c>
      <c r="C4232" t="str">
        <f t="shared" si="198"/>
        <v>2024-2025</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25">
      <c r="A4233" s="2">
        <v>45329</v>
      </c>
      <c r="B4233" s="3">
        <f t="shared" si="200"/>
        <v>2024</v>
      </c>
      <c r="C4233" t="str">
        <f t="shared" si="198"/>
        <v>2023-2024</v>
      </c>
      <c r="D4233" t="s">
        <v>147</v>
      </c>
      <c r="E4233" t="s">
        <v>65</v>
      </c>
      <c r="F4233" t="str">
        <f t="shared" si="199"/>
        <v>New South Wales</v>
      </c>
      <c r="G4233" t="s">
        <v>10</v>
      </c>
      <c r="H4233">
        <v>2541</v>
      </c>
      <c r="I4233" t="s">
        <v>11</v>
      </c>
      <c r="J4233" t="s">
        <v>58</v>
      </c>
      <c r="K4233" t="s">
        <v>157</v>
      </c>
      <c r="L4233" t="s">
        <v>22</v>
      </c>
      <c r="M4233" s="5">
        <v>3134.8800000000006</v>
      </c>
    </row>
    <row r="4234" spans="1:13" x14ac:dyDescent="0.25">
      <c r="A4234" s="2">
        <v>45377</v>
      </c>
      <c r="B4234" s="3">
        <f t="shared" si="200"/>
        <v>2024</v>
      </c>
      <c r="C4234" t="str">
        <f t="shared" si="198"/>
        <v>2023-2024</v>
      </c>
      <c r="D4234" t="s">
        <v>147</v>
      </c>
      <c r="E4234" t="s">
        <v>44</v>
      </c>
      <c r="F4234" t="str">
        <f t="shared" si="199"/>
        <v>Victoria</v>
      </c>
      <c r="G4234" t="s">
        <v>45</v>
      </c>
      <c r="H4234">
        <v>3066</v>
      </c>
      <c r="I4234" t="s">
        <v>11</v>
      </c>
      <c r="J4234" t="s">
        <v>46</v>
      </c>
      <c r="K4234" t="s">
        <v>151</v>
      </c>
      <c r="L4234" t="s">
        <v>21</v>
      </c>
      <c r="M4234" s="5">
        <v>3137.0400000000004</v>
      </c>
    </row>
    <row r="4235" spans="1:13" x14ac:dyDescent="0.25">
      <c r="A4235" s="2">
        <v>45769</v>
      </c>
      <c r="B4235" s="3">
        <f t="shared" si="200"/>
        <v>2025</v>
      </c>
      <c r="C4235" t="str">
        <f t="shared" si="198"/>
        <v>2024-2025</v>
      </c>
      <c r="D4235" t="s">
        <v>147</v>
      </c>
      <c r="E4235" t="s">
        <v>117</v>
      </c>
      <c r="F4235" t="str">
        <f t="shared" si="199"/>
        <v>Queensland</v>
      </c>
      <c r="G4235" t="s">
        <v>35</v>
      </c>
      <c r="H4235">
        <v>4119</v>
      </c>
      <c r="I4235" t="s">
        <v>11</v>
      </c>
      <c r="J4235" t="s">
        <v>43</v>
      </c>
      <c r="K4235" t="s">
        <v>153</v>
      </c>
      <c r="L4235" t="s">
        <v>16</v>
      </c>
      <c r="M4235" s="5">
        <v>3138.9400000000005</v>
      </c>
    </row>
    <row r="4236" spans="1:13" x14ac:dyDescent="0.25">
      <c r="A4236" s="2">
        <v>45989</v>
      </c>
      <c r="B4236" s="3">
        <f t="shared" si="200"/>
        <v>2026</v>
      </c>
      <c r="C4236" t="str">
        <f t="shared" si="198"/>
        <v>2025-2026</v>
      </c>
      <c r="D4236" t="s">
        <v>147</v>
      </c>
      <c r="E4236" t="s">
        <v>9</v>
      </c>
      <c r="F4236" t="str">
        <f t="shared" si="199"/>
        <v>New South Wales</v>
      </c>
      <c r="G4236" t="s">
        <v>10</v>
      </c>
      <c r="H4236">
        <v>2067</v>
      </c>
      <c r="I4236" t="s">
        <v>11</v>
      </c>
      <c r="J4236" t="s">
        <v>12</v>
      </c>
      <c r="K4236" t="s">
        <v>152</v>
      </c>
      <c r="L4236" t="s">
        <v>13</v>
      </c>
      <c r="M4236" s="5">
        <v>3143.5400000000018</v>
      </c>
    </row>
    <row r="4237" spans="1:13" x14ac:dyDescent="0.25">
      <c r="A4237" s="2">
        <v>45615</v>
      </c>
      <c r="B4237" s="3">
        <f t="shared" si="200"/>
        <v>2025</v>
      </c>
      <c r="C4237" t="str">
        <f t="shared" si="198"/>
        <v>2024-2025</v>
      </c>
      <c r="D4237" t="s">
        <v>147</v>
      </c>
      <c r="E4237" t="s">
        <v>132</v>
      </c>
      <c r="F4237" t="str">
        <f t="shared" si="199"/>
        <v>New South Wales</v>
      </c>
      <c r="G4237" t="s">
        <v>10</v>
      </c>
      <c r="H4237">
        <v>2800</v>
      </c>
      <c r="I4237" t="s">
        <v>11</v>
      </c>
      <c r="J4237" t="s">
        <v>25</v>
      </c>
      <c r="K4237" t="s">
        <v>150</v>
      </c>
      <c r="L4237" t="s">
        <v>18</v>
      </c>
      <c r="M4237" s="5">
        <v>3157.17</v>
      </c>
    </row>
    <row r="4238" spans="1:13" x14ac:dyDescent="0.25">
      <c r="A4238" s="2">
        <v>45665</v>
      </c>
      <c r="B4238" s="3">
        <f t="shared" si="200"/>
        <v>2025</v>
      </c>
      <c r="C4238" t="str">
        <f t="shared" si="198"/>
        <v>2024-2025</v>
      </c>
      <c r="D4238" t="s">
        <v>147</v>
      </c>
      <c r="E4238" t="s">
        <v>24</v>
      </c>
      <c r="F4238" t="str">
        <f t="shared" si="199"/>
        <v>New South Wales</v>
      </c>
      <c r="G4238" t="s">
        <v>10</v>
      </c>
      <c r="H4238">
        <v>2795</v>
      </c>
      <c r="I4238" t="s">
        <v>11</v>
      </c>
      <c r="J4238" t="s">
        <v>25</v>
      </c>
      <c r="K4238" t="s">
        <v>153</v>
      </c>
      <c r="L4238" t="s">
        <v>16</v>
      </c>
      <c r="M4238" s="5">
        <v>3166.3100000000013</v>
      </c>
    </row>
    <row r="4239" spans="1:13" x14ac:dyDescent="0.25">
      <c r="A4239" s="2">
        <v>45659</v>
      </c>
      <c r="B4239" s="3">
        <f t="shared" si="200"/>
        <v>2025</v>
      </c>
      <c r="C4239" t="str">
        <f t="shared" si="198"/>
        <v>2024-2025</v>
      </c>
      <c r="D4239" t="s">
        <v>147</v>
      </c>
      <c r="E4239" t="s">
        <v>143</v>
      </c>
      <c r="F4239" t="str">
        <f t="shared" si="199"/>
        <v>New South Wales</v>
      </c>
      <c r="G4239" t="s">
        <v>10</v>
      </c>
      <c r="H4239">
        <v>2154</v>
      </c>
      <c r="I4239" t="s">
        <v>11</v>
      </c>
      <c r="J4239" t="s">
        <v>27</v>
      </c>
      <c r="K4239" t="s">
        <v>150</v>
      </c>
      <c r="L4239" t="s">
        <v>18</v>
      </c>
      <c r="M4239" s="5">
        <v>3180.58</v>
      </c>
    </row>
    <row r="4240" spans="1:13" x14ac:dyDescent="0.25">
      <c r="A4240" s="2">
        <v>45407</v>
      </c>
      <c r="B4240" s="3">
        <f t="shared" si="200"/>
        <v>2024</v>
      </c>
      <c r="C4240" t="str">
        <f t="shared" si="198"/>
        <v>2023-2024</v>
      </c>
      <c r="D4240" t="s">
        <v>147</v>
      </c>
      <c r="E4240" t="s">
        <v>41</v>
      </c>
      <c r="F4240" t="str">
        <f t="shared" si="199"/>
        <v>New South Wales</v>
      </c>
      <c r="G4240" t="s">
        <v>10</v>
      </c>
      <c r="H4240">
        <v>2830</v>
      </c>
      <c r="I4240" t="s">
        <v>11</v>
      </c>
      <c r="J4240" t="s">
        <v>25</v>
      </c>
      <c r="K4240" t="s">
        <v>150</v>
      </c>
      <c r="L4240" t="s">
        <v>18</v>
      </c>
      <c r="M4240" s="5">
        <v>3180.7799999999988</v>
      </c>
    </row>
    <row r="4241" spans="1:13" x14ac:dyDescent="0.25">
      <c r="A4241" s="2">
        <v>45863</v>
      </c>
      <c r="B4241" s="3">
        <f t="shared" si="200"/>
        <v>2026</v>
      </c>
      <c r="C4241" t="str">
        <f t="shared" si="198"/>
        <v>2025-2026</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25">
      <c r="A4242" s="2">
        <v>45377</v>
      </c>
      <c r="B4242" s="3">
        <f t="shared" si="200"/>
        <v>2024</v>
      </c>
      <c r="C4242" t="str">
        <f t="shared" si="198"/>
        <v>2023-2024</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25">
      <c r="A4243" s="2">
        <v>45966</v>
      </c>
      <c r="B4243" s="3">
        <f t="shared" si="200"/>
        <v>2026</v>
      </c>
      <c r="C4243" t="str">
        <f t="shared" si="198"/>
        <v>2025-2026</v>
      </c>
      <c r="D4243" t="s">
        <v>147</v>
      </c>
      <c r="E4243" t="s">
        <v>39</v>
      </c>
      <c r="F4243" t="str">
        <f t="shared" si="199"/>
        <v>South Australia</v>
      </c>
      <c r="G4243" t="s">
        <v>32</v>
      </c>
      <c r="H4243">
        <v>5343</v>
      </c>
      <c r="I4243" t="s">
        <v>11</v>
      </c>
      <c r="J4243" t="s">
        <v>38</v>
      </c>
      <c r="K4243" t="s">
        <v>150</v>
      </c>
      <c r="L4243" t="s">
        <v>18</v>
      </c>
      <c r="M4243" s="5">
        <v>3190.32</v>
      </c>
    </row>
    <row r="4244" spans="1:13" x14ac:dyDescent="0.25">
      <c r="A4244" s="2">
        <v>45446</v>
      </c>
      <c r="B4244" s="3">
        <f t="shared" si="200"/>
        <v>2024</v>
      </c>
      <c r="C4244" t="str">
        <f t="shared" si="198"/>
        <v>2023-2024</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25">
      <c r="A4245" s="2">
        <v>45982</v>
      </c>
      <c r="B4245" s="3">
        <f t="shared" si="200"/>
        <v>2026</v>
      </c>
      <c r="C4245" t="str">
        <f t="shared" si="198"/>
        <v>2025-2026</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25">
      <c r="A4246" s="2">
        <v>45729</v>
      </c>
      <c r="B4246" s="3">
        <f t="shared" si="200"/>
        <v>2025</v>
      </c>
      <c r="C4246" t="str">
        <f t="shared" si="198"/>
        <v>2024-2025</v>
      </c>
      <c r="D4246" t="s">
        <v>147</v>
      </c>
      <c r="E4246" t="s">
        <v>126</v>
      </c>
      <c r="F4246" t="str">
        <f t="shared" si="199"/>
        <v>Queensland</v>
      </c>
      <c r="G4246" t="s">
        <v>35</v>
      </c>
      <c r="H4246">
        <v>4551</v>
      </c>
      <c r="I4246" t="s">
        <v>11</v>
      </c>
      <c r="J4246" t="s">
        <v>120</v>
      </c>
      <c r="K4246" t="s">
        <v>152</v>
      </c>
      <c r="L4246" t="s">
        <v>13</v>
      </c>
      <c r="M4246" s="5">
        <v>3229.3500000000026</v>
      </c>
    </row>
    <row r="4247" spans="1:13" x14ac:dyDescent="0.25">
      <c r="A4247" s="2">
        <v>45853</v>
      </c>
      <c r="B4247" s="3">
        <f t="shared" si="200"/>
        <v>2026</v>
      </c>
      <c r="C4247" t="str">
        <f t="shared" si="198"/>
        <v>2025-2026</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25">
      <c r="A4248" s="2">
        <v>45419</v>
      </c>
      <c r="B4248" s="3">
        <f t="shared" si="200"/>
        <v>2024</v>
      </c>
      <c r="C4248" t="str">
        <f t="shared" si="198"/>
        <v>2023-2024</v>
      </c>
      <c r="D4248" t="s">
        <v>147</v>
      </c>
      <c r="E4248" t="s">
        <v>9</v>
      </c>
      <c r="F4248" t="str">
        <f t="shared" si="199"/>
        <v>New South Wales</v>
      </c>
      <c r="G4248" t="s">
        <v>10</v>
      </c>
      <c r="H4248">
        <v>2067</v>
      </c>
      <c r="I4248" t="s">
        <v>11</v>
      </c>
      <c r="J4248" t="s">
        <v>12</v>
      </c>
      <c r="K4248" t="s">
        <v>151</v>
      </c>
      <c r="L4248" t="s">
        <v>21</v>
      </c>
      <c r="M4248" s="5">
        <v>3248.45</v>
      </c>
    </row>
    <row r="4249" spans="1:13" x14ac:dyDescent="0.25">
      <c r="A4249" s="2">
        <v>45872</v>
      </c>
      <c r="B4249" s="3">
        <f t="shared" si="200"/>
        <v>2026</v>
      </c>
      <c r="C4249" t="str">
        <f t="shared" si="198"/>
        <v>2025-2026</v>
      </c>
      <c r="D4249" t="s">
        <v>148</v>
      </c>
      <c r="E4249" t="s">
        <v>78</v>
      </c>
      <c r="F4249" t="str">
        <f t="shared" si="199"/>
        <v>New South Wales</v>
      </c>
      <c r="G4249" t="s">
        <v>10</v>
      </c>
      <c r="H4249">
        <v>2350</v>
      </c>
      <c r="I4249" t="s">
        <v>11</v>
      </c>
      <c r="J4249" t="s">
        <v>68</v>
      </c>
      <c r="K4249" t="s">
        <v>155</v>
      </c>
      <c r="L4249" t="s">
        <v>20</v>
      </c>
      <c r="M4249" s="5">
        <v>3254.7700000000013</v>
      </c>
    </row>
    <row r="4250" spans="1:13" x14ac:dyDescent="0.25">
      <c r="A4250" s="2">
        <v>45552</v>
      </c>
      <c r="B4250" s="3">
        <f t="shared" si="200"/>
        <v>2025</v>
      </c>
      <c r="C4250" t="str">
        <f t="shared" si="198"/>
        <v>2024-2025</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25">
      <c r="A4251" s="2">
        <v>45535</v>
      </c>
      <c r="B4251" s="3">
        <f t="shared" si="200"/>
        <v>2025</v>
      </c>
      <c r="C4251" t="str">
        <f t="shared" si="198"/>
        <v>2024-2025</v>
      </c>
      <c r="D4251" t="s">
        <v>147</v>
      </c>
      <c r="E4251" t="s">
        <v>103</v>
      </c>
      <c r="F4251" t="str">
        <f t="shared" si="199"/>
        <v>Queensland</v>
      </c>
      <c r="G4251" t="s">
        <v>35</v>
      </c>
      <c r="H4251">
        <v>4509</v>
      </c>
      <c r="I4251" t="s">
        <v>11</v>
      </c>
      <c r="J4251" t="s">
        <v>104</v>
      </c>
      <c r="K4251" t="s">
        <v>152</v>
      </c>
      <c r="L4251" t="s">
        <v>13</v>
      </c>
      <c r="M4251" s="5">
        <v>3269.1200000000026</v>
      </c>
    </row>
    <row r="4252" spans="1:13" x14ac:dyDescent="0.25">
      <c r="A4252" s="2">
        <v>46000</v>
      </c>
      <c r="B4252" s="3">
        <f t="shared" si="200"/>
        <v>2026</v>
      </c>
      <c r="C4252" t="str">
        <f t="shared" si="198"/>
        <v>2025-2026</v>
      </c>
      <c r="D4252" t="s">
        <v>147</v>
      </c>
      <c r="E4252" t="s">
        <v>115</v>
      </c>
      <c r="F4252" t="str">
        <f t="shared" si="199"/>
        <v>Western Australia</v>
      </c>
      <c r="G4252" t="s">
        <v>48</v>
      </c>
      <c r="H4252">
        <v>6280</v>
      </c>
      <c r="I4252" t="s">
        <v>11</v>
      </c>
      <c r="J4252" t="s">
        <v>94</v>
      </c>
      <c r="K4252" t="s">
        <v>149</v>
      </c>
      <c r="L4252" t="s">
        <v>15</v>
      </c>
      <c r="M4252" s="5">
        <v>3277.93</v>
      </c>
    </row>
    <row r="4253" spans="1:13" x14ac:dyDescent="0.25">
      <c r="A4253" s="2">
        <v>45896</v>
      </c>
      <c r="B4253" s="3">
        <f t="shared" si="200"/>
        <v>2026</v>
      </c>
      <c r="C4253" t="str">
        <f t="shared" si="198"/>
        <v>2025-2026</v>
      </c>
      <c r="D4253" t="s">
        <v>147</v>
      </c>
      <c r="E4253" t="s">
        <v>135</v>
      </c>
      <c r="F4253" t="str">
        <f t="shared" si="199"/>
        <v>Victoria</v>
      </c>
      <c r="G4253" t="s">
        <v>45</v>
      </c>
      <c r="H4253">
        <v>3550</v>
      </c>
      <c r="I4253" t="s">
        <v>11</v>
      </c>
      <c r="J4253" t="s">
        <v>60</v>
      </c>
      <c r="K4253" t="s">
        <v>151</v>
      </c>
      <c r="L4253" t="s">
        <v>21</v>
      </c>
      <c r="M4253" s="5">
        <v>3282.9</v>
      </c>
    </row>
    <row r="4254" spans="1:13" x14ac:dyDescent="0.25">
      <c r="A4254" s="2">
        <v>45324</v>
      </c>
      <c r="B4254" s="3">
        <f t="shared" si="200"/>
        <v>2024</v>
      </c>
      <c r="C4254" t="str">
        <f t="shared" si="198"/>
        <v>2023-2024</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25">
      <c r="A4255" s="2">
        <v>45783</v>
      </c>
      <c r="B4255" s="3">
        <f t="shared" si="200"/>
        <v>2025</v>
      </c>
      <c r="C4255" t="str">
        <f t="shared" si="198"/>
        <v>2024-2025</v>
      </c>
      <c r="D4255" t="s">
        <v>147</v>
      </c>
      <c r="E4255" t="s">
        <v>146</v>
      </c>
      <c r="F4255" t="str">
        <f t="shared" si="199"/>
        <v>Victoria</v>
      </c>
      <c r="G4255" t="s">
        <v>45</v>
      </c>
      <c r="H4255">
        <v>3353</v>
      </c>
      <c r="I4255" t="s">
        <v>11</v>
      </c>
      <c r="J4255" t="s">
        <v>60</v>
      </c>
      <c r="K4255" t="s">
        <v>151</v>
      </c>
      <c r="L4255" t="s">
        <v>21</v>
      </c>
      <c r="M4255" s="5">
        <v>3300.7599999999998</v>
      </c>
    </row>
    <row r="4256" spans="1:13" x14ac:dyDescent="0.25">
      <c r="A4256" s="2">
        <v>45481</v>
      </c>
      <c r="B4256" s="3">
        <f t="shared" si="200"/>
        <v>2025</v>
      </c>
      <c r="C4256" t="str">
        <f t="shared" si="198"/>
        <v>2024-2025</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25">
      <c r="A4257" s="2">
        <v>45357</v>
      </c>
      <c r="B4257" s="3">
        <f t="shared" si="200"/>
        <v>2024</v>
      </c>
      <c r="C4257" t="str">
        <f t="shared" si="198"/>
        <v>2023-2024</v>
      </c>
      <c r="D4257" t="s">
        <v>148</v>
      </c>
      <c r="E4257" t="s">
        <v>108</v>
      </c>
      <c r="F4257" t="str">
        <f t="shared" si="199"/>
        <v>Victoria</v>
      </c>
      <c r="G4257" t="s">
        <v>45</v>
      </c>
      <c r="H4257">
        <v>3018</v>
      </c>
      <c r="I4257" t="s">
        <v>11</v>
      </c>
      <c r="J4257" t="s">
        <v>46</v>
      </c>
      <c r="K4257" t="s">
        <v>153</v>
      </c>
      <c r="L4257" t="s">
        <v>16</v>
      </c>
      <c r="M4257" s="5">
        <v>3326.51</v>
      </c>
    </row>
    <row r="4258" spans="1:13" x14ac:dyDescent="0.25">
      <c r="A4258" s="2">
        <v>45901</v>
      </c>
      <c r="B4258" s="3">
        <f t="shared" si="200"/>
        <v>2026</v>
      </c>
      <c r="C4258" t="str">
        <f t="shared" si="198"/>
        <v>2025-2026</v>
      </c>
      <c r="D4258" t="s">
        <v>147</v>
      </c>
      <c r="E4258" t="s">
        <v>69</v>
      </c>
      <c r="F4258" t="str">
        <f t="shared" si="199"/>
        <v>Tasmania</v>
      </c>
      <c r="G4258" t="s">
        <v>70</v>
      </c>
      <c r="H4258">
        <v>7018</v>
      </c>
      <c r="I4258" t="s">
        <v>11</v>
      </c>
      <c r="J4258" t="s">
        <v>71</v>
      </c>
      <c r="K4258" t="s">
        <v>150</v>
      </c>
      <c r="L4258" t="s">
        <v>18</v>
      </c>
      <c r="M4258" s="5">
        <v>3332.7200000000003</v>
      </c>
    </row>
    <row r="4259" spans="1:13" x14ac:dyDescent="0.25">
      <c r="A4259" s="2">
        <v>45546</v>
      </c>
      <c r="B4259" s="3">
        <f t="shared" si="200"/>
        <v>2025</v>
      </c>
      <c r="C4259" t="str">
        <f t="shared" si="198"/>
        <v>2024-2025</v>
      </c>
      <c r="D4259" t="s">
        <v>148</v>
      </c>
      <c r="E4259" t="s">
        <v>108</v>
      </c>
      <c r="F4259" t="str">
        <f t="shared" si="199"/>
        <v>Victoria</v>
      </c>
      <c r="G4259" t="s">
        <v>45</v>
      </c>
      <c r="H4259">
        <v>3018</v>
      </c>
      <c r="I4259" t="s">
        <v>11</v>
      </c>
      <c r="J4259" t="s">
        <v>46</v>
      </c>
      <c r="K4259" t="s">
        <v>152</v>
      </c>
      <c r="L4259" t="s">
        <v>13</v>
      </c>
      <c r="M4259" s="5">
        <v>3341.2700000000009</v>
      </c>
    </row>
    <row r="4260" spans="1:13" x14ac:dyDescent="0.25">
      <c r="A4260" s="2">
        <v>45846</v>
      </c>
      <c r="B4260" s="3">
        <f t="shared" si="200"/>
        <v>2026</v>
      </c>
      <c r="C4260" t="str">
        <f t="shared" si="198"/>
        <v>2025-2026</v>
      </c>
      <c r="D4260" t="s">
        <v>147</v>
      </c>
      <c r="E4260" t="s">
        <v>73</v>
      </c>
      <c r="F4260" t="str">
        <f t="shared" si="199"/>
        <v>Victoria</v>
      </c>
      <c r="G4260" t="s">
        <v>45</v>
      </c>
      <c r="H4260">
        <v>3136</v>
      </c>
      <c r="I4260" t="s">
        <v>11</v>
      </c>
      <c r="J4260" t="s">
        <v>63</v>
      </c>
      <c r="K4260" t="s">
        <v>151</v>
      </c>
      <c r="L4260" t="s">
        <v>21</v>
      </c>
      <c r="M4260" s="5">
        <v>3343.95</v>
      </c>
    </row>
    <row r="4261" spans="1:13" x14ac:dyDescent="0.25">
      <c r="A4261" s="2">
        <v>45914</v>
      </c>
      <c r="B4261" s="3">
        <f t="shared" si="200"/>
        <v>2026</v>
      </c>
      <c r="C4261" t="str">
        <f t="shared" si="198"/>
        <v>2025-2026</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25">
      <c r="A4262" s="2">
        <v>46014</v>
      </c>
      <c r="B4262" s="3">
        <f t="shared" si="200"/>
        <v>2026</v>
      </c>
      <c r="C4262" t="str">
        <f t="shared" si="198"/>
        <v>2025-2026</v>
      </c>
      <c r="D4262" t="s">
        <v>147</v>
      </c>
      <c r="E4262" t="s">
        <v>65</v>
      </c>
      <c r="F4262" t="str">
        <f t="shared" si="199"/>
        <v>New South Wales</v>
      </c>
      <c r="G4262" t="s">
        <v>10</v>
      </c>
      <c r="H4262">
        <v>2541</v>
      </c>
      <c r="I4262" t="s">
        <v>11</v>
      </c>
      <c r="J4262" t="s">
        <v>58</v>
      </c>
      <c r="K4262" t="s">
        <v>152</v>
      </c>
      <c r="L4262" t="s">
        <v>13</v>
      </c>
      <c r="M4262" s="5">
        <v>3350.6400000000012</v>
      </c>
    </row>
    <row r="4263" spans="1:13" x14ac:dyDescent="0.25">
      <c r="A4263" s="2">
        <v>45356</v>
      </c>
      <c r="B4263" s="3">
        <f t="shared" si="200"/>
        <v>2024</v>
      </c>
      <c r="C4263" t="str">
        <f t="shared" si="198"/>
        <v>2023-2024</v>
      </c>
      <c r="D4263" t="s">
        <v>147</v>
      </c>
      <c r="E4263" t="s">
        <v>113</v>
      </c>
      <c r="F4263" t="str">
        <f t="shared" si="199"/>
        <v>Queensland</v>
      </c>
      <c r="G4263" t="s">
        <v>35</v>
      </c>
      <c r="H4263">
        <v>4215</v>
      </c>
      <c r="I4263" t="s">
        <v>11</v>
      </c>
      <c r="J4263" t="s">
        <v>104</v>
      </c>
      <c r="K4263" t="s">
        <v>151</v>
      </c>
      <c r="L4263" t="s">
        <v>21</v>
      </c>
      <c r="M4263" s="5">
        <v>3350.8000000000006</v>
      </c>
    </row>
    <row r="4264" spans="1:13" x14ac:dyDescent="0.25">
      <c r="A4264" s="2">
        <v>45447</v>
      </c>
      <c r="B4264" s="3">
        <f t="shared" si="200"/>
        <v>2024</v>
      </c>
      <c r="C4264" t="str">
        <f t="shared" si="198"/>
        <v>2023-2024</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25">
      <c r="A4265" s="2">
        <v>45446</v>
      </c>
      <c r="B4265" s="3">
        <f t="shared" si="200"/>
        <v>2024</v>
      </c>
      <c r="C4265" t="str">
        <f t="shared" si="198"/>
        <v>2023-2024</v>
      </c>
      <c r="D4265" t="s">
        <v>147</v>
      </c>
      <c r="E4265" t="s">
        <v>24</v>
      </c>
      <c r="F4265" t="str">
        <f t="shared" si="199"/>
        <v>New South Wales</v>
      </c>
      <c r="G4265" t="s">
        <v>10</v>
      </c>
      <c r="H4265">
        <v>2795</v>
      </c>
      <c r="I4265" t="s">
        <v>11</v>
      </c>
      <c r="J4265" t="s">
        <v>25</v>
      </c>
      <c r="K4265" t="s">
        <v>151</v>
      </c>
      <c r="L4265" t="s">
        <v>21</v>
      </c>
      <c r="M4265" s="5">
        <v>3355.05</v>
      </c>
    </row>
    <row r="4266" spans="1:13" x14ac:dyDescent="0.25">
      <c r="A4266" s="2">
        <v>45549</v>
      </c>
      <c r="B4266" s="3">
        <f t="shared" si="200"/>
        <v>2025</v>
      </c>
      <c r="C4266" t="str">
        <f t="shared" si="198"/>
        <v>2024-2025</v>
      </c>
      <c r="D4266" t="s">
        <v>147</v>
      </c>
      <c r="E4266" t="s">
        <v>42</v>
      </c>
      <c r="F4266" t="str">
        <f t="shared" si="199"/>
        <v>Queensland</v>
      </c>
      <c r="G4266" t="s">
        <v>35</v>
      </c>
      <c r="H4266">
        <v>4053</v>
      </c>
      <c r="I4266" t="s">
        <v>11</v>
      </c>
      <c r="J4266" t="s">
        <v>43</v>
      </c>
      <c r="K4266" t="s">
        <v>152</v>
      </c>
      <c r="L4266" t="s">
        <v>13</v>
      </c>
      <c r="M4266" s="5">
        <v>3372.2800000000025</v>
      </c>
    </row>
    <row r="4267" spans="1:13" x14ac:dyDescent="0.25">
      <c r="A4267" s="2">
        <v>45847</v>
      </c>
      <c r="B4267" s="3">
        <f t="shared" si="200"/>
        <v>2026</v>
      </c>
      <c r="C4267" t="str">
        <f t="shared" si="198"/>
        <v>2025-2026</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25">
      <c r="A4268" s="2">
        <v>45710</v>
      </c>
      <c r="B4268" s="3">
        <f t="shared" si="200"/>
        <v>2025</v>
      </c>
      <c r="C4268" t="str">
        <f t="shared" si="198"/>
        <v>2024-2025</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25">
      <c r="A4269" s="2">
        <v>45949</v>
      </c>
      <c r="B4269" s="3">
        <f t="shared" si="200"/>
        <v>2026</v>
      </c>
      <c r="C4269" t="str">
        <f t="shared" si="198"/>
        <v>2025-2026</v>
      </c>
      <c r="D4269" t="s">
        <v>147</v>
      </c>
      <c r="E4269" t="s">
        <v>24</v>
      </c>
      <c r="F4269" t="str">
        <f t="shared" si="199"/>
        <v>New South Wales</v>
      </c>
      <c r="G4269" t="s">
        <v>10</v>
      </c>
      <c r="H4269">
        <v>2795</v>
      </c>
      <c r="I4269" t="s">
        <v>11</v>
      </c>
      <c r="J4269" t="s">
        <v>25</v>
      </c>
      <c r="K4269" t="s">
        <v>152</v>
      </c>
      <c r="L4269" t="s">
        <v>13</v>
      </c>
      <c r="M4269" s="5">
        <v>3399.2300000000018</v>
      </c>
    </row>
    <row r="4270" spans="1:13" x14ac:dyDescent="0.25">
      <c r="A4270" s="2">
        <v>45815</v>
      </c>
      <c r="B4270" s="3">
        <f t="shared" si="200"/>
        <v>2025</v>
      </c>
      <c r="C4270" t="str">
        <f t="shared" si="198"/>
        <v>2024-2025</v>
      </c>
      <c r="D4270" t="s">
        <v>147</v>
      </c>
      <c r="E4270" t="s">
        <v>114</v>
      </c>
      <c r="F4270" t="str">
        <f t="shared" si="199"/>
        <v>Victoria</v>
      </c>
      <c r="G4270" t="s">
        <v>45</v>
      </c>
      <c r="H4270">
        <v>3551</v>
      </c>
      <c r="I4270" t="s">
        <v>11</v>
      </c>
      <c r="J4270" t="s">
        <v>60</v>
      </c>
      <c r="K4270" t="s">
        <v>152</v>
      </c>
      <c r="L4270" t="s">
        <v>13</v>
      </c>
      <c r="M4270" s="5">
        <v>3415.0300000000016</v>
      </c>
    </row>
    <row r="4271" spans="1:13" x14ac:dyDescent="0.25">
      <c r="A4271" s="2">
        <v>45727</v>
      </c>
      <c r="B4271" s="3">
        <f t="shared" si="200"/>
        <v>2025</v>
      </c>
      <c r="C4271" t="str">
        <f t="shared" si="198"/>
        <v>2024-2025</v>
      </c>
      <c r="D4271" t="s">
        <v>147</v>
      </c>
      <c r="E4271" t="s">
        <v>129</v>
      </c>
      <c r="F4271" t="str">
        <f t="shared" si="199"/>
        <v>Tasmania</v>
      </c>
      <c r="G4271" t="s">
        <v>70</v>
      </c>
      <c r="H4271">
        <v>7010</v>
      </c>
      <c r="I4271" t="s">
        <v>11</v>
      </c>
      <c r="J4271" t="s">
        <v>71</v>
      </c>
      <c r="K4271" t="s">
        <v>150</v>
      </c>
      <c r="L4271" t="s">
        <v>18</v>
      </c>
      <c r="M4271" s="5">
        <v>3417.23</v>
      </c>
    </row>
    <row r="4272" spans="1:13" x14ac:dyDescent="0.25">
      <c r="A4272" s="2">
        <v>45969</v>
      </c>
      <c r="B4272" s="3">
        <f t="shared" si="200"/>
        <v>2026</v>
      </c>
      <c r="C4272" t="str">
        <f t="shared" si="198"/>
        <v>2025-2026</v>
      </c>
      <c r="D4272" t="s">
        <v>147</v>
      </c>
      <c r="E4272" t="s">
        <v>107</v>
      </c>
      <c r="F4272" t="str">
        <f t="shared" si="199"/>
        <v>Queensland</v>
      </c>
      <c r="G4272" t="s">
        <v>35</v>
      </c>
      <c r="H4272">
        <v>4220</v>
      </c>
      <c r="I4272" t="s">
        <v>11</v>
      </c>
      <c r="J4272" t="s">
        <v>104</v>
      </c>
      <c r="K4272" t="s">
        <v>150</v>
      </c>
      <c r="L4272" t="s">
        <v>18</v>
      </c>
      <c r="M4272" s="5">
        <v>3443.64</v>
      </c>
    </row>
    <row r="4273" spans="1:13" x14ac:dyDescent="0.25">
      <c r="A4273" s="2">
        <v>45758</v>
      </c>
      <c r="B4273" s="3">
        <f t="shared" si="200"/>
        <v>2025</v>
      </c>
      <c r="C4273" t="str">
        <f t="shared" si="198"/>
        <v>2024-2025</v>
      </c>
      <c r="D4273" t="s">
        <v>147</v>
      </c>
      <c r="E4273" t="s">
        <v>135</v>
      </c>
      <c r="F4273" t="str">
        <f t="shared" si="199"/>
        <v>Victoria</v>
      </c>
      <c r="G4273" t="s">
        <v>45</v>
      </c>
      <c r="H4273">
        <v>3550</v>
      </c>
      <c r="I4273" t="s">
        <v>11</v>
      </c>
      <c r="J4273" t="s">
        <v>60</v>
      </c>
      <c r="K4273" t="s">
        <v>152</v>
      </c>
      <c r="L4273" t="s">
        <v>13</v>
      </c>
      <c r="M4273" s="5">
        <v>3453.170000000001</v>
      </c>
    </row>
    <row r="4274" spans="1:13" x14ac:dyDescent="0.25">
      <c r="A4274" s="2">
        <v>45496</v>
      </c>
      <c r="B4274" s="3">
        <f t="shared" si="200"/>
        <v>2025</v>
      </c>
      <c r="C4274" t="str">
        <f t="shared" si="198"/>
        <v>2024-2025</v>
      </c>
      <c r="D4274" t="s">
        <v>147</v>
      </c>
      <c r="E4274" t="s">
        <v>64</v>
      </c>
      <c r="F4274" t="str">
        <f t="shared" si="199"/>
        <v>Victoria</v>
      </c>
      <c r="G4274" t="s">
        <v>45</v>
      </c>
      <c r="H4274">
        <v>3199</v>
      </c>
      <c r="I4274" t="s">
        <v>11</v>
      </c>
      <c r="J4274" t="s">
        <v>63</v>
      </c>
      <c r="K4274" t="s">
        <v>150</v>
      </c>
      <c r="L4274" t="s">
        <v>18</v>
      </c>
      <c r="M4274" s="5">
        <v>3458.11</v>
      </c>
    </row>
    <row r="4275" spans="1:13" x14ac:dyDescent="0.25">
      <c r="A4275" s="2">
        <v>45546</v>
      </c>
      <c r="B4275" s="3">
        <f t="shared" si="200"/>
        <v>2025</v>
      </c>
      <c r="C4275" t="str">
        <f t="shared" si="198"/>
        <v>2024-2025</v>
      </c>
      <c r="D4275" t="s">
        <v>147</v>
      </c>
      <c r="E4275" t="s">
        <v>98</v>
      </c>
      <c r="F4275" t="str">
        <f t="shared" si="199"/>
        <v>Victoria</v>
      </c>
      <c r="G4275" t="s">
        <v>45</v>
      </c>
      <c r="H4275">
        <v>3429</v>
      </c>
      <c r="I4275" t="s">
        <v>11</v>
      </c>
      <c r="J4275" t="s">
        <v>60</v>
      </c>
      <c r="K4275" t="s">
        <v>150</v>
      </c>
      <c r="L4275" t="s">
        <v>18</v>
      </c>
      <c r="M4275" s="5">
        <v>3460.1899999999991</v>
      </c>
    </row>
    <row r="4276" spans="1:13" x14ac:dyDescent="0.25">
      <c r="A4276" s="2">
        <v>45369</v>
      </c>
      <c r="B4276" s="3">
        <f t="shared" si="200"/>
        <v>2024</v>
      </c>
      <c r="C4276" t="str">
        <f t="shared" si="198"/>
        <v>2023-2024</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25">
      <c r="A4277" s="2">
        <v>45671</v>
      </c>
      <c r="B4277" s="3">
        <f t="shared" si="200"/>
        <v>2025</v>
      </c>
      <c r="C4277" t="str">
        <f t="shared" si="198"/>
        <v>2024-2025</v>
      </c>
      <c r="D4277" t="s">
        <v>148</v>
      </c>
      <c r="E4277" t="s">
        <v>40</v>
      </c>
      <c r="F4277" t="str">
        <f t="shared" si="199"/>
        <v>New South Wales</v>
      </c>
      <c r="G4277" t="s">
        <v>10</v>
      </c>
      <c r="H4277">
        <v>2116</v>
      </c>
      <c r="I4277" t="s">
        <v>11</v>
      </c>
      <c r="J4277" t="s">
        <v>27</v>
      </c>
      <c r="K4277" t="s">
        <v>151</v>
      </c>
      <c r="L4277" t="s">
        <v>21</v>
      </c>
      <c r="M4277" s="5">
        <v>3464.83</v>
      </c>
    </row>
    <row r="4278" spans="1:13" x14ac:dyDescent="0.25">
      <c r="A4278" s="2">
        <v>45744</v>
      </c>
      <c r="B4278" s="3">
        <f t="shared" si="200"/>
        <v>2025</v>
      </c>
      <c r="C4278" t="str">
        <f t="shared" si="198"/>
        <v>2024-2025</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25">
      <c r="A4279" s="2">
        <v>45575</v>
      </c>
      <c r="B4279" s="3">
        <f t="shared" si="200"/>
        <v>2025</v>
      </c>
      <c r="C4279" t="str">
        <f t="shared" si="198"/>
        <v>2024-2025</v>
      </c>
      <c r="D4279" t="s">
        <v>147</v>
      </c>
      <c r="E4279" t="s">
        <v>114</v>
      </c>
      <c r="F4279" t="str">
        <f t="shared" si="199"/>
        <v>Victoria</v>
      </c>
      <c r="G4279" t="s">
        <v>45</v>
      </c>
      <c r="H4279">
        <v>3551</v>
      </c>
      <c r="I4279" t="s">
        <v>11</v>
      </c>
      <c r="J4279" t="s">
        <v>60</v>
      </c>
      <c r="K4279" t="s">
        <v>149</v>
      </c>
      <c r="L4279" t="s">
        <v>15</v>
      </c>
      <c r="M4279" s="5">
        <v>3473.19</v>
      </c>
    </row>
    <row r="4280" spans="1:13" x14ac:dyDescent="0.25">
      <c r="A4280" s="2">
        <v>45946</v>
      </c>
      <c r="B4280" s="3">
        <f t="shared" si="200"/>
        <v>2026</v>
      </c>
      <c r="C4280" t="str">
        <f t="shared" si="198"/>
        <v>2025-2026</v>
      </c>
      <c r="D4280" t="s">
        <v>147</v>
      </c>
      <c r="E4280" t="s">
        <v>131</v>
      </c>
      <c r="F4280" t="str">
        <f t="shared" si="199"/>
        <v>Western Australia</v>
      </c>
      <c r="G4280" t="s">
        <v>48</v>
      </c>
      <c r="H4280">
        <v>6530</v>
      </c>
      <c r="I4280" t="s">
        <v>11</v>
      </c>
      <c r="J4280" t="s">
        <v>77</v>
      </c>
      <c r="K4280" t="s">
        <v>150</v>
      </c>
      <c r="L4280" t="s">
        <v>18</v>
      </c>
      <c r="M4280" s="5">
        <v>3474.51</v>
      </c>
    </row>
    <row r="4281" spans="1:13" x14ac:dyDescent="0.25">
      <c r="A4281" s="2">
        <v>45737</v>
      </c>
      <c r="B4281" s="3">
        <f t="shared" si="200"/>
        <v>2025</v>
      </c>
      <c r="C4281" t="str">
        <f t="shared" si="198"/>
        <v>2024-2025</v>
      </c>
      <c r="D4281" t="s">
        <v>147</v>
      </c>
      <c r="E4281" t="s">
        <v>9</v>
      </c>
      <c r="F4281" t="str">
        <f t="shared" si="199"/>
        <v>New South Wales</v>
      </c>
      <c r="G4281" t="s">
        <v>10</v>
      </c>
      <c r="H4281">
        <v>2067</v>
      </c>
      <c r="I4281" t="s">
        <v>11</v>
      </c>
      <c r="J4281" t="s">
        <v>12</v>
      </c>
      <c r="K4281" t="s">
        <v>155</v>
      </c>
      <c r="L4281" t="s">
        <v>20</v>
      </c>
      <c r="M4281" s="5">
        <v>3492.9100000000008</v>
      </c>
    </row>
    <row r="4282" spans="1:13" x14ac:dyDescent="0.25">
      <c r="A4282" s="2">
        <v>45887</v>
      </c>
      <c r="B4282" s="3">
        <f t="shared" si="200"/>
        <v>2026</v>
      </c>
      <c r="C4282" t="str">
        <f t="shared" si="198"/>
        <v>2025-2026</v>
      </c>
      <c r="D4282" t="s">
        <v>147</v>
      </c>
      <c r="E4282" t="s">
        <v>66</v>
      </c>
      <c r="F4282" t="str">
        <f t="shared" si="199"/>
        <v>South Australia</v>
      </c>
      <c r="G4282" t="s">
        <v>32</v>
      </c>
      <c r="H4282">
        <v>5169</v>
      </c>
      <c r="I4282" t="s">
        <v>11</v>
      </c>
      <c r="J4282" t="s">
        <v>33</v>
      </c>
      <c r="K4282" t="s">
        <v>150</v>
      </c>
      <c r="L4282" t="s">
        <v>18</v>
      </c>
      <c r="M4282" s="5">
        <v>3516.87</v>
      </c>
    </row>
    <row r="4283" spans="1:13" x14ac:dyDescent="0.25">
      <c r="A4283" s="2">
        <v>45451</v>
      </c>
      <c r="B4283" s="3">
        <f t="shared" si="200"/>
        <v>2024</v>
      </c>
      <c r="C4283" t="str">
        <f t="shared" si="198"/>
        <v>2023-2024</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25">
      <c r="A4284" s="2">
        <v>45368</v>
      </c>
      <c r="B4284" s="3">
        <f t="shared" si="200"/>
        <v>2024</v>
      </c>
      <c r="C4284" t="str">
        <f t="shared" si="198"/>
        <v>2023-2024</v>
      </c>
      <c r="D4284" t="s">
        <v>147</v>
      </c>
      <c r="E4284" t="s">
        <v>112</v>
      </c>
      <c r="F4284" t="str">
        <f t="shared" si="199"/>
        <v>Victoria</v>
      </c>
      <c r="G4284" t="s">
        <v>45</v>
      </c>
      <c r="H4284">
        <v>3076</v>
      </c>
      <c r="I4284" t="s">
        <v>11</v>
      </c>
      <c r="J4284" t="s">
        <v>46</v>
      </c>
      <c r="K4284" t="s">
        <v>150</v>
      </c>
      <c r="L4284" t="s">
        <v>18</v>
      </c>
      <c r="M4284" s="5">
        <v>3579.119999999999</v>
      </c>
    </row>
    <row r="4285" spans="1:13" x14ac:dyDescent="0.25">
      <c r="A4285" s="2">
        <v>45598</v>
      </c>
      <c r="B4285" s="3">
        <f t="shared" si="200"/>
        <v>2025</v>
      </c>
      <c r="C4285" t="str">
        <f t="shared" si="198"/>
        <v>2024-2025</v>
      </c>
      <c r="D4285" t="s">
        <v>147</v>
      </c>
      <c r="E4285" t="s">
        <v>138</v>
      </c>
      <c r="F4285" t="str">
        <f t="shared" si="199"/>
        <v>Queensland</v>
      </c>
      <c r="G4285" t="s">
        <v>35</v>
      </c>
      <c r="H4285">
        <v>4558</v>
      </c>
      <c r="I4285" t="s">
        <v>11</v>
      </c>
      <c r="J4285" t="s">
        <v>120</v>
      </c>
      <c r="K4285" t="s">
        <v>152</v>
      </c>
      <c r="L4285" t="s">
        <v>13</v>
      </c>
      <c r="M4285" s="5">
        <v>3581.9900000000021</v>
      </c>
    </row>
    <row r="4286" spans="1:13" x14ac:dyDescent="0.25">
      <c r="A4286" s="2">
        <v>45829</v>
      </c>
      <c r="B4286" s="3">
        <f t="shared" si="200"/>
        <v>2025</v>
      </c>
      <c r="C4286" t="str">
        <f t="shared" si="198"/>
        <v>2024-2025</v>
      </c>
      <c r="D4286" t="s">
        <v>147</v>
      </c>
      <c r="E4286" t="s">
        <v>117</v>
      </c>
      <c r="F4286" t="str">
        <f t="shared" si="199"/>
        <v>Queensland</v>
      </c>
      <c r="G4286" t="s">
        <v>35</v>
      </c>
      <c r="H4286">
        <v>4119</v>
      </c>
      <c r="I4286" t="s">
        <v>11</v>
      </c>
      <c r="J4286" t="s">
        <v>43</v>
      </c>
      <c r="K4286" t="s">
        <v>150</v>
      </c>
      <c r="L4286" t="s">
        <v>18</v>
      </c>
      <c r="M4286" s="5">
        <v>3603.14</v>
      </c>
    </row>
    <row r="4287" spans="1:13" x14ac:dyDescent="0.25">
      <c r="A4287" s="2">
        <v>46001</v>
      </c>
      <c r="B4287" s="3">
        <f t="shared" si="200"/>
        <v>2026</v>
      </c>
      <c r="C4287" t="str">
        <f t="shared" si="198"/>
        <v>2025-2026</v>
      </c>
      <c r="D4287" t="s">
        <v>147</v>
      </c>
      <c r="E4287" t="s">
        <v>42</v>
      </c>
      <c r="F4287" t="str">
        <f t="shared" si="199"/>
        <v>Queensland</v>
      </c>
      <c r="G4287" t="s">
        <v>35</v>
      </c>
      <c r="H4287">
        <v>4053</v>
      </c>
      <c r="I4287" t="s">
        <v>11</v>
      </c>
      <c r="J4287" t="s">
        <v>43</v>
      </c>
      <c r="K4287" t="s">
        <v>149</v>
      </c>
      <c r="L4287" t="s">
        <v>15</v>
      </c>
      <c r="M4287" s="5">
        <v>3603.7299999999996</v>
      </c>
    </row>
    <row r="4288" spans="1:13" x14ac:dyDescent="0.25">
      <c r="A4288" s="2">
        <v>45718</v>
      </c>
      <c r="B4288" s="3">
        <f t="shared" si="200"/>
        <v>2025</v>
      </c>
      <c r="C4288" t="str">
        <f t="shared" si="198"/>
        <v>2024-2025</v>
      </c>
      <c r="D4288" t="s">
        <v>147</v>
      </c>
      <c r="E4288" t="s">
        <v>42</v>
      </c>
      <c r="F4288" t="str">
        <f t="shared" si="199"/>
        <v>Queensland</v>
      </c>
      <c r="G4288" t="s">
        <v>35</v>
      </c>
      <c r="H4288">
        <v>4053</v>
      </c>
      <c r="I4288" t="s">
        <v>11</v>
      </c>
      <c r="J4288" t="s">
        <v>43</v>
      </c>
      <c r="K4288" t="s">
        <v>151</v>
      </c>
      <c r="L4288" t="s">
        <v>21</v>
      </c>
      <c r="M4288" s="5">
        <v>3625.08</v>
      </c>
    </row>
    <row r="4289" spans="1:13" x14ac:dyDescent="0.25">
      <c r="A4289" s="2">
        <v>45731</v>
      </c>
      <c r="B4289" s="3">
        <f t="shared" si="200"/>
        <v>2025</v>
      </c>
      <c r="C4289" t="str">
        <f t="shared" si="198"/>
        <v>2024-2025</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25">
      <c r="A4290" s="2">
        <v>45972</v>
      </c>
      <c r="B4290" s="3">
        <f t="shared" si="200"/>
        <v>2026</v>
      </c>
      <c r="C4290" t="str">
        <f t="shared" ref="C4290:C4353" si="201">IF(MONTH(A4290) &gt;= 7, YEAR(A4290) &amp; "-" &amp; YEAR(A4290) + 1, YEAR(A4290) - 1 &amp; "-" &amp; YEAR(A4290))</f>
        <v>2025-2026</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25">
      <c r="A4291" s="2">
        <v>45531</v>
      </c>
      <c r="B4291" s="3">
        <f t="shared" ref="B4291:B4354" si="203">IF(MONTH(A4291)&gt;=7,YEAR(A4291)+1,YEAR(A4291))</f>
        <v>2025</v>
      </c>
      <c r="C4291" t="str">
        <f t="shared" si="201"/>
        <v>2024-2025</v>
      </c>
      <c r="D4291" t="s">
        <v>147</v>
      </c>
      <c r="E4291" t="s">
        <v>113</v>
      </c>
      <c r="F4291" t="str">
        <f t="shared" si="202"/>
        <v>Queensland</v>
      </c>
      <c r="G4291" t="s">
        <v>35</v>
      </c>
      <c r="H4291">
        <v>4215</v>
      </c>
      <c r="I4291" t="s">
        <v>11</v>
      </c>
      <c r="J4291" t="s">
        <v>104</v>
      </c>
      <c r="K4291" t="s">
        <v>149</v>
      </c>
      <c r="L4291" t="s">
        <v>15</v>
      </c>
      <c r="M4291" s="5">
        <v>3673.19</v>
      </c>
    </row>
    <row r="4292" spans="1:13" x14ac:dyDescent="0.25">
      <c r="A4292" s="2">
        <v>45670</v>
      </c>
      <c r="B4292" s="3">
        <f t="shared" si="203"/>
        <v>2025</v>
      </c>
      <c r="C4292" t="str">
        <f t="shared" si="201"/>
        <v>2024-2025</v>
      </c>
      <c r="D4292" t="s">
        <v>148</v>
      </c>
      <c r="E4292" t="s">
        <v>78</v>
      </c>
      <c r="F4292" t="str">
        <f t="shared" si="202"/>
        <v>New South Wales</v>
      </c>
      <c r="G4292" t="s">
        <v>10</v>
      </c>
      <c r="H4292">
        <v>2350</v>
      </c>
      <c r="I4292" t="s">
        <v>11</v>
      </c>
      <c r="J4292" t="s">
        <v>68</v>
      </c>
      <c r="K4292" t="s">
        <v>150</v>
      </c>
      <c r="L4292" t="s">
        <v>18</v>
      </c>
      <c r="M4292" s="5">
        <v>3688.2400000000002</v>
      </c>
    </row>
    <row r="4293" spans="1:13" x14ac:dyDescent="0.25">
      <c r="A4293" s="2">
        <v>45874</v>
      </c>
      <c r="B4293" s="3">
        <f t="shared" si="203"/>
        <v>2026</v>
      </c>
      <c r="C4293" t="str">
        <f t="shared" si="201"/>
        <v>2025-2026</v>
      </c>
      <c r="D4293" t="s">
        <v>148</v>
      </c>
      <c r="E4293" t="s">
        <v>78</v>
      </c>
      <c r="F4293" t="str">
        <f t="shared" si="202"/>
        <v>New South Wales</v>
      </c>
      <c r="G4293" t="s">
        <v>10</v>
      </c>
      <c r="H4293">
        <v>2350</v>
      </c>
      <c r="I4293" t="s">
        <v>11</v>
      </c>
      <c r="J4293" t="s">
        <v>68</v>
      </c>
      <c r="K4293" t="s">
        <v>152</v>
      </c>
      <c r="L4293" t="s">
        <v>13</v>
      </c>
      <c r="M4293" s="5">
        <v>3713.3600000000024</v>
      </c>
    </row>
    <row r="4294" spans="1:13" x14ac:dyDescent="0.25">
      <c r="A4294" s="2">
        <v>45536</v>
      </c>
      <c r="B4294" s="3">
        <f t="shared" si="203"/>
        <v>2025</v>
      </c>
      <c r="C4294" t="str">
        <f t="shared" si="201"/>
        <v>2024-2025</v>
      </c>
      <c r="D4294" t="s">
        <v>147</v>
      </c>
      <c r="E4294" t="s">
        <v>61</v>
      </c>
      <c r="F4294" t="str">
        <f t="shared" si="202"/>
        <v>New South Wales</v>
      </c>
      <c r="G4294" t="s">
        <v>10</v>
      </c>
      <c r="H4294">
        <v>2539</v>
      </c>
      <c r="I4294" t="s">
        <v>11</v>
      </c>
      <c r="J4294" t="s">
        <v>58</v>
      </c>
      <c r="K4294" t="s">
        <v>150</v>
      </c>
      <c r="L4294" t="s">
        <v>18</v>
      </c>
      <c r="M4294" s="5">
        <v>3731.6399999999994</v>
      </c>
    </row>
    <row r="4295" spans="1:13" x14ac:dyDescent="0.25">
      <c r="A4295" s="2">
        <v>45797</v>
      </c>
      <c r="B4295" s="3">
        <f t="shared" si="203"/>
        <v>2025</v>
      </c>
      <c r="C4295" t="str">
        <f t="shared" si="201"/>
        <v>2024-2025</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25">
      <c r="A4296" s="2">
        <v>45473</v>
      </c>
      <c r="B4296" s="3">
        <f t="shared" si="203"/>
        <v>2024</v>
      </c>
      <c r="C4296" t="str">
        <f t="shared" si="201"/>
        <v>2023-2024</v>
      </c>
      <c r="D4296" t="s">
        <v>147</v>
      </c>
      <c r="E4296" t="s">
        <v>126</v>
      </c>
      <c r="F4296" t="str">
        <f t="shared" si="202"/>
        <v>Queensland</v>
      </c>
      <c r="G4296" t="s">
        <v>35</v>
      </c>
      <c r="H4296">
        <v>4551</v>
      </c>
      <c r="I4296" t="s">
        <v>11</v>
      </c>
      <c r="J4296" t="s">
        <v>120</v>
      </c>
      <c r="K4296" t="s">
        <v>150</v>
      </c>
      <c r="L4296" t="s">
        <v>18</v>
      </c>
      <c r="M4296" s="5">
        <v>3745.4799999999991</v>
      </c>
    </row>
    <row r="4297" spans="1:13" x14ac:dyDescent="0.25">
      <c r="A4297" s="2">
        <v>45337</v>
      </c>
      <c r="B4297" s="3">
        <f t="shared" si="203"/>
        <v>2024</v>
      </c>
      <c r="C4297" t="str">
        <f t="shared" si="201"/>
        <v>2023-2024</v>
      </c>
      <c r="D4297" t="s">
        <v>147</v>
      </c>
      <c r="E4297" t="s">
        <v>99</v>
      </c>
      <c r="F4297" t="str">
        <f t="shared" si="202"/>
        <v>Victoria</v>
      </c>
      <c r="G4297" t="s">
        <v>45</v>
      </c>
      <c r="H4297">
        <v>3148</v>
      </c>
      <c r="I4297" t="s">
        <v>11</v>
      </c>
      <c r="J4297" t="s">
        <v>63</v>
      </c>
      <c r="K4297" t="s">
        <v>151</v>
      </c>
      <c r="L4297" t="s">
        <v>21</v>
      </c>
      <c r="M4297" s="5">
        <v>3753.87</v>
      </c>
    </row>
    <row r="4298" spans="1:13" x14ac:dyDescent="0.25">
      <c r="A4298" s="2">
        <v>45710</v>
      </c>
      <c r="B4298" s="3">
        <f t="shared" si="203"/>
        <v>2025</v>
      </c>
      <c r="C4298" t="str">
        <f t="shared" si="201"/>
        <v>2024-2025</v>
      </c>
      <c r="D4298" t="s">
        <v>147</v>
      </c>
      <c r="E4298" t="s">
        <v>92</v>
      </c>
      <c r="F4298" t="str">
        <f t="shared" si="202"/>
        <v>Queensland</v>
      </c>
      <c r="G4298" t="s">
        <v>35</v>
      </c>
      <c r="H4298">
        <v>4068</v>
      </c>
      <c r="I4298" t="s">
        <v>11</v>
      </c>
      <c r="J4298" t="s">
        <v>43</v>
      </c>
      <c r="K4298" t="s">
        <v>152</v>
      </c>
      <c r="L4298" t="s">
        <v>13</v>
      </c>
      <c r="M4298" s="5">
        <v>3761.3200000000006</v>
      </c>
    </row>
    <row r="4299" spans="1:13" x14ac:dyDescent="0.25">
      <c r="A4299" s="2">
        <v>45489</v>
      </c>
      <c r="B4299" s="3">
        <f t="shared" si="203"/>
        <v>2025</v>
      </c>
      <c r="C4299" t="str">
        <f t="shared" si="201"/>
        <v>2024-2025</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25">
      <c r="A4300" s="2">
        <v>45672</v>
      </c>
      <c r="B4300" s="3">
        <f t="shared" si="203"/>
        <v>2025</v>
      </c>
      <c r="C4300" t="str">
        <f t="shared" si="201"/>
        <v>2024-2025</v>
      </c>
      <c r="D4300" t="s">
        <v>147</v>
      </c>
      <c r="E4300" t="s">
        <v>138</v>
      </c>
      <c r="F4300" t="str">
        <f t="shared" si="202"/>
        <v>Queensland</v>
      </c>
      <c r="G4300" t="s">
        <v>35</v>
      </c>
      <c r="H4300">
        <v>4558</v>
      </c>
      <c r="I4300" t="s">
        <v>11</v>
      </c>
      <c r="J4300" t="s">
        <v>120</v>
      </c>
      <c r="K4300" t="s">
        <v>151</v>
      </c>
      <c r="L4300" t="s">
        <v>21</v>
      </c>
      <c r="M4300" s="5">
        <v>3763.5100000000007</v>
      </c>
    </row>
    <row r="4301" spans="1:13" x14ac:dyDescent="0.25">
      <c r="A4301" s="2">
        <v>45668</v>
      </c>
      <c r="B4301" s="3">
        <f t="shared" si="203"/>
        <v>2025</v>
      </c>
      <c r="C4301" t="str">
        <f t="shared" si="201"/>
        <v>2024-2025</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25">
      <c r="A4302" s="2">
        <v>45456</v>
      </c>
      <c r="B4302" s="3">
        <f t="shared" si="203"/>
        <v>2024</v>
      </c>
      <c r="C4302" t="str">
        <f t="shared" si="201"/>
        <v>2023-2024</v>
      </c>
      <c r="D4302" t="s">
        <v>147</v>
      </c>
      <c r="E4302" t="s">
        <v>57</v>
      </c>
      <c r="F4302" t="str">
        <f t="shared" si="202"/>
        <v>New South Wales</v>
      </c>
      <c r="G4302" t="s">
        <v>10</v>
      </c>
      <c r="H4302">
        <v>2560</v>
      </c>
      <c r="I4302" t="s">
        <v>11</v>
      </c>
      <c r="J4302" t="s">
        <v>58</v>
      </c>
      <c r="K4302" t="s">
        <v>155</v>
      </c>
      <c r="L4302" t="s">
        <v>20</v>
      </c>
      <c r="M4302" s="5">
        <v>3776.9799999999996</v>
      </c>
    </row>
    <row r="4303" spans="1:13" x14ac:dyDescent="0.25">
      <c r="A4303" s="2">
        <v>46006</v>
      </c>
      <c r="B4303" s="3">
        <f t="shared" si="203"/>
        <v>2026</v>
      </c>
      <c r="C4303" t="str">
        <f t="shared" si="201"/>
        <v>2025-2026</v>
      </c>
      <c r="D4303" t="s">
        <v>147</v>
      </c>
      <c r="E4303" t="s">
        <v>123</v>
      </c>
      <c r="F4303" t="str">
        <f t="shared" si="202"/>
        <v>Western Australia</v>
      </c>
      <c r="G4303" t="s">
        <v>48</v>
      </c>
      <c r="H4303">
        <v>6109</v>
      </c>
      <c r="I4303" t="s">
        <v>11</v>
      </c>
      <c r="J4303" t="s">
        <v>94</v>
      </c>
      <c r="K4303" t="s">
        <v>150</v>
      </c>
      <c r="L4303" t="s">
        <v>18</v>
      </c>
      <c r="M4303" s="5">
        <v>3793.35</v>
      </c>
    </row>
    <row r="4304" spans="1:13" x14ac:dyDescent="0.25">
      <c r="A4304" s="2">
        <v>45766</v>
      </c>
      <c r="B4304" s="3">
        <f t="shared" si="203"/>
        <v>2025</v>
      </c>
      <c r="C4304" t="str">
        <f t="shared" si="201"/>
        <v>2024-2025</v>
      </c>
      <c r="D4304" t="s">
        <v>147</v>
      </c>
      <c r="E4304" t="s">
        <v>31</v>
      </c>
      <c r="F4304" t="str">
        <f t="shared" si="202"/>
        <v>South Australia</v>
      </c>
      <c r="G4304" t="s">
        <v>32</v>
      </c>
      <c r="H4304">
        <v>5168</v>
      </c>
      <c r="I4304" t="s">
        <v>11</v>
      </c>
      <c r="J4304" t="s">
        <v>33</v>
      </c>
      <c r="K4304" t="s">
        <v>150</v>
      </c>
      <c r="L4304" t="s">
        <v>18</v>
      </c>
      <c r="M4304" s="5">
        <v>3831.5299999999997</v>
      </c>
    </row>
    <row r="4305" spans="1:13" x14ac:dyDescent="0.25">
      <c r="A4305" s="2">
        <v>45874</v>
      </c>
      <c r="B4305" s="3">
        <f t="shared" si="203"/>
        <v>2026</v>
      </c>
      <c r="C4305" t="str">
        <f t="shared" si="201"/>
        <v>2025-2026</v>
      </c>
      <c r="D4305" t="s">
        <v>148</v>
      </c>
      <c r="E4305" t="s">
        <v>44</v>
      </c>
      <c r="F4305" t="str">
        <f t="shared" si="202"/>
        <v>Victoria</v>
      </c>
      <c r="G4305" t="s">
        <v>45</v>
      </c>
      <c r="H4305">
        <v>3066</v>
      </c>
      <c r="I4305" t="s">
        <v>11</v>
      </c>
      <c r="J4305" t="s">
        <v>46</v>
      </c>
      <c r="K4305" t="s">
        <v>150</v>
      </c>
      <c r="L4305" t="s">
        <v>18</v>
      </c>
      <c r="M4305" s="5">
        <v>3852.2499999999995</v>
      </c>
    </row>
    <row r="4306" spans="1:13" x14ac:dyDescent="0.25">
      <c r="A4306" s="2">
        <v>45520</v>
      </c>
      <c r="B4306" s="3">
        <f t="shared" si="203"/>
        <v>2025</v>
      </c>
      <c r="C4306" t="str">
        <f t="shared" si="201"/>
        <v>2024-2025</v>
      </c>
      <c r="D4306" t="s">
        <v>148</v>
      </c>
      <c r="E4306" t="s">
        <v>40</v>
      </c>
      <c r="F4306" t="str">
        <f t="shared" si="202"/>
        <v>New South Wales</v>
      </c>
      <c r="G4306" t="s">
        <v>10</v>
      </c>
      <c r="H4306">
        <v>2116</v>
      </c>
      <c r="I4306" t="s">
        <v>11</v>
      </c>
      <c r="J4306" t="s">
        <v>27</v>
      </c>
      <c r="K4306" t="s">
        <v>151</v>
      </c>
      <c r="L4306" t="s">
        <v>21</v>
      </c>
      <c r="M4306" s="5">
        <v>3856.9400000000005</v>
      </c>
    </row>
    <row r="4307" spans="1:13" x14ac:dyDescent="0.25">
      <c r="A4307" s="2">
        <v>45637</v>
      </c>
      <c r="B4307" s="3">
        <f t="shared" si="203"/>
        <v>2025</v>
      </c>
      <c r="C4307" t="str">
        <f t="shared" si="201"/>
        <v>2024-2025</v>
      </c>
      <c r="D4307" t="s">
        <v>147</v>
      </c>
      <c r="E4307" t="s">
        <v>126</v>
      </c>
      <c r="F4307" t="str">
        <f t="shared" si="202"/>
        <v>Queensland</v>
      </c>
      <c r="G4307" t="s">
        <v>35</v>
      </c>
      <c r="H4307">
        <v>4551</v>
      </c>
      <c r="I4307" t="s">
        <v>11</v>
      </c>
      <c r="J4307" t="s">
        <v>120</v>
      </c>
      <c r="K4307" t="s">
        <v>151</v>
      </c>
      <c r="L4307" t="s">
        <v>21</v>
      </c>
      <c r="M4307" s="5">
        <v>3857.2400000000002</v>
      </c>
    </row>
    <row r="4308" spans="1:13" x14ac:dyDescent="0.25">
      <c r="A4308" s="2">
        <v>45655</v>
      </c>
      <c r="B4308" s="3">
        <f t="shared" si="203"/>
        <v>2025</v>
      </c>
      <c r="C4308" t="str">
        <f t="shared" si="201"/>
        <v>2024-2025</v>
      </c>
      <c r="D4308" t="s">
        <v>147</v>
      </c>
      <c r="E4308" t="s">
        <v>24</v>
      </c>
      <c r="F4308" t="str">
        <f t="shared" si="202"/>
        <v>New South Wales</v>
      </c>
      <c r="G4308" t="s">
        <v>10</v>
      </c>
      <c r="H4308">
        <v>2795</v>
      </c>
      <c r="I4308" t="s">
        <v>11</v>
      </c>
      <c r="J4308" t="s">
        <v>25</v>
      </c>
      <c r="K4308" t="s">
        <v>149</v>
      </c>
      <c r="L4308" t="s">
        <v>15</v>
      </c>
      <c r="M4308" s="5">
        <v>3864.9400000000005</v>
      </c>
    </row>
    <row r="4309" spans="1:13" x14ac:dyDescent="0.25">
      <c r="A4309" s="2">
        <v>45424</v>
      </c>
      <c r="B4309" s="3">
        <f t="shared" si="203"/>
        <v>2024</v>
      </c>
      <c r="C4309" t="str">
        <f t="shared" si="201"/>
        <v>2023-2024</v>
      </c>
      <c r="D4309" t="s">
        <v>147</v>
      </c>
      <c r="E4309" t="s">
        <v>99</v>
      </c>
      <c r="F4309" t="str">
        <f t="shared" si="202"/>
        <v>Victoria</v>
      </c>
      <c r="G4309" t="s">
        <v>45</v>
      </c>
      <c r="H4309">
        <v>3148</v>
      </c>
      <c r="I4309" t="s">
        <v>11</v>
      </c>
      <c r="J4309" t="s">
        <v>63</v>
      </c>
      <c r="K4309" t="s">
        <v>152</v>
      </c>
      <c r="L4309" t="s">
        <v>13</v>
      </c>
      <c r="M4309" s="5">
        <v>3867.6000000000026</v>
      </c>
    </row>
    <row r="4310" spans="1:13" x14ac:dyDescent="0.25">
      <c r="A4310" s="2">
        <v>45872</v>
      </c>
      <c r="B4310" s="3">
        <f t="shared" si="203"/>
        <v>2026</v>
      </c>
      <c r="C4310" t="str">
        <f t="shared" si="201"/>
        <v>2025-2026</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25">
      <c r="A4311" s="2">
        <v>45750</v>
      </c>
      <c r="B4311" s="3">
        <f t="shared" si="203"/>
        <v>2025</v>
      </c>
      <c r="C4311" t="str">
        <f t="shared" si="201"/>
        <v>2024-2025</v>
      </c>
      <c r="D4311" t="s">
        <v>147</v>
      </c>
      <c r="E4311" t="s">
        <v>81</v>
      </c>
      <c r="F4311" t="str">
        <f t="shared" si="202"/>
        <v>New South Wales</v>
      </c>
      <c r="G4311" t="s">
        <v>10</v>
      </c>
      <c r="H4311">
        <v>2485</v>
      </c>
      <c r="I4311" t="s">
        <v>11</v>
      </c>
      <c r="J4311" t="s">
        <v>68</v>
      </c>
      <c r="K4311" t="s">
        <v>150</v>
      </c>
      <c r="L4311" t="s">
        <v>18</v>
      </c>
      <c r="M4311" s="5">
        <v>3874.62</v>
      </c>
    </row>
    <row r="4312" spans="1:13" x14ac:dyDescent="0.25">
      <c r="A4312" s="2">
        <v>45316</v>
      </c>
      <c r="B4312" s="3">
        <f t="shared" si="203"/>
        <v>2024</v>
      </c>
      <c r="C4312" t="str">
        <f t="shared" si="201"/>
        <v>2023-2024</v>
      </c>
      <c r="D4312" t="s">
        <v>147</v>
      </c>
      <c r="E4312" t="s">
        <v>115</v>
      </c>
      <c r="F4312" t="str">
        <f t="shared" si="202"/>
        <v>Western Australia</v>
      </c>
      <c r="G4312" t="s">
        <v>48</v>
      </c>
      <c r="H4312">
        <v>6280</v>
      </c>
      <c r="I4312" t="s">
        <v>11</v>
      </c>
      <c r="J4312" t="s">
        <v>94</v>
      </c>
      <c r="K4312" t="s">
        <v>151</v>
      </c>
      <c r="L4312" t="s">
        <v>21</v>
      </c>
      <c r="M4312" s="5">
        <v>3893.05</v>
      </c>
    </row>
    <row r="4313" spans="1:13" x14ac:dyDescent="0.25">
      <c r="A4313" s="2">
        <v>45557</v>
      </c>
      <c r="B4313" s="3">
        <f t="shared" si="203"/>
        <v>2025</v>
      </c>
      <c r="C4313" t="str">
        <f t="shared" si="201"/>
        <v>2024-2025</v>
      </c>
      <c r="D4313" t="s">
        <v>147</v>
      </c>
      <c r="E4313" t="s">
        <v>146</v>
      </c>
      <c r="F4313" t="str">
        <f t="shared" si="202"/>
        <v>Victoria</v>
      </c>
      <c r="G4313" t="s">
        <v>45</v>
      </c>
      <c r="H4313">
        <v>3353</v>
      </c>
      <c r="I4313" t="s">
        <v>11</v>
      </c>
      <c r="J4313" t="s">
        <v>60</v>
      </c>
      <c r="K4313" t="s">
        <v>152</v>
      </c>
      <c r="L4313" t="s">
        <v>13</v>
      </c>
      <c r="M4313" s="5">
        <v>3911.4000000000019</v>
      </c>
    </row>
    <row r="4314" spans="1:13" x14ac:dyDescent="0.25">
      <c r="A4314" s="2">
        <v>45644</v>
      </c>
      <c r="B4314" s="3">
        <f t="shared" si="203"/>
        <v>2025</v>
      </c>
      <c r="C4314" t="str">
        <f t="shared" si="201"/>
        <v>2024-2025</v>
      </c>
      <c r="D4314" t="s">
        <v>147</v>
      </c>
      <c r="E4314" t="s">
        <v>135</v>
      </c>
      <c r="F4314" t="str">
        <f t="shared" si="202"/>
        <v>Victoria</v>
      </c>
      <c r="G4314" t="s">
        <v>45</v>
      </c>
      <c r="H4314">
        <v>3550</v>
      </c>
      <c r="I4314" t="s">
        <v>11</v>
      </c>
      <c r="J4314" t="s">
        <v>60</v>
      </c>
      <c r="K4314" t="s">
        <v>153</v>
      </c>
      <c r="L4314" t="s">
        <v>16</v>
      </c>
      <c r="M4314" s="5">
        <v>3914.42</v>
      </c>
    </row>
    <row r="4315" spans="1:13" x14ac:dyDescent="0.25">
      <c r="A4315" s="2">
        <v>45532</v>
      </c>
      <c r="B4315" s="3">
        <f t="shared" si="203"/>
        <v>2025</v>
      </c>
      <c r="C4315" t="str">
        <f t="shared" si="201"/>
        <v>2024-2025</v>
      </c>
      <c r="D4315" t="s">
        <v>147</v>
      </c>
      <c r="E4315" t="s">
        <v>91</v>
      </c>
      <c r="F4315" t="str">
        <f t="shared" si="202"/>
        <v>Victoria</v>
      </c>
      <c r="G4315" t="s">
        <v>45</v>
      </c>
      <c r="H4315">
        <v>3690</v>
      </c>
      <c r="I4315" t="s">
        <v>11</v>
      </c>
      <c r="J4315" t="s">
        <v>55</v>
      </c>
      <c r="K4315" t="s">
        <v>150</v>
      </c>
      <c r="L4315" t="s">
        <v>18</v>
      </c>
      <c r="M4315" s="5">
        <v>3964.38</v>
      </c>
    </row>
    <row r="4316" spans="1:13" x14ac:dyDescent="0.25">
      <c r="A4316" s="2">
        <v>45671</v>
      </c>
      <c r="B4316" s="3">
        <f t="shared" si="203"/>
        <v>2025</v>
      </c>
      <c r="C4316" t="str">
        <f t="shared" si="201"/>
        <v>2024-2025</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25">
      <c r="A4317" s="2">
        <v>45353</v>
      </c>
      <c r="B4317" s="3">
        <f t="shared" si="203"/>
        <v>2024</v>
      </c>
      <c r="C4317" t="str">
        <f t="shared" si="201"/>
        <v>2023-2024</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25">
      <c r="A4318" s="2">
        <v>45984</v>
      </c>
      <c r="B4318" s="3">
        <f t="shared" si="203"/>
        <v>2026</v>
      </c>
      <c r="C4318" t="str">
        <f t="shared" si="201"/>
        <v>2025-2026</v>
      </c>
      <c r="D4318" t="s">
        <v>148</v>
      </c>
      <c r="E4318" t="s">
        <v>40</v>
      </c>
      <c r="F4318" t="str">
        <f t="shared" si="202"/>
        <v>New South Wales</v>
      </c>
      <c r="G4318" t="s">
        <v>10</v>
      </c>
      <c r="H4318">
        <v>2116</v>
      </c>
      <c r="I4318" t="s">
        <v>11</v>
      </c>
      <c r="J4318" t="s">
        <v>27</v>
      </c>
      <c r="K4318" t="s">
        <v>149</v>
      </c>
      <c r="L4318" t="s">
        <v>15</v>
      </c>
      <c r="M4318" s="5">
        <v>3985.06</v>
      </c>
    </row>
    <row r="4319" spans="1:13" x14ac:dyDescent="0.25">
      <c r="A4319" s="2">
        <v>45451</v>
      </c>
      <c r="B4319" s="3">
        <f t="shared" si="203"/>
        <v>2024</v>
      </c>
      <c r="C4319" t="str">
        <f t="shared" si="201"/>
        <v>2023-2024</v>
      </c>
      <c r="D4319" t="s">
        <v>147</v>
      </c>
      <c r="E4319" t="s">
        <v>87</v>
      </c>
      <c r="F4319" t="str">
        <f t="shared" si="202"/>
        <v>New South Wales</v>
      </c>
      <c r="G4319" t="s">
        <v>10</v>
      </c>
      <c r="H4319">
        <v>2790</v>
      </c>
      <c r="I4319" t="s">
        <v>11</v>
      </c>
      <c r="J4319" t="s">
        <v>25</v>
      </c>
      <c r="K4319" t="s">
        <v>150</v>
      </c>
      <c r="L4319" t="s">
        <v>18</v>
      </c>
      <c r="M4319" s="5">
        <v>3988.85</v>
      </c>
    </row>
    <row r="4320" spans="1:13" x14ac:dyDescent="0.25">
      <c r="A4320" s="2">
        <v>46008</v>
      </c>
      <c r="B4320" s="3">
        <f t="shared" si="203"/>
        <v>2026</v>
      </c>
      <c r="C4320" t="str">
        <f t="shared" si="201"/>
        <v>2025-2026</v>
      </c>
      <c r="D4320" t="s">
        <v>148</v>
      </c>
      <c r="E4320" t="s">
        <v>44</v>
      </c>
      <c r="F4320" t="str">
        <f t="shared" si="202"/>
        <v>Victoria</v>
      </c>
      <c r="G4320" t="s">
        <v>45</v>
      </c>
      <c r="H4320">
        <v>3066</v>
      </c>
      <c r="I4320" t="s">
        <v>11</v>
      </c>
      <c r="J4320" t="s">
        <v>46</v>
      </c>
      <c r="K4320" t="s">
        <v>152</v>
      </c>
      <c r="L4320" t="s">
        <v>13</v>
      </c>
      <c r="M4320" s="5">
        <v>3990.0600000000036</v>
      </c>
    </row>
    <row r="4321" spans="1:13" x14ac:dyDescent="0.25">
      <c r="A4321" s="2">
        <v>45362</v>
      </c>
      <c r="B4321" s="3">
        <f t="shared" si="203"/>
        <v>2024</v>
      </c>
      <c r="C4321" t="str">
        <f t="shared" si="201"/>
        <v>2023-2024</v>
      </c>
      <c r="D4321" t="s">
        <v>147</v>
      </c>
      <c r="E4321" t="s">
        <v>136</v>
      </c>
      <c r="F4321" t="str">
        <f t="shared" si="202"/>
        <v>Victoria</v>
      </c>
      <c r="G4321" t="s">
        <v>45</v>
      </c>
      <c r="H4321">
        <v>3175</v>
      </c>
      <c r="I4321" t="s">
        <v>11</v>
      </c>
      <c r="J4321" t="s">
        <v>63</v>
      </c>
      <c r="K4321" t="s">
        <v>152</v>
      </c>
      <c r="L4321" t="s">
        <v>13</v>
      </c>
      <c r="M4321" s="5">
        <v>4015.2300000000014</v>
      </c>
    </row>
    <row r="4322" spans="1:13" x14ac:dyDescent="0.25">
      <c r="A4322" s="2">
        <v>45393</v>
      </c>
      <c r="B4322" s="3">
        <f t="shared" si="203"/>
        <v>2024</v>
      </c>
      <c r="C4322" t="str">
        <f t="shared" si="201"/>
        <v>2023-2024</v>
      </c>
      <c r="D4322" t="s">
        <v>147</v>
      </c>
      <c r="E4322" t="s">
        <v>99</v>
      </c>
      <c r="F4322" t="str">
        <f t="shared" si="202"/>
        <v>Victoria</v>
      </c>
      <c r="G4322" t="s">
        <v>45</v>
      </c>
      <c r="H4322">
        <v>3148</v>
      </c>
      <c r="I4322" t="s">
        <v>11</v>
      </c>
      <c r="J4322" t="s">
        <v>63</v>
      </c>
      <c r="K4322" t="s">
        <v>152</v>
      </c>
      <c r="L4322" t="s">
        <v>13</v>
      </c>
      <c r="M4322" s="5">
        <v>4040.8800000000015</v>
      </c>
    </row>
    <row r="4323" spans="1:13" x14ac:dyDescent="0.25">
      <c r="A4323" s="2">
        <v>45991</v>
      </c>
      <c r="B4323" s="3">
        <f t="shared" si="203"/>
        <v>2026</v>
      </c>
      <c r="C4323" t="str">
        <f t="shared" si="201"/>
        <v>2025-2026</v>
      </c>
      <c r="D4323" t="s">
        <v>148</v>
      </c>
      <c r="E4323" t="s">
        <v>78</v>
      </c>
      <c r="F4323" t="str">
        <f t="shared" si="202"/>
        <v>New South Wales</v>
      </c>
      <c r="G4323" t="s">
        <v>10</v>
      </c>
      <c r="H4323">
        <v>2350</v>
      </c>
      <c r="I4323" t="s">
        <v>11</v>
      </c>
      <c r="J4323" t="s">
        <v>68</v>
      </c>
      <c r="K4323" t="s">
        <v>151</v>
      </c>
      <c r="L4323" t="s">
        <v>21</v>
      </c>
      <c r="M4323" s="5">
        <v>4041.0700000000006</v>
      </c>
    </row>
    <row r="4324" spans="1:13" x14ac:dyDescent="0.25">
      <c r="A4324" s="2">
        <v>46010</v>
      </c>
      <c r="B4324" s="3">
        <f t="shared" si="203"/>
        <v>2026</v>
      </c>
      <c r="C4324" t="str">
        <f t="shared" si="201"/>
        <v>2025-2026</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25">
      <c r="A4325" s="2">
        <v>45533</v>
      </c>
      <c r="B4325" s="3">
        <f t="shared" si="203"/>
        <v>2025</v>
      </c>
      <c r="C4325" t="str">
        <f t="shared" si="201"/>
        <v>2024-2025</v>
      </c>
      <c r="D4325" t="s">
        <v>147</v>
      </c>
      <c r="E4325" t="s">
        <v>112</v>
      </c>
      <c r="F4325" t="str">
        <f t="shared" si="202"/>
        <v>Victoria</v>
      </c>
      <c r="G4325" t="s">
        <v>45</v>
      </c>
      <c r="H4325">
        <v>3076</v>
      </c>
      <c r="I4325" t="s">
        <v>11</v>
      </c>
      <c r="J4325" t="s">
        <v>46</v>
      </c>
      <c r="K4325" t="s">
        <v>151</v>
      </c>
      <c r="L4325" t="s">
        <v>21</v>
      </c>
      <c r="M4325" s="5">
        <v>4044.6700000000005</v>
      </c>
    </row>
    <row r="4326" spans="1:13" x14ac:dyDescent="0.25">
      <c r="A4326" s="2">
        <v>45466</v>
      </c>
      <c r="B4326" s="3">
        <f t="shared" si="203"/>
        <v>2024</v>
      </c>
      <c r="C4326" t="str">
        <f t="shared" si="201"/>
        <v>2023-2024</v>
      </c>
      <c r="D4326" t="s">
        <v>147</v>
      </c>
      <c r="E4326" t="s">
        <v>92</v>
      </c>
      <c r="F4326" t="str">
        <f t="shared" si="202"/>
        <v>Queensland</v>
      </c>
      <c r="G4326" t="s">
        <v>35</v>
      </c>
      <c r="H4326">
        <v>4068</v>
      </c>
      <c r="I4326" t="s">
        <v>11</v>
      </c>
      <c r="J4326" t="s">
        <v>43</v>
      </c>
      <c r="K4326" t="s">
        <v>152</v>
      </c>
      <c r="L4326" t="s">
        <v>13</v>
      </c>
      <c r="M4326" s="5">
        <v>4044.6900000000023</v>
      </c>
    </row>
    <row r="4327" spans="1:13" x14ac:dyDescent="0.25">
      <c r="A4327" s="2">
        <v>45761</v>
      </c>
      <c r="B4327" s="3">
        <f t="shared" si="203"/>
        <v>2025</v>
      </c>
      <c r="C4327" t="str">
        <f t="shared" si="201"/>
        <v>2024-2025</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25">
      <c r="A4328" s="2">
        <v>45504</v>
      </c>
      <c r="B4328" s="3">
        <f t="shared" si="203"/>
        <v>2025</v>
      </c>
      <c r="C4328" t="str">
        <f t="shared" si="201"/>
        <v>2024-2025</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25">
      <c r="A4329" s="2">
        <v>45882</v>
      </c>
      <c r="B4329" s="3">
        <f t="shared" si="203"/>
        <v>2026</v>
      </c>
      <c r="C4329" t="str">
        <f t="shared" si="201"/>
        <v>2025-2026</v>
      </c>
      <c r="D4329" t="s">
        <v>147</v>
      </c>
      <c r="E4329" t="s">
        <v>9</v>
      </c>
      <c r="F4329" t="str">
        <f t="shared" si="202"/>
        <v>New South Wales</v>
      </c>
      <c r="G4329" t="s">
        <v>10</v>
      </c>
      <c r="H4329">
        <v>2067</v>
      </c>
      <c r="I4329" t="s">
        <v>11</v>
      </c>
      <c r="J4329" t="s">
        <v>12</v>
      </c>
      <c r="K4329" t="s">
        <v>154</v>
      </c>
      <c r="L4329" t="s">
        <v>14</v>
      </c>
      <c r="M4329" s="5">
        <v>4074.37</v>
      </c>
    </row>
    <row r="4330" spans="1:13" x14ac:dyDescent="0.25">
      <c r="A4330" s="2">
        <v>45381</v>
      </c>
      <c r="B4330" s="3">
        <f t="shared" si="203"/>
        <v>2024</v>
      </c>
      <c r="C4330" t="str">
        <f t="shared" si="201"/>
        <v>2023-2024</v>
      </c>
      <c r="D4330" t="s">
        <v>147</v>
      </c>
      <c r="E4330" t="s">
        <v>41</v>
      </c>
      <c r="F4330" t="str">
        <f t="shared" si="202"/>
        <v>New South Wales</v>
      </c>
      <c r="G4330" t="s">
        <v>10</v>
      </c>
      <c r="H4330">
        <v>2830</v>
      </c>
      <c r="I4330" t="s">
        <v>11</v>
      </c>
      <c r="J4330" t="s">
        <v>25</v>
      </c>
      <c r="K4330" t="s">
        <v>151</v>
      </c>
      <c r="L4330" t="s">
        <v>21</v>
      </c>
      <c r="M4330" s="5">
        <v>4082.2000000000003</v>
      </c>
    </row>
    <row r="4331" spans="1:13" x14ac:dyDescent="0.25">
      <c r="A4331" s="2">
        <v>46016</v>
      </c>
      <c r="B4331" s="3">
        <f t="shared" si="203"/>
        <v>2026</v>
      </c>
      <c r="C4331" t="str">
        <f t="shared" si="201"/>
        <v>2025-2026</v>
      </c>
      <c r="D4331" t="s">
        <v>147</v>
      </c>
      <c r="E4331" t="s">
        <v>64</v>
      </c>
      <c r="F4331" t="str">
        <f t="shared" si="202"/>
        <v>Victoria</v>
      </c>
      <c r="G4331" t="s">
        <v>45</v>
      </c>
      <c r="H4331">
        <v>3199</v>
      </c>
      <c r="I4331" t="s">
        <v>11</v>
      </c>
      <c r="J4331" t="s">
        <v>63</v>
      </c>
      <c r="K4331" t="s">
        <v>150</v>
      </c>
      <c r="L4331" t="s">
        <v>18</v>
      </c>
      <c r="M4331" s="5">
        <v>4096.79</v>
      </c>
    </row>
    <row r="4332" spans="1:13" x14ac:dyDescent="0.25">
      <c r="A4332" s="2">
        <v>45550</v>
      </c>
      <c r="B4332" s="3">
        <f t="shared" si="203"/>
        <v>2025</v>
      </c>
      <c r="C4332" t="str">
        <f t="shared" si="201"/>
        <v>2024-2025</v>
      </c>
      <c r="D4332" t="s">
        <v>147</v>
      </c>
      <c r="E4332" t="s">
        <v>126</v>
      </c>
      <c r="F4332" t="str">
        <f t="shared" si="202"/>
        <v>Queensland</v>
      </c>
      <c r="G4332" t="s">
        <v>35</v>
      </c>
      <c r="H4332">
        <v>4551</v>
      </c>
      <c r="I4332" t="s">
        <v>11</v>
      </c>
      <c r="J4332" t="s">
        <v>120</v>
      </c>
      <c r="K4332" t="s">
        <v>151</v>
      </c>
      <c r="L4332" t="s">
        <v>21</v>
      </c>
      <c r="M4332" s="5">
        <v>4097.2900000000009</v>
      </c>
    </row>
    <row r="4333" spans="1:13" x14ac:dyDescent="0.25">
      <c r="A4333" s="2">
        <v>45708</v>
      </c>
      <c r="B4333" s="3">
        <f t="shared" si="203"/>
        <v>2025</v>
      </c>
      <c r="C4333" t="str">
        <f t="shared" si="201"/>
        <v>2024-2025</v>
      </c>
      <c r="D4333" t="s">
        <v>147</v>
      </c>
      <c r="E4333" t="s">
        <v>113</v>
      </c>
      <c r="F4333" t="str">
        <f t="shared" si="202"/>
        <v>Queensland</v>
      </c>
      <c r="G4333" t="s">
        <v>35</v>
      </c>
      <c r="H4333">
        <v>4215</v>
      </c>
      <c r="I4333" t="s">
        <v>11</v>
      </c>
      <c r="J4333" t="s">
        <v>104</v>
      </c>
      <c r="K4333" t="s">
        <v>149</v>
      </c>
      <c r="L4333" t="s">
        <v>15</v>
      </c>
      <c r="M4333" s="5">
        <v>4100.71</v>
      </c>
    </row>
    <row r="4334" spans="1:13" x14ac:dyDescent="0.25">
      <c r="A4334" s="2">
        <v>45798</v>
      </c>
      <c r="B4334" s="3">
        <f t="shared" si="203"/>
        <v>2025</v>
      </c>
      <c r="C4334" t="str">
        <f t="shared" si="201"/>
        <v>2024-2025</v>
      </c>
      <c r="D4334" t="s">
        <v>147</v>
      </c>
      <c r="E4334" t="s">
        <v>126</v>
      </c>
      <c r="F4334" t="str">
        <f t="shared" si="202"/>
        <v>Queensland</v>
      </c>
      <c r="G4334" t="s">
        <v>35</v>
      </c>
      <c r="H4334">
        <v>4551</v>
      </c>
      <c r="I4334" t="s">
        <v>11</v>
      </c>
      <c r="J4334" t="s">
        <v>120</v>
      </c>
      <c r="K4334" t="s">
        <v>153</v>
      </c>
      <c r="L4334" t="s">
        <v>16</v>
      </c>
      <c r="M4334" s="5">
        <v>4107.5100000000011</v>
      </c>
    </row>
    <row r="4335" spans="1:13" x14ac:dyDescent="0.25">
      <c r="A4335" s="2">
        <v>45756</v>
      </c>
      <c r="B4335" s="3">
        <f t="shared" si="203"/>
        <v>2025</v>
      </c>
      <c r="C4335" t="str">
        <f t="shared" si="201"/>
        <v>2024-2025</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25">
      <c r="A4336" s="2">
        <v>45577</v>
      </c>
      <c r="B4336" s="3">
        <f t="shared" si="203"/>
        <v>2025</v>
      </c>
      <c r="C4336" t="str">
        <f t="shared" si="201"/>
        <v>2024-2025</v>
      </c>
      <c r="D4336" t="s">
        <v>147</v>
      </c>
      <c r="E4336" t="s">
        <v>28</v>
      </c>
      <c r="F4336" t="str">
        <f t="shared" si="202"/>
        <v>Northern Territory</v>
      </c>
      <c r="G4336" t="s">
        <v>29</v>
      </c>
      <c r="H4336">
        <v>800</v>
      </c>
      <c r="I4336" t="s">
        <v>11</v>
      </c>
      <c r="J4336" t="s">
        <v>30</v>
      </c>
      <c r="K4336" t="s">
        <v>153</v>
      </c>
      <c r="L4336" t="s">
        <v>16</v>
      </c>
      <c r="M4336" s="5">
        <v>4177</v>
      </c>
    </row>
    <row r="4337" spans="1:13" x14ac:dyDescent="0.25">
      <c r="A4337" s="2">
        <v>45663</v>
      </c>
      <c r="B4337" s="3">
        <f t="shared" si="203"/>
        <v>2025</v>
      </c>
      <c r="C4337" t="str">
        <f t="shared" si="201"/>
        <v>2024-2025</v>
      </c>
      <c r="D4337" t="s">
        <v>147</v>
      </c>
      <c r="E4337" t="s">
        <v>9</v>
      </c>
      <c r="F4337" t="str">
        <f t="shared" si="202"/>
        <v>New South Wales</v>
      </c>
      <c r="G4337" t="s">
        <v>10</v>
      </c>
      <c r="H4337">
        <v>2067</v>
      </c>
      <c r="I4337" t="s">
        <v>11</v>
      </c>
      <c r="J4337" t="s">
        <v>12</v>
      </c>
      <c r="K4337" t="s">
        <v>152</v>
      </c>
      <c r="L4337" t="s">
        <v>13</v>
      </c>
      <c r="M4337" s="5">
        <v>4192.2700000000004</v>
      </c>
    </row>
    <row r="4338" spans="1:13" x14ac:dyDescent="0.25">
      <c r="A4338" s="2">
        <v>45338</v>
      </c>
      <c r="B4338" s="3">
        <f t="shared" si="203"/>
        <v>2024</v>
      </c>
      <c r="C4338" t="str">
        <f t="shared" si="201"/>
        <v>2023-2024</v>
      </c>
      <c r="D4338" t="s">
        <v>147</v>
      </c>
      <c r="E4338" t="s">
        <v>92</v>
      </c>
      <c r="F4338" t="str">
        <f t="shared" si="202"/>
        <v>Queensland</v>
      </c>
      <c r="G4338" t="s">
        <v>35</v>
      </c>
      <c r="H4338">
        <v>4068</v>
      </c>
      <c r="I4338" t="s">
        <v>11</v>
      </c>
      <c r="J4338" t="s">
        <v>43</v>
      </c>
      <c r="K4338" t="s">
        <v>149</v>
      </c>
      <c r="L4338" t="s">
        <v>15</v>
      </c>
      <c r="M4338" s="5">
        <v>4192.7899999999991</v>
      </c>
    </row>
    <row r="4339" spans="1:13" x14ac:dyDescent="0.25">
      <c r="A4339" s="2">
        <v>45386</v>
      </c>
      <c r="B4339" s="3">
        <f t="shared" si="203"/>
        <v>2024</v>
      </c>
      <c r="C4339" t="str">
        <f t="shared" si="201"/>
        <v>2023-2024</v>
      </c>
      <c r="D4339" t="s">
        <v>147</v>
      </c>
      <c r="E4339" t="s">
        <v>126</v>
      </c>
      <c r="F4339" t="str">
        <f t="shared" si="202"/>
        <v>Queensland</v>
      </c>
      <c r="G4339" t="s">
        <v>35</v>
      </c>
      <c r="H4339">
        <v>4551</v>
      </c>
      <c r="I4339" t="s">
        <v>11</v>
      </c>
      <c r="J4339" t="s">
        <v>120</v>
      </c>
      <c r="K4339" t="s">
        <v>152</v>
      </c>
      <c r="L4339" t="s">
        <v>13</v>
      </c>
      <c r="M4339" s="5">
        <v>4197.7600000000029</v>
      </c>
    </row>
    <row r="4340" spans="1:13" x14ac:dyDescent="0.25">
      <c r="A4340" s="2">
        <v>45530</v>
      </c>
      <c r="B4340" s="3">
        <f t="shared" si="203"/>
        <v>2025</v>
      </c>
      <c r="C4340" t="str">
        <f t="shared" si="201"/>
        <v>2024-2025</v>
      </c>
      <c r="D4340" t="s">
        <v>148</v>
      </c>
      <c r="E4340" t="s">
        <v>40</v>
      </c>
      <c r="F4340" t="str">
        <f t="shared" si="202"/>
        <v>New South Wales</v>
      </c>
      <c r="G4340" t="s">
        <v>10</v>
      </c>
      <c r="H4340">
        <v>2116</v>
      </c>
      <c r="I4340" t="s">
        <v>11</v>
      </c>
      <c r="J4340" t="s">
        <v>27</v>
      </c>
      <c r="K4340" t="s">
        <v>150</v>
      </c>
      <c r="L4340" t="s">
        <v>18</v>
      </c>
      <c r="M4340" s="5">
        <v>4227.74</v>
      </c>
    </row>
    <row r="4341" spans="1:13" x14ac:dyDescent="0.25">
      <c r="A4341" s="2">
        <v>45859</v>
      </c>
      <c r="B4341" s="3">
        <f t="shared" si="203"/>
        <v>2026</v>
      </c>
      <c r="C4341" t="str">
        <f t="shared" si="201"/>
        <v>2025-2026</v>
      </c>
      <c r="D4341" t="s">
        <v>147</v>
      </c>
      <c r="E4341" t="s">
        <v>112</v>
      </c>
      <c r="F4341" t="str">
        <f t="shared" si="202"/>
        <v>Victoria</v>
      </c>
      <c r="G4341" t="s">
        <v>45</v>
      </c>
      <c r="H4341">
        <v>3076</v>
      </c>
      <c r="I4341" t="s">
        <v>11</v>
      </c>
      <c r="J4341" t="s">
        <v>46</v>
      </c>
      <c r="K4341" t="s">
        <v>151</v>
      </c>
      <c r="L4341" t="s">
        <v>21</v>
      </c>
      <c r="M4341" s="5">
        <v>4231.6400000000003</v>
      </c>
    </row>
    <row r="4342" spans="1:13" x14ac:dyDescent="0.25">
      <c r="A4342" s="2">
        <v>45690</v>
      </c>
      <c r="B4342" s="3">
        <f t="shared" si="203"/>
        <v>2025</v>
      </c>
      <c r="C4342" t="str">
        <f t="shared" si="201"/>
        <v>2024-2025</v>
      </c>
      <c r="D4342" t="s">
        <v>147</v>
      </c>
      <c r="E4342" t="s">
        <v>138</v>
      </c>
      <c r="F4342" t="str">
        <f t="shared" si="202"/>
        <v>Queensland</v>
      </c>
      <c r="G4342" t="s">
        <v>35</v>
      </c>
      <c r="H4342">
        <v>4558</v>
      </c>
      <c r="I4342" t="s">
        <v>11</v>
      </c>
      <c r="J4342" t="s">
        <v>120</v>
      </c>
      <c r="K4342" t="s">
        <v>150</v>
      </c>
      <c r="L4342" t="s">
        <v>18</v>
      </c>
      <c r="M4342" s="5">
        <v>4236.4299999999994</v>
      </c>
    </row>
    <row r="4343" spans="1:13" x14ac:dyDescent="0.25">
      <c r="A4343" s="2">
        <v>45752</v>
      </c>
      <c r="B4343" s="3">
        <f t="shared" si="203"/>
        <v>2025</v>
      </c>
      <c r="C4343" t="str">
        <f t="shared" si="201"/>
        <v>2024-2025</v>
      </c>
      <c r="D4343" t="s">
        <v>147</v>
      </c>
      <c r="E4343" t="s">
        <v>40</v>
      </c>
      <c r="F4343" t="str">
        <f t="shared" si="202"/>
        <v>New South Wales</v>
      </c>
      <c r="G4343" t="s">
        <v>10</v>
      </c>
      <c r="H4343">
        <v>2116</v>
      </c>
      <c r="I4343" t="s">
        <v>11</v>
      </c>
      <c r="J4343" t="s">
        <v>27</v>
      </c>
      <c r="K4343" t="s">
        <v>153</v>
      </c>
      <c r="L4343" t="s">
        <v>16</v>
      </c>
      <c r="M4343" s="5">
        <v>4241.3999999999996</v>
      </c>
    </row>
    <row r="4344" spans="1:13" x14ac:dyDescent="0.25">
      <c r="A4344" s="2">
        <v>45874</v>
      </c>
      <c r="B4344" s="3">
        <f t="shared" si="203"/>
        <v>2026</v>
      </c>
      <c r="C4344" t="str">
        <f t="shared" si="201"/>
        <v>2025-2026</v>
      </c>
      <c r="D4344" t="s">
        <v>147</v>
      </c>
      <c r="E4344" t="s">
        <v>114</v>
      </c>
      <c r="F4344" t="str">
        <f t="shared" si="202"/>
        <v>Victoria</v>
      </c>
      <c r="G4344" t="s">
        <v>45</v>
      </c>
      <c r="H4344">
        <v>3551</v>
      </c>
      <c r="I4344" t="s">
        <v>11</v>
      </c>
      <c r="J4344" t="s">
        <v>60</v>
      </c>
      <c r="K4344" t="s">
        <v>151</v>
      </c>
      <c r="L4344" t="s">
        <v>21</v>
      </c>
      <c r="M4344" s="5">
        <v>4245.8900000000003</v>
      </c>
    </row>
    <row r="4345" spans="1:13" x14ac:dyDescent="0.25">
      <c r="A4345" s="2">
        <v>45513</v>
      </c>
      <c r="B4345" s="3">
        <f t="shared" si="203"/>
        <v>2025</v>
      </c>
      <c r="C4345" t="str">
        <f t="shared" si="201"/>
        <v>2024-2025</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25">
      <c r="A4346" s="2">
        <v>45296</v>
      </c>
      <c r="B4346" s="3">
        <f t="shared" si="203"/>
        <v>2024</v>
      </c>
      <c r="C4346" t="str">
        <f t="shared" si="201"/>
        <v>2023-2024</v>
      </c>
      <c r="D4346" t="s">
        <v>147</v>
      </c>
      <c r="E4346" t="s">
        <v>88</v>
      </c>
      <c r="F4346" t="str">
        <f t="shared" si="202"/>
        <v>South Australia</v>
      </c>
      <c r="G4346" t="s">
        <v>32</v>
      </c>
      <c r="H4346">
        <v>5011</v>
      </c>
      <c r="I4346" t="s">
        <v>11</v>
      </c>
      <c r="J4346" t="s">
        <v>33</v>
      </c>
      <c r="K4346" t="s">
        <v>150</v>
      </c>
      <c r="L4346" t="s">
        <v>18</v>
      </c>
      <c r="M4346" s="5">
        <v>4282.26</v>
      </c>
    </row>
    <row r="4347" spans="1:13" x14ac:dyDescent="0.25">
      <c r="A4347" s="2">
        <v>46000</v>
      </c>
      <c r="B4347" s="3">
        <f t="shared" si="203"/>
        <v>2026</v>
      </c>
      <c r="C4347" t="str">
        <f t="shared" si="201"/>
        <v>2025-2026</v>
      </c>
      <c r="D4347" t="s">
        <v>147</v>
      </c>
      <c r="E4347" t="s">
        <v>114</v>
      </c>
      <c r="F4347" t="str">
        <f t="shared" si="202"/>
        <v>Victoria</v>
      </c>
      <c r="G4347" t="s">
        <v>45</v>
      </c>
      <c r="H4347">
        <v>3551</v>
      </c>
      <c r="I4347" t="s">
        <v>11</v>
      </c>
      <c r="J4347" t="s">
        <v>60</v>
      </c>
      <c r="K4347" t="s">
        <v>149</v>
      </c>
      <c r="L4347" t="s">
        <v>15</v>
      </c>
      <c r="M4347" s="5">
        <v>4292.9299999999994</v>
      </c>
    </row>
    <row r="4348" spans="1:13" x14ac:dyDescent="0.25">
      <c r="A4348" s="2">
        <v>45298</v>
      </c>
      <c r="B4348" s="3">
        <f t="shared" si="203"/>
        <v>2024</v>
      </c>
      <c r="C4348" t="str">
        <f t="shared" si="201"/>
        <v>2023-2024</v>
      </c>
      <c r="D4348" t="s">
        <v>147</v>
      </c>
      <c r="E4348" t="s">
        <v>67</v>
      </c>
      <c r="F4348" t="str">
        <f t="shared" si="202"/>
        <v>New South Wales</v>
      </c>
      <c r="G4348" t="s">
        <v>10</v>
      </c>
      <c r="H4348">
        <v>2478</v>
      </c>
      <c r="I4348" t="s">
        <v>11</v>
      </c>
      <c r="J4348" t="s">
        <v>68</v>
      </c>
      <c r="K4348" t="s">
        <v>150</v>
      </c>
      <c r="L4348" t="s">
        <v>18</v>
      </c>
      <c r="M4348" s="5">
        <v>4324.2500000000009</v>
      </c>
    </row>
    <row r="4349" spans="1:13" x14ac:dyDescent="0.25">
      <c r="A4349" s="2">
        <v>45387</v>
      </c>
      <c r="B4349" s="3">
        <f t="shared" si="203"/>
        <v>2024</v>
      </c>
      <c r="C4349" t="str">
        <f t="shared" si="201"/>
        <v>2023-2024</v>
      </c>
      <c r="D4349" t="s">
        <v>147</v>
      </c>
      <c r="E4349" t="s">
        <v>57</v>
      </c>
      <c r="F4349" t="str">
        <f t="shared" si="202"/>
        <v>New South Wales</v>
      </c>
      <c r="G4349" t="s">
        <v>10</v>
      </c>
      <c r="H4349">
        <v>2560</v>
      </c>
      <c r="I4349" t="s">
        <v>11</v>
      </c>
      <c r="J4349" t="s">
        <v>58</v>
      </c>
      <c r="K4349" t="s">
        <v>152</v>
      </c>
      <c r="L4349" t="s">
        <v>13</v>
      </c>
      <c r="M4349" s="5">
        <v>4329.0399999999991</v>
      </c>
    </row>
    <row r="4350" spans="1:13" x14ac:dyDescent="0.25">
      <c r="A4350" s="2">
        <v>45975</v>
      </c>
      <c r="B4350" s="3">
        <f t="shared" si="203"/>
        <v>2026</v>
      </c>
      <c r="C4350" t="str">
        <f t="shared" si="201"/>
        <v>2025-2026</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25">
      <c r="A4351" s="2">
        <v>45526</v>
      </c>
      <c r="B4351" s="3">
        <f t="shared" si="203"/>
        <v>2025</v>
      </c>
      <c r="C4351" t="str">
        <f t="shared" si="201"/>
        <v>2024-2025</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25">
      <c r="A4352" s="2">
        <v>45700</v>
      </c>
      <c r="B4352" s="3">
        <f t="shared" si="203"/>
        <v>2025</v>
      </c>
      <c r="C4352" t="str">
        <f t="shared" si="201"/>
        <v>2024-2025</v>
      </c>
      <c r="D4352" t="s">
        <v>148</v>
      </c>
      <c r="E4352" t="s">
        <v>108</v>
      </c>
      <c r="F4352" t="str">
        <f t="shared" si="202"/>
        <v>Victoria</v>
      </c>
      <c r="G4352" t="s">
        <v>45</v>
      </c>
      <c r="H4352">
        <v>3018</v>
      </c>
      <c r="I4352" t="s">
        <v>11</v>
      </c>
      <c r="J4352" t="s">
        <v>46</v>
      </c>
      <c r="K4352" t="s">
        <v>150</v>
      </c>
      <c r="L4352" t="s">
        <v>18</v>
      </c>
      <c r="M4352" s="5">
        <v>4340.58</v>
      </c>
    </row>
    <row r="4353" spans="1:13" x14ac:dyDescent="0.25">
      <c r="A4353" s="2">
        <v>45333</v>
      </c>
      <c r="B4353" s="3">
        <f t="shared" si="203"/>
        <v>2024</v>
      </c>
      <c r="C4353" t="str">
        <f t="shared" si="201"/>
        <v>2023-2024</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25">
      <c r="A4354" s="2">
        <v>45897</v>
      </c>
      <c r="B4354" s="3">
        <f t="shared" si="203"/>
        <v>2026</v>
      </c>
      <c r="C4354" t="str">
        <f t="shared" ref="C4354:C4417" si="204">IF(MONTH(A4354) &gt;= 7, YEAR(A4354) &amp; "-" &amp; YEAR(A4354) + 1, YEAR(A4354) - 1 &amp; "-" &amp; YEAR(A4354))</f>
        <v>2025-2026</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25">
      <c r="A4355" s="2">
        <v>45472</v>
      </c>
      <c r="B4355" s="3">
        <f t="shared" ref="B4355:B4418" si="206">IF(MONTH(A4355)&gt;=7,YEAR(A4355)+1,YEAR(A4355))</f>
        <v>2024</v>
      </c>
      <c r="C4355" t="str">
        <f t="shared" si="204"/>
        <v>2023-2024</v>
      </c>
      <c r="D4355" t="s">
        <v>147</v>
      </c>
      <c r="E4355" t="s">
        <v>109</v>
      </c>
      <c r="F4355" t="str">
        <f t="shared" si="205"/>
        <v>New South Wales</v>
      </c>
      <c r="G4355" t="s">
        <v>10</v>
      </c>
      <c r="H4355">
        <v>2480</v>
      </c>
      <c r="I4355" t="s">
        <v>11</v>
      </c>
      <c r="J4355" t="s">
        <v>68</v>
      </c>
      <c r="K4355" t="s">
        <v>153</v>
      </c>
      <c r="L4355" t="s">
        <v>16</v>
      </c>
      <c r="M4355" s="5">
        <v>4396.46</v>
      </c>
    </row>
    <row r="4356" spans="1:13" x14ac:dyDescent="0.25">
      <c r="A4356" s="2">
        <v>45635</v>
      </c>
      <c r="B4356" s="3">
        <f t="shared" si="206"/>
        <v>2025</v>
      </c>
      <c r="C4356" t="str">
        <f t="shared" si="204"/>
        <v>2024-2025</v>
      </c>
      <c r="D4356" t="s">
        <v>147</v>
      </c>
      <c r="E4356" t="s">
        <v>135</v>
      </c>
      <c r="F4356" t="str">
        <f t="shared" si="205"/>
        <v>Victoria</v>
      </c>
      <c r="G4356" t="s">
        <v>45</v>
      </c>
      <c r="H4356">
        <v>3550</v>
      </c>
      <c r="I4356" t="s">
        <v>11</v>
      </c>
      <c r="J4356" t="s">
        <v>60</v>
      </c>
      <c r="K4356" t="s">
        <v>150</v>
      </c>
      <c r="L4356" t="s">
        <v>18</v>
      </c>
      <c r="M4356" s="5">
        <v>4402.2999999999993</v>
      </c>
    </row>
    <row r="4357" spans="1:13" x14ac:dyDescent="0.25">
      <c r="A4357" s="2">
        <v>45537</v>
      </c>
      <c r="B4357" s="3">
        <f t="shared" si="206"/>
        <v>2025</v>
      </c>
      <c r="C4357" t="str">
        <f t="shared" si="204"/>
        <v>2024-2025</v>
      </c>
      <c r="D4357" t="s">
        <v>147</v>
      </c>
      <c r="E4357" t="s">
        <v>135</v>
      </c>
      <c r="F4357" t="str">
        <f t="shared" si="205"/>
        <v>Victoria</v>
      </c>
      <c r="G4357" t="s">
        <v>45</v>
      </c>
      <c r="H4357">
        <v>3550</v>
      </c>
      <c r="I4357" t="s">
        <v>11</v>
      </c>
      <c r="J4357" t="s">
        <v>60</v>
      </c>
      <c r="K4357" t="s">
        <v>151</v>
      </c>
      <c r="L4357" t="s">
        <v>21</v>
      </c>
      <c r="M4357" s="5">
        <v>4471.37</v>
      </c>
    </row>
    <row r="4358" spans="1:13" x14ac:dyDescent="0.25">
      <c r="A4358" s="2">
        <v>45355</v>
      </c>
      <c r="B4358" s="3">
        <f t="shared" si="206"/>
        <v>2024</v>
      </c>
      <c r="C4358" t="str">
        <f t="shared" si="204"/>
        <v>2023-2024</v>
      </c>
      <c r="D4358" t="s">
        <v>147</v>
      </c>
      <c r="E4358" t="s">
        <v>136</v>
      </c>
      <c r="F4358" t="str">
        <f t="shared" si="205"/>
        <v>Victoria</v>
      </c>
      <c r="G4358" t="s">
        <v>45</v>
      </c>
      <c r="H4358">
        <v>3175</v>
      </c>
      <c r="I4358" t="s">
        <v>11</v>
      </c>
      <c r="J4358" t="s">
        <v>63</v>
      </c>
      <c r="K4358" t="s">
        <v>153</v>
      </c>
      <c r="L4358" t="s">
        <v>16</v>
      </c>
      <c r="M4358" s="5">
        <v>4474.4399999999996</v>
      </c>
    </row>
    <row r="4359" spans="1:13" x14ac:dyDescent="0.25">
      <c r="A4359" s="2">
        <v>46001</v>
      </c>
      <c r="B4359" s="3">
        <f t="shared" si="206"/>
        <v>2026</v>
      </c>
      <c r="C4359" t="str">
        <f t="shared" si="204"/>
        <v>2025-2026</v>
      </c>
      <c r="D4359" t="s">
        <v>147</v>
      </c>
      <c r="E4359" t="s">
        <v>146</v>
      </c>
      <c r="F4359" t="str">
        <f t="shared" si="205"/>
        <v>Victoria</v>
      </c>
      <c r="G4359" t="s">
        <v>45</v>
      </c>
      <c r="H4359">
        <v>3353</v>
      </c>
      <c r="I4359" t="s">
        <v>11</v>
      </c>
      <c r="J4359" t="s">
        <v>60</v>
      </c>
      <c r="K4359" t="s">
        <v>152</v>
      </c>
      <c r="L4359" t="s">
        <v>13</v>
      </c>
      <c r="M4359" s="5">
        <v>4487.68</v>
      </c>
    </row>
    <row r="4360" spans="1:13" x14ac:dyDescent="0.25">
      <c r="A4360" s="2">
        <v>45452</v>
      </c>
      <c r="B4360" s="3">
        <f t="shared" si="206"/>
        <v>2024</v>
      </c>
      <c r="C4360" t="str">
        <f t="shared" si="204"/>
        <v>2023-2024</v>
      </c>
      <c r="D4360" t="s">
        <v>147</v>
      </c>
      <c r="E4360" t="s">
        <v>111</v>
      </c>
      <c r="F4360" t="str">
        <f t="shared" si="205"/>
        <v>New South Wales</v>
      </c>
      <c r="G4360" t="s">
        <v>10</v>
      </c>
      <c r="H4360">
        <v>2120</v>
      </c>
      <c r="I4360" t="s">
        <v>11</v>
      </c>
      <c r="J4360" t="s">
        <v>27</v>
      </c>
      <c r="K4360" t="s">
        <v>150</v>
      </c>
      <c r="L4360" t="s">
        <v>18</v>
      </c>
      <c r="M4360" s="5">
        <v>4519.53</v>
      </c>
    </row>
    <row r="4361" spans="1:13" x14ac:dyDescent="0.25">
      <c r="A4361" s="2">
        <v>45885</v>
      </c>
      <c r="B4361" s="3">
        <f t="shared" si="206"/>
        <v>2026</v>
      </c>
      <c r="C4361" t="str">
        <f t="shared" si="204"/>
        <v>2025-2026</v>
      </c>
      <c r="D4361" t="s">
        <v>147</v>
      </c>
      <c r="E4361" t="s">
        <v>24</v>
      </c>
      <c r="F4361" t="str">
        <f t="shared" si="205"/>
        <v>New South Wales</v>
      </c>
      <c r="G4361" t="s">
        <v>10</v>
      </c>
      <c r="H4361">
        <v>2795</v>
      </c>
      <c r="I4361" t="s">
        <v>11</v>
      </c>
      <c r="J4361" t="s">
        <v>25</v>
      </c>
      <c r="K4361" t="s">
        <v>149</v>
      </c>
      <c r="L4361" t="s">
        <v>15</v>
      </c>
      <c r="M4361" s="5">
        <v>4529.5300000000025</v>
      </c>
    </row>
    <row r="4362" spans="1:13" x14ac:dyDescent="0.25">
      <c r="A4362" s="2">
        <v>45523</v>
      </c>
      <c r="B4362" s="3">
        <f t="shared" si="206"/>
        <v>2025</v>
      </c>
      <c r="C4362" t="str">
        <f t="shared" si="204"/>
        <v>2024-2025</v>
      </c>
      <c r="D4362" t="s">
        <v>147</v>
      </c>
      <c r="E4362" t="s">
        <v>135</v>
      </c>
      <c r="F4362" t="str">
        <f t="shared" si="205"/>
        <v>Victoria</v>
      </c>
      <c r="G4362" t="s">
        <v>45</v>
      </c>
      <c r="H4362">
        <v>3550</v>
      </c>
      <c r="I4362" t="s">
        <v>11</v>
      </c>
      <c r="J4362" t="s">
        <v>60</v>
      </c>
      <c r="K4362" t="s">
        <v>152</v>
      </c>
      <c r="L4362" t="s">
        <v>13</v>
      </c>
      <c r="M4362" s="5">
        <v>4544.010000000002</v>
      </c>
    </row>
    <row r="4363" spans="1:13" x14ac:dyDescent="0.25">
      <c r="A4363" s="2">
        <v>45399</v>
      </c>
      <c r="B4363" s="3">
        <f t="shared" si="206"/>
        <v>2024</v>
      </c>
      <c r="C4363" t="str">
        <f t="shared" si="204"/>
        <v>2023-2024</v>
      </c>
      <c r="D4363" t="s">
        <v>148</v>
      </c>
      <c r="E4363" t="s">
        <v>108</v>
      </c>
      <c r="F4363" t="str">
        <f t="shared" si="205"/>
        <v>Victoria</v>
      </c>
      <c r="G4363" t="s">
        <v>45</v>
      </c>
      <c r="H4363">
        <v>3018</v>
      </c>
      <c r="I4363" t="s">
        <v>11</v>
      </c>
      <c r="J4363" t="s">
        <v>46</v>
      </c>
      <c r="K4363" t="s">
        <v>149</v>
      </c>
      <c r="L4363" t="s">
        <v>15</v>
      </c>
      <c r="M4363" s="5">
        <v>4557.68</v>
      </c>
    </row>
    <row r="4364" spans="1:13" x14ac:dyDescent="0.25">
      <c r="A4364" s="2">
        <v>45479</v>
      </c>
      <c r="B4364" s="3">
        <f t="shared" si="206"/>
        <v>2025</v>
      </c>
      <c r="C4364" t="str">
        <f t="shared" si="204"/>
        <v>2024-2025</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25">
      <c r="A4365" s="2">
        <v>45412</v>
      </c>
      <c r="B4365" s="3">
        <f t="shared" si="206"/>
        <v>2024</v>
      </c>
      <c r="C4365" t="str">
        <f t="shared" si="204"/>
        <v>2023-2024</v>
      </c>
      <c r="D4365" t="s">
        <v>147</v>
      </c>
      <c r="E4365" t="s">
        <v>122</v>
      </c>
      <c r="F4365" t="str">
        <f t="shared" si="205"/>
        <v>New South Wales</v>
      </c>
      <c r="G4365" t="s">
        <v>10</v>
      </c>
      <c r="H4365">
        <v>2650</v>
      </c>
      <c r="I4365" t="s">
        <v>11</v>
      </c>
      <c r="J4365" t="s">
        <v>25</v>
      </c>
      <c r="K4365" t="s">
        <v>151</v>
      </c>
      <c r="L4365" t="s">
        <v>21</v>
      </c>
      <c r="M4365" s="5">
        <v>4593.59</v>
      </c>
    </row>
    <row r="4366" spans="1:13" x14ac:dyDescent="0.25">
      <c r="A4366" s="2">
        <v>45399</v>
      </c>
      <c r="B4366" s="3">
        <f t="shared" si="206"/>
        <v>2024</v>
      </c>
      <c r="C4366" t="str">
        <f t="shared" si="204"/>
        <v>2023-2024</v>
      </c>
      <c r="D4366" t="s">
        <v>147</v>
      </c>
      <c r="E4366" t="s">
        <v>57</v>
      </c>
      <c r="F4366" t="str">
        <f t="shared" si="205"/>
        <v>New South Wales</v>
      </c>
      <c r="G4366" t="s">
        <v>10</v>
      </c>
      <c r="H4366">
        <v>2560</v>
      </c>
      <c r="I4366" t="s">
        <v>11</v>
      </c>
      <c r="J4366" t="s">
        <v>58</v>
      </c>
      <c r="K4366" t="s">
        <v>150</v>
      </c>
      <c r="L4366" t="s">
        <v>18</v>
      </c>
      <c r="M4366" s="5">
        <v>4624.0000000000009</v>
      </c>
    </row>
    <row r="4367" spans="1:13" x14ac:dyDescent="0.25">
      <c r="A4367" s="2">
        <v>45453</v>
      </c>
      <c r="B4367" s="3">
        <f t="shared" si="206"/>
        <v>2024</v>
      </c>
      <c r="C4367" t="str">
        <f t="shared" si="204"/>
        <v>2023-2024</v>
      </c>
      <c r="D4367" t="s">
        <v>147</v>
      </c>
      <c r="E4367" t="s">
        <v>9</v>
      </c>
      <c r="F4367" t="str">
        <f t="shared" si="205"/>
        <v>New South Wales</v>
      </c>
      <c r="G4367" t="s">
        <v>10</v>
      </c>
      <c r="H4367">
        <v>2067</v>
      </c>
      <c r="I4367" t="s">
        <v>11</v>
      </c>
      <c r="J4367" t="s">
        <v>12</v>
      </c>
      <c r="K4367" t="s">
        <v>149</v>
      </c>
      <c r="L4367" t="s">
        <v>15</v>
      </c>
      <c r="M4367" s="5">
        <v>4644.71</v>
      </c>
    </row>
    <row r="4368" spans="1:13" x14ac:dyDescent="0.25">
      <c r="A4368" s="2">
        <v>45628</v>
      </c>
      <c r="B4368" s="3">
        <f t="shared" si="206"/>
        <v>2025</v>
      </c>
      <c r="C4368" t="str">
        <f t="shared" si="204"/>
        <v>2024-2025</v>
      </c>
      <c r="D4368" t="s">
        <v>147</v>
      </c>
      <c r="E4368" t="s">
        <v>44</v>
      </c>
      <c r="F4368" t="str">
        <f t="shared" si="205"/>
        <v>Victoria</v>
      </c>
      <c r="G4368" t="s">
        <v>45</v>
      </c>
      <c r="H4368">
        <v>3066</v>
      </c>
      <c r="I4368" t="s">
        <v>11</v>
      </c>
      <c r="J4368" t="s">
        <v>46</v>
      </c>
      <c r="K4368" t="s">
        <v>152</v>
      </c>
      <c r="L4368" t="s">
        <v>13</v>
      </c>
      <c r="M4368" s="5">
        <v>4645.920000000001</v>
      </c>
    </row>
    <row r="4369" spans="1:13" x14ac:dyDescent="0.25">
      <c r="A4369" s="2">
        <v>45377</v>
      </c>
      <c r="B4369" s="3">
        <f t="shared" si="206"/>
        <v>2024</v>
      </c>
      <c r="C4369" t="str">
        <f t="shared" si="204"/>
        <v>2023-2024</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25">
      <c r="A4370" s="2">
        <v>45791</v>
      </c>
      <c r="B4370" s="3">
        <f t="shared" si="206"/>
        <v>2025</v>
      </c>
      <c r="C4370" t="str">
        <f t="shared" si="204"/>
        <v>2024-2025</v>
      </c>
      <c r="D4370" t="s">
        <v>147</v>
      </c>
      <c r="E4370" t="s">
        <v>59</v>
      </c>
      <c r="F4370" t="str">
        <f t="shared" si="205"/>
        <v>Victoria</v>
      </c>
      <c r="G4370" t="s">
        <v>45</v>
      </c>
      <c r="H4370">
        <v>3280</v>
      </c>
      <c r="I4370" t="s">
        <v>11</v>
      </c>
      <c r="J4370" t="s">
        <v>60</v>
      </c>
      <c r="K4370" t="s">
        <v>150</v>
      </c>
      <c r="L4370" t="s">
        <v>18</v>
      </c>
      <c r="M4370" s="5">
        <v>4667.3600000000006</v>
      </c>
    </row>
    <row r="4371" spans="1:13" x14ac:dyDescent="0.25">
      <c r="A4371" s="2">
        <v>45342</v>
      </c>
      <c r="B4371" s="3">
        <f t="shared" si="206"/>
        <v>2024</v>
      </c>
      <c r="C4371" t="str">
        <f t="shared" si="204"/>
        <v>2023-2024</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25">
      <c r="A4372" s="2">
        <v>45322</v>
      </c>
      <c r="B4372" s="3">
        <f t="shared" si="206"/>
        <v>2024</v>
      </c>
      <c r="C4372" t="str">
        <f t="shared" si="204"/>
        <v>2023-2024</v>
      </c>
      <c r="D4372" t="s">
        <v>147</v>
      </c>
      <c r="E4372" t="s">
        <v>137</v>
      </c>
      <c r="F4372" t="str">
        <f t="shared" si="205"/>
        <v>New South Wales</v>
      </c>
      <c r="G4372" t="s">
        <v>10</v>
      </c>
      <c r="H4372">
        <v>2031</v>
      </c>
      <c r="I4372" t="s">
        <v>11</v>
      </c>
      <c r="J4372" t="s">
        <v>12</v>
      </c>
      <c r="K4372" t="s">
        <v>151</v>
      </c>
      <c r="L4372" t="s">
        <v>21</v>
      </c>
      <c r="M4372" s="5">
        <v>4783.68</v>
      </c>
    </row>
    <row r="4373" spans="1:13" x14ac:dyDescent="0.25">
      <c r="A4373" s="2">
        <v>45980</v>
      </c>
      <c r="B4373" s="3">
        <f t="shared" si="206"/>
        <v>2026</v>
      </c>
      <c r="C4373" t="str">
        <f t="shared" si="204"/>
        <v>2025-2026</v>
      </c>
      <c r="D4373" t="s">
        <v>147</v>
      </c>
      <c r="E4373" t="s">
        <v>42</v>
      </c>
      <c r="F4373" t="str">
        <f t="shared" si="205"/>
        <v>Queensland</v>
      </c>
      <c r="G4373" t="s">
        <v>35</v>
      </c>
      <c r="H4373">
        <v>4053</v>
      </c>
      <c r="I4373" t="s">
        <v>11</v>
      </c>
      <c r="J4373" t="s">
        <v>43</v>
      </c>
      <c r="K4373" t="s">
        <v>149</v>
      </c>
      <c r="L4373" t="s">
        <v>15</v>
      </c>
      <c r="M4373" s="5">
        <v>4824.82</v>
      </c>
    </row>
    <row r="4374" spans="1:13" x14ac:dyDescent="0.25">
      <c r="A4374" s="2">
        <v>45740</v>
      </c>
      <c r="B4374" s="3">
        <f t="shared" si="206"/>
        <v>2025</v>
      </c>
      <c r="C4374" t="str">
        <f t="shared" si="204"/>
        <v>2024-2025</v>
      </c>
      <c r="D4374" t="s">
        <v>147</v>
      </c>
      <c r="E4374" t="s">
        <v>9</v>
      </c>
      <c r="F4374" t="str">
        <f t="shared" si="205"/>
        <v>New South Wales</v>
      </c>
      <c r="G4374" t="s">
        <v>10</v>
      </c>
      <c r="H4374">
        <v>2067</v>
      </c>
      <c r="I4374" t="s">
        <v>11</v>
      </c>
      <c r="J4374" t="s">
        <v>12</v>
      </c>
      <c r="K4374" t="s">
        <v>153</v>
      </c>
      <c r="L4374" t="s">
        <v>16</v>
      </c>
      <c r="M4374" s="5">
        <v>4830.8200000000006</v>
      </c>
    </row>
    <row r="4375" spans="1:13" x14ac:dyDescent="0.25">
      <c r="A4375" s="2">
        <v>45814</v>
      </c>
      <c r="B4375" s="3">
        <f t="shared" si="206"/>
        <v>2025</v>
      </c>
      <c r="C4375" t="str">
        <f t="shared" si="204"/>
        <v>2024-2025</v>
      </c>
      <c r="D4375" t="s">
        <v>147</v>
      </c>
      <c r="E4375" t="s">
        <v>103</v>
      </c>
      <c r="F4375" t="str">
        <f t="shared" si="205"/>
        <v>Queensland</v>
      </c>
      <c r="G4375" t="s">
        <v>35</v>
      </c>
      <c r="H4375">
        <v>4509</v>
      </c>
      <c r="I4375" t="s">
        <v>11</v>
      </c>
      <c r="J4375" t="s">
        <v>104</v>
      </c>
      <c r="K4375" t="s">
        <v>153</v>
      </c>
      <c r="L4375" t="s">
        <v>16</v>
      </c>
      <c r="M4375" s="5">
        <v>4838.3100000000004</v>
      </c>
    </row>
    <row r="4376" spans="1:13" x14ac:dyDescent="0.25">
      <c r="A4376" s="2">
        <v>45980</v>
      </c>
      <c r="B4376" s="3">
        <f t="shared" si="206"/>
        <v>2026</v>
      </c>
      <c r="C4376" t="str">
        <f t="shared" si="204"/>
        <v>2025-2026</v>
      </c>
      <c r="D4376" t="s">
        <v>147</v>
      </c>
      <c r="E4376" t="s">
        <v>117</v>
      </c>
      <c r="F4376" t="str">
        <f t="shared" si="205"/>
        <v>Queensland</v>
      </c>
      <c r="G4376" t="s">
        <v>35</v>
      </c>
      <c r="H4376">
        <v>4119</v>
      </c>
      <c r="I4376" t="s">
        <v>11</v>
      </c>
      <c r="J4376" t="s">
        <v>43</v>
      </c>
      <c r="K4376" t="s">
        <v>152</v>
      </c>
      <c r="L4376" t="s">
        <v>13</v>
      </c>
      <c r="M4376" s="5">
        <v>4846.6100000000033</v>
      </c>
    </row>
    <row r="4377" spans="1:13" x14ac:dyDescent="0.25">
      <c r="A4377" s="2">
        <v>45462</v>
      </c>
      <c r="B4377" s="3">
        <f t="shared" si="206"/>
        <v>2024</v>
      </c>
      <c r="C4377" t="str">
        <f t="shared" si="204"/>
        <v>2023-2024</v>
      </c>
      <c r="D4377" t="s">
        <v>147</v>
      </c>
      <c r="E4377" t="s">
        <v>126</v>
      </c>
      <c r="F4377" t="str">
        <f t="shared" si="205"/>
        <v>Queensland</v>
      </c>
      <c r="G4377" t="s">
        <v>35</v>
      </c>
      <c r="H4377">
        <v>4551</v>
      </c>
      <c r="I4377" t="s">
        <v>11</v>
      </c>
      <c r="J4377" t="s">
        <v>120</v>
      </c>
      <c r="K4377" t="s">
        <v>149</v>
      </c>
      <c r="L4377" t="s">
        <v>15</v>
      </c>
      <c r="M4377" s="5">
        <v>4884.7099999999991</v>
      </c>
    </row>
    <row r="4378" spans="1:13" x14ac:dyDescent="0.25">
      <c r="A4378" s="2">
        <v>45573</v>
      </c>
      <c r="B4378" s="3">
        <f t="shared" si="206"/>
        <v>2025</v>
      </c>
      <c r="C4378" t="str">
        <f t="shared" si="204"/>
        <v>2024-2025</v>
      </c>
      <c r="D4378" t="s">
        <v>147</v>
      </c>
      <c r="E4378" t="s">
        <v>114</v>
      </c>
      <c r="F4378" t="str">
        <f t="shared" si="205"/>
        <v>Victoria</v>
      </c>
      <c r="G4378" t="s">
        <v>45</v>
      </c>
      <c r="H4378">
        <v>3551</v>
      </c>
      <c r="I4378" t="s">
        <v>11</v>
      </c>
      <c r="J4378" t="s">
        <v>60</v>
      </c>
      <c r="K4378" t="s">
        <v>153</v>
      </c>
      <c r="L4378" t="s">
        <v>16</v>
      </c>
      <c r="M4378" s="5">
        <v>4887.7999999999993</v>
      </c>
    </row>
    <row r="4379" spans="1:13" x14ac:dyDescent="0.25">
      <c r="A4379" s="2">
        <v>46006</v>
      </c>
      <c r="B4379" s="3">
        <f t="shared" si="206"/>
        <v>2026</v>
      </c>
      <c r="C4379" t="str">
        <f t="shared" si="204"/>
        <v>2025-2026</v>
      </c>
      <c r="D4379" t="s">
        <v>147</v>
      </c>
      <c r="E4379" t="s">
        <v>112</v>
      </c>
      <c r="F4379" t="str">
        <f t="shared" si="205"/>
        <v>Victoria</v>
      </c>
      <c r="G4379" t="s">
        <v>45</v>
      </c>
      <c r="H4379">
        <v>3076</v>
      </c>
      <c r="I4379" t="s">
        <v>11</v>
      </c>
      <c r="J4379" t="s">
        <v>46</v>
      </c>
      <c r="K4379" t="s">
        <v>153</v>
      </c>
      <c r="L4379" t="s">
        <v>16</v>
      </c>
      <c r="M4379" s="5">
        <v>4893.7200000000012</v>
      </c>
    </row>
    <row r="4380" spans="1:13" x14ac:dyDescent="0.25">
      <c r="A4380" s="2">
        <v>45518</v>
      </c>
      <c r="B4380" s="3">
        <f t="shared" si="206"/>
        <v>2025</v>
      </c>
      <c r="C4380" t="str">
        <f t="shared" si="204"/>
        <v>2024-2025</v>
      </c>
      <c r="D4380" t="s">
        <v>147</v>
      </c>
      <c r="E4380" t="s">
        <v>26</v>
      </c>
      <c r="F4380" t="str">
        <f t="shared" si="205"/>
        <v>New South Wales</v>
      </c>
      <c r="G4380" t="s">
        <v>10</v>
      </c>
      <c r="H4380">
        <v>2141</v>
      </c>
      <c r="I4380" t="s">
        <v>11</v>
      </c>
      <c r="J4380" t="s">
        <v>27</v>
      </c>
      <c r="K4380" t="s">
        <v>150</v>
      </c>
      <c r="L4380" t="s">
        <v>18</v>
      </c>
      <c r="M4380" s="5">
        <v>4907.8999999999996</v>
      </c>
    </row>
    <row r="4381" spans="1:13" x14ac:dyDescent="0.25">
      <c r="A4381" s="2">
        <v>45730</v>
      </c>
      <c r="B4381" s="3">
        <f t="shared" si="206"/>
        <v>2025</v>
      </c>
      <c r="C4381" t="str">
        <f t="shared" si="204"/>
        <v>2024-2025</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25">
      <c r="A4382" s="2">
        <v>46004</v>
      </c>
      <c r="B4382" s="3">
        <f t="shared" si="206"/>
        <v>2026</v>
      </c>
      <c r="C4382" t="str">
        <f t="shared" si="204"/>
        <v>2025-2026</v>
      </c>
      <c r="D4382" t="s">
        <v>147</v>
      </c>
      <c r="E4382" t="s">
        <v>146</v>
      </c>
      <c r="F4382" t="str">
        <f t="shared" si="205"/>
        <v>Victoria</v>
      </c>
      <c r="G4382" t="s">
        <v>45</v>
      </c>
      <c r="H4382">
        <v>3353</v>
      </c>
      <c r="I4382" t="s">
        <v>11</v>
      </c>
      <c r="J4382" t="s">
        <v>60</v>
      </c>
      <c r="K4382" t="s">
        <v>153</v>
      </c>
      <c r="L4382" t="s">
        <v>16</v>
      </c>
      <c r="M4382" s="5">
        <v>4950.1600000000008</v>
      </c>
    </row>
    <row r="4383" spans="1:13" x14ac:dyDescent="0.25">
      <c r="A4383" s="2">
        <v>45935</v>
      </c>
      <c r="B4383" s="3">
        <f t="shared" si="206"/>
        <v>2026</v>
      </c>
      <c r="C4383" t="str">
        <f t="shared" si="204"/>
        <v>2025-2026</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25">
      <c r="A4384" s="2">
        <v>45544</v>
      </c>
      <c r="B4384" s="3">
        <f t="shared" si="206"/>
        <v>2025</v>
      </c>
      <c r="C4384" t="str">
        <f t="shared" si="204"/>
        <v>2024-2025</v>
      </c>
      <c r="D4384" t="s">
        <v>148</v>
      </c>
      <c r="E4384" t="s">
        <v>78</v>
      </c>
      <c r="F4384" t="str">
        <f t="shared" si="205"/>
        <v>New South Wales</v>
      </c>
      <c r="G4384" t="s">
        <v>10</v>
      </c>
      <c r="H4384">
        <v>2350</v>
      </c>
      <c r="I4384" t="s">
        <v>11</v>
      </c>
      <c r="J4384" t="s">
        <v>68</v>
      </c>
      <c r="K4384" t="s">
        <v>149</v>
      </c>
      <c r="L4384" t="s">
        <v>15</v>
      </c>
      <c r="M4384" s="5">
        <v>4992.08</v>
      </c>
    </row>
    <row r="4385" spans="1:13" x14ac:dyDescent="0.25">
      <c r="A4385" s="2">
        <v>45944</v>
      </c>
      <c r="B4385" s="3">
        <f t="shared" si="206"/>
        <v>2026</v>
      </c>
      <c r="C4385" t="str">
        <f t="shared" si="204"/>
        <v>2025-2026</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25">
      <c r="A4386" s="2">
        <v>45916</v>
      </c>
      <c r="B4386" s="3">
        <f t="shared" si="206"/>
        <v>2026</v>
      </c>
      <c r="C4386" t="str">
        <f t="shared" si="204"/>
        <v>2025-2026</v>
      </c>
      <c r="D4386" t="s">
        <v>147</v>
      </c>
      <c r="E4386" t="s">
        <v>65</v>
      </c>
      <c r="F4386" t="str">
        <f t="shared" si="205"/>
        <v>New South Wales</v>
      </c>
      <c r="G4386" t="s">
        <v>10</v>
      </c>
      <c r="H4386">
        <v>2541</v>
      </c>
      <c r="I4386" t="s">
        <v>11</v>
      </c>
      <c r="J4386" t="s">
        <v>58</v>
      </c>
      <c r="K4386" t="s">
        <v>150</v>
      </c>
      <c r="L4386" t="s">
        <v>18</v>
      </c>
      <c r="M4386" s="5">
        <v>5012.2099999999982</v>
      </c>
    </row>
    <row r="4387" spans="1:13" x14ac:dyDescent="0.25">
      <c r="A4387" s="2">
        <v>45858</v>
      </c>
      <c r="B4387" s="3">
        <f t="shared" si="206"/>
        <v>2026</v>
      </c>
      <c r="C4387" t="str">
        <f t="shared" si="204"/>
        <v>2025-2026</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25">
      <c r="A4388" s="2">
        <v>45464</v>
      </c>
      <c r="B4388" s="3">
        <f t="shared" si="206"/>
        <v>2024</v>
      </c>
      <c r="C4388" t="str">
        <f t="shared" si="204"/>
        <v>2023-2024</v>
      </c>
      <c r="D4388" t="s">
        <v>147</v>
      </c>
      <c r="E4388" t="s">
        <v>103</v>
      </c>
      <c r="F4388" t="str">
        <f t="shared" si="205"/>
        <v>Queensland</v>
      </c>
      <c r="G4388" t="s">
        <v>35</v>
      </c>
      <c r="H4388">
        <v>4509</v>
      </c>
      <c r="I4388" t="s">
        <v>11</v>
      </c>
      <c r="J4388" t="s">
        <v>104</v>
      </c>
      <c r="K4388" t="s">
        <v>149</v>
      </c>
      <c r="L4388" t="s">
        <v>15</v>
      </c>
      <c r="M4388" s="5">
        <v>5032.3799999999992</v>
      </c>
    </row>
    <row r="4389" spans="1:13" x14ac:dyDescent="0.25">
      <c r="A4389" s="2">
        <v>45409</v>
      </c>
      <c r="B4389" s="3">
        <f t="shared" si="206"/>
        <v>2024</v>
      </c>
      <c r="C4389" t="str">
        <f t="shared" si="204"/>
        <v>2023-2024</v>
      </c>
      <c r="D4389" t="s">
        <v>147</v>
      </c>
      <c r="E4389" t="s">
        <v>40</v>
      </c>
      <c r="F4389" t="str">
        <f t="shared" si="205"/>
        <v>New South Wales</v>
      </c>
      <c r="G4389" t="s">
        <v>10</v>
      </c>
      <c r="H4389">
        <v>2116</v>
      </c>
      <c r="I4389" t="s">
        <v>11</v>
      </c>
      <c r="J4389" t="s">
        <v>27</v>
      </c>
      <c r="K4389" t="s">
        <v>149</v>
      </c>
      <c r="L4389" t="s">
        <v>15</v>
      </c>
      <c r="M4389" s="5">
        <v>5062.93</v>
      </c>
    </row>
    <row r="4390" spans="1:13" x14ac:dyDescent="0.25">
      <c r="A4390" s="2">
        <v>45389</v>
      </c>
      <c r="B4390" s="3">
        <f t="shared" si="206"/>
        <v>2024</v>
      </c>
      <c r="C4390" t="str">
        <f t="shared" si="204"/>
        <v>2023-2024</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25">
      <c r="A4391" s="2">
        <v>45876</v>
      </c>
      <c r="B4391" s="3">
        <f t="shared" si="206"/>
        <v>2026</v>
      </c>
      <c r="C4391" t="str">
        <f t="shared" si="204"/>
        <v>2025-2026</v>
      </c>
      <c r="D4391" t="s">
        <v>147</v>
      </c>
      <c r="E4391" t="s">
        <v>57</v>
      </c>
      <c r="F4391" t="str">
        <f t="shared" si="205"/>
        <v>New South Wales</v>
      </c>
      <c r="G4391" t="s">
        <v>10</v>
      </c>
      <c r="H4391">
        <v>2560</v>
      </c>
      <c r="I4391" t="s">
        <v>11</v>
      </c>
      <c r="J4391" t="s">
        <v>58</v>
      </c>
      <c r="K4391" t="s">
        <v>150</v>
      </c>
      <c r="L4391" t="s">
        <v>18</v>
      </c>
      <c r="M4391" s="5">
        <v>5184.95</v>
      </c>
    </row>
    <row r="4392" spans="1:13" x14ac:dyDescent="0.25">
      <c r="A4392" s="2">
        <v>45949</v>
      </c>
      <c r="B4392" s="3">
        <f t="shared" si="206"/>
        <v>2026</v>
      </c>
      <c r="C4392" t="str">
        <f t="shared" si="204"/>
        <v>2025-2026</v>
      </c>
      <c r="D4392" t="s">
        <v>147</v>
      </c>
      <c r="E4392" t="s">
        <v>136</v>
      </c>
      <c r="F4392" t="str">
        <f t="shared" si="205"/>
        <v>Victoria</v>
      </c>
      <c r="G4392" t="s">
        <v>45</v>
      </c>
      <c r="H4392">
        <v>3175</v>
      </c>
      <c r="I4392" t="s">
        <v>11</v>
      </c>
      <c r="J4392" t="s">
        <v>63</v>
      </c>
      <c r="K4392" t="s">
        <v>152</v>
      </c>
      <c r="L4392" t="s">
        <v>13</v>
      </c>
      <c r="M4392" s="5">
        <v>5209.5400000000018</v>
      </c>
    </row>
    <row r="4393" spans="1:13" x14ac:dyDescent="0.25">
      <c r="A4393" s="2">
        <v>45401</v>
      </c>
      <c r="B4393" s="3">
        <f t="shared" si="206"/>
        <v>2024</v>
      </c>
      <c r="C4393" t="str">
        <f t="shared" si="204"/>
        <v>2023-2024</v>
      </c>
      <c r="D4393" t="s">
        <v>148</v>
      </c>
      <c r="E4393" t="s">
        <v>44</v>
      </c>
      <c r="F4393" t="str">
        <f t="shared" si="205"/>
        <v>Victoria</v>
      </c>
      <c r="G4393" t="s">
        <v>45</v>
      </c>
      <c r="H4393">
        <v>3066</v>
      </c>
      <c r="I4393" t="s">
        <v>11</v>
      </c>
      <c r="J4393" t="s">
        <v>46</v>
      </c>
      <c r="K4393" t="s">
        <v>153</v>
      </c>
      <c r="L4393" t="s">
        <v>16</v>
      </c>
      <c r="M4393" s="5">
        <v>5220.7199999999984</v>
      </c>
    </row>
    <row r="4394" spans="1:13" x14ac:dyDescent="0.25">
      <c r="A4394" s="2">
        <v>46016</v>
      </c>
      <c r="B4394" s="3">
        <f t="shared" si="206"/>
        <v>2026</v>
      </c>
      <c r="C4394" t="str">
        <f t="shared" si="204"/>
        <v>2025-2026</v>
      </c>
      <c r="D4394" t="s">
        <v>148</v>
      </c>
      <c r="E4394" t="s">
        <v>44</v>
      </c>
      <c r="F4394" t="str">
        <f t="shared" si="205"/>
        <v>Victoria</v>
      </c>
      <c r="G4394" t="s">
        <v>45</v>
      </c>
      <c r="H4394">
        <v>3066</v>
      </c>
      <c r="I4394" t="s">
        <v>11</v>
      </c>
      <c r="J4394" t="s">
        <v>46</v>
      </c>
      <c r="K4394" t="s">
        <v>149</v>
      </c>
      <c r="L4394" t="s">
        <v>15</v>
      </c>
      <c r="M4394" s="5">
        <v>5236.0600000000004</v>
      </c>
    </row>
    <row r="4395" spans="1:13" x14ac:dyDescent="0.25">
      <c r="A4395" s="2">
        <v>45901</v>
      </c>
      <c r="B4395" s="3">
        <f t="shared" si="206"/>
        <v>2026</v>
      </c>
      <c r="C4395" t="str">
        <f t="shared" si="204"/>
        <v>2025-2026</v>
      </c>
      <c r="D4395" t="s">
        <v>147</v>
      </c>
      <c r="E4395" t="s">
        <v>143</v>
      </c>
      <c r="F4395" t="str">
        <f t="shared" si="205"/>
        <v>New South Wales</v>
      </c>
      <c r="G4395" t="s">
        <v>10</v>
      </c>
      <c r="H4395">
        <v>2154</v>
      </c>
      <c r="I4395" t="s">
        <v>11</v>
      </c>
      <c r="J4395" t="s">
        <v>27</v>
      </c>
      <c r="K4395" t="s">
        <v>151</v>
      </c>
      <c r="L4395" t="s">
        <v>21</v>
      </c>
      <c r="M4395" s="5">
        <v>5238.66</v>
      </c>
    </row>
    <row r="4396" spans="1:13" x14ac:dyDescent="0.25">
      <c r="A4396" s="2">
        <v>45862</v>
      </c>
      <c r="B4396" s="3">
        <f t="shared" si="206"/>
        <v>2026</v>
      </c>
      <c r="C4396" t="str">
        <f t="shared" si="204"/>
        <v>2025-2026</v>
      </c>
      <c r="D4396" t="s">
        <v>147</v>
      </c>
      <c r="E4396" t="s">
        <v>74</v>
      </c>
      <c r="F4396" t="str">
        <f t="shared" si="205"/>
        <v>South Australia</v>
      </c>
      <c r="G4396" t="s">
        <v>32</v>
      </c>
      <c r="H4396">
        <v>5043</v>
      </c>
      <c r="I4396" t="s">
        <v>11</v>
      </c>
      <c r="J4396" t="s">
        <v>33</v>
      </c>
      <c r="K4396" t="s">
        <v>150</v>
      </c>
      <c r="L4396" t="s">
        <v>18</v>
      </c>
      <c r="M4396" s="5">
        <v>5286.4800000000005</v>
      </c>
    </row>
    <row r="4397" spans="1:13" x14ac:dyDescent="0.25">
      <c r="A4397" s="2">
        <v>45535</v>
      </c>
      <c r="B4397" s="3">
        <f t="shared" si="206"/>
        <v>2025</v>
      </c>
      <c r="C4397" t="str">
        <f t="shared" si="204"/>
        <v>2024-2025</v>
      </c>
      <c r="D4397" t="s">
        <v>147</v>
      </c>
      <c r="E4397" t="s">
        <v>117</v>
      </c>
      <c r="F4397" t="str">
        <f t="shared" si="205"/>
        <v>Queensland</v>
      </c>
      <c r="G4397" t="s">
        <v>35</v>
      </c>
      <c r="H4397">
        <v>4119</v>
      </c>
      <c r="I4397" t="s">
        <v>11</v>
      </c>
      <c r="J4397" t="s">
        <v>43</v>
      </c>
      <c r="K4397" t="s">
        <v>151</v>
      </c>
      <c r="L4397" t="s">
        <v>21</v>
      </c>
      <c r="M4397" s="5">
        <v>5292.9800000000005</v>
      </c>
    </row>
    <row r="4398" spans="1:13" x14ac:dyDescent="0.25">
      <c r="A4398" s="2">
        <v>45897</v>
      </c>
      <c r="B4398" s="3">
        <f t="shared" si="206"/>
        <v>2026</v>
      </c>
      <c r="C4398" t="str">
        <f t="shared" si="204"/>
        <v>2025-2026</v>
      </c>
      <c r="D4398" t="s">
        <v>147</v>
      </c>
      <c r="E4398" t="s">
        <v>138</v>
      </c>
      <c r="F4398" t="str">
        <f t="shared" si="205"/>
        <v>Queensland</v>
      </c>
      <c r="G4398" t="s">
        <v>35</v>
      </c>
      <c r="H4398">
        <v>4558</v>
      </c>
      <c r="I4398" t="s">
        <v>11</v>
      </c>
      <c r="J4398" t="s">
        <v>120</v>
      </c>
      <c r="K4398" t="s">
        <v>152</v>
      </c>
      <c r="L4398" t="s">
        <v>13</v>
      </c>
      <c r="M4398" s="5">
        <v>5294.920000000001</v>
      </c>
    </row>
    <row r="4399" spans="1:13" x14ac:dyDescent="0.25">
      <c r="A4399" s="2">
        <v>45878</v>
      </c>
      <c r="B4399" s="3">
        <f t="shared" si="206"/>
        <v>2026</v>
      </c>
      <c r="C4399" t="str">
        <f t="shared" si="204"/>
        <v>2025-2026</v>
      </c>
      <c r="D4399" t="s">
        <v>148</v>
      </c>
      <c r="E4399" t="s">
        <v>108</v>
      </c>
      <c r="F4399" t="str">
        <f t="shared" si="205"/>
        <v>Victoria</v>
      </c>
      <c r="G4399" t="s">
        <v>45</v>
      </c>
      <c r="H4399">
        <v>3018</v>
      </c>
      <c r="I4399" t="s">
        <v>11</v>
      </c>
      <c r="J4399" t="s">
        <v>46</v>
      </c>
      <c r="K4399" t="s">
        <v>151</v>
      </c>
      <c r="L4399" t="s">
        <v>21</v>
      </c>
      <c r="M4399" s="5">
        <v>5306.62</v>
      </c>
    </row>
    <row r="4400" spans="1:13" x14ac:dyDescent="0.25">
      <c r="A4400" s="2">
        <v>45932</v>
      </c>
      <c r="B4400" s="3">
        <f t="shared" si="206"/>
        <v>2026</v>
      </c>
      <c r="C4400" t="str">
        <f t="shared" si="204"/>
        <v>2025-2026</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25">
      <c r="A4401" s="2">
        <v>46014</v>
      </c>
      <c r="B4401" s="3">
        <f t="shared" si="206"/>
        <v>2026</v>
      </c>
      <c r="C4401" t="str">
        <f t="shared" si="204"/>
        <v>2025-2026</v>
      </c>
      <c r="D4401" t="s">
        <v>147</v>
      </c>
      <c r="E4401" t="s">
        <v>138</v>
      </c>
      <c r="F4401" t="str">
        <f t="shared" si="205"/>
        <v>Queensland</v>
      </c>
      <c r="G4401" t="s">
        <v>35</v>
      </c>
      <c r="H4401">
        <v>4558</v>
      </c>
      <c r="I4401" t="s">
        <v>11</v>
      </c>
      <c r="J4401" t="s">
        <v>120</v>
      </c>
      <c r="K4401" t="s">
        <v>149</v>
      </c>
      <c r="L4401" t="s">
        <v>15</v>
      </c>
      <c r="M4401" s="5">
        <v>5318.670000000001</v>
      </c>
    </row>
    <row r="4402" spans="1:13" x14ac:dyDescent="0.25">
      <c r="A4402" s="2">
        <v>45469</v>
      </c>
      <c r="B4402" s="3">
        <f t="shared" si="206"/>
        <v>2024</v>
      </c>
      <c r="C4402" t="str">
        <f t="shared" si="204"/>
        <v>2023-2024</v>
      </c>
      <c r="D4402" t="s">
        <v>147</v>
      </c>
      <c r="E4402" t="s">
        <v>92</v>
      </c>
      <c r="F4402" t="str">
        <f t="shared" si="205"/>
        <v>Queensland</v>
      </c>
      <c r="G4402" t="s">
        <v>35</v>
      </c>
      <c r="H4402">
        <v>4068</v>
      </c>
      <c r="I4402" t="s">
        <v>11</v>
      </c>
      <c r="J4402" t="s">
        <v>43</v>
      </c>
      <c r="K4402" t="s">
        <v>153</v>
      </c>
      <c r="L4402" t="s">
        <v>16</v>
      </c>
      <c r="M4402" s="5">
        <v>5338.4800000000005</v>
      </c>
    </row>
    <row r="4403" spans="1:13" x14ac:dyDescent="0.25">
      <c r="A4403" s="2">
        <v>45453</v>
      </c>
      <c r="B4403" s="3">
        <f t="shared" si="206"/>
        <v>2024</v>
      </c>
      <c r="C4403" t="str">
        <f t="shared" si="204"/>
        <v>2023-2024</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25">
      <c r="A4404" s="2">
        <v>45866</v>
      </c>
      <c r="B4404" s="3">
        <f t="shared" si="206"/>
        <v>2026</v>
      </c>
      <c r="C4404" t="str">
        <f t="shared" si="204"/>
        <v>2025-2026</v>
      </c>
      <c r="D4404" t="s">
        <v>147</v>
      </c>
      <c r="E4404" t="s">
        <v>136</v>
      </c>
      <c r="F4404" t="str">
        <f t="shared" si="205"/>
        <v>Victoria</v>
      </c>
      <c r="G4404" t="s">
        <v>45</v>
      </c>
      <c r="H4404">
        <v>3175</v>
      </c>
      <c r="I4404" t="s">
        <v>11</v>
      </c>
      <c r="J4404" t="s">
        <v>63</v>
      </c>
      <c r="K4404" t="s">
        <v>151</v>
      </c>
      <c r="L4404" t="s">
        <v>21</v>
      </c>
      <c r="M4404" s="5">
        <v>5375.47</v>
      </c>
    </row>
    <row r="4405" spans="1:13" x14ac:dyDescent="0.25">
      <c r="A4405" s="2">
        <v>45594</v>
      </c>
      <c r="B4405" s="3">
        <f t="shared" si="206"/>
        <v>2025</v>
      </c>
      <c r="C4405" t="str">
        <f t="shared" si="204"/>
        <v>2024-2025</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25">
      <c r="A4406" s="2">
        <v>45859</v>
      </c>
      <c r="B4406" s="3">
        <f t="shared" si="206"/>
        <v>2026</v>
      </c>
      <c r="C4406" t="str">
        <f t="shared" si="204"/>
        <v>2025-2026</v>
      </c>
      <c r="D4406" t="s">
        <v>147</v>
      </c>
      <c r="E4406" t="s">
        <v>103</v>
      </c>
      <c r="F4406" t="str">
        <f t="shared" si="205"/>
        <v>Queensland</v>
      </c>
      <c r="G4406" t="s">
        <v>35</v>
      </c>
      <c r="H4406">
        <v>4509</v>
      </c>
      <c r="I4406" t="s">
        <v>11</v>
      </c>
      <c r="J4406" t="s">
        <v>104</v>
      </c>
      <c r="K4406" t="s">
        <v>152</v>
      </c>
      <c r="L4406" t="s">
        <v>13</v>
      </c>
      <c r="M4406" s="5">
        <v>5429.4599999999991</v>
      </c>
    </row>
    <row r="4407" spans="1:13" x14ac:dyDescent="0.25">
      <c r="A4407" s="2">
        <v>45946</v>
      </c>
      <c r="B4407" s="3">
        <f t="shared" si="206"/>
        <v>2026</v>
      </c>
      <c r="C4407" t="str">
        <f t="shared" si="204"/>
        <v>2025-2026</v>
      </c>
      <c r="D4407" t="s">
        <v>148</v>
      </c>
      <c r="E4407" t="s">
        <v>44</v>
      </c>
      <c r="F4407" t="str">
        <f t="shared" si="205"/>
        <v>Victoria</v>
      </c>
      <c r="G4407" t="s">
        <v>45</v>
      </c>
      <c r="H4407">
        <v>3066</v>
      </c>
      <c r="I4407" t="s">
        <v>11</v>
      </c>
      <c r="J4407" t="s">
        <v>46</v>
      </c>
      <c r="K4407" t="s">
        <v>151</v>
      </c>
      <c r="L4407" t="s">
        <v>21</v>
      </c>
      <c r="M4407" s="5">
        <v>5433.6900000000005</v>
      </c>
    </row>
    <row r="4408" spans="1:13" x14ac:dyDescent="0.25">
      <c r="A4408" s="2">
        <v>45983</v>
      </c>
      <c r="B4408" s="3">
        <f t="shared" si="206"/>
        <v>2026</v>
      </c>
      <c r="C4408" t="str">
        <f t="shared" si="204"/>
        <v>2025-2026</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25">
      <c r="A4409" s="2">
        <v>45892</v>
      </c>
      <c r="B4409" s="3">
        <f t="shared" si="206"/>
        <v>2026</v>
      </c>
      <c r="C4409" t="str">
        <f t="shared" si="204"/>
        <v>2025-2026</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25">
      <c r="A4410" s="2">
        <v>45300</v>
      </c>
      <c r="B4410" s="3">
        <f t="shared" si="206"/>
        <v>2024</v>
      </c>
      <c r="C4410" t="str">
        <f t="shared" si="204"/>
        <v>2023-2024</v>
      </c>
      <c r="D4410" t="s">
        <v>147</v>
      </c>
      <c r="E4410" t="s">
        <v>28</v>
      </c>
      <c r="F4410" t="str">
        <f t="shared" si="205"/>
        <v>Northern Territory</v>
      </c>
      <c r="G4410" t="s">
        <v>29</v>
      </c>
      <c r="H4410">
        <v>800</v>
      </c>
      <c r="I4410" t="s">
        <v>11</v>
      </c>
      <c r="J4410" t="s">
        <v>30</v>
      </c>
      <c r="K4410" t="s">
        <v>149</v>
      </c>
      <c r="L4410" t="s">
        <v>15</v>
      </c>
      <c r="M4410" s="5">
        <v>5444.25</v>
      </c>
    </row>
    <row r="4411" spans="1:13" x14ac:dyDescent="0.25">
      <c r="A4411" s="2">
        <v>45565</v>
      </c>
      <c r="B4411" s="3">
        <f t="shared" si="206"/>
        <v>2025</v>
      </c>
      <c r="C4411" t="str">
        <f t="shared" si="204"/>
        <v>2024-2025</v>
      </c>
      <c r="D4411" t="s">
        <v>147</v>
      </c>
      <c r="E4411" t="s">
        <v>92</v>
      </c>
      <c r="F4411" t="str">
        <f t="shared" si="205"/>
        <v>Queensland</v>
      </c>
      <c r="G4411" t="s">
        <v>35</v>
      </c>
      <c r="H4411">
        <v>4068</v>
      </c>
      <c r="I4411" t="s">
        <v>11</v>
      </c>
      <c r="J4411" t="s">
        <v>43</v>
      </c>
      <c r="K4411" t="s">
        <v>151</v>
      </c>
      <c r="L4411" t="s">
        <v>21</v>
      </c>
      <c r="M4411" s="5">
        <v>5454.2900000000009</v>
      </c>
    </row>
    <row r="4412" spans="1:13" x14ac:dyDescent="0.25">
      <c r="A4412" s="2">
        <v>45932</v>
      </c>
      <c r="B4412" s="3">
        <f t="shared" si="206"/>
        <v>2026</v>
      </c>
      <c r="C4412" t="str">
        <f t="shared" si="204"/>
        <v>2025-2026</v>
      </c>
      <c r="D4412" t="s">
        <v>147</v>
      </c>
      <c r="E4412" t="s">
        <v>114</v>
      </c>
      <c r="F4412" t="str">
        <f t="shared" si="205"/>
        <v>Victoria</v>
      </c>
      <c r="G4412" t="s">
        <v>45</v>
      </c>
      <c r="H4412">
        <v>3551</v>
      </c>
      <c r="I4412" t="s">
        <v>11</v>
      </c>
      <c r="J4412" t="s">
        <v>60</v>
      </c>
      <c r="K4412" t="s">
        <v>151</v>
      </c>
      <c r="L4412" t="s">
        <v>21</v>
      </c>
      <c r="M4412" s="5">
        <v>5464.6399999999994</v>
      </c>
    </row>
    <row r="4413" spans="1:13" x14ac:dyDescent="0.25">
      <c r="A4413" s="2">
        <v>45473</v>
      </c>
      <c r="B4413" s="3">
        <f t="shared" si="206"/>
        <v>2024</v>
      </c>
      <c r="C4413" t="str">
        <f t="shared" si="204"/>
        <v>2023-2024</v>
      </c>
      <c r="D4413" t="s">
        <v>148</v>
      </c>
      <c r="E4413" t="s">
        <v>96</v>
      </c>
      <c r="F4413" t="str">
        <f t="shared" si="205"/>
        <v>Western Australia</v>
      </c>
      <c r="G4413" t="s">
        <v>48</v>
      </c>
      <c r="H4413">
        <v>6330</v>
      </c>
      <c r="I4413" t="s">
        <v>11</v>
      </c>
      <c r="J4413" t="s">
        <v>94</v>
      </c>
      <c r="K4413" t="s">
        <v>149</v>
      </c>
      <c r="L4413" t="s">
        <v>15</v>
      </c>
      <c r="M4413" s="5">
        <v>5499.11</v>
      </c>
    </row>
    <row r="4414" spans="1:13" x14ac:dyDescent="0.25">
      <c r="A4414" s="2">
        <v>45955</v>
      </c>
      <c r="B4414" s="3">
        <f t="shared" si="206"/>
        <v>2026</v>
      </c>
      <c r="C4414" t="str">
        <f t="shared" si="204"/>
        <v>2025-2026</v>
      </c>
      <c r="D4414" t="s">
        <v>147</v>
      </c>
      <c r="E4414" t="s">
        <v>64</v>
      </c>
      <c r="F4414" t="str">
        <f t="shared" si="205"/>
        <v>Victoria</v>
      </c>
      <c r="G4414" t="s">
        <v>45</v>
      </c>
      <c r="H4414">
        <v>3199</v>
      </c>
      <c r="I4414" t="s">
        <v>11</v>
      </c>
      <c r="J4414" t="s">
        <v>63</v>
      </c>
      <c r="K4414" t="s">
        <v>153</v>
      </c>
      <c r="L4414" t="s">
        <v>16</v>
      </c>
      <c r="M4414" s="5">
        <v>5521.9199999999983</v>
      </c>
    </row>
    <row r="4415" spans="1:13" x14ac:dyDescent="0.25">
      <c r="A4415" s="2">
        <v>45794</v>
      </c>
      <c r="B4415" s="3">
        <f t="shared" si="206"/>
        <v>2025</v>
      </c>
      <c r="C4415" t="str">
        <f t="shared" si="204"/>
        <v>2024-2025</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25">
      <c r="A4416" s="2">
        <v>45618</v>
      </c>
      <c r="B4416" s="3">
        <f t="shared" si="206"/>
        <v>2025</v>
      </c>
      <c r="C4416" t="str">
        <f t="shared" si="204"/>
        <v>2024-2025</v>
      </c>
      <c r="D4416" t="s">
        <v>147</v>
      </c>
      <c r="E4416" t="s">
        <v>126</v>
      </c>
      <c r="F4416" t="str">
        <f t="shared" si="205"/>
        <v>Queensland</v>
      </c>
      <c r="G4416" t="s">
        <v>35</v>
      </c>
      <c r="H4416">
        <v>4551</v>
      </c>
      <c r="I4416" t="s">
        <v>11</v>
      </c>
      <c r="J4416" t="s">
        <v>120</v>
      </c>
      <c r="K4416" t="s">
        <v>149</v>
      </c>
      <c r="L4416" t="s">
        <v>15</v>
      </c>
      <c r="M4416" s="5">
        <v>5541.1100000000015</v>
      </c>
    </row>
    <row r="4417" spans="1:13" x14ac:dyDescent="0.25">
      <c r="A4417" s="2">
        <v>45814</v>
      </c>
      <c r="B4417" s="3">
        <f t="shared" si="206"/>
        <v>2025</v>
      </c>
      <c r="C4417" t="str">
        <f t="shared" si="204"/>
        <v>2024-2025</v>
      </c>
      <c r="D4417" t="s">
        <v>147</v>
      </c>
      <c r="E4417" t="s">
        <v>103</v>
      </c>
      <c r="F4417" t="str">
        <f t="shared" si="205"/>
        <v>Queensland</v>
      </c>
      <c r="G4417" t="s">
        <v>35</v>
      </c>
      <c r="H4417">
        <v>4509</v>
      </c>
      <c r="I4417" t="s">
        <v>11</v>
      </c>
      <c r="J4417" t="s">
        <v>104</v>
      </c>
      <c r="K4417" t="s">
        <v>151</v>
      </c>
      <c r="L4417" t="s">
        <v>21</v>
      </c>
      <c r="M4417" s="5">
        <v>5557.4800000000005</v>
      </c>
    </row>
    <row r="4418" spans="1:13" x14ac:dyDescent="0.25">
      <c r="A4418" s="2">
        <v>45368</v>
      </c>
      <c r="B4418" s="3">
        <f t="shared" si="206"/>
        <v>2024</v>
      </c>
      <c r="C4418" t="str">
        <f t="shared" ref="C4418:C4481" si="207">IF(MONTH(A4418) &gt;= 7, YEAR(A4418) &amp; "-" &amp; YEAR(A4418) + 1, YEAR(A4418) - 1 &amp; "-" &amp; YEAR(A4418))</f>
        <v>2023-2024</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25">
      <c r="A4419" s="2">
        <v>45453</v>
      </c>
      <c r="B4419" s="3">
        <f t="shared" ref="B4419:B4482" si="209">IF(MONTH(A4419)&gt;=7,YEAR(A4419)+1,YEAR(A4419))</f>
        <v>2024</v>
      </c>
      <c r="C4419" t="str">
        <f t="shared" si="207"/>
        <v>2023-2024</v>
      </c>
      <c r="D4419" t="s">
        <v>147</v>
      </c>
      <c r="E4419" t="s">
        <v>135</v>
      </c>
      <c r="F4419" t="str">
        <f t="shared" si="208"/>
        <v>Victoria</v>
      </c>
      <c r="G4419" t="s">
        <v>45</v>
      </c>
      <c r="H4419">
        <v>3550</v>
      </c>
      <c r="I4419" t="s">
        <v>11</v>
      </c>
      <c r="J4419" t="s">
        <v>60</v>
      </c>
      <c r="K4419" t="s">
        <v>149</v>
      </c>
      <c r="L4419" t="s">
        <v>15</v>
      </c>
      <c r="M4419" s="5">
        <v>5591.9500000000007</v>
      </c>
    </row>
    <row r="4420" spans="1:13" x14ac:dyDescent="0.25">
      <c r="A4420" s="2">
        <v>45569</v>
      </c>
      <c r="B4420" s="3">
        <f t="shared" si="209"/>
        <v>2025</v>
      </c>
      <c r="C4420" t="str">
        <f t="shared" si="207"/>
        <v>2024-2025</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25">
      <c r="A4421" s="2">
        <v>45484</v>
      </c>
      <c r="B4421" s="3">
        <f t="shared" si="209"/>
        <v>2025</v>
      </c>
      <c r="C4421" t="str">
        <f t="shared" si="207"/>
        <v>2024-2025</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25">
      <c r="A4422" s="2">
        <v>45716</v>
      </c>
      <c r="B4422" s="3">
        <f t="shared" si="209"/>
        <v>2025</v>
      </c>
      <c r="C4422" t="str">
        <f t="shared" si="207"/>
        <v>2024-2025</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25">
      <c r="A4423" s="2">
        <v>45738</v>
      </c>
      <c r="B4423" s="3">
        <f t="shared" si="209"/>
        <v>2025</v>
      </c>
      <c r="C4423" t="str">
        <f t="shared" si="207"/>
        <v>2024-2025</v>
      </c>
      <c r="D4423" t="s">
        <v>147</v>
      </c>
      <c r="E4423" t="s">
        <v>146</v>
      </c>
      <c r="F4423" t="str">
        <f t="shared" si="208"/>
        <v>Victoria</v>
      </c>
      <c r="G4423" t="s">
        <v>45</v>
      </c>
      <c r="H4423">
        <v>3353</v>
      </c>
      <c r="I4423" t="s">
        <v>11</v>
      </c>
      <c r="J4423" t="s">
        <v>60</v>
      </c>
      <c r="K4423" t="s">
        <v>150</v>
      </c>
      <c r="L4423" t="s">
        <v>18</v>
      </c>
      <c r="M4423" s="5">
        <v>5647.9</v>
      </c>
    </row>
    <row r="4424" spans="1:13" x14ac:dyDescent="0.25">
      <c r="A4424" s="2">
        <v>45456</v>
      </c>
      <c r="B4424" s="3">
        <f t="shared" si="209"/>
        <v>2024</v>
      </c>
      <c r="C4424" t="str">
        <f t="shared" si="207"/>
        <v>2023-2024</v>
      </c>
      <c r="D4424" t="s">
        <v>148</v>
      </c>
      <c r="E4424" t="s">
        <v>108</v>
      </c>
      <c r="F4424" t="str">
        <f t="shared" si="208"/>
        <v>Victoria</v>
      </c>
      <c r="G4424" t="s">
        <v>45</v>
      </c>
      <c r="H4424">
        <v>3018</v>
      </c>
      <c r="I4424" t="s">
        <v>11</v>
      </c>
      <c r="J4424" t="s">
        <v>46</v>
      </c>
      <c r="K4424" t="s">
        <v>151</v>
      </c>
      <c r="L4424" t="s">
        <v>21</v>
      </c>
      <c r="M4424" s="5">
        <v>5652.74</v>
      </c>
    </row>
    <row r="4425" spans="1:13" x14ac:dyDescent="0.25">
      <c r="A4425" s="2">
        <v>45839</v>
      </c>
      <c r="B4425" s="3">
        <f t="shared" si="209"/>
        <v>2026</v>
      </c>
      <c r="C4425" t="str">
        <f t="shared" si="207"/>
        <v>2025-2026</v>
      </c>
      <c r="D4425" t="s">
        <v>147</v>
      </c>
      <c r="E4425" t="s">
        <v>136</v>
      </c>
      <c r="F4425" t="str">
        <f t="shared" si="208"/>
        <v>Victoria</v>
      </c>
      <c r="G4425" t="s">
        <v>45</v>
      </c>
      <c r="H4425">
        <v>3175</v>
      </c>
      <c r="I4425" t="s">
        <v>11</v>
      </c>
      <c r="J4425" t="s">
        <v>63</v>
      </c>
      <c r="K4425" t="s">
        <v>150</v>
      </c>
      <c r="L4425" t="s">
        <v>18</v>
      </c>
      <c r="M4425" s="5">
        <v>5715.1799999999994</v>
      </c>
    </row>
    <row r="4426" spans="1:13" x14ac:dyDescent="0.25">
      <c r="A4426" s="2">
        <v>45310</v>
      </c>
      <c r="B4426" s="3">
        <f t="shared" si="209"/>
        <v>2024</v>
      </c>
      <c r="C4426" t="str">
        <f t="shared" si="207"/>
        <v>2023-2024</v>
      </c>
      <c r="D4426" t="s">
        <v>147</v>
      </c>
      <c r="E4426" t="s">
        <v>137</v>
      </c>
      <c r="F4426" t="str">
        <f t="shared" si="208"/>
        <v>New South Wales</v>
      </c>
      <c r="G4426" t="s">
        <v>10</v>
      </c>
      <c r="H4426">
        <v>2031</v>
      </c>
      <c r="I4426" t="s">
        <v>11</v>
      </c>
      <c r="J4426" t="s">
        <v>12</v>
      </c>
      <c r="K4426" t="s">
        <v>151</v>
      </c>
      <c r="L4426" t="s">
        <v>21</v>
      </c>
      <c r="M4426" s="5">
        <v>5722.39</v>
      </c>
    </row>
    <row r="4427" spans="1:13" x14ac:dyDescent="0.25">
      <c r="A4427" s="2">
        <v>45513</v>
      </c>
      <c r="B4427" s="3">
        <f t="shared" si="209"/>
        <v>2025</v>
      </c>
      <c r="C4427" t="str">
        <f t="shared" si="207"/>
        <v>2024-2025</v>
      </c>
      <c r="D4427" t="s">
        <v>147</v>
      </c>
      <c r="E4427" t="s">
        <v>24</v>
      </c>
      <c r="F4427" t="str">
        <f t="shared" si="208"/>
        <v>New South Wales</v>
      </c>
      <c r="G4427" t="s">
        <v>10</v>
      </c>
      <c r="H4427">
        <v>2795</v>
      </c>
      <c r="I4427" t="s">
        <v>11</v>
      </c>
      <c r="J4427" t="s">
        <v>25</v>
      </c>
      <c r="K4427" t="s">
        <v>152</v>
      </c>
      <c r="L4427" t="s">
        <v>13</v>
      </c>
      <c r="M4427" s="5">
        <v>5754.1299999999992</v>
      </c>
    </row>
    <row r="4428" spans="1:13" x14ac:dyDescent="0.25">
      <c r="A4428" s="2">
        <v>45653</v>
      </c>
      <c r="B4428" s="3">
        <f t="shared" si="209"/>
        <v>2025</v>
      </c>
      <c r="C4428" t="str">
        <f t="shared" si="207"/>
        <v>2024-2025</v>
      </c>
      <c r="D4428" t="s">
        <v>148</v>
      </c>
      <c r="E4428" t="s">
        <v>124</v>
      </c>
      <c r="F4428" t="str">
        <f t="shared" si="208"/>
        <v>New South Wales</v>
      </c>
      <c r="G4428" t="s">
        <v>10</v>
      </c>
      <c r="H4428">
        <v>2015</v>
      </c>
      <c r="I4428" t="s">
        <v>11</v>
      </c>
      <c r="J4428" t="s">
        <v>12</v>
      </c>
      <c r="K4428" t="s">
        <v>152</v>
      </c>
      <c r="L4428" t="s">
        <v>13</v>
      </c>
      <c r="M4428" s="5">
        <v>5761.56</v>
      </c>
    </row>
    <row r="4429" spans="1:13" x14ac:dyDescent="0.25">
      <c r="A4429" s="2">
        <v>45759</v>
      </c>
      <c r="B4429" s="3">
        <f t="shared" si="209"/>
        <v>2025</v>
      </c>
      <c r="C4429" t="str">
        <f t="shared" si="207"/>
        <v>2024-2025</v>
      </c>
      <c r="D4429" t="s">
        <v>147</v>
      </c>
      <c r="E4429" t="s">
        <v>103</v>
      </c>
      <c r="F4429" t="str">
        <f t="shared" si="208"/>
        <v>Queensland</v>
      </c>
      <c r="G4429" t="s">
        <v>35</v>
      </c>
      <c r="H4429">
        <v>4509</v>
      </c>
      <c r="I4429" t="s">
        <v>11</v>
      </c>
      <c r="J4429" t="s">
        <v>104</v>
      </c>
      <c r="K4429" t="s">
        <v>149</v>
      </c>
      <c r="L4429" t="s">
        <v>15</v>
      </c>
      <c r="M4429" s="5">
        <v>5802.1000000000022</v>
      </c>
    </row>
    <row r="4430" spans="1:13" x14ac:dyDescent="0.25">
      <c r="A4430" s="2">
        <v>45342</v>
      </c>
      <c r="B4430" s="3">
        <f t="shared" si="209"/>
        <v>2024</v>
      </c>
      <c r="C4430" t="str">
        <f t="shared" si="207"/>
        <v>2023-2024</v>
      </c>
      <c r="D4430" t="s">
        <v>147</v>
      </c>
      <c r="E4430" t="s">
        <v>64</v>
      </c>
      <c r="F4430" t="str">
        <f t="shared" si="208"/>
        <v>Victoria</v>
      </c>
      <c r="G4430" t="s">
        <v>45</v>
      </c>
      <c r="H4430">
        <v>3199</v>
      </c>
      <c r="I4430" t="s">
        <v>11</v>
      </c>
      <c r="J4430" t="s">
        <v>63</v>
      </c>
      <c r="K4430" t="s">
        <v>152</v>
      </c>
      <c r="L4430" t="s">
        <v>13</v>
      </c>
      <c r="M4430" s="5">
        <v>5804.51</v>
      </c>
    </row>
    <row r="4431" spans="1:13" x14ac:dyDescent="0.25">
      <c r="A4431" s="2">
        <v>45392</v>
      </c>
      <c r="B4431" s="3">
        <f t="shared" si="209"/>
        <v>2024</v>
      </c>
      <c r="C4431" t="str">
        <f t="shared" si="207"/>
        <v>2023-2024</v>
      </c>
      <c r="D4431" t="s">
        <v>147</v>
      </c>
      <c r="E4431" t="s">
        <v>117</v>
      </c>
      <c r="F4431" t="str">
        <f t="shared" si="208"/>
        <v>Queensland</v>
      </c>
      <c r="G4431" t="s">
        <v>35</v>
      </c>
      <c r="H4431">
        <v>4119</v>
      </c>
      <c r="I4431" t="s">
        <v>11</v>
      </c>
      <c r="J4431" t="s">
        <v>43</v>
      </c>
      <c r="K4431" t="s">
        <v>151</v>
      </c>
      <c r="L4431" t="s">
        <v>21</v>
      </c>
      <c r="M4431" s="5">
        <v>5809.8700000000017</v>
      </c>
    </row>
    <row r="4432" spans="1:13" x14ac:dyDescent="0.25">
      <c r="A4432" s="2">
        <v>45535</v>
      </c>
      <c r="B4432" s="3">
        <f t="shared" si="209"/>
        <v>2025</v>
      </c>
      <c r="C4432" t="str">
        <f t="shared" si="207"/>
        <v>2024-2025</v>
      </c>
      <c r="D4432" t="s">
        <v>147</v>
      </c>
      <c r="E4432" t="s">
        <v>113</v>
      </c>
      <c r="F4432" t="str">
        <f t="shared" si="208"/>
        <v>Queensland</v>
      </c>
      <c r="G4432" t="s">
        <v>35</v>
      </c>
      <c r="H4432">
        <v>4215</v>
      </c>
      <c r="I4432" t="s">
        <v>11</v>
      </c>
      <c r="J4432" t="s">
        <v>104</v>
      </c>
      <c r="K4432" t="s">
        <v>151</v>
      </c>
      <c r="L4432" t="s">
        <v>21</v>
      </c>
      <c r="M4432" s="5">
        <v>5832.199999999998</v>
      </c>
    </row>
    <row r="4433" spans="1:13" x14ac:dyDescent="0.25">
      <c r="A4433" s="2">
        <v>45884</v>
      </c>
      <c r="B4433" s="3">
        <f t="shared" si="209"/>
        <v>2026</v>
      </c>
      <c r="C4433" t="str">
        <f t="shared" si="207"/>
        <v>2025-2026</v>
      </c>
      <c r="D4433" t="s">
        <v>148</v>
      </c>
      <c r="E4433" t="s">
        <v>78</v>
      </c>
      <c r="F4433" t="str">
        <f t="shared" si="208"/>
        <v>New South Wales</v>
      </c>
      <c r="G4433" t="s">
        <v>10</v>
      </c>
      <c r="H4433">
        <v>2350</v>
      </c>
      <c r="I4433" t="s">
        <v>11</v>
      </c>
      <c r="J4433" t="s">
        <v>68</v>
      </c>
      <c r="K4433" t="s">
        <v>153</v>
      </c>
      <c r="L4433" t="s">
        <v>16</v>
      </c>
      <c r="M4433" s="5">
        <v>5894.8900000000012</v>
      </c>
    </row>
    <row r="4434" spans="1:13" x14ac:dyDescent="0.25">
      <c r="A4434" s="2">
        <v>45855</v>
      </c>
      <c r="B4434" s="3">
        <f t="shared" si="209"/>
        <v>2026</v>
      </c>
      <c r="C4434" t="str">
        <f t="shared" si="207"/>
        <v>2025-2026</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25">
      <c r="A4435" s="2">
        <v>45821</v>
      </c>
      <c r="B4435" s="3">
        <f t="shared" si="209"/>
        <v>2025</v>
      </c>
      <c r="C4435" t="str">
        <f t="shared" si="207"/>
        <v>2024-2025</v>
      </c>
      <c r="D4435" t="s">
        <v>148</v>
      </c>
      <c r="E4435" t="s">
        <v>72</v>
      </c>
      <c r="F4435" t="str">
        <f t="shared" si="208"/>
        <v>Western Australia</v>
      </c>
      <c r="G4435" t="s">
        <v>48</v>
      </c>
      <c r="H4435">
        <v>6010</v>
      </c>
      <c r="I4435" t="s">
        <v>11</v>
      </c>
      <c r="J4435" t="s">
        <v>49</v>
      </c>
      <c r="K4435" t="s">
        <v>150</v>
      </c>
      <c r="L4435" t="s">
        <v>18</v>
      </c>
      <c r="M4435" s="5">
        <v>5936.02</v>
      </c>
    </row>
    <row r="4436" spans="1:13" x14ac:dyDescent="0.25">
      <c r="A4436" s="2">
        <v>45331</v>
      </c>
      <c r="B4436" s="3">
        <f t="shared" si="209"/>
        <v>2024</v>
      </c>
      <c r="C4436" t="str">
        <f t="shared" si="207"/>
        <v>2023-2024</v>
      </c>
      <c r="D4436" t="s">
        <v>147</v>
      </c>
      <c r="E4436" t="s">
        <v>57</v>
      </c>
      <c r="F4436" t="str">
        <f t="shared" si="208"/>
        <v>New South Wales</v>
      </c>
      <c r="G4436" t="s">
        <v>10</v>
      </c>
      <c r="H4436">
        <v>2560</v>
      </c>
      <c r="I4436" t="s">
        <v>11</v>
      </c>
      <c r="J4436" t="s">
        <v>58</v>
      </c>
      <c r="K4436" t="s">
        <v>151</v>
      </c>
      <c r="L4436" t="s">
        <v>21</v>
      </c>
      <c r="M4436" s="5">
        <v>6008.17</v>
      </c>
    </row>
    <row r="4437" spans="1:13" x14ac:dyDescent="0.25">
      <c r="A4437" s="2">
        <v>45326</v>
      </c>
      <c r="B4437" s="3">
        <f t="shared" si="209"/>
        <v>2024</v>
      </c>
      <c r="C4437" t="str">
        <f t="shared" si="207"/>
        <v>2023-2024</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25">
      <c r="A4438" s="2">
        <v>45450</v>
      </c>
      <c r="B4438" s="3">
        <f t="shared" si="209"/>
        <v>2024</v>
      </c>
      <c r="C4438" t="str">
        <f t="shared" si="207"/>
        <v>2023-2024</v>
      </c>
      <c r="D4438" t="s">
        <v>147</v>
      </c>
      <c r="E4438" t="s">
        <v>57</v>
      </c>
      <c r="F4438" t="str">
        <f t="shared" si="208"/>
        <v>New South Wales</v>
      </c>
      <c r="G4438" t="s">
        <v>10</v>
      </c>
      <c r="H4438">
        <v>2560</v>
      </c>
      <c r="I4438" t="s">
        <v>11</v>
      </c>
      <c r="J4438" t="s">
        <v>58</v>
      </c>
      <c r="K4438" t="s">
        <v>153</v>
      </c>
      <c r="L4438" t="s">
        <v>16</v>
      </c>
      <c r="M4438" s="5">
        <v>6061.11</v>
      </c>
    </row>
    <row r="4439" spans="1:13" x14ac:dyDescent="0.25">
      <c r="A4439" s="2">
        <v>45400</v>
      </c>
      <c r="B4439" s="3">
        <f t="shared" si="209"/>
        <v>2024</v>
      </c>
      <c r="C4439" t="str">
        <f t="shared" si="207"/>
        <v>2023-2024</v>
      </c>
      <c r="D4439" t="s">
        <v>147</v>
      </c>
      <c r="E4439" t="s">
        <v>112</v>
      </c>
      <c r="F4439" t="str">
        <f t="shared" si="208"/>
        <v>Victoria</v>
      </c>
      <c r="G4439" t="s">
        <v>45</v>
      </c>
      <c r="H4439">
        <v>3076</v>
      </c>
      <c r="I4439" t="s">
        <v>11</v>
      </c>
      <c r="J4439" t="s">
        <v>46</v>
      </c>
      <c r="K4439" t="s">
        <v>149</v>
      </c>
      <c r="L4439" t="s">
        <v>15</v>
      </c>
      <c r="M4439" s="5">
        <v>6065.880000000001</v>
      </c>
    </row>
    <row r="4440" spans="1:13" x14ac:dyDescent="0.25">
      <c r="A4440" s="2">
        <v>45659</v>
      </c>
      <c r="B4440" s="3">
        <f t="shared" si="209"/>
        <v>2025</v>
      </c>
      <c r="C4440" t="str">
        <f t="shared" si="207"/>
        <v>2024-2025</v>
      </c>
      <c r="D4440" t="s">
        <v>147</v>
      </c>
      <c r="E4440" t="s">
        <v>42</v>
      </c>
      <c r="F4440" t="str">
        <f t="shared" si="208"/>
        <v>Queensland</v>
      </c>
      <c r="G4440" t="s">
        <v>35</v>
      </c>
      <c r="H4440">
        <v>4053</v>
      </c>
      <c r="I4440" t="s">
        <v>11</v>
      </c>
      <c r="J4440" t="s">
        <v>43</v>
      </c>
      <c r="K4440" t="s">
        <v>152</v>
      </c>
      <c r="L4440" t="s">
        <v>13</v>
      </c>
      <c r="M4440" s="5">
        <v>6066.260000000002</v>
      </c>
    </row>
    <row r="4441" spans="1:13" x14ac:dyDescent="0.25">
      <c r="A4441" s="2">
        <v>45466</v>
      </c>
      <c r="B4441" s="3">
        <f t="shared" si="209"/>
        <v>2024</v>
      </c>
      <c r="C4441" t="str">
        <f t="shared" si="207"/>
        <v>2023-2024</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25">
      <c r="A4442" s="2">
        <v>45696</v>
      </c>
      <c r="B4442" s="3">
        <f t="shared" si="209"/>
        <v>2025</v>
      </c>
      <c r="C4442" t="str">
        <f t="shared" si="207"/>
        <v>2024-2025</v>
      </c>
      <c r="D4442" t="s">
        <v>147</v>
      </c>
      <c r="E4442" t="s">
        <v>41</v>
      </c>
      <c r="F4442" t="str">
        <f t="shared" si="208"/>
        <v>New South Wales</v>
      </c>
      <c r="G4442" t="s">
        <v>10</v>
      </c>
      <c r="H4442">
        <v>2830</v>
      </c>
      <c r="I4442" t="s">
        <v>11</v>
      </c>
      <c r="J4442" t="s">
        <v>25</v>
      </c>
      <c r="K4442" t="s">
        <v>153</v>
      </c>
      <c r="L4442" t="s">
        <v>16</v>
      </c>
      <c r="M4442" s="5">
        <v>6156.3099999999995</v>
      </c>
    </row>
    <row r="4443" spans="1:13" x14ac:dyDescent="0.25">
      <c r="A4443" s="2">
        <v>45730</v>
      </c>
      <c r="B4443" s="3">
        <f t="shared" si="209"/>
        <v>2025</v>
      </c>
      <c r="C4443" t="str">
        <f t="shared" si="207"/>
        <v>2024-2025</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25">
      <c r="A4444" s="2">
        <v>45889</v>
      </c>
      <c r="B4444" s="3">
        <f t="shared" si="209"/>
        <v>2026</v>
      </c>
      <c r="C4444" t="str">
        <f t="shared" si="207"/>
        <v>2025-2026</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25">
      <c r="A4445" s="2">
        <v>45493</v>
      </c>
      <c r="B4445" s="3">
        <f t="shared" si="209"/>
        <v>2025</v>
      </c>
      <c r="C4445" t="str">
        <f t="shared" si="207"/>
        <v>2024-2025</v>
      </c>
      <c r="D4445" t="s">
        <v>147</v>
      </c>
      <c r="E4445" t="s">
        <v>65</v>
      </c>
      <c r="F4445" t="str">
        <f t="shared" si="208"/>
        <v>New South Wales</v>
      </c>
      <c r="G4445" t="s">
        <v>10</v>
      </c>
      <c r="H4445">
        <v>2541</v>
      </c>
      <c r="I4445" t="s">
        <v>11</v>
      </c>
      <c r="J4445" t="s">
        <v>58</v>
      </c>
      <c r="K4445" t="s">
        <v>153</v>
      </c>
      <c r="L4445" t="s">
        <v>16</v>
      </c>
      <c r="M4445" s="5">
        <v>6251.5000000000009</v>
      </c>
    </row>
    <row r="4446" spans="1:13" x14ac:dyDescent="0.25">
      <c r="A4446" s="2">
        <v>45951</v>
      </c>
      <c r="B4446" s="3">
        <f t="shared" si="209"/>
        <v>2026</v>
      </c>
      <c r="C4446" t="str">
        <f t="shared" si="207"/>
        <v>2025-2026</v>
      </c>
      <c r="D4446" t="s">
        <v>147</v>
      </c>
      <c r="E4446" t="s">
        <v>65</v>
      </c>
      <c r="F4446" t="str">
        <f t="shared" si="208"/>
        <v>New South Wales</v>
      </c>
      <c r="G4446" t="s">
        <v>10</v>
      </c>
      <c r="H4446">
        <v>2541</v>
      </c>
      <c r="I4446" t="s">
        <v>11</v>
      </c>
      <c r="J4446" t="s">
        <v>58</v>
      </c>
      <c r="K4446" t="s">
        <v>149</v>
      </c>
      <c r="L4446" t="s">
        <v>15</v>
      </c>
      <c r="M4446" s="5">
        <v>6304.0499999999993</v>
      </c>
    </row>
    <row r="4447" spans="1:13" x14ac:dyDescent="0.25">
      <c r="A4447" s="2">
        <v>45309</v>
      </c>
      <c r="B4447" s="3">
        <f t="shared" si="209"/>
        <v>2024</v>
      </c>
      <c r="C4447" t="str">
        <f t="shared" si="207"/>
        <v>2023-2024</v>
      </c>
      <c r="D4447" t="s">
        <v>147</v>
      </c>
      <c r="E4447" t="s">
        <v>117</v>
      </c>
      <c r="F4447" t="str">
        <f t="shared" si="208"/>
        <v>Queensland</v>
      </c>
      <c r="G4447" t="s">
        <v>35</v>
      </c>
      <c r="H4447">
        <v>4119</v>
      </c>
      <c r="I4447" t="s">
        <v>11</v>
      </c>
      <c r="J4447" t="s">
        <v>43</v>
      </c>
      <c r="K4447" t="s">
        <v>149</v>
      </c>
      <c r="L4447" t="s">
        <v>15</v>
      </c>
      <c r="M4447" s="5">
        <v>6393.6899999999987</v>
      </c>
    </row>
    <row r="4448" spans="1:13" x14ac:dyDescent="0.25">
      <c r="A4448" s="2">
        <v>45602</v>
      </c>
      <c r="B4448" s="3">
        <f t="shared" si="209"/>
        <v>2025</v>
      </c>
      <c r="C4448" t="str">
        <f t="shared" si="207"/>
        <v>2024-2025</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25">
      <c r="A4449" s="2">
        <v>45419</v>
      </c>
      <c r="B4449" s="3">
        <f t="shared" si="209"/>
        <v>2024</v>
      </c>
      <c r="C4449" t="str">
        <f t="shared" si="207"/>
        <v>2023-2024</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25">
      <c r="A4450" s="2">
        <v>45532</v>
      </c>
      <c r="B4450" s="3">
        <f t="shared" si="209"/>
        <v>2025</v>
      </c>
      <c r="C4450" t="str">
        <f t="shared" si="207"/>
        <v>2024-2025</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25">
      <c r="A4451" s="2">
        <v>45329</v>
      </c>
      <c r="B4451" s="3">
        <f t="shared" si="209"/>
        <v>2024</v>
      </c>
      <c r="C4451" t="str">
        <f t="shared" si="207"/>
        <v>2023-2024</v>
      </c>
      <c r="D4451" t="s">
        <v>147</v>
      </c>
      <c r="E4451" t="s">
        <v>64</v>
      </c>
      <c r="F4451" t="str">
        <f t="shared" si="208"/>
        <v>Victoria</v>
      </c>
      <c r="G4451" t="s">
        <v>45</v>
      </c>
      <c r="H4451">
        <v>3199</v>
      </c>
      <c r="I4451" t="s">
        <v>11</v>
      </c>
      <c r="J4451" t="s">
        <v>63</v>
      </c>
      <c r="K4451" t="s">
        <v>150</v>
      </c>
      <c r="L4451" t="s">
        <v>18</v>
      </c>
      <c r="M4451" s="5">
        <v>6446.1200000000008</v>
      </c>
    </row>
    <row r="4452" spans="1:13" x14ac:dyDescent="0.25">
      <c r="A4452" s="2">
        <v>45567</v>
      </c>
      <c r="B4452" s="3">
        <f t="shared" si="209"/>
        <v>2025</v>
      </c>
      <c r="C4452" t="str">
        <f t="shared" si="207"/>
        <v>2024-2025</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25">
      <c r="A4453" s="2">
        <v>45530</v>
      </c>
      <c r="B4453" s="3">
        <f t="shared" si="209"/>
        <v>2025</v>
      </c>
      <c r="C4453" t="str">
        <f t="shared" si="207"/>
        <v>2024-2025</v>
      </c>
      <c r="D4453" t="s">
        <v>147</v>
      </c>
      <c r="E4453" t="s">
        <v>103</v>
      </c>
      <c r="F4453" t="str">
        <f t="shared" si="208"/>
        <v>Queensland</v>
      </c>
      <c r="G4453" t="s">
        <v>35</v>
      </c>
      <c r="H4453">
        <v>4509</v>
      </c>
      <c r="I4453" t="s">
        <v>11</v>
      </c>
      <c r="J4453" t="s">
        <v>104</v>
      </c>
      <c r="K4453" t="s">
        <v>150</v>
      </c>
      <c r="L4453" t="s">
        <v>18</v>
      </c>
      <c r="M4453" s="5">
        <v>6508.58</v>
      </c>
    </row>
    <row r="4454" spans="1:13" x14ac:dyDescent="0.25">
      <c r="A4454" s="2">
        <v>45604</v>
      </c>
      <c r="B4454" s="3">
        <f t="shared" si="209"/>
        <v>2025</v>
      </c>
      <c r="C4454" t="str">
        <f t="shared" si="207"/>
        <v>2024-2025</v>
      </c>
      <c r="D4454" t="s">
        <v>147</v>
      </c>
      <c r="E4454" t="s">
        <v>146</v>
      </c>
      <c r="F4454" t="str">
        <f t="shared" si="208"/>
        <v>Victoria</v>
      </c>
      <c r="G4454" t="s">
        <v>45</v>
      </c>
      <c r="H4454">
        <v>3353</v>
      </c>
      <c r="I4454" t="s">
        <v>11</v>
      </c>
      <c r="J4454" t="s">
        <v>60</v>
      </c>
      <c r="K4454" t="s">
        <v>151</v>
      </c>
      <c r="L4454" t="s">
        <v>21</v>
      </c>
      <c r="M4454" s="5">
        <v>6511.67</v>
      </c>
    </row>
    <row r="4455" spans="1:13" x14ac:dyDescent="0.25">
      <c r="A4455" s="2">
        <v>45508</v>
      </c>
      <c r="B4455" s="3">
        <f t="shared" si="209"/>
        <v>2025</v>
      </c>
      <c r="C4455" t="str">
        <f t="shared" si="207"/>
        <v>2024-2025</v>
      </c>
      <c r="D4455" t="s">
        <v>147</v>
      </c>
      <c r="E4455" t="s">
        <v>137</v>
      </c>
      <c r="F4455" t="str">
        <f t="shared" si="208"/>
        <v>New South Wales</v>
      </c>
      <c r="G4455" t="s">
        <v>10</v>
      </c>
      <c r="H4455">
        <v>2031</v>
      </c>
      <c r="I4455" t="s">
        <v>11</v>
      </c>
      <c r="J4455" t="s">
        <v>12</v>
      </c>
      <c r="K4455" t="s">
        <v>149</v>
      </c>
      <c r="L4455" t="s">
        <v>15</v>
      </c>
      <c r="M4455" s="5">
        <v>6526.579999999999</v>
      </c>
    </row>
    <row r="4456" spans="1:13" x14ac:dyDescent="0.25">
      <c r="A4456" s="2">
        <v>45853</v>
      </c>
      <c r="B4456" s="3">
        <f t="shared" si="209"/>
        <v>2026</v>
      </c>
      <c r="C4456" t="str">
        <f t="shared" si="207"/>
        <v>2025-2026</v>
      </c>
      <c r="D4456" t="s">
        <v>147</v>
      </c>
      <c r="E4456" t="s">
        <v>64</v>
      </c>
      <c r="F4456" t="str">
        <f t="shared" si="208"/>
        <v>Victoria</v>
      </c>
      <c r="G4456" t="s">
        <v>45</v>
      </c>
      <c r="H4456">
        <v>3199</v>
      </c>
      <c r="I4456" t="s">
        <v>11</v>
      </c>
      <c r="J4456" t="s">
        <v>63</v>
      </c>
      <c r="K4456" t="s">
        <v>151</v>
      </c>
      <c r="L4456" t="s">
        <v>21</v>
      </c>
      <c r="M4456" s="5">
        <v>6630.3700000000008</v>
      </c>
    </row>
    <row r="4457" spans="1:13" x14ac:dyDescent="0.25">
      <c r="A4457" s="2">
        <v>45911</v>
      </c>
      <c r="B4457" s="3">
        <f t="shared" si="209"/>
        <v>2026</v>
      </c>
      <c r="C4457" t="str">
        <f t="shared" si="207"/>
        <v>2025-2026</v>
      </c>
      <c r="D4457" t="s">
        <v>147</v>
      </c>
      <c r="E4457" t="s">
        <v>9</v>
      </c>
      <c r="F4457" t="str">
        <f t="shared" si="208"/>
        <v>New South Wales</v>
      </c>
      <c r="G4457" t="s">
        <v>10</v>
      </c>
      <c r="H4457">
        <v>2067</v>
      </c>
      <c r="I4457" t="s">
        <v>11</v>
      </c>
      <c r="J4457" t="s">
        <v>12</v>
      </c>
      <c r="K4457" t="s">
        <v>149</v>
      </c>
      <c r="L4457" t="s">
        <v>15</v>
      </c>
      <c r="M4457" s="5">
        <v>6641.9900000000016</v>
      </c>
    </row>
    <row r="4458" spans="1:13" x14ac:dyDescent="0.25">
      <c r="A4458" s="2">
        <v>45589</v>
      </c>
      <c r="B4458" s="3">
        <f t="shared" si="209"/>
        <v>2025</v>
      </c>
      <c r="C4458" t="str">
        <f t="shared" si="207"/>
        <v>2024-2025</v>
      </c>
      <c r="D4458" t="s">
        <v>147</v>
      </c>
      <c r="E4458" t="s">
        <v>99</v>
      </c>
      <c r="F4458" t="str">
        <f t="shared" si="208"/>
        <v>Victoria</v>
      </c>
      <c r="G4458" t="s">
        <v>45</v>
      </c>
      <c r="H4458">
        <v>3148</v>
      </c>
      <c r="I4458" t="s">
        <v>11</v>
      </c>
      <c r="J4458" t="s">
        <v>63</v>
      </c>
      <c r="K4458" t="s">
        <v>150</v>
      </c>
      <c r="L4458" t="s">
        <v>18</v>
      </c>
      <c r="M4458" s="5">
        <v>6642.2</v>
      </c>
    </row>
    <row r="4459" spans="1:13" x14ac:dyDescent="0.25">
      <c r="A4459" s="2">
        <v>45439</v>
      </c>
      <c r="B4459" s="3">
        <f t="shared" si="209"/>
        <v>2024</v>
      </c>
      <c r="C4459" t="str">
        <f t="shared" si="207"/>
        <v>2023-2024</v>
      </c>
      <c r="D4459" t="s">
        <v>148</v>
      </c>
      <c r="E4459" t="s">
        <v>44</v>
      </c>
      <c r="F4459" t="str">
        <f t="shared" si="208"/>
        <v>Victoria</v>
      </c>
      <c r="G4459" t="s">
        <v>45</v>
      </c>
      <c r="H4459">
        <v>3066</v>
      </c>
      <c r="I4459" t="s">
        <v>11</v>
      </c>
      <c r="J4459" t="s">
        <v>46</v>
      </c>
      <c r="K4459" t="s">
        <v>149</v>
      </c>
      <c r="L4459" t="s">
        <v>15</v>
      </c>
      <c r="M4459" s="5">
        <v>6701.9900000000007</v>
      </c>
    </row>
    <row r="4460" spans="1:13" x14ac:dyDescent="0.25">
      <c r="A4460" s="2">
        <v>45532</v>
      </c>
      <c r="B4460" s="3">
        <f t="shared" si="209"/>
        <v>2025</v>
      </c>
      <c r="C4460" t="str">
        <f t="shared" si="207"/>
        <v>2024-2025</v>
      </c>
      <c r="D4460" t="s">
        <v>147</v>
      </c>
      <c r="E4460" t="s">
        <v>99</v>
      </c>
      <c r="F4460" t="str">
        <f t="shared" si="208"/>
        <v>Victoria</v>
      </c>
      <c r="G4460" t="s">
        <v>45</v>
      </c>
      <c r="H4460">
        <v>3148</v>
      </c>
      <c r="I4460" t="s">
        <v>11</v>
      </c>
      <c r="J4460" t="s">
        <v>63</v>
      </c>
      <c r="K4460" t="s">
        <v>153</v>
      </c>
      <c r="L4460" t="s">
        <v>16</v>
      </c>
      <c r="M4460" s="5">
        <v>6708.3900000000012</v>
      </c>
    </row>
    <row r="4461" spans="1:13" x14ac:dyDescent="0.25">
      <c r="A4461" s="2">
        <v>45481</v>
      </c>
      <c r="B4461" s="3">
        <f t="shared" si="209"/>
        <v>2025</v>
      </c>
      <c r="C4461" t="str">
        <f t="shared" si="207"/>
        <v>2024-2025</v>
      </c>
      <c r="D4461" t="s">
        <v>147</v>
      </c>
      <c r="E4461" t="s">
        <v>112</v>
      </c>
      <c r="F4461" t="str">
        <f t="shared" si="208"/>
        <v>Victoria</v>
      </c>
      <c r="G4461" t="s">
        <v>45</v>
      </c>
      <c r="H4461">
        <v>3076</v>
      </c>
      <c r="I4461" t="s">
        <v>11</v>
      </c>
      <c r="J4461" t="s">
        <v>46</v>
      </c>
      <c r="K4461" t="s">
        <v>149</v>
      </c>
      <c r="L4461" t="s">
        <v>15</v>
      </c>
      <c r="M4461" s="5">
        <v>6740.72</v>
      </c>
    </row>
    <row r="4462" spans="1:13" x14ac:dyDescent="0.25">
      <c r="A4462" s="2">
        <v>45902</v>
      </c>
      <c r="B4462" s="3">
        <f t="shared" si="209"/>
        <v>2026</v>
      </c>
      <c r="C4462" t="str">
        <f t="shared" si="207"/>
        <v>2025-2026</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25">
      <c r="A4463" s="2">
        <v>45584</v>
      </c>
      <c r="B4463" s="3">
        <f t="shared" si="209"/>
        <v>2025</v>
      </c>
      <c r="C4463" t="str">
        <f t="shared" si="207"/>
        <v>2024-2025</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25">
      <c r="A4464" s="2">
        <v>45915</v>
      </c>
      <c r="B4464" s="3">
        <f t="shared" si="209"/>
        <v>2026</v>
      </c>
      <c r="C4464" t="str">
        <f t="shared" si="207"/>
        <v>2025-2026</v>
      </c>
      <c r="D4464" t="s">
        <v>148</v>
      </c>
      <c r="E4464" t="s">
        <v>86</v>
      </c>
      <c r="F4464" t="str">
        <f t="shared" si="208"/>
        <v>New South Wales</v>
      </c>
      <c r="G4464" t="s">
        <v>10</v>
      </c>
      <c r="H4464">
        <v>2064</v>
      </c>
      <c r="I4464" t="s">
        <v>11</v>
      </c>
      <c r="J4464" t="s">
        <v>12</v>
      </c>
      <c r="K4464" t="s">
        <v>150</v>
      </c>
      <c r="L4464" t="s">
        <v>18</v>
      </c>
      <c r="M4464" s="5">
        <v>6954.5999999999995</v>
      </c>
    </row>
    <row r="4465" spans="1:13" x14ac:dyDescent="0.25">
      <c r="A4465" s="2">
        <v>45957</v>
      </c>
      <c r="B4465" s="3">
        <f t="shared" si="209"/>
        <v>2026</v>
      </c>
      <c r="C4465" t="str">
        <f t="shared" si="207"/>
        <v>2025-2026</v>
      </c>
      <c r="D4465" t="s">
        <v>147</v>
      </c>
      <c r="E4465" t="s">
        <v>117</v>
      </c>
      <c r="F4465" t="str">
        <f t="shared" si="208"/>
        <v>Queensland</v>
      </c>
      <c r="G4465" t="s">
        <v>35</v>
      </c>
      <c r="H4465">
        <v>4119</v>
      </c>
      <c r="I4465" t="s">
        <v>11</v>
      </c>
      <c r="J4465" t="s">
        <v>43</v>
      </c>
      <c r="K4465" t="s">
        <v>152</v>
      </c>
      <c r="L4465" t="s">
        <v>13</v>
      </c>
      <c r="M4465" s="5">
        <v>6972.0799999999981</v>
      </c>
    </row>
    <row r="4466" spans="1:13" x14ac:dyDescent="0.25">
      <c r="A4466" s="2">
        <v>45886</v>
      </c>
      <c r="B4466" s="3">
        <f t="shared" si="209"/>
        <v>2026</v>
      </c>
      <c r="C4466" t="str">
        <f t="shared" si="207"/>
        <v>2025-2026</v>
      </c>
      <c r="D4466" t="s">
        <v>147</v>
      </c>
      <c r="E4466" t="s">
        <v>135</v>
      </c>
      <c r="F4466" t="str">
        <f t="shared" si="208"/>
        <v>Victoria</v>
      </c>
      <c r="G4466" t="s">
        <v>45</v>
      </c>
      <c r="H4466">
        <v>3550</v>
      </c>
      <c r="I4466" t="s">
        <v>11</v>
      </c>
      <c r="J4466" t="s">
        <v>60</v>
      </c>
      <c r="K4466" t="s">
        <v>149</v>
      </c>
      <c r="L4466" t="s">
        <v>15</v>
      </c>
      <c r="M4466" s="5">
        <v>7040.8400000000038</v>
      </c>
    </row>
    <row r="4467" spans="1:13" x14ac:dyDescent="0.25">
      <c r="A4467" s="2">
        <v>45431</v>
      </c>
      <c r="B4467" s="3">
        <f t="shared" si="209"/>
        <v>2024</v>
      </c>
      <c r="C4467" t="str">
        <f t="shared" si="207"/>
        <v>2023-2024</v>
      </c>
      <c r="D4467" t="s">
        <v>147</v>
      </c>
      <c r="E4467" t="s">
        <v>92</v>
      </c>
      <c r="F4467" t="str">
        <f t="shared" si="208"/>
        <v>Queensland</v>
      </c>
      <c r="G4467" t="s">
        <v>35</v>
      </c>
      <c r="H4467">
        <v>4068</v>
      </c>
      <c r="I4467" t="s">
        <v>11</v>
      </c>
      <c r="J4467" t="s">
        <v>43</v>
      </c>
      <c r="K4467" t="s">
        <v>149</v>
      </c>
      <c r="L4467" t="s">
        <v>15</v>
      </c>
      <c r="M4467" s="5">
        <v>7049.4500000000025</v>
      </c>
    </row>
    <row r="4468" spans="1:13" x14ac:dyDescent="0.25">
      <c r="A4468" s="2">
        <v>45297</v>
      </c>
      <c r="B4468" s="3">
        <f t="shared" si="209"/>
        <v>2024</v>
      </c>
      <c r="C4468" t="str">
        <f t="shared" si="207"/>
        <v>2023-2024</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25">
      <c r="A4469" s="2">
        <v>45756</v>
      </c>
      <c r="B4469" s="3">
        <f t="shared" si="209"/>
        <v>2025</v>
      </c>
      <c r="C4469" t="str">
        <f t="shared" si="207"/>
        <v>2024-2025</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25">
      <c r="A4470" s="2">
        <v>45995</v>
      </c>
      <c r="B4470" s="3">
        <f t="shared" si="209"/>
        <v>2026</v>
      </c>
      <c r="C4470" t="str">
        <f t="shared" si="207"/>
        <v>2025-2026</v>
      </c>
      <c r="D4470" t="s">
        <v>147</v>
      </c>
      <c r="E4470" t="s">
        <v>138</v>
      </c>
      <c r="F4470" t="str">
        <f t="shared" si="208"/>
        <v>Queensland</v>
      </c>
      <c r="G4470" t="s">
        <v>35</v>
      </c>
      <c r="H4470">
        <v>4558</v>
      </c>
      <c r="I4470" t="s">
        <v>11</v>
      </c>
      <c r="J4470" t="s">
        <v>120</v>
      </c>
      <c r="K4470" t="s">
        <v>149</v>
      </c>
      <c r="L4470" t="s">
        <v>15</v>
      </c>
      <c r="M4470" s="5">
        <v>7110.9800000000032</v>
      </c>
    </row>
    <row r="4471" spans="1:13" x14ac:dyDescent="0.25">
      <c r="A4471" s="2">
        <v>45874</v>
      </c>
      <c r="B4471" s="3">
        <f t="shared" si="209"/>
        <v>2026</v>
      </c>
      <c r="C4471" t="str">
        <f t="shared" si="207"/>
        <v>2025-2026</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25">
      <c r="A4472" s="2">
        <v>45694</v>
      </c>
      <c r="B4472" s="3">
        <f t="shared" si="209"/>
        <v>2025</v>
      </c>
      <c r="C4472" t="str">
        <f t="shared" si="207"/>
        <v>2024-2025</v>
      </c>
      <c r="D4472" t="s">
        <v>148</v>
      </c>
      <c r="E4472" t="s">
        <v>124</v>
      </c>
      <c r="F4472" t="str">
        <f t="shared" si="208"/>
        <v>New South Wales</v>
      </c>
      <c r="G4472" t="s">
        <v>10</v>
      </c>
      <c r="H4472">
        <v>2015</v>
      </c>
      <c r="I4472" t="s">
        <v>11</v>
      </c>
      <c r="J4472" t="s">
        <v>12</v>
      </c>
      <c r="K4472" t="s">
        <v>151</v>
      </c>
      <c r="L4472" t="s">
        <v>21</v>
      </c>
      <c r="M4472" s="5">
        <v>7207.76</v>
      </c>
    </row>
    <row r="4473" spans="1:13" x14ac:dyDescent="0.25">
      <c r="A4473" s="2">
        <v>45322</v>
      </c>
      <c r="B4473" s="3">
        <f t="shared" si="209"/>
        <v>2024</v>
      </c>
      <c r="C4473" t="str">
        <f t="shared" si="207"/>
        <v>2023-2024</v>
      </c>
      <c r="D4473" t="s">
        <v>147</v>
      </c>
      <c r="E4473" t="s">
        <v>64</v>
      </c>
      <c r="F4473" t="str">
        <f t="shared" si="208"/>
        <v>Victoria</v>
      </c>
      <c r="G4473" t="s">
        <v>45</v>
      </c>
      <c r="H4473">
        <v>3199</v>
      </c>
      <c r="I4473" t="s">
        <v>11</v>
      </c>
      <c r="J4473" t="s">
        <v>63</v>
      </c>
      <c r="K4473" t="s">
        <v>152</v>
      </c>
      <c r="L4473" t="s">
        <v>13</v>
      </c>
      <c r="M4473" s="5">
        <v>7284.1799999999994</v>
      </c>
    </row>
    <row r="4474" spans="1:13" x14ac:dyDescent="0.25">
      <c r="A4474" s="2">
        <v>45582</v>
      </c>
      <c r="B4474" s="3">
        <f t="shared" si="209"/>
        <v>2025</v>
      </c>
      <c r="C4474" t="str">
        <f t="shared" si="207"/>
        <v>2024-2025</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25">
      <c r="A4475" s="2">
        <v>45644</v>
      </c>
      <c r="B4475" s="3">
        <f t="shared" si="209"/>
        <v>2025</v>
      </c>
      <c r="C4475" t="str">
        <f t="shared" si="207"/>
        <v>2024-2025</v>
      </c>
      <c r="D4475" t="s">
        <v>147</v>
      </c>
      <c r="E4475" t="s">
        <v>136</v>
      </c>
      <c r="F4475" t="str">
        <f t="shared" si="208"/>
        <v>Victoria</v>
      </c>
      <c r="G4475" t="s">
        <v>45</v>
      </c>
      <c r="H4475">
        <v>3175</v>
      </c>
      <c r="I4475" t="s">
        <v>11</v>
      </c>
      <c r="J4475" t="s">
        <v>63</v>
      </c>
      <c r="K4475" t="s">
        <v>149</v>
      </c>
      <c r="L4475" t="s">
        <v>15</v>
      </c>
      <c r="M4475" s="5">
        <v>7339.49</v>
      </c>
    </row>
    <row r="4476" spans="1:13" x14ac:dyDescent="0.25">
      <c r="A4476" s="2">
        <v>45459</v>
      </c>
      <c r="B4476" s="3">
        <f t="shared" si="209"/>
        <v>2024</v>
      </c>
      <c r="C4476" t="str">
        <f t="shared" si="207"/>
        <v>2023-2024</v>
      </c>
      <c r="D4476" t="s">
        <v>147</v>
      </c>
      <c r="E4476" t="s">
        <v>65</v>
      </c>
      <c r="F4476" t="str">
        <f t="shared" si="208"/>
        <v>New South Wales</v>
      </c>
      <c r="G4476" t="s">
        <v>10</v>
      </c>
      <c r="H4476">
        <v>2541</v>
      </c>
      <c r="I4476" t="s">
        <v>11</v>
      </c>
      <c r="J4476" t="s">
        <v>58</v>
      </c>
      <c r="K4476" t="s">
        <v>151</v>
      </c>
      <c r="L4476" t="s">
        <v>21</v>
      </c>
      <c r="M4476" s="5">
        <v>7343.3100000000013</v>
      </c>
    </row>
    <row r="4477" spans="1:13" x14ac:dyDescent="0.25">
      <c r="A4477" s="2">
        <v>45870</v>
      </c>
      <c r="B4477" s="3">
        <f t="shared" si="209"/>
        <v>2026</v>
      </c>
      <c r="C4477" t="str">
        <f t="shared" si="207"/>
        <v>2025-2026</v>
      </c>
      <c r="D4477" t="s">
        <v>147</v>
      </c>
      <c r="E4477" t="s">
        <v>57</v>
      </c>
      <c r="F4477" t="str">
        <f t="shared" si="208"/>
        <v>New South Wales</v>
      </c>
      <c r="G4477" t="s">
        <v>10</v>
      </c>
      <c r="H4477">
        <v>2560</v>
      </c>
      <c r="I4477" t="s">
        <v>11</v>
      </c>
      <c r="J4477" t="s">
        <v>58</v>
      </c>
      <c r="K4477" t="s">
        <v>152</v>
      </c>
      <c r="L4477" t="s">
        <v>13</v>
      </c>
      <c r="M4477" s="5">
        <v>7487.4900000000034</v>
      </c>
    </row>
    <row r="4478" spans="1:13" x14ac:dyDescent="0.25">
      <c r="A4478" s="2">
        <v>45443</v>
      </c>
      <c r="B4478" s="3">
        <f t="shared" si="209"/>
        <v>2024</v>
      </c>
      <c r="C4478" t="str">
        <f t="shared" si="207"/>
        <v>2023-2024</v>
      </c>
      <c r="D4478" t="s">
        <v>147</v>
      </c>
      <c r="E4478" t="s">
        <v>57</v>
      </c>
      <c r="F4478" t="str">
        <f t="shared" si="208"/>
        <v>New South Wales</v>
      </c>
      <c r="G4478" t="s">
        <v>10</v>
      </c>
      <c r="H4478">
        <v>2560</v>
      </c>
      <c r="I4478" t="s">
        <v>11</v>
      </c>
      <c r="J4478" t="s">
        <v>58</v>
      </c>
      <c r="K4478" t="s">
        <v>151</v>
      </c>
      <c r="L4478" t="s">
        <v>21</v>
      </c>
      <c r="M4478" s="5">
        <v>7520.87</v>
      </c>
    </row>
    <row r="4479" spans="1:13" x14ac:dyDescent="0.25">
      <c r="A4479" s="2">
        <v>45360</v>
      </c>
      <c r="B4479" s="3">
        <f t="shared" si="209"/>
        <v>2024</v>
      </c>
      <c r="C4479" t="str">
        <f t="shared" si="207"/>
        <v>2023-2024</v>
      </c>
      <c r="D4479" t="s">
        <v>148</v>
      </c>
      <c r="E4479" t="s">
        <v>124</v>
      </c>
      <c r="F4479" t="str">
        <f t="shared" si="208"/>
        <v>New South Wales</v>
      </c>
      <c r="G4479" t="s">
        <v>10</v>
      </c>
      <c r="H4479">
        <v>2015</v>
      </c>
      <c r="I4479" t="s">
        <v>11</v>
      </c>
      <c r="J4479" t="s">
        <v>12</v>
      </c>
      <c r="K4479" t="s">
        <v>149</v>
      </c>
      <c r="L4479" t="s">
        <v>15</v>
      </c>
      <c r="M4479" s="5">
        <v>7676.07</v>
      </c>
    </row>
    <row r="4480" spans="1:13" x14ac:dyDescent="0.25">
      <c r="A4480" s="2">
        <v>46022</v>
      </c>
      <c r="B4480" s="3">
        <f t="shared" si="209"/>
        <v>2026</v>
      </c>
      <c r="C4480" t="str">
        <f t="shared" si="207"/>
        <v>2025-2026</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25">
      <c r="A4481" s="2">
        <v>45947</v>
      </c>
      <c r="B4481" s="3">
        <f t="shared" si="209"/>
        <v>2026</v>
      </c>
      <c r="C4481" t="str">
        <f t="shared" si="207"/>
        <v>2025-2026</v>
      </c>
      <c r="D4481" t="s">
        <v>148</v>
      </c>
      <c r="E4481" t="s">
        <v>78</v>
      </c>
      <c r="F4481" t="str">
        <f t="shared" si="208"/>
        <v>New South Wales</v>
      </c>
      <c r="G4481" t="s">
        <v>10</v>
      </c>
      <c r="H4481">
        <v>2350</v>
      </c>
      <c r="I4481" t="s">
        <v>11</v>
      </c>
      <c r="J4481" t="s">
        <v>68</v>
      </c>
      <c r="K4481" t="s">
        <v>149</v>
      </c>
      <c r="L4481" t="s">
        <v>15</v>
      </c>
      <c r="M4481" s="5">
        <v>7792.92</v>
      </c>
    </row>
    <row r="4482" spans="1:13" x14ac:dyDescent="0.25">
      <c r="A4482" s="2">
        <v>45966</v>
      </c>
      <c r="B4482" s="3">
        <f t="shared" si="209"/>
        <v>2026</v>
      </c>
      <c r="C4482" t="str">
        <f t="shared" ref="C4482:C4506" si="210">IF(MONTH(A4482) &gt;= 7, YEAR(A4482) &amp; "-" &amp; YEAR(A4482) + 1, YEAR(A4482) - 1 &amp; "-" &amp; YEAR(A4482))</f>
        <v>2025-2026</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25">
      <c r="A4483" s="2">
        <v>45805</v>
      </c>
      <c r="B4483" s="3">
        <f t="shared" ref="B4483:B4506" si="212">IF(MONTH(A4483)&gt;=7,YEAR(A4483)+1,YEAR(A4483))</f>
        <v>2025</v>
      </c>
      <c r="C4483" t="str">
        <f t="shared" si="210"/>
        <v>2024-2025</v>
      </c>
      <c r="D4483" t="s">
        <v>148</v>
      </c>
      <c r="E4483" t="s">
        <v>108</v>
      </c>
      <c r="F4483" t="str">
        <f t="shared" si="211"/>
        <v>Victoria</v>
      </c>
      <c r="G4483" t="s">
        <v>45</v>
      </c>
      <c r="H4483">
        <v>3018</v>
      </c>
      <c r="I4483" t="s">
        <v>11</v>
      </c>
      <c r="J4483" t="s">
        <v>46</v>
      </c>
      <c r="K4483" t="s">
        <v>149</v>
      </c>
      <c r="L4483" t="s">
        <v>15</v>
      </c>
      <c r="M4483" s="5">
        <v>7862.59</v>
      </c>
    </row>
    <row r="4484" spans="1:13" x14ac:dyDescent="0.25">
      <c r="A4484" s="2">
        <v>45980</v>
      </c>
      <c r="B4484" s="3">
        <f t="shared" si="212"/>
        <v>2026</v>
      </c>
      <c r="C4484" t="str">
        <f t="shared" si="210"/>
        <v>2025-2026</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25">
      <c r="A4485" s="2">
        <v>45785</v>
      </c>
      <c r="B4485" s="3">
        <f t="shared" si="212"/>
        <v>2025</v>
      </c>
      <c r="C4485" t="str">
        <f t="shared" si="210"/>
        <v>2024-2025</v>
      </c>
      <c r="D4485" t="s">
        <v>147</v>
      </c>
      <c r="E4485" t="s">
        <v>24</v>
      </c>
      <c r="F4485" t="str">
        <f t="shared" si="211"/>
        <v>New South Wales</v>
      </c>
      <c r="G4485" t="s">
        <v>10</v>
      </c>
      <c r="H4485">
        <v>2795</v>
      </c>
      <c r="I4485" t="s">
        <v>11</v>
      </c>
      <c r="J4485" t="s">
        <v>25</v>
      </c>
      <c r="K4485" t="s">
        <v>151</v>
      </c>
      <c r="L4485" t="s">
        <v>21</v>
      </c>
      <c r="M4485" s="5">
        <v>7909.7500000000009</v>
      </c>
    </row>
    <row r="4486" spans="1:13" x14ac:dyDescent="0.25">
      <c r="A4486" s="2">
        <v>45311</v>
      </c>
      <c r="B4486" s="3">
        <f t="shared" si="212"/>
        <v>2024</v>
      </c>
      <c r="C4486" t="str">
        <f t="shared" si="210"/>
        <v>2023-2024</v>
      </c>
      <c r="D4486" t="s">
        <v>147</v>
      </c>
      <c r="E4486" t="s">
        <v>146</v>
      </c>
      <c r="F4486" t="str">
        <f t="shared" si="211"/>
        <v>Victoria</v>
      </c>
      <c r="G4486" t="s">
        <v>45</v>
      </c>
      <c r="H4486">
        <v>3353</v>
      </c>
      <c r="I4486" t="s">
        <v>11</v>
      </c>
      <c r="J4486" t="s">
        <v>60</v>
      </c>
      <c r="K4486" t="s">
        <v>149</v>
      </c>
      <c r="L4486" t="s">
        <v>15</v>
      </c>
      <c r="M4486" s="5">
        <v>8030.1400000000012</v>
      </c>
    </row>
    <row r="4487" spans="1:13" x14ac:dyDescent="0.25">
      <c r="A4487" s="2">
        <v>45927</v>
      </c>
      <c r="B4487" s="3">
        <f t="shared" si="212"/>
        <v>2026</v>
      </c>
      <c r="C4487" t="str">
        <f t="shared" si="210"/>
        <v>2025-2026</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25">
      <c r="A4488" s="2">
        <v>45980</v>
      </c>
      <c r="B4488" s="3">
        <f t="shared" si="212"/>
        <v>2026</v>
      </c>
      <c r="C4488" t="str">
        <f t="shared" si="210"/>
        <v>2025-2026</v>
      </c>
      <c r="D4488" t="s">
        <v>147</v>
      </c>
      <c r="E4488" t="s">
        <v>64</v>
      </c>
      <c r="F4488" t="str">
        <f t="shared" si="211"/>
        <v>Victoria</v>
      </c>
      <c r="G4488" t="s">
        <v>45</v>
      </c>
      <c r="H4488">
        <v>3199</v>
      </c>
      <c r="I4488" t="s">
        <v>11</v>
      </c>
      <c r="J4488" t="s">
        <v>63</v>
      </c>
      <c r="K4488" t="s">
        <v>151</v>
      </c>
      <c r="L4488" t="s">
        <v>21</v>
      </c>
      <c r="M4488" s="5">
        <v>8106.36</v>
      </c>
    </row>
    <row r="4489" spans="1:13" x14ac:dyDescent="0.25">
      <c r="A4489" s="2">
        <v>45549</v>
      </c>
      <c r="B4489" s="3">
        <f t="shared" si="212"/>
        <v>2025</v>
      </c>
      <c r="C4489" t="str">
        <f t="shared" si="210"/>
        <v>2024-2025</v>
      </c>
      <c r="D4489" t="s">
        <v>147</v>
      </c>
      <c r="E4489" t="s">
        <v>82</v>
      </c>
      <c r="F4489" t="str">
        <f t="shared" si="211"/>
        <v>Queensland</v>
      </c>
      <c r="G4489" t="s">
        <v>35</v>
      </c>
      <c r="H4489">
        <v>4012</v>
      </c>
      <c r="I4489" t="s">
        <v>11</v>
      </c>
      <c r="J4489" t="s">
        <v>43</v>
      </c>
      <c r="K4489" t="s">
        <v>150</v>
      </c>
      <c r="L4489" t="s">
        <v>18</v>
      </c>
      <c r="M4489" s="5">
        <v>8438.7899999999972</v>
      </c>
    </row>
    <row r="4490" spans="1:13" x14ac:dyDescent="0.25">
      <c r="A4490" s="2">
        <v>45942</v>
      </c>
      <c r="B4490" s="3">
        <f t="shared" si="212"/>
        <v>2026</v>
      </c>
      <c r="C4490" t="str">
        <f t="shared" si="210"/>
        <v>2025-2026</v>
      </c>
      <c r="D4490" t="s">
        <v>147</v>
      </c>
      <c r="E4490" t="s">
        <v>41</v>
      </c>
      <c r="F4490" t="str">
        <f t="shared" si="211"/>
        <v>New South Wales</v>
      </c>
      <c r="G4490" t="s">
        <v>10</v>
      </c>
      <c r="H4490">
        <v>2830</v>
      </c>
      <c r="I4490" t="s">
        <v>11</v>
      </c>
      <c r="J4490" t="s">
        <v>25</v>
      </c>
      <c r="K4490" t="s">
        <v>151</v>
      </c>
      <c r="L4490" t="s">
        <v>21</v>
      </c>
      <c r="M4490" s="5">
        <v>8620.2100000000009</v>
      </c>
    </row>
    <row r="4491" spans="1:13" x14ac:dyDescent="0.25">
      <c r="A4491" s="2">
        <v>45294</v>
      </c>
      <c r="B4491" s="3">
        <f t="shared" si="212"/>
        <v>2024</v>
      </c>
      <c r="C4491" t="str">
        <f t="shared" si="210"/>
        <v>2023-2024</v>
      </c>
      <c r="D4491" t="s">
        <v>147</v>
      </c>
      <c r="E4491" t="s">
        <v>99</v>
      </c>
      <c r="F4491" t="str">
        <f t="shared" si="211"/>
        <v>Victoria</v>
      </c>
      <c r="G4491" t="s">
        <v>45</v>
      </c>
      <c r="H4491">
        <v>3148</v>
      </c>
      <c r="I4491" t="s">
        <v>11</v>
      </c>
      <c r="J4491" t="s">
        <v>63</v>
      </c>
      <c r="K4491" t="s">
        <v>151</v>
      </c>
      <c r="L4491" t="s">
        <v>21</v>
      </c>
      <c r="M4491" s="5">
        <v>8918.2800000000025</v>
      </c>
    </row>
    <row r="4492" spans="1:13" x14ac:dyDescent="0.25">
      <c r="A4492" s="2">
        <v>45499</v>
      </c>
      <c r="B4492" s="3">
        <f t="shared" si="212"/>
        <v>2025</v>
      </c>
      <c r="C4492" t="str">
        <f t="shared" si="210"/>
        <v>2024-2025</v>
      </c>
      <c r="D4492" t="s">
        <v>147</v>
      </c>
      <c r="E4492" t="s">
        <v>99</v>
      </c>
      <c r="F4492" t="str">
        <f t="shared" si="211"/>
        <v>Victoria</v>
      </c>
      <c r="G4492" t="s">
        <v>45</v>
      </c>
      <c r="H4492">
        <v>3148</v>
      </c>
      <c r="I4492" t="s">
        <v>11</v>
      </c>
      <c r="J4492" t="s">
        <v>63</v>
      </c>
      <c r="K4492" t="s">
        <v>149</v>
      </c>
      <c r="L4492" t="s">
        <v>15</v>
      </c>
      <c r="M4492" s="5">
        <v>9049.9800000000014</v>
      </c>
    </row>
    <row r="4493" spans="1:13" x14ac:dyDescent="0.25">
      <c r="A4493" s="2">
        <v>45404</v>
      </c>
      <c r="B4493" s="3">
        <f t="shared" si="212"/>
        <v>2024</v>
      </c>
      <c r="C4493" t="str">
        <f t="shared" si="210"/>
        <v>2023-2024</v>
      </c>
      <c r="D4493" t="s">
        <v>147</v>
      </c>
      <c r="E4493" t="s">
        <v>57</v>
      </c>
      <c r="F4493" t="str">
        <f t="shared" si="211"/>
        <v>New South Wales</v>
      </c>
      <c r="G4493" t="s">
        <v>10</v>
      </c>
      <c r="H4493">
        <v>2560</v>
      </c>
      <c r="I4493" t="s">
        <v>11</v>
      </c>
      <c r="J4493" t="s">
        <v>58</v>
      </c>
      <c r="K4493" t="s">
        <v>149</v>
      </c>
      <c r="L4493" t="s">
        <v>15</v>
      </c>
      <c r="M4493" s="5">
        <v>9101.4900000000016</v>
      </c>
    </row>
    <row r="4494" spans="1:13" x14ac:dyDescent="0.25">
      <c r="A4494" s="2">
        <v>45740</v>
      </c>
      <c r="B4494" s="3">
        <f t="shared" si="212"/>
        <v>2025</v>
      </c>
      <c r="C4494" t="str">
        <f t="shared" si="210"/>
        <v>2024-2025</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25">
      <c r="A4495" s="2">
        <v>45805</v>
      </c>
      <c r="B4495" s="3">
        <f t="shared" si="212"/>
        <v>2025</v>
      </c>
      <c r="C4495" t="str">
        <f t="shared" si="210"/>
        <v>2024-2025</v>
      </c>
      <c r="D4495" t="s">
        <v>147</v>
      </c>
      <c r="E4495" t="s">
        <v>41</v>
      </c>
      <c r="F4495" t="str">
        <f t="shared" si="211"/>
        <v>New South Wales</v>
      </c>
      <c r="G4495" t="s">
        <v>10</v>
      </c>
      <c r="H4495">
        <v>2830</v>
      </c>
      <c r="I4495" t="s">
        <v>11</v>
      </c>
      <c r="J4495" t="s">
        <v>25</v>
      </c>
      <c r="K4495" t="s">
        <v>149</v>
      </c>
      <c r="L4495" t="s">
        <v>15</v>
      </c>
      <c r="M4495" s="5">
        <v>9866.4400000000023</v>
      </c>
    </row>
    <row r="4496" spans="1:13" x14ac:dyDescent="0.25">
      <c r="A4496" s="2">
        <v>45463</v>
      </c>
      <c r="B4496" s="3">
        <f t="shared" si="212"/>
        <v>2024</v>
      </c>
      <c r="C4496" t="str">
        <f t="shared" si="210"/>
        <v>2023-2024</v>
      </c>
      <c r="D4496" t="s">
        <v>147</v>
      </c>
      <c r="E4496" t="s">
        <v>146</v>
      </c>
      <c r="F4496" t="str">
        <f t="shared" si="211"/>
        <v>Victoria</v>
      </c>
      <c r="G4496" t="s">
        <v>45</v>
      </c>
      <c r="H4496">
        <v>3353</v>
      </c>
      <c r="I4496" t="s">
        <v>11</v>
      </c>
      <c r="J4496" t="s">
        <v>60</v>
      </c>
      <c r="K4496" t="s">
        <v>149</v>
      </c>
      <c r="L4496" t="s">
        <v>15</v>
      </c>
      <c r="M4496" s="5">
        <v>9965.91</v>
      </c>
    </row>
    <row r="4497" spans="1:13" x14ac:dyDescent="0.25">
      <c r="A4497" s="2">
        <v>45634</v>
      </c>
      <c r="B4497" s="3">
        <f t="shared" si="212"/>
        <v>2025</v>
      </c>
      <c r="C4497" t="str">
        <f t="shared" si="210"/>
        <v>2024-2025</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25">
      <c r="A4498" s="2">
        <v>45643</v>
      </c>
      <c r="B4498" s="3">
        <f t="shared" si="212"/>
        <v>2025</v>
      </c>
      <c r="C4498" t="str">
        <f t="shared" si="210"/>
        <v>2024-2025</v>
      </c>
      <c r="D4498" t="s">
        <v>147</v>
      </c>
      <c r="E4498" t="s">
        <v>65</v>
      </c>
      <c r="F4498" t="str">
        <f t="shared" si="211"/>
        <v>New South Wales</v>
      </c>
      <c r="G4498" t="s">
        <v>10</v>
      </c>
      <c r="H4498">
        <v>2541</v>
      </c>
      <c r="I4498" t="s">
        <v>11</v>
      </c>
      <c r="J4498" t="s">
        <v>58</v>
      </c>
      <c r="K4498" t="s">
        <v>149</v>
      </c>
      <c r="L4498" t="s">
        <v>15</v>
      </c>
      <c r="M4498" s="5">
        <v>10174.520000000002</v>
      </c>
    </row>
    <row r="4499" spans="1:13" x14ac:dyDescent="0.25">
      <c r="A4499" s="2">
        <v>45421</v>
      </c>
      <c r="B4499" s="3">
        <f t="shared" si="212"/>
        <v>2024</v>
      </c>
      <c r="C4499" t="str">
        <f t="shared" si="210"/>
        <v>2023-2024</v>
      </c>
      <c r="D4499" t="s">
        <v>147</v>
      </c>
      <c r="E4499" t="s">
        <v>117</v>
      </c>
      <c r="F4499" t="str">
        <f t="shared" si="211"/>
        <v>Queensland</v>
      </c>
      <c r="G4499" t="s">
        <v>35</v>
      </c>
      <c r="H4499">
        <v>4119</v>
      </c>
      <c r="I4499" t="s">
        <v>11</v>
      </c>
      <c r="J4499" t="s">
        <v>43</v>
      </c>
      <c r="K4499" t="s">
        <v>149</v>
      </c>
      <c r="L4499" t="s">
        <v>15</v>
      </c>
      <c r="M4499" s="5">
        <v>10233.570000000007</v>
      </c>
    </row>
    <row r="4500" spans="1:13" x14ac:dyDescent="0.25">
      <c r="A4500" s="2">
        <v>45898</v>
      </c>
      <c r="B4500" s="3">
        <f t="shared" si="212"/>
        <v>2026</v>
      </c>
      <c r="C4500" t="str">
        <f t="shared" si="210"/>
        <v>2025-2026</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25">
      <c r="A4501" s="2">
        <v>45859</v>
      </c>
      <c r="B4501" s="3">
        <f t="shared" si="212"/>
        <v>2026</v>
      </c>
      <c r="C4501" t="str">
        <f t="shared" si="210"/>
        <v>2025-2026</v>
      </c>
      <c r="D4501" t="s">
        <v>148</v>
      </c>
      <c r="E4501" t="s">
        <v>78</v>
      </c>
      <c r="F4501" t="str">
        <f t="shared" si="211"/>
        <v>New South Wales</v>
      </c>
      <c r="G4501" t="s">
        <v>10</v>
      </c>
      <c r="H4501">
        <v>2350</v>
      </c>
      <c r="I4501" t="s">
        <v>11</v>
      </c>
      <c r="J4501" t="s">
        <v>68</v>
      </c>
      <c r="K4501" t="s">
        <v>151</v>
      </c>
      <c r="L4501" t="s">
        <v>21</v>
      </c>
      <c r="M4501" s="5">
        <v>10648.29</v>
      </c>
    </row>
    <row r="4502" spans="1:13" x14ac:dyDescent="0.25">
      <c r="A4502" s="2">
        <v>45489</v>
      </c>
      <c r="B4502" s="3">
        <f t="shared" si="212"/>
        <v>2025</v>
      </c>
      <c r="C4502" t="str">
        <f t="shared" si="210"/>
        <v>2024-2025</v>
      </c>
      <c r="D4502" t="s">
        <v>147</v>
      </c>
      <c r="E4502" t="s">
        <v>64</v>
      </c>
      <c r="F4502" t="str">
        <f t="shared" si="211"/>
        <v>Victoria</v>
      </c>
      <c r="G4502" t="s">
        <v>45</v>
      </c>
      <c r="H4502">
        <v>3199</v>
      </c>
      <c r="I4502" t="s">
        <v>11</v>
      </c>
      <c r="J4502" t="s">
        <v>63</v>
      </c>
      <c r="K4502" t="s">
        <v>149</v>
      </c>
      <c r="L4502" t="s">
        <v>15</v>
      </c>
      <c r="M4502" s="5">
        <v>10866.589999999998</v>
      </c>
    </row>
    <row r="4503" spans="1:13" x14ac:dyDescent="0.25">
      <c r="A4503" s="2">
        <v>45875</v>
      </c>
      <c r="B4503" s="3">
        <f t="shared" si="212"/>
        <v>2026</v>
      </c>
      <c r="C4503" t="str">
        <f t="shared" si="210"/>
        <v>2025-2026</v>
      </c>
      <c r="D4503" t="s">
        <v>147</v>
      </c>
      <c r="E4503" t="s">
        <v>41</v>
      </c>
      <c r="F4503" t="str">
        <f t="shared" si="211"/>
        <v>New South Wales</v>
      </c>
      <c r="G4503" t="s">
        <v>10</v>
      </c>
      <c r="H4503">
        <v>2830</v>
      </c>
      <c r="I4503" t="s">
        <v>11</v>
      </c>
      <c r="J4503" t="s">
        <v>25</v>
      </c>
      <c r="K4503" t="s">
        <v>149</v>
      </c>
      <c r="L4503" t="s">
        <v>15</v>
      </c>
      <c r="M4503" s="5">
        <v>11753.830000000004</v>
      </c>
    </row>
    <row r="4504" spans="1:13" x14ac:dyDescent="0.25">
      <c r="A4504" s="2">
        <v>45870</v>
      </c>
      <c r="B4504" s="3">
        <f t="shared" si="212"/>
        <v>2026</v>
      </c>
      <c r="C4504" t="str">
        <f t="shared" si="210"/>
        <v>2025-2026</v>
      </c>
      <c r="D4504" t="s">
        <v>147</v>
      </c>
      <c r="E4504" t="s">
        <v>99</v>
      </c>
      <c r="F4504" t="str">
        <f t="shared" si="211"/>
        <v>Victoria</v>
      </c>
      <c r="G4504" t="s">
        <v>45</v>
      </c>
      <c r="H4504">
        <v>3148</v>
      </c>
      <c r="I4504" t="s">
        <v>11</v>
      </c>
      <c r="J4504" t="s">
        <v>63</v>
      </c>
      <c r="K4504" t="s">
        <v>149</v>
      </c>
      <c r="L4504" t="s">
        <v>15</v>
      </c>
      <c r="M4504" s="5">
        <v>11864.76</v>
      </c>
    </row>
    <row r="4505" spans="1:13" x14ac:dyDescent="0.25">
      <c r="A4505" s="2">
        <v>45389</v>
      </c>
      <c r="B4505" s="3">
        <f t="shared" si="212"/>
        <v>2024</v>
      </c>
      <c r="C4505" t="str">
        <f t="shared" si="210"/>
        <v>2023-2024</v>
      </c>
      <c r="D4505" t="s">
        <v>147</v>
      </c>
      <c r="E4505" t="s">
        <v>64</v>
      </c>
      <c r="F4505" t="str">
        <f t="shared" si="211"/>
        <v>Victoria</v>
      </c>
      <c r="G4505" t="s">
        <v>45</v>
      </c>
      <c r="H4505">
        <v>3199</v>
      </c>
      <c r="I4505" t="s">
        <v>11</v>
      </c>
      <c r="J4505" t="s">
        <v>63</v>
      </c>
      <c r="K4505" t="s">
        <v>149</v>
      </c>
      <c r="L4505" t="s">
        <v>15</v>
      </c>
      <c r="M4505" s="5">
        <v>12583.420000000004</v>
      </c>
    </row>
    <row r="4506" spans="1:13" x14ac:dyDescent="0.25">
      <c r="A4506" s="2">
        <v>45325</v>
      </c>
      <c r="B4506" s="3">
        <f t="shared" si="212"/>
        <v>2024</v>
      </c>
      <c r="C4506" t="str">
        <f t="shared" si="210"/>
        <v>2023-2024</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zoomScale="130" zoomScaleNormal="130" workbookViewId="0"/>
  </sheetViews>
  <sheetFormatPr defaultColWidth="8.796875" defaultRowHeight="13.8" x14ac:dyDescent="0.25"/>
  <cols>
    <col min="1" max="1" width="12.19921875" style="1" customWidth="1"/>
    <col min="2" max="2" width="17.296875" style="4" customWidth="1"/>
    <col min="3" max="3" width="17.69921875" customWidth="1"/>
    <col min="4" max="4" width="14.5" customWidth="1"/>
    <col min="5" max="5" width="13.19921875" customWidth="1"/>
    <col min="6" max="6" width="21.796875" customWidth="1"/>
    <col min="7" max="7" width="10.69921875" customWidth="1"/>
    <col min="8" max="8" width="9.296875" customWidth="1"/>
    <col min="9" max="9" width="18.69921875" customWidth="1"/>
    <col min="10" max="10" width="24.19921875" customWidth="1"/>
    <col min="11" max="11" width="19.69921875" customWidth="1"/>
    <col min="12" max="12" width="14.59765625" customWidth="1"/>
    <col min="13" max="13" width="15" customWidth="1"/>
  </cols>
  <sheetData>
    <row r="1" spans="1:14" x14ac:dyDescent="0.25">
      <c r="A1" s="1" t="s">
        <v>159</v>
      </c>
      <c r="B1" t="s">
        <v>0</v>
      </c>
      <c r="C1" t="s">
        <v>160</v>
      </c>
      <c r="D1" t="s">
        <v>158</v>
      </c>
      <c r="E1" t="s">
        <v>1</v>
      </c>
      <c r="F1" t="s">
        <v>161</v>
      </c>
      <c r="G1" t="s">
        <v>2</v>
      </c>
      <c r="H1" t="s">
        <v>3</v>
      </c>
      <c r="I1" t="s">
        <v>4</v>
      </c>
      <c r="J1" t="s">
        <v>5</v>
      </c>
      <c r="K1" t="s">
        <v>6</v>
      </c>
      <c r="L1" t="s">
        <v>7</v>
      </c>
      <c r="M1" t="s">
        <v>8</v>
      </c>
      <c r="N1" t="s">
        <v>199</v>
      </c>
    </row>
    <row r="2" spans="1:14" x14ac:dyDescent="0.25">
      <c r="A2" s="2">
        <v>45476</v>
      </c>
      <c r="B2" s="3">
        <f>IF(MONTH(A2)&gt;=7,YEAR(A2)+1,YEAR(A2))</f>
        <v>2025</v>
      </c>
      <c r="C2" t="str">
        <f t="shared" ref="C2:C65" si="0">IF(MONTH(A2) &gt;= 7, YEAR(A2) &amp; "-" &amp; YEAR(A2) + 1, YEAR(A2) - 1 &amp; "-" &amp; YEAR(A2))</f>
        <v>2024-2025</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25">
      <c r="A3" s="2">
        <v>45629</v>
      </c>
      <c r="B3" s="3">
        <f t="shared" ref="B3:B66" si="2">IF(MONTH(A3)&gt;=7,YEAR(A3)+1,YEAR(A3))</f>
        <v>2025</v>
      </c>
      <c r="C3" t="str">
        <f t="shared" si="0"/>
        <v>2024-2025</v>
      </c>
      <c r="D3" t="s">
        <v>147</v>
      </c>
      <c r="E3" t="s">
        <v>67</v>
      </c>
      <c r="F3" t="str">
        <f t="shared" si="1"/>
        <v>New South Wales</v>
      </c>
      <c r="G3" t="s">
        <v>10</v>
      </c>
      <c r="H3">
        <v>2478</v>
      </c>
      <c r="I3" t="s">
        <v>11</v>
      </c>
      <c r="J3" t="s">
        <v>68</v>
      </c>
      <c r="K3" t="s">
        <v>149</v>
      </c>
      <c r="L3" t="s">
        <v>15</v>
      </c>
      <c r="M3" s="5">
        <v>1</v>
      </c>
      <c r="N3">
        <v>1</v>
      </c>
    </row>
    <row r="4" spans="1:14" x14ac:dyDescent="0.25">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c r="N4">
        <v>1</v>
      </c>
    </row>
    <row r="5" spans="1:14" x14ac:dyDescent="0.25">
      <c r="A5" s="2">
        <v>45801</v>
      </c>
      <c r="B5" s="3">
        <f t="shared" si="2"/>
        <v>2025</v>
      </c>
      <c r="C5" t="str">
        <f t="shared" si="0"/>
        <v>2024-2025</v>
      </c>
      <c r="D5" t="s">
        <v>147</v>
      </c>
      <c r="E5" t="s">
        <v>107</v>
      </c>
      <c r="F5" t="str">
        <f t="shared" si="1"/>
        <v>Queensland</v>
      </c>
      <c r="G5" t="s">
        <v>35</v>
      </c>
      <c r="H5">
        <v>4220</v>
      </c>
      <c r="I5" t="s">
        <v>11</v>
      </c>
      <c r="J5" t="s">
        <v>104</v>
      </c>
      <c r="K5" t="s">
        <v>19</v>
      </c>
      <c r="L5" t="s">
        <v>23</v>
      </c>
      <c r="M5" s="5">
        <v>1</v>
      </c>
      <c r="N5">
        <v>1</v>
      </c>
    </row>
    <row r="6" spans="1:14" x14ac:dyDescent="0.25">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c r="N6">
        <v>1</v>
      </c>
    </row>
    <row r="7" spans="1:14" x14ac:dyDescent="0.25">
      <c r="A7" s="2">
        <v>45574</v>
      </c>
      <c r="B7" s="3">
        <f t="shared" si="2"/>
        <v>2025</v>
      </c>
      <c r="C7" t="str">
        <f t="shared" si="0"/>
        <v>2024-2025</v>
      </c>
      <c r="D7" t="s">
        <v>147</v>
      </c>
      <c r="E7" t="s">
        <v>9</v>
      </c>
      <c r="F7" t="str">
        <f t="shared" si="1"/>
        <v>New South Wales</v>
      </c>
      <c r="G7" t="s">
        <v>10</v>
      </c>
      <c r="H7">
        <v>2067</v>
      </c>
      <c r="I7" t="s">
        <v>11</v>
      </c>
      <c r="J7" t="s">
        <v>12</v>
      </c>
      <c r="K7" t="s">
        <v>153</v>
      </c>
      <c r="L7" t="s">
        <v>16</v>
      </c>
      <c r="M7" s="5">
        <v>1</v>
      </c>
      <c r="N7">
        <v>1</v>
      </c>
    </row>
    <row r="8" spans="1:14" x14ac:dyDescent="0.25">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c r="N8">
        <v>1</v>
      </c>
    </row>
    <row r="9" spans="1:14" x14ac:dyDescent="0.25">
      <c r="A9" s="2">
        <v>45594</v>
      </c>
      <c r="B9" s="3">
        <f t="shared" si="2"/>
        <v>2025</v>
      </c>
      <c r="C9" t="str">
        <f t="shared" si="0"/>
        <v>2024-2025</v>
      </c>
      <c r="D9" t="s">
        <v>147</v>
      </c>
      <c r="E9" t="s">
        <v>136</v>
      </c>
      <c r="F9" t="str">
        <f t="shared" si="1"/>
        <v>Victoria</v>
      </c>
      <c r="G9" t="s">
        <v>45</v>
      </c>
      <c r="H9">
        <v>3175</v>
      </c>
      <c r="I9" t="s">
        <v>11</v>
      </c>
      <c r="J9" t="s">
        <v>63</v>
      </c>
      <c r="K9" t="s">
        <v>149</v>
      </c>
      <c r="L9" t="s">
        <v>15</v>
      </c>
      <c r="M9" s="5">
        <v>1</v>
      </c>
      <c r="N9">
        <v>1</v>
      </c>
    </row>
    <row r="10" spans="1:14" x14ac:dyDescent="0.25">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c r="N10">
        <v>1</v>
      </c>
    </row>
    <row r="11" spans="1:14" x14ac:dyDescent="0.25">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c r="N11">
        <v>1</v>
      </c>
    </row>
    <row r="12" spans="1:14" x14ac:dyDescent="0.25">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c r="N12">
        <v>1</v>
      </c>
    </row>
    <row r="13" spans="1:14" x14ac:dyDescent="0.25">
      <c r="A13" s="2">
        <v>45578</v>
      </c>
      <c r="B13" s="3">
        <f t="shared" si="2"/>
        <v>2025</v>
      </c>
      <c r="C13" t="str">
        <f t="shared" si="0"/>
        <v>2024-2025</v>
      </c>
      <c r="D13" t="s">
        <v>147</v>
      </c>
      <c r="E13" t="s">
        <v>114</v>
      </c>
      <c r="F13" t="str">
        <f t="shared" si="1"/>
        <v>Victoria</v>
      </c>
      <c r="G13" t="s">
        <v>45</v>
      </c>
      <c r="H13">
        <v>3551</v>
      </c>
      <c r="I13" t="s">
        <v>11</v>
      </c>
      <c r="J13" t="s">
        <v>60</v>
      </c>
      <c r="K13" t="s">
        <v>156</v>
      </c>
      <c r="L13" t="s">
        <v>17</v>
      </c>
      <c r="M13" s="5">
        <v>1</v>
      </c>
      <c r="N13">
        <v>1</v>
      </c>
    </row>
    <row r="14" spans="1:14" x14ac:dyDescent="0.25">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c r="N14">
        <v>1</v>
      </c>
    </row>
    <row r="15" spans="1:14" x14ac:dyDescent="0.25">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c r="N15">
        <v>1</v>
      </c>
    </row>
    <row r="16" spans="1:14" x14ac:dyDescent="0.25">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c r="N16">
        <v>1</v>
      </c>
    </row>
    <row r="17" spans="1:14" x14ac:dyDescent="0.25">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c r="N17">
        <v>1</v>
      </c>
    </row>
    <row r="18" spans="1:14" x14ac:dyDescent="0.25">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c r="N18">
        <v>1</v>
      </c>
    </row>
    <row r="19" spans="1:14" x14ac:dyDescent="0.25">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c r="N19">
        <v>1</v>
      </c>
    </row>
    <row r="20" spans="1:14" x14ac:dyDescent="0.25">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c r="N20">
        <v>1</v>
      </c>
    </row>
    <row r="21" spans="1:14" x14ac:dyDescent="0.25">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c r="N21">
        <v>1</v>
      </c>
    </row>
    <row r="22" spans="1:14" x14ac:dyDescent="0.25">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c r="N22">
        <v>1</v>
      </c>
    </row>
    <row r="23" spans="1:14" x14ac:dyDescent="0.25">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c r="N23">
        <v>1</v>
      </c>
    </row>
    <row r="24" spans="1:14" x14ac:dyDescent="0.25">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c r="N24">
        <v>1</v>
      </c>
    </row>
    <row r="25" spans="1:14" x14ac:dyDescent="0.25">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c r="N25">
        <v>1</v>
      </c>
    </row>
    <row r="26" spans="1:14" x14ac:dyDescent="0.25">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c r="N26">
        <v>1</v>
      </c>
    </row>
    <row r="27" spans="1:14" x14ac:dyDescent="0.25">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c r="N27">
        <v>1</v>
      </c>
    </row>
    <row r="28" spans="1:14" x14ac:dyDescent="0.25">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c r="N28">
        <v>1</v>
      </c>
    </row>
    <row r="29" spans="1:14" x14ac:dyDescent="0.25">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c r="N29">
        <v>1</v>
      </c>
    </row>
    <row r="30" spans="1:14" x14ac:dyDescent="0.25">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c r="N30">
        <v>1</v>
      </c>
    </row>
    <row r="31" spans="1:14" x14ac:dyDescent="0.25">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c r="N31">
        <v>1</v>
      </c>
    </row>
    <row r="32" spans="1:14" x14ac:dyDescent="0.25">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c r="N32">
        <v>1</v>
      </c>
    </row>
    <row r="33" spans="1:14" x14ac:dyDescent="0.25">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c r="N33">
        <v>1</v>
      </c>
    </row>
    <row r="34" spans="1:14" x14ac:dyDescent="0.25">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c r="N34">
        <v>1</v>
      </c>
    </row>
    <row r="35" spans="1:14" x14ac:dyDescent="0.25">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c r="N35">
        <v>1</v>
      </c>
    </row>
    <row r="36" spans="1:14" x14ac:dyDescent="0.25">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c r="N36">
        <v>1</v>
      </c>
    </row>
    <row r="37" spans="1:14" x14ac:dyDescent="0.25">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c r="N37">
        <v>1</v>
      </c>
    </row>
    <row r="38" spans="1:14" x14ac:dyDescent="0.25">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c r="N38">
        <v>1</v>
      </c>
    </row>
    <row r="39" spans="1:14" x14ac:dyDescent="0.25">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c r="N39">
        <v>1</v>
      </c>
    </row>
    <row r="40" spans="1:14" x14ac:dyDescent="0.25">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c r="N40">
        <v>1</v>
      </c>
    </row>
    <row r="41" spans="1:14" x14ac:dyDescent="0.25">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c r="N41">
        <v>1</v>
      </c>
    </row>
    <row r="42" spans="1:14" x14ac:dyDescent="0.25">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c r="N42">
        <v>1</v>
      </c>
    </row>
    <row r="43" spans="1:14" x14ac:dyDescent="0.25">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c r="N43">
        <v>1</v>
      </c>
    </row>
    <row r="44" spans="1:14" x14ac:dyDescent="0.25">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c r="N44">
        <v>1</v>
      </c>
    </row>
    <row r="45" spans="1:14" x14ac:dyDescent="0.25">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c r="N45">
        <v>1</v>
      </c>
    </row>
    <row r="46" spans="1:14" x14ac:dyDescent="0.25">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c r="N46">
        <v>1</v>
      </c>
    </row>
    <row r="47" spans="1:14" x14ac:dyDescent="0.25">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c r="N47">
        <v>1</v>
      </c>
    </row>
    <row r="48" spans="1:14" x14ac:dyDescent="0.25">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c r="N48">
        <v>1</v>
      </c>
    </row>
    <row r="49" spans="1:14" x14ac:dyDescent="0.25">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c r="N49">
        <v>1</v>
      </c>
    </row>
    <row r="50" spans="1:14" x14ac:dyDescent="0.25">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c r="N50">
        <v>1</v>
      </c>
    </row>
    <row r="51" spans="1:14" x14ac:dyDescent="0.25">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c r="N51">
        <v>1</v>
      </c>
    </row>
    <row r="52" spans="1:14" x14ac:dyDescent="0.25">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c r="N52">
        <v>1</v>
      </c>
    </row>
    <row r="53" spans="1:14" x14ac:dyDescent="0.25">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c r="N53">
        <v>1</v>
      </c>
    </row>
    <row r="54" spans="1:14" x14ac:dyDescent="0.25">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c r="N54">
        <v>1</v>
      </c>
    </row>
    <row r="55" spans="1:14" x14ac:dyDescent="0.25">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c r="N55">
        <v>1</v>
      </c>
    </row>
    <row r="56" spans="1:14" x14ac:dyDescent="0.25">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c r="N56">
        <v>1</v>
      </c>
    </row>
    <row r="57" spans="1:14" x14ac:dyDescent="0.25">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c r="N57">
        <v>1</v>
      </c>
    </row>
    <row r="58" spans="1:14" x14ac:dyDescent="0.25">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c r="N58">
        <v>1</v>
      </c>
    </row>
    <row r="59" spans="1:14" x14ac:dyDescent="0.25">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c r="N59">
        <v>1</v>
      </c>
    </row>
    <row r="60" spans="1:14" x14ac:dyDescent="0.25">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c r="N60">
        <v>1</v>
      </c>
    </row>
    <row r="61" spans="1:14" x14ac:dyDescent="0.25">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c r="N61">
        <v>1</v>
      </c>
    </row>
    <row r="62" spans="1:14" x14ac:dyDescent="0.25">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c r="N62">
        <v>1</v>
      </c>
    </row>
    <row r="63" spans="1:14" x14ac:dyDescent="0.25">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c r="N63">
        <v>1</v>
      </c>
    </row>
    <row r="64" spans="1:14" x14ac:dyDescent="0.25">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c r="N64">
        <v>1</v>
      </c>
    </row>
    <row r="65" spans="1:14" x14ac:dyDescent="0.25">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c r="N65">
        <v>1</v>
      </c>
    </row>
    <row r="66" spans="1:14" x14ac:dyDescent="0.25">
      <c r="A66" s="2">
        <v>45828</v>
      </c>
      <c r="B66" s="3">
        <f t="shared" si="2"/>
        <v>2025</v>
      </c>
      <c r="C66" t="str">
        <f t="shared" ref="C66:C129" si="3">IF(MONTH(A66) &gt;= 7, YEAR(A66) &amp; "-" &amp; YEAR(A66) + 1, YEAR(A66) - 1 &amp; "-" &amp; YEAR(A66))</f>
        <v>2024-2025</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25">
      <c r="A67" s="2">
        <v>45994</v>
      </c>
      <c r="B67" s="3">
        <f t="shared" ref="B67:B130" si="5">IF(MONTH(A67)&gt;=7,YEAR(A67)+1,YEAR(A67))</f>
        <v>2026</v>
      </c>
      <c r="C67" t="str">
        <f t="shared" si="3"/>
        <v>2025-2026</v>
      </c>
      <c r="D67" t="s">
        <v>147</v>
      </c>
      <c r="E67" t="s">
        <v>145</v>
      </c>
      <c r="F67" t="str">
        <f t="shared" si="4"/>
        <v>New South Wales</v>
      </c>
      <c r="G67" t="s">
        <v>10</v>
      </c>
      <c r="H67">
        <v>2101</v>
      </c>
      <c r="I67" t="s">
        <v>11</v>
      </c>
      <c r="J67" t="s">
        <v>27</v>
      </c>
      <c r="K67" t="s">
        <v>155</v>
      </c>
      <c r="L67" t="s">
        <v>20</v>
      </c>
      <c r="M67" s="5">
        <v>2</v>
      </c>
      <c r="N67">
        <v>1</v>
      </c>
    </row>
    <row r="68" spans="1:14" x14ac:dyDescent="0.25">
      <c r="A68" s="2">
        <v>45363</v>
      </c>
      <c r="B68" s="3">
        <f t="shared" si="5"/>
        <v>2024</v>
      </c>
      <c r="C68" t="str">
        <f t="shared" si="3"/>
        <v>2023-2024</v>
      </c>
      <c r="D68" t="s">
        <v>147</v>
      </c>
      <c r="E68" t="s">
        <v>144</v>
      </c>
      <c r="F68" t="str">
        <f t="shared" si="4"/>
        <v>Queensland</v>
      </c>
      <c r="G68" t="s">
        <v>35</v>
      </c>
      <c r="H68">
        <v>4566</v>
      </c>
      <c r="I68" t="s">
        <v>11</v>
      </c>
      <c r="J68" t="s">
        <v>120</v>
      </c>
      <c r="K68" t="s">
        <v>19</v>
      </c>
      <c r="L68" t="s">
        <v>23</v>
      </c>
      <c r="M68" s="5">
        <v>2</v>
      </c>
      <c r="N68">
        <v>1</v>
      </c>
    </row>
    <row r="69" spans="1:14" x14ac:dyDescent="0.25">
      <c r="A69" s="2">
        <v>45300</v>
      </c>
      <c r="B69" s="3">
        <f t="shared" si="5"/>
        <v>2024</v>
      </c>
      <c r="C69" t="str">
        <f t="shared" si="3"/>
        <v>2023-2024</v>
      </c>
      <c r="D69" t="s">
        <v>147</v>
      </c>
      <c r="E69" t="s">
        <v>62</v>
      </c>
      <c r="F69" t="str">
        <f t="shared" si="4"/>
        <v>Victoria</v>
      </c>
      <c r="G69" t="s">
        <v>45</v>
      </c>
      <c r="H69">
        <v>3134</v>
      </c>
      <c r="I69" t="s">
        <v>11</v>
      </c>
      <c r="J69" t="s">
        <v>63</v>
      </c>
      <c r="K69" t="s">
        <v>150</v>
      </c>
      <c r="L69" t="s">
        <v>18</v>
      </c>
      <c r="M69" s="5">
        <v>2</v>
      </c>
      <c r="N69">
        <v>1</v>
      </c>
    </row>
    <row r="70" spans="1:14" x14ac:dyDescent="0.25">
      <c r="A70" s="2">
        <v>45842</v>
      </c>
      <c r="B70" s="3">
        <f t="shared" si="5"/>
        <v>2026</v>
      </c>
      <c r="C70" t="str">
        <f t="shared" si="3"/>
        <v>2025-2026</v>
      </c>
      <c r="D70" t="s">
        <v>147</v>
      </c>
      <c r="E70" t="s">
        <v>40</v>
      </c>
      <c r="F70" t="str">
        <f t="shared" si="4"/>
        <v>New South Wales</v>
      </c>
      <c r="G70" t="s">
        <v>10</v>
      </c>
      <c r="H70">
        <v>2116</v>
      </c>
      <c r="I70" t="s">
        <v>11</v>
      </c>
      <c r="J70" t="s">
        <v>27</v>
      </c>
      <c r="K70" t="s">
        <v>154</v>
      </c>
      <c r="L70" t="s">
        <v>14</v>
      </c>
      <c r="M70" s="5">
        <v>2</v>
      </c>
      <c r="N70">
        <v>1</v>
      </c>
    </row>
    <row r="71" spans="1:14" x14ac:dyDescent="0.25">
      <c r="A71" s="2">
        <v>45348</v>
      </c>
      <c r="B71" s="3">
        <f t="shared" si="5"/>
        <v>2024</v>
      </c>
      <c r="C71" t="str">
        <f t="shared" si="3"/>
        <v>2023-2024</v>
      </c>
      <c r="D71" t="s">
        <v>147</v>
      </c>
      <c r="E71" t="s">
        <v>40</v>
      </c>
      <c r="F71" t="str">
        <f t="shared" si="4"/>
        <v>New South Wales</v>
      </c>
      <c r="G71" t="s">
        <v>10</v>
      </c>
      <c r="H71">
        <v>2116</v>
      </c>
      <c r="I71" t="s">
        <v>11</v>
      </c>
      <c r="J71" t="s">
        <v>27</v>
      </c>
      <c r="K71" t="s">
        <v>150</v>
      </c>
      <c r="L71" t="s">
        <v>18</v>
      </c>
      <c r="M71" s="5">
        <v>2</v>
      </c>
      <c r="N71">
        <v>1</v>
      </c>
    </row>
    <row r="72" spans="1:14" x14ac:dyDescent="0.25">
      <c r="A72" s="2">
        <v>45951</v>
      </c>
      <c r="B72" s="3">
        <f t="shared" si="5"/>
        <v>2026</v>
      </c>
      <c r="C72" t="str">
        <f t="shared" si="3"/>
        <v>2025-2026</v>
      </c>
      <c r="D72" t="s">
        <v>147</v>
      </c>
      <c r="E72" t="s">
        <v>90</v>
      </c>
      <c r="F72" t="str">
        <f t="shared" si="4"/>
        <v>Victoria</v>
      </c>
      <c r="G72" t="s">
        <v>45</v>
      </c>
      <c r="H72">
        <v>3179</v>
      </c>
      <c r="I72" t="s">
        <v>11</v>
      </c>
      <c r="J72" t="s">
        <v>63</v>
      </c>
      <c r="K72" t="s">
        <v>150</v>
      </c>
      <c r="L72" t="s">
        <v>18</v>
      </c>
      <c r="M72" s="5">
        <v>2</v>
      </c>
      <c r="N72">
        <v>1</v>
      </c>
    </row>
    <row r="73" spans="1:14" x14ac:dyDescent="0.25">
      <c r="A73" s="2">
        <v>45870</v>
      </c>
      <c r="B73" s="3">
        <f t="shared" si="5"/>
        <v>2026</v>
      </c>
      <c r="C73" t="str">
        <f t="shared" si="3"/>
        <v>2025-2026</v>
      </c>
      <c r="D73" t="s">
        <v>147</v>
      </c>
      <c r="E73" t="s">
        <v>75</v>
      </c>
      <c r="F73" t="str">
        <f t="shared" si="4"/>
        <v>Victoria</v>
      </c>
      <c r="G73" t="s">
        <v>45</v>
      </c>
      <c r="H73">
        <v>3630</v>
      </c>
      <c r="I73" t="s">
        <v>11</v>
      </c>
      <c r="J73" t="s">
        <v>55</v>
      </c>
      <c r="K73" t="s">
        <v>151</v>
      </c>
      <c r="L73" t="s">
        <v>21</v>
      </c>
      <c r="M73" s="5">
        <v>2</v>
      </c>
      <c r="N73">
        <v>1</v>
      </c>
    </row>
    <row r="74" spans="1:14" x14ac:dyDescent="0.25">
      <c r="A74" s="2">
        <v>45535</v>
      </c>
      <c r="B74" s="3">
        <f t="shared" si="5"/>
        <v>2025</v>
      </c>
      <c r="C74" t="str">
        <f t="shared" si="3"/>
        <v>2024-2025</v>
      </c>
      <c r="D74" t="s">
        <v>147</v>
      </c>
      <c r="E74" t="s">
        <v>42</v>
      </c>
      <c r="F74" t="str">
        <f t="shared" si="4"/>
        <v>Queensland</v>
      </c>
      <c r="G74" t="s">
        <v>35</v>
      </c>
      <c r="H74">
        <v>4053</v>
      </c>
      <c r="I74" t="s">
        <v>11</v>
      </c>
      <c r="J74" t="s">
        <v>43</v>
      </c>
      <c r="K74" t="s">
        <v>149</v>
      </c>
      <c r="L74" t="s">
        <v>15</v>
      </c>
      <c r="M74" s="5">
        <v>2</v>
      </c>
      <c r="N74">
        <v>1</v>
      </c>
    </row>
    <row r="75" spans="1:14" x14ac:dyDescent="0.25">
      <c r="A75" s="2">
        <v>45821</v>
      </c>
      <c r="B75" s="3">
        <f t="shared" si="5"/>
        <v>2025</v>
      </c>
      <c r="C75" t="str">
        <f t="shared" si="3"/>
        <v>2024-2025</v>
      </c>
      <c r="D75" t="s">
        <v>147</v>
      </c>
      <c r="E75" t="s">
        <v>117</v>
      </c>
      <c r="F75" t="str">
        <f t="shared" si="4"/>
        <v>Queensland</v>
      </c>
      <c r="G75" t="s">
        <v>35</v>
      </c>
      <c r="H75">
        <v>4119</v>
      </c>
      <c r="I75" t="s">
        <v>11</v>
      </c>
      <c r="J75" t="s">
        <v>43</v>
      </c>
      <c r="K75" t="s">
        <v>150</v>
      </c>
      <c r="L75" t="s">
        <v>18</v>
      </c>
      <c r="M75" s="5">
        <v>2</v>
      </c>
      <c r="N75">
        <v>1</v>
      </c>
    </row>
    <row r="76" spans="1:14" x14ac:dyDescent="0.25">
      <c r="A76" s="2">
        <v>45762</v>
      </c>
      <c r="B76" s="3">
        <f t="shared" si="5"/>
        <v>2025</v>
      </c>
      <c r="C76" t="str">
        <f t="shared" si="3"/>
        <v>2024-2025</v>
      </c>
      <c r="D76" t="s">
        <v>147</v>
      </c>
      <c r="E76" t="s">
        <v>52</v>
      </c>
      <c r="F76" t="str">
        <f t="shared" si="4"/>
        <v>Victoria</v>
      </c>
      <c r="G76" t="s">
        <v>45</v>
      </c>
      <c r="H76">
        <v>3030</v>
      </c>
      <c r="I76" t="s">
        <v>11</v>
      </c>
      <c r="J76" t="s">
        <v>46</v>
      </c>
      <c r="K76" t="s">
        <v>19</v>
      </c>
      <c r="L76" t="s">
        <v>23</v>
      </c>
      <c r="M76" s="5">
        <v>2</v>
      </c>
      <c r="N76">
        <v>1</v>
      </c>
    </row>
    <row r="77" spans="1:14" x14ac:dyDescent="0.25">
      <c r="A77" s="2">
        <v>45948</v>
      </c>
      <c r="B77" s="3">
        <f t="shared" si="5"/>
        <v>2026</v>
      </c>
      <c r="C77" t="str">
        <f t="shared" si="3"/>
        <v>2025-2026</v>
      </c>
      <c r="D77" t="s">
        <v>147</v>
      </c>
      <c r="E77" t="s">
        <v>50</v>
      </c>
      <c r="F77" t="str">
        <f t="shared" si="4"/>
        <v>Queensland</v>
      </c>
      <c r="G77" t="s">
        <v>35</v>
      </c>
      <c r="H77">
        <v>4703</v>
      </c>
      <c r="I77" t="s">
        <v>11</v>
      </c>
      <c r="J77" t="s">
        <v>51</v>
      </c>
      <c r="K77" t="s">
        <v>154</v>
      </c>
      <c r="L77" t="s">
        <v>14</v>
      </c>
      <c r="M77" s="5">
        <v>2</v>
      </c>
      <c r="N77">
        <v>1</v>
      </c>
    </row>
    <row r="78" spans="1:14" x14ac:dyDescent="0.25">
      <c r="A78" s="2">
        <v>45409</v>
      </c>
      <c r="B78" s="3">
        <f t="shared" si="5"/>
        <v>2024</v>
      </c>
      <c r="C78" t="str">
        <f t="shared" si="3"/>
        <v>2023-2024</v>
      </c>
      <c r="D78" t="s">
        <v>147</v>
      </c>
      <c r="E78" t="s">
        <v>114</v>
      </c>
      <c r="F78" t="str">
        <f t="shared" si="4"/>
        <v>Victoria</v>
      </c>
      <c r="G78" t="s">
        <v>45</v>
      </c>
      <c r="H78">
        <v>3551</v>
      </c>
      <c r="I78" t="s">
        <v>11</v>
      </c>
      <c r="J78" t="s">
        <v>60</v>
      </c>
      <c r="K78" t="s">
        <v>149</v>
      </c>
      <c r="L78" t="s">
        <v>15</v>
      </c>
      <c r="M78" s="5">
        <v>2.25</v>
      </c>
      <c r="N78">
        <v>1</v>
      </c>
    </row>
    <row r="79" spans="1:14" x14ac:dyDescent="0.25">
      <c r="A79" s="2">
        <v>45942</v>
      </c>
      <c r="B79" s="3">
        <f t="shared" si="5"/>
        <v>2026</v>
      </c>
      <c r="C79" t="str">
        <f t="shared" si="3"/>
        <v>2025-2026</v>
      </c>
      <c r="D79" t="s">
        <v>147</v>
      </c>
      <c r="E79" t="s">
        <v>112</v>
      </c>
      <c r="F79" t="str">
        <f t="shared" si="4"/>
        <v>Victoria</v>
      </c>
      <c r="G79" t="s">
        <v>45</v>
      </c>
      <c r="H79">
        <v>3076</v>
      </c>
      <c r="I79" t="s">
        <v>11</v>
      </c>
      <c r="J79" t="s">
        <v>46</v>
      </c>
      <c r="K79" t="s">
        <v>19</v>
      </c>
      <c r="L79" t="s">
        <v>23</v>
      </c>
      <c r="M79" s="5">
        <v>2.2999999999999998</v>
      </c>
      <c r="N79">
        <v>1</v>
      </c>
    </row>
    <row r="80" spans="1:14" x14ac:dyDescent="0.25">
      <c r="A80" s="2">
        <v>45985</v>
      </c>
      <c r="B80" s="3">
        <f t="shared" si="5"/>
        <v>2026</v>
      </c>
      <c r="C80" t="str">
        <f t="shared" si="3"/>
        <v>2025-2026</v>
      </c>
      <c r="D80" t="s">
        <v>147</v>
      </c>
      <c r="E80" t="s">
        <v>24</v>
      </c>
      <c r="F80" t="str">
        <f t="shared" si="4"/>
        <v>New South Wales</v>
      </c>
      <c r="G80" t="s">
        <v>10</v>
      </c>
      <c r="H80">
        <v>2795</v>
      </c>
      <c r="I80" t="s">
        <v>11</v>
      </c>
      <c r="J80" t="s">
        <v>25</v>
      </c>
      <c r="K80" t="s">
        <v>153</v>
      </c>
      <c r="L80" t="s">
        <v>16</v>
      </c>
      <c r="M80" s="5">
        <v>2.36</v>
      </c>
      <c r="N80">
        <v>1</v>
      </c>
    </row>
    <row r="81" spans="1:14" x14ac:dyDescent="0.25">
      <c r="A81" s="2">
        <v>45939</v>
      </c>
      <c r="B81" s="3">
        <f t="shared" si="5"/>
        <v>2026</v>
      </c>
      <c r="C81" t="str">
        <f t="shared" si="3"/>
        <v>2025-2026</v>
      </c>
      <c r="D81" t="s">
        <v>148</v>
      </c>
      <c r="E81" t="s">
        <v>114</v>
      </c>
      <c r="F81" t="str">
        <f t="shared" si="4"/>
        <v>Victoria</v>
      </c>
      <c r="G81" t="s">
        <v>45</v>
      </c>
      <c r="H81">
        <v>3551</v>
      </c>
      <c r="I81" t="s">
        <v>11</v>
      </c>
      <c r="J81" t="s">
        <v>60</v>
      </c>
      <c r="K81" t="s">
        <v>153</v>
      </c>
      <c r="L81" t="s">
        <v>16</v>
      </c>
      <c r="M81" s="5">
        <v>2.44</v>
      </c>
      <c r="N81">
        <v>1</v>
      </c>
    </row>
    <row r="82" spans="1:14" x14ac:dyDescent="0.25">
      <c r="A82" s="2">
        <v>45316</v>
      </c>
      <c r="B82" s="3">
        <f t="shared" si="5"/>
        <v>2024</v>
      </c>
      <c r="C82" t="str">
        <f t="shared" si="3"/>
        <v>2023-2024</v>
      </c>
      <c r="D82" t="s">
        <v>147</v>
      </c>
      <c r="E82" t="s">
        <v>145</v>
      </c>
      <c r="F82" t="str">
        <f t="shared" si="4"/>
        <v>New South Wales</v>
      </c>
      <c r="G82" t="s">
        <v>10</v>
      </c>
      <c r="H82">
        <v>2101</v>
      </c>
      <c r="I82" t="s">
        <v>11</v>
      </c>
      <c r="J82" t="s">
        <v>27</v>
      </c>
      <c r="K82" t="s">
        <v>156</v>
      </c>
      <c r="L82" t="s">
        <v>17</v>
      </c>
      <c r="M82" s="5">
        <v>2.4500000000000002</v>
      </c>
      <c r="N82">
        <v>1</v>
      </c>
    </row>
    <row r="83" spans="1:14" x14ac:dyDescent="0.25">
      <c r="A83" s="2">
        <v>45728</v>
      </c>
      <c r="B83" s="3">
        <f t="shared" si="5"/>
        <v>2025</v>
      </c>
      <c r="C83" t="str">
        <f t="shared" si="3"/>
        <v>2024-2025</v>
      </c>
      <c r="D83" t="s">
        <v>148</v>
      </c>
      <c r="E83" t="s">
        <v>79</v>
      </c>
      <c r="F83" t="str">
        <f t="shared" si="4"/>
        <v>Australian Capital Territory</v>
      </c>
      <c r="G83" t="s">
        <v>80</v>
      </c>
      <c r="H83">
        <v>2617</v>
      </c>
      <c r="I83" t="s">
        <v>11</v>
      </c>
      <c r="J83" t="s">
        <v>58</v>
      </c>
      <c r="K83" t="s">
        <v>149</v>
      </c>
      <c r="L83" t="s">
        <v>15</v>
      </c>
      <c r="M83" s="5">
        <v>2.4900000000000002</v>
      </c>
      <c r="N83">
        <v>1</v>
      </c>
    </row>
    <row r="84" spans="1:14" x14ac:dyDescent="0.25">
      <c r="A84" s="2">
        <v>45538</v>
      </c>
      <c r="B84" s="3">
        <f t="shared" si="5"/>
        <v>2025</v>
      </c>
      <c r="C84" t="str">
        <f t="shared" si="3"/>
        <v>2024-2025</v>
      </c>
      <c r="D84" t="s">
        <v>147</v>
      </c>
      <c r="E84" t="s">
        <v>96</v>
      </c>
      <c r="F84" t="str">
        <f t="shared" si="4"/>
        <v>Western Australia</v>
      </c>
      <c r="G84" t="s">
        <v>48</v>
      </c>
      <c r="H84">
        <v>6330</v>
      </c>
      <c r="I84" t="s">
        <v>11</v>
      </c>
      <c r="J84" t="s">
        <v>94</v>
      </c>
      <c r="K84" t="s">
        <v>155</v>
      </c>
      <c r="L84" t="s">
        <v>20</v>
      </c>
      <c r="M84" s="5">
        <v>2.5</v>
      </c>
      <c r="N84">
        <v>1</v>
      </c>
    </row>
    <row r="85" spans="1:14" x14ac:dyDescent="0.25">
      <c r="A85" s="2">
        <v>45441</v>
      </c>
      <c r="B85" s="3">
        <f t="shared" si="5"/>
        <v>2024</v>
      </c>
      <c r="C85" t="str">
        <f t="shared" si="3"/>
        <v>2023-2024</v>
      </c>
      <c r="D85" t="s">
        <v>147</v>
      </c>
      <c r="E85" t="s">
        <v>31</v>
      </c>
      <c r="F85" t="str">
        <f t="shared" si="4"/>
        <v>South Australia</v>
      </c>
      <c r="G85" t="s">
        <v>32</v>
      </c>
      <c r="H85">
        <v>5168</v>
      </c>
      <c r="I85" t="s">
        <v>11</v>
      </c>
      <c r="J85" t="s">
        <v>33</v>
      </c>
      <c r="K85" t="s">
        <v>153</v>
      </c>
      <c r="L85" t="s">
        <v>16</v>
      </c>
      <c r="M85" s="5">
        <v>2.5</v>
      </c>
      <c r="N85">
        <v>1</v>
      </c>
    </row>
    <row r="86" spans="1:14" x14ac:dyDescent="0.25">
      <c r="A86" s="2">
        <v>45738</v>
      </c>
      <c r="B86" s="3">
        <f t="shared" si="5"/>
        <v>2025</v>
      </c>
      <c r="C86" t="str">
        <f t="shared" si="3"/>
        <v>2024-2025</v>
      </c>
      <c r="D86" t="s">
        <v>147</v>
      </c>
      <c r="E86" t="s">
        <v>53</v>
      </c>
      <c r="F86" t="str">
        <f t="shared" si="4"/>
        <v>South Australia</v>
      </c>
      <c r="G86" t="s">
        <v>32</v>
      </c>
      <c r="H86">
        <v>5082</v>
      </c>
      <c r="I86" t="s">
        <v>11</v>
      </c>
      <c r="J86" t="s">
        <v>33</v>
      </c>
      <c r="K86" t="s">
        <v>153</v>
      </c>
      <c r="L86" t="s">
        <v>16</v>
      </c>
      <c r="M86" s="5">
        <v>2.5</v>
      </c>
      <c r="N86">
        <v>1</v>
      </c>
    </row>
    <row r="87" spans="1:14" x14ac:dyDescent="0.25">
      <c r="A87" s="2">
        <v>45888</v>
      </c>
      <c r="B87" s="3">
        <f t="shared" si="5"/>
        <v>2026</v>
      </c>
      <c r="C87" t="str">
        <f t="shared" si="3"/>
        <v>2025-2026</v>
      </c>
      <c r="D87" t="s">
        <v>147</v>
      </c>
      <c r="E87" t="s">
        <v>114</v>
      </c>
      <c r="F87" t="str">
        <f t="shared" si="4"/>
        <v>Victoria</v>
      </c>
      <c r="G87" t="s">
        <v>45</v>
      </c>
      <c r="H87">
        <v>3551</v>
      </c>
      <c r="I87" t="s">
        <v>11</v>
      </c>
      <c r="J87" t="s">
        <v>60</v>
      </c>
      <c r="K87" t="s">
        <v>149</v>
      </c>
      <c r="L87" t="s">
        <v>15</v>
      </c>
      <c r="M87" s="5">
        <v>2.52</v>
      </c>
      <c r="N87">
        <v>1</v>
      </c>
    </row>
    <row r="88" spans="1:14" x14ac:dyDescent="0.25">
      <c r="A88" s="2">
        <v>45303</v>
      </c>
      <c r="B88" s="3">
        <f t="shared" si="5"/>
        <v>2024</v>
      </c>
      <c r="C88" t="str">
        <f t="shared" si="3"/>
        <v>2023-2024</v>
      </c>
      <c r="D88" t="s">
        <v>147</v>
      </c>
      <c r="E88" t="s">
        <v>143</v>
      </c>
      <c r="F88" t="str">
        <f t="shared" si="4"/>
        <v>New South Wales</v>
      </c>
      <c r="G88" t="s">
        <v>10</v>
      </c>
      <c r="H88">
        <v>2154</v>
      </c>
      <c r="I88" t="s">
        <v>11</v>
      </c>
      <c r="J88" t="s">
        <v>27</v>
      </c>
      <c r="K88" t="s">
        <v>154</v>
      </c>
      <c r="L88" t="s">
        <v>14</v>
      </c>
      <c r="M88" s="5">
        <v>2.6</v>
      </c>
      <c r="N88">
        <v>1</v>
      </c>
    </row>
    <row r="89" spans="1:14" x14ac:dyDescent="0.25">
      <c r="A89" s="2">
        <v>45947</v>
      </c>
      <c r="B89" s="3">
        <f t="shared" si="5"/>
        <v>2026</v>
      </c>
      <c r="C89" t="str">
        <f t="shared" si="3"/>
        <v>2025-2026</v>
      </c>
      <c r="D89" t="s">
        <v>147</v>
      </c>
      <c r="E89" t="s">
        <v>42</v>
      </c>
      <c r="F89" t="str">
        <f t="shared" si="4"/>
        <v>Queensland</v>
      </c>
      <c r="G89" t="s">
        <v>35</v>
      </c>
      <c r="H89">
        <v>4053</v>
      </c>
      <c r="I89" t="s">
        <v>11</v>
      </c>
      <c r="J89" t="s">
        <v>43</v>
      </c>
      <c r="K89" t="s">
        <v>152</v>
      </c>
      <c r="L89" t="s">
        <v>13</v>
      </c>
      <c r="M89" s="5">
        <v>2.67</v>
      </c>
      <c r="N89">
        <v>1</v>
      </c>
    </row>
    <row r="90" spans="1:14" x14ac:dyDescent="0.25">
      <c r="A90" s="2">
        <v>45966</v>
      </c>
      <c r="B90" s="3">
        <f t="shared" si="5"/>
        <v>2026</v>
      </c>
      <c r="C90" t="str">
        <f t="shared" si="3"/>
        <v>2025-2026</v>
      </c>
      <c r="D90" t="s">
        <v>147</v>
      </c>
      <c r="E90" t="s">
        <v>108</v>
      </c>
      <c r="F90" t="str">
        <f t="shared" si="4"/>
        <v>Victoria</v>
      </c>
      <c r="G90" t="s">
        <v>45</v>
      </c>
      <c r="H90">
        <v>3018</v>
      </c>
      <c r="I90" t="s">
        <v>11</v>
      </c>
      <c r="J90" t="s">
        <v>46</v>
      </c>
      <c r="K90" t="s">
        <v>154</v>
      </c>
      <c r="L90" t="s">
        <v>14</v>
      </c>
      <c r="M90" s="5">
        <v>2.7800000000000002</v>
      </c>
      <c r="N90">
        <v>1</v>
      </c>
    </row>
    <row r="91" spans="1:14" x14ac:dyDescent="0.25">
      <c r="A91" s="2">
        <v>45535</v>
      </c>
      <c r="B91" s="3">
        <f t="shared" si="5"/>
        <v>2025</v>
      </c>
      <c r="C91" t="str">
        <f t="shared" si="3"/>
        <v>2024-2025</v>
      </c>
      <c r="D91" t="s">
        <v>147</v>
      </c>
      <c r="E91" t="s">
        <v>128</v>
      </c>
      <c r="F91" t="str">
        <f t="shared" si="4"/>
        <v>Western Australia</v>
      </c>
      <c r="G91" t="s">
        <v>48</v>
      </c>
      <c r="H91">
        <v>6027</v>
      </c>
      <c r="I91" t="s">
        <v>11</v>
      </c>
      <c r="J91" t="s">
        <v>49</v>
      </c>
      <c r="K91" t="s">
        <v>152</v>
      </c>
      <c r="L91" t="s">
        <v>13</v>
      </c>
      <c r="M91" s="5">
        <v>2.97</v>
      </c>
      <c r="N91">
        <v>1</v>
      </c>
    </row>
    <row r="92" spans="1:14" x14ac:dyDescent="0.25">
      <c r="A92" s="2">
        <v>45359</v>
      </c>
      <c r="B92" s="3">
        <f t="shared" si="5"/>
        <v>2024</v>
      </c>
      <c r="C92" t="str">
        <f t="shared" si="3"/>
        <v>2023-2024</v>
      </c>
      <c r="D92" t="s">
        <v>148</v>
      </c>
      <c r="E92" t="s">
        <v>9</v>
      </c>
      <c r="F92" t="str">
        <f t="shared" si="4"/>
        <v>New South Wales</v>
      </c>
      <c r="G92" t="s">
        <v>10</v>
      </c>
      <c r="H92">
        <v>2067</v>
      </c>
      <c r="I92" t="s">
        <v>11</v>
      </c>
      <c r="J92" t="s">
        <v>12</v>
      </c>
      <c r="K92" t="s">
        <v>149</v>
      </c>
      <c r="L92" t="s">
        <v>15</v>
      </c>
      <c r="M92" s="5">
        <v>2.98</v>
      </c>
      <c r="N92">
        <v>1</v>
      </c>
    </row>
    <row r="93" spans="1:14" x14ac:dyDescent="0.25">
      <c r="A93" s="2">
        <v>45715</v>
      </c>
      <c r="B93" s="3">
        <f t="shared" si="5"/>
        <v>2025</v>
      </c>
      <c r="C93" t="str">
        <f t="shared" si="3"/>
        <v>2024-2025</v>
      </c>
      <c r="D93" t="s">
        <v>147</v>
      </c>
      <c r="E93" t="s">
        <v>109</v>
      </c>
      <c r="F93" t="str">
        <f t="shared" si="4"/>
        <v>New South Wales</v>
      </c>
      <c r="G93" t="s">
        <v>10</v>
      </c>
      <c r="H93">
        <v>2480</v>
      </c>
      <c r="I93" t="s">
        <v>11</v>
      </c>
      <c r="J93" t="s">
        <v>68</v>
      </c>
      <c r="K93" t="s">
        <v>152</v>
      </c>
      <c r="L93" t="s">
        <v>13</v>
      </c>
      <c r="M93" s="5">
        <v>2.98</v>
      </c>
      <c r="N93">
        <v>1</v>
      </c>
    </row>
    <row r="94" spans="1:14" x14ac:dyDescent="0.25">
      <c r="A94" s="2">
        <v>45825</v>
      </c>
      <c r="B94" s="3">
        <f t="shared" si="5"/>
        <v>2025</v>
      </c>
      <c r="C94" t="str">
        <f t="shared" si="3"/>
        <v>2024-2025</v>
      </c>
      <c r="D94" t="s">
        <v>148</v>
      </c>
      <c r="E94" t="s">
        <v>103</v>
      </c>
      <c r="F94" t="str">
        <f t="shared" si="4"/>
        <v>Queensland</v>
      </c>
      <c r="G94" t="s">
        <v>35</v>
      </c>
      <c r="H94">
        <v>4509</v>
      </c>
      <c r="I94" t="s">
        <v>11</v>
      </c>
      <c r="J94" t="s">
        <v>104</v>
      </c>
      <c r="K94" t="s">
        <v>157</v>
      </c>
      <c r="L94" t="s">
        <v>22</v>
      </c>
      <c r="M94" s="5">
        <v>2.98</v>
      </c>
      <c r="N94">
        <v>1</v>
      </c>
    </row>
    <row r="95" spans="1:14" x14ac:dyDescent="0.25">
      <c r="A95" s="2">
        <v>45781</v>
      </c>
      <c r="B95" s="3">
        <f t="shared" si="5"/>
        <v>2025</v>
      </c>
      <c r="C95" t="str">
        <f t="shared" si="3"/>
        <v>2024-2025</v>
      </c>
      <c r="D95" t="s">
        <v>147</v>
      </c>
      <c r="E95" t="s">
        <v>65</v>
      </c>
      <c r="F95" t="str">
        <f t="shared" si="4"/>
        <v>New South Wales</v>
      </c>
      <c r="G95" t="s">
        <v>10</v>
      </c>
      <c r="H95">
        <v>2541</v>
      </c>
      <c r="I95" t="s">
        <v>11</v>
      </c>
      <c r="J95" t="s">
        <v>58</v>
      </c>
      <c r="K95" t="s">
        <v>157</v>
      </c>
      <c r="L95" t="s">
        <v>22</v>
      </c>
      <c r="M95" s="5">
        <v>2.98</v>
      </c>
      <c r="N95">
        <v>1</v>
      </c>
    </row>
    <row r="96" spans="1:14" x14ac:dyDescent="0.25">
      <c r="A96" s="2">
        <v>45954</v>
      </c>
      <c r="B96" s="3">
        <f t="shared" si="5"/>
        <v>2026</v>
      </c>
      <c r="C96" t="str">
        <f t="shared" si="3"/>
        <v>2025-2026</v>
      </c>
      <c r="D96" t="s">
        <v>147</v>
      </c>
      <c r="E96" t="s">
        <v>39</v>
      </c>
      <c r="F96" t="str">
        <f t="shared" si="4"/>
        <v>South Australia</v>
      </c>
      <c r="G96" t="s">
        <v>32</v>
      </c>
      <c r="H96">
        <v>5343</v>
      </c>
      <c r="I96" t="s">
        <v>11</v>
      </c>
      <c r="J96" t="s">
        <v>38</v>
      </c>
      <c r="K96" t="s">
        <v>156</v>
      </c>
      <c r="L96" t="s">
        <v>17</v>
      </c>
      <c r="M96" s="5">
        <v>2.99</v>
      </c>
      <c r="N96">
        <v>1</v>
      </c>
    </row>
    <row r="97" spans="1:14" x14ac:dyDescent="0.25">
      <c r="A97" s="2">
        <v>45729</v>
      </c>
      <c r="B97" s="3">
        <f t="shared" si="5"/>
        <v>2025</v>
      </c>
      <c r="C97" t="str">
        <f t="shared" si="3"/>
        <v>2024-2025</v>
      </c>
      <c r="D97" t="s">
        <v>147</v>
      </c>
      <c r="E97" t="s">
        <v>143</v>
      </c>
      <c r="F97" t="str">
        <f t="shared" si="4"/>
        <v>New South Wales</v>
      </c>
      <c r="G97" t="s">
        <v>10</v>
      </c>
      <c r="H97">
        <v>2154</v>
      </c>
      <c r="I97" t="s">
        <v>11</v>
      </c>
      <c r="J97" t="s">
        <v>27</v>
      </c>
      <c r="K97" t="s">
        <v>149</v>
      </c>
      <c r="L97" t="s">
        <v>15</v>
      </c>
      <c r="M97" s="5">
        <v>2.99</v>
      </c>
      <c r="N97">
        <v>1</v>
      </c>
    </row>
    <row r="98" spans="1:14" x14ac:dyDescent="0.25">
      <c r="A98" s="2">
        <v>45666</v>
      </c>
      <c r="B98" s="3">
        <f t="shared" si="5"/>
        <v>2025</v>
      </c>
      <c r="C98" t="str">
        <f t="shared" si="3"/>
        <v>2024-2025</v>
      </c>
      <c r="D98" t="s">
        <v>147</v>
      </c>
      <c r="E98" t="s">
        <v>136</v>
      </c>
      <c r="F98" t="str">
        <f t="shared" si="4"/>
        <v>Victoria</v>
      </c>
      <c r="G98" t="s">
        <v>45</v>
      </c>
      <c r="H98">
        <v>3175</v>
      </c>
      <c r="I98" t="s">
        <v>11</v>
      </c>
      <c r="J98" t="s">
        <v>63</v>
      </c>
      <c r="K98" t="s">
        <v>155</v>
      </c>
      <c r="L98" t="s">
        <v>20</v>
      </c>
      <c r="M98" s="5">
        <v>2.99</v>
      </c>
      <c r="N98">
        <v>1</v>
      </c>
    </row>
    <row r="99" spans="1:14" x14ac:dyDescent="0.25">
      <c r="A99" s="2">
        <v>45980</v>
      </c>
      <c r="B99" s="3">
        <f t="shared" si="5"/>
        <v>2026</v>
      </c>
      <c r="C99" t="str">
        <f t="shared" si="3"/>
        <v>2025-2026</v>
      </c>
      <c r="D99" t="s">
        <v>147</v>
      </c>
      <c r="E99" t="s">
        <v>41</v>
      </c>
      <c r="F99" t="str">
        <f t="shared" si="4"/>
        <v>New South Wales</v>
      </c>
      <c r="G99" t="s">
        <v>10</v>
      </c>
      <c r="H99">
        <v>2830</v>
      </c>
      <c r="I99" t="s">
        <v>11</v>
      </c>
      <c r="J99" t="s">
        <v>25</v>
      </c>
      <c r="K99" t="s">
        <v>19</v>
      </c>
      <c r="L99" t="s">
        <v>23</v>
      </c>
      <c r="M99" s="5">
        <v>2.99</v>
      </c>
      <c r="N99">
        <v>1</v>
      </c>
    </row>
    <row r="100" spans="1:14" x14ac:dyDescent="0.25">
      <c r="A100" s="2">
        <v>45745</v>
      </c>
      <c r="B100" s="3">
        <f t="shared" si="5"/>
        <v>2025</v>
      </c>
      <c r="C100" t="str">
        <f t="shared" si="3"/>
        <v>2024-2025</v>
      </c>
      <c r="D100" t="s">
        <v>147</v>
      </c>
      <c r="E100" t="s">
        <v>112</v>
      </c>
      <c r="F100" t="str">
        <f t="shared" si="4"/>
        <v>Victoria</v>
      </c>
      <c r="G100" t="s">
        <v>45</v>
      </c>
      <c r="H100">
        <v>3076</v>
      </c>
      <c r="I100" t="s">
        <v>11</v>
      </c>
      <c r="J100" t="s">
        <v>46</v>
      </c>
      <c r="K100" t="s">
        <v>155</v>
      </c>
      <c r="L100" t="s">
        <v>20</v>
      </c>
      <c r="M100" s="5">
        <v>2.99</v>
      </c>
      <c r="N100">
        <v>1</v>
      </c>
    </row>
    <row r="101" spans="1:14" x14ac:dyDescent="0.25">
      <c r="A101" s="2">
        <v>45336</v>
      </c>
      <c r="B101" s="3">
        <f t="shared" si="5"/>
        <v>2024</v>
      </c>
      <c r="C101" t="str">
        <f t="shared" si="3"/>
        <v>2023-2024</v>
      </c>
      <c r="D101" t="s">
        <v>147</v>
      </c>
      <c r="E101" t="s">
        <v>93</v>
      </c>
      <c r="F101" t="str">
        <f t="shared" si="4"/>
        <v>Western Australia</v>
      </c>
      <c r="G101" t="s">
        <v>48</v>
      </c>
      <c r="H101">
        <v>6112</v>
      </c>
      <c r="I101" t="s">
        <v>11</v>
      </c>
      <c r="J101" t="s">
        <v>94</v>
      </c>
      <c r="K101" t="s">
        <v>155</v>
      </c>
      <c r="L101" t="s">
        <v>20</v>
      </c>
      <c r="M101" s="5">
        <v>2.99</v>
      </c>
      <c r="N101">
        <v>1</v>
      </c>
    </row>
    <row r="102" spans="1:14" x14ac:dyDescent="0.25">
      <c r="A102" s="2">
        <v>45679</v>
      </c>
      <c r="B102" s="3">
        <f t="shared" si="5"/>
        <v>2025</v>
      </c>
      <c r="C102" t="str">
        <f t="shared" si="3"/>
        <v>2024-2025</v>
      </c>
      <c r="D102" t="s">
        <v>147</v>
      </c>
      <c r="E102" t="s">
        <v>145</v>
      </c>
      <c r="F102" t="str">
        <f t="shared" si="4"/>
        <v>New South Wales</v>
      </c>
      <c r="G102" t="s">
        <v>10</v>
      </c>
      <c r="H102">
        <v>2101</v>
      </c>
      <c r="I102" t="s">
        <v>11</v>
      </c>
      <c r="J102" t="s">
        <v>27</v>
      </c>
      <c r="K102" t="s">
        <v>154</v>
      </c>
      <c r="L102" t="s">
        <v>14</v>
      </c>
      <c r="M102" s="5">
        <v>2.99</v>
      </c>
      <c r="N102">
        <v>1</v>
      </c>
    </row>
    <row r="103" spans="1:14" x14ac:dyDescent="0.25">
      <c r="A103" s="2">
        <v>45686</v>
      </c>
      <c r="B103" s="3">
        <f t="shared" si="5"/>
        <v>2025</v>
      </c>
      <c r="C103" t="str">
        <f t="shared" si="3"/>
        <v>2024-2025</v>
      </c>
      <c r="D103" t="s">
        <v>147</v>
      </c>
      <c r="E103" t="s">
        <v>96</v>
      </c>
      <c r="F103" t="str">
        <f t="shared" si="4"/>
        <v>Western Australia</v>
      </c>
      <c r="G103" t="s">
        <v>48</v>
      </c>
      <c r="H103">
        <v>6330</v>
      </c>
      <c r="I103" t="s">
        <v>11</v>
      </c>
      <c r="J103" t="s">
        <v>94</v>
      </c>
      <c r="K103" t="s">
        <v>150</v>
      </c>
      <c r="L103" t="s">
        <v>18</v>
      </c>
      <c r="M103" s="5">
        <v>3</v>
      </c>
      <c r="N103">
        <v>1</v>
      </c>
    </row>
    <row r="104" spans="1:14" x14ac:dyDescent="0.25">
      <c r="A104" s="2">
        <v>45865</v>
      </c>
      <c r="B104" s="3">
        <f t="shared" si="5"/>
        <v>2026</v>
      </c>
      <c r="C104" t="str">
        <f t="shared" si="3"/>
        <v>2025-2026</v>
      </c>
      <c r="D104" t="s">
        <v>147</v>
      </c>
      <c r="E104" t="s">
        <v>124</v>
      </c>
      <c r="F104" t="str">
        <f t="shared" si="4"/>
        <v>New South Wales</v>
      </c>
      <c r="G104" t="s">
        <v>10</v>
      </c>
      <c r="H104">
        <v>2015</v>
      </c>
      <c r="I104" t="s">
        <v>11</v>
      </c>
      <c r="J104" t="s">
        <v>12</v>
      </c>
      <c r="K104" t="s">
        <v>153</v>
      </c>
      <c r="L104" t="s">
        <v>16</v>
      </c>
      <c r="M104" s="5">
        <v>3</v>
      </c>
      <c r="N104">
        <v>1</v>
      </c>
    </row>
    <row r="105" spans="1:14" x14ac:dyDescent="0.25">
      <c r="A105" s="2">
        <v>45573</v>
      </c>
      <c r="B105" s="3">
        <f t="shared" si="5"/>
        <v>2025</v>
      </c>
      <c r="C105" t="str">
        <f t="shared" si="3"/>
        <v>2024-2025</v>
      </c>
      <c r="D105" t="s">
        <v>147</v>
      </c>
      <c r="E105" t="s">
        <v>124</v>
      </c>
      <c r="F105" t="str">
        <f t="shared" si="4"/>
        <v>New South Wales</v>
      </c>
      <c r="G105" t="s">
        <v>10</v>
      </c>
      <c r="H105">
        <v>2015</v>
      </c>
      <c r="I105" t="s">
        <v>11</v>
      </c>
      <c r="J105" t="s">
        <v>12</v>
      </c>
      <c r="K105" t="s">
        <v>150</v>
      </c>
      <c r="L105" t="s">
        <v>18</v>
      </c>
      <c r="M105" s="5">
        <v>3</v>
      </c>
      <c r="N105">
        <v>1</v>
      </c>
    </row>
    <row r="106" spans="1:14" x14ac:dyDescent="0.25">
      <c r="A106" s="2">
        <v>45549</v>
      </c>
      <c r="B106" s="3">
        <f t="shared" si="5"/>
        <v>2025</v>
      </c>
      <c r="C106" t="str">
        <f t="shared" si="3"/>
        <v>2024-2025</v>
      </c>
      <c r="D106" t="s">
        <v>147</v>
      </c>
      <c r="E106" t="s">
        <v>124</v>
      </c>
      <c r="F106" t="str">
        <f t="shared" si="4"/>
        <v>New South Wales</v>
      </c>
      <c r="G106" t="s">
        <v>10</v>
      </c>
      <c r="H106">
        <v>2015</v>
      </c>
      <c r="I106" t="s">
        <v>11</v>
      </c>
      <c r="J106" t="s">
        <v>12</v>
      </c>
      <c r="K106" t="s">
        <v>155</v>
      </c>
      <c r="L106" t="s">
        <v>20</v>
      </c>
      <c r="M106" s="5">
        <v>3</v>
      </c>
      <c r="N106">
        <v>1</v>
      </c>
    </row>
    <row r="107" spans="1:14" x14ac:dyDescent="0.25">
      <c r="A107" s="2">
        <v>45981</v>
      </c>
      <c r="B107" s="3">
        <f t="shared" si="5"/>
        <v>2026</v>
      </c>
      <c r="C107" t="str">
        <f t="shared" si="3"/>
        <v>2025-2026</v>
      </c>
      <c r="D107" t="s">
        <v>147</v>
      </c>
      <c r="E107" t="s">
        <v>78</v>
      </c>
      <c r="F107" t="str">
        <f t="shared" si="4"/>
        <v>New South Wales</v>
      </c>
      <c r="G107" t="s">
        <v>10</v>
      </c>
      <c r="H107">
        <v>2350</v>
      </c>
      <c r="I107" t="s">
        <v>11</v>
      </c>
      <c r="J107" t="s">
        <v>68</v>
      </c>
      <c r="K107" t="s">
        <v>150</v>
      </c>
      <c r="L107" t="s">
        <v>18</v>
      </c>
      <c r="M107" s="5">
        <v>3</v>
      </c>
      <c r="N107">
        <v>1</v>
      </c>
    </row>
    <row r="108" spans="1:14" x14ac:dyDescent="0.25">
      <c r="A108" s="2">
        <v>45667</v>
      </c>
      <c r="B108" s="3">
        <f t="shared" si="5"/>
        <v>2025</v>
      </c>
      <c r="C108" t="str">
        <f t="shared" si="3"/>
        <v>2024-2025</v>
      </c>
      <c r="D108" t="s">
        <v>147</v>
      </c>
      <c r="E108" t="s">
        <v>127</v>
      </c>
      <c r="F108" t="str">
        <f t="shared" si="4"/>
        <v>New South Wales</v>
      </c>
      <c r="G108" t="s">
        <v>10</v>
      </c>
      <c r="H108">
        <v>2131</v>
      </c>
      <c r="I108" t="s">
        <v>11</v>
      </c>
      <c r="J108" t="s">
        <v>27</v>
      </c>
      <c r="K108" t="s">
        <v>153</v>
      </c>
      <c r="L108" t="s">
        <v>16</v>
      </c>
      <c r="M108" s="5">
        <v>3</v>
      </c>
      <c r="N108">
        <v>1</v>
      </c>
    </row>
    <row r="109" spans="1:14" x14ac:dyDescent="0.25">
      <c r="A109" s="2">
        <v>45352</v>
      </c>
      <c r="B109" s="3">
        <f t="shared" si="5"/>
        <v>2024</v>
      </c>
      <c r="C109" t="str">
        <f t="shared" si="3"/>
        <v>2023-2024</v>
      </c>
      <c r="D109" t="s">
        <v>147</v>
      </c>
      <c r="E109" t="s">
        <v>127</v>
      </c>
      <c r="F109" t="str">
        <f t="shared" si="4"/>
        <v>New South Wales</v>
      </c>
      <c r="G109" t="s">
        <v>10</v>
      </c>
      <c r="H109">
        <v>2131</v>
      </c>
      <c r="I109" t="s">
        <v>11</v>
      </c>
      <c r="J109" t="s">
        <v>27</v>
      </c>
      <c r="K109" t="s">
        <v>154</v>
      </c>
      <c r="L109" t="s">
        <v>14</v>
      </c>
      <c r="M109" s="5">
        <v>3</v>
      </c>
      <c r="N109">
        <v>1</v>
      </c>
    </row>
    <row r="110" spans="1:14" x14ac:dyDescent="0.25">
      <c r="A110" s="2">
        <v>45599</v>
      </c>
      <c r="B110" s="3">
        <f t="shared" si="5"/>
        <v>2025</v>
      </c>
      <c r="C110" t="str">
        <f t="shared" si="3"/>
        <v>2024-2025</v>
      </c>
      <c r="D110" t="s">
        <v>147</v>
      </c>
      <c r="E110" t="s">
        <v>127</v>
      </c>
      <c r="F110" t="str">
        <f t="shared" si="4"/>
        <v>New South Wales</v>
      </c>
      <c r="G110" t="s">
        <v>10</v>
      </c>
      <c r="H110">
        <v>2131</v>
      </c>
      <c r="I110" t="s">
        <v>11</v>
      </c>
      <c r="J110" t="s">
        <v>27</v>
      </c>
      <c r="K110" t="s">
        <v>149</v>
      </c>
      <c r="L110" t="s">
        <v>15</v>
      </c>
      <c r="M110" s="5">
        <v>3</v>
      </c>
      <c r="N110">
        <v>1</v>
      </c>
    </row>
    <row r="111" spans="1:14" x14ac:dyDescent="0.25">
      <c r="A111" s="2">
        <v>45732</v>
      </c>
      <c r="B111" s="3">
        <f t="shared" si="5"/>
        <v>2025</v>
      </c>
      <c r="C111" t="str">
        <f t="shared" si="3"/>
        <v>2024-2025</v>
      </c>
      <c r="D111" t="s">
        <v>147</v>
      </c>
      <c r="E111" t="s">
        <v>127</v>
      </c>
      <c r="F111" t="str">
        <f t="shared" si="4"/>
        <v>New South Wales</v>
      </c>
      <c r="G111" t="s">
        <v>10</v>
      </c>
      <c r="H111">
        <v>2131</v>
      </c>
      <c r="I111" t="s">
        <v>11</v>
      </c>
      <c r="J111" t="s">
        <v>27</v>
      </c>
      <c r="K111" t="s">
        <v>150</v>
      </c>
      <c r="L111" t="s">
        <v>18</v>
      </c>
      <c r="M111" s="5">
        <v>3</v>
      </c>
      <c r="N111">
        <v>1</v>
      </c>
    </row>
    <row r="112" spans="1:14" x14ac:dyDescent="0.25">
      <c r="A112" s="2">
        <v>45675</v>
      </c>
      <c r="B112" s="3">
        <f t="shared" si="5"/>
        <v>2025</v>
      </c>
      <c r="C112" t="str">
        <f t="shared" si="3"/>
        <v>2024-2025</v>
      </c>
      <c r="D112" t="s">
        <v>147</v>
      </c>
      <c r="E112" t="s">
        <v>85</v>
      </c>
      <c r="F112" t="str">
        <f t="shared" si="4"/>
        <v>Queensland</v>
      </c>
      <c r="G112" t="s">
        <v>35</v>
      </c>
      <c r="H112">
        <v>4883</v>
      </c>
      <c r="I112" t="s">
        <v>11</v>
      </c>
      <c r="J112" t="s">
        <v>36</v>
      </c>
      <c r="K112" t="s">
        <v>149</v>
      </c>
      <c r="L112" t="s">
        <v>15</v>
      </c>
      <c r="M112" s="5">
        <v>3</v>
      </c>
      <c r="N112">
        <v>1</v>
      </c>
    </row>
    <row r="113" spans="1:14" x14ac:dyDescent="0.25">
      <c r="A113" s="2">
        <v>45418</v>
      </c>
      <c r="B113" s="3">
        <f t="shared" si="5"/>
        <v>2024</v>
      </c>
      <c r="C113" t="str">
        <f t="shared" si="3"/>
        <v>2023-2024</v>
      </c>
      <c r="D113" t="s">
        <v>147</v>
      </c>
      <c r="E113" t="s">
        <v>107</v>
      </c>
      <c r="F113" t="str">
        <f t="shared" si="4"/>
        <v>Queensland</v>
      </c>
      <c r="G113" t="s">
        <v>35</v>
      </c>
      <c r="H113">
        <v>4220</v>
      </c>
      <c r="I113" t="s">
        <v>11</v>
      </c>
      <c r="J113" t="s">
        <v>104</v>
      </c>
      <c r="K113" t="s">
        <v>19</v>
      </c>
      <c r="L113" t="s">
        <v>23</v>
      </c>
      <c r="M113" s="5">
        <v>3</v>
      </c>
      <c r="N113">
        <v>1</v>
      </c>
    </row>
    <row r="114" spans="1:14" x14ac:dyDescent="0.25">
      <c r="A114" s="2">
        <v>45381</v>
      </c>
      <c r="B114" s="3">
        <f t="shared" si="5"/>
        <v>2024</v>
      </c>
      <c r="C114" t="str">
        <f t="shared" si="3"/>
        <v>2023-2024</v>
      </c>
      <c r="D114" t="s">
        <v>147</v>
      </c>
      <c r="E114" t="s">
        <v>115</v>
      </c>
      <c r="F114" t="str">
        <f t="shared" si="4"/>
        <v>Western Australia</v>
      </c>
      <c r="G114" t="s">
        <v>48</v>
      </c>
      <c r="H114">
        <v>6280</v>
      </c>
      <c r="I114" t="s">
        <v>11</v>
      </c>
      <c r="J114" t="s">
        <v>94</v>
      </c>
      <c r="K114" t="s">
        <v>154</v>
      </c>
      <c r="L114" t="s">
        <v>14</v>
      </c>
      <c r="M114" s="5">
        <v>3</v>
      </c>
      <c r="N114">
        <v>1</v>
      </c>
    </row>
    <row r="115" spans="1:14" x14ac:dyDescent="0.25">
      <c r="A115" s="2">
        <v>45698</v>
      </c>
      <c r="B115" s="3">
        <f t="shared" si="5"/>
        <v>2025</v>
      </c>
      <c r="C115" t="str">
        <f t="shared" si="3"/>
        <v>2024-2025</v>
      </c>
      <c r="D115" t="s">
        <v>147</v>
      </c>
      <c r="E115" t="s">
        <v>102</v>
      </c>
      <c r="F115" t="str">
        <f t="shared" si="4"/>
        <v>Queensland</v>
      </c>
      <c r="G115" t="s">
        <v>35</v>
      </c>
      <c r="H115">
        <v>4870</v>
      </c>
      <c r="I115" t="s">
        <v>11</v>
      </c>
      <c r="J115" t="s">
        <v>36</v>
      </c>
      <c r="K115" t="s">
        <v>156</v>
      </c>
      <c r="L115" t="s">
        <v>17</v>
      </c>
      <c r="M115" s="5">
        <v>3</v>
      </c>
      <c r="N115">
        <v>1</v>
      </c>
    </row>
    <row r="116" spans="1:14" x14ac:dyDescent="0.25">
      <c r="A116" s="2">
        <v>45880</v>
      </c>
      <c r="B116" s="3">
        <f t="shared" si="5"/>
        <v>2026</v>
      </c>
      <c r="C116" t="str">
        <f t="shared" si="3"/>
        <v>2025-2026</v>
      </c>
      <c r="D116" t="s">
        <v>147</v>
      </c>
      <c r="E116" t="s">
        <v>126</v>
      </c>
      <c r="F116" t="str">
        <f t="shared" si="4"/>
        <v>Queensland</v>
      </c>
      <c r="G116" t="s">
        <v>35</v>
      </c>
      <c r="H116">
        <v>4551</v>
      </c>
      <c r="I116" t="s">
        <v>11</v>
      </c>
      <c r="J116" t="s">
        <v>120</v>
      </c>
      <c r="K116" t="s">
        <v>154</v>
      </c>
      <c r="L116" t="s">
        <v>14</v>
      </c>
      <c r="M116" s="5">
        <v>3</v>
      </c>
      <c r="N116">
        <v>1</v>
      </c>
    </row>
    <row r="117" spans="1:14" x14ac:dyDescent="0.25">
      <c r="A117" s="2">
        <v>45508</v>
      </c>
      <c r="B117" s="3">
        <f t="shared" si="5"/>
        <v>2025</v>
      </c>
      <c r="C117" t="str">
        <f t="shared" si="3"/>
        <v>2024-2025</v>
      </c>
      <c r="D117" t="s">
        <v>147</v>
      </c>
      <c r="E117" t="s">
        <v>28</v>
      </c>
      <c r="F117" t="str">
        <f t="shared" si="4"/>
        <v>Northern Territory</v>
      </c>
      <c r="G117" t="s">
        <v>29</v>
      </c>
      <c r="H117">
        <v>800</v>
      </c>
      <c r="I117" t="s">
        <v>11</v>
      </c>
      <c r="J117" t="s">
        <v>30</v>
      </c>
      <c r="K117" t="s">
        <v>154</v>
      </c>
      <c r="L117" t="s">
        <v>14</v>
      </c>
      <c r="M117" s="5">
        <v>3</v>
      </c>
      <c r="N117">
        <v>1</v>
      </c>
    </row>
    <row r="118" spans="1:14" x14ac:dyDescent="0.25">
      <c r="A118" s="2">
        <v>45785</v>
      </c>
      <c r="B118" s="3">
        <f t="shared" si="5"/>
        <v>2025</v>
      </c>
      <c r="C118" t="str">
        <f t="shared" si="3"/>
        <v>2024-2025</v>
      </c>
      <c r="D118" t="s">
        <v>147</v>
      </c>
      <c r="E118" t="s">
        <v>28</v>
      </c>
      <c r="F118" t="str">
        <f t="shared" si="4"/>
        <v>Northern Territory</v>
      </c>
      <c r="G118" t="s">
        <v>29</v>
      </c>
      <c r="H118">
        <v>800</v>
      </c>
      <c r="I118" t="s">
        <v>11</v>
      </c>
      <c r="J118" t="s">
        <v>30</v>
      </c>
      <c r="K118" t="s">
        <v>150</v>
      </c>
      <c r="L118" t="s">
        <v>18</v>
      </c>
      <c r="M118" s="5">
        <v>3</v>
      </c>
      <c r="N118">
        <v>1</v>
      </c>
    </row>
    <row r="119" spans="1:14" x14ac:dyDescent="0.25">
      <c r="A119" s="2">
        <v>45957</v>
      </c>
      <c r="B119" s="3">
        <f t="shared" si="5"/>
        <v>2026</v>
      </c>
      <c r="C119" t="str">
        <f t="shared" si="3"/>
        <v>2025-2026</v>
      </c>
      <c r="D119" t="s">
        <v>147</v>
      </c>
      <c r="E119" t="s">
        <v>41</v>
      </c>
      <c r="F119" t="str">
        <f t="shared" si="4"/>
        <v>New South Wales</v>
      </c>
      <c r="G119" t="s">
        <v>10</v>
      </c>
      <c r="H119">
        <v>2830</v>
      </c>
      <c r="I119" t="s">
        <v>11</v>
      </c>
      <c r="J119" t="s">
        <v>25</v>
      </c>
      <c r="K119" t="s">
        <v>154</v>
      </c>
      <c r="L119" t="s">
        <v>14</v>
      </c>
      <c r="M119" s="5">
        <v>3</v>
      </c>
      <c r="N119">
        <v>1</v>
      </c>
    </row>
    <row r="120" spans="1:14" x14ac:dyDescent="0.25">
      <c r="A120" s="2">
        <v>45707</v>
      </c>
      <c r="B120" s="3">
        <f t="shared" si="5"/>
        <v>2025</v>
      </c>
      <c r="C120" t="str">
        <f t="shared" si="3"/>
        <v>2024-2025</v>
      </c>
      <c r="D120" t="s">
        <v>147</v>
      </c>
      <c r="E120" t="s">
        <v>118</v>
      </c>
      <c r="F120" t="str">
        <f t="shared" si="4"/>
        <v>New South Wales</v>
      </c>
      <c r="G120" t="s">
        <v>10</v>
      </c>
      <c r="H120">
        <v>2158</v>
      </c>
      <c r="I120" t="s">
        <v>11</v>
      </c>
      <c r="J120" t="s">
        <v>27</v>
      </c>
      <c r="K120" t="s">
        <v>154</v>
      </c>
      <c r="L120" t="s">
        <v>14</v>
      </c>
      <c r="M120" s="5">
        <v>3</v>
      </c>
      <c r="N120">
        <v>1</v>
      </c>
    </row>
    <row r="121" spans="1:14" x14ac:dyDescent="0.25">
      <c r="A121" s="2">
        <v>45610</v>
      </c>
      <c r="B121" s="3">
        <f t="shared" si="5"/>
        <v>2025</v>
      </c>
      <c r="C121" t="str">
        <f t="shared" si="3"/>
        <v>2024-2025</v>
      </c>
      <c r="D121" t="s">
        <v>148</v>
      </c>
      <c r="E121" t="s">
        <v>114</v>
      </c>
      <c r="F121" t="str">
        <f t="shared" si="4"/>
        <v>Victoria</v>
      </c>
      <c r="G121" t="s">
        <v>45</v>
      </c>
      <c r="H121">
        <v>3551</v>
      </c>
      <c r="I121" t="s">
        <v>11</v>
      </c>
      <c r="J121" t="s">
        <v>60</v>
      </c>
      <c r="K121" t="s">
        <v>153</v>
      </c>
      <c r="L121" t="s">
        <v>16</v>
      </c>
      <c r="M121" s="5">
        <v>3</v>
      </c>
      <c r="N121">
        <v>1</v>
      </c>
    </row>
    <row r="122" spans="1:14" x14ac:dyDescent="0.25">
      <c r="A122" s="2">
        <v>45934</v>
      </c>
      <c r="B122" s="3">
        <f t="shared" si="5"/>
        <v>2026</v>
      </c>
      <c r="C122" t="str">
        <f t="shared" si="3"/>
        <v>2025-2026</v>
      </c>
      <c r="D122" t="s">
        <v>147</v>
      </c>
      <c r="E122" t="s">
        <v>64</v>
      </c>
      <c r="F122" t="str">
        <f t="shared" si="4"/>
        <v>Victoria</v>
      </c>
      <c r="G122" t="s">
        <v>45</v>
      </c>
      <c r="H122">
        <v>3199</v>
      </c>
      <c r="I122" t="s">
        <v>11</v>
      </c>
      <c r="J122" t="s">
        <v>63</v>
      </c>
      <c r="K122" t="s">
        <v>154</v>
      </c>
      <c r="L122" t="s">
        <v>14</v>
      </c>
      <c r="M122" s="5">
        <v>3</v>
      </c>
      <c r="N122">
        <v>1</v>
      </c>
    </row>
    <row r="123" spans="1:14" x14ac:dyDescent="0.25">
      <c r="A123" s="2">
        <v>45871</v>
      </c>
      <c r="B123" s="3">
        <f t="shared" si="5"/>
        <v>2026</v>
      </c>
      <c r="C123" t="str">
        <f t="shared" si="3"/>
        <v>2025-2026</v>
      </c>
      <c r="D123" t="s">
        <v>147</v>
      </c>
      <c r="E123" t="s">
        <v>64</v>
      </c>
      <c r="F123" t="str">
        <f t="shared" si="4"/>
        <v>Victoria</v>
      </c>
      <c r="G123" t="s">
        <v>45</v>
      </c>
      <c r="H123">
        <v>3199</v>
      </c>
      <c r="I123" t="s">
        <v>11</v>
      </c>
      <c r="J123" t="s">
        <v>63</v>
      </c>
      <c r="K123" t="s">
        <v>150</v>
      </c>
      <c r="L123" t="s">
        <v>18</v>
      </c>
      <c r="M123" s="5">
        <v>3</v>
      </c>
      <c r="N123">
        <v>1</v>
      </c>
    </row>
    <row r="124" spans="1:14" x14ac:dyDescent="0.25">
      <c r="A124" s="2">
        <v>45384</v>
      </c>
      <c r="B124" s="3">
        <f t="shared" si="5"/>
        <v>2024</v>
      </c>
      <c r="C124" t="str">
        <f t="shared" si="3"/>
        <v>2023-2024</v>
      </c>
      <c r="D124" t="s">
        <v>147</v>
      </c>
      <c r="E124" t="s">
        <v>125</v>
      </c>
      <c r="F124" t="str">
        <f t="shared" si="4"/>
        <v>Victoria</v>
      </c>
      <c r="G124" t="s">
        <v>45</v>
      </c>
      <c r="H124">
        <v>3400</v>
      </c>
      <c r="I124" t="s">
        <v>11</v>
      </c>
      <c r="J124" t="s">
        <v>60</v>
      </c>
      <c r="K124" t="s">
        <v>19</v>
      </c>
      <c r="L124" t="s">
        <v>23</v>
      </c>
      <c r="M124" s="5">
        <v>3</v>
      </c>
      <c r="N124">
        <v>1</v>
      </c>
    </row>
    <row r="125" spans="1:14" x14ac:dyDescent="0.25">
      <c r="A125" s="2">
        <v>45631</v>
      </c>
      <c r="B125" s="3">
        <f t="shared" si="5"/>
        <v>2025</v>
      </c>
      <c r="C125" t="str">
        <f t="shared" si="3"/>
        <v>2024-2025</v>
      </c>
      <c r="D125" t="s">
        <v>147</v>
      </c>
      <c r="E125" t="s">
        <v>92</v>
      </c>
      <c r="F125" t="str">
        <f t="shared" si="4"/>
        <v>Queensland</v>
      </c>
      <c r="G125" t="s">
        <v>35</v>
      </c>
      <c r="H125">
        <v>4068</v>
      </c>
      <c r="I125" t="s">
        <v>11</v>
      </c>
      <c r="J125" t="s">
        <v>43</v>
      </c>
      <c r="K125" t="s">
        <v>153</v>
      </c>
      <c r="L125" t="s">
        <v>16</v>
      </c>
      <c r="M125" s="5">
        <v>3</v>
      </c>
      <c r="N125">
        <v>1</v>
      </c>
    </row>
    <row r="126" spans="1:14" x14ac:dyDescent="0.25">
      <c r="A126" s="2">
        <v>46002</v>
      </c>
      <c r="B126" s="3">
        <f t="shared" si="5"/>
        <v>2026</v>
      </c>
      <c r="C126" t="str">
        <f t="shared" si="3"/>
        <v>2025-2026</v>
      </c>
      <c r="D126" t="s">
        <v>147</v>
      </c>
      <c r="E126" t="s">
        <v>128</v>
      </c>
      <c r="F126" t="str">
        <f t="shared" si="4"/>
        <v>Western Australia</v>
      </c>
      <c r="G126" t="s">
        <v>48</v>
      </c>
      <c r="H126">
        <v>6027</v>
      </c>
      <c r="I126" t="s">
        <v>11</v>
      </c>
      <c r="J126" t="s">
        <v>49</v>
      </c>
      <c r="K126" t="s">
        <v>154</v>
      </c>
      <c r="L126" t="s">
        <v>14</v>
      </c>
      <c r="M126" s="5">
        <v>3</v>
      </c>
      <c r="N126">
        <v>1</v>
      </c>
    </row>
    <row r="127" spans="1:14" x14ac:dyDescent="0.25">
      <c r="A127" s="2">
        <v>45553</v>
      </c>
      <c r="B127" s="3">
        <f t="shared" si="5"/>
        <v>2025</v>
      </c>
      <c r="C127" t="str">
        <f t="shared" si="3"/>
        <v>2024-2025</v>
      </c>
      <c r="D127" t="s">
        <v>147</v>
      </c>
      <c r="E127" t="s">
        <v>84</v>
      </c>
      <c r="F127" t="str">
        <f t="shared" si="4"/>
        <v>Queensland</v>
      </c>
      <c r="G127" t="s">
        <v>35</v>
      </c>
      <c r="H127">
        <v>4740</v>
      </c>
      <c r="I127" t="s">
        <v>11</v>
      </c>
      <c r="J127" t="s">
        <v>51</v>
      </c>
      <c r="K127" t="s">
        <v>149</v>
      </c>
      <c r="L127" t="s">
        <v>15</v>
      </c>
      <c r="M127" s="5">
        <v>3</v>
      </c>
      <c r="N127">
        <v>1</v>
      </c>
    </row>
    <row r="128" spans="1:14" x14ac:dyDescent="0.25">
      <c r="A128" s="2">
        <v>45396</v>
      </c>
      <c r="B128" s="3">
        <f t="shared" si="5"/>
        <v>2024</v>
      </c>
      <c r="C128" t="str">
        <f t="shared" si="3"/>
        <v>2023-2024</v>
      </c>
      <c r="D128" t="s">
        <v>147</v>
      </c>
      <c r="E128" t="s">
        <v>74</v>
      </c>
      <c r="F128" t="str">
        <f t="shared" si="4"/>
        <v>South Australia</v>
      </c>
      <c r="G128" t="s">
        <v>32</v>
      </c>
      <c r="H128">
        <v>5043</v>
      </c>
      <c r="I128" t="s">
        <v>11</v>
      </c>
      <c r="J128" t="s">
        <v>33</v>
      </c>
      <c r="K128" t="s">
        <v>150</v>
      </c>
      <c r="L128" t="s">
        <v>18</v>
      </c>
      <c r="M128" s="5">
        <v>3</v>
      </c>
      <c r="N128">
        <v>1</v>
      </c>
    </row>
    <row r="129" spans="1:14" x14ac:dyDescent="0.25">
      <c r="A129" s="2">
        <v>45958</v>
      </c>
      <c r="B129" s="3">
        <f t="shared" si="5"/>
        <v>2026</v>
      </c>
      <c r="C129" t="str">
        <f t="shared" si="3"/>
        <v>2025-2026</v>
      </c>
      <c r="D129" t="s">
        <v>147</v>
      </c>
      <c r="E129" t="s">
        <v>47</v>
      </c>
      <c r="F129" t="str">
        <f t="shared" si="4"/>
        <v>Western Australia</v>
      </c>
      <c r="G129" t="s">
        <v>48</v>
      </c>
      <c r="H129">
        <v>6030</v>
      </c>
      <c r="I129" t="s">
        <v>11</v>
      </c>
      <c r="J129" t="s">
        <v>49</v>
      </c>
      <c r="K129" t="s">
        <v>153</v>
      </c>
      <c r="L129" t="s">
        <v>16</v>
      </c>
      <c r="M129" s="5">
        <v>3</v>
      </c>
      <c r="N129">
        <v>1</v>
      </c>
    </row>
    <row r="130" spans="1:14" x14ac:dyDescent="0.25">
      <c r="A130" s="2">
        <v>46021</v>
      </c>
      <c r="B130" s="3">
        <f t="shared" si="5"/>
        <v>2026</v>
      </c>
      <c r="C130" t="str">
        <f t="shared" ref="C130:C193" si="6">IF(MONTH(A130) &gt;= 7, YEAR(A130) &amp; "-" &amp; YEAR(A130) + 1, YEAR(A130) - 1 &amp; "-" &amp; YEAR(A130))</f>
        <v>2025-2026</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25">
      <c r="A131" s="2">
        <v>45949</v>
      </c>
      <c r="B131" s="3">
        <f t="shared" ref="B131:B194" si="8">IF(MONTH(A131)&gt;=7,YEAR(A131)+1,YEAR(A131))</f>
        <v>2026</v>
      </c>
      <c r="C131" t="str">
        <f t="shared" si="6"/>
        <v>2025-2026</v>
      </c>
      <c r="D131" t="s">
        <v>147</v>
      </c>
      <c r="E131" t="s">
        <v>95</v>
      </c>
      <c r="F131" t="str">
        <f t="shared" si="7"/>
        <v>Victoria</v>
      </c>
      <c r="G131" t="s">
        <v>45</v>
      </c>
      <c r="H131">
        <v>3931</v>
      </c>
      <c r="I131" t="s">
        <v>11</v>
      </c>
      <c r="J131" t="s">
        <v>55</v>
      </c>
      <c r="K131" t="s">
        <v>154</v>
      </c>
      <c r="L131" t="s">
        <v>14</v>
      </c>
      <c r="M131" s="5">
        <v>3</v>
      </c>
      <c r="N131">
        <v>1</v>
      </c>
    </row>
    <row r="132" spans="1:14" x14ac:dyDescent="0.25">
      <c r="A132" s="2">
        <v>45650</v>
      </c>
      <c r="B132" s="3">
        <f t="shared" si="8"/>
        <v>2025</v>
      </c>
      <c r="C132" t="str">
        <f t="shared" si="6"/>
        <v>2024-2025</v>
      </c>
      <c r="D132" t="s">
        <v>147</v>
      </c>
      <c r="E132" t="s">
        <v>95</v>
      </c>
      <c r="F132" t="str">
        <f t="shared" si="7"/>
        <v>Victoria</v>
      </c>
      <c r="G132" t="s">
        <v>45</v>
      </c>
      <c r="H132">
        <v>3931</v>
      </c>
      <c r="I132" t="s">
        <v>11</v>
      </c>
      <c r="J132" t="s">
        <v>55</v>
      </c>
      <c r="K132" t="s">
        <v>149</v>
      </c>
      <c r="L132" t="s">
        <v>15</v>
      </c>
      <c r="M132" s="5">
        <v>3</v>
      </c>
      <c r="N132">
        <v>1</v>
      </c>
    </row>
    <row r="133" spans="1:14" x14ac:dyDescent="0.25">
      <c r="A133" s="2">
        <v>45315</v>
      </c>
      <c r="B133" s="3">
        <f t="shared" si="8"/>
        <v>2024</v>
      </c>
      <c r="C133" t="str">
        <f t="shared" si="6"/>
        <v>2023-2024</v>
      </c>
      <c r="D133" t="s">
        <v>147</v>
      </c>
      <c r="E133" t="s">
        <v>134</v>
      </c>
      <c r="F133" t="str">
        <f t="shared" si="7"/>
        <v>Queensland</v>
      </c>
      <c r="G133" t="s">
        <v>35</v>
      </c>
      <c r="H133">
        <v>4825</v>
      </c>
      <c r="I133" t="s">
        <v>11</v>
      </c>
      <c r="J133" t="s">
        <v>36</v>
      </c>
      <c r="K133" t="s">
        <v>155</v>
      </c>
      <c r="L133" t="s">
        <v>20</v>
      </c>
      <c r="M133" s="5">
        <v>3</v>
      </c>
      <c r="N133">
        <v>1</v>
      </c>
    </row>
    <row r="134" spans="1:14" x14ac:dyDescent="0.25">
      <c r="A134" s="2">
        <v>45855</v>
      </c>
      <c r="B134" s="3">
        <f t="shared" si="8"/>
        <v>2026</v>
      </c>
      <c r="C134" t="str">
        <f t="shared" si="6"/>
        <v>2025-2026</v>
      </c>
      <c r="D134" t="s">
        <v>147</v>
      </c>
      <c r="E134" t="s">
        <v>134</v>
      </c>
      <c r="F134" t="str">
        <f t="shared" si="7"/>
        <v>Queensland</v>
      </c>
      <c r="G134" t="s">
        <v>35</v>
      </c>
      <c r="H134">
        <v>4825</v>
      </c>
      <c r="I134" t="s">
        <v>11</v>
      </c>
      <c r="J134" t="s">
        <v>36</v>
      </c>
      <c r="K134" t="s">
        <v>154</v>
      </c>
      <c r="L134" t="s">
        <v>14</v>
      </c>
      <c r="M134" s="5">
        <v>3</v>
      </c>
      <c r="N134">
        <v>1</v>
      </c>
    </row>
    <row r="135" spans="1:14" x14ac:dyDescent="0.25">
      <c r="A135" s="2">
        <v>45348</v>
      </c>
      <c r="B135" s="3">
        <f t="shared" si="8"/>
        <v>2024</v>
      </c>
      <c r="C135" t="str">
        <f t="shared" si="6"/>
        <v>2023-2024</v>
      </c>
      <c r="D135" t="s">
        <v>148</v>
      </c>
      <c r="E135" t="s">
        <v>103</v>
      </c>
      <c r="F135" t="str">
        <f t="shared" si="7"/>
        <v>Queensland</v>
      </c>
      <c r="G135" t="s">
        <v>35</v>
      </c>
      <c r="H135">
        <v>4509</v>
      </c>
      <c r="I135" t="s">
        <v>11</v>
      </c>
      <c r="J135" t="s">
        <v>104</v>
      </c>
      <c r="K135" t="s">
        <v>153</v>
      </c>
      <c r="L135" t="s">
        <v>16</v>
      </c>
      <c r="M135" s="5">
        <v>3</v>
      </c>
      <c r="N135">
        <v>1</v>
      </c>
    </row>
    <row r="136" spans="1:14" x14ac:dyDescent="0.25">
      <c r="A136" s="2">
        <v>45651</v>
      </c>
      <c r="B136" s="3">
        <f t="shared" si="8"/>
        <v>2025</v>
      </c>
      <c r="C136" t="str">
        <f t="shared" si="6"/>
        <v>2024-2025</v>
      </c>
      <c r="D136" t="s">
        <v>147</v>
      </c>
      <c r="E136" t="s">
        <v>83</v>
      </c>
      <c r="F136" t="str">
        <f t="shared" si="7"/>
        <v>New South Wales</v>
      </c>
      <c r="G136" t="s">
        <v>10</v>
      </c>
      <c r="H136">
        <v>2750</v>
      </c>
      <c r="I136" t="s">
        <v>11</v>
      </c>
      <c r="J136" t="s">
        <v>25</v>
      </c>
      <c r="K136" t="s">
        <v>154</v>
      </c>
      <c r="L136" t="s">
        <v>14</v>
      </c>
      <c r="M136" s="5">
        <v>3</v>
      </c>
      <c r="N136">
        <v>1</v>
      </c>
    </row>
    <row r="137" spans="1:14" x14ac:dyDescent="0.25">
      <c r="A137" s="2">
        <v>45440</v>
      </c>
      <c r="B137" s="3">
        <f t="shared" si="8"/>
        <v>2024</v>
      </c>
      <c r="C137" t="str">
        <f t="shared" si="6"/>
        <v>2023-2024</v>
      </c>
      <c r="D137" t="s">
        <v>148</v>
      </c>
      <c r="E137" t="s">
        <v>37</v>
      </c>
      <c r="F137" t="str">
        <f t="shared" si="7"/>
        <v>South Australia</v>
      </c>
      <c r="G137" t="s">
        <v>32</v>
      </c>
      <c r="H137">
        <v>5607</v>
      </c>
      <c r="I137" t="s">
        <v>11</v>
      </c>
      <c r="J137" t="s">
        <v>38</v>
      </c>
      <c r="K137" t="s">
        <v>152</v>
      </c>
      <c r="L137" t="s">
        <v>13</v>
      </c>
      <c r="M137" s="5">
        <v>3</v>
      </c>
      <c r="N137">
        <v>1</v>
      </c>
    </row>
    <row r="138" spans="1:14" x14ac:dyDescent="0.25">
      <c r="A138" s="2">
        <v>45317</v>
      </c>
      <c r="B138" s="3">
        <f t="shared" si="8"/>
        <v>2024</v>
      </c>
      <c r="C138" t="str">
        <f t="shared" si="6"/>
        <v>2023-2024</v>
      </c>
      <c r="D138" t="s">
        <v>147</v>
      </c>
      <c r="E138" t="s">
        <v>62</v>
      </c>
      <c r="F138" t="str">
        <f t="shared" si="7"/>
        <v>Victoria</v>
      </c>
      <c r="G138" t="s">
        <v>45</v>
      </c>
      <c r="H138">
        <v>3134</v>
      </c>
      <c r="I138" t="s">
        <v>11</v>
      </c>
      <c r="J138" t="s">
        <v>63</v>
      </c>
      <c r="K138" t="s">
        <v>154</v>
      </c>
      <c r="L138" t="s">
        <v>14</v>
      </c>
      <c r="M138" s="5">
        <v>3</v>
      </c>
      <c r="N138">
        <v>1</v>
      </c>
    </row>
    <row r="139" spans="1:14" x14ac:dyDescent="0.25">
      <c r="A139" s="2">
        <v>45331</v>
      </c>
      <c r="B139" s="3">
        <f t="shared" si="8"/>
        <v>2024</v>
      </c>
      <c r="C139" t="str">
        <f t="shared" si="6"/>
        <v>2023-2024</v>
      </c>
      <c r="D139" t="s">
        <v>147</v>
      </c>
      <c r="E139" t="s">
        <v>42</v>
      </c>
      <c r="F139" t="str">
        <f t="shared" si="7"/>
        <v>Queensland</v>
      </c>
      <c r="G139" t="s">
        <v>35</v>
      </c>
      <c r="H139">
        <v>4053</v>
      </c>
      <c r="I139" t="s">
        <v>11</v>
      </c>
      <c r="J139" t="s">
        <v>43</v>
      </c>
      <c r="K139" t="s">
        <v>150</v>
      </c>
      <c r="L139" t="s">
        <v>18</v>
      </c>
      <c r="M139" s="5">
        <v>3</v>
      </c>
      <c r="N139">
        <v>1</v>
      </c>
    </row>
    <row r="140" spans="1:14" x14ac:dyDescent="0.25">
      <c r="A140" s="2">
        <v>45550</v>
      </c>
      <c r="B140" s="3">
        <f t="shared" si="8"/>
        <v>2025</v>
      </c>
      <c r="C140" t="str">
        <f t="shared" si="6"/>
        <v>2024-2025</v>
      </c>
      <c r="D140" t="s">
        <v>147</v>
      </c>
      <c r="E140" t="s">
        <v>98</v>
      </c>
      <c r="F140" t="str">
        <f t="shared" si="7"/>
        <v>Victoria</v>
      </c>
      <c r="G140" t="s">
        <v>45</v>
      </c>
      <c r="H140">
        <v>3429</v>
      </c>
      <c r="I140" t="s">
        <v>11</v>
      </c>
      <c r="J140" t="s">
        <v>60</v>
      </c>
      <c r="K140" t="s">
        <v>154</v>
      </c>
      <c r="L140" t="s">
        <v>14</v>
      </c>
      <c r="M140" s="5">
        <v>3</v>
      </c>
      <c r="N140">
        <v>1</v>
      </c>
    </row>
    <row r="141" spans="1:14" x14ac:dyDescent="0.25">
      <c r="A141" s="2">
        <v>45309</v>
      </c>
      <c r="B141" s="3">
        <f t="shared" si="8"/>
        <v>2024</v>
      </c>
      <c r="C141" t="str">
        <f t="shared" si="6"/>
        <v>2023-2024</v>
      </c>
      <c r="D141" t="s">
        <v>147</v>
      </c>
      <c r="E141" t="s">
        <v>111</v>
      </c>
      <c r="F141" t="str">
        <f t="shared" si="7"/>
        <v>New South Wales</v>
      </c>
      <c r="G141" t="s">
        <v>10</v>
      </c>
      <c r="H141">
        <v>2120</v>
      </c>
      <c r="I141" t="s">
        <v>11</v>
      </c>
      <c r="J141" t="s">
        <v>27</v>
      </c>
      <c r="K141" t="s">
        <v>154</v>
      </c>
      <c r="L141" t="s">
        <v>14</v>
      </c>
      <c r="M141" s="5">
        <v>3</v>
      </c>
      <c r="N141">
        <v>1</v>
      </c>
    </row>
    <row r="142" spans="1:14" x14ac:dyDescent="0.25">
      <c r="A142" s="2">
        <v>45751</v>
      </c>
      <c r="B142" s="3">
        <f t="shared" si="8"/>
        <v>2025</v>
      </c>
      <c r="C142" t="str">
        <f t="shared" si="6"/>
        <v>2024-2025</v>
      </c>
      <c r="D142" t="s">
        <v>147</v>
      </c>
      <c r="E142" t="s">
        <v>82</v>
      </c>
      <c r="F142" t="str">
        <f t="shared" si="7"/>
        <v>Queensland</v>
      </c>
      <c r="G142" t="s">
        <v>35</v>
      </c>
      <c r="H142">
        <v>4012</v>
      </c>
      <c r="I142" t="s">
        <v>11</v>
      </c>
      <c r="J142" t="s">
        <v>43</v>
      </c>
      <c r="K142" t="s">
        <v>155</v>
      </c>
      <c r="L142" t="s">
        <v>20</v>
      </c>
      <c r="M142" s="5">
        <v>3</v>
      </c>
      <c r="N142">
        <v>1</v>
      </c>
    </row>
    <row r="143" spans="1:14" x14ac:dyDescent="0.25">
      <c r="A143" s="2">
        <v>45540</v>
      </c>
      <c r="B143" s="3">
        <f t="shared" si="8"/>
        <v>2025</v>
      </c>
      <c r="C143" t="str">
        <f t="shared" si="6"/>
        <v>2024-2025</v>
      </c>
      <c r="D143" t="s">
        <v>147</v>
      </c>
      <c r="E143" t="s">
        <v>81</v>
      </c>
      <c r="F143" t="str">
        <f t="shared" si="7"/>
        <v>New South Wales</v>
      </c>
      <c r="G143" t="s">
        <v>10</v>
      </c>
      <c r="H143">
        <v>2485</v>
      </c>
      <c r="I143" t="s">
        <v>11</v>
      </c>
      <c r="J143" t="s">
        <v>68</v>
      </c>
      <c r="K143" t="s">
        <v>150</v>
      </c>
      <c r="L143" t="s">
        <v>18</v>
      </c>
      <c r="M143" s="5">
        <v>3</v>
      </c>
      <c r="N143">
        <v>1</v>
      </c>
    </row>
    <row r="144" spans="1:14" x14ac:dyDescent="0.25">
      <c r="A144" s="2">
        <v>45811</v>
      </c>
      <c r="B144" s="3">
        <f t="shared" si="8"/>
        <v>2025</v>
      </c>
      <c r="C144" t="str">
        <f t="shared" si="6"/>
        <v>2024-2025</v>
      </c>
      <c r="D144" t="s">
        <v>147</v>
      </c>
      <c r="E144" t="s">
        <v>81</v>
      </c>
      <c r="F144" t="str">
        <f t="shared" si="7"/>
        <v>New South Wales</v>
      </c>
      <c r="G144" t="s">
        <v>10</v>
      </c>
      <c r="H144">
        <v>2485</v>
      </c>
      <c r="I144" t="s">
        <v>11</v>
      </c>
      <c r="J144" t="s">
        <v>68</v>
      </c>
      <c r="K144" t="s">
        <v>19</v>
      </c>
      <c r="L144" t="s">
        <v>23</v>
      </c>
      <c r="M144" s="5">
        <v>3</v>
      </c>
      <c r="N144">
        <v>1</v>
      </c>
    </row>
    <row r="145" spans="1:14" x14ac:dyDescent="0.25">
      <c r="A145" s="2">
        <v>45851</v>
      </c>
      <c r="B145" s="3">
        <f t="shared" si="8"/>
        <v>2026</v>
      </c>
      <c r="C145" t="str">
        <f t="shared" si="6"/>
        <v>2025-2026</v>
      </c>
      <c r="D145" t="s">
        <v>147</v>
      </c>
      <c r="E145" t="s">
        <v>9</v>
      </c>
      <c r="F145" t="str">
        <f t="shared" si="7"/>
        <v>New South Wales</v>
      </c>
      <c r="G145" t="s">
        <v>10</v>
      </c>
      <c r="H145">
        <v>2067</v>
      </c>
      <c r="I145" t="s">
        <v>11</v>
      </c>
      <c r="J145" t="s">
        <v>12</v>
      </c>
      <c r="K145" t="s">
        <v>149</v>
      </c>
      <c r="L145" t="s">
        <v>15</v>
      </c>
      <c r="M145" s="5">
        <v>3.49</v>
      </c>
      <c r="N145">
        <v>1</v>
      </c>
    </row>
    <row r="146" spans="1:14" x14ac:dyDescent="0.25">
      <c r="A146" s="2">
        <v>45848</v>
      </c>
      <c r="B146" s="3">
        <f t="shared" si="8"/>
        <v>2026</v>
      </c>
      <c r="C146" t="str">
        <f t="shared" si="6"/>
        <v>2025-2026</v>
      </c>
      <c r="D146" t="s">
        <v>147</v>
      </c>
      <c r="E146" t="s">
        <v>100</v>
      </c>
      <c r="F146" t="str">
        <f t="shared" si="7"/>
        <v>Western Australia</v>
      </c>
      <c r="G146" t="s">
        <v>48</v>
      </c>
      <c r="H146">
        <v>6021</v>
      </c>
      <c r="I146" t="s">
        <v>11</v>
      </c>
      <c r="J146" t="s">
        <v>49</v>
      </c>
      <c r="K146" t="s">
        <v>153</v>
      </c>
      <c r="L146" t="s">
        <v>16</v>
      </c>
      <c r="M146" s="5">
        <v>3.5</v>
      </c>
      <c r="N146">
        <v>1</v>
      </c>
    </row>
    <row r="147" spans="1:14" x14ac:dyDescent="0.25">
      <c r="A147" s="2">
        <v>46009</v>
      </c>
      <c r="B147" s="3">
        <f t="shared" si="8"/>
        <v>2026</v>
      </c>
      <c r="C147" t="str">
        <f t="shared" si="6"/>
        <v>2025-2026</v>
      </c>
      <c r="D147" t="s">
        <v>147</v>
      </c>
      <c r="E147" t="s">
        <v>143</v>
      </c>
      <c r="F147" t="str">
        <f t="shared" si="7"/>
        <v>New South Wales</v>
      </c>
      <c r="G147" t="s">
        <v>10</v>
      </c>
      <c r="H147">
        <v>2154</v>
      </c>
      <c r="I147" t="s">
        <v>11</v>
      </c>
      <c r="J147" t="s">
        <v>27</v>
      </c>
      <c r="K147" t="s">
        <v>149</v>
      </c>
      <c r="L147" t="s">
        <v>15</v>
      </c>
      <c r="M147" s="5">
        <v>3.5</v>
      </c>
      <c r="N147">
        <v>1</v>
      </c>
    </row>
    <row r="148" spans="1:14" x14ac:dyDescent="0.25">
      <c r="A148" s="2">
        <v>45750</v>
      </c>
      <c r="B148" s="3">
        <f t="shared" si="8"/>
        <v>2025</v>
      </c>
      <c r="C148" t="str">
        <f t="shared" si="6"/>
        <v>2024-2025</v>
      </c>
      <c r="D148" t="s">
        <v>147</v>
      </c>
      <c r="E148" t="s">
        <v>129</v>
      </c>
      <c r="F148" t="str">
        <f t="shared" si="7"/>
        <v>Tasmania</v>
      </c>
      <c r="G148" t="s">
        <v>70</v>
      </c>
      <c r="H148">
        <v>7010</v>
      </c>
      <c r="I148" t="s">
        <v>11</v>
      </c>
      <c r="J148" t="s">
        <v>71</v>
      </c>
      <c r="K148" t="s">
        <v>149</v>
      </c>
      <c r="L148" t="s">
        <v>15</v>
      </c>
      <c r="M148" s="5">
        <v>3.5</v>
      </c>
      <c r="N148">
        <v>1</v>
      </c>
    </row>
    <row r="149" spans="1:14" x14ac:dyDescent="0.25">
      <c r="A149" s="2">
        <v>45316</v>
      </c>
      <c r="B149" s="3">
        <f t="shared" si="8"/>
        <v>2024</v>
      </c>
      <c r="C149" t="str">
        <f t="shared" si="6"/>
        <v>2023-2024</v>
      </c>
      <c r="D149" t="s">
        <v>148</v>
      </c>
      <c r="E149" t="s">
        <v>122</v>
      </c>
      <c r="F149" t="str">
        <f t="shared" si="7"/>
        <v>New South Wales</v>
      </c>
      <c r="G149" t="s">
        <v>10</v>
      </c>
      <c r="H149">
        <v>2650</v>
      </c>
      <c r="I149" t="s">
        <v>11</v>
      </c>
      <c r="J149" t="s">
        <v>25</v>
      </c>
      <c r="K149" t="s">
        <v>154</v>
      </c>
      <c r="L149" t="s">
        <v>14</v>
      </c>
      <c r="M149" s="5">
        <v>3.5</v>
      </c>
      <c r="N149">
        <v>1</v>
      </c>
    </row>
    <row r="150" spans="1:14" x14ac:dyDescent="0.25">
      <c r="A150" s="2">
        <v>45792</v>
      </c>
      <c r="B150" s="3">
        <f t="shared" si="8"/>
        <v>2025</v>
      </c>
      <c r="C150" t="str">
        <f t="shared" si="6"/>
        <v>2024-2025</v>
      </c>
      <c r="D150" t="s">
        <v>147</v>
      </c>
      <c r="E150" t="s">
        <v>114</v>
      </c>
      <c r="F150" t="str">
        <f t="shared" si="7"/>
        <v>Victoria</v>
      </c>
      <c r="G150" t="s">
        <v>45</v>
      </c>
      <c r="H150">
        <v>3551</v>
      </c>
      <c r="I150" t="s">
        <v>11</v>
      </c>
      <c r="J150" t="s">
        <v>60</v>
      </c>
      <c r="K150" t="s">
        <v>150</v>
      </c>
      <c r="L150" t="s">
        <v>18</v>
      </c>
      <c r="M150" s="5">
        <v>3.53</v>
      </c>
      <c r="N150">
        <v>1</v>
      </c>
    </row>
    <row r="151" spans="1:14" x14ac:dyDescent="0.25">
      <c r="A151" s="2">
        <v>45408</v>
      </c>
      <c r="B151" s="3">
        <f t="shared" si="8"/>
        <v>2024</v>
      </c>
      <c r="C151" t="str">
        <f t="shared" si="6"/>
        <v>2023-2024</v>
      </c>
      <c r="D151" t="s">
        <v>147</v>
      </c>
      <c r="E151" t="s">
        <v>76</v>
      </c>
      <c r="F151" t="str">
        <f t="shared" si="7"/>
        <v>Western Australia</v>
      </c>
      <c r="G151" t="s">
        <v>48</v>
      </c>
      <c r="H151">
        <v>6450</v>
      </c>
      <c r="I151" t="s">
        <v>11</v>
      </c>
      <c r="J151" t="s">
        <v>77</v>
      </c>
      <c r="K151" t="s">
        <v>156</v>
      </c>
      <c r="L151" t="s">
        <v>17</v>
      </c>
      <c r="M151" s="5">
        <v>3.59</v>
      </c>
      <c r="N151">
        <v>1</v>
      </c>
    </row>
    <row r="152" spans="1:14" x14ac:dyDescent="0.25">
      <c r="A152" s="2">
        <v>45964</v>
      </c>
      <c r="B152" s="3">
        <f t="shared" si="8"/>
        <v>2026</v>
      </c>
      <c r="C152" t="str">
        <f t="shared" si="6"/>
        <v>2025-2026</v>
      </c>
      <c r="D152" t="s">
        <v>147</v>
      </c>
      <c r="E152" t="s">
        <v>100</v>
      </c>
      <c r="F152" t="str">
        <f t="shared" si="7"/>
        <v>Western Australia</v>
      </c>
      <c r="G152" t="s">
        <v>48</v>
      </c>
      <c r="H152">
        <v>6021</v>
      </c>
      <c r="I152" t="s">
        <v>11</v>
      </c>
      <c r="J152" t="s">
        <v>49</v>
      </c>
      <c r="K152" t="s">
        <v>149</v>
      </c>
      <c r="L152" t="s">
        <v>15</v>
      </c>
      <c r="M152" s="5">
        <v>3.66</v>
      </c>
      <c r="N152">
        <v>1</v>
      </c>
    </row>
    <row r="153" spans="1:14" x14ac:dyDescent="0.25">
      <c r="A153" s="2">
        <v>45415</v>
      </c>
      <c r="B153" s="3">
        <f t="shared" si="8"/>
        <v>2024</v>
      </c>
      <c r="C153" t="str">
        <f t="shared" si="6"/>
        <v>2023-2024</v>
      </c>
      <c r="D153" t="s">
        <v>148</v>
      </c>
      <c r="E153" t="s">
        <v>137</v>
      </c>
      <c r="F153" t="str">
        <f t="shared" si="7"/>
        <v>New South Wales</v>
      </c>
      <c r="G153" t="s">
        <v>10</v>
      </c>
      <c r="H153">
        <v>2031</v>
      </c>
      <c r="I153" t="s">
        <v>11</v>
      </c>
      <c r="J153" t="s">
        <v>12</v>
      </c>
      <c r="K153" t="s">
        <v>149</v>
      </c>
      <c r="L153" t="s">
        <v>15</v>
      </c>
      <c r="M153" s="5">
        <v>3.75</v>
      </c>
      <c r="N153">
        <v>1</v>
      </c>
    </row>
    <row r="154" spans="1:14" x14ac:dyDescent="0.25">
      <c r="A154" s="2">
        <v>45608</v>
      </c>
      <c r="B154" s="3">
        <f t="shared" si="8"/>
        <v>2025</v>
      </c>
      <c r="C154" t="str">
        <f t="shared" si="6"/>
        <v>2024-2025</v>
      </c>
      <c r="D154" t="s">
        <v>148</v>
      </c>
      <c r="E154" t="s">
        <v>122</v>
      </c>
      <c r="F154" t="str">
        <f t="shared" si="7"/>
        <v>New South Wales</v>
      </c>
      <c r="G154" t="s">
        <v>10</v>
      </c>
      <c r="H154">
        <v>2650</v>
      </c>
      <c r="I154" t="s">
        <v>11</v>
      </c>
      <c r="J154" t="s">
        <v>25</v>
      </c>
      <c r="K154" t="s">
        <v>150</v>
      </c>
      <c r="L154" t="s">
        <v>18</v>
      </c>
      <c r="M154" s="5">
        <v>3.75</v>
      </c>
      <c r="N154">
        <v>1</v>
      </c>
    </row>
    <row r="155" spans="1:14" x14ac:dyDescent="0.25">
      <c r="A155" s="2">
        <v>45661</v>
      </c>
      <c r="B155" s="3">
        <f t="shared" si="8"/>
        <v>2025</v>
      </c>
      <c r="C155" t="str">
        <f t="shared" si="6"/>
        <v>2024-2025</v>
      </c>
      <c r="D155" t="s">
        <v>147</v>
      </c>
      <c r="E155" t="s">
        <v>124</v>
      </c>
      <c r="F155" t="str">
        <f t="shared" si="7"/>
        <v>New South Wales</v>
      </c>
      <c r="G155" t="s">
        <v>10</v>
      </c>
      <c r="H155">
        <v>2015</v>
      </c>
      <c r="I155" t="s">
        <v>11</v>
      </c>
      <c r="J155" t="s">
        <v>12</v>
      </c>
      <c r="K155" t="s">
        <v>150</v>
      </c>
      <c r="L155" t="s">
        <v>18</v>
      </c>
      <c r="M155" s="5">
        <v>3.88</v>
      </c>
      <c r="N155">
        <v>1</v>
      </c>
    </row>
    <row r="156" spans="1:14" x14ac:dyDescent="0.25">
      <c r="A156" s="2">
        <v>45993</v>
      </c>
      <c r="B156" s="3">
        <f t="shared" si="8"/>
        <v>2026</v>
      </c>
      <c r="C156" t="str">
        <f t="shared" si="6"/>
        <v>2025-2026</v>
      </c>
      <c r="D156" t="s">
        <v>147</v>
      </c>
      <c r="E156" t="s">
        <v>83</v>
      </c>
      <c r="F156" t="str">
        <f t="shared" si="7"/>
        <v>New South Wales</v>
      </c>
      <c r="G156" t="s">
        <v>10</v>
      </c>
      <c r="H156">
        <v>2750</v>
      </c>
      <c r="I156" t="s">
        <v>11</v>
      </c>
      <c r="J156" t="s">
        <v>25</v>
      </c>
      <c r="K156" t="s">
        <v>156</v>
      </c>
      <c r="L156" t="s">
        <v>17</v>
      </c>
      <c r="M156" s="5">
        <v>3.95</v>
      </c>
      <c r="N156">
        <v>1</v>
      </c>
    </row>
    <row r="157" spans="1:14" x14ac:dyDescent="0.25">
      <c r="A157" s="2">
        <v>45624</v>
      </c>
      <c r="B157" s="3">
        <f t="shared" si="8"/>
        <v>2025</v>
      </c>
      <c r="C157" t="str">
        <f t="shared" si="6"/>
        <v>2024-2025</v>
      </c>
      <c r="D157" t="s">
        <v>147</v>
      </c>
      <c r="E157" t="s">
        <v>102</v>
      </c>
      <c r="F157" t="str">
        <f t="shared" si="7"/>
        <v>Queensland</v>
      </c>
      <c r="G157" t="s">
        <v>35</v>
      </c>
      <c r="H157">
        <v>4870</v>
      </c>
      <c r="I157" t="s">
        <v>11</v>
      </c>
      <c r="J157" t="s">
        <v>36</v>
      </c>
      <c r="K157" t="s">
        <v>152</v>
      </c>
      <c r="L157" t="s">
        <v>13</v>
      </c>
      <c r="M157" s="5">
        <v>3.96</v>
      </c>
      <c r="N157">
        <v>1</v>
      </c>
    </row>
    <row r="158" spans="1:14" x14ac:dyDescent="0.25">
      <c r="A158" s="2">
        <v>45821</v>
      </c>
      <c r="B158" s="3">
        <f t="shared" si="8"/>
        <v>2025</v>
      </c>
      <c r="C158" t="str">
        <f t="shared" si="6"/>
        <v>2024-2025</v>
      </c>
      <c r="D158" t="s">
        <v>147</v>
      </c>
      <c r="E158" t="s">
        <v>69</v>
      </c>
      <c r="F158" t="str">
        <f t="shared" si="7"/>
        <v>Tasmania</v>
      </c>
      <c r="G158" t="s">
        <v>70</v>
      </c>
      <c r="H158">
        <v>7018</v>
      </c>
      <c r="I158" t="s">
        <v>11</v>
      </c>
      <c r="J158" t="s">
        <v>71</v>
      </c>
      <c r="K158" t="s">
        <v>155</v>
      </c>
      <c r="L158" t="s">
        <v>20</v>
      </c>
      <c r="M158" s="5">
        <v>3.98</v>
      </c>
      <c r="N158">
        <v>1</v>
      </c>
    </row>
    <row r="159" spans="1:14" x14ac:dyDescent="0.25">
      <c r="A159" s="2">
        <v>45779</v>
      </c>
      <c r="B159" s="3">
        <f t="shared" si="8"/>
        <v>2025</v>
      </c>
      <c r="C159" t="str">
        <f t="shared" si="6"/>
        <v>2024-2025</v>
      </c>
      <c r="D159" t="s">
        <v>147</v>
      </c>
      <c r="E159" t="s">
        <v>124</v>
      </c>
      <c r="F159" t="str">
        <f t="shared" si="7"/>
        <v>New South Wales</v>
      </c>
      <c r="G159" t="s">
        <v>10</v>
      </c>
      <c r="H159">
        <v>2015</v>
      </c>
      <c r="I159" t="s">
        <v>11</v>
      </c>
      <c r="J159" t="s">
        <v>12</v>
      </c>
      <c r="K159" t="s">
        <v>156</v>
      </c>
      <c r="L159" t="s">
        <v>17</v>
      </c>
      <c r="M159" s="5">
        <v>3.99</v>
      </c>
      <c r="N159">
        <v>1</v>
      </c>
    </row>
    <row r="160" spans="1:14" x14ac:dyDescent="0.25">
      <c r="A160" s="2">
        <v>45325</v>
      </c>
      <c r="B160" s="3">
        <f t="shared" si="8"/>
        <v>2024</v>
      </c>
      <c r="C160" t="str">
        <f t="shared" si="6"/>
        <v>2023-2024</v>
      </c>
      <c r="D160" t="s">
        <v>147</v>
      </c>
      <c r="E160" t="s">
        <v>124</v>
      </c>
      <c r="F160" t="str">
        <f t="shared" si="7"/>
        <v>New South Wales</v>
      </c>
      <c r="G160" t="s">
        <v>10</v>
      </c>
      <c r="H160">
        <v>2015</v>
      </c>
      <c r="I160" t="s">
        <v>11</v>
      </c>
      <c r="J160" t="s">
        <v>12</v>
      </c>
      <c r="K160" t="s">
        <v>19</v>
      </c>
      <c r="L160" t="s">
        <v>23</v>
      </c>
      <c r="M160" s="5">
        <v>3.99</v>
      </c>
      <c r="N160">
        <v>1</v>
      </c>
    </row>
    <row r="161" spans="1:14" x14ac:dyDescent="0.25">
      <c r="A161" s="2">
        <v>45916</v>
      </c>
      <c r="B161" s="3">
        <f t="shared" si="8"/>
        <v>2026</v>
      </c>
      <c r="C161" t="str">
        <f t="shared" si="6"/>
        <v>2025-2026</v>
      </c>
      <c r="D161" t="s">
        <v>147</v>
      </c>
      <c r="E161" t="s">
        <v>67</v>
      </c>
      <c r="F161" t="str">
        <f t="shared" si="7"/>
        <v>New South Wales</v>
      </c>
      <c r="G161" t="s">
        <v>10</v>
      </c>
      <c r="H161">
        <v>2478</v>
      </c>
      <c r="I161" t="s">
        <v>11</v>
      </c>
      <c r="J161" t="s">
        <v>68</v>
      </c>
      <c r="K161" t="s">
        <v>149</v>
      </c>
      <c r="L161" t="s">
        <v>15</v>
      </c>
      <c r="M161" s="5">
        <v>3.99</v>
      </c>
      <c r="N161">
        <v>1</v>
      </c>
    </row>
    <row r="162" spans="1:14" x14ac:dyDescent="0.25">
      <c r="A162" s="2">
        <v>45498</v>
      </c>
      <c r="B162" s="3">
        <f t="shared" si="8"/>
        <v>2025</v>
      </c>
      <c r="C162" t="str">
        <f t="shared" si="6"/>
        <v>2024-2025</v>
      </c>
      <c r="D162" t="s">
        <v>147</v>
      </c>
      <c r="E162" t="s">
        <v>39</v>
      </c>
      <c r="F162" t="str">
        <f t="shared" si="7"/>
        <v>South Australia</v>
      </c>
      <c r="G162" t="s">
        <v>32</v>
      </c>
      <c r="H162">
        <v>5343</v>
      </c>
      <c r="I162" t="s">
        <v>11</v>
      </c>
      <c r="J162" t="s">
        <v>38</v>
      </c>
      <c r="K162" t="s">
        <v>155</v>
      </c>
      <c r="L162" t="s">
        <v>20</v>
      </c>
      <c r="M162" s="5">
        <v>3.99</v>
      </c>
      <c r="N162">
        <v>1</v>
      </c>
    </row>
    <row r="163" spans="1:14" x14ac:dyDescent="0.25">
      <c r="A163" s="2">
        <v>45984</v>
      </c>
      <c r="B163" s="3">
        <f t="shared" si="8"/>
        <v>2026</v>
      </c>
      <c r="C163" t="str">
        <f t="shared" si="6"/>
        <v>2025-2026</v>
      </c>
      <c r="D163" t="s">
        <v>147</v>
      </c>
      <c r="E163" t="s">
        <v>99</v>
      </c>
      <c r="F163" t="str">
        <f t="shared" si="7"/>
        <v>Victoria</v>
      </c>
      <c r="G163" t="s">
        <v>45</v>
      </c>
      <c r="H163">
        <v>3148</v>
      </c>
      <c r="I163" t="s">
        <v>11</v>
      </c>
      <c r="J163" t="s">
        <v>63</v>
      </c>
      <c r="K163" t="s">
        <v>153</v>
      </c>
      <c r="L163" t="s">
        <v>16</v>
      </c>
      <c r="M163" s="5">
        <v>3.99</v>
      </c>
      <c r="N163">
        <v>1</v>
      </c>
    </row>
    <row r="164" spans="1:14" x14ac:dyDescent="0.25">
      <c r="A164" s="2">
        <v>45569</v>
      </c>
      <c r="B164" s="3">
        <f t="shared" si="8"/>
        <v>2025</v>
      </c>
      <c r="C164" t="str">
        <f t="shared" si="6"/>
        <v>2024-2025</v>
      </c>
      <c r="D164" t="s">
        <v>148</v>
      </c>
      <c r="E164" t="s">
        <v>9</v>
      </c>
      <c r="F164" t="str">
        <f t="shared" si="7"/>
        <v>New South Wales</v>
      </c>
      <c r="G164" t="s">
        <v>10</v>
      </c>
      <c r="H164">
        <v>2067</v>
      </c>
      <c r="I164" t="s">
        <v>11</v>
      </c>
      <c r="J164" t="s">
        <v>12</v>
      </c>
      <c r="K164" t="s">
        <v>153</v>
      </c>
      <c r="L164" t="s">
        <v>16</v>
      </c>
      <c r="M164" s="5">
        <v>3.99</v>
      </c>
      <c r="N164">
        <v>1</v>
      </c>
    </row>
    <row r="165" spans="1:14" x14ac:dyDescent="0.25">
      <c r="A165" s="2">
        <v>45614</v>
      </c>
      <c r="B165" s="3">
        <f t="shared" si="8"/>
        <v>2025</v>
      </c>
      <c r="C165" t="str">
        <f t="shared" si="6"/>
        <v>2024-2025</v>
      </c>
      <c r="D165" t="s">
        <v>147</v>
      </c>
      <c r="E165" t="s">
        <v>28</v>
      </c>
      <c r="F165" t="str">
        <f t="shared" si="7"/>
        <v>Northern Territory</v>
      </c>
      <c r="G165" t="s">
        <v>29</v>
      </c>
      <c r="H165">
        <v>800</v>
      </c>
      <c r="I165" t="s">
        <v>11</v>
      </c>
      <c r="J165" t="s">
        <v>30</v>
      </c>
      <c r="K165" t="s">
        <v>157</v>
      </c>
      <c r="L165" t="s">
        <v>22</v>
      </c>
      <c r="M165" s="5">
        <v>3.99</v>
      </c>
      <c r="N165">
        <v>1</v>
      </c>
    </row>
    <row r="166" spans="1:14" x14ac:dyDescent="0.25">
      <c r="A166" s="2">
        <v>45901</v>
      </c>
      <c r="B166" s="3">
        <f t="shared" si="8"/>
        <v>2026</v>
      </c>
      <c r="C166" t="str">
        <f t="shared" si="6"/>
        <v>2025-2026</v>
      </c>
      <c r="D166" t="s">
        <v>147</v>
      </c>
      <c r="E166" t="s">
        <v>26</v>
      </c>
      <c r="F166" t="str">
        <f t="shared" si="7"/>
        <v>New South Wales</v>
      </c>
      <c r="G166" t="s">
        <v>10</v>
      </c>
      <c r="H166">
        <v>2141</v>
      </c>
      <c r="I166" t="s">
        <v>11</v>
      </c>
      <c r="J166" t="s">
        <v>27</v>
      </c>
      <c r="K166" t="s">
        <v>155</v>
      </c>
      <c r="L166" t="s">
        <v>20</v>
      </c>
      <c r="M166" s="5">
        <v>3.99</v>
      </c>
      <c r="N166">
        <v>1</v>
      </c>
    </row>
    <row r="167" spans="1:14" x14ac:dyDescent="0.25">
      <c r="A167" s="2">
        <v>45313</v>
      </c>
      <c r="B167" s="3">
        <f t="shared" si="8"/>
        <v>2024</v>
      </c>
      <c r="C167" t="str">
        <f t="shared" si="6"/>
        <v>2023-2024</v>
      </c>
      <c r="D167" t="s">
        <v>147</v>
      </c>
      <c r="E167" t="s">
        <v>139</v>
      </c>
      <c r="F167" t="str">
        <f t="shared" si="7"/>
        <v>New South Wales</v>
      </c>
      <c r="G167" t="s">
        <v>10</v>
      </c>
      <c r="H167">
        <v>2020</v>
      </c>
      <c r="I167" t="s">
        <v>11</v>
      </c>
      <c r="J167" t="s">
        <v>12</v>
      </c>
      <c r="K167" t="s">
        <v>156</v>
      </c>
      <c r="L167" t="s">
        <v>17</v>
      </c>
      <c r="M167" s="5">
        <v>3.99</v>
      </c>
      <c r="N167">
        <v>1</v>
      </c>
    </row>
    <row r="168" spans="1:14" x14ac:dyDescent="0.25">
      <c r="A168" s="2">
        <v>45324</v>
      </c>
      <c r="B168" s="3">
        <f t="shared" si="8"/>
        <v>2024</v>
      </c>
      <c r="C168" t="str">
        <f t="shared" si="6"/>
        <v>2023-2024</v>
      </c>
      <c r="D168" t="s">
        <v>148</v>
      </c>
      <c r="E168" t="s">
        <v>130</v>
      </c>
      <c r="F168" t="str">
        <f t="shared" si="7"/>
        <v>South Australia</v>
      </c>
      <c r="G168" t="s">
        <v>32</v>
      </c>
      <c r="H168">
        <v>5290</v>
      </c>
      <c r="I168" t="s">
        <v>11</v>
      </c>
      <c r="J168" t="s">
        <v>38</v>
      </c>
      <c r="K168" t="s">
        <v>156</v>
      </c>
      <c r="L168" t="s">
        <v>17</v>
      </c>
      <c r="M168" s="5">
        <v>3.99</v>
      </c>
      <c r="N168">
        <v>1</v>
      </c>
    </row>
    <row r="169" spans="1:14" x14ac:dyDescent="0.25">
      <c r="A169" s="2">
        <v>46005</v>
      </c>
      <c r="B169" s="3">
        <f t="shared" si="8"/>
        <v>2026</v>
      </c>
      <c r="C169" t="str">
        <f t="shared" si="6"/>
        <v>2025-2026</v>
      </c>
      <c r="D169" t="s">
        <v>147</v>
      </c>
      <c r="E169" t="s">
        <v>134</v>
      </c>
      <c r="F169" t="str">
        <f t="shared" si="7"/>
        <v>Queensland</v>
      </c>
      <c r="G169" t="s">
        <v>35</v>
      </c>
      <c r="H169">
        <v>4825</v>
      </c>
      <c r="I169" t="s">
        <v>11</v>
      </c>
      <c r="J169" t="s">
        <v>36</v>
      </c>
      <c r="K169" t="s">
        <v>155</v>
      </c>
      <c r="L169" t="s">
        <v>20</v>
      </c>
      <c r="M169" s="5">
        <v>3.99</v>
      </c>
      <c r="N169">
        <v>1</v>
      </c>
    </row>
    <row r="170" spans="1:14" x14ac:dyDescent="0.25">
      <c r="A170" s="2">
        <v>45693</v>
      </c>
      <c r="B170" s="3">
        <f t="shared" si="8"/>
        <v>2025</v>
      </c>
      <c r="C170" t="str">
        <f t="shared" si="6"/>
        <v>2024-2025</v>
      </c>
      <c r="D170" t="s">
        <v>147</v>
      </c>
      <c r="E170" t="s">
        <v>65</v>
      </c>
      <c r="F170" t="str">
        <f t="shared" si="7"/>
        <v>New South Wales</v>
      </c>
      <c r="G170" t="s">
        <v>10</v>
      </c>
      <c r="H170">
        <v>2541</v>
      </c>
      <c r="I170" t="s">
        <v>11</v>
      </c>
      <c r="J170" t="s">
        <v>58</v>
      </c>
      <c r="K170" t="s">
        <v>149</v>
      </c>
      <c r="L170" t="s">
        <v>15</v>
      </c>
      <c r="M170" s="5">
        <v>3.99</v>
      </c>
      <c r="N170">
        <v>1</v>
      </c>
    </row>
    <row r="171" spans="1:14" x14ac:dyDescent="0.25">
      <c r="A171" s="2">
        <v>46017</v>
      </c>
      <c r="B171" s="3">
        <f t="shared" si="8"/>
        <v>2026</v>
      </c>
      <c r="C171" t="str">
        <f t="shared" si="6"/>
        <v>2025-2026</v>
      </c>
      <c r="D171" t="s">
        <v>147</v>
      </c>
      <c r="E171" t="s">
        <v>34</v>
      </c>
      <c r="F171" t="str">
        <f t="shared" si="7"/>
        <v>Queensland</v>
      </c>
      <c r="G171" t="s">
        <v>35</v>
      </c>
      <c r="H171">
        <v>4802</v>
      </c>
      <c r="I171" t="s">
        <v>11</v>
      </c>
      <c r="J171" t="s">
        <v>36</v>
      </c>
      <c r="K171" t="s">
        <v>149</v>
      </c>
      <c r="L171" t="s">
        <v>15</v>
      </c>
      <c r="M171" s="5">
        <v>4</v>
      </c>
      <c r="N171">
        <v>1</v>
      </c>
    </row>
    <row r="172" spans="1:14" x14ac:dyDescent="0.25">
      <c r="A172" s="2">
        <v>45844</v>
      </c>
      <c r="B172" s="3">
        <f t="shared" si="8"/>
        <v>2026</v>
      </c>
      <c r="C172" t="str">
        <f t="shared" si="6"/>
        <v>2025-2026</v>
      </c>
      <c r="D172" t="s">
        <v>147</v>
      </c>
      <c r="E172" t="s">
        <v>96</v>
      </c>
      <c r="F172" t="str">
        <f t="shared" si="7"/>
        <v>Western Australia</v>
      </c>
      <c r="G172" t="s">
        <v>48</v>
      </c>
      <c r="H172">
        <v>6330</v>
      </c>
      <c r="I172" t="s">
        <v>11</v>
      </c>
      <c r="J172" t="s">
        <v>94</v>
      </c>
      <c r="K172" t="s">
        <v>156</v>
      </c>
      <c r="L172" t="s">
        <v>17</v>
      </c>
      <c r="M172" s="5">
        <v>4</v>
      </c>
      <c r="N172">
        <v>1</v>
      </c>
    </row>
    <row r="173" spans="1:14" x14ac:dyDescent="0.25">
      <c r="A173" s="2">
        <v>45476</v>
      </c>
      <c r="B173" s="3">
        <f t="shared" si="8"/>
        <v>2025</v>
      </c>
      <c r="C173" t="str">
        <f t="shared" si="6"/>
        <v>2024-2025</v>
      </c>
      <c r="D173" t="s">
        <v>147</v>
      </c>
      <c r="E173" t="s">
        <v>96</v>
      </c>
      <c r="F173" t="str">
        <f t="shared" si="7"/>
        <v>Western Australia</v>
      </c>
      <c r="G173" t="s">
        <v>48</v>
      </c>
      <c r="H173">
        <v>6330</v>
      </c>
      <c r="I173" t="s">
        <v>11</v>
      </c>
      <c r="J173" t="s">
        <v>94</v>
      </c>
      <c r="K173" t="s">
        <v>150</v>
      </c>
      <c r="L173" t="s">
        <v>18</v>
      </c>
      <c r="M173" s="5">
        <v>4</v>
      </c>
      <c r="N173">
        <v>1</v>
      </c>
    </row>
    <row r="174" spans="1:14" x14ac:dyDescent="0.25">
      <c r="A174" s="2">
        <v>45492</v>
      </c>
      <c r="B174" s="3">
        <f t="shared" si="8"/>
        <v>2025</v>
      </c>
      <c r="C174" t="str">
        <f t="shared" si="6"/>
        <v>2024-2025</v>
      </c>
      <c r="D174" t="s">
        <v>147</v>
      </c>
      <c r="E174" t="s">
        <v>96</v>
      </c>
      <c r="F174" t="str">
        <f t="shared" si="7"/>
        <v>Western Australia</v>
      </c>
      <c r="G174" t="s">
        <v>48</v>
      </c>
      <c r="H174">
        <v>6330</v>
      </c>
      <c r="I174" t="s">
        <v>11</v>
      </c>
      <c r="J174" t="s">
        <v>94</v>
      </c>
      <c r="K174" t="s">
        <v>151</v>
      </c>
      <c r="L174" t="s">
        <v>21</v>
      </c>
      <c r="M174" s="5">
        <v>4</v>
      </c>
      <c r="N174">
        <v>1</v>
      </c>
    </row>
    <row r="175" spans="1:14" x14ac:dyDescent="0.25">
      <c r="A175" s="2">
        <v>45738</v>
      </c>
      <c r="B175" s="3">
        <f t="shared" si="8"/>
        <v>2025</v>
      </c>
      <c r="C175" t="str">
        <f t="shared" si="6"/>
        <v>2024-2025</v>
      </c>
      <c r="D175" t="s">
        <v>147</v>
      </c>
      <c r="E175" t="s">
        <v>127</v>
      </c>
      <c r="F175" t="str">
        <f t="shared" si="7"/>
        <v>New South Wales</v>
      </c>
      <c r="G175" t="s">
        <v>10</v>
      </c>
      <c r="H175">
        <v>2131</v>
      </c>
      <c r="I175" t="s">
        <v>11</v>
      </c>
      <c r="J175" t="s">
        <v>27</v>
      </c>
      <c r="K175" t="s">
        <v>19</v>
      </c>
      <c r="L175" t="s">
        <v>23</v>
      </c>
      <c r="M175" s="5">
        <v>4</v>
      </c>
      <c r="N175">
        <v>1</v>
      </c>
    </row>
    <row r="176" spans="1:14" x14ac:dyDescent="0.25">
      <c r="A176" s="2">
        <v>45542</v>
      </c>
      <c r="B176" s="3">
        <f t="shared" si="8"/>
        <v>2025</v>
      </c>
      <c r="C176" t="str">
        <f t="shared" si="6"/>
        <v>2024-2025</v>
      </c>
      <c r="D176" t="s">
        <v>147</v>
      </c>
      <c r="E176" t="s">
        <v>146</v>
      </c>
      <c r="F176" t="str">
        <f t="shared" si="7"/>
        <v>Victoria</v>
      </c>
      <c r="G176" t="s">
        <v>45</v>
      </c>
      <c r="H176">
        <v>3353</v>
      </c>
      <c r="I176" t="s">
        <v>11</v>
      </c>
      <c r="J176" t="s">
        <v>60</v>
      </c>
      <c r="K176" t="s">
        <v>149</v>
      </c>
      <c r="L176" t="s">
        <v>15</v>
      </c>
      <c r="M176" s="5">
        <v>4</v>
      </c>
      <c r="N176">
        <v>1</v>
      </c>
    </row>
    <row r="177" spans="1:14" x14ac:dyDescent="0.25">
      <c r="A177" s="2">
        <v>45809</v>
      </c>
      <c r="B177" s="3">
        <f t="shared" si="8"/>
        <v>2025</v>
      </c>
      <c r="C177" t="str">
        <f t="shared" si="6"/>
        <v>2024-2025</v>
      </c>
      <c r="D177" t="s">
        <v>147</v>
      </c>
      <c r="E177" t="s">
        <v>39</v>
      </c>
      <c r="F177" t="str">
        <f t="shared" si="7"/>
        <v>South Australia</v>
      </c>
      <c r="G177" t="s">
        <v>32</v>
      </c>
      <c r="H177">
        <v>5343</v>
      </c>
      <c r="I177" t="s">
        <v>11</v>
      </c>
      <c r="J177" t="s">
        <v>38</v>
      </c>
      <c r="K177" t="s">
        <v>154</v>
      </c>
      <c r="L177" t="s">
        <v>14</v>
      </c>
      <c r="M177" s="5">
        <v>4</v>
      </c>
      <c r="N177">
        <v>1</v>
      </c>
    </row>
    <row r="178" spans="1:14" x14ac:dyDescent="0.25">
      <c r="A178" s="2">
        <v>45780</v>
      </c>
      <c r="B178" s="3">
        <f t="shared" si="8"/>
        <v>2025</v>
      </c>
      <c r="C178" t="str">
        <f t="shared" si="6"/>
        <v>2024-2025</v>
      </c>
      <c r="D178" t="s">
        <v>147</v>
      </c>
      <c r="E178" t="s">
        <v>136</v>
      </c>
      <c r="F178" t="str">
        <f t="shared" si="7"/>
        <v>Victoria</v>
      </c>
      <c r="G178" t="s">
        <v>45</v>
      </c>
      <c r="H178">
        <v>3175</v>
      </c>
      <c r="I178" t="s">
        <v>11</v>
      </c>
      <c r="J178" t="s">
        <v>63</v>
      </c>
      <c r="K178" t="s">
        <v>149</v>
      </c>
      <c r="L178" t="s">
        <v>15</v>
      </c>
      <c r="M178" s="5">
        <v>4</v>
      </c>
      <c r="N178">
        <v>1</v>
      </c>
    </row>
    <row r="179" spans="1:14" x14ac:dyDescent="0.25">
      <c r="A179" s="2">
        <v>45524</v>
      </c>
      <c r="B179" s="3">
        <f t="shared" si="8"/>
        <v>2025</v>
      </c>
      <c r="C179" t="str">
        <f t="shared" si="6"/>
        <v>2024-2025</v>
      </c>
      <c r="D179" t="s">
        <v>147</v>
      </c>
      <c r="E179" t="s">
        <v>112</v>
      </c>
      <c r="F179" t="str">
        <f t="shared" si="7"/>
        <v>Victoria</v>
      </c>
      <c r="G179" t="s">
        <v>45</v>
      </c>
      <c r="H179">
        <v>3076</v>
      </c>
      <c r="I179" t="s">
        <v>11</v>
      </c>
      <c r="J179" t="s">
        <v>46</v>
      </c>
      <c r="K179" t="s">
        <v>155</v>
      </c>
      <c r="L179" t="s">
        <v>20</v>
      </c>
      <c r="M179" s="5">
        <v>4</v>
      </c>
      <c r="N179">
        <v>1</v>
      </c>
    </row>
    <row r="180" spans="1:14" x14ac:dyDescent="0.25">
      <c r="A180" s="2">
        <v>45399</v>
      </c>
      <c r="B180" s="3">
        <f t="shared" si="8"/>
        <v>2024</v>
      </c>
      <c r="C180" t="str">
        <f t="shared" si="6"/>
        <v>2023-2024</v>
      </c>
      <c r="D180" t="s">
        <v>148</v>
      </c>
      <c r="E180" t="s">
        <v>114</v>
      </c>
      <c r="F180" t="str">
        <f t="shared" si="7"/>
        <v>Victoria</v>
      </c>
      <c r="G180" t="s">
        <v>45</v>
      </c>
      <c r="H180">
        <v>3551</v>
      </c>
      <c r="I180" t="s">
        <v>11</v>
      </c>
      <c r="J180" t="s">
        <v>60</v>
      </c>
      <c r="K180" t="s">
        <v>19</v>
      </c>
      <c r="L180" t="s">
        <v>23</v>
      </c>
      <c r="M180" s="5">
        <v>4</v>
      </c>
      <c r="N180">
        <v>1</v>
      </c>
    </row>
    <row r="181" spans="1:14" x14ac:dyDescent="0.25">
      <c r="A181" s="2">
        <v>45771</v>
      </c>
      <c r="B181" s="3">
        <f t="shared" si="8"/>
        <v>2025</v>
      </c>
      <c r="C181" t="str">
        <f t="shared" si="6"/>
        <v>2024-2025</v>
      </c>
      <c r="D181" t="s">
        <v>147</v>
      </c>
      <c r="E181" t="s">
        <v>145</v>
      </c>
      <c r="F181" t="str">
        <f t="shared" si="7"/>
        <v>New South Wales</v>
      </c>
      <c r="G181" t="s">
        <v>10</v>
      </c>
      <c r="H181">
        <v>2101</v>
      </c>
      <c r="I181" t="s">
        <v>11</v>
      </c>
      <c r="J181" t="s">
        <v>27</v>
      </c>
      <c r="K181" t="s">
        <v>153</v>
      </c>
      <c r="L181" t="s">
        <v>16</v>
      </c>
      <c r="M181" s="5">
        <v>4</v>
      </c>
      <c r="N181">
        <v>1</v>
      </c>
    </row>
    <row r="182" spans="1:14" x14ac:dyDescent="0.25">
      <c r="A182" s="2">
        <v>45297</v>
      </c>
      <c r="B182" s="3">
        <f t="shared" si="8"/>
        <v>2024</v>
      </c>
      <c r="C182" t="str">
        <f t="shared" si="6"/>
        <v>2023-2024</v>
      </c>
      <c r="D182" t="s">
        <v>147</v>
      </c>
      <c r="E182" t="s">
        <v>82</v>
      </c>
      <c r="F182" t="str">
        <f t="shared" si="7"/>
        <v>Queensland</v>
      </c>
      <c r="G182" t="s">
        <v>35</v>
      </c>
      <c r="H182">
        <v>4012</v>
      </c>
      <c r="I182" t="s">
        <v>11</v>
      </c>
      <c r="J182" t="s">
        <v>43</v>
      </c>
      <c r="K182" t="s">
        <v>154</v>
      </c>
      <c r="L182" t="s">
        <v>14</v>
      </c>
      <c r="M182" s="5">
        <v>4</v>
      </c>
      <c r="N182">
        <v>1</v>
      </c>
    </row>
    <row r="183" spans="1:14" x14ac:dyDescent="0.25">
      <c r="A183" s="2">
        <v>45833</v>
      </c>
      <c r="B183" s="3">
        <f t="shared" si="8"/>
        <v>2025</v>
      </c>
      <c r="C183" t="str">
        <f t="shared" si="6"/>
        <v>2024-2025</v>
      </c>
      <c r="D183" t="s">
        <v>147</v>
      </c>
      <c r="E183" t="s">
        <v>64</v>
      </c>
      <c r="F183" t="str">
        <f t="shared" si="7"/>
        <v>Victoria</v>
      </c>
      <c r="G183" t="s">
        <v>45</v>
      </c>
      <c r="H183">
        <v>3199</v>
      </c>
      <c r="I183" t="s">
        <v>11</v>
      </c>
      <c r="J183" t="s">
        <v>63</v>
      </c>
      <c r="K183" t="s">
        <v>149</v>
      </c>
      <c r="L183" t="s">
        <v>15</v>
      </c>
      <c r="M183" s="5">
        <v>4.3</v>
      </c>
      <c r="N183">
        <v>1</v>
      </c>
    </row>
    <row r="184" spans="1:14" x14ac:dyDescent="0.25">
      <c r="A184" s="2">
        <v>45818</v>
      </c>
      <c r="B184" s="3">
        <f t="shared" si="8"/>
        <v>2025</v>
      </c>
      <c r="C184" t="str">
        <f t="shared" si="6"/>
        <v>2024-2025</v>
      </c>
      <c r="D184" t="s">
        <v>147</v>
      </c>
      <c r="E184" t="s">
        <v>108</v>
      </c>
      <c r="F184" t="str">
        <f t="shared" si="7"/>
        <v>Victoria</v>
      </c>
      <c r="G184" t="s">
        <v>45</v>
      </c>
      <c r="H184">
        <v>3018</v>
      </c>
      <c r="I184" t="s">
        <v>11</v>
      </c>
      <c r="J184" t="s">
        <v>46</v>
      </c>
      <c r="K184" t="s">
        <v>149</v>
      </c>
      <c r="L184" t="s">
        <v>15</v>
      </c>
      <c r="M184" s="5">
        <v>4.3099999999999996</v>
      </c>
      <c r="N184">
        <v>1</v>
      </c>
    </row>
    <row r="185" spans="1:14" x14ac:dyDescent="0.25">
      <c r="A185" s="2">
        <v>45918</v>
      </c>
      <c r="B185" s="3">
        <f t="shared" si="8"/>
        <v>2026</v>
      </c>
      <c r="C185" t="str">
        <f t="shared" si="6"/>
        <v>2025-2026</v>
      </c>
      <c r="D185" t="s">
        <v>147</v>
      </c>
      <c r="E185" t="s">
        <v>85</v>
      </c>
      <c r="F185" t="str">
        <f t="shared" si="7"/>
        <v>Queensland</v>
      </c>
      <c r="G185" t="s">
        <v>35</v>
      </c>
      <c r="H185">
        <v>4883</v>
      </c>
      <c r="I185" t="s">
        <v>11</v>
      </c>
      <c r="J185" t="s">
        <v>36</v>
      </c>
      <c r="K185" t="s">
        <v>156</v>
      </c>
      <c r="L185" t="s">
        <v>17</v>
      </c>
      <c r="M185" s="5">
        <v>4.49</v>
      </c>
      <c r="N185">
        <v>1</v>
      </c>
    </row>
    <row r="186" spans="1:14" x14ac:dyDescent="0.25">
      <c r="A186" s="2">
        <v>45536</v>
      </c>
      <c r="B186" s="3">
        <f t="shared" si="8"/>
        <v>2025</v>
      </c>
      <c r="C186" t="str">
        <f t="shared" si="6"/>
        <v>2024-2025</v>
      </c>
      <c r="D186" t="s">
        <v>147</v>
      </c>
      <c r="E186" t="s">
        <v>123</v>
      </c>
      <c r="F186" t="str">
        <f t="shared" si="7"/>
        <v>Western Australia</v>
      </c>
      <c r="G186" t="s">
        <v>48</v>
      </c>
      <c r="H186">
        <v>6109</v>
      </c>
      <c r="I186" t="s">
        <v>11</v>
      </c>
      <c r="J186" t="s">
        <v>94</v>
      </c>
      <c r="K186" t="s">
        <v>154</v>
      </c>
      <c r="L186" t="s">
        <v>14</v>
      </c>
      <c r="M186" s="5">
        <v>4.49</v>
      </c>
      <c r="N186">
        <v>1</v>
      </c>
    </row>
    <row r="187" spans="1:14" x14ac:dyDescent="0.25">
      <c r="A187" s="2">
        <v>45779</v>
      </c>
      <c r="B187" s="3">
        <f t="shared" si="8"/>
        <v>2025</v>
      </c>
      <c r="C187" t="str">
        <f t="shared" si="6"/>
        <v>2024-2025</v>
      </c>
      <c r="D187" t="s">
        <v>147</v>
      </c>
      <c r="E187" t="s">
        <v>72</v>
      </c>
      <c r="F187" t="str">
        <f t="shared" si="7"/>
        <v>Western Australia</v>
      </c>
      <c r="G187" t="s">
        <v>48</v>
      </c>
      <c r="H187">
        <v>6010</v>
      </c>
      <c r="I187" t="s">
        <v>11</v>
      </c>
      <c r="J187" t="s">
        <v>49</v>
      </c>
      <c r="K187" t="s">
        <v>153</v>
      </c>
      <c r="L187" t="s">
        <v>16</v>
      </c>
      <c r="M187" s="5">
        <v>4.5</v>
      </c>
      <c r="N187">
        <v>1</v>
      </c>
    </row>
    <row r="188" spans="1:14" x14ac:dyDescent="0.25">
      <c r="A188" s="2">
        <v>45502</v>
      </c>
      <c r="B188" s="3">
        <f t="shared" si="8"/>
        <v>2025</v>
      </c>
      <c r="C188" t="str">
        <f t="shared" si="6"/>
        <v>2024-2025</v>
      </c>
      <c r="D188" t="s">
        <v>147</v>
      </c>
      <c r="E188" t="s">
        <v>110</v>
      </c>
      <c r="F188" t="str">
        <f t="shared" si="7"/>
        <v>Queensland</v>
      </c>
      <c r="G188" t="s">
        <v>35</v>
      </c>
      <c r="H188">
        <v>4680</v>
      </c>
      <c r="I188" t="s">
        <v>11</v>
      </c>
      <c r="J188" t="s">
        <v>51</v>
      </c>
      <c r="K188" t="s">
        <v>149</v>
      </c>
      <c r="L188" t="s">
        <v>15</v>
      </c>
      <c r="M188" s="5">
        <v>4.5</v>
      </c>
      <c r="N188">
        <v>1</v>
      </c>
    </row>
    <row r="189" spans="1:14" x14ac:dyDescent="0.25">
      <c r="A189" s="2">
        <v>45851</v>
      </c>
      <c r="B189" s="3">
        <f t="shared" si="8"/>
        <v>2026</v>
      </c>
      <c r="C189" t="str">
        <f t="shared" si="6"/>
        <v>2025-2026</v>
      </c>
      <c r="D189" t="s">
        <v>147</v>
      </c>
      <c r="E189" t="s">
        <v>89</v>
      </c>
      <c r="F189" t="str">
        <f t="shared" si="7"/>
        <v>Queensland</v>
      </c>
      <c r="G189" t="s">
        <v>35</v>
      </c>
      <c r="H189">
        <v>4655</v>
      </c>
      <c r="I189" t="s">
        <v>11</v>
      </c>
      <c r="J189" t="s">
        <v>51</v>
      </c>
      <c r="K189" t="s">
        <v>153</v>
      </c>
      <c r="L189" t="s">
        <v>16</v>
      </c>
      <c r="M189" s="5">
        <v>4.5</v>
      </c>
      <c r="N189">
        <v>1</v>
      </c>
    </row>
    <row r="190" spans="1:14" x14ac:dyDescent="0.25">
      <c r="A190" s="2">
        <v>45718</v>
      </c>
      <c r="B190" s="3">
        <f t="shared" si="8"/>
        <v>2025</v>
      </c>
      <c r="C190" t="str">
        <f t="shared" si="6"/>
        <v>2024-2025</v>
      </c>
      <c r="D190" t="s">
        <v>147</v>
      </c>
      <c r="E190" t="s">
        <v>141</v>
      </c>
      <c r="F190" t="str">
        <f t="shared" si="7"/>
        <v>Western Australia</v>
      </c>
      <c r="G190" t="s">
        <v>48</v>
      </c>
      <c r="H190">
        <v>6052</v>
      </c>
      <c r="I190" t="s">
        <v>11</v>
      </c>
      <c r="J190" t="s">
        <v>49</v>
      </c>
      <c r="K190" t="s">
        <v>154</v>
      </c>
      <c r="L190" t="s">
        <v>14</v>
      </c>
      <c r="M190" s="5">
        <v>4.5</v>
      </c>
      <c r="N190">
        <v>1</v>
      </c>
    </row>
    <row r="191" spans="1:14" x14ac:dyDescent="0.25">
      <c r="A191" s="2">
        <v>45528</v>
      </c>
      <c r="B191" s="3">
        <f t="shared" si="8"/>
        <v>2025</v>
      </c>
      <c r="C191" t="str">
        <f t="shared" si="6"/>
        <v>2024-2025</v>
      </c>
      <c r="D191" t="s">
        <v>147</v>
      </c>
      <c r="E191" t="s">
        <v>53</v>
      </c>
      <c r="F191" t="str">
        <f t="shared" si="7"/>
        <v>South Australia</v>
      </c>
      <c r="G191" t="s">
        <v>32</v>
      </c>
      <c r="H191">
        <v>5082</v>
      </c>
      <c r="I191" t="s">
        <v>11</v>
      </c>
      <c r="J191" t="s">
        <v>33</v>
      </c>
      <c r="K191" t="s">
        <v>149</v>
      </c>
      <c r="L191" t="s">
        <v>15</v>
      </c>
      <c r="M191" s="5">
        <v>4.5</v>
      </c>
      <c r="N191">
        <v>1</v>
      </c>
    </row>
    <row r="192" spans="1:14" x14ac:dyDescent="0.25">
      <c r="A192" s="2">
        <v>45676</v>
      </c>
      <c r="B192" s="3">
        <f t="shared" si="8"/>
        <v>2025</v>
      </c>
      <c r="C192" t="str">
        <f t="shared" si="6"/>
        <v>2024-2025</v>
      </c>
      <c r="D192" t="s">
        <v>147</v>
      </c>
      <c r="E192" t="s">
        <v>98</v>
      </c>
      <c r="F192" t="str">
        <f t="shared" si="7"/>
        <v>Victoria</v>
      </c>
      <c r="G192" t="s">
        <v>45</v>
      </c>
      <c r="H192">
        <v>3429</v>
      </c>
      <c r="I192" t="s">
        <v>11</v>
      </c>
      <c r="J192" t="s">
        <v>60</v>
      </c>
      <c r="K192" t="s">
        <v>152</v>
      </c>
      <c r="L192" t="s">
        <v>13</v>
      </c>
      <c r="M192" s="5">
        <v>4.5</v>
      </c>
      <c r="N192">
        <v>1</v>
      </c>
    </row>
    <row r="193" spans="1:14" x14ac:dyDescent="0.25">
      <c r="A193" s="2">
        <v>45427</v>
      </c>
      <c r="B193" s="3">
        <f t="shared" si="8"/>
        <v>2024</v>
      </c>
      <c r="C193" t="str">
        <f t="shared" si="6"/>
        <v>2023-2024</v>
      </c>
      <c r="D193" t="s">
        <v>147</v>
      </c>
      <c r="E193" t="s">
        <v>111</v>
      </c>
      <c r="F193" t="str">
        <f t="shared" si="7"/>
        <v>New South Wales</v>
      </c>
      <c r="G193" t="s">
        <v>10</v>
      </c>
      <c r="H193">
        <v>2120</v>
      </c>
      <c r="I193" t="s">
        <v>11</v>
      </c>
      <c r="J193" t="s">
        <v>27</v>
      </c>
      <c r="K193" t="s">
        <v>154</v>
      </c>
      <c r="L193" t="s">
        <v>14</v>
      </c>
      <c r="M193" s="5">
        <v>4.5</v>
      </c>
      <c r="N193">
        <v>1</v>
      </c>
    </row>
    <row r="194" spans="1:14" x14ac:dyDescent="0.25">
      <c r="A194" s="2">
        <v>45310</v>
      </c>
      <c r="B194" s="3">
        <f t="shared" si="8"/>
        <v>2024</v>
      </c>
      <c r="C194" t="str">
        <f t="shared" ref="C194:C257" si="9">IF(MONTH(A194) &gt;= 7, YEAR(A194) &amp; "-" &amp; YEAR(A194) + 1, YEAR(A194) - 1 &amp; "-" &amp; YEAR(A194))</f>
        <v>2023-2024</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25">
      <c r="A195" s="2">
        <v>45514</v>
      </c>
      <c r="B195" s="3">
        <f t="shared" ref="B195:B258" si="11">IF(MONTH(A195)&gt;=7,YEAR(A195)+1,YEAR(A195))</f>
        <v>2025</v>
      </c>
      <c r="C195" t="str">
        <f t="shared" si="9"/>
        <v>2024-2025</v>
      </c>
      <c r="D195" t="s">
        <v>147</v>
      </c>
      <c r="E195" t="s">
        <v>126</v>
      </c>
      <c r="F195" t="str">
        <f t="shared" si="10"/>
        <v>Queensland</v>
      </c>
      <c r="G195" t="s">
        <v>35</v>
      </c>
      <c r="H195">
        <v>4551</v>
      </c>
      <c r="I195" t="s">
        <v>11</v>
      </c>
      <c r="J195" t="s">
        <v>120</v>
      </c>
      <c r="K195" t="s">
        <v>19</v>
      </c>
      <c r="L195" t="s">
        <v>23</v>
      </c>
      <c r="M195" s="5">
        <v>4.5599999999999996</v>
      </c>
      <c r="N195">
        <v>1</v>
      </c>
    </row>
    <row r="196" spans="1:14" x14ac:dyDescent="0.25">
      <c r="A196" s="2">
        <v>45964</v>
      </c>
      <c r="B196" s="3">
        <f t="shared" si="11"/>
        <v>2026</v>
      </c>
      <c r="C196" t="str">
        <f t="shared" si="9"/>
        <v>2025-2026</v>
      </c>
      <c r="D196" t="s">
        <v>147</v>
      </c>
      <c r="E196" t="s">
        <v>112</v>
      </c>
      <c r="F196" t="str">
        <f t="shared" si="10"/>
        <v>Victoria</v>
      </c>
      <c r="G196" t="s">
        <v>45</v>
      </c>
      <c r="H196">
        <v>3076</v>
      </c>
      <c r="I196" t="s">
        <v>11</v>
      </c>
      <c r="J196" t="s">
        <v>46</v>
      </c>
      <c r="K196" t="s">
        <v>154</v>
      </c>
      <c r="L196" t="s">
        <v>14</v>
      </c>
      <c r="M196" s="5">
        <v>4.5999999999999996</v>
      </c>
      <c r="N196">
        <v>1</v>
      </c>
    </row>
    <row r="197" spans="1:14" x14ac:dyDescent="0.25">
      <c r="A197" s="2">
        <v>45816</v>
      </c>
      <c r="B197" s="3">
        <f t="shared" si="11"/>
        <v>2025</v>
      </c>
      <c r="C197" t="str">
        <f t="shared" si="9"/>
        <v>2024-2025</v>
      </c>
      <c r="D197" t="s">
        <v>147</v>
      </c>
      <c r="E197" t="s">
        <v>109</v>
      </c>
      <c r="F197" t="str">
        <f t="shared" si="10"/>
        <v>New South Wales</v>
      </c>
      <c r="G197" t="s">
        <v>10</v>
      </c>
      <c r="H197">
        <v>2480</v>
      </c>
      <c r="I197" t="s">
        <v>11</v>
      </c>
      <c r="J197" t="s">
        <v>68</v>
      </c>
      <c r="K197" t="s">
        <v>154</v>
      </c>
      <c r="L197" t="s">
        <v>14</v>
      </c>
      <c r="M197" s="5">
        <v>4.63</v>
      </c>
      <c r="N197">
        <v>1</v>
      </c>
    </row>
    <row r="198" spans="1:14" x14ac:dyDescent="0.25">
      <c r="A198" s="2">
        <v>45388</v>
      </c>
      <c r="B198" s="3">
        <f t="shared" si="11"/>
        <v>2024</v>
      </c>
      <c r="C198" t="str">
        <f t="shared" si="9"/>
        <v>2023-2024</v>
      </c>
      <c r="D198" t="s">
        <v>147</v>
      </c>
      <c r="E198" t="s">
        <v>124</v>
      </c>
      <c r="F198" t="str">
        <f t="shared" si="10"/>
        <v>New South Wales</v>
      </c>
      <c r="G198" t="s">
        <v>10</v>
      </c>
      <c r="H198">
        <v>2015</v>
      </c>
      <c r="I198" t="s">
        <v>11</v>
      </c>
      <c r="J198" t="s">
        <v>12</v>
      </c>
      <c r="K198" t="s">
        <v>149</v>
      </c>
      <c r="L198" t="s">
        <v>15</v>
      </c>
      <c r="M198" s="5">
        <v>4.6500000000000004</v>
      </c>
      <c r="N198">
        <v>1</v>
      </c>
    </row>
    <row r="199" spans="1:14" x14ac:dyDescent="0.25">
      <c r="A199" s="2">
        <v>45846</v>
      </c>
      <c r="B199" s="3">
        <f t="shared" si="11"/>
        <v>2026</v>
      </c>
      <c r="C199" t="str">
        <f t="shared" si="9"/>
        <v>2025-2026</v>
      </c>
      <c r="D199" t="s">
        <v>147</v>
      </c>
      <c r="E199" t="s">
        <v>85</v>
      </c>
      <c r="F199" t="str">
        <f t="shared" si="10"/>
        <v>Queensland</v>
      </c>
      <c r="G199" t="s">
        <v>35</v>
      </c>
      <c r="H199">
        <v>4883</v>
      </c>
      <c r="I199" t="s">
        <v>11</v>
      </c>
      <c r="J199" t="s">
        <v>36</v>
      </c>
      <c r="K199" t="s">
        <v>156</v>
      </c>
      <c r="L199" t="s">
        <v>17</v>
      </c>
      <c r="M199" s="5">
        <v>4.75</v>
      </c>
      <c r="N199">
        <v>1</v>
      </c>
    </row>
    <row r="200" spans="1:14" x14ac:dyDescent="0.25">
      <c r="A200" s="2">
        <v>46005</v>
      </c>
      <c r="B200" s="3">
        <f t="shared" si="11"/>
        <v>2026</v>
      </c>
      <c r="C200" t="str">
        <f t="shared" si="9"/>
        <v>2025-2026</v>
      </c>
      <c r="D200" t="s">
        <v>147</v>
      </c>
      <c r="E200" t="s">
        <v>42</v>
      </c>
      <c r="F200" t="str">
        <f t="shared" si="10"/>
        <v>Queensland</v>
      </c>
      <c r="G200" t="s">
        <v>35</v>
      </c>
      <c r="H200">
        <v>4053</v>
      </c>
      <c r="I200" t="s">
        <v>11</v>
      </c>
      <c r="J200" t="s">
        <v>43</v>
      </c>
      <c r="K200" t="s">
        <v>154</v>
      </c>
      <c r="L200" t="s">
        <v>14</v>
      </c>
      <c r="M200" s="5">
        <v>4.75</v>
      </c>
      <c r="N200">
        <v>1</v>
      </c>
    </row>
    <row r="201" spans="1:14" x14ac:dyDescent="0.25">
      <c r="A201" s="2">
        <v>45329</v>
      </c>
      <c r="B201" s="3">
        <f t="shared" si="11"/>
        <v>2024</v>
      </c>
      <c r="C201" t="str">
        <f t="shared" si="9"/>
        <v>2023-2024</v>
      </c>
      <c r="D201" t="s">
        <v>147</v>
      </c>
      <c r="E201" t="s">
        <v>44</v>
      </c>
      <c r="F201" t="str">
        <f t="shared" si="10"/>
        <v>Victoria</v>
      </c>
      <c r="G201" t="s">
        <v>45</v>
      </c>
      <c r="H201">
        <v>3066</v>
      </c>
      <c r="I201" t="s">
        <v>11</v>
      </c>
      <c r="J201" t="s">
        <v>46</v>
      </c>
      <c r="K201" t="s">
        <v>19</v>
      </c>
      <c r="L201" t="s">
        <v>23</v>
      </c>
      <c r="M201" s="5">
        <v>4.79</v>
      </c>
      <c r="N201">
        <v>1</v>
      </c>
    </row>
    <row r="202" spans="1:14" x14ac:dyDescent="0.25">
      <c r="A202" s="2">
        <v>45829</v>
      </c>
      <c r="B202" s="3">
        <f t="shared" si="11"/>
        <v>2025</v>
      </c>
      <c r="C202" t="str">
        <f t="shared" si="9"/>
        <v>2024-2025</v>
      </c>
      <c r="D202" t="s">
        <v>147</v>
      </c>
      <c r="E202" t="s">
        <v>64</v>
      </c>
      <c r="F202" t="str">
        <f t="shared" si="10"/>
        <v>Victoria</v>
      </c>
      <c r="G202" t="s">
        <v>45</v>
      </c>
      <c r="H202">
        <v>3199</v>
      </c>
      <c r="I202" t="s">
        <v>11</v>
      </c>
      <c r="J202" t="s">
        <v>63</v>
      </c>
      <c r="K202" t="s">
        <v>149</v>
      </c>
      <c r="L202" t="s">
        <v>15</v>
      </c>
      <c r="M202" s="5">
        <v>4.96</v>
      </c>
      <c r="N202">
        <v>1</v>
      </c>
    </row>
    <row r="203" spans="1:14" x14ac:dyDescent="0.25">
      <c r="A203" s="2">
        <v>45808</v>
      </c>
      <c r="B203" s="3">
        <f t="shared" si="11"/>
        <v>2025</v>
      </c>
      <c r="C203" t="str">
        <f t="shared" si="9"/>
        <v>2024-2025</v>
      </c>
      <c r="D203" t="s">
        <v>147</v>
      </c>
      <c r="E203" t="s">
        <v>100</v>
      </c>
      <c r="F203" t="str">
        <f t="shared" si="10"/>
        <v>Western Australia</v>
      </c>
      <c r="G203" t="s">
        <v>48</v>
      </c>
      <c r="H203">
        <v>6021</v>
      </c>
      <c r="I203" t="s">
        <v>11</v>
      </c>
      <c r="J203" t="s">
        <v>49</v>
      </c>
      <c r="K203" t="s">
        <v>152</v>
      </c>
      <c r="L203" t="s">
        <v>13</v>
      </c>
      <c r="M203" s="5">
        <v>4.99</v>
      </c>
      <c r="N203">
        <v>1</v>
      </c>
    </row>
    <row r="204" spans="1:14" x14ac:dyDescent="0.25">
      <c r="A204" s="2">
        <v>45446</v>
      </c>
      <c r="B204" s="3">
        <f t="shared" si="11"/>
        <v>2024</v>
      </c>
      <c r="C204" t="str">
        <f t="shared" si="9"/>
        <v>2023-2024</v>
      </c>
      <c r="D204" t="s">
        <v>147</v>
      </c>
      <c r="E204" t="s">
        <v>115</v>
      </c>
      <c r="F204" t="str">
        <f t="shared" si="10"/>
        <v>Western Australia</v>
      </c>
      <c r="G204" t="s">
        <v>48</v>
      </c>
      <c r="H204">
        <v>6280</v>
      </c>
      <c r="I204" t="s">
        <v>11</v>
      </c>
      <c r="J204" t="s">
        <v>94</v>
      </c>
      <c r="K204" t="s">
        <v>155</v>
      </c>
      <c r="L204" t="s">
        <v>20</v>
      </c>
      <c r="M204" s="5">
        <v>4.99</v>
      </c>
      <c r="N204">
        <v>1</v>
      </c>
    </row>
    <row r="205" spans="1:14" x14ac:dyDescent="0.25">
      <c r="A205" s="2">
        <v>45962</v>
      </c>
      <c r="B205" s="3">
        <f t="shared" si="11"/>
        <v>2026</v>
      </c>
      <c r="C205" t="str">
        <f t="shared" si="9"/>
        <v>2025-2026</v>
      </c>
      <c r="D205" t="s">
        <v>147</v>
      </c>
      <c r="E205" t="s">
        <v>72</v>
      </c>
      <c r="F205" t="str">
        <f t="shared" si="10"/>
        <v>Western Australia</v>
      </c>
      <c r="G205" t="s">
        <v>48</v>
      </c>
      <c r="H205">
        <v>6010</v>
      </c>
      <c r="I205" t="s">
        <v>11</v>
      </c>
      <c r="J205" t="s">
        <v>49</v>
      </c>
      <c r="K205" t="s">
        <v>155</v>
      </c>
      <c r="L205" t="s">
        <v>20</v>
      </c>
      <c r="M205" s="5">
        <v>4.99</v>
      </c>
      <c r="N205">
        <v>1</v>
      </c>
    </row>
    <row r="206" spans="1:14" x14ac:dyDescent="0.25">
      <c r="A206" s="2">
        <v>45790</v>
      </c>
      <c r="B206" s="3">
        <f t="shared" si="11"/>
        <v>2025</v>
      </c>
      <c r="C206" t="str">
        <f t="shared" si="9"/>
        <v>2024-2025</v>
      </c>
      <c r="D206" t="s">
        <v>147</v>
      </c>
      <c r="E206" t="s">
        <v>54</v>
      </c>
      <c r="F206" t="str">
        <f t="shared" si="10"/>
        <v>Victoria</v>
      </c>
      <c r="G206" t="s">
        <v>45</v>
      </c>
      <c r="H206">
        <v>3977</v>
      </c>
      <c r="I206" t="s">
        <v>11</v>
      </c>
      <c r="J206" t="s">
        <v>55</v>
      </c>
      <c r="K206" t="s">
        <v>152</v>
      </c>
      <c r="L206" t="s">
        <v>13</v>
      </c>
      <c r="M206" s="5">
        <v>4.99</v>
      </c>
      <c r="N206">
        <v>1</v>
      </c>
    </row>
    <row r="207" spans="1:14" x14ac:dyDescent="0.25">
      <c r="A207" s="2">
        <v>45404</v>
      </c>
      <c r="B207" s="3">
        <f t="shared" si="11"/>
        <v>2024</v>
      </c>
      <c r="C207" t="str">
        <f t="shared" si="9"/>
        <v>2023-2024</v>
      </c>
      <c r="D207" t="s">
        <v>147</v>
      </c>
      <c r="E207" t="s">
        <v>41</v>
      </c>
      <c r="F207" t="str">
        <f t="shared" si="10"/>
        <v>New South Wales</v>
      </c>
      <c r="G207" t="s">
        <v>10</v>
      </c>
      <c r="H207">
        <v>2830</v>
      </c>
      <c r="I207" t="s">
        <v>11</v>
      </c>
      <c r="J207" t="s">
        <v>25</v>
      </c>
      <c r="K207" t="s">
        <v>155</v>
      </c>
      <c r="L207" t="s">
        <v>20</v>
      </c>
      <c r="M207" s="5">
        <v>4.99</v>
      </c>
      <c r="N207">
        <v>1</v>
      </c>
    </row>
    <row r="208" spans="1:14" x14ac:dyDescent="0.25">
      <c r="A208" s="2">
        <v>45552</v>
      </c>
      <c r="B208" s="3">
        <f t="shared" si="11"/>
        <v>2025</v>
      </c>
      <c r="C208" t="str">
        <f t="shared" si="9"/>
        <v>2024-2025</v>
      </c>
      <c r="D208" t="s">
        <v>147</v>
      </c>
      <c r="E208" t="s">
        <v>118</v>
      </c>
      <c r="F208" t="str">
        <f t="shared" si="10"/>
        <v>New South Wales</v>
      </c>
      <c r="G208" t="s">
        <v>10</v>
      </c>
      <c r="H208">
        <v>2158</v>
      </c>
      <c r="I208" t="s">
        <v>11</v>
      </c>
      <c r="J208" t="s">
        <v>27</v>
      </c>
      <c r="K208" t="s">
        <v>155</v>
      </c>
      <c r="L208" t="s">
        <v>20</v>
      </c>
      <c r="M208" s="5">
        <v>4.99</v>
      </c>
      <c r="N208">
        <v>1</v>
      </c>
    </row>
    <row r="209" spans="1:14" x14ac:dyDescent="0.25">
      <c r="A209" s="2">
        <v>45825</v>
      </c>
      <c r="B209" s="3">
        <f t="shared" si="11"/>
        <v>2025</v>
      </c>
      <c r="C209" t="str">
        <f t="shared" si="9"/>
        <v>2024-2025</v>
      </c>
      <c r="D209" t="s">
        <v>147</v>
      </c>
      <c r="E209" t="s">
        <v>118</v>
      </c>
      <c r="F209" t="str">
        <f t="shared" si="10"/>
        <v>New South Wales</v>
      </c>
      <c r="G209" t="s">
        <v>10</v>
      </c>
      <c r="H209">
        <v>2158</v>
      </c>
      <c r="I209" t="s">
        <v>11</v>
      </c>
      <c r="J209" t="s">
        <v>27</v>
      </c>
      <c r="K209" t="s">
        <v>150</v>
      </c>
      <c r="L209" t="s">
        <v>18</v>
      </c>
      <c r="M209" s="5">
        <v>4.99</v>
      </c>
      <c r="N209">
        <v>1</v>
      </c>
    </row>
    <row r="210" spans="1:14" x14ac:dyDescent="0.25">
      <c r="A210" s="2">
        <v>45504</v>
      </c>
      <c r="B210" s="3">
        <f t="shared" si="11"/>
        <v>2025</v>
      </c>
      <c r="C210" t="str">
        <f t="shared" si="9"/>
        <v>2024-2025</v>
      </c>
      <c r="D210" t="s">
        <v>147</v>
      </c>
      <c r="E210" t="s">
        <v>89</v>
      </c>
      <c r="F210" t="str">
        <f t="shared" si="10"/>
        <v>Queensland</v>
      </c>
      <c r="G210" t="s">
        <v>35</v>
      </c>
      <c r="H210">
        <v>4655</v>
      </c>
      <c r="I210" t="s">
        <v>11</v>
      </c>
      <c r="J210" t="s">
        <v>51</v>
      </c>
      <c r="K210" t="s">
        <v>155</v>
      </c>
      <c r="L210" t="s">
        <v>20</v>
      </c>
      <c r="M210" s="5">
        <v>4.99</v>
      </c>
      <c r="N210">
        <v>1</v>
      </c>
    </row>
    <row r="211" spans="1:14" x14ac:dyDescent="0.25">
      <c r="A211" s="2">
        <v>45359</v>
      </c>
      <c r="B211" s="3">
        <f t="shared" si="11"/>
        <v>2024</v>
      </c>
      <c r="C211" t="str">
        <f t="shared" si="9"/>
        <v>2023-2024</v>
      </c>
      <c r="D211" t="s">
        <v>147</v>
      </c>
      <c r="E211" t="s">
        <v>138</v>
      </c>
      <c r="F211" t="str">
        <f t="shared" si="10"/>
        <v>Queensland</v>
      </c>
      <c r="G211" t="s">
        <v>35</v>
      </c>
      <c r="H211">
        <v>4558</v>
      </c>
      <c r="I211" t="s">
        <v>11</v>
      </c>
      <c r="J211" t="s">
        <v>120</v>
      </c>
      <c r="K211" t="s">
        <v>150</v>
      </c>
      <c r="L211" t="s">
        <v>18</v>
      </c>
      <c r="M211" s="5">
        <v>4.99</v>
      </c>
      <c r="N211">
        <v>1</v>
      </c>
    </row>
    <row r="212" spans="1:14" x14ac:dyDescent="0.25">
      <c r="A212" s="2">
        <v>45991</v>
      </c>
      <c r="B212" s="3">
        <f t="shared" si="11"/>
        <v>2026</v>
      </c>
      <c r="C212" t="str">
        <f t="shared" si="9"/>
        <v>2025-2026</v>
      </c>
      <c r="D212" t="s">
        <v>148</v>
      </c>
      <c r="E212" t="s">
        <v>113</v>
      </c>
      <c r="F212" t="str">
        <f t="shared" si="10"/>
        <v>Queensland</v>
      </c>
      <c r="G212" t="s">
        <v>35</v>
      </c>
      <c r="H212">
        <v>4215</v>
      </c>
      <c r="I212" t="s">
        <v>11</v>
      </c>
      <c r="J212" t="s">
        <v>104</v>
      </c>
      <c r="K212" t="s">
        <v>150</v>
      </c>
      <c r="L212" t="s">
        <v>18</v>
      </c>
      <c r="M212" s="5">
        <v>4.99</v>
      </c>
      <c r="N212">
        <v>1</v>
      </c>
    </row>
    <row r="213" spans="1:14" x14ac:dyDescent="0.25">
      <c r="A213" s="2">
        <v>45606</v>
      </c>
      <c r="B213" s="3">
        <f t="shared" si="11"/>
        <v>2025</v>
      </c>
      <c r="C213" t="str">
        <f t="shared" si="9"/>
        <v>2024-2025</v>
      </c>
      <c r="D213" t="s">
        <v>147</v>
      </c>
      <c r="E213" t="s">
        <v>42</v>
      </c>
      <c r="F213" t="str">
        <f t="shared" si="10"/>
        <v>Queensland</v>
      </c>
      <c r="G213" t="s">
        <v>35</v>
      </c>
      <c r="H213">
        <v>4053</v>
      </c>
      <c r="I213" t="s">
        <v>11</v>
      </c>
      <c r="J213" t="s">
        <v>43</v>
      </c>
      <c r="K213" t="s">
        <v>150</v>
      </c>
      <c r="L213" t="s">
        <v>18</v>
      </c>
      <c r="M213" s="5">
        <v>4.99</v>
      </c>
      <c r="N213">
        <v>1</v>
      </c>
    </row>
    <row r="214" spans="1:14" x14ac:dyDescent="0.25">
      <c r="A214" s="2">
        <v>45658</v>
      </c>
      <c r="B214" s="3">
        <f t="shared" si="11"/>
        <v>2025</v>
      </c>
      <c r="C214" t="str">
        <f t="shared" si="9"/>
        <v>2024-2025</v>
      </c>
      <c r="D214" t="s">
        <v>147</v>
      </c>
      <c r="E214" t="s">
        <v>34</v>
      </c>
      <c r="F214" t="str">
        <f t="shared" si="10"/>
        <v>Queensland</v>
      </c>
      <c r="G214" t="s">
        <v>35</v>
      </c>
      <c r="H214">
        <v>4802</v>
      </c>
      <c r="I214" t="s">
        <v>11</v>
      </c>
      <c r="J214" t="s">
        <v>36</v>
      </c>
      <c r="K214" t="s">
        <v>155</v>
      </c>
      <c r="L214" t="s">
        <v>20</v>
      </c>
      <c r="M214" s="5">
        <v>5</v>
      </c>
      <c r="N214">
        <v>1</v>
      </c>
    </row>
    <row r="215" spans="1:14" x14ac:dyDescent="0.25">
      <c r="A215" s="2">
        <v>45852</v>
      </c>
      <c r="B215" s="3">
        <f t="shared" si="11"/>
        <v>2026</v>
      </c>
      <c r="C215" t="str">
        <f t="shared" si="9"/>
        <v>2025-2026</v>
      </c>
      <c r="D215" t="s">
        <v>148</v>
      </c>
      <c r="E215" t="s">
        <v>126</v>
      </c>
      <c r="F215" t="str">
        <f t="shared" si="10"/>
        <v>Queensland</v>
      </c>
      <c r="G215" t="s">
        <v>35</v>
      </c>
      <c r="H215">
        <v>4551</v>
      </c>
      <c r="I215" t="s">
        <v>11</v>
      </c>
      <c r="J215" t="s">
        <v>120</v>
      </c>
      <c r="K215" t="s">
        <v>151</v>
      </c>
      <c r="L215" t="s">
        <v>21</v>
      </c>
      <c r="M215" s="5">
        <v>5</v>
      </c>
      <c r="N215">
        <v>1</v>
      </c>
    </row>
    <row r="216" spans="1:14" x14ac:dyDescent="0.25">
      <c r="A216" s="2">
        <v>45468</v>
      </c>
      <c r="B216" s="3">
        <f t="shared" si="11"/>
        <v>2024</v>
      </c>
      <c r="C216" t="str">
        <f t="shared" si="9"/>
        <v>2023-2024</v>
      </c>
      <c r="D216" t="s">
        <v>147</v>
      </c>
      <c r="E216" t="s">
        <v>57</v>
      </c>
      <c r="F216" t="str">
        <f t="shared" si="10"/>
        <v>New South Wales</v>
      </c>
      <c r="G216" t="s">
        <v>10</v>
      </c>
      <c r="H216">
        <v>2560</v>
      </c>
      <c r="I216" t="s">
        <v>11</v>
      </c>
      <c r="J216" t="s">
        <v>58</v>
      </c>
      <c r="K216" t="s">
        <v>153</v>
      </c>
      <c r="L216" t="s">
        <v>16</v>
      </c>
      <c r="M216" s="5">
        <v>5</v>
      </c>
      <c r="N216">
        <v>1</v>
      </c>
    </row>
    <row r="217" spans="1:14" x14ac:dyDescent="0.25">
      <c r="A217" s="2">
        <v>45423</v>
      </c>
      <c r="B217" s="3">
        <f t="shared" si="11"/>
        <v>2024</v>
      </c>
      <c r="C217" t="str">
        <f t="shared" si="9"/>
        <v>2023-2024</v>
      </c>
      <c r="D217" t="s">
        <v>147</v>
      </c>
      <c r="E217" t="s">
        <v>118</v>
      </c>
      <c r="F217" t="str">
        <f t="shared" si="10"/>
        <v>New South Wales</v>
      </c>
      <c r="G217" t="s">
        <v>10</v>
      </c>
      <c r="H217">
        <v>2158</v>
      </c>
      <c r="I217" t="s">
        <v>11</v>
      </c>
      <c r="J217" t="s">
        <v>27</v>
      </c>
      <c r="K217" t="s">
        <v>153</v>
      </c>
      <c r="L217" t="s">
        <v>16</v>
      </c>
      <c r="M217" s="5">
        <v>5</v>
      </c>
      <c r="N217">
        <v>1</v>
      </c>
    </row>
    <row r="218" spans="1:14" x14ac:dyDescent="0.25">
      <c r="A218" s="2">
        <v>45805</v>
      </c>
      <c r="B218" s="3">
        <f t="shared" si="11"/>
        <v>2025</v>
      </c>
      <c r="C218" t="str">
        <f t="shared" si="9"/>
        <v>2024-2025</v>
      </c>
      <c r="D218" t="s">
        <v>147</v>
      </c>
      <c r="E218" t="s">
        <v>125</v>
      </c>
      <c r="F218" t="str">
        <f t="shared" si="10"/>
        <v>Victoria</v>
      </c>
      <c r="G218" t="s">
        <v>45</v>
      </c>
      <c r="H218">
        <v>3400</v>
      </c>
      <c r="I218" t="s">
        <v>11</v>
      </c>
      <c r="J218" t="s">
        <v>60</v>
      </c>
      <c r="K218" t="s">
        <v>19</v>
      </c>
      <c r="L218" t="s">
        <v>23</v>
      </c>
      <c r="M218" s="5">
        <v>5</v>
      </c>
      <c r="N218">
        <v>1</v>
      </c>
    </row>
    <row r="219" spans="1:14" x14ac:dyDescent="0.25">
      <c r="A219" s="2">
        <v>45899</v>
      </c>
      <c r="B219" s="3">
        <f t="shared" si="11"/>
        <v>2026</v>
      </c>
      <c r="C219" t="str">
        <f t="shared" si="9"/>
        <v>2025-2026</v>
      </c>
      <c r="D219" t="s">
        <v>147</v>
      </c>
      <c r="E219" t="s">
        <v>92</v>
      </c>
      <c r="F219" t="str">
        <f t="shared" si="10"/>
        <v>Queensland</v>
      </c>
      <c r="G219" t="s">
        <v>35</v>
      </c>
      <c r="H219">
        <v>4068</v>
      </c>
      <c r="I219" t="s">
        <v>11</v>
      </c>
      <c r="J219" t="s">
        <v>43</v>
      </c>
      <c r="K219" t="s">
        <v>153</v>
      </c>
      <c r="L219" t="s">
        <v>16</v>
      </c>
      <c r="M219" s="5">
        <v>5</v>
      </c>
      <c r="N219">
        <v>1</v>
      </c>
    </row>
    <row r="220" spans="1:14" x14ac:dyDescent="0.25">
      <c r="A220" s="2">
        <v>45341</v>
      </c>
      <c r="B220" s="3">
        <f t="shared" si="11"/>
        <v>2024</v>
      </c>
      <c r="C220" t="str">
        <f t="shared" si="9"/>
        <v>2023-2024</v>
      </c>
      <c r="D220" t="s">
        <v>148</v>
      </c>
      <c r="E220" t="s">
        <v>141</v>
      </c>
      <c r="F220" t="str">
        <f t="shared" si="10"/>
        <v>Western Australia</v>
      </c>
      <c r="G220" t="s">
        <v>48</v>
      </c>
      <c r="H220">
        <v>6052</v>
      </c>
      <c r="I220" t="s">
        <v>11</v>
      </c>
      <c r="J220" t="s">
        <v>49</v>
      </c>
      <c r="K220" t="s">
        <v>154</v>
      </c>
      <c r="L220" t="s">
        <v>14</v>
      </c>
      <c r="M220" s="5">
        <v>5</v>
      </c>
      <c r="N220">
        <v>1</v>
      </c>
    </row>
    <row r="221" spans="1:14" x14ac:dyDescent="0.25">
      <c r="A221" s="2">
        <v>45811</v>
      </c>
      <c r="B221" s="3">
        <f t="shared" si="11"/>
        <v>2025</v>
      </c>
      <c r="C221" t="str">
        <f t="shared" si="9"/>
        <v>2024-2025</v>
      </c>
      <c r="D221" t="s">
        <v>147</v>
      </c>
      <c r="E221" t="s">
        <v>84</v>
      </c>
      <c r="F221" t="str">
        <f t="shared" si="10"/>
        <v>Queensland</v>
      </c>
      <c r="G221" t="s">
        <v>35</v>
      </c>
      <c r="H221">
        <v>4740</v>
      </c>
      <c r="I221" t="s">
        <v>11</v>
      </c>
      <c r="J221" t="s">
        <v>51</v>
      </c>
      <c r="K221" t="s">
        <v>154</v>
      </c>
      <c r="L221" t="s">
        <v>14</v>
      </c>
      <c r="M221" s="5">
        <v>5</v>
      </c>
      <c r="N221">
        <v>1</v>
      </c>
    </row>
    <row r="222" spans="1:14" x14ac:dyDescent="0.25">
      <c r="A222" s="2">
        <v>45556</v>
      </c>
      <c r="B222" s="3">
        <f t="shared" si="11"/>
        <v>2025</v>
      </c>
      <c r="C222" t="str">
        <f t="shared" si="9"/>
        <v>2024-2025</v>
      </c>
      <c r="D222" t="s">
        <v>147</v>
      </c>
      <c r="E222" t="s">
        <v>31</v>
      </c>
      <c r="F222" t="str">
        <f t="shared" si="10"/>
        <v>South Australia</v>
      </c>
      <c r="G222" t="s">
        <v>32</v>
      </c>
      <c r="H222">
        <v>5168</v>
      </c>
      <c r="I222" t="s">
        <v>11</v>
      </c>
      <c r="J222" t="s">
        <v>33</v>
      </c>
      <c r="K222" t="s">
        <v>153</v>
      </c>
      <c r="L222" t="s">
        <v>16</v>
      </c>
      <c r="M222" s="5">
        <v>5</v>
      </c>
      <c r="N222">
        <v>1</v>
      </c>
    </row>
    <row r="223" spans="1:14" x14ac:dyDescent="0.25">
      <c r="A223" s="2">
        <v>45374</v>
      </c>
      <c r="B223" s="3">
        <f t="shared" si="11"/>
        <v>2024</v>
      </c>
      <c r="C223" t="str">
        <f t="shared" si="9"/>
        <v>2023-2024</v>
      </c>
      <c r="D223" t="s">
        <v>147</v>
      </c>
      <c r="E223" t="s">
        <v>65</v>
      </c>
      <c r="F223" t="str">
        <f t="shared" si="10"/>
        <v>New South Wales</v>
      </c>
      <c r="G223" t="s">
        <v>10</v>
      </c>
      <c r="H223">
        <v>2541</v>
      </c>
      <c r="I223" t="s">
        <v>11</v>
      </c>
      <c r="J223" t="s">
        <v>58</v>
      </c>
      <c r="K223" t="s">
        <v>150</v>
      </c>
      <c r="L223" t="s">
        <v>18</v>
      </c>
      <c r="M223" s="5">
        <v>5</v>
      </c>
      <c r="N223">
        <v>1</v>
      </c>
    </row>
    <row r="224" spans="1:14" x14ac:dyDescent="0.25">
      <c r="A224" s="2">
        <v>45542</v>
      </c>
      <c r="B224" s="3">
        <f t="shared" si="11"/>
        <v>2025</v>
      </c>
      <c r="C224" t="str">
        <f t="shared" si="9"/>
        <v>2024-2025</v>
      </c>
      <c r="D224" t="s">
        <v>147</v>
      </c>
      <c r="E224" t="s">
        <v>75</v>
      </c>
      <c r="F224" t="str">
        <f t="shared" si="10"/>
        <v>Victoria</v>
      </c>
      <c r="G224" t="s">
        <v>45</v>
      </c>
      <c r="H224">
        <v>3630</v>
      </c>
      <c r="I224" t="s">
        <v>11</v>
      </c>
      <c r="J224" t="s">
        <v>55</v>
      </c>
      <c r="K224" t="s">
        <v>154</v>
      </c>
      <c r="L224" t="s">
        <v>14</v>
      </c>
      <c r="M224" s="5">
        <v>5</v>
      </c>
      <c r="N224">
        <v>1</v>
      </c>
    </row>
    <row r="225" spans="1:14" x14ac:dyDescent="0.25">
      <c r="A225" s="2">
        <v>46010</v>
      </c>
      <c r="B225" s="3">
        <f t="shared" si="11"/>
        <v>2026</v>
      </c>
      <c r="C225" t="str">
        <f t="shared" si="9"/>
        <v>2025-2026</v>
      </c>
      <c r="D225" t="s">
        <v>147</v>
      </c>
      <c r="E225" t="s">
        <v>59</v>
      </c>
      <c r="F225" t="str">
        <f t="shared" si="10"/>
        <v>Victoria</v>
      </c>
      <c r="G225" t="s">
        <v>45</v>
      </c>
      <c r="H225">
        <v>3280</v>
      </c>
      <c r="I225" t="s">
        <v>11</v>
      </c>
      <c r="J225" t="s">
        <v>60</v>
      </c>
      <c r="K225" t="s">
        <v>154</v>
      </c>
      <c r="L225" t="s">
        <v>14</v>
      </c>
      <c r="M225" s="5">
        <v>5</v>
      </c>
      <c r="N225">
        <v>1</v>
      </c>
    </row>
    <row r="226" spans="1:14" x14ac:dyDescent="0.25">
      <c r="A226" s="2">
        <v>45982</v>
      </c>
      <c r="B226" s="3">
        <f t="shared" si="11"/>
        <v>2026</v>
      </c>
      <c r="C226" t="str">
        <f t="shared" si="9"/>
        <v>2025-2026</v>
      </c>
      <c r="D226" t="s">
        <v>147</v>
      </c>
      <c r="E226" t="s">
        <v>59</v>
      </c>
      <c r="F226" t="str">
        <f t="shared" si="10"/>
        <v>Victoria</v>
      </c>
      <c r="G226" t="s">
        <v>45</v>
      </c>
      <c r="H226">
        <v>3280</v>
      </c>
      <c r="I226" t="s">
        <v>11</v>
      </c>
      <c r="J226" t="s">
        <v>60</v>
      </c>
      <c r="K226" t="s">
        <v>154</v>
      </c>
      <c r="L226" t="s">
        <v>14</v>
      </c>
      <c r="M226" s="5">
        <v>5</v>
      </c>
      <c r="N226">
        <v>1</v>
      </c>
    </row>
    <row r="227" spans="1:14" x14ac:dyDescent="0.25">
      <c r="A227" s="2">
        <v>45599</v>
      </c>
      <c r="B227" s="3">
        <f t="shared" si="11"/>
        <v>2025</v>
      </c>
      <c r="C227" t="str">
        <f t="shared" si="9"/>
        <v>2024-2025</v>
      </c>
      <c r="D227" t="s">
        <v>147</v>
      </c>
      <c r="E227" t="s">
        <v>124</v>
      </c>
      <c r="F227" t="str">
        <f t="shared" si="10"/>
        <v>New South Wales</v>
      </c>
      <c r="G227" t="s">
        <v>10</v>
      </c>
      <c r="H227">
        <v>2015</v>
      </c>
      <c r="I227" t="s">
        <v>11</v>
      </c>
      <c r="J227" t="s">
        <v>12</v>
      </c>
      <c r="K227" t="s">
        <v>154</v>
      </c>
      <c r="L227" t="s">
        <v>14</v>
      </c>
      <c r="M227" s="5">
        <v>5.0299999999999994</v>
      </c>
      <c r="N227">
        <v>1</v>
      </c>
    </row>
    <row r="228" spans="1:14" x14ac:dyDescent="0.25">
      <c r="A228" s="2">
        <v>45635</v>
      </c>
      <c r="B228" s="3">
        <f t="shared" si="11"/>
        <v>2025</v>
      </c>
      <c r="C228" t="str">
        <f t="shared" si="9"/>
        <v>2024-2025</v>
      </c>
      <c r="D228" t="s">
        <v>147</v>
      </c>
      <c r="E228" t="s">
        <v>78</v>
      </c>
      <c r="F228" t="str">
        <f t="shared" si="10"/>
        <v>New South Wales</v>
      </c>
      <c r="G228" t="s">
        <v>10</v>
      </c>
      <c r="H228">
        <v>2350</v>
      </c>
      <c r="I228" t="s">
        <v>11</v>
      </c>
      <c r="J228" t="s">
        <v>68</v>
      </c>
      <c r="K228" t="s">
        <v>153</v>
      </c>
      <c r="L228" t="s">
        <v>16</v>
      </c>
      <c r="M228" s="5">
        <v>5.0999999999999996</v>
      </c>
      <c r="N228">
        <v>1</v>
      </c>
    </row>
    <row r="229" spans="1:14" x14ac:dyDescent="0.25">
      <c r="A229" s="2">
        <v>45767</v>
      </c>
      <c r="B229" s="3">
        <f t="shared" si="11"/>
        <v>2025</v>
      </c>
      <c r="C229" t="str">
        <f t="shared" si="9"/>
        <v>2024-2025</v>
      </c>
      <c r="D229" t="s">
        <v>147</v>
      </c>
      <c r="E229" t="s">
        <v>28</v>
      </c>
      <c r="F229" t="str">
        <f t="shared" si="10"/>
        <v>Northern Territory</v>
      </c>
      <c r="G229" t="s">
        <v>29</v>
      </c>
      <c r="H229">
        <v>800</v>
      </c>
      <c r="I229" t="s">
        <v>11</v>
      </c>
      <c r="J229" t="s">
        <v>30</v>
      </c>
      <c r="K229" t="s">
        <v>153</v>
      </c>
      <c r="L229" t="s">
        <v>16</v>
      </c>
      <c r="M229" s="5">
        <v>5.1100000000000003</v>
      </c>
      <c r="N229">
        <v>1</v>
      </c>
    </row>
    <row r="230" spans="1:14" x14ac:dyDescent="0.25">
      <c r="A230" s="2">
        <v>45779</v>
      </c>
      <c r="B230" s="3">
        <f t="shared" si="11"/>
        <v>2025</v>
      </c>
      <c r="C230" t="str">
        <f t="shared" si="9"/>
        <v>2024-2025</v>
      </c>
      <c r="D230" t="s">
        <v>148</v>
      </c>
      <c r="E230" t="s">
        <v>79</v>
      </c>
      <c r="F230" t="str">
        <f t="shared" si="10"/>
        <v>Australian Capital Territory</v>
      </c>
      <c r="G230" t="s">
        <v>80</v>
      </c>
      <c r="H230">
        <v>2617</v>
      </c>
      <c r="I230" t="s">
        <v>11</v>
      </c>
      <c r="J230" t="s">
        <v>58</v>
      </c>
      <c r="K230" t="s">
        <v>150</v>
      </c>
      <c r="L230" t="s">
        <v>18</v>
      </c>
      <c r="M230" s="5">
        <v>5.25</v>
      </c>
      <c r="N230">
        <v>1</v>
      </c>
    </row>
    <row r="231" spans="1:14" x14ac:dyDescent="0.25">
      <c r="A231" s="2">
        <v>45676</v>
      </c>
      <c r="B231" s="3">
        <f t="shared" si="11"/>
        <v>2025</v>
      </c>
      <c r="C231" t="str">
        <f t="shared" si="9"/>
        <v>2024-2025</v>
      </c>
      <c r="D231" t="s">
        <v>147</v>
      </c>
      <c r="E231" t="s">
        <v>65</v>
      </c>
      <c r="F231" t="str">
        <f t="shared" si="10"/>
        <v>New South Wales</v>
      </c>
      <c r="G231" t="s">
        <v>10</v>
      </c>
      <c r="H231">
        <v>2541</v>
      </c>
      <c r="I231" t="s">
        <v>11</v>
      </c>
      <c r="J231" t="s">
        <v>58</v>
      </c>
      <c r="K231" t="s">
        <v>149</v>
      </c>
      <c r="L231" t="s">
        <v>15</v>
      </c>
      <c r="M231" s="5">
        <v>5.4</v>
      </c>
      <c r="N231">
        <v>1</v>
      </c>
    </row>
    <row r="232" spans="1:14" x14ac:dyDescent="0.25">
      <c r="A232" s="2">
        <v>45532</v>
      </c>
      <c r="B232" s="3">
        <f t="shared" si="11"/>
        <v>2025</v>
      </c>
      <c r="C232" t="str">
        <f t="shared" si="9"/>
        <v>2024-2025</v>
      </c>
      <c r="D232" t="s">
        <v>147</v>
      </c>
      <c r="E232" t="s">
        <v>131</v>
      </c>
      <c r="F232" t="str">
        <f t="shared" si="10"/>
        <v>Western Australia</v>
      </c>
      <c r="G232" t="s">
        <v>48</v>
      </c>
      <c r="H232">
        <v>6530</v>
      </c>
      <c r="I232" t="s">
        <v>11</v>
      </c>
      <c r="J232" t="s">
        <v>77</v>
      </c>
      <c r="K232" t="s">
        <v>155</v>
      </c>
      <c r="L232" t="s">
        <v>20</v>
      </c>
      <c r="M232" s="5">
        <v>5.44</v>
      </c>
      <c r="N232">
        <v>1</v>
      </c>
    </row>
    <row r="233" spans="1:14" x14ac:dyDescent="0.25">
      <c r="A233" s="2">
        <v>45594</v>
      </c>
      <c r="B233" s="3">
        <f t="shared" si="11"/>
        <v>2025</v>
      </c>
      <c r="C233" t="str">
        <f t="shared" si="9"/>
        <v>2024-2025</v>
      </c>
      <c r="D233" t="s">
        <v>147</v>
      </c>
      <c r="E233" t="s">
        <v>41</v>
      </c>
      <c r="F233" t="str">
        <f t="shared" si="10"/>
        <v>New South Wales</v>
      </c>
      <c r="G233" t="s">
        <v>10</v>
      </c>
      <c r="H233">
        <v>2830</v>
      </c>
      <c r="I233" t="s">
        <v>11</v>
      </c>
      <c r="J233" t="s">
        <v>25</v>
      </c>
      <c r="K233" t="s">
        <v>153</v>
      </c>
      <c r="L233" t="s">
        <v>16</v>
      </c>
      <c r="M233" s="5">
        <v>5.5</v>
      </c>
      <c r="N233">
        <v>1</v>
      </c>
    </row>
    <row r="234" spans="1:14" x14ac:dyDescent="0.25">
      <c r="A234" s="2">
        <v>45890</v>
      </c>
      <c r="B234" s="3">
        <f t="shared" si="11"/>
        <v>2026</v>
      </c>
      <c r="C234" t="str">
        <f t="shared" si="9"/>
        <v>2025-2026</v>
      </c>
      <c r="D234" t="s">
        <v>147</v>
      </c>
      <c r="E234" t="s">
        <v>116</v>
      </c>
      <c r="F234" t="str">
        <f t="shared" si="10"/>
        <v>Western Australia</v>
      </c>
      <c r="G234" t="s">
        <v>48</v>
      </c>
      <c r="H234">
        <v>6725</v>
      </c>
      <c r="I234" t="s">
        <v>11</v>
      </c>
      <c r="J234" t="s">
        <v>77</v>
      </c>
      <c r="K234" t="s">
        <v>156</v>
      </c>
      <c r="L234" t="s">
        <v>17</v>
      </c>
      <c r="M234" s="5">
        <v>5.53</v>
      </c>
      <c r="N234">
        <v>1</v>
      </c>
    </row>
    <row r="235" spans="1:14" x14ac:dyDescent="0.25">
      <c r="A235" s="2">
        <v>45684</v>
      </c>
      <c r="B235" s="3">
        <f t="shared" si="11"/>
        <v>2025</v>
      </c>
      <c r="C235" t="str">
        <f t="shared" si="9"/>
        <v>2024-2025</v>
      </c>
      <c r="D235" t="s">
        <v>148</v>
      </c>
      <c r="E235" t="s">
        <v>109</v>
      </c>
      <c r="F235" t="str">
        <f t="shared" si="10"/>
        <v>New South Wales</v>
      </c>
      <c r="G235" t="s">
        <v>10</v>
      </c>
      <c r="H235">
        <v>2480</v>
      </c>
      <c r="I235" t="s">
        <v>11</v>
      </c>
      <c r="J235" t="s">
        <v>68</v>
      </c>
      <c r="K235" t="s">
        <v>150</v>
      </c>
      <c r="L235" t="s">
        <v>18</v>
      </c>
      <c r="M235" s="5">
        <v>5.54</v>
      </c>
      <c r="N235">
        <v>1</v>
      </c>
    </row>
    <row r="236" spans="1:14" x14ac:dyDescent="0.25">
      <c r="A236" s="2">
        <v>45993</v>
      </c>
      <c r="B236" s="3">
        <f t="shared" si="11"/>
        <v>2026</v>
      </c>
      <c r="C236" t="str">
        <f t="shared" si="9"/>
        <v>2025-2026</v>
      </c>
      <c r="D236" t="s">
        <v>147</v>
      </c>
      <c r="E236" t="s">
        <v>132</v>
      </c>
      <c r="F236" t="str">
        <f t="shared" si="10"/>
        <v>New South Wales</v>
      </c>
      <c r="G236" t="s">
        <v>10</v>
      </c>
      <c r="H236">
        <v>2800</v>
      </c>
      <c r="I236" t="s">
        <v>11</v>
      </c>
      <c r="J236" t="s">
        <v>25</v>
      </c>
      <c r="K236" t="s">
        <v>19</v>
      </c>
      <c r="L236" t="s">
        <v>23</v>
      </c>
      <c r="M236" s="5">
        <v>5.57</v>
      </c>
      <c r="N236">
        <v>1</v>
      </c>
    </row>
    <row r="237" spans="1:14" x14ac:dyDescent="0.25">
      <c r="A237" s="2">
        <v>45887</v>
      </c>
      <c r="B237" s="3">
        <f t="shared" si="11"/>
        <v>2026</v>
      </c>
      <c r="C237" t="str">
        <f t="shared" si="9"/>
        <v>2025-2026</v>
      </c>
      <c r="D237" t="s">
        <v>147</v>
      </c>
      <c r="E237" t="s">
        <v>122</v>
      </c>
      <c r="F237" t="str">
        <f t="shared" si="10"/>
        <v>New South Wales</v>
      </c>
      <c r="G237" t="s">
        <v>10</v>
      </c>
      <c r="H237">
        <v>2650</v>
      </c>
      <c r="I237" t="s">
        <v>11</v>
      </c>
      <c r="J237" t="s">
        <v>25</v>
      </c>
      <c r="K237" t="s">
        <v>153</v>
      </c>
      <c r="L237" t="s">
        <v>16</v>
      </c>
      <c r="M237" s="5">
        <v>5.79</v>
      </c>
      <c r="N237">
        <v>1</v>
      </c>
    </row>
    <row r="238" spans="1:14" x14ac:dyDescent="0.25">
      <c r="A238" s="2">
        <v>45344</v>
      </c>
      <c r="B238" s="3">
        <f t="shared" si="11"/>
        <v>2024</v>
      </c>
      <c r="C238" t="str">
        <f t="shared" si="9"/>
        <v>2023-2024</v>
      </c>
      <c r="D238" t="s">
        <v>147</v>
      </c>
      <c r="E238" t="s">
        <v>39</v>
      </c>
      <c r="F238" t="str">
        <f t="shared" si="10"/>
        <v>South Australia</v>
      </c>
      <c r="G238" t="s">
        <v>32</v>
      </c>
      <c r="H238">
        <v>5343</v>
      </c>
      <c r="I238" t="s">
        <v>11</v>
      </c>
      <c r="J238" t="s">
        <v>38</v>
      </c>
      <c r="K238" t="s">
        <v>155</v>
      </c>
      <c r="L238" t="s">
        <v>20</v>
      </c>
      <c r="M238" s="5">
        <v>5.97</v>
      </c>
      <c r="N238">
        <v>1</v>
      </c>
    </row>
    <row r="239" spans="1:14" x14ac:dyDescent="0.25">
      <c r="A239" s="2">
        <v>45858</v>
      </c>
      <c r="B239" s="3">
        <f t="shared" si="11"/>
        <v>2026</v>
      </c>
      <c r="C239" t="str">
        <f t="shared" si="9"/>
        <v>2025-2026</v>
      </c>
      <c r="D239" t="s">
        <v>147</v>
      </c>
      <c r="E239" t="s">
        <v>115</v>
      </c>
      <c r="F239" t="str">
        <f t="shared" si="10"/>
        <v>Western Australia</v>
      </c>
      <c r="G239" t="s">
        <v>48</v>
      </c>
      <c r="H239">
        <v>6280</v>
      </c>
      <c r="I239" t="s">
        <v>11</v>
      </c>
      <c r="J239" t="s">
        <v>94</v>
      </c>
      <c r="K239" t="s">
        <v>155</v>
      </c>
      <c r="L239" t="s">
        <v>20</v>
      </c>
      <c r="M239" s="5">
        <v>5.98</v>
      </c>
      <c r="N239">
        <v>1</v>
      </c>
    </row>
    <row r="240" spans="1:14" x14ac:dyDescent="0.25">
      <c r="A240" s="2">
        <v>45618</v>
      </c>
      <c r="B240" s="3">
        <f t="shared" si="11"/>
        <v>2025</v>
      </c>
      <c r="C240" t="str">
        <f t="shared" si="9"/>
        <v>2024-2025</v>
      </c>
      <c r="D240" t="s">
        <v>148</v>
      </c>
      <c r="E240" t="s">
        <v>9</v>
      </c>
      <c r="F240" t="str">
        <f t="shared" si="10"/>
        <v>New South Wales</v>
      </c>
      <c r="G240" t="s">
        <v>10</v>
      </c>
      <c r="H240">
        <v>2067</v>
      </c>
      <c r="I240" t="s">
        <v>11</v>
      </c>
      <c r="J240" t="s">
        <v>12</v>
      </c>
      <c r="K240" t="s">
        <v>154</v>
      </c>
      <c r="L240" t="s">
        <v>14</v>
      </c>
      <c r="M240" s="5">
        <v>5.98</v>
      </c>
      <c r="N240">
        <v>1</v>
      </c>
    </row>
    <row r="241" spans="1:14" x14ac:dyDescent="0.25">
      <c r="A241" s="2">
        <v>46017</v>
      </c>
      <c r="B241" s="3">
        <f t="shared" si="11"/>
        <v>2026</v>
      </c>
      <c r="C241" t="str">
        <f t="shared" si="9"/>
        <v>2025-2026</v>
      </c>
      <c r="D241" t="s">
        <v>147</v>
      </c>
      <c r="E241" t="s">
        <v>64</v>
      </c>
      <c r="F241" t="str">
        <f t="shared" si="10"/>
        <v>Victoria</v>
      </c>
      <c r="G241" t="s">
        <v>45</v>
      </c>
      <c r="H241">
        <v>3199</v>
      </c>
      <c r="I241" t="s">
        <v>11</v>
      </c>
      <c r="J241" t="s">
        <v>63</v>
      </c>
      <c r="K241" t="s">
        <v>155</v>
      </c>
      <c r="L241" t="s">
        <v>20</v>
      </c>
      <c r="M241" s="5">
        <v>5.98</v>
      </c>
      <c r="N241">
        <v>1</v>
      </c>
    </row>
    <row r="242" spans="1:14" x14ac:dyDescent="0.25">
      <c r="A242" s="2">
        <v>45590</v>
      </c>
      <c r="B242" s="3">
        <f t="shared" si="11"/>
        <v>2025</v>
      </c>
      <c r="C242" t="str">
        <f t="shared" si="9"/>
        <v>2024-2025</v>
      </c>
      <c r="D242" t="s">
        <v>147</v>
      </c>
      <c r="E242" t="s">
        <v>142</v>
      </c>
      <c r="F242" t="str">
        <f t="shared" si="10"/>
        <v>Australian Capital Territory</v>
      </c>
      <c r="G242" t="s">
        <v>80</v>
      </c>
      <c r="H242">
        <v>2609</v>
      </c>
      <c r="I242" t="s">
        <v>11</v>
      </c>
      <c r="J242" t="s">
        <v>58</v>
      </c>
      <c r="K242" t="s">
        <v>156</v>
      </c>
      <c r="L242" t="s">
        <v>17</v>
      </c>
      <c r="M242" s="5">
        <v>5.98</v>
      </c>
      <c r="N242">
        <v>1</v>
      </c>
    </row>
    <row r="243" spans="1:14" x14ac:dyDescent="0.25">
      <c r="A243" s="2">
        <v>45516</v>
      </c>
      <c r="B243" s="3">
        <f t="shared" si="11"/>
        <v>2025</v>
      </c>
      <c r="C243" t="str">
        <f t="shared" si="9"/>
        <v>2024-2025</v>
      </c>
      <c r="D243" t="s">
        <v>148</v>
      </c>
      <c r="E243" t="s">
        <v>113</v>
      </c>
      <c r="F243" t="str">
        <f t="shared" si="10"/>
        <v>Queensland</v>
      </c>
      <c r="G243" t="s">
        <v>35</v>
      </c>
      <c r="H243">
        <v>4215</v>
      </c>
      <c r="I243" t="s">
        <v>11</v>
      </c>
      <c r="J243" t="s">
        <v>104</v>
      </c>
      <c r="K243" t="s">
        <v>155</v>
      </c>
      <c r="L243" t="s">
        <v>20</v>
      </c>
      <c r="M243" s="5">
        <v>5.98</v>
      </c>
      <c r="N243">
        <v>1</v>
      </c>
    </row>
    <row r="244" spans="1:14" x14ac:dyDescent="0.25">
      <c r="A244" s="2">
        <v>45621</v>
      </c>
      <c r="B244" s="3">
        <f t="shared" si="11"/>
        <v>2025</v>
      </c>
      <c r="C244" t="str">
        <f t="shared" si="9"/>
        <v>2024-2025</v>
      </c>
      <c r="D244" t="s">
        <v>147</v>
      </c>
      <c r="E244" t="s">
        <v>88</v>
      </c>
      <c r="F244" t="str">
        <f t="shared" si="10"/>
        <v>South Australia</v>
      </c>
      <c r="G244" t="s">
        <v>32</v>
      </c>
      <c r="H244">
        <v>5011</v>
      </c>
      <c r="I244" t="s">
        <v>11</v>
      </c>
      <c r="J244" t="s">
        <v>33</v>
      </c>
      <c r="K244" t="s">
        <v>152</v>
      </c>
      <c r="L244" t="s">
        <v>13</v>
      </c>
      <c r="M244" s="5">
        <v>5.98</v>
      </c>
      <c r="N244">
        <v>1</v>
      </c>
    </row>
    <row r="245" spans="1:14" x14ac:dyDescent="0.25">
      <c r="A245" s="2">
        <v>45930</v>
      </c>
      <c r="B245" s="3">
        <f t="shared" si="11"/>
        <v>2026</v>
      </c>
      <c r="C245" t="str">
        <f t="shared" si="9"/>
        <v>2025-2026</v>
      </c>
      <c r="D245" t="s">
        <v>147</v>
      </c>
      <c r="E245" t="s">
        <v>78</v>
      </c>
      <c r="F245" t="str">
        <f t="shared" si="10"/>
        <v>New South Wales</v>
      </c>
      <c r="G245" t="s">
        <v>10</v>
      </c>
      <c r="H245">
        <v>2350</v>
      </c>
      <c r="I245" t="s">
        <v>11</v>
      </c>
      <c r="J245" t="s">
        <v>68</v>
      </c>
      <c r="K245" t="s">
        <v>154</v>
      </c>
      <c r="L245" t="s">
        <v>14</v>
      </c>
      <c r="M245" s="5">
        <v>5.99</v>
      </c>
      <c r="N245">
        <v>1</v>
      </c>
    </row>
    <row r="246" spans="1:14" x14ac:dyDescent="0.25">
      <c r="A246" s="2">
        <v>45691</v>
      </c>
      <c r="B246" s="3">
        <f t="shared" si="11"/>
        <v>2025</v>
      </c>
      <c r="C246" t="str">
        <f t="shared" si="9"/>
        <v>2024-2025</v>
      </c>
      <c r="D246" t="s">
        <v>147</v>
      </c>
      <c r="E246" t="s">
        <v>85</v>
      </c>
      <c r="F246" t="str">
        <f t="shared" si="10"/>
        <v>Queensland</v>
      </c>
      <c r="G246" t="s">
        <v>35</v>
      </c>
      <c r="H246">
        <v>4883</v>
      </c>
      <c r="I246" t="s">
        <v>11</v>
      </c>
      <c r="J246" t="s">
        <v>36</v>
      </c>
      <c r="K246" t="s">
        <v>19</v>
      </c>
      <c r="L246" t="s">
        <v>23</v>
      </c>
      <c r="M246" s="5">
        <v>5.99</v>
      </c>
      <c r="N246">
        <v>1</v>
      </c>
    </row>
    <row r="247" spans="1:14" x14ac:dyDescent="0.25">
      <c r="A247" s="2">
        <v>45522</v>
      </c>
      <c r="B247" s="3">
        <f t="shared" si="11"/>
        <v>2025</v>
      </c>
      <c r="C247" t="str">
        <f t="shared" si="9"/>
        <v>2024-2025</v>
      </c>
      <c r="D247" t="s">
        <v>148</v>
      </c>
      <c r="E247" t="s">
        <v>9</v>
      </c>
      <c r="F247" t="str">
        <f t="shared" si="10"/>
        <v>New South Wales</v>
      </c>
      <c r="G247" t="s">
        <v>10</v>
      </c>
      <c r="H247">
        <v>2067</v>
      </c>
      <c r="I247" t="s">
        <v>11</v>
      </c>
      <c r="J247" t="s">
        <v>12</v>
      </c>
      <c r="K247" t="s">
        <v>151</v>
      </c>
      <c r="L247" t="s">
        <v>21</v>
      </c>
      <c r="M247" s="5">
        <v>5.99</v>
      </c>
      <c r="N247">
        <v>1</v>
      </c>
    </row>
    <row r="248" spans="1:14" x14ac:dyDescent="0.25">
      <c r="A248" s="2">
        <v>45922</v>
      </c>
      <c r="B248" s="3">
        <f t="shared" si="11"/>
        <v>2026</v>
      </c>
      <c r="C248" t="str">
        <f t="shared" si="9"/>
        <v>2025-2026</v>
      </c>
      <c r="D248" t="s">
        <v>148</v>
      </c>
      <c r="E248" t="s">
        <v>9</v>
      </c>
      <c r="F248" t="str">
        <f t="shared" si="10"/>
        <v>New South Wales</v>
      </c>
      <c r="G248" t="s">
        <v>10</v>
      </c>
      <c r="H248">
        <v>2067</v>
      </c>
      <c r="I248" t="s">
        <v>11</v>
      </c>
      <c r="J248" t="s">
        <v>12</v>
      </c>
      <c r="K248" t="s">
        <v>153</v>
      </c>
      <c r="L248" t="s">
        <v>16</v>
      </c>
      <c r="M248" s="5">
        <v>5.99</v>
      </c>
      <c r="N248">
        <v>1</v>
      </c>
    </row>
    <row r="249" spans="1:14" x14ac:dyDescent="0.25">
      <c r="A249" s="2">
        <v>45474</v>
      </c>
      <c r="B249" s="3">
        <f t="shared" si="11"/>
        <v>2025</v>
      </c>
      <c r="C249" t="str">
        <f t="shared" si="9"/>
        <v>2024-2025</v>
      </c>
      <c r="D249" t="s">
        <v>147</v>
      </c>
      <c r="E249" t="s">
        <v>44</v>
      </c>
      <c r="F249" t="str">
        <f t="shared" si="10"/>
        <v>Victoria</v>
      </c>
      <c r="G249" t="s">
        <v>45</v>
      </c>
      <c r="H249">
        <v>3066</v>
      </c>
      <c r="I249" t="s">
        <v>11</v>
      </c>
      <c r="J249" t="s">
        <v>46</v>
      </c>
      <c r="K249" t="s">
        <v>151</v>
      </c>
      <c r="L249" t="s">
        <v>21</v>
      </c>
      <c r="M249" s="5">
        <v>5.99</v>
      </c>
      <c r="N249">
        <v>1</v>
      </c>
    </row>
    <row r="250" spans="1:14" x14ac:dyDescent="0.25">
      <c r="A250" s="2">
        <v>46020</v>
      </c>
      <c r="B250" s="3">
        <f t="shared" si="11"/>
        <v>2026</v>
      </c>
      <c r="C250" t="str">
        <f t="shared" si="9"/>
        <v>2025-2026</v>
      </c>
      <c r="D250" t="s">
        <v>147</v>
      </c>
      <c r="E250" t="s">
        <v>73</v>
      </c>
      <c r="F250" t="str">
        <f t="shared" si="10"/>
        <v>Victoria</v>
      </c>
      <c r="G250" t="s">
        <v>45</v>
      </c>
      <c r="H250">
        <v>3136</v>
      </c>
      <c r="I250" t="s">
        <v>11</v>
      </c>
      <c r="J250" t="s">
        <v>63</v>
      </c>
      <c r="K250" t="s">
        <v>152</v>
      </c>
      <c r="L250" t="s">
        <v>13</v>
      </c>
      <c r="M250" s="5">
        <v>5.99</v>
      </c>
      <c r="N250">
        <v>1</v>
      </c>
    </row>
    <row r="251" spans="1:14" x14ac:dyDescent="0.25">
      <c r="A251" s="2">
        <v>45597</v>
      </c>
      <c r="B251" s="3">
        <f t="shared" si="11"/>
        <v>2025</v>
      </c>
      <c r="C251" t="str">
        <f t="shared" si="9"/>
        <v>2024-2025</v>
      </c>
      <c r="D251" t="s">
        <v>147</v>
      </c>
      <c r="E251" t="s">
        <v>142</v>
      </c>
      <c r="F251" t="str">
        <f t="shared" si="10"/>
        <v>Australian Capital Territory</v>
      </c>
      <c r="G251" t="s">
        <v>80</v>
      </c>
      <c r="H251">
        <v>2609</v>
      </c>
      <c r="I251" t="s">
        <v>11</v>
      </c>
      <c r="J251" t="s">
        <v>58</v>
      </c>
      <c r="K251" t="s">
        <v>153</v>
      </c>
      <c r="L251" t="s">
        <v>16</v>
      </c>
      <c r="M251" s="5">
        <v>5.99</v>
      </c>
      <c r="N251">
        <v>1</v>
      </c>
    </row>
    <row r="252" spans="1:14" x14ac:dyDescent="0.25">
      <c r="A252" s="2">
        <v>45301</v>
      </c>
      <c r="B252" s="3">
        <f t="shared" si="11"/>
        <v>2024</v>
      </c>
      <c r="C252" t="str">
        <f t="shared" si="9"/>
        <v>2023-2024</v>
      </c>
      <c r="D252" t="s">
        <v>147</v>
      </c>
      <c r="E252" t="s">
        <v>87</v>
      </c>
      <c r="F252" t="str">
        <f t="shared" si="10"/>
        <v>New South Wales</v>
      </c>
      <c r="G252" t="s">
        <v>10</v>
      </c>
      <c r="H252">
        <v>2790</v>
      </c>
      <c r="I252" t="s">
        <v>11</v>
      </c>
      <c r="J252" t="s">
        <v>25</v>
      </c>
      <c r="K252" t="s">
        <v>154</v>
      </c>
      <c r="L252" t="s">
        <v>14</v>
      </c>
      <c r="M252" s="5">
        <v>5.99</v>
      </c>
      <c r="N252">
        <v>1</v>
      </c>
    </row>
    <row r="253" spans="1:14" x14ac:dyDescent="0.25">
      <c r="A253" s="2">
        <v>45998</v>
      </c>
      <c r="B253" s="3">
        <f t="shared" si="11"/>
        <v>2026</v>
      </c>
      <c r="C253" t="str">
        <f t="shared" si="9"/>
        <v>2025-2026</v>
      </c>
      <c r="D253" t="s">
        <v>148</v>
      </c>
      <c r="E253" t="s">
        <v>95</v>
      </c>
      <c r="F253" t="str">
        <f t="shared" si="10"/>
        <v>Victoria</v>
      </c>
      <c r="G253" t="s">
        <v>45</v>
      </c>
      <c r="H253">
        <v>3931</v>
      </c>
      <c r="I253" t="s">
        <v>11</v>
      </c>
      <c r="J253" t="s">
        <v>55</v>
      </c>
      <c r="K253" t="s">
        <v>19</v>
      </c>
      <c r="L253" t="s">
        <v>23</v>
      </c>
      <c r="M253" s="5">
        <v>5.99</v>
      </c>
      <c r="N253">
        <v>1</v>
      </c>
    </row>
    <row r="254" spans="1:14" x14ac:dyDescent="0.25">
      <c r="A254" s="2">
        <v>45961</v>
      </c>
      <c r="B254" s="3">
        <f t="shared" si="11"/>
        <v>2026</v>
      </c>
      <c r="C254" t="str">
        <f t="shared" si="9"/>
        <v>2025-2026</v>
      </c>
      <c r="D254" t="s">
        <v>147</v>
      </c>
      <c r="E254" t="s">
        <v>31</v>
      </c>
      <c r="F254" t="str">
        <f t="shared" si="10"/>
        <v>South Australia</v>
      </c>
      <c r="G254" t="s">
        <v>32</v>
      </c>
      <c r="H254">
        <v>5168</v>
      </c>
      <c r="I254" t="s">
        <v>11</v>
      </c>
      <c r="J254" t="s">
        <v>33</v>
      </c>
      <c r="K254" t="s">
        <v>150</v>
      </c>
      <c r="L254" t="s">
        <v>18</v>
      </c>
      <c r="M254" s="5">
        <v>5.99</v>
      </c>
      <c r="N254">
        <v>1</v>
      </c>
    </row>
    <row r="255" spans="1:14" x14ac:dyDescent="0.25">
      <c r="A255" s="2">
        <v>45521</v>
      </c>
      <c r="B255" s="3">
        <f t="shared" si="11"/>
        <v>2025</v>
      </c>
      <c r="C255" t="str">
        <f t="shared" si="9"/>
        <v>2024-2025</v>
      </c>
      <c r="D255" t="s">
        <v>148</v>
      </c>
      <c r="E255" t="s">
        <v>103</v>
      </c>
      <c r="F255" t="str">
        <f t="shared" si="10"/>
        <v>Queensland</v>
      </c>
      <c r="G255" t="s">
        <v>35</v>
      </c>
      <c r="H255">
        <v>4509</v>
      </c>
      <c r="I255" t="s">
        <v>11</v>
      </c>
      <c r="J255" t="s">
        <v>104</v>
      </c>
      <c r="K255" t="s">
        <v>19</v>
      </c>
      <c r="L255" t="s">
        <v>23</v>
      </c>
      <c r="M255" s="5">
        <v>5.99</v>
      </c>
      <c r="N255">
        <v>1</v>
      </c>
    </row>
    <row r="256" spans="1:14" x14ac:dyDescent="0.25">
      <c r="A256" s="2">
        <v>45404</v>
      </c>
      <c r="B256" s="3">
        <f t="shared" si="11"/>
        <v>2024</v>
      </c>
      <c r="C256" t="str">
        <f t="shared" si="9"/>
        <v>2023-2024</v>
      </c>
      <c r="D256" t="s">
        <v>148</v>
      </c>
      <c r="E256" t="s">
        <v>65</v>
      </c>
      <c r="F256" t="str">
        <f t="shared" si="10"/>
        <v>New South Wales</v>
      </c>
      <c r="G256" t="s">
        <v>10</v>
      </c>
      <c r="H256">
        <v>2541</v>
      </c>
      <c r="I256" t="s">
        <v>11</v>
      </c>
      <c r="J256" t="s">
        <v>58</v>
      </c>
      <c r="K256" t="s">
        <v>19</v>
      </c>
      <c r="L256" t="s">
        <v>23</v>
      </c>
      <c r="M256" s="5">
        <v>5.99</v>
      </c>
      <c r="N256">
        <v>1</v>
      </c>
    </row>
    <row r="257" spans="1:14" x14ac:dyDescent="0.25">
      <c r="A257" s="2">
        <v>45459</v>
      </c>
      <c r="B257" s="3">
        <f t="shared" si="11"/>
        <v>2024</v>
      </c>
      <c r="C257" t="str">
        <f t="shared" si="9"/>
        <v>2023-2024</v>
      </c>
      <c r="D257" t="s">
        <v>147</v>
      </c>
      <c r="E257" t="s">
        <v>121</v>
      </c>
      <c r="F257" t="str">
        <f t="shared" si="10"/>
        <v>Queensland</v>
      </c>
      <c r="G257" t="s">
        <v>35</v>
      </c>
      <c r="H257">
        <v>4700</v>
      </c>
      <c r="I257" t="s">
        <v>11</v>
      </c>
      <c r="J257" t="s">
        <v>51</v>
      </c>
      <c r="K257" t="s">
        <v>156</v>
      </c>
      <c r="L257" t="s">
        <v>17</v>
      </c>
      <c r="M257" s="5">
        <v>5.99</v>
      </c>
      <c r="N257">
        <v>1</v>
      </c>
    </row>
    <row r="258" spans="1:14" x14ac:dyDescent="0.25">
      <c r="A258" s="2">
        <v>45748</v>
      </c>
      <c r="B258" s="3">
        <f t="shared" si="11"/>
        <v>2025</v>
      </c>
      <c r="C258" t="str">
        <f t="shared" ref="C258:C321" si="12">IF(MONTH(A258) &gt;= 7, YEAR(A258) &amp; "-" &amp; YEAR(A258) + 1, YEAR(A258) - 1 &amp; "-" &amp; YEAR(A258))</f>
        <v>2024-2025</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25">
      <c r="A259" s="2">
        <v>45362</v>
      </c>
      <c r="B259" s="3">
        <f t="shared" ref="B259:B322" si="14">IF(MONTH(A259)&gt;=7,YEAR(A259)+1,YEAR(A259))</f>
        <v>2024</v>
      </c>
      <c r="C259" t="str">
        <f t="shared" si="12"/>
        <v>2023-2024</v>
      </c>
      <c r="D259" t="s">
        <v>148</v>
      </c>
      <c r="E259" t="s">
        <v>113</v>
      </c>
      <c r="F259" t="str">
        <f t="shared" si="13"/>
        <v>Queensland</v>
      </c>
      <c r="G259" t="s">
        <v>35</v>
      </c>
      <c r="H259">
        <v>4215</v>
      </c>
      <c r="I259" t="s">
        <v>11</v>
      </c>
      <c r="J259" t="s">
        <v>104</v>
      </c>
      <c r="K259" t="s">
        <v>19</v>
      </c>
      <c r="L259" t="s">
        <v>23</v>
      </c>
      <c r="M259" s="5">
        <v>5.99</v>
      </c>
      <c r="N259">
        <v>1</v>
      </c>
    </row>
    <row r="260" spans="1:14" x14ac:dyDescent="0.25">
      <c r="A260" s="2">
        <v>45376</v>
      </c>
      <c r="B260" s="3">
        <f t="shared" si="14"/>
        <v>2024</v>
      </c>
      <c r="C260" t="str">
        <f t="shared" si="12"/>
        <v>2023-2024</v>
      </c>
      <c r="D260" t="s">
        <v>147</v>
      </c>
      <c r="E260" t="s">
        <v>42</v>
      </c>
      <c r="F260" t="str">
        <f t="shared" si="13"/>
        <v>Queensland</v>
      </c>
      <c r="G260" t="s">
        <v>35</v>
      </c>
      <c r="H260">
        <v>4053</v>
      </c>
      <c r="I260" t="s">
        <v>11</v>
      </c>
      <c r="J260" t="s">
        <v>43</v>
      </c>
      <c r="K260" t="s">
        <v>154</v>
      </c>
      <c r="L260" t="s">
        <v>14</v>
      </c>
      <c r="M260" s="5">
        <v>5.99</v>
      </c>
      <c r="N260">
        <v>1</v>
      </c>
    </row>
    <row r="261" spans="1:14" x14ac:dyDescent="0.25">
      <c r="A261" s="2">
        <v>45560</v>
      </c>
      <c r="B261" s="3">
        <f t="shared" si="14"/>
        <v>2025</v>
      </c>
      <c r="C261" t="str">
        <f t="shared" si="12"/>
        <v>2024-2025</v>
      </c>
      <c r="D261" t="s">
        <v>147</v>
      </c>
      <c r="E261" t="s">
        <v>61</v>
      </c>
      <c r="F261" t="str">
        <f t="shared" si="13"/>
        <v>New South Wales</v>
      </c>
      <c r="G261" t="s">
        <v>10</v>
      </c>
      <c r="H261">
        <v>2539</v>
      </c>
      <c r="I261" t="s">
        <v>11</v>
      </c>
      <c r="J261" t="s">
        <v>58</v>
      </c>
      <c r="K261" t="s">
        <v>151</v>
      </c>
      <c r="L261" t="s">
        <v>21</v>
      </c>
      <c r="M261" s="5">
        <v>5.99</v>
      </c>
      <c r="N261">
        <v>1</v>
      </c>
    </row>
    <row r="262" spans="1:14" x14ac:dyDescent="0.25">
      <c r="A262" s="2">
        <v>45556</v>
      </c>
      <c r="B262" s="3">
        <f t="shared" si="14"/>
        <v>2025</v>
      </c>
      <c r="C262" t="str">
        <f t="shared" si="12"/>
        <v>2024-2025</v>
      </c>
      <c r="D262" t="s">
        <v>148</v>
      </c>
      <c r="E262" t="s">
        <v>122</v>
      </c>
      <c r="F262" t="str">
        <f t="shared" si="13"/>
        <v>New South Wales</v>
      </c>
      <c r="G262" t="s">
        <v>10</v>
      </c>
      <c r="H262">
        <v>2650</v>
      </c>
      <c r="I262" t="s">
        <v>11</v>
      </c>
      <c r="J262" t="s">
        <v>25</v>
      </c>
      <c r="K262" t="s">
        <v>19</v>
      </c>
      <c r="L262" t="s">
        <v>23</v>
      </c>
      <c r="M262" s="5">
        <v>5.99</v>
      </c>
      <c r="N262">
        <v>1</v>
      </c>
    </row>
    <row r="263" spans="1:14" x14ac:dyDescent="0.25">
      <c r="A263" s="2">
        <v>45518</v>
      </c>
      <c r="B263" s="3">
        <f t="shared" si="14"/>
        <v>2025</v>
      </c>
      <c r="C263" t="str">
        <f t="shared" si="12"/>
        <v>2024-2025</v>
      </c>
      <c r="D263" t="s">
        <v>147</v>
      </c>
      <c r="E263" t="s">
        <v>59</v>
      </c>
      <c r="F263" t="str">
        <f t="shared" si="13"/>
        <v>Victoria</v>
      </c>
      <c r="G263" t="s">
        <v>45</v>
      </c>
      <c r="H263">
        <v>3280</v>
      </c>
      <c r="I263" t="s">
        <v>11</v>
      </c>
      <c r="J263" t="s">
        <v>60</v>
      </c>
      <c r="K263" t="s">
        <v>149</v>
      </c>
      <c r="L263" t="s">
        <v>15</v>
      </c>
      <c r="M263" s="5">
        <v>5.99</v>
      </c>
      <c r="N263">
        <v>1</v>
      </c>
    </row>
    <row r="264" spans="1:14" x14ac:dyDescent="0.25">
      <c r="A264" s="2">
        <v>45959</v>
      </c>
      <c r="B264" s="3">
        <f t="shared" si="14"/>
        <v>2026</v>
      </c>
      <c r="C264" t="str">
        <f t="shared" si="12"/>
        <v>2025-2026</v>
      </c>
      <c r="D264" t="s">
        <v>147</v>
      </c>
      <c r="E264" t="s">
        <v>52</v>
      </c>
      <c r="F264" t="str">
        <f t="shared" si="13"/>
        <v>Victoria</v>
      </c>
      <c r="G264" t="s">
        <v>45</v>
      </c>
      <c r="H264">
        <v>3030</v>
      </c>
      <c r="I264" t="s">
        <v>11</v>
      </c>
      <c r="J264" t="s">
        <v>46</v>
      </c>
      <c r="K264" t="s">
        <v>156</v>
      </c>
      <c r="L264" t="s">
        <v>17</v>
      </c>
      <c r="M264" s="5">
        <v>5.99</v>
      </c>
      <c r="N264">
        <v>1</v>
      </c>
    </row>
    <row r="265" spans="1:14" x14ac:dyDescent="0.25">
      <c r="A265" s="2">
        <v>45299</v>
      </c>
      <c r="B265" s="3">
        <f t="shared" si="14"/>
        <v>2024</v>
      </c>
      <c r="C265" t="str">
        <f t="shared" si="12"/>
        <v>2023-2024</v>
      </c>
      <c r="D265" t="s">
        <v>147</v>
      </c>
      <c r="E265" t="s">
        <v>34</v>
      </c>
      <c r="F265" t="str">
        <f t="shared" si="13"/>
        <v>Queensland</v>
      </c>
      <c r="G265" t="s">
        <v>35</v>
      </c>
      <c r="H265">
        <v>4802</v>
      </c>
      <c r="I265" t="s">
        <v>11</v>
      </c>
      <c r="J265" t="s">
        <v>36</v>
      </c>
      <c r="K265" t="s">
        <v>154</v>
      </c>
      <c r="L265" t="s">
        <v>14</v>
      </c>
      <c r="M265" s="5">
        <v>6</v>
      </c>
      <c r="N265">
        <v>1</v>
      </c>
    </row>
    <row r="266" spans="1:14" x14ac:dyDescent="0.25">
      <c r="A266" s="2">
        <v>45444</v>
      </c>
      <c r="B266" s="3">
        <f t="shared" si="14"/>
        <v>2024</v>
      </c>
      <c r="C266" t="str">
        <f t="shared" si="12"/>
        <v>2023-2024</v>
      </c>
      <c r="D266" t="s">
        <v>147</v>
      </c>
      <c r="E266" t="s">
        <v>96</v>
      </c>
      <c r="F266" t="str">
        <f t="shared" si="13"/>
        <v>Western Australia</v>
      </c>
      <c r="G266" t="s">
        <v>48</v>
      </c>
      <c r="H266">
        <v>6330</v>
      </c>
      <c r="I266" t="s">
        <v>11</v>
      </c>
      <c r="J266" t="s">
        <v>94</v>
      </c>
      <c r="K266" t="s">
        <v>155</v>
      </c>
      <c r="L266" t="s">
        <v>20</v>
      </c>
      <c r="M266" s="5">
        <v>6</v>
      </c>
      <c r="N266">
        <v>1</v>
      </c>
    </row>
    <row r="267" spans="1:14" x14ac:dyDescent="0.25">
      <c r="A267" s="2">
        <v>45525</v>
      </c>
      <c r="B267" s="3">
        <f t="shared" si="14"/>
        <v>2025</v>
      </c>
      <c r="C267" t="str">
        <f t="shared" si="12"/>
        <v>2024-2025</v>
      </c>
      <c r="D267" t="s">
        <v>147</v>
      </c>
      <c r="E267" t="s">
        <v>86</v>
      </c>
      <c r="F267" t="str">
        <f t="shared" si="13"/>
        <v>New South Wales</v>
      </c>
      <c r="G267" t="s">
        <v>10</v>
      </c>
      <c r="H267">
        <v>2064</v>
      </c>
      <c r="I267" t="s">
        <v>11</v>
      </c>
      <c r="J267" t="s">
        <v>12</v>
      </c>
      <c r="K267" t="s">
        <v>150</v>
      </c>
      <c r="L267" t="s">
        <v>18</v>
      </c>
      <c r="M267" s="5">
        <v>6</v>
      </c>
      <c r="N267">
        <v>1</v>
      </c>
    </row>
    <row r="268" spans="1:14" x14ac:dyDescent="0.25">
      <c r="A268" s="2">
        <v>45751</v>
      </c>
      <c r="B268" s="3">
        <f t="shared" si="14"/>
        <v>2025</v>
      </c>
      <c r="C268" t="str">
        <f t="shared" si="12"/>
        <v>2024-2025</v>
      </c>
      <c r="D268" t="s">
        <v>147</v>
      </c>
      <c r="E268" t="s">
        <v>126</v>
      </c>
      <c r="F268" t="str">
        <f t="shared" si="13"/>
        <v>Queensland</v>
      </c>
      <c r="G268" t="s">
        <v>35</v>
      </c>
      <c r="H268">
        <v>4551</v>
      </c>
      <c r="I268" t="s">
        <v>11</v>
      </c>
      <c r="J268" t="s">
        <v>120</v>
      </c>
      <c r="K268" t="s">
        <v>154</v>
      </c>
      <c r="L268" t="s">
        <v>14</v>
      </c>
      <c r="M268" s="5">
        <v>6</v>
      </c>
      <c r="N268">
        <v>1</v>
      </c>
    </row>
    <row r="269" spans="1:14" x14ac:dyDescent="0.25">
      <c r="A269" s="2">
        <v>45656</v>
      </c>
      <c r="B269" s="3">
        <f t="shared" si="14"/>
        <v>2025</v>
      </c>
      <c r="C269" t="str">
        <f t="shared" si="12"/>
        <v>2024-2025</v>
      </c>
      <c r="D269" t="s">
        <v>147</v>
      </c>
      <c r="E269" t="s">
        <v>99</v>
      </c>
      <c r="F269" t="str">
        <f t="shared" si="13"/>
        <v>Victoria</v>
      </c>
      <c r="G269" t="s">
        <v>45</v>
      </c>
      <c r="H269">
        <v>3148</v>
      </c>
      <c r="I269" t="s">
        <v>11</v>
      </c>
      <c r="J269" t="s">
        <v>63</v>
      </c>
      <c r="K269" t="s">
        <v>154</v>
      </c>
      <c r="L269" t="s">
        <v>14</v>
      </c>
      <c r="M269" s="5">
        <v>6</v>
      </c>
      <c r="N269">
        <v>1</v>
      </c>
    </row>
    <row r="270" spans="1:14" x14ac:dyDescent="0.25">
      <c r="A270" s="2">
        <v>45851</v>
      </c>
      <c r="B270" s="3">
        <f t="shared" si="14"/>
        <v>2026</v>
      </c>
      <c r="C270" t="str">
        <f t="shared" si="12"/>
        <v>2025-2026</v>
      </c>
      <c r="D270" t="s">
        <v>148</v>
      </c>
      <c r="E270" t="s">
        <v>99</v>
      </c>
      <c r="F270" t="str">
        <f t="shared" si="13"/>
        <v>Victoria</v>
      </c>
      <c r="G270" t="s">
        <v>45</v>
      </c>
      <c r="H270">
        <v>3148</v>
      </c>
      <c r="I270" t="s">
        <v>11</v>
      </c>
      <c r="J270" t="s">
        <v>63</v>
      </c>
      <c r="K270" t="s">
        <v>19</v>
      </c>
      <c r="L270" t="s">
        <v>23</v>
      </c>
      <c r="M270" s="5">
        <v>6</v>
      </c>
      <c r="N270">
        <v>1</v>
      </c>
    </row>
    <row r="271" spans="1:14" x14ac:dyDescent="0.25">
      <c r="A271" s="2">
        <v>45589</v>
      </c>
      <c r="B271" s="3">
        <f t="shared" si="14"/>
        <v>2025</v>
      </c>
      <c r="C271" t="str">
        <f t="shared" si="12"/>
        <v>2024-2025</v>
      </c>
      <c r="D271" t="s">
        <v>148</v>
      </c>
      <c r="E271" t="s">
        <v>9</v>
      </c>
      <c r="F271" t="str">
        <f t="shared" si="13"/>
        <v>New South Wales</v>
      </c>
      <c r="G271" t="s">
        <v>10</v>
      </c>
      <c r="H271">
        <v>2067</v>
      </c>
      <c r="I271" t="s">
        <v>11</v>
      </c>
      <c r="J271" t="s">
        <v>12</v>
      </c>
      <c r="K271" t="s">
        <v>149</v>
      </c>
      <c r="L271" t="s">
        <v>15</v>
      </c>
      <c r="M271" s="5">
        <v>6</v>
      </c>
      <c r="N271">
        <v>1</v>
      </c>
    </row>
    <row r="272" spans="1:14" x14ac:dyDescent="0.25">
      <c r="A272" s="2">
        <v>45798</v>
      </c>
      <c r="B272" s="3">
        <f t="shared" si="14"/>
        <v>2025</v>
      </c>
      <c r="C272" t="str">
        <f t="shared" si="12"/>
        <v>2024-2025</v>
      </c>
      <c r="D272" t="s">
        <v>148</v>
      </c>
      <c r="E272" t="s">
        <v>9</v>
      </c>
      <c r="F272" t="str">
        <f t="shared" si="13"/>
        <v>New South Wales</v>
      </c>
      <c r="G272" t="s">
        <v>10</v>
      </c>
      <c r="H272">
        <v>2067</v>
      </c>
      <c r="I272" t="s">
        <v>11</v>
      </c>
      <c r="J272" t="s">
        <v>12</v>
      </c>
      <c r="K272" t="s">
        <v>150</v>
      </c>
      <c r="L272" t="s">
        <v>18</v>
      </c>
      <c r="M272" s="5">
        <v>6</v>
      </c>
      <c r="N272">
        <v>1</v>
      </c>
    </row>
    <row r="273" spans="1:14" x14ac:dyDescent="0.25">
      <c r="A273" s="2">
        <v>45353</v>
      </c>
      <c r="B273" s="3">
        <f t="shared" si="14"/>
        <v>2024</v>
      </c>
      <c r="C273" t="str">
        <f t="shared" si="12"/>
        <v>2023-2024</v>
      </c>
      <c r="D273" t="s">
        <v>148</v>
      </c>
      <c r="E273" t="s">
        <v>54</v>
      </c>
      <c r="F273" t="str">
        <f t="shared" si="13"/>
        <v>Victoria</v>
      </c>
      <c r="G273" t="s">
        <v>45</v>
      </c>
      <c r="H273">
        <v>3977</v>
      </c>
      <c r="I273" t="s">
        <v>11</v>
      </c>
      <c r="J273" t="s">
        <v>55</v>
      </c>
      <c r="K273" t="s">
        <v>152</v>
      </c>
      <c r="L273" t="s">
        <v>13</v>
      </c>
      <c r="M273" s="5">
        <v>6</v>
      </c>
      <c r="N273">
        <v>1</v>
      </c>
    </row>
    <row r="274" spans="1:14" x14ac:dyDescent="0.25">
      <c r="A274" s="2">
        <v>45398</v>
      </c>
      <c r="B274" s="3">
        <f t="shared" si="14"/>
        <v>2024</v>
      </c>
      <c r="C274" t="str">
        <f t="shared" si="12"/>
        <v>2023-2024</v>
      </c>
      <c r="D274" t="s">
        <v>147</v>
      </c>
      <c r="E274" t="s">
        <v>142</v>
      </c>
      <c r="F274" t="str">
        <f t="shared" si="13"/>
        <v>Australian Capital Territory</v>
      </c>
      <c r="G274" t="s">
        <v>80</v>
      </c>
      <c r="H274">
        <v>2609</v>
      </c>
      <c r="I274" t="s">
        <v>11</v>
      </c>
      <c r="J274" t="s">
        <v>58</v>
      </c>
      <c r="K274" t="s">
        <v>152</v>
      </c>
      <c r="L274" t="s">
        <v>13</v>
      </c>
      <c r="M274" s="5">
        <v>6</v>
      </c>
      <c r="N274">
        <v>1</v>
      </c>
    </row>
    <row r="275" spans="1:14" x14ac:dyDescent="0.25">
      <c r="A275" s="2">
        <v>45484</v>
      </c>
      <c r="B275" s="3">
        <f t="shared" si="14"/>
        <v>2025</v>
      </c>
      <c r="C275" t="str">
        <f t="shared" si="12"/>
        <v>2024-2025</v>
      </c>
      <c r="D275" t="s">
        <v>147</v>
      </c>
      <c r="E275" t="s">
        <v>110</v>
      </c>
      <c r="F275" t="str">
        <f t="shared" si="13"/>
        <v>Queensland</v>
      </c>
      <c r="G275" t="s">
        <v>35</v>
      </c>
      <c r="H275">
        <v>4680</v>
      </c>
      <c r="I275" t="s">
        <v>11</v>
      </c>
      <c r="J275" t="s">
        <v>51</v>
      </c>
      <c r="K275" t="s">
        <v>150</v>
      </c>
      <c r="L275" t="s">
        <v>18</v>
      </c>
      <c r="M275" s="5">
        <v>6</v>
      </c>
      <c r="N275">
        <v>1</v>
      </c>
    </row>
    <row r="276" spans="1:14" x14ac:dyDescent="0.25">
      <c r="A276" s="2">
        <v>45811</v>
      </c>
      <c r="B276" s="3">
        <f t="shared" si="14"/>
        <v>2025</v>
      </c>
      <c r="C276" t="str">
        <f t="shared" si="12"/>
        <v>2024-2025</v>
      </c>
      <c r="D276" t="s">
        <v>147</v>
      </c>
      <c r="E276" t="s">
        <v>133</v>
      </c>
      <c r="F276" t="str">
        <f t="shared" si="13"/>
        <v>Queensland</v>
      </c>
      <c r="G276" t="s">
        <v>35</v>
      </c>
      <c r="H276">
        <v>4305</v>
      </c>
      <c r="I276" t="s">
        <v>11</v>
      </c>
      <c r="J276" t="s">
        <v>104</v>
      </c>
      <c r="K276" t="s">
        <v>153</v>
      </c>
      <c r="L276" t="s">
        <v>16</v>
      </c>
      <c r="M276" s="5">
        <v>6</v>
      </c>
      <c r="N276">
        <v>1</v>
      </c>
    </row>
    <row r="277" spans="1:14" x14ac:dyDescent="0.25">
      <c r="A277" s="2">
        <v>45294</v>
      </c>
      <c r="B277" s="3">
        <f t="shared" si="14"/>
        <v>2024</v>
      </c>
      <c r="C277" t="str">
        <f t="shared" si="12"/>
        <v>2023-2024</v>
      </c>
      <c r="D277" t="s">
        <v>147</v>
      </c>
      <c r="E277" t="s">
        <v>26</v>
      </c>
      <c r="F277" t="str">
        <f t="shared" si="13"/>
        <v>New South Wales</v>
      </c>
      <c r="G277" t="s">
        <v>10</v>
      </c>
      <c r="H277">
        <v>2141</v>
      </c>
      <c r="I277" t="s">
        <v>11</v>
      </c>
      <c r="J277" t="s">
        <v>27</v>
      </c>
      <c r="K277" t="s">
        <v>19</v>
      </c>
      <c r="L277" t="s">
        <v>23</v>
      </c>
      <c r="M277" s="5">
        <v>6</v>
      </c>
      <c r="N277">
        <v>1</v>
      </c>
    </row>
    <row r="278" spans="1:14" x14ac:dyDescent="0.25">
      <c r="A278" s="2">
        <v>45394</v>
      </c>
      <c r="B278" s="3">
        <f t="shared" si="14"/>
        <v>2024</v>
      </c>
      <c r="C278" t="str">
        <f t="shared" si="12"/>
        <v>2023-2024</v>
      </c>
      <c r="D278" t="s">
        <v>147</v>
      </c>
      <c r="E278" t="s">
        <v>65</v>
      </c>
      <c r="F278" t="str">
        <f t="shared" si="13"/>
        <v>New South Wales</v>
      </c>
      <c r="G278" t="s">
        <v>10</v>
      </c>
      <c r="H278">
        <v>2541</v>
      </c>
      <c r="I278" t="s">
        <v>11</v>
      </c>
      <c r="J278" t="s">
        <v>58</v>
      </c>
      <c r="K278" t="s">
        <v>150</v>
      </c>
      <c r="L278" t="s">
        <v>18</v>
      </c>
      <c r="M278" s="5">
        <v>6</v>
      </c>
      <c r="N278">
        <v>1</v>
      </c>
    </row>
    <row r="279" spans="1:14" x14ac:dyDescent="0.25">
      <c r="A279" s="2">
        <v>45879</v>
      </c>
      <c r="B279" s="3">
        <f t="shared" si="14"/>
        <v>2026</v>
      </c>
      <c r="C279" t="str">
        <f t="shared" si="12"/>
        <v>2025-2026</v>
      </c>
      <c r="D279" t="s">
        <v>147</v>
      </c>
      <c r="E279" t="s">
        <v>65</v>
      </c>
      <c r="F279" t="str">
        <f t="shared" si="13"/>
        <v>New South Wales</v>
      </c>
      <c r="G279" t="s">
        <v>10</v>
      </c>
      <c r="H279">
        <v>2541</v>
      </c>
      <c r="I279" t="s">
        <v>11</v>
      </c>
      <c r="J279" t="s">
        <v>58</v>
      </c>
      <c r="K279" t="s">
        <v>150</v>
      </c>
      <c r="L279" t="s">
        <v>18</v>
      </c>
      <c r="M279" s="5">
        <v>6</v>
      </c>
      <c r="N279">
        <v>1</v>
      </c>
    </row>
    <row r="280" spans="1:14" x14ac:dyDescent="0.25">
      <c r="A280" s="2">
        <v>45370</v>
      </c>
      <c r="B280" s="3">
        <f t="shared" si="14"/>
        <v>2024</v>
      </c>
      <c r="C280" t="str">
        <f t="shared" si="12"/>
        <v>2023-2024</v>
      </c>
      <c r="D280" t="s">
        <v>147</v>
      </c>
      <c r="E280" t="s">
        <v>83</v>
      </c>
      <c r="F280" t="str">
        <f t="shared" si="13"/>
        <v>New South Wales</v>
      </c>
      <c r="G280" t="s">
        <v>10</v>
      </c>
      <c r="H280">
        <v>2750</v>
      </c>
      <c r="I280" t="s">
        <v>11</v>
      </c>
      <c r="J280" t="s">
        <v>25</v>
      </c>
      <c r="K280" t="s">
        <v>154</v>
      </c>
      <c r="L280" t="s">
        <v>14</v>
      </c>
      <c r="M280" s="5">
        <v>6</v>
      </c>
      <c r="N280">
        <v>1</v>
      </c>
    </row>
    <row r="281" spans="1:14" x14ac:dyDescent="0.25">
      <c r="A281" s="2">
        <v>45572</v>
      </c>
      <c r="B281" s="3">
        <f t="shared" si="14"/>
        <v>2025</v>
      </c>
      <c r="C281" t="str">
        <f t="shared" si="12"/>
        <v>2024-2025</v>
      </c>
      <c r="D281" t="s">
        <v>147</v>
      </c>
      <c r="E281" t="s">
        <v>62</v>
      </c>
      <c r="F281" t="str">
        <f t="shared" si="13"/>
        <v>Victoria</v>
      </c>
      <c r="G281" t="s">
        <v>45</v>
      </c>
      <c r="H281">
        <v>3134</v>
      </c>
      <c r="I281" t="s">
        <v>11</v>
      </c>
      <c r="J281" t="s">
        <v>63</v>
      </c>
      <c r="K281" t="s">
        <v>155</v>
      </c>
      <c r="L281" t="s">
        <v>20</v>
      </c>
      <c r="M281" s="5">
        <v>6</v>
      </c>
      <c r="N281">
        <v>1</v>
      </c>
    </row>
    <row r="282" spans="1:14" x14ac:dyDescent="0.25">
      <c r="A282" s="2">
        <v>45711</v>
      </c>
      <c r="B282" s="3">
        <f t="shared" si="14"/>
        <v>2025</v>
      </c>
      <c r="C282" t="str">
        <f t="shared" si="12"/>
        <v>2024-2025</v>
      </c>
      <c r="D282" t="s">
        <v>147</v>
      </c>
      <c r="E282" t="s">
        <v>40</v>
      </c>
      <c r="F282" t="str">
        <f t="shared" si="13"/>
        <v>New South Wales</v>
      </c>
      <c r="G282" t="s">
        <v>10</v>
      </c>
      <c r="H282">
        <v>2116</v>
      </c>
      <c r="I282" t="s">
        <v>11</v>
      </c>
      <c r="J282" t="s">
        <v>27</v>
      </c>
      <c r="K282" t="s">
        <v>153</v>
      </c>
      <c r="L282" t="s">
        <v>16</v>
      </c>
      <c r="M282" s="5">
        <v>6</v>
      </c>
      <c r="N282">
        <v>1</v>
      </c>
    </row>
    <row r="283" spans="1:14" x14ac:dyDescent="0.25">
      <c r="A283" s="2">
        <v>45930</v>
      </c>
      <c r="B283" s="3">
        <f t="shared" si="14"/>
        <v>2026</v>
      </c>
      <c r="C283" t="str">
        <f t="shared" si="12"/>
        <v>2025-2026</v>
      </c>
      <c r="D283" t="s">
        <v>147</v>
      </c>
      <c r="E283" t="s">
        <v>90</v>
      </c>
      <c r="F283" t="str">
        <f t="shared" si="13"/>
        <v>Victoria</v>
      </c>
      <c r="G283" t="s">
        <v>45</v>
      </c>
      <c r="H283">
        <v>3179</v>
      </c>
      <c r="I283" t="s">
        <v>11</v>
      </c>
      <c r="J283" t="s">
        <v>63</v>
      </c>
      <c r="K283" t="s">
        <v>154</v>
      </c>
      <c r="L283" t="s">
        <v>14</v>
      </c>
      <c r="M283" s="5">
        <v>6</v>
      </c>
      <c r="N283">
        <v>1</v>
      </c>
    </row>
    <row r="284" spans="1:14" x14ac:dyDescent="0.25">
      <c r="A284" s="2">
        <v>45896</v>
      </c>
      <c r="B284" s="3">
        <f t="shared" si="14"/>
        <v>2026</v>
      </c>
      <c r="C284" t="str">
        <f t="shared" si="12"/>
        <v>2025-2026</v>
      </c>
      <c r="D284" t="s">
        <v>147</v>
      </c>
      <c r="E284" t="s">
        <v>61</v>
      </c>
      <c r="F284" t="str">
        <f t="shared" si="13"/>
        <v>New South Wales</v>
      </c>
      <c r="G284" t="s">
        <v>10</v>
      </c>
      <c r="H284">
        <v>2539</v>
      </c>
      <c r="I284" t="s">
        <v>11</v>
      </c>
      <c r="J284" t="s">
        <v>58</v>
      </c>
      <c r="K284" t="s">
        <v>154</v>
      </c>
      <c r="L284" t="s">
        <v>14</v>
      </c>
      <c r="M284" s="5">
        <v>6</v>
      </c>
      <c r="N284">
        <v>1</v>
      </c>
    </row>
    <row r="285" spans="1:14" x14ac:dyDescent="0.25">
      <c r="A285" s="2">
        <v>45580</v>
      </c>
      <c r="B285" s="3">
        <f t="shared" si="14"/>
        <v>2025</v>
      </c>
      <c r="C285" t="str">
        <f t="shared" si="12"/>
        <v>2024-2025</v>
      </c>
      <c r="D285" t="s">
        <v>147</v>
      </c>
      <c r="E285" t="s">
        <v>88</v>
      </c>
      <c r="F285" t="str">
        <f t="shared" si="13"/>
        <v>South Australia</v>
      </c>
      <c r="G285" t="s">
        <v>32</v>
      </c>
      <c r="H285">
        <v>5011</v>
      </c>
      <c r="I285" t="s">
        <v>11</v>
      </c>
      <c r="J285" t="s">
        <v>33</v>
      </c>
      <c r="K285" t="s">
        <v>154</v>
      </c>
      <c r="L285" t="s">
        <v>14</v>
      </c>
      <c r="M285" s="5">
        <v>6</v>
      </c>
      <c r="N285">
        <v>1</v>
      </c>
    </row>
    <row r="286" spans="1:14" x14ac:dyDescent="0.25">
      <c r="A286" s="2">
        <v>45788</v>
      </c>
      <c r="B286" s="3">
        <f t="shared" si="14"/>
        <v>2025</v>
      </c>
      <c r="C286" t="str">
        <f t="shared" si="12"/>
        <v>2024-2025</v>
      </c>
      <c r="D286" t="s">
        <v>147</v>
      </c>
      <c r="E286" t="s">
        <v>85</v>
      </c>
      <c r="F286" t="str">
        <f t="shared" si="13"/>
        <v>Queensland</v>
      </c>
      <c r="G286" t="s">
        <v>35</v>
      </c>
      <c r="H286">
        <v>4883</v>
      </c>
      <c r="I286" t="s">
        <v>11</v>
      </c>
      <c r="J286" t="s">
        <v>36</v>
      </c>
      <c r="K286" t="s">
        <v>154</v>
      </c>
      <c r="L286" t="s">
        <v>14</v>
      </c>
      <c r="M286" s="5">
        <v>6.5</v>
      </c>
      <c r="N286">
        <v>1</v>
      </c>
    </row>
    <row r="287" spans="1:14" x14ac:dyDescent="0.25">
      <c r="A287" s="2">
        <v>46022</v>
      </c>
      <c r="B287" s="3">
        <f t="shared" si="14"/>
        <v>2026</v>
      </c>
      <c r="C287" t="str">
        <f t="shared" si="12"/>
        <v>2025-2026</v>
      </c>
      <c r="D287" t="s">
        <v>147</v>
      </c>
      <c r="E287" t="s">
        <v>110</v>
      </c>
      <c r="F287" t="str">
        <f t="shared" si="13"/>
        <v>Queensland</v>
      </c>
      <c r="G287" t="s">
        <v>35</v>
      </c>
      <c r="H287">
        <v>4680</v>
      </c>
      <c r="I287" t="s">
        <v>11</v>
      </c>
      <c r="J287" t="s">
        <v>51</v>
      </c>
      <c r="K287" t="s">
        <v>149</v>
      </c>
      <c r="L287" t="s">
        <v>15</v>
      </c>
      <c r="M287" s="5">
        <v>6.5</v>
      </c>
      <c r="N287">
        <v>1</v>
      </c>
    </row>
    <row r="288" spans="1:14" x14ac:dyDescent="0.25">
      <c r="A288" s="2">
        <v>45699</v>
      </c>
      <c r="B288" s="3">
        <f t="shared" si="14"/>
        <v>2025</v>
      </c>
      <c r="C288" t="str">
        <f t="shared" si="12"/>
        <v>2024-2025</v>
      </c>
      <c r="D288" t="s">
        <v>147</v>
      </c>
      <c r="E288" t="s">
        <v>134</v>
      </c>
      <c r="F288" t="str">
        <f t="shared" si="13"/>
        <v>Queensland</v>
      </c>
      <c r="G288" t="s">
        <v>35</v>
      </c>
      <c r="H288">
        <v>4825</v>
      </c>
      <c r="I288" t="s">
        <v>11</v>
      </c>
      <c r="J288" t="s">
        <v>36</v>
      </c>
      <c r="K288" t="s">
        <v>150</v>
      </c>
      <c r="L288" t="s">
        <v>18</v>
      </c>
      <c r="M288" s="5">
        <v>6.5</v>
      </c>
      <c r="N288">
        <v>1</v>
      </c>
    </row>
    <row r="289" spans="1:14" x14ac:dyDescent="0.25">
      <c r="A289" s="2">
        <v>45390</v>
      </c>
      <c r="B289" s="3">
        <f t="shared" si="14"/>
        <v>2024</v>
      </c>
      <c r="C289" t="str">
        <f t="shared" si="12"/>
        <v>2023-2024</v>
      </c>
      <c r="D289" t="s">
        <v>148</v>
      </c>
      <c r="E289" t="s">
        <v>79</v>
      </c>
      <c r="F289" t="str">
        <f t="shared" si="13"/>
        <v>Australian Capital Territory</v>
      </c>
      <c r="G289" t="s">
        <v>80</v>
      </c>
      <c r="H289">
        <v>2617</v>
      </c>
      <c r="I289" t="s">
        <v>11</v>
      </c>
      <c r="J289" t="s">
        <v>58</v>
      </c>
      <c r="K289" t="s">
        <v>153</v>
      </c>
      <c r="L289" t="s">
        <v>16</v>
      </c>
      <c r="M289" s="5">
        <v>6.56</v>
      </c>
      <c r="N289">
        <v>1</v>
      </c>
    </row>
    <row r="290" spans="1:14" x14ac:dyDescent="0.25">
      <c r="A290" s="2">
        <v>45941</v>
      </c>
      <c r="B290" s="3">
        <f t="shared" si="14"/>
        <v>2026</v>
      </c>
      <c r="C290" t="str">
        <f t="shared" si="12"/>
        <v>2025-2026</v>
      </c>
      <c r="D290" t="s">
        <v>147</v>
      </c>
      <c r="E290" t="s">
        <v>44</v>
      </c>
      <c r="F290" t="str">
        <f t="shared" si="13"/>
        <v>Victoria</v>
      </c>
      <c r="G290" t="s">
        <v>45</v>
      </c>
      <c r="H290">
        <v>3066</v>
      </c>
      <c r="I290" t="s">
        <v>11</v>
      </c>
      <c r="J290" t="s">
        <v>46</v>
      </c>
      <c r="K290" t="s">
        <v>155</v>
      </c>
      <c r="L290" t="s">
        <v>20</v>
      </c>
      <c r="M290" s="5">
        <v>6.6</v>
      </c>
      <c r="N290">
        <v>1</v>
      </c>
    </row>
    <row r="291" spans="1:14" x14ac:dyDescent="0.25">
      <c r="A291" s="2">
        <v>45836</v>
      </c>
      <c r="B291" s="3">
        <f t="shared" si="14"/>
        <v>2025</v>
      </c>
      <c r="C291" t="str">
        <f t="shared" si="12"/>
        <v>2024-2025</v>
      </c>
      <c r="D291" t="s">
        <v>147</v>
      </c>
      <c r="E291" t="s">
        <v>117</v>
      </c>
      <c r="F291" t="str">
        <f t="shared" si="13"/>
        <v>Queensland</v>
      </c>
      <c r="G291" t="s">
        <v>35</v>
      </c>
      <c r="H291">
        <v>4119</v>
      </c>
      <c r="I291" t="s">
        <v>11</v>
      </c>
      <c r="J291" t="s">
        <v>43</v>
      </c>
      <c r="K291" t="s">
        <v>154</v>
      </c>
      <c r="L291" t="s">
        <v>14</v>
      </c>
      <c r="M291" s="5">
        <v>6.6</v>
      </c>
      <c r="N291">
        <v>1</v>
      </c>
    </row>
    <row r="292" spans="1:14" x14ac:dyDescent="0.25">
      <c r="A292" s="2">
        <v>45533</v>
      </c>
      <c r="B292" s="3">
        <f t="shared" si="14"/>
        <v>2025</v>
      </c>
      <c r="C292" t="str">
        <f t="shared" si="12"/>
        <v>2024-2025</v>
      </c>
      <c r="D292" t="s">
        <v>147</v>
      </c>
      <c r="E292" t="s">
        <v>113</v>
      </c>
      <c r="F292" t="str">
        <f t="shared" si="13"/>
        <v>Queensland</v>
      </c>
      <c r="G292" t="s">
        <v>35</v>
      </c>
      <c r="H292">
        <v>4215</v>
      </c>
      <c r="I292" t="s">
        <v>11</v>
      </c>
      <c r="J292" t="s">
        <v>104</v>
      </c>
      <c r="K292" t="s">
        <v>154</v>
      </c>
      <c r="L292" t="s">
        <v>14</v>
      </c>
      <c r="M292" s="5">
        <v>6.69</v>
      </c>
      <c r="N292">
        <v>1</v>
      </c>
    </row>
    <row r="293" spans="1:14" x14ac:dyDescent="0.25">
      <c r="A293" s="2">
        <v>45932</v>
      </c>
      <c r="B293" s="3">
        <f t="shared" si="14"/>
        <v>2026</v>
      </c>
      <c r="C293" t="str">
        <f t="shared" si="12"/>
        <v>2025-2026</v>
      </c>
      <c r="D293" t="s">
        <v>148</v>
      </c>
      <c r="E293" t="s">
        <v>122</v>
      </c>
      <c r="F293" t="str">
        <f t="shared" si="13"/>
        <v>New South Wales</v>
      </c>
      <c r="G293" t="s">
        <v>10</v>
      </c>
      <c r="H293">
        <v>2650</v>
      </c>
      <c r="I293" t="s">
        <v>11</v>
      </c>
      <c r="J293" t="s">
        <v>25</v>
      </c>
      <c r="K293" t="s">
        <v>156</v>
      </c>
      <c r="L293" t="s">
        <v>17</v>
      </c>
      <c r="M293" s="5">
        <v>6.81</v>
      </c>
      <c r="N293">
        <v>1</v>
      </c>
    </row>
    <row r="294" spans="1:14" x14ac:dyDescent="0.25">
      <c r="A294" s="2">
        <v>46014</v>
      </c>
      <c r="B294" s="3">
        <f t="shared" si="14"/>
        <v>2026</v>
      </c>
      <c r="C294" t="str">
        <f t="shared" si="12"/>
        <v>2025-2026</v>
      </c>
      <c r="D294" t="s">
        <v>147</v>
      </c>
      <c r="E294" t="s">
        <v>138</v>
      </c>
      <c r="F294" t="str">
        <f t="shared" si="13"/>
        <v>Queensland</v>
      </c>
      <c r="G294" t="s">
        <v>35</v>
      </c>
      <c r="H294">
        <v>4558</v>
      </c>
      <c r="I294" t="s">
        <v>11</v>
      </c>
      <c r="J294" t="s">
        <v>120</v>
      </c>
      <c r="K294" t="s">
        <v>153</v>
      </c>
      <c r="L294" t="s">
        <v>16</v>
      </c>
      <c r="M294" s="5">
        <v>6.82</v>
      </c>
      <c r="N294">
        <v>1</v>
      </c>
    </row>
    <row r="295" spans="1:14" x14ac:dyDescent="0.25">
      <c r="A295" s="2">
        <v>45643</v>
      </c>
      <c r="B295" s="3">
        <f t="shared" si="14"/>
        <v>2025</v>
      </c>
      <c r="C295" t="str">
        <f t="shared" si="12"/>
        <v>2024-2025</v>
      </c>
      <c r="D295" t="s">
        <v>147</v>
      </c>
      <c r="E295" t="s">
        <v>78</v>
      </c>
      <c r="F295" t="str">
        <f t="shared" si="13"/>
        <v>New South Wales</v>
      </c>
      <c r="G295" t="s">
        <v>10</v>
      </c>
      <c r="H295">
        <v>2350</v>
      </c>
      <c r="I295" t="s">
        <v>11</v>
      </c>
      <c r="J295" t="s">
        <v>68</v>
      </c>
      <c r="K295" t="s">
        <v>155</v>
      </c>
      <c r="L295" t="s">
        <v>20</v>
      </c>
      <c r="M295" s="5">
        <v>6.96</v>
      </c>
      <c r="N295">
        <v>1</v>
      </c>
    </row>
    <row r="296" spans="1:14" x14ac:dyDescent="0.25">
      <c r="A296" s="2">
        <v>45371</v>
      </c>
      <c r="B296" s="3">
        <f t="shared" si="14"/>
        <v>2024</v>
      </c>
      <c r="C296" t="str">
        <f t="shared" si="12"/>
        <v>2023-2024</v>
      </c>
      <c r="D296" t="s">
        <v>147</v>
      </c>
      <c r="E296" t="s">
        <v>96</v>
      </c>
      <c r="F296" t="str">
        <f t="shared" si="13"/>
        <v>Western Australia</v>
      </c>
      <c r="G296" t="s">
        <v>48</v>
      </c>
      <c r="H296">
        <v>6330</v>
      </c>
      <c r="I296" t="s">
        <v>11</v>
      </c>
      <c r="J296" t="s">
        <v>94</v>
      </c>
      <c r="K296" t="s">
        <v>155</v>
      </c>
      <c r="L296" t="s">
        <v>20</v>
      </c>
      <c r="M296" s="5">
        <v>6.98</v>
      </c>
      <c r="N296">
        <v>1</v>
      </c>
    </row>
    <row r="297" spans="1:14" x14ac:dyDescent="0.25">
      <c r="A297" s="2">
        <v>45930</v>
      </c>
      <c r="B297" s="3">
        <f t="shared" si="14"/>
        <v>2026</v>
      </c>
      <c r="C297" t="str">
        <f t="shared" si="12"/>
        <v>2025-2026</v>
      </c>
      <c r="D297" t="s">
        <v>147</v>
      </c>
      <c r="E297" t="s">
        <v>124</v>
      </c>
      <c r="F297" t="str">
        <f t="shared" si="13"/>
        <v>New South Wales</v>
      </c>
      <c r="G297" t="s">
        <v>10</v>
      </c>
      <c r="H297">
        <v>2015</v>
      </c>
      <c r="I297" t="s">
        <v>11</v>
      </c>
      <c r="J297" t="s">
        <v>12</v>
      </c>
      <c r="K297" t="s">
        <v>19</v>
      </c>
      <c r="L297" t="s">
        <v>23</v>
      </c>
      <c r="M297" s="5">
        <v>6.99</v>
      </c>
      <c r="N297">
        <v>1</v>
      </c>
    </row>
    <row r="298" spans="1:14" x14ac:dyDescent="0.25">
      <c r="A298" s="2">
        <v>45798</v>
      </c>
      <c r="B298" s="3">
        <f t="shared" si="14"/>
        <v>2025</v>
      </c>
      <c r="C298" t="str">
        <f t="shared" si="12"/>
        <v>2024-2025</v>
      </c>
      <c r="D298" t="s">
        <v>147</v>
      </c>
      <c r="E298" t="s">
        <v>108</v>
      </c>
      <c r="F298" t="str">
        <f t="shared" si="13"/>
        <v>Victoria</v>
      </c>
      <c r="G298" t="s">
        <v>45</v>
      </c>
      <c r="H298">
        <v>3018</v>
      </c>
      <c r="I298" t="s">
        <v>11</v>
      </c>
      <c r="J298" t="s">
        <v>46</v>
      </c>
      <c r="K298" t="s">
        <v>19</v>
      </c>
      <c r="L298" t="s">
        <v>23</v>
      </c>
      <c r="M298" s="5">
        <v>6.99</v>
      </c>
      <c r="N298">
        <v>1</v>
      </c>
    </row>
    <row r="299" spans="1:14" x14ac:dyDescent="0.25">
      <c r="A299" s="2">
        <v>45303</v>
      </c>
      <c r="B299" s="3">
        <f t="shared" si="14"/>
        <v>2024</v>
      </c>
      <c r="C299" t="str">
        <f t="shared" si="12"/>
        <v>2023-2024</v>
      </c>
      <c r="D299" t="s">
        <v>147</v>
      </c>
      <c r="E299" t="s">
        <v>86</v>
      </c>
      <c r="F299" t="str">
        <f t="shared" si="13"/>
        <v>New South Wales</v>
      </c>
      <c r="G299" t="s">
        <v>10</v>
      </c>
      <c r="H299">
        <v>2064</v>
      </c>
      <c r="I299" t="s">
        <v>11</v>
      </c>
      <c r="J299" t="s">
        <v>12</v>
      </c>
      <c r="K299" t="s">
        <v>149</v>
      </c>
      <c r="L299" t="s">
        <v>15</v>
      </c>
      <c r="M299" s="5">
        <v>6.99</v>
      </c>
      <c r="N299">
        <v>1</v>
      </c>
    </row>
    <row r="300" spans="1:14" x14ac:dyDescent="0.25">
      <c r="A300" s="2">
        <v>45687</v>
      </c>
      <c r="B300" s="3">
        <f t="shared" si="14"/>
        <v>2025</v>
      </c>
      <c r="C300" t="str">
        <f t="shared" si="12"/>
        <v>2024-2025</v>
      </c>
      <c r="D300" t="s">
        <v>147</v>
      </c>
      <c r="E300" t="s">
        <v>67</v>
      </c>
      <c r="F300" t="str">
        <f t="shared" si="13"/>
        <v>New South Wales</v>
      </c>
      <c r="G300" t="s">
        <v>10</v>
      </c>
      <c r="H300">
        <v>2478</v>
      </c>
      <c r="I300" t="s">
        <v>11</v>
      </c>
      <c r="J300" t="s">
        <v>68</v>
      </c>
      <c r="K300" t="s">
        <v>19</v>
      </c>
      <c r="L300" t="s">
        <v>23</v>
      </c>
      <c r="M300" s="5">
        <v>6.99</v>
      </c>
      <c r="N300">
        <v>1</v>
      </c>
    </row>
    <row r="301" spans="1:14" x14ac:dyDescent="0.25">
      <c r="A301" s="2">
        <v>45995</v>
      </c>
      <c r="B301" s="3">
        <f t="shared" si="14"/>
        <v>2026</v>
      </c>
      <c r="C301" t="str">
        <f t="shared" si="12"/>
        <v>2025-2026</v>
      </c>
      <c r="D301" t="s">
        <v>148</v>
      </c>
      <c r="E301" t="s">
        <v>102</v>
      </c>
      <c r="F301" t="str">
        <f t="shared" si="13"/>
        <v>Queensland</v>
      </c>
      <c r="G301" t="s">
        <v>35</v>
      </c>
      <c r="H301">
        <v>4870</v>
      </c>
      <c r="I301" t="s">
        <v>11</v>
      </c>
      <c r="J301" t="s">
        <v>36</v>
      </c>
      <c r="K301" t="s">
        <v>150</v>
      </c>
      <c r="L301" t="s">
        <v>18</v>
      </c>
      <c r="M301" s="5">
        <v>6.99</v>
      </c>
      <c r="N301">
        <v>1</v>
      </c>
    </row>
    <row r="302" spans="1:14" x14ac:dyDescent="0.25">
      <c r="A302" s="2">
        <v>45401</v>
      </c>
      <c r="B302" s="3">
        <f t="shared" si="14"/>
        <v>2024</v>
      </c>
      <c r="C302" t="str">
        <f t="shared" si="12"/>
        <v>2023-2024</v>
      </c>
      <c r="D302" t="s">
        <v>147</v>
      </c>
      <c r="E302" t="s">
        <v>57</v>
      </c>
      <c r="F302" t="str">
        <f t="shared" si="13"/>
        <v>New South Wales</v>
      </c>
      <c r="G302" t="s">
        <v>10</v>
      </c>
      <c r="H302">
        <v>2560</v>
      </c>
      <c r="I302" t="s">
        <v>11</v>
      </c>
      <c r="J302" t="s">
        <v>58</v>
      </c>
      <c r="K302" t="s">
        <v>149</v>
      </c>
      <c r="L302" t="s">
        <v>15</v>
      </c>
      <c r="M302" s="5">
        <v>6.99</v>
      </c>
      <c r="N302">
        <v>1</v>
      </c>
    </row>
    <row r="303" spans="1:14" x14ac:dyDescent="0.25">
      <c r="A303" s="2">
        <v>45774</v>
      </c>
      <c r="B303" s="3">
        <f t="shared" si="14"/>
        <v>2025</v>
      </c>
      <c r="C303" t="str">
        <f t="shared" si="12"/>
        <v>2024-2025</v>
      </c>
      <c r="D303" t="s">
        <v>147</v>
      </c>
      <c r="E303" t="s">
        <v>41</v>
      </c>
      <c r="F303" t="str">
        <f t="shared" si="13"/>
        <v>New South Wales</v>
      </c>
      <c r="G303" t="s">
        <v>10</v>
      </c>
      <c r="H303">
        <v>2830</v>
      </c>
      <c r="I303" t="s">
        <v>11</v>
      </c>
      <c r="J303" t="s">
        <v>25</v>
      </c>
      <c r="K303" t="s">
        <v>19</v>
      </c>
      <c r="L303" t="s">
        <v>23</v>
      </c>
      <c r="M303" s="5">
        <v>6.99</v>
      </c>
      <c r="N303">
        <v>1</v>
      </c>
    </row>
    <row r="304" spans="1:14" x14ac:dyDescent="0.25">
      <c r="A304" s="2">
        <v>45956</v>
      </c>
      <c r="B304" s="3">
        <f t="shared" si="14"/>
        <v>2026</v>
      </c>
      <c r="C304" t="str">
        <f t="shared" si="12"/>
        <v>2025-2026</v>
      </c>
      <c r="D304" t="s">
        <v>148</v>
      </c>
      <c r="E304" t="s">
        <v>109</v>
      </c>
      <c r="F304" t="str">
        <f t="shared" si="13"/>
        <v>New South Wales</v>
      </c>
      <c r="G304" t="s">
        <v>10</v>
      </c>
      <c r="H304">
        <v>2480</v>
      </c>
      <c r="I304" t="s">
        <v>11</v>
      </c>
      <c r="J304" t="s">
        <v>68</v>
      </c>
      <c r="K304" t="s">
        <v>156</v>
      </c>
      <c r="L304" t="s">
        <v>17</v>
      </c>
      <c r="M304" s="5">
        <v>6.99</v>
      </c>
      <c r="N304">
        <v>1</v>
      </c>
    </row>
    <row r="305" spans="1:14" x14ac:dyDescent="0.25">
      <c r="A305" s="2">
        <v>45512</v>
      </c>
      <c r="B305" s="3">
        <f t="shared" si="14"/>
        <v>2025</v>
      </c>
      <c r="C305" t="str">
        <f t="shared" si="12"/>
        <v>2024-2025</v>
      </c>
      <c r="D305" t="s">
        <v>147</v>
      </c>
      <c r="E305" t="s">
        <v>138</v>
      </c>
      <c r="F305" t="str">
        <f t="shared" si="13"/>
        <v>Queensland</v>
      </c>
      <c r="G305" t="s">
        <v>35</v>
      </c>
      <c r="H305">
        <v>4558</v>
      </c>
      <c r="I305" t="s">
        <v>11</v>
      </c>
      <c r="J305" t="s">
        <v>120</v>
      </c>
      <c r="K305" t="s">
        <v>154</v>
      </c>
      <c r="L305" t="s">
        <v>14</v>
      </c>
      <c r="M305" s="5">
        <v>6.99</v>
      </c>
      <c r="N305">
        <v>1</v>
      </c>
    </row>
    <row r="306" spans="1:14" x14ac:dyDescent="0.25">
      <c r="A306" s="2">
        <v>45649</v>
      </c>
      <c r="B306" s="3">
        <f t="shared" si="14"/>
        <v>2025</v>
      </c>
      <c r="C306" t="str">
        <f t="shared" si="12"/>
        <v>2024-2025</v>
      </c>
      <c r="D306" t="s">
        <v>148</v>
      </c>
      <c r="E306" t="s">
        <v>95</v>
      </c>
      <c r="F306" t="str">
        <f t="shared" si="13"/>
        <v>Victoria</v>
      </c>
      <c r="G306" t="s">
        <v>45</v>
      </c>
      <c r="H306">
        <v>3931</v>
      </c>
      <c r="I306" t="s">
        <v>11</v>
      </c>
      <c r="J306" t="s">
        <v>55</v>
      </c>
      <c r="K306" t="s">
        <v>154</v>
      </c>
      <c r="L306" t="s">
        <v>14</v>
      </c>
      <c r="M306" s="5">
        <v>6.99</v>
      </c>
      <c r="N306">
        <v>1</v>
      </c>
    </row>
    <row r="307" spans="1:14" x14ac:dyDescent="0.25">
      <c r="A307" s="2">
        <v>46021</v>
      </c>
      <c r="B307" s="3">
        <f t="shared" si="14"/>
        <v>2026</v>
      </c>
      <c r="C307" t="str">
        <f t="shared" si="12"/>
        <v>2025-2026</v>
      </c>
      <c r="D307" t="s">
        <v>147</v>
      </c>
      <c r="E307" t="s">
        <v>42</v>
      </c>
      <c r="F307" t="str">
        <f t="shared" si="13"/>
        <v>Queensland</v>
      </c>
      <c r="G307" t="s">
        <v>35</v>
      </c>
      <c r="H307">
        <v>4053</v>
      </c>
      <c r="I307" t="s">
        <v>11</v>
      </c>
      <c r="J307" t="s">
        <v>43</v>
      </c>
      <c r="K307" t="s">
        <v>151</v>
      </c>
      <c r="L307" t="s">
        <v>21</v>
      </c>
      <c r="M307" s="5">
        <v>6.99</v>
      </c>
      <c r="N307">
        <v>1</v>
      </c>
    </row>
    <row r="308" spans="1:14" x14ac:dyDescent="0.25">
      <c r="A308" s="2">
        <v>45738</v>
      </c>
      <c r="B308" s="3">
        <f t="shared" si="14"/>
        <v>2025</v>
      </c>
      <c r="C308" t="str">
        <f t="shared" si="12"/>
        <v>2024-2025</v>
      </c>
      <c r="D308" t="s">
        <v>147</v>
      </c>
      <c r="E308" t="s">
        <v>86</v>
      </c>
      <c r="F308" t="str">
        <f t="shared" si="13"/>
        <v>New South Wales</v>
      </c>
      <c r="G308" t="s">
        <v>10</v>
      </c>
      <c r="H308">
        <v>2064</v>
      </c>
      <c r="I308" t="s">
        <v>11</v>
      </c>
      <c r="J308" t="s">
        <v>12</v>
      </c>
      <c r="K308" t="s">
        <v>154</v>
      </c>
      <c r="L308" t="s">
        <v>14</v>
      </c>
      <c r="M308" s="5">
        <v>7</v>
      </c>
      <c r="N308">
        <v>1</v>
      </c>
    </row>
    <row r="309" spans="1:14" x14ac:dyDescent="0.25">
      <c r="A309" s="2">
        <v>45410</v>
      </c>
      <c r="B309" s="3">
        <f t="shared" si="14"/>
        <v>2024</v>
      </c>
      <c r="C309" t="str">
        <f t="shared" si="12"/>
        <v>2023-2024</v>
      </c>
      <c r="D309" t="s">
        <v>147</v>
      </c>
      <c r="E309" t="s">
        <v>140</v>
      </c>
      <c r="F309" t="str">
        <f t="shared" si="13"/>
        <v>Tasmania</v>
      </c>
      <c r="G309" t="s">
        <v>70</v>
      </c>
      <c r="H309">
        <v>7320</v>
      </c>
      <c r="I309" t="s">
        <v>11</v>
      </c>
      <c r="J309" t="s">
        <v>71</v>
      </c>
      <c r="K309" t="s">
        <v>150</v>
      </c>
      <c r="L309" t="s">
        <v>18</v>
      </c>
      <c r="M309" s="5">
        <v>7</v>
      </c>
      <c r="N309">
        <v>1</v>
      </c>
    </row>
    <row r="310" spans="1:14" x14ac:dyDescent="0.25">
      <c r="A310" s="2">
        <v>45527</v>
      </c>
      <c r="B310" s="3">
        <f t="shared" si="14"/>
        <v>2025</v>
      </c>
      <c r="C310" t="str">
        <f t="shared" si="12"/>
        <v>2024-2025</v>
      </c>
      <c r="D310" t="s">
        <v>147</v>
      </c>
      <c r="E310" t="s">
        <v>57</v>
      </c>
      <c r="F310" t="str">
        <f t="shared" si="13"/>
        <v>New South Wales</v>
      </c>
      <c r="G310" t="s">
        <v>10</v>
      </c>
      <c r="H310">
        <v>2560</v>
      </c>
      <c r="I310" t="s">
        <v>11</v>
      </c>
      <c r="J310" t="s">
        <v>58</v>
      </c>
      <c r="K310" t="s">
        <v>153</v>
      </c>
      <c r="L310" t="s">
        <v>16</v>
      </c>
      <c r="M310" s="5">
        <v>7</v>
      </c>
      <c r="N310">
        <v>1</v>
      </c>
    </row>
    <row r="311" spans="1:14" x14ac:dyDescent="0.25">
      <c r="A311" s="2">
        <v>45857</v>
      </c>
      <c r="B311" s="3">
        <f t="shared" si="14"/>
        <v>2026</v>
      </c>
      <c r="C311" t="str">
        <f t="shared" si="12"/>
        <v>2025-2026</v>
      </c>
      <c r="D311" t="s">
        <v>147</v>
      </c>
      <c r="E311" t="s">
        <v>136</v>
      </c>
      <c r="F311" t="str">
        <f t="shared" si="13"/>
        <v>Victoria</v>
      </c>
      <c r="G311" t="s">
        <v>45</v>
      </c>
      <c r="H311">
        <v>3175</v>
      </c>
      <c r="I311" t="s">
        <v>11</v>
      </c>
      <c r="J311" t="s">
        <v>63</v>
      </c>
      <c r="K311" t="s">
        <v>154</v>
      </c>
      <c r="L311" t="s">
        <v>14</v>
      </c>
      <c r="M311" s="5">
        <v>7</v>
      </c>
      <c r="N311">
        <v>1</v>
      </c>
    </row>
    <row r="312" spans="1:14" x14ac:dyDescent="0.25">
      <c r="A312" s="2">
        <v>45407</v>
      </c>
      <c r="B312" s="3">
        <f t="shared" si="14"/>
        <v>2024</v>
      </c>
      <c r="C312" t="str">
        <f t="shared" si="12"/>
        <v>2023-2024</v>
      </c>
      <c r="D312" t="s">
        <v>147</v>
      </c>
      <c r="E312" t="s">
        <v>106</v>
      </c>
      <c r="F312" t="str">
        <f t="shared" si="13"/>
        <v>Victoria</v>
      </c>
      <c r="G312" t="s">
        <v>45</v>
      </c>
      <c r="H312">
        <v>3915</v>
      </c>
      <c r="I312" t="s">
        <v>11</v>
      </c>
      <c r="J312" t="s">
        <v>55</v>
      </c>
      <c r="K312" t="s">
        <v>154</v>
      </c>
      <c r="L312" t="s">
        <v>14</v>
      </c>
      <c r="M312" s="5">
        <v>7</v>
      </c>
      <c r="N312">
        <v>1</v>
      </c>
    </row>
    <row r="313" spans="1:14" x14ac:dyDescent="0.25">
      <c r="A313" s="2">
        <v>45347</v>
      </c>
      <c r="B313" s="3">
        <f t="shared" si="14"/>
        <v>2024</v>
      </c>
      <c r="C313" t="str">
        <f t="shared" si="12"/>
        <v>2023-2024</v>
      </c>
      <c r="D313" t="s">
        <v>147</v>
      </c>
      <c r="E313" t="s">
        <v>92</v>
      </c>
      <c r="F313" t="str">
        <f t="shared" si="13"/>
        <v>Queensland</v>
      </c>
      <c r="G313" t="s">
        <v>35</v>
      </c>
      <c r="H313">
        <v>4068</v>
      </c>
      <c r="I313" t="s">
        <v>11</v>
      </c>
      <c r="J313" t="s">
        <v>43</v>
      </c>
      <c r="K313" t="s">
        <v>150</v>
      </c>
      <c r="L313" t="s">
        <v>18</v>
      </c>
      <c r="M313" s="5">
        <v>7</v>
      </c>
      <c r="N313">
        <v>1</v>
      </c>
    </row>
    <row r="314" spans="1:14" x14ac:dyDescent="0.25">
      <c r="A314" s="2">
        <v>45868</v>
      </c>
      <c r="B314" s="3">
        <f t="shared" si="14"/>
        <v>2026</v>
      </c>
      <c r="C314" t="str">
        <f t="shared" si="12"/>
        <v>2025-2026</v>
      </c>
      <c r="D314" t="s">
        <v>148</v>
      </c>
      <c r="E314" t="s">
        <v>97</v>
      </c>
      <c r="F314" t="str">
        <f t="shared" si="13"/>
        <v>Tasmania</v>
      </c>
      <c r="G314" t="s">
        <v>70</v>
      </c>
      <c r="H314">
        <v>7250</v>
      </c>
      <c r="I314" t="s">
        <v>11</v>
      </c>
      <c r="J314" t="s">
        <v>71</v>
      </c>
      <c r="K314" t="s">
        <v>149</v>
      </c>
      <c r="L314" t="s">
        <v>15</v>
      </c>
      <c r="M314" s="5">
        <v>7</v>
      </c>
      <c r="N314">
        <v>1</v>
      </c>
    </row>
    <row r="315" spans="1:14" x14ac:dyDescent="0.25">
      <c r="A315" s="2">
        <v>45637</v>
      </c>
      <c r="B315" s="3">
        <f t="shared" si="14"/>
        <v>2025</v>
      </c>
      <c r="C315" t="str">
        <f t="shared" si="12"/>
        <v>2024-2025</v>
      </c>
      <c r="D315" t="s">
        <v>147</v>
      </c>
      <c r="E315" t="s">
        <v>87</v>
      </c>
      <c r="F315" t="str">
        <f t="shared" si="13"/>
        <v>New South Wales</v>
      </c>
      <c r="G315" t="s">
        <v>10</v>
      </c>
      <c r="H315">
        <v>2790</v>
      </c>
      <c r="I315" t="s">
        <v>11</v>
      </c>
      <c r="J315" t="s">
        <v>25</v>
      </c>
      <c r="K315" t="s">
        <v>150</v>
      </c>
      <c r="L315" t="s">
        <v>18</v>
      </c>
      <c r="M315" s="5">
        <v>7</v>
      </c>
      <c r="N315">
        <v>1</v>
      </c>
    </row>
    <row r="316" spans="1:14" x14ac:dyDescent="0.25">
      <c r="A316" s="2">
        <v>45981</v>
      </c>
      <c r="B316" s="3">
        <f t="shared" si="14"/>
        <v>2026</v>
      </c>
      <c r="C316" t="str">
        <f t="shared" si="12"/>
        <v>2025-2026</v>
      </c>
      <c r="D316" t="s">
        <v>147</v>
      </c>
      <c r="E316" t="s">
        <v>95</v>
      </c>
      <c r="F316" t="str">
        <f t="shared" si="13"/>
        <v>Victoria</v>
      </c>
      <c r="G316" t="s">
        <v>45</v>
      </c>
      <c r="H316">
        <v>3931</v>
      </c>
      <c r="I316" t="s">
        <v>11</v>
      </c>
      <c r="J316" t="s">
        <v>55</v>
      </c>
      <c r="K316" t="s">
        <v>153</v>
      </c>
      <c r="L316" t="s">
        <v>16</v>
      </c>
      <c r="M316" s="5">
        <v>7</v>
      </c>
      <c r="N316">
        <v>1</v>
      </c>
    </row>
    <row r="317" spans="1:14" x14ac:dyDescent="0.25">
      <c r="A317" s="2">
        <v>45483</v>
      </c>
      <c r="B317" s="3">
        <f t="shared" si="14"/>
        <v>2025</v>
      </c>
      <c r="C317" t="str">
        <f t="shared" si="12"/>
        <v>2024-2025</v>
      </c>
      <c r="D317" t="s">
        <v>147</v>
      </c>
      <c r="E317" t="s">
        <v>132</v>
      </c>
      <c r="F317" t="str">
        <f t="shared" si="13"/>
        <v>New South Wales</v>
      </c>
      <c r="G317" t="s">
        <v>10</v>
      </c>
      <c r="H317">
        <v>2800</v>
      </c>
      <c r="I317" t="s">
        <v>11</v>
      </c>
      <c r="J317" t="s">
        <v>25</v>
      </c>
      <c r="K317" t="s">
        <v>153</v>
      </c>
      <c r="L317" t="s">
        <v>16</v>
      </c>
      <c r="M317" s="5">
        <v>7</v>
      </c>
      <c r="N317">
        <v>1</v>
      </c>
    </row>
    <row r="318" spans="1:14" x14ac:dyDescent="0.25">
      <c r="A318" s="2">
        <v>45364</v>
      </c>
      <c r="B318" s="3">
        <f t="shared" si="14"/>
        <v>2024</v>
      </c>
      <c r="C318" t="str">
        <f t="shared" si="12"/>
        <v>2023-2024</v>
      </c>
      <c r="D318" t="s">
        <v>147</v>
      </c>
      <c r="E318" t="s">
        <v>66</v>
      </c>
      <c r="F318" t="str">
        <f t="shared" si="13"/>
        <v>South Australia</v>
      </c>
      <c r="G318" t="s">
        <v>32</v>
      </c>
      <c r="H318">
        <v>5169</v>
      </c>
      <c r="I318" t="s">
        <v>11</v>
      </c>
      <c r="J318" t="s">
        <v>33</v>
      </c>
      <c r="K318" t="s">
        <v>153</v>
      </c>
      <c r="L318" t="s">
        <v>16</v>
      </c>
      <c r="M318" s="5">
        <v>7</v>
      </c>
      <c r="N318">
        <v>1</v>
      </c>
    </row>
    <row r="319" spans="1:14" x14ac:dyDescent="0.25">
      <c r="A319" s="2">
        <v>45417</v>
      </c>
      <c r="B319" s="3">
        <f t="shared" si="14"/>
        <v>2024</v>
      </c>
      <c r="C319" t="str">
        <f t="shared" si="12"/>
        <v>2023-2024</v>
      </c>
      <c r="D319" t="s">
        <v>147</v>
      </c>
      <c r="E319" t="s">
        <v>82</v>
      </c>
      <c r="F319" t="str">
        <f t="shared" si="13"/>
        <v>Queensland</v>
      </c>
      <c r="G319" t="s">
        <v>35</v>
      </c>
      <c r="H319">
        <v>4012</v>
      </c>
      <c r="I319" t="s">
        <v>11</v>
      </c>
      <c r="J319" t="s">
        <v>43</v>
      </c>
      <c r="K319" t="s">
        <v>153</v>
      </c>
      <c r="L319" t="s">
        <v>16</v>
      </c>
      <c r="M319" s="5">
        <v>7</v>
      </c>
      <c r="N319">
        <v>1</v>
      </c>
    </row>
    <row r="320" spans="1:14" x14ac:dyDescent="0.25">
      <c r="A320" s="2">
        <v>45924</v>
      </c>
      <c r="B320" s="3">
        <f t="shared" si="14"/>
        <v>2026</v>
      </c>
      <c r="C320" t="str">
        <f t="shared" si="12"/>
        <v>2025-2026</v>
      </c>
      <c r="D320" t="s">
        <v>147</v>
      </c>
      <c r="E320" t="s">
        <v>82</v>
      </c>
      <c r="F320" t="str">
        <f t="shared" si="13"/>
        <v>Queensland</v>
      </c>
      <c r="G320" t="s">
        <v>35</v>
      </c>
      <c r="H320">
        <v>4012</v>
      </c>
      <c r="I320" t="s">
        <v>11</v>
      </c>
      <c r="J320" t="s">
        <v>43</v>
      </c>
      <c r="K320" t="s">
        <v>154</v>
      </c>
      <c r="L320" t="s">
        <v>14</v>
      </c>
      <c r="M320" s="5">
        <v>7</v>
      </c>
      <c r="N320">
        <v>1</v>
      </c>
    </row>
    <row r="321" spans="1:14" x14ac:dyDescent="0.25">
      <c r="A321" s="2">
        <v>45531</v>
      </c>
      <c r="B321" s="3">
        <f t="shared" si="14"/>
        <v>2025</v>
      </c>
      <c r="C321" t="str">
        <f t="shared" si="12"/>
        <v>2024-2025</v>
      </c>
      <c r="D321" t="s">
        <v>147</v>
      </c>
      <c r="E321" t="s">
        <v>117</v>
      </c>
      <c r="F321" t="str">
        <f t="shared" si="13"/>
        <v>Queensland</v>
      </c>
      <c r="G321" t="s">
        <v>35</v>
      </c>
      <c r="H321">
        <v>4119</v>
      </c>
      <c r="I321" t="s">
        <v>11</v>
      </c>
      <c r="J321" t="s">
        <v>43</v>
      </c>
      <c r="K321" t="s">
        <v>153</v>
      </c>
      <c r="L321" t="s">
        <v>16</v>
      </c>
      <c r="M321" s="5">
        <v>7</v>
      </c>
      <c r="N321">
        <v>1</v>
      </c>
    </row>
    <row r="322" spans="1:14" x14ac:dyDescent="0.25">
      <c r="A322" s="2">
        <v>45430</v>
      </c>
      <c r="B322" s="3">
        <f t="shared" si="14"/>
        <v>2024</v>
      </c>
      <c r="C322" t="str">
        <f t="shared" ref="C322:C385" si="15">IF(MONTH(A322) &gt;= 7, YEAR(A322) &amp; "-" &amp; YEAR(A322) + 1, YEAR(A322) - 1 &amp; "-" &amp; YEAR(A322))</f>
        <v>2023-2024</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25">
      <c r="A323" s="2">
        <v>45783</v>
      </c>
      <c r="B323" s="3">
        <f t="shared" ref="B323:B386" si="17">IF(MONTH(A323)&gt;=7,YEAR(A323)+1,YEAR(A323))</f>
        <v>2025</v>
      </c>
      <c r="C323" t="str">
        <f t="shared" si="15"/>
        <v>2024-2025</v>
      </c>
      <c r="D323" t="s">
        <v>147</v>
      </c>
      <c r="E323" t="s">
        <v>79</v>
      </c>
      <c r="F323" t="str">
        <f t="shared" si="16"/>
        <v>Australian Capital Territory</v>
      </c>
      <c r="G323" t="s">
        <v>80</v>
      </c>
      <c r="H323">
        <v>2617</v>
      </c>
      <c r="I323" t="s">
        <v>11</v>
      </c>
      <c r="J323" t="s">
        <v>58</v>
      </c>
      <c r="K323" t="s">
        <v>149</v>
      </c>
      <c r="L323" t="s">
        <v>15</v>
      </c>
      <c r="M323" s="5">
        <v>7.22</v>
      </c>
      <c r="N323">
        <v>1</v>
      </c>
    </row>
    <row r="324" spans="1:14" x14ac:dyDescent="0.25">
      <c r="A324" s="2">
        <v>45470</v>
      </c>
      <c r="B324" s="3">
        <f t="shared" si="17"/>
        <v>2024</v>
      </c>
      <c r="C324" t="str">
        <f t="shared" si="15"/>
        <v>2023-2024</v>
      </c>
      <c r="D324" t="s">
        <v>147</v>
      </c>
      <c r="E324" t="s">
        <v>106</v>
      </c>
      <c r="F324" t="str">
        <f t="shared" si="16"/>
        <v>Victoria</v>
      </c>
      <c r="G324" t="s">
        <v>45</v>
      </c>
      <c r="H324">
        <v>3915</v>
      </c>
      <c r="I324" t="s">
        <v>11</v>
      </c>
      <c r="J324" t="s">
        <v>55</v>
      </c>
      <c r="K324" t="s">
        <v>154</v>
      </c>
      <c r="L324" t="s">
        <v>14</v>
      </c>
      <c r="M324" s="5">
        <v>7.29</v>
      </c>
      <c r="N324">
        <v>1</v>
      </c>
    </row>
    <row r="325" spans="1:14" x14ac:dyDescent="0.25">
      <c r="A325" s="2">
        <v>45828</v>
      </c>
      <c r="B325" s="3">
        <f t="shared" si="17"/>
        <v>2025</v>
      </c>
      <c r="C325" t="str">
        <f t="shared" si="15"/>
        <v>2024-2025</v>
      </c>
      <c r="D325" t="s">
        <v>147</v>
      </c>
      <c r="E325" t="s">
        <v>121</v>
      </c>
      <c r="F325" t="str">
        <f t="shared" si="16"/>
        <v>Queensland</v>
      </c>
      <c r="G325" t="s">
        <v>35</v>
      </c>
      <c r="H325">
        <v>4700</v>
      </c>
      <c r="I325" t="s">
        <v>11</v>
      </c>
      <c r="J325" t="s">
        <v>51</v>
      </c>
      <c r="K325" t="s">
        <v>149</v>
      </c>
      <c r="L325" t="s">
        <v>15</v>
      </c>
      <c r="M325" s="5">
        <v>7.41</v>
      </c>
      <c r="N325">
        <v>1</v>
      </c>
    </row>
    <row r="326" spans="1:14" x14ac:dyDescent="0.25">
      <c r="A326" s="2">
        <v>45387</v>
      </c>
      <c r="B326" s="3">
        <f t="shared" si="17"/>
        <v>2024</v>
      </c>
      <c r="C326" t="str">
        <f t="shared" si="15"/>
        <v>2023-2024</v>
      </c>
      <c r="D326" t="s">
        <v>148</v>
      </c>
      <c r="E326" t="s">
        <v>54</v>
      </c>
      <c r="F326" t="str">
        <f t="shared" si="16"/>
        <v>Victoria</v>
      </c>
      <c r="G326" t="s">
        <v>45</v>
      </c>
      <c r="H326">
        <v>3977</v>
      </c>
      <c r="I326" t="s">
        <v>11</v>
      </c>
      <c r="J326" t="s">
        <v>55</v>
      </c>
      <c r="K326" t="s">
        <v>154</v>
      </c>
      <c r="L326" t="s">
        <v>14</v>
      </c>
      <c r="M326" s="5">
        <v>7.5</v>
      </c>
      <c r="N326">
        <v>1</v>
      </c>
    </row>
    <row r="327" spans="1:14" x14ac:dyDescent="0.25">
      <c r="A327" s="2">
        <v>45391</v>
      </c>
      <c r="B327" s="3">
        <f t="shared" si="17"/>
        <v>2024</v>
      </c>
      <c r="C327" t="str">
        <f t="shared" si="15"/>
        <v>2023-2024</v>
      </c>
      <c r="D327" t="s">
        <v>147</v>
      </c>
      <c r="E327" t="s">
        <v>89</v>
      </c>
      <c r="F327" t="str">
        <f t="shared" si="16"/>
        <v>Queensland</v>
      </c>
      <c r="G327" t="s">
        <v>35</v>
      </c>
      <c r="H327">
        <v>4655</v>
      </c>
      <c r="I327" t="s">
        <v>11</v>
      </c>
      <c r="J327" t="s">
        <v>51</v>
      </c>
      <c r="K327" t="s">
        <v>154</v>
      </c>
      <c r="L327" t="s">
        <v>14</v>
      </c>
      <c r="M327" s="5">
        <v>7.5</v>
      </c>
      <c r="N327">
        <v>1</v>
      </c>
    </row>
    <row r="328" spans="1:14" x14ac:dyDescent="0.25">
      <c r="A328" s="2">
        <v>45822</v>
      </c>
      <c r="B328" s="3">
        <f t="shared" si="17"/>
        <v>2025</v>
      </c>
      <c r="C328" t="str">
        <f t="shared" si="15"/>
        <v>2024-2025</v>
      </c>
      <c r="D328" t="s">
        <v>148</v>
      </c>
      <c r="E328" t="s">
        <v>113</v>
      </c>
      <c r="F328" t="str">
        <f t="shared" si="16"/>
        <v>Queensland</v>
      </c>
      <c r="G328" t="s">
        <v>35</v>
      </c>
      <c r="H328">
        <v>4215</v>
      </c>
      <c r="I328" t="s">
        <v>11</v>
      </c>
      <c r="J328" t="s">
        <v>104</v>
      </c>
      <c r="K328" t="s">
        <v>149</v>
      </c>
      <c r="L328" t="s">
        <v>15</v>
      </c>
      <c r="M328" s="5">
        <v>7.57</v>
      </c>
      <c r="N328">
        <v>1</v>
      </c>
    </row>
    <row r="329" spans="1:14" x14ac:dyDescent="0.25">
      <c r="A329" s="2">
        <v>45947</v>
      </c>
      <c r="B329" s="3">
        <f t="shared" si="17"/>
        <v>2026</v>
      </c>
      <c r="C329" t="str">
        <f t="shared" si="15"/>
        <v>2025-2026</v>
      </c>
      <c r="D329" t="s">
        <v>148</v>
      </c>
      <c r="E329" t="s">
        <v>113</v>
      </c>
      <c r="F329" t="str">
        <f t="shared" si="16"/>
        <v>Queensland</v>
      </c>
      <c r="G329" t="s">
        <v>35</v>
      </c>
      <c r="H329">
        <v>4215</v>
      </c>
      <c r="I329" t="s">
        <v>11</v>
      </c>
      <c r="J329" t="s">
        <v>104</v>
      </c>
      <c r="K329" t="s">
        <v>149</v>
      </c>
      <c r="L329" t="s">
        <v>15</v>
      </c>
      <c r="M329" s="5">
        <v>7.76</v>
      </c>
      <c r="N329">
        <v>1</v>
      </c>
    </row>
    <row r="330" spans="1:14" x14ac:dyDescent="0.25">
      <c r="A330" s="2">
        <v>45829</v>
      </c>
      <c r="B330" s="3">
        <f t="shared" si="17"/>
        <v>2025</v>
      </c>
      <c r="C330" t="str">
        <f t="shared" si="15"/>
        <v>2024-2025</v>
      </c>
      <c r="D330" t="s">
        <v>147</v>
      </c>
      <c r="E330" t="s">
        <v>59</v>
      </c>
      <c r="F330" t="str">
        <f t="shared" si="16"/>
        <v>Victoria</v>
      </c>
      <c r="G330" t="s">
        <v>45</v>
      </c>
      <c r="H330">
        <v>3280</v>
      </c>
      <c r="I330" t="s">
        <v>11</v>
      </c>
      <c r="J330" t="s">
        <v>60</v>
      </c>
      <c r="K330" t="s">
        <v>156</v>
      </c>
      <c r="L330" t="s">
        <v>17</v>
      </c>
      <c r="M330" s="5">
        <v>7.96</v>
      </c>
      <c r="N330">
        <v>1</v>
      </c>
    </row>
    <row r="331" spans="1:14" x14ac:dyDescent="0.25">
      <c r="A331" s="2">
        <v>45911</v>
      </c>
      <c r="B331" s="3">
        <f t="shared" si="17"/>
        <v>2026</v>
      </c>
      <c r="C331" t="str">
        <f t="shared" si="15"/>
        <v>2025-2026</v>
      </c>
      <c r="D331" t="s">
        <v>147</v>
      </c>
      <c r="E331" t="s">
        <v>78</v>
      </c>
      <c r="F331" t="str">
        <f t="shared" si="16"/>
        <v>New South Wales</v>
      </c>
      <c r="G331" t="s">
        <v>10</v>
      </c>
      <c r="H331">
        <v>2350</v>
      </c>
      <c r="I331" t="s">
        <v>11</v>
      </c>
      <c r="J331" t="s">
        <v>68</v>
      </c>
      <c r="K331" t="s">
        <v>155</v>
      </c>
      <c r="L331" t="s">
        <v>20</v>
      </c>
      <c r="M331" s="5">
        <v>7.98</v>
      </c>
      <c r="N331">
        <v>1</v>
      </c>
    </row>
    <row r="332" spans="1:14" x14ac:dyDescent="0.25">
      <c r="A332" s="2">
        <v>45620</v>
      </c>
      <c r="B332" s="3">
        <f t="shared" si="17"/>
        <v>2025</v>
      </c>
      <c r="C332" t="str">
        <f t="shared" si="15"/>
        <v>2024-2025</v>
      </c>
      <c r="D332" t="s">
        <v>147</v>
      </c>
      <c r="E332" t="s">
        <v>146</v>
      </c>
      <c r="F332" t="str">
        <f t="shared" si="16"/>
        <v>Victoria</v>
      </c>
      <c r="G332" t="s">
        <v>45</v>
      </c>
      <c r="H332">
        <v>3353</v>
      </c>
      <c r="I332" t="s">
        <v>11</v>
      </c>
      <c r="J332" t="s">
        <v>60</v>
      </c>
      <c r="K332" t="s">
        <v>156</v>
      </c>
      <c r="L332" t="s">
        <v>17</v>
      </c>
      <c r="M332" s="5">
        <v>7.98</v>
      </c>
      <c r="N332">
        <v>1</v>
      </c>
    </row>
    <row r="333" spans="1:14" x14ac:dyDescent="0.25">
      <c r="A333" s="2">
        <v>46012</v>
      </c>
      <c r="B333" s="3">
        <f t="shared" si="17"/>
        <v>2026</v>
      </c>
      <c r="C333" t="str">
        <f t="shared" si="15"/>
        <v>2025-2026</v>
      </c>
      <c r="D333" t="s">
        <v>148</v>
      </c>
      <c r="E333" t="s">
        <v>115</v>
      </c>
      <c r="F333" t="str">
        <f t="shared" si="16"/>
        <v>Western Australia</v>
      </c>
      <c r="G333" t="s">
        <v>48</v>
      </c>
      <c r="H333">
        <v>6280</v>
      </c>
      <c r="I333" t="s">
        <v>11</v>
      </c>
      <c r="J333" t="s">
        <v>94</v>
      </c>
      <c r="K333" t="s">
        <v>156</v>
      </c>
      <c r="L333" t="s">
        <v>17</v>
      </c>
      <c r="M333" s="5">
        <v>7.98</v>
      </c>
      <c r="N333">
        <v>1</v>
      </c>
    </row>
    <row r="334" spans="1:14" x14ac:dyDescent="0.25">
      <c r="A334" s="2">
        <v>45758</v>
      </c>
      <c r="B334" s="3">
        <f t="shared" si="17"/>
        <v>2025</v>
      </c>
      <c r="C334" t="str">
        <f t="shared" si="15"/>
        <v>2024-2025</v>
      </c>
      <c r="D334" t="s">
        <v>147</v>
      </c>
      <c r="E334" t="s">
        <v>99</v>
      </c>
      <c r="F334" t="str">
        <f t="shared" si="16"/>
        <v>Victoria</v>
      </c>
      <c r="G334" t="s">
        <v>45</v>
      </c>
      <c r="H334">
        <v>3148</v>
      </c>
      <c r="I334" t="s">
        <v>11</v>
      </c>
      <c r="J334" t="s">
        <v>63</v>
      </c>
      <c r="K334" t="s">
        <v>155</v>
      </c>
      <c r="L334" t="s">
        <v>20</v>
      </c>
      <c r="M334" s="5">
        <v>7.98</v>
      </c>
      <c r="N334">
        <v>1</v>
      </c>
    </row>
    <row r="335" spans="1:14" x14ac:dyDescent="0.25">
      <c r="A335" s="2">
        <v>45913</v>
      </c>
      <c r="B335" s="3">
        <f t="shared" si="17"/>
        <v>2026</v>
      </c>
      <c r="C335" t="str">
        <f t="shared" si="15"/>
        <v>2025-2026</v>
      </c>
      <c r="D335" t="s">
        <v>147</v>
      </c>
      <c r="E335" t="s">
        <v>64</v>
      </c>
      <c r="F335" t="str">
        <f t="shared" si="16"/>
        <v>Victoria</v>
      </c>
      <c r="G335" t="s">
        <v>45</v>
      </c>
      <c r="H335">
        <v>3199</v>
      </c>
      <c r="I335" t="s">
        <v>11</v>
      </c>
      <c r="J335" t="s">
        <v>63</v>
      </c>
      <c r="K335" t="s">
        <v>156</v>
      </c>
      <c r="L335" t="s">
        <v>17</v>
      </c>
      <c r="M335" s="5">
        <v>7.98</v>
      </c>
      <c r="N335">
        <v>1</v>
      </c>
    </row>
    <row r="336" spans="1:14" x14ac:dyDescent="0.25">
      <c r="A336" s="2">
        <v>45903</v>
      </c>
      <c r="B336" s="3">
        <f t="shared" si="17"/>
        <v>2026</v>
      </c>
      <c r="C336" t="str">
        <f t="shared" si="15"/>
        <v>2025-2026</v>
      </c>
      <c r="D336" t="s">
        <v>147</v>
      </c>
      <c r="E336" t="s">
        <v>129</v>
      </c>
      <c r="F336" t="str">
        <f t="shared" si="16"/>
        <v>Tasmania</v>
      </c>
      <c r="G336" t="s">
        <v>70</v>
      </c>
      <c r="H336">
        <v>7010</v>
      </c>
      <c r="I336" t="s">
        <v>11</v>
      </c>
      <c r="J336" t="s">
        <v>71</v>
      </c>
      <c r="K336" t="s">
        <v>155</v>
      </c>
      <c r="L336" t="s">
        <v>20</v>
      </c>
      <c r="M336" s="5">
        <v>7.98</v>
      </c>
      <c r="N336">
        <v>1</v>
      </c>
    </row>
    <row r="337" spans="1:14" x14ac:dyDescent="0.25">
      <c r="A337" s="2">
        <v>45508</v>
      </c>
      <c r="B337" s="3">
        <f t="shared" si="17"/>
        <v>2025</v>
      </c>
      <c r="C337" t="str">
        <f t="shared" si="15"/>
        <v>2024-2025</v>
      </c>
      <c r="D337" t="s">
        <v>147</v>
      </c>
      <c r="E337" t="s">
        <v>128</v>
      </c>
      <c r="F337" t="str">
        <f t="shared" si="16"/>
        <v>Western Australia</v>
      </c>
      <c r="G337" t="s">
        <v>48</v>
      </c>
      <c r="H337">
        <v>6027</v>
      </c>
      <c r="I337" t="s">
        <v>11</v>
      </c>
      <c r="J337" t="s">
        <v>49</v>
      </c>
      <c r="K337" t="s">
        <v>155</v>
      </c>
      <c r="L337" t="s">
        <v>20</v>
      </c>
      <c r="M337" s="5">
        <v>7.98</v>
      </c>
      <c r="N337">
        <v>1</v>
      </c>
    </row>
    <row r="338" spans="1:14" x14ac:dyDescent="0.25">
      <c r="A338" s="2">
        <v>45663</v>
      </c>
      <c r="B338" s="3">
        <f t="shared" si="17"/>
        <v>2025</v>
      </c>
      <c r="C338" t="str">
        <f t="shared" si="15"/>
        <v>2024-2025</v>
      </c>
      <c r="D338" t="s">
        <v>148</v>
      </c>
      <c r="E338" t="s">
        <v>65</v>
      </c>
      <c r="F338" t="str">
        <f t="shared" si="16"/>
        <v>New South Wales</v>
      </c>
      <c r="G338" t="s">
        <v>10</v>
      </c>
      <c r="H338">
        <v>2541</v>
      </c>
      <c r="I338" t="s">
        <v>11</v>
      </c>
      <c r="J338" t="s">
        <v>58</v>
      </c>
      <c r="K338" t="s">
        <v>150</v>
      </c>
      <c r="L338" t="s">
        <v>18</v>
      </c>
      <c r="M338" s="5">
        <v>7.98</v>
      </c>
      <c r="N338">
        <v>1</v>
      </c>
    </row>
    <row r="339" spans="1:14" x14ac:dyDescent="0.25">
      <c r="A339" s="2">
        <v>45904</v>
      </c>
      <c r="B339" s="3">
        <f t="shared" si="17"/>
        <v>2026</v>
      </c>
      <c r="C339" t="str">
        <f t="shared" si="15"/>
        <v>2025-2026</v>
      </c>
      <c r="D339" t="s">
        <v>147</v>
      </c>
      <c r="E339" t="s">
        <v>101</v>
      </c>
      <c r="F339" t="str">
        <f t="shared" si="16"/>
        <v>Victoria</v>
      </c>
      <c r="G339" t="s">
        <v>45</v>
      </c>
      <c r="H339">
        <v>3131</v>
      </c>
      <c r="I339" t="s">
        <v>11</v>
      </c>
      <c r="J339" t="s">
        <v>63</v>
      </c>
      <c r="K339" t="s">
        <v>155</v>
      </c>
      <c r="L339" t="s">
        <v>20</v>
      </c>
      <c r="M339" s="5">
        <v>7.98</v>
      </c>
      <c r="N339">
        <v>1</v>
      </c>
    </row>
    <row r="340" spans="1:14" x14ac:dyDescent="0.25">
      <c r="A340" s="2">
        <v>45478</v>
      </c>
      <c r="B340" s="3">
        <f t="shared" si="17"/>
        <v>2025</v>
      </c>
      <c r="C340" t="str">
        <f t="shared" si="15"/>
        <v>2024-2025</v>
      </c>
      <c r="D340" t="s">
        <v>148</v>
      </c>
      <c r="E340" t="s">
        <v>37</v>
      </c>
      <c r="F340" t="str">
        <f t="shared" si="16"/>
        <v>South Australia</v>
      </c>
      <c r="G340" t="s">
        <v>32</v>
      </c>
      <c r="H340">
        <v>5607</v>
      </c>
      <c r="I340" t="s">
        <v>11</v>
      </c>
      <c r="J340" t="s">
        <v>38</v>
      </c>
      <c r="K340" t="s">
        <v>155</v>
      </c>
      <c r="L340" t="s">
        <v>20</v>
      </c>
      <c r="M340" s="5">
        <v>7.98</v>
      </c>
      <c r="N340">
        <v>1</v>
      </c>
    </row>
    <row r="341" spans="1:14" x14ac:dyDescent="0.25">
      <c r="A341" s="2">
        <v>45805</v>
      </c>
      <c r="B341" s="3">
        <f t="shared" si="17"/>
        <v>2025</v>
      </c>
      <c r="C341" t="str">
        <f t="shared" si="15"/>
        <v>2024-2025</v>
      </c>
      <c r="D341" t="s">
        <v>147</v>
      </c>
      <c r="E341" t="s">
        <v>111</v>
      </c>
      <c r="F341" t="str">
        <f t="shared" si="16"/>
        <v>New South Wales</v>
      </c>
      <c r="G341" t="s">
        <v>10</v>
      </c>
      <c r="H341">
        <v>2120</v>
      </c>
      <c r="I341" t="s">
        <v>11</v>
      </c>
      <c r="J341" t="s">
        <v>27</v>
      </c>
      <c r="K341" t="s">
        <v>155</v>
      </c>
      <c r="L341" t="s">
        <v>20</v>
      </c>
      <c r="M341" s="5">
        <v>7.98</v>
      </c>
      <c r="N341">
        <v>1</v>
      </c>
    </row>
    <row r="342" spans="1:14" x14ac:dyDescent="0.25">
      <c r="A342" s="2">
        <v>45910</v>
      </c>
      <c r="B342" s="3">
        <f t="shared" si="17"/>
        <v>2026</v>
      </c>
      <c r="C342" t="str">
        <f t="shared" si="15"/>
        <v>2025-2026</v>
      </c>
      <c r="D342" t="s">
        <v>147</v>
      </c>
      <c r="E342" t="s">
        <v>61</v>
      </c>
      <c r="F342" t="str">
        <f t="shared" si="16"/>
        <v>New South Wales</v>
      </c>
      <c r="G342" t="s">
        <v>10</v>
      </c>
      <c r="H342">
        <v>2539</v>
      </c>
      <c r="I342" t="s">
        <v>11</v>
      </c>
      <c r="J342" t="s">
        <v>58</v>
      </c>
      <c r="K342" t="s">
        <v>155</v>
      </c>
      <c r="L342" t="s">
        <v>20</v>
      </c>
      <c r="M342" s="5">
        <v>7.98</v>
      </c>
      <c r="N342">
        <v>1</v>
      </c>
    </row>
    <row r="343" spans="1:14" x14ac:dyDescent="0.25">
      <c r="A343" s="2">
        <v>45356</v>
      </c>
      <c r="B343" s="3">
        <f t="shared" si="17"/>
        <v>2024</v>
      </c>
      <c r="C343" t="str">
        <f t="shared" si="15"/>
        <v>2023-2024</v>
      </c>
      <c r="D343" t="s">
        <v>148</v>
      </c>
      <c r="E343" t="s">
        <v>117</v>
      </c>
      <c r="F343" t="str">
        <f t="shared" si="16"/>
        <v>Queensland</v>
      </c>
      <c r="G343" t="s">
        <v>35</v>
      </c>
      <c r="H343">
        <v>4119</v>
      </c>
      <c r="I343" t="s">
        <v>11</v>
      </c>
      <c r="J343" t="s">
        <v>43</v>
      </c>
      <c r="K343" t="s">
        <v>154</v>
      </c>
      <c r="L343" t="s">
        <v>14</v>
      </c>
      <c r="M343" s="5">
        <v>7.98</v>
      </c>
      <c r="N343">
        <v>1</v>
      </c>
    </row>
    <row r="344" spans="1:14" x14ac:dyDescent="0.25">
      <c r="A344" s="2">
        <v>45824</v>
      </c>
      <c r="B344" s="3">
        <f t="shared" si="17"/>
        <v>2025</v>
      </c>
      <c r="C344" t="str">
        <f t="shared" si="15"/>
        <v>2024-2025</v>
      </c>
      <c r="D344" t="s">
        <v>147</v>
      </c>
      <c r="E344" t="s">
        <v>96</v>
      </c>
      <c r="F344" t="str">
        <f t="shared" si="16"/>
        <v>Western Australia</v>
      </c>
      <c r="G344" t="s">
        <v>48</v>
      </c>
      <c r="H344">
        <v>6330</v>
      </c>
      <c r="I344" t="s">
        <v>11</v>
      </c>
      <c r="J344" t="s">
        <v>94</v>
      </c>
      <c r="K344" t="s">
        <v>154</v>
      </c>
      <c r="L344" t="s">
        <v>14</v>
      </c>
      <c r="M344" s="5">
        <v>7.99</v>
      </c>
      <c r="N344">
        <v>1</v>
      </c>
    </row>
    <row r="345" spans="1:14" x14ac:dyDescent="0.25">
      <c r="A345" s="2">
        <v>45682</v>
      </c>
      <c r="B345" s="3">
        <f t="shared" si="17"/>
        <v>2025</v>
      </c>
      <c r="C345" t="str">
        <f t="shared" si="15"/>
        <v>2024-2025</v>
      </c>
      <c r="D345" t="s">
        <v>147</v>
      </c>
      <c r="E345" t="s">
        <v>108</v>
      </c>
      <c r="F345" t="str">
        <f t="shared" si="16"/>
        <v>Victoria</v>
      </c>
      <c r="G345" t="s">
        <v>45</v>
      </c>
      <c r="H345">
        <v>3018</v>
      </c>
      <c r="I345" t="s">
        <v>11</v>
      </c>
      <c r="J345" t="s">
        <v>46</v>
      </c>
      <c r="K345" t="s">
        <v>154</v>
      </c>
      <c r="L345" t="s">
        <v>14</v>
      </c>
      <c r="M345" s="5">
        <v>7.99</v>
      </c>
      <c r="N345">
        <v>1</v>
      </c>
    </row>
    <row r="346" spans="1:14" x14ac:dyDescent="0.25">
      <c r="A346" s="2">
        <v>45350</v>
      </c>
      <c r="B346" s="3">
        <f t="shared" si="17"/>
        <v>2024</v>
      </c>
      <c r="C346" t="str">
        <f t="shared" si="15"/>
        <v>2023-2024</v>
      </c>
      <c r="D346" t="s">
        <v>147</v>
      </c>
      <c r="E346" t="s">
        <v>135</v>
      </c>
      <c r="F346" t="str">
        <f t="shared" si="16"/>
        <v>Victoria</v>
      </c>
      <c r="G346" t="s">
        <v>45</v>
      </c>
      <c r="H346">
        <v>3550</v>
      </c>
      <c r="I346" t="s">
        <v>11</v>
      </c>
      <c r="J346" t="s">
        <v>60</v>
      </c>
      <c r="K346" t="s">
        <v>154</v>
      </c>
      <c r="L346" t="s">
        <v>14</v>
      </c>
      <c r="M346" s="5">
        <v>7.99</v>
      </c>
      <c r="N346">
        <v>1</v>
      </c>
    </row>
    <row r="347" spans="1:14" x14ac:dyDescent="0.25">
      <c r="A347" s="2">
        <v>45391</v>
      </c>
      <c r="B347" s="3">
        <f t="shared" si="17"/>
        <v>2024</v>
      </c>
      <c r="C347" t="str">
        <f t="shared" si="15"/>
        <v>2023-2024</v>
      </c>
      <c r="D347" t="s">
        <v>147</v>
      </c>
      <c r="E347" t="s">
        <v>140</v>
      </c>
      <c r="F347" t="str">
        <f t="shared" si="16"/>
        <v>Tasmania</v>
      </c>
      <c r="G347" t="s">
        <v>70</v>
      </c>
      <c r="H347">
        <v>7320</v>
      </c>
      <c r="I347" t="s">
        <v>11</v>
      </c>
      <c r="J347" t="s">
        <v>71</v>
      </c>
      <c r="K347" t="s">
        <v>155</v>
      </c>
      <c r="L347" t="s">
        <v>20</v>
      </c>
      <c r="M347" s="5">
        <v>7.99</v>
      </c>
      <c r="N347">
        <v>1</v>
      </c>
    </row>
    <row r="348" spans="1:14" x14ac:dyDescent="0.25">
      <c r="A348" s="2">
        <v>45472</v>
      </c>
      <c r="B348" s="3">
        <f t="shared" si="17"/>
        <v>2024</v>
      </c>
      <c r="C348" t="str">
        <f t="shared" si="15"/>
        <v>2023-2024</v>
      </c>
      <c r="D348" t="s">
        <v>147</v>
      </c>
      <c r="E348" t="s">
        <v>54</v>
      </c>
      <c r="F348" t="str">
        <f t="shared" si="16"/>
        <v>Victoria</v>
      </c>
      <c r="G348" t="s">
        <v>45</v>
      </c>
      <c r="H348">
        <v>3977</v>
      </c>
      <c r="I348" t="s">
        <v>11</v>
      </c>
      <c r="J348" t="s">
        <v>55</v>
      </c>
      <c r="K348" t="s">
        <v>19</v>
      </c>
      <c r="L348" t="s">
        <v>23</v>
      </c>
      <c r="M348" s="5">
        <v>7.99</v>
      </c>
      <c r="N348">
        <v>1</v>
      </c>
    </row>
    <row r="349" spans="1:14" x14ac:dyDescent="0.25">
      <c r="A349" s="2">
        <v>45891</v>
      </c>
      <c r="B349" s="3">
        <f t="shared" si="17"/>
        <v>2026</v>
      </c>
      <c r="C349" t="str">
        <f t="shared" si="15"/>
        <v>2025-2026</v>
      </c>
      <c r="D349" t="s">
        <v>147</v>
      </c>
      <c r="E349" t="s">
        <v>136</v>
      </c>
      <c r="F349" t="str">
        <f t="shared" si="16"/>
        <v>Victoria</v>
      </c>
      <c r="G349" t="s">
        <v>45</v>
      </c>
      <c r="H349">
        <v>3175</v>
      </c>
      <c r="I349" t="s">
        <v>11</v>
      </c>
      <c r="J349" t="s">
        <v>63</v>
      </c>
      <c r="K349" t="s">
        <v>151</v>
      </c>
      <c r="L349" t="s">
        <v>21</v>
      </c>
      <c r="M349" s="5">
        <v>7.99</v>
      </c>
      <c r="N349">
        <v>1</v>
      </c>
    </row>
    <row r="350" spans="1:14" x14ac:dyDescent="0.25">
      <c r="A350" s="2">
        <v>45701</v>
      </c>
      <c r="B350" s="3">
        <f t="shared" si="17"/>
        <v>2025</v>
      </c>
      <c r="C350" t="str">
        <f t="shared" si="15"/>
        <v>2024-2025</v>
      </c>
      <c r="D350" t="s">
        <v>147</v>
      </c>
      <c r="E350" t="s">
        <v>125</v>
      </c>
      <c r="F350" t="str">
        <f t="shared" si="16"/>
        <v>Victoria</v>
      </c>
      <c r="G350" t="s">
        <v>45</v>
      </c>
      <c r="H350">
        <v>3400</v>
      </c>
      <c r="I350" t="s">
        <v>11</v>
      </c>
      <c r="J350" t="s">
        <v>60</v>
      </c>
      <c r="K350" t="s">
        <v>150</v>
      </c>
      <c r="L350" t="s">
        <v>18</v>
      </c>
      <c r="M350" s="5">
        <v>7.99</v>
      </c>
      <c r="N350">
        <v>1</v>
      </c>
    </row>
    <row r="351" spans="1:14" x14ac:dyDescent="0.25">
      <c r="A351" s="2">
        <v>45841</v>
      </c>
      <c r="B351" s="3">
        <f t="shared" si="17"/>
        <v>2026</v>
      </c>
      <c r="C351" t="str">
        <f t="shared" si="15"/>
        <v>2025-2026</v>
      </c>
      <c r="D351" t="s">
        <v>148</v>
      </c>
      <c r="E351" t="s">
        <v>109</v>
      </c>
      <c r="F351" t="str">
        <f t="shared" si="16"/>
        <v>New South Wales</v>
      </c>
      <c r="G351" t="s">
        <v>10</v>
      </c>
      <c r="H351">
        <v>2480</v>
      </c>
      <c r="I351" t="s">
        <v>11</v>
      </c>
      <c r="J351" t="s">
        <v>68</v>
      </c>
      <c r="K351" t="s">
        <v>154</v>
      </c>
      <c r="L351" t="s">
        <v>14</v>
      </c>
      <c r="M351" s="5">
        <v>7.99</v>
      </c>
      <c r="N351">
        <v>1</v>
      </c>
    </row>
    <row r="352" spans="1:14" x14ac:dyDescent="0.25">
      <c r="A352" s="2">
        <v>45765</v>
      </c>
      <c r="B352" s="3">
        <f t="shared" si="17"/>
        <v>2025</v>
      </c>
      <c r="C352" t="str">
        <f t="shared" si="15"/>
        <v>2024-2025</v>
      </c>
      <c r="D352" t="s">
        <v>147</v>
      </c>
      <c r="E352" t="s">
        <v>105</v>
      </c>
      <c r="F352" t="str">
        <f t="shared" si="16"/>
        <v>Victoria</v>
      </c>
      <c r="G352" t="s">
        <v>45</v>
      </c>
      <c r="H352">
        <v>3500</v>
      </c>
      <c r="I352" t="s">
        <v>11</v>
      </c>
      <c r="J352" t="s">
        <v>60</v>
      </c>
      <c r="K352" t="s">
        <v>152</v>
      </c>
      <c r="L352" t="s">
        <v>13</v>
      </c>
      <c r="M352" s="5">
        <v>7.99</v>
      </c>
      <c r="N352">
        <v>1</v>
      </c>
    </row>
    <row r="353" spans="1:14" x14ac:dyDescent="0.25">
      <c r="A353" s="2">
        <v>45362</v>
      </c>
      <c r="B353" s="3">
        <f t="shared" si="17"/>
        <v>2024</v>
      </c>
      <c r="C353" t="str">
        <f t="shared" si="15"/>
        <v>2023-2024</v>
      </c>
      <c r="D353" t="s">
        <v>147</v>
      </c>
      <c r="E353" t="s">
        <v>145</v>
      </c>
      <c r="F353" t="str">
        <f t="shared" si="16"/>
        <v>New South Wales</v>
      </c>
      <c r="G353" t="s">
        <v>10</v>
      </c>
      <c r="H353">
        <v>2101</v>
      </c>
      <c r="I353" t="s">
        <v>11</v>
      </c>
      <c r="J353" t="s">
        <v>27</v>
      </c>
      <c r="K353" t="s">
        <v>153</v>
      </c>
      <c r="L353" t="s">
        <v>16</v>
      </c>
      <c r="M353" s="5">
        <v>7.99</v>
      </c>
      <c r="N353">
        <v>1</v>
      </c>
    </row>
    <row r="354" spans="1:14" x14ac:dyDescent="0.25">
      <c r="A354" s="2">
        <v>45581</v>
      </c>
      <c r="B354" s="3">
        <f t="shared" si="17"/>
        <v>2025</v>
      </c>
      <c r="C354" t="str">
        <f t="shared" si="15"/>
        <v>2024-2025</v>
      </c>
      <c r="D354" t="s">
        <v>148</v>
      </c>
      <c r="E354" t="s">
        <v>145</v>
      </c>
      <c r="F354" t="str">
        <f t="shared" si="16"/>
        <v>New South Wales</v>
      </c>
      <c r="G354" t="s">
        <v>10</v>
      </c>
      <c r="H354">
        <v>2101</v>
      </c>
      <c r="I354" t="s">
        <v>11</v>
      </c>
      <c r="J354" t="s">
        <v>27</v>
      </c>
      <c r="K354" t="s">
        <v>151</v>
      </c>
      <c r="L354" t="s">
        <v>21</v>
      </c>
      <c r="M354" s="5">
        <v>7.99</v>
      </c>
      <c r="N354">
        <v>1</v>
      </c>
    </row>
    <row r="355" spans="1:14" x14ac:dyDescent="0.25">
      <c r="A355" s="2">
        <v>45959</v>
      </c>
      <c r="B355" s="3">
        <f t="shared" si="17"/>
        <v>2026</v>
      </c>
      <c r="C355" t="str">
        <f t="shared" si="15"/>
        <v>2025-2026</v>
      </c>
      <c r="D355" t="s">
        <v>147</v>
      </c>
      <c r="E355" t="s">
        <v>121</v>
      </c>
      <c r="F355" t="str">
        <f t="shared" si="16"/>
        <v>Queensland</v>
      </c>
      <c r="G355" t="s">
        <v>35</v>
      </c>
      <c r="H355">
        <v>4700</v>
      </c>
      <c r="I355" t="s">
        <v>11</v>
      </c>
      <c r="J355" t="s">
        <v>51</v>
      </c>
      <c r="K355" t="s">
        <v>156</v>
      </c>
      <c r="L355" t="s">
        <v>17</v>
      </c>
      <c r="M355" s="5">
        <v>7.99</v>
      </c>
      <c r="N355">
        <v>1</v>
      </c>
    </row>
    <row r="356" spans="1:14" x14ac:dyDescent="0.25">
      <c r="A356" s="2">
        <v>45312</v>
      </c>
      <c r="B356" s="3">
        <f t="shared" si="17"/>
        <v>2024</v>
      </c>
      <c r="C356" t="str">
        <f t="shared" si="15"/>
        <v>2023-2024</v>
      </c>
      <c r="D356" t="s">
        <v>147</v>
      </c>
      <c r="E356" t="s">
        <v>66</v>
      </c>
      <c r="F356" t="str">
        <f t="shared" si="16"/>
        <v>South Australia</v>
      </c>
      <c r="G356" t="s">
        <v>32</v>
      </c>
      <c r="H356">
        <v>5169</v>
      </c>
      <c r="I356" t="s">
        <v>11</v>
      </c>
      <c r="J356" t="s">
        <v>33</v>
      </c>
      <c r="K356" t="s">
        <v>152</v>
      </c>
      <c r="L356" t="s">
        <v>13</v>
      </c>
      <c r="M356" s="5">
        <v>7.99</v>
      </c>
      <c r="N356">
        <v>1</v>
      </c>
    </row>
    <row r="357" spans="1:14" x14ac:dyDescent="0.25">
      <c r="A357" s="2">
        <v>45602</v>
      </c>
      <c r="B357" s="3">
        <f t="shared" si="17"/>
        <v>2025</v>
      </c>
      <c r="C357" t="str">
        <f t="shared" si="15"/>
        <v>2024-2025</v>
      </c>
      <c r="D357" t="s">
        <v>148</v>
      </c>
      <c r="E357" t="s">
        <v>113</v>
      </c>
      <c r="F357" t="str">
        <f t="shared" si="16"/>
        <v>Queensland</v>
      </c>
      <c r="G357" t="s">
        <v>35</v>
      </c>
      <c r="H357">
        <v>4215</v>
      </c>
      <c r="I357" t="s">
        <v>11</v>
      </c>
      <c r="J357" t="s">
        <v>104</v>
      </c>
      <c r="K357" t="s">
        <v>153</v>
      </c>
      <c r="L357" t="s">
        <v>16</v>
      </c>
      <c r="M357" s="5">
        <v>7.99</v>
      </c>
      <c r="N357">
        <v>1</v>
      </c>
    </row>
    <row r="358" spans="1:14" x14ac:dyDescent="0.25">
      <c r="A358" s="2">
        <v>45940</v>
      </c>
      <c r="B358" s="3">
        <f t="shared" si="17"/>
        <v>2026</v>
      </c>
      <c r="C358" t="str">
        <f t="shared" si="15"/>
        <v>2025-2026</v>
      </c>
      <c r="D358" t="s">
        <v>147</v>
      </c>
      <c r="E358" t="s">
        <v>61</v>
      </c>
      <c r="F358" t="str">
        <f t="shared" si="16"/>
        <v>New South Wales</v>
      </c>
      <c r="G358" t="s">
        <v>10</v>
      </c>
      <c r="H358">
        <v>2539</v>
      </c>
      <c r="I358" t="s">
        <v>11</v>
      </c>
      <c r="J358" t="s">
        <v>58</v>
      </c>
      <c r="K358" t="s">
        <v>153</v>
      </c>
      <c r="L358" t="s">
        <v>16</v>
      </c>
      <c r="M358" s="5">
        <v>7.99</v>
      </c>
      <c r="N358">
        <v>1</v>
      </c>
    </row>
    <row r="359" spans="1:14" x14ac:dyDescent="0.25">
      <c r="A359" s="2">
        <v>45653</v>
      </c>
      <c r="B359" s="3">
        <f t="shared" si="17"/>
        <v>2025</v>
      </c>
      <c r="C359" t="str">
        <f t="shared" si="15"/>
        <v>2024-2025</v>
      </c>
      <c r="D359" t="s">
        <v>147</v>
      </c>
      <c r="E359" t="s">
        <v>119</v>
      </c>
      <c r="F359" t="str">
        <f t="shared" si="16"/>
        <v>Queensland</v>
      </c>
      <c r="G359" t="s">
        <v>35</v>
      </c>
      <c r="H359">
        <v>4570</v>
      </c>
      <c r="I359" t="s">
        <v>11</v>
      </c>
      <c r="J359" t="s">
        <v>120</v>
      </c>
      <c r="K359" t="s">
        <v>153</v>
      </c>
      <c r="L359" t="s">
        <v>16</v>
      </c>
      <c r="M359" s="5">
        <v>8</v>
      </c>
      <c r="N359">
        <v>1</v>
      </c>
    </row>
    <row r="360" spans="1:14" x14ac:dyDescent="0.25">
      <c r="A360" s="2">
        <v>45960</v>
      </c>
      <c r="B360" s="3">
        <f t="shared" si="17"/>
        <v>2026</v>
      </c>
      <c r="C360" t="str">
        <f t="shared" si="15"/>
        <v>2025-2026</v>
      </c>
      <c r="D360" t="s">
        <v>147</v>
      </c>
      <c r="E360" t="s">
        <v>133</v>
      </c>
      <c r="F360" t="str">
        <f t="shared" si="16"/>
        <v>Queensland</v>
      </c>
      <c r="G360" t="s">
        <v>35</v>
      </c>
      <c r="H360">
        <v>4305</v>
      </c>
      <c r="I360" t="s">
        <v>11</v>
      </c>
      <c r="J360" t="s">
        <v>104</v>
      </c>
      <c r="K360" t="s">
        <v>153</v>
      </c>
      <c r="L360" t="s">
        <v>16</v>
      </c>
      <c r="M360" s="5">
        <v>8</v>
      </c>
      <c r="N360">
        <v>1</v>
      </c>
    </row>
    <row r="361" spans="1:14" x14ac:dyDescent="0.25">
      <c r="A361" s="2">
        <v>45436</v>
      </c>
      <c r="B361" s="3">
        <f t="shared" si="17"/>
        <v>2024</v>
      </c>
      <c r="C361" t="str">
        <f t="shared" si="15"/>
        <v>2023-2024</v>
      </c>
      <c r="D361" t="s">
        <v>147</v>
      </c>
      <c r="E361" t="s">
        <v>87</v>
      </c>
      <c r="F361" t="str">
        <f t="shared" si="16"/>
        <v>New South Wales</v>
      </c>
      <c r="G361" t="s">
        <v>10</v>
      </c>
      <c r="H361">
        <v>2790</v>
      </c>
      <c r="I361" t="s">
        <v>11</v>
      </c>
      <c r="J361" t="s">
        <v>25</v>
      </c>
      <c r="K361" t="s">
        <v>154</v>
      </c>
      <c r="L361" t="s">
        <v>14</v>
      </c>
      <c r="M361" s="5">
        <v>8</v>
      </c>
      <c r="N361">
        <v>1</v>
      </c>
    </row>
    <row r="362" spans="1:14" x14ac:dyDescent="0.25">
      <c r="A362" s="2">
        <v>45335</v>
      </c>
      <c r="B362" s="3">
        <f t="shared" si="17"/>
        <v>2024</v>
      </c>
      <c r="C362" t="str">
        <f t="shared" si="15"/>
        <v>2023-2024</v>
      </c>
      <c r="D362" t="s">
        <v>147</v>
      </c>
      <c r="E362" t="s">
        <v>123</v>
      </c>
      <c r="F362" t="str">
        <f t="shared" si="16"/>
        <v>Western Australia</v>
      </c>
      <c r="G362" t="s">
        <v>48</v>
      </c>
      <c r="H362">
        <v>6109</v>
      </c>
      <c r="I362" t="s">
        <v>11</v>
      </c>
      <c r="J362" t="s">
        <v>94</v>
      </c>
      <c r="K362" t="s">
        <v>154</v>
      </c>
      <c r="L362" t="s">
        <v>14</v>
      </c>
      <c r="M362" s="5">
        <v>8</v>
      </c>
      <c r="N362">
        <v>1</v>
      </c>
    </row>
    <row r="363" spans="1:14" x14ac:dyDescent="0.25">
      <c r="A363" s="2">
        <v>45957</v>
      </c>
      <c r="B363" s="3">
        <f t="shared" si="17"/>
        <v>2026</v>
      </c>
      <c r="C363" t="str">
        <f t="shared" si="15"/>
        <v>2025-2026</v>
      </c>
      <c r="D363" t="s">
        <v>148</v>
      </c>
      <c r="E363" t="s">
        <v>47</v>
      </c>
      <c r="F363" t="str">
        <f t="shared" si="16"/>
        <v>Western Australia</v>
      </c>
      <c r="G363" t="s">
        <v>48</v>
      </c>
      <c r="H363">
        <v>6030</v>
      </c>
      <c r="I363" t="s">
        <v>11</v>
      </c>
      <c r="J363" t="s">
        <v>49</v>
      </c>
      <c r="K363" t="s">
        <v>149</v>
      </c>
      <c r="L363" t="s">
        <v>15</v>
      </c>
      <c r="M363" s="5">
        <v>8</v>
      </c>
      <c r="N363">
        <v>1</v>
      </c>
    </row>
    <row r="364" spans="1:14" x14ac:dyDescent="0.25">
      <c r="A364" s="2">
        <v>45858</v>
      </c>
      <c r="B364" s="3">
        <f t="shared" si="17"/>
        <v>2026</v>
      </c>
      <c r="C364" t="str">
        <f t="shared" si="15"/>
        <v>2025-2026</v>
      </c>
      <c r="D364" t="s">
        <v>148</v>
      </c>
      <c r="E364" t="s">
        <v>137</v>
      </c>
      <c r="F364" t="str">
        <f t="shared" si="16"/>
        <v>New South Wales</v>
      </c>
      <c r="G364" t="s">
        <v>10</v>
      </c>
      <c r="H364">
        <v>2031</v>
      </c>
      <c r="I364" t="s">
        <v>11</v>
      </c>
      <c r="J364" t="s">
        <v>12</v>
      </c>
      <c r="K364" t="s">
        <v>150</v>
      </c>
      <c r="L364" t="s">
        <v>18</v>
      </c>
      <c r="M364" s="5">
        <v>8</v>
      </c>
      <c r="N364">
        <v>1</v>
      </c>
    </row>
    <row r="365" spans="1:14" x14ac:dyDescent="0.25">
      <c r="A365" s="2">
        <v>46001</v>
      </c>
      <c r="B365" s="3">
        <f t="shared" si="17"/>
        <v>2026</v>
      </c>
      <c r="C365" t="str">
        <f t="shared" si="15"/>
        <v>2025-2026</v>
      </c>
      <c r="D365" t="s">
        <v>148</v>
      </c>
      <c r="E365" t="s">
        <v>117</v>
      </c>
      <c r="F365" t="str">
        <f t="shared" si="16"/>
        <v>Queensland</v>
      </c>
      <c r="G365" t="s">
        <v>35</v>
      </c>
      <c r="H365">
        <v>4119</v>
      </c>
      <c r="I365" t="s">
        <v>11</v>
      </c>
      <c r="J365" t="s">
        <v>43</v>
      </c>
      <c r="K365" t="s">
        <v>19</v>
      </c>
      <c r="L365" t="s">
        <v>23</v>
      </c>
      <c r="M365" s="5">
        <v>8</v>
      </c>
      <c r="N365">
        <v>1</v>
      </c>
    </row>
    <row r="366" spans="1:14" x14ac:dyDescent="0.25">
      <c r="A366" s="2">
        <v>45355</v>
      </c>
      <c r="B366" s="3">
        <f t="shared" si="17"/>
        <v>2024</v>
      </c>
      <c r="C366" t="str">
        <f t="shared" si="15"/>
        <v>2023-2024</v>
      </c>
      <c r="D366" t="s">
        <v>147</v>
      </c>
      <c r="E366" t="s">
        <v>99</v>
      </c>
      <c r="F366" t="str">
        <f t="shared" si="16"/>
        <v>Victoria</v>
      </c>
      <c r="G366" t="s">
        <v>45</v>
      </c>
      <c r="H366">
        <v>3148</v>
      </c>
      <c r="I366" t="s">
        <v>11</v>
      </c>
      <c r="J366" t="s">
        <v>63</v>
      </c>
      <c r="K366" t="s">
        <v>154</v>
      </c>
      <c r="L366" t="s">
        <v>14</v>
      </c>
      <c r="M366" s="5">
        <v>8.1</v>
      </c>
      <c r="N366">
        <v>1</v>
      </c>
    </row>
    <row r="367" spans="1:14" x14ac:dyDescent="0.25">
      <c r="A367" s="2">
        <v>45504</v>
      </c>
      <c r="B367" s="3">
        <f t="shared" si="17"/>
        <v>2025</v>
      </c>
      <c r="C367" t="str">
        <f t="shared" si="15"/>
        <v>2024-2025</v>
      </c>
      <c r="D367" t="s">
        <v>147</v>
      </c>
      <c r="E367" t="s">
        <v>114</v>
      </c>
      <c r="F367" t="str">
        <f t="shared" si="16"/>
        <v>Victoria</v>
      </c>
      <c r="G367" t="s">
        <v>45</v>
      </c>
      <c r="H367">
        <v>3551</v>
      </c>
      <c r="I367" t="s">
        <v>11</v>
      </c>
      <c r="J367" t="s">
        <v>60</v>
      </c>
      <c r="K367" t="s">
        <v>155</v>
      </c>
      <c r="L367" t="s">
        <v>20</v>
      </c>
      <c r="M367" s="5">
        <v>8.23</v>
      </c>
      <c r="N367">
        <v>1</v>
      </c>
    </row>
    <row r="368" spans="1:14" x14ac:dyDescent="0.25">
      <c r="A368" s="2">
        <v>45826</v>
      </c>
      <c r="B368" s="3">
        <f t="shared" si="17"/>
        <v>2025</v>
      </c>
      <c r="C368" t="str">
        <f t="shared" si="15"/>
        <v>2024-2025</v>
      </c>
      <c r="D368" t="s">
        <v>147</v>
      </c>
      <c r="E368" t="s">
        <v>40</v>
      </c>
      <c r="F368" t="str">
        <f t="shared" si="16"/>
        <v>New South Wales</v>
      </c>
      <c r="G368" t="s">
        <v>10</v>
      </c>
      <c r="H368">
        <v>2116</v>
      </c>
      <c r="I368" t="s">
        <v>11</v>
      </c>
      <c r="J368" t="s">
        <v>27</v>
      </c>
      <c r="K368" t="s">
        <v>151</v>
      </c>
      <c r="L368" t="s">
        <v>21</v>
      </c>
      <c r="M368" s="5">
        <v>8.26</v>
      </c>
      <c r="N368">
        <v>1</v>
      </c>
    </row>
    <row r="369" spans="1:14" x14ac:dyDescent="0.25">
      <c r="A369" s="2">
        <v>45745</v>
      </c>
      <c r="B369" s="3">
        <f t="shared" si="17"/>
        <v>2025</v>
      </c>
      <c r="C369" t="str">
        <f t="shared" si="15"/>
        <v>2024-2025</v>
      </c>
      <c r="D369" t="s">
        <v>147</v>
      </c>
      <c r="E369" t="s">
        <v>40</v>
      </c>
      <c r="F369" t="str">
        <f t="shared" si="16"/>
        <v>New South Wales</v>
      </c>
      <c r="G369" t="s">
        <v>10</v>
      </c>
      <c r="H369">
        <v>2116</v>
      </c>
      <c r="I369" t="s">
        <v>11</v>
      </c>
      <c r="J369" t="s">
        <v>27</v>
      </c>
      <c r="K369" t="s">
        <v>157</v>
      </c>
      <c r="L369" t="s">
        <v>22</v>
      </c>
      <c r="M369" s="5">
        <v>8.2799999999999994</v>
      </c>
      <c r="N369">
        <v>1</v>
      </c>
    </row>
    <row r="370" spans="1:14" x14ac:dyDescent="0.25">
      <c r="A370" s="2">
        <v>45413</v>
      </c>
      <c r="B370" s="3">
        <f t="shared" si="17"/>
        <v>2024</v>
      </c>
      <c r="C370" t="str">
        <f t="shared" si="15"/>
        <v>2023-2024</v>
      </c>
      <c r="D370" t="s">
        <v>147</v>
      </c>
      <c r="E370" t="s">
        <v>40</v>
      </c>
      <c r="F370" t="str">
        <f t="shared" si="16"/>
        <v>New South Wales</v>
      </c>
      <c r="G370" t="s">
        <v>10</v>
      </c>
      <c r="H370">
        <v>2116</v>
      </c>
      <c r="I370" t="s">
        <v>11</v>
      </c>
      <c r="J370" t="s">
        <v>27</v>
      </c>
      <c r="K370" t="s">
        <v>150</v>
      </c>
      <c r="L370" t="s">
        <v>18</v>
      </c>
      <c r="M370" s="5">
        <v>8.4400000000000013</v>
      </c>
      <c r="N370">
        <v>1</v>
      </c>
    </row>
    <row r="371" spans="1:14" x14ac:dyDescent="0.25">
      <c r="A371" s="2">
        <v>45402</v>
      </c>
      <c r="B371" s="3">
        <f t="shared" si="17"/>
        <v>2024</v>
      </c>
      <c r="C371" t="str">
        <f t="shared" si="15"/>
        <v>2023-2024</v>
      </c>
      <c r="D371" t="s">
        <v>147</v>
      </c>
      <c r="E371" t="s">
        <v>76</v>
      </c>
      <c r="F371" t="str">
        <f t="shared" si="16"/>
        <v>Western Australia</v>
      </c>
      <c r="G371" t="s">
        <v>48</v>
      </c>
      <c r="H371">
        <v>6450</v>
      </c>
      <c r="I371" t="s">
        <v>11</v>
      </c>
      <c r="J371" t="s">
        <v>77</v>
      </c>
      <c r="K371" t="s">
        <v>154</v>
      </c>
      <c r="L371" t="s">
        <v>14</v>
      </c>
      <c r="M371" s="5">
        <v>8.5</v>
      </c>
      <c r="N371">
        <v>1</v>
      </c>
    </row>
    <row r="372" spans="1:14" x14ac:dyDescent="0.25">
      <c r="A372" s="2">
        <v>45574</v>
      </c>
      <c r="B372" s="3">
        <f t="shared" si="17"/>
        <v>2025</v>
      </c>
      <c r="C372" t="str">
        <f t="shared" si="15"/>
        <v>2024-2025</v>
      </c>
      <c r="D372" t="s">
        <v>147</v>
      </c>
      <c r="E372" t="s">
        <v>123</v>
      </c>
      <c r="F372" t="str">
        <f t="shared" si="16"/>
        <v>Western Australia</v>
      </c>
      <c r="G372" t="s">
        <v>48</v>
      </c>
      <c r="H372">
        <v>6109</v>
      </c>
      <c r="I372" t="s">
        <v>11</v>
      </c>
      <c r="J372" t="s">
        <v>94</v>
      </c>
      <c r="K372" t="s">
        <v>154</v>
      </c>
      <c r="L372" t="s">
        <v>14</v>
      </c>
      <c r="M372" s="5">
        <v>8.5</v>
      </c>
      <c r="N372">
        <v>1</v>
      </c>
    </row>
    <row r="373" spans="1:14" x14ac:dyDescent="0.25">
      <c r="A373" s="2">
        <v>45712</v>
      </c>
      <c r="B373" s="3">
        <f t="shared" si="17"/>
        <v>2025</v>
      </c>
      <c r="C373" t="str">
        <f t="shared" si="15"/>
        <v>2024-2025</v>
      </c>
      <c r="D373" t="s">
        <v>147</v>
      </c>
      <c r="E373" t="s">
        <v>137</v>
      </c>
      <c r="F373" t="str">
        <f t="shared" si="16"/>
        <v>New South Wales</v>
      </c>
      <c r="G373" t="s">
        <v>10</v>
      </c>
      <c r="H373">
        <v>2031</v>
      </c>
      <c r="I373" t="s">
        <v>11</v>
      </c>
      <c r="J373" t="s">
        <v>12</v>
      </c>
      <c r="K373" t="s">
        <v>154</v>
      </c>
      <c r="L373" t="s">
        <v>14</v>
      </c>
      <c r="M373" s="5">
        <v>8.5</v>
      </c>
      <c r="N373">
        <v>1</v>
      </c>
    </row>
    <row r="374" spans="1:14" x14ac:dyDescent="0.25">
      <c r="A374" s="2">
        <v>45904</v>
      </c>
      <c r="B374" s="3">
        <f t="shared" si="17"/>
        <v>2026</v>
      </c>
      <c r="C374" t="str">
        <f t="shared" si="15"/>
        <v>2025-2026</v>
      </c>
      <c r="D374" t="s">
        <v>148</v>
      </c>
      <c r="E374" t="s">
        <v>126</v>
      </c>
      <c r="F374" t="str">
        <f t="shared" si="16"/>
        <v>Queensland</v>
      </c>
      <c r="G374" t="s">
        <v>35</v>
      </c>
      <c r="H374">
        <v>4551</v>
      </c>
      <c r="I374" t="s">
        <v>11</v>
      </c>
      <c r="J374" t="s">
        <v>120</v>
      </c>
      <c r="K374" t="s">
        <v>19</v>
      </c>
      <c r="L374" t="s">
        <v>23</v>
      </c>
      <c r="M374" s="5">
        <v>8.629999999999999</v>
      </c>
      <c r="N374">
        <v>1</v>
      </c>
    </row>
    <row r="375" spans="1:14" x14ac:dyDescent="0.25">
      <c r="A375" s="2">
        <v>45536</v>
      </c>
      <c r="B375" s="3">
        <f t="shared" si="17"/>
        <v>2025</v>
      </c>
      <c r="C375" t="str">
        <f t="shared" si="15"/>
        <v>2024-2025</v>
      </c>
      <c r="D375" t="s">
        <v>147</v>
      </c>
      <c r="E375" t="s">
        <v>78</v>
      </c>
      <c r="F375" t="str">
        <f t="shared" si="16"/>
        <v>New South Wales</v>
      </c>
      <c r="G375" t="s">
        <v>10</v>
      </c>
      <c r="H375">
        <v>2350</v>
      </c>
      <c r="I375" t="s">
        <v>11</v>
      </c>
      <c r="J375" t="s">
        <v>68</v>
      </c>
      <c r="K375" t="s">
        <v>154</v>
      </c>
      <c r="L375" t="s">
        <v>14</v>
      </c>
      <c r="M375" s="5">
        <v>8.84</v>
      </c>
      <c r="N375">
        <v>1</v>
      </c>
    </row>
    <row r="376" spans="1:14" x14ac:dyDescent="0.25">
      <c r="A376" s="2">
        <v>45872</v>
      </c>
      <c r="B376" s="3">
        <f t="shared" si="17"/>
        <v>2026</v>
      </c>
      <c r="C376" t="str">
        <f t="shared" si="15"/>
        <v>2025-2026</v>
      </c>
      <c r="D376" t="s">
        <v>148</v>
      </c>
      <c r="E376" t="s">
        <v>24</v>
      </c>
      <c r="F376" t="str">
        <f t="shared" si="16"/>
        <v>New South Wales</v>
      </c>
      <c r="G376" t="s">
        <v>10</v>
      </c>
      <c r="H376">
        <v>2795</v>
      </c>
      <c r="I376" t="s">
        <v>11</v>
      </c>
      <c r="J376" t="s">
        <v>25</v>
      </c>
      <c r="K376" t="s">
        <v>149</v>
      </c>
      <c r="L376" t="s">
        <v>15</v>
      </c>
      <c r="M376" s="5">
        <v>8.9400000000000013</v>
      </c>
      <c r="N376">
        <v>1</v>
      </c>
    </row>
    <row r="377" spans="1:14" x14ac:dyDescent="0.25">
      <c r="A377" s="2">
        <v>45669</v>
      </c>
      <c r="B377" s="3">
        <f t="shared" si="17"/>
        <v>2025</v>
      </c>
      <c r="C377" t="str">
        <f t="shared" si="15"/>
        <v>2024-2025</v>
      </c>
      <c r="D377" t="s">
        <v>147</v>
      </c>
      <c r="E377" t="s">
        <v>111</v>
      </c>
      <c r="F377" t="str">
        <f t="shared" si="16"/>
        <v>New South Wales</v>
      </c>
      <c r="G377" t="s">
        <v>10</v>
      </c>
      <c r="H377">
        <v>2120</v>
      </c>
      <c r="I377" t="s">
        <v>11</v>
      </c>
      <c r="J377" t="s">
        <v>27</v>
      </c>
      <c r="K377" t="s">
        <v>149</v>
      </c>
      <c r="L377" t="s">
        <v>15</v>
      </c>
      <c r="M377" s="5">
        <v>8.9400000000000013</v>
      </c>
      <c r="N377">
        <v>1</v>
      </c>
    </row>
    <row r="378" spans="1:14" x14ac:dyDescent="0.25">
      <c r="A378" s="2">
        <v>45443</v>
      </c>
      <c r="B378" s="3">
        <f t="shared" si="17"/>
        <v>2024</v>
      </c>
      <c r="C378" t="str">
        <f t="shared" si="15"/>
        <v>2023-2024</v>
      </c>
      <c r="D378" t="s">
        <v>147</v>
      </c>
      <c r="E378" t="s">
        <v>44</v>
      </c>
      <c r="F378" t="str">
        <f t="shared" si="16"/>
        <v>Victoria</v>
      </c>
      <c r="G378" t="s">
        <v>45</v>
      </c>
      <c r="H378">
        <v>3066</v>
      </c>
      <c r="I378" t="s">
        <v>11</v>
      </c>
      <c r="J378" t="s">
        <v>46</v>
      </c>
      <c r="K378" t="s">
        <v>154</v>
      </c>
      <c r="L378" t="s">
        <v>14</v>
      </c>
      <c r="M378" s="5">
        <v>8.9700000000000006</v>
      </c>
      <c r="N378">
        <v>1</v>
      </c>
    </row>
    <row r="379" spans="1:14" x14ac:dyDescent="0.25">
      <c r="A379" s="2">
        <v>45520</v>
      </c>
      <c r="B379" s="3">
        <f t="shared" si="17"/>
        <v>2025</v>
      </c>
      <c r="C379" t="str">
        <f t="shared" si="15"/>
        <v>2024-2025</v>
      </c>
      <c r="D379" t="s">
        <v>147</v>
      </c>
      <c r="E379" t="s">
        <v>28</v>
      </c>
      <c r="F379" t="str">
        <f t="shared" si="16"/>
        <v>Northern Territory</v>
      </c>
      <c r="G379" t="s">
        <v>29</v>
      </c>
      <c r="H379">
        <v>800</v>
      </c>
      <c r="I379" t="s">
        <v>11</v>
      </c>
      <c r="J379" t="s">
        <v>30</v>
      </c>
      <c r="K379" t="s">
        <v>19</v>
      </c>
      <c r="L379" t="s">
        <v>23</v>
      </c>
      <c r="M379" s="5">
        <v>8.98</v>
      </c>
      <c r="N379">
        <v>1</v>
      </c>
    </row>
    <row r="380" spans="1:14" x14ac:dyDescent="0.25">
      <c r="A380" s="2">
        <v>45682</v>
      </c>
      <c r="B380" s="3">
        <f t="shared" si="17"/>
        <v>2025</v>
      </c>
      <c r="C380" t="str">
        <f t="shared" si="15"/>
        <v>2024-2025</v>
      </c>
      <c r="D380" t="s">
        <v>148</v>
      </c>
      <c r="E380" t="s">
        <v>115</v>
      </c>
      <c r="F380" t="str">
        <f t="shared" si="16"/>
        <v>Western Australia</v>
      </c>
      <c r="G380" t="s">
        <v>48</v>
      </c>
      <c r="H380">
        <v>6280</v>
      </c>
      <c r="I380" t="s">
        <v>11</v>
      </c>
      <c r="J380" t="s">
        <v>94</v>
      </c>
      <c r="K380" t="s">
        <v>153</v>
      </c>
      <c r="L380" t="s">
        <v>16</v>
      </c>
      <c r="M380" s="5">
        <v>8.99</v>
      </c>
      <c r="N380">
        <v>1</v>
      </c>
    </row>
    <row r="381" spans="1:14" x14ac:dyDescent="0.25">
      <c r="A381" s="2">
        <v>45763</v>
      </c>
      <c r="B381" s="3">
        <f t="shared" si="17"/>
        <v>2025</v>
      </c>
      <c r="C381" t="str">
        <f t="shared" si="15"/>
        <v>2024-2025</v>
      </c>
      <c r="D381" t="s">
        <v>147</v>
      </c>
      <c r="E381" t="s">
        <v>57</v>
      </c>
      <c r="F381" t="str">
        <f t="shared" si="16"/>
        <v>New South Wales</v>
      </c>
      <c r="G381" t="s">
        <v>10</v>
      </c>
      <c r="H381">
        <v>2560</v>
      </c>
      <c r="I381" t="s">
        <v>11</v>
      </c>
      <c r="J381" t="s">
        <v>58</v>
      </c>
      <c r="K381" t="s">
        <v>19</v>
      </c>
      <c r="L381" t="s">
        <v>23</v>
      </c>
      <c r="M381" s="5">
        <v>8.99</v>
      </c>
      <c r="N381">
        <v>1</v>
      </c>
    </row>
    <row r="382" spans="1:14" x14ac:dyDescent="0.25">
      <c r="A382" s="2">
        <v>45760</v>
      </c>
      <c r="B382" s="3">
        <f t="shared" si="17"/>
        <v>2025</v>
      </c>
      <c r="C382" t="str">
        <f t="shared" si="15"/>
        <v>2024-2025</v>
      </c>
      <c r="D382" t="s">
        <v>147</v>
      </c>
      <c r="E382" t="s">
        <v>65</v>
      </c>
      <c r="F382" t="str">
        <f t="shared" si="16"/>
        <v>New South Wales</v>
      </c>
      <c r="G382" t="s">
        <v>10</v>
      </c>
      <c r="H382">
        <v>2541</v>
      </c>
      <c r="I382" t="s">
        <v>11</v>
      </c>
      <c r="J382" t="s">
        <v>58</v>
      </c>
      <c r="K382" t="s">
        <v>151</v>
      </c>
      <c r="L382" t="s">
        <v>21</v>
      </c>
      <c r="M382" s="5">
        <v>8.99</v>
      </c>
      <c r="N382">
        <v>1</v>
      </c>
    </row>
    <row r="383" spans="1:14" x14ac:dyDescent="0.25">
      <c r="A383" s="2">
        <v>45408</v>
      </c>
      <c r="B383" s="3">
        <f t="shared" si="17"/>
        <v>2024</v>
      </c>
      <c r="C383" t="str">
        <f t="shared" si="15"/>
        <v>2023-2024</v>
      </c>
      <c r="D383" t="s">
        <v>147</v>
      </c>
      <c r="E383" t="s">
        <v>56</v>
      </c>
      <c r="F383" t="str">
        <f t="shared" si="16"/>
        <v>Northern Territory</v>
      </c>
      <c r="G383" t="s">
        <v>29</v>
      </c>
      <c r="H383">
        <v>870</v>
      </c>
      <c r="I383" t="s">
        <v>11</v>
      </c>
      <c r="J383" t="s">
        <v>30</v>
      </c>
      <c r="K383" t="s">
        <v>154</v>
      </c>
      <c r="L383" t="s">
        <v>14</v>
      </c>
      <c r="M383" s="5">
        <v>9</v>
      </c>
      <c r="N383">
        <v>1</v>
      </c>
    </row>
    <row r="384" spans="1:14" x14ac:dyDescent="0.25">
      <c r="A384" s="2">
        <v>45366</v>
      </c>
      <c r="B384" s="3">
        <f t="shared" si="17"/>
        <v>2024</v>
      </c>
      <c r="C384" t="str">
        <f t="shared" si="15"/>
        <v>2023-2024</v>
      </c>
      <c r="D384" t="s">
        <v>147</v>
      </c>
      <c r="E384" t="s">
        <v>100</v>
      </c>
      <c r="F384" t="str">
        <f t="shared" si="16"/>
        <v>Western Australia</v>
      </c>
      <c r="G384" t="s">
        <v>48</v>
      </c>
      <c r="H384">
        <v>6021</v>
      </c>
      <c r="I384" t="s">
        <v>11</v>
      </c>
      <c r="J384" t="s">
        <v>49</v>
      </c>
      <c r="K384" t="s">
        <v>154</v>
      </c>
      <c r="L384" t="s">
        <v>14</v>
      </c>
      <c r="M384" s="5">
        <v>9</v>
      </c>
      <c r="N384">
        <v>1</v>
      </c>
    </row>
    <row r="385" spans="1:14" x14ac:dyDescent="0.25">
      <c r="A385" s="2">
        <v>45496</v>
      </c>
      <c r="B385" s="3">
        <f t="shared" si="17"/>
        <v>2025</v>
      </c>
      <c r="C385" t="str">
        <f t="shared" si="15"/>
        <v>2024-2025</v>
      </c>
      <c r="D385" t="s">
        <v>147</v>
      </c>
      <c r="E385" t="s">
        <v>116</v>
      </c>
      <c r="F385" t="str">
        <f t="shared" si="16"/>
        <v>Western Australia</v>
      </c>
      <c r="G385" t="s">
        <v>48</v>
      </c>
      <c r="H385">
        <v>6725</v>
      </c>
      <c r="I385" t="s">
        <v>11</v>
      </c>
      <c r="J385" t="s">
        <v>77</v>
      </c>
      <c r="K385" t="s">
        <v>154</v>
      </c>
      <c r="L385" t="s">
        <v>14</v>
      </c>
      <c r="M385" s="5">
        <v>9</v>
      </c>
      <c r="N385">
        <v>1</v>
      </c>
    </row>
    <row r="386" spans="1:14" x14ac:dyDescent="0.25">
      <c r="A386" s="2">
        <v>45547</v>
      </c>
      <c r="B386" s="3">
        <f t="shared" si="17"/>
        <v>2025</v>
      </c>
      <c r="C386" t="str">
        <f t="shared" ref="C386:C449" si="18">IF(MONTH(A386) &gt;= 7, YEAR(A386) &amp; "-" &amp; YEAR(A386) + 1, YEAR(A386) - 1 &amp; "-" &amp; YEAR(A386))</f>
        <v>2024-2025</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25">
      <c r="A387" s="2">
        <v>45940</v>
      </c>
      <c r="B387" s="3">
        <f t="shared" ref="B387:B450" si="20">IF(MONTH(A387)&gt;=7,YEAR(A387)+1,YEAR(A387))</f>
        <v>2026</v>
      </c>
      <c r="C387" t="str">
        <f t="shared" si="18"/>
        <v>2025-2026</v>
      </c>
      <c r="D387" t="s">
        <v>147</v>
      </c>
      <c r="E387" t="s">
        <v>93</v>
      </c>
      <c r="F387" t="str">
        <f t="shared" si="19"/>
        <v>Western Australia</v>
      </c>
      <c r="G387" t="s">
        <v>48</v>
      </c>
      <c r="H387">
        <v>6112</v>
      </c>
      <c r="I387" t="s">
        <v>11</v>
      </c>
      <c r="J387" t="s">
        <v>94</v>
      </c>
      <c r="K387" t="s">
        <v>149</v>
      </c>
      <c r="L387" t="s">
        <v>15</v>
      </c>
      <c r="M387" s="5">
        <v>9</v>
      </c>
      <c r="N387">
        <v>1</v>
      </c>
    </row>
    <row r="388" spans="1:14" x14ac:dyDescent="0.25">
      <c r="A388" s="2">
        <v>45509</v>
      </c>
      <c r="B388" s="3">
        <f t="shared" si="20"/>
        <v>2025</v>
      </c>
      <c r="C388" t="str">
        <f t="shared" si="18"/>
        <v>2024-2025</v>
      </c>
      <c r="D388" t="s">
        <v>147</v>
      </c>
      <c r="E388" t="s">
        <v>95</v>
      </c>
      <c r="F388" t="str">
        <f t="shared" si="19"/>
        <v>Victoria</v>
      </c>
      <c r="G388" t="s">
        <v>45</v>
      </c>
      <c r="H388">
        <v>3931</v>
      </c>
      <c r="I388" t="s">
        <v>11</v>
      </c>
      <c r="J388" t="s">
        <v>55</v>
      </c>
      <c r="K388" t="s">
        <v>154</v>
      </c>
      <c r="L388" t="s">
        <v>14</v>
      </c>
      <c r="M388" s="5">
        <v>9</v>
      </c>
      <c r="N388">
        <v>1</v>
      </c>
    </row>
    <row r="389" spans="1:14" x14ac:dyDescent="0.25">
      <c r="A389" s="2">
        <v>45479</v>
      </c>
      <c r="B389" s="3">
        <f t="shared" si="20"/>
        <v>2025</v>
      </c>
      <c r="C389" t="str">
        <f t="shared" si="18"/>
        <v>2024-2025</v>
      </c>
      <c r="D389" t="s">
        <v>147</v>
      </c>
      <c r="E389" t="s">
        <v>69</v>
      </c>
      <c r="F389" t="str">
        <f t="shared" si="19"/>
        <v>Tasmania</v>
      </c>
      <c r="G389" t="s">
        <v>70</v>
      </c>
      <c r="H389">
        <v>7018</v>
      </c>
      <c r="I389" t="s">
        <v>11</v>
      </c>
      <c r="J389" t="s">
        <v>71</v>
      </c>
      <c r="K389" t="s">
        <v>154</v>
      </c>
      <c r="L389" t="s">
        <v>14</v>
      </c>
      <c r="M389" s="5">
        <v>9</v>
      </c>
      <c r="N389">
        <v>1</v>
      </c>
    </row>
    <row r="390" spans="1:14" x14ac:dyDescent="0.25">
      <c r="A390" s="2">
        <v>45817</v>
      </c>
      <c r="B390" s="3">
        <f t="shared" si="20"/>
        <v>2025</v>
      </c>
      <c r="C390" t="str">
        <f t="shared" si="18"/>
        <v>2024-2025</v>
      </c>
      <c r="D390" t="s">
        <v>147</v>
      </c>
      <c r="E390" t="s">
        <v>108</v>
      </c>
      <c r="F390" t="str">
        <f t="shared" si="19"/>
        <v>Victoria</v>
      </c>
      <c r="G390" t="s">
        <v>45</v>
      </c>
      <c r="H390">
        <v>3018</v>
      </c>
      <c r="I390" t="s">
        <v>11</v>
      </c>
      <c r="J390" t="s">
        <v>46</v>
      </c>
      <c r="K390" t="s">
        <v>153</v>
      </c>
      <c r="L390" t="s">
        <v>16</v>
      </c>
      <c r="M390" s="5">
        <v>9.02</v>
      </c>
      <c r="N390">
        <v>1</v>
      </c>
    </row>
    <row r="391" spans="1:14" x14ac:dyDescent="0.25">
      <c r="A391" s="2">
        <v>45604</v>
      </c>
      <c r="B391" s="3">
        <f t="shared" si="20"/>
        <v>2025</v>
      </c>
      <c r="C391" t="str">
        <f t="shared" si="18"/>
        <v>2024-2025</v>
      </c>
      <c r="D391" t="s">
        <v>147</v>
      </c>
      <c r="E391" t="s">
        <v>114</v>
      </c>
      <c r="F391" t="str">
        <f t="shared" si="19"/>
        <v>Victoria</v>
      </c>
      <c r="G391" t="s">
        <v>45</v>
      </c>
      <c r="H391">
        <v>3551</v>
      </c>
      <c r="I391" t="s">
        <v>11</v>
      </c>
      <c r="J391" t="s">
        <v>60</v>
      </c>
      <c r="K391" t="s">
        <v>154</v>
      </c>
      <c r="L391" t="s">
        <v>14</v>
      </c>
      <c r="M391" s="5">
        <v>9.11</v>
      </c>
      <c r="N391">
        <v>1</v>
      </c>
    </row>
    <row r="392" spans="1:14" x14ac:dyDescent="0.25">
      <c r="A392" s="2">
        <v>45896</v>
      </c>
      <c r="B392" s="3">
        <f t="shared" si="20"/>
        <v>2026</v>
      </c>
      <c r="C392" t="str">
        <f t="shared" si="18"/>
        <v>2025-2026</v>
      </c>
      <c r="D392" t="s">
        <v>147</v>
      </c>
      <c r="E392" t="s">
        <v>122</v>
      </c>
      <c r="F392" t="str">
        <f t="shared" si="19"/>
        <v>New South Wales</v>
      </c>
      <c r="G392" t="s">
        <v>10</v>
      </c>
      <c r="H392">
        <v>2650</v>
      </c>
      <c r="I392" t="s">
        <v>11</v>
      </c>
      <c r="J392" t="s">
        <v>25</v>
      </c>
      <c r="K392" t="s">
        <v>152</v>
      </c>
      <c r="L392" t="s">
        <v>13</v>
      </c>
      <c r="M392" s="5">
        <v>9.2899999999999991</v>
      </c>
      <c r="N392">
        <v>1</v>
      </c>
    </row>
    <row r="393" spans="1:14" x14ac:dyDescent="0.25">
      <c r="A393" s="2">
        <v>45954</v>
      </c>
      <c r="B393" s="3">
        <f t="shared" si="20"/>
        <v>2026</v>
      </c>
      <c r="C393" t="str">
        <f t="shared" si="18"/>
        <v>2025-2026</v>
      </c>
      <c r="D393" t="s">
        <v>147</v>
      </c>
      <c r="E393" t="s">
        <v>108</v>
      </c>
      <c r="F393" t="str">
        <f t="shared" si="19"/>
        <v>Victoria</v>
      </c>
      <c r="G393" t="s">
        <v>45</v>
      </c>
      <c r="H393">
        <v>3018</v>
      </c>
      <c r="I393" t="s">
        <v>11</v>
      </c>
      <c r="J393" t="s">
        <v>46</v>
      </c>
      <c r="K393" t="s">
        <v>149</v>
      </c>
      <c r="L393" t="s">
        <v>15</v>
      </c>
      <c r="M393" s="5">
        <v>9.36</v>
      </c>
      <c r="N393">
        <v>1</v>
      </c>
    </row>
    <row r="394" spans="1:14" x14ac:dyDescent="0.25">
      <c r="A394" s="2">
        <v>45794</v>
      </c>
      <c r="B394" s="3">
        <f t="shared" si="20"/>
        <v>2025</v>
      </c>
      <c r="C394" t="str">
        <f t="shared" si="18"/>
        <v>2024-2025</v>
      </c>
      <c r="D394" t="s">
        <v>147</v>
      </c>
      <c r="E394" t="s">
        <v>89</v>
      </c>
      <c r="F394" t="str">
        <f t="shared" si="19"/>
        <v>Queensland</v>
      </c>
      <c r="G394" t="s">
        <v>35</v>
      </c>
      <c r="H394">
        <v>4655</v>
      </c>
      <c r="I394" t="s">
        <v>11</v>
      </c>
      <c r="J394" t="s">
        <v>51</v>
      </c>
      <c r="K394" t="s">
        <v>149</v>
      </c>
      <c r="L394" t="s">
        <v>15</v>
      </c>
      <c r="M394" s="5">
        <v>9.5</v>
      </c>
      <c r="N394">
        <v>1</v>
      </c>
    </row>
    <row r="395" spans="1:14" x14ac:dyDescent="0.25">
      <c r="A395" s="2">
        <v>45836</v>
      </c>
      <c r="B395" s="3">
        <f t="shared" si="20"/>
        <v>2025</v>
      </c>
      <c r="C395" t="str">
        <f t="shared" si="18"/>
        <v>2024-2025</v>
      </c>
      <c r="D395" t="s">
        <v>147</v>
      </c>
      <c r="E395" t="s">
        <v>92</v>
      </c>
      <c r="F395" t="str">
        <f t="shared" si="19"/>
        <v>Queensland</v>
      </c>
      <c r="G395" t="s">
        <v>35</v>
      </c>
      <c r="H395">
        <v>4068</v>
      </c>
      <c r="I395" t="s">
        <v>11</v>
      </c>
      <c r="J395" t="s">
        <v>43</v>
      </c>
      <c r="K395" t="s">
        <v>153</v>
      </c>
      <c r="L395" t="s">
        <v>16</v>
      </c>
      <c r="M395" s="5">
        <v>9.5</v>
      </c>
      <c r="N395">
        <v>1</v>
      </c>
    </row>
    <row r="396" spans="1:14" x14ac:dyDescent="0.25">
      <c r="A396" s="2">
        <v>45874</v>
      </c>
      <c r="B396" s="3">
        <f t="shared" si="20"/>
        <v>2026</v>
      </c>
      <c r="C396" t="str">
        <f t="shared" si="18"/>
        <v>2025-2026</v>
      </c>
      <c r="D396" t="s">
        <v>147</v>
      </c>
      <c r="E396" t="s">
        <v>115</v>
      </c>
      <c r="F396" t="str">
        <f t="shared" si="19"/>
        <v>Western Australia</v>
      </c>
      <c r="G396" t="s">
        <v>48</v>
      </c>
      <c r="H396">
        <v>6280</v>
      </c>
      <c r="I396" t="s">
        <v>11</v>
      </c>
      <c r="J396" t="s">
        <v>94</v>
      </c>
      <c r="K396" t="s">
        <v>154</v>
      </c>
      <c r="L396" t="s">
        <v>14</v>
      </c>
      <c r="M396" s="5">
        <v>9.52</v>
      </c>
      <c r="N396">
        <v>1</v>
      </c>
    </row>
    <row r="397" spans="1:14" x14ac:dyDescent="0.25">
      <c r="A397" s="2">
        <v>45777</v>
      </c>
      <c r="B397" s="3">
        <f t="shared" si="20"/>
        <v>2025</v>
      </c>
      <c r="C397" t="str">
        <f t="shared" si="18"/>
        <v>2024-2025</v>
      </c>
      <c r="D397" t="s">
        <v>147</v>
      </c>
      <c r="E397" t="s">
        <v>76</v>
      </c>
      <c r="F397" t="str">
        <f t="shared" si="19"/>
        <v>Western Australia</v>
      </c>
      <c r="G397" t="s">
        <v>48</v>
      </c>
      <c r="H397">
        <v>6450</v>
      </c>
      <c r="I397" t="s">
        <v>11</v>
      </c>
      <c r="J397" t="s">
        <v>77</v>
      </c>
      <c r="K397" t="s">
        <v>154</v>
      </c>
      <c r="L397" t="s">
        <v>14</v>
      </c>
      <c r="M397" s="5">
        <v>9.6</v>
      </c>
      <c r="N397">
        <v>1</v>
      </c>
    </row>
    <row r="398" spans="1:14" x14ac:dyDescent="0.25">
      <c r="A398" s="2">
        <v>45813</v>
      </c>
      <c r="B398" s="3">
        <f t="shared" si="20"/>
        <v>2025</v>
      </c>
      <c r="C398" t="str">
        <f t="shared" si="18"/>
        <v>2024-2025</v>
      </c>
      <c r="D398" t="s">
        <v>147</v>
      </c>
      <c r="E398" t="s">
        <v>44</v>
      </c>
      <c r="F398" t="str">
        <f t="shared" si="19"/>
        <v>Victoria</v>
      </c>
      <c r="G398" t="s">
        <v>45</v>
      </c>
      <c r="H398">
        <v>3066</v>
      </c>
      <c r="I398" t="s">
        <v>11</v>
      </c>
      <c r="J398" t="s">
        <v>46</v>
      </c>
      <c r="K398" t="s">
        <v>149</v>
      </c>
      <c r="L398" t="s">
        <v>15</v>
      </c>
      <c r="M398" s="5">
        <v>9.85</v>
      </c>
      <c r="N398">
        <v>1</v>
      </c>
    </row>
    <row r="399" spans="1:14" x14ac:dyDescent="0.25">
      <c r="A399" s="2">
        <v>45744</v>
      </c>
      <c r="B399" s="3">
        <f t="shared" si="20"/>
        <v>2025</v>
      </c>
      <c r="C399" t="str">
        <f t="shared" si="18"/>
        <v>2024-2025</v>
      </c>
      <c r="D399" t="s">
        <v>147</v>
      </c>
      <c r="E399" t="s">
        <v>9</v>
      </c>
      <c r="F399" t="str">
        <f t="shared" si="19"/>
        <v>New South Wales</v>
      </c>
      <c r="G399" t="s">
        <v>10</v>
      </c>
      <c r="H399">
        <v>2067</v>
      </c>
      <c r="I399" t="s">
        <v>11</v>
      </c>
      <c r="J399" t="s">
        <v>12</v>
      </c>
      <c r="K399" t="s">
        <v>156</v>
      </c>
      <c r="L399" t="s">
        <v>17</v>
      </c>
      <c r="M399" s="5">
        <v>9.9499999999999993</v>
      </c>
      <c r="N399">
        <v>1</v>
      </c>
    </row>
    <row r="400" spans="1:14" x14ac:dyDescent="0.25">
      <c r="A400" s="2">
        <v>45791</v>
      </c>
      <c r="B400" s="3">
        <f t="shared" si="20"/>
        <v>2025</v>
      </c>
      <c r="C400" t="str">
        <f t="shared" si="18"/>
        <v>2024-2025</v>
      </c>
      <c r="D400" t="s">
        <v>148</v>
      </c>
      <c r="E400" t="s">
        <v>83</v>
      </c>
      <c r="F400" t="str">
        <f t="shared" si="19"/>
        <v>New South Wales</v>
      </c>
      <c r="G400" t="s">
        <v>10</v>
      </c>
      <c r="H400">
        <v>2750</v>
      </c>
      <c r="I400" t="s">
        <v>11</v>
      </c>
      <c r="J400" t="s">
        <v>25</v>
      </c>
      <c r="K400" t="s">
        <v>156</v>
      </c>
      <c r="L400" t="s">
        <v>17</v>
      </c>
      <c r="M400" s="5">
        <v>9.9499999999999993</v>
      </c>
      <c r="N400">
        <v>1</v>
      </c>
    </row>
    <row r="401" spans="1:14" x14ac:dyDescent="0.25">
      <c r="A401" s="2">
        <v>45964</v>
      </c>
      <c r="B401" s="3">
        <f t="shared" si="20"/>
        <v>2026</v>
      </c>
      <c r="C401" t="str">
        <f t="shared" si="18"/>
        <v>2025-2026</v>
      </c>
      <c r="D401" t="s">
        <v>147</v>
      </c>
      <c r="E401" t="s">
        <v>138</v>
      </c>
      <c r="F401" t="str">
        <f t="shared" si="19"/>
        <v>Queensland</v>
      </c>
      <c r="G401" t="s">
        <v>35</v>
      </c>
      <c r="H401">
        <v>4558</v>
      </c>
      <c r="I401" t="s">
        <v>11</v>
      </c>
      <c r="J401" t="s">
        <v>120</v>
      </c>
      <c r="K401" t="s">
        <v>155</v>
      </c>
      <c r="L401" t="s">
        <v>20</v>
      </c>
      <c r="M401" s="5">
        <v>9.9700000000000006</v>
      </c>
      <c r="N401">
        <v>1</v>
      </c>
    </row>
    <row r="402" spans="1:14" x14ac:dyDescent="0.25">
      <c r="A402" s="2">
        <v>45430</v>
      </c>
      <c r="B402" s="3">
        <f t="shared" si="20"/>
        <v>2024</v>
      </c>
      <c r="C402" t="str">
        <f t="shared" si="18"/>
        <v>2023-2024</v>
      </c>
      <c r="D402" t="s">
        <v>147</v>
      </c>
      <c r="E402" t="s">
        <v>40</v>
      </c>
      <c r="F402" t="str">
        <f t="shared" si="19"/>
        <v>New South Wales</v>
      </c>
      <c r="G402" t="s">
        <v>10</v>
      </c>
      <c r="H402">
        <v>2116</v>
      </c>
      <c r="I402" t="s">
        <v>11</v>
      </c>
      <c r="J402" t="s">
        <v>27</v>
      </c>
      <c r="K402" t="s">
        <v>155</v>
      </c>
      <c r="L402" t="s">
        <v>20</v>
      </c>
      <c r="M402" s="5">
        <v>9.9700000000000006</v>
      </c>
      <c r="N402">
        <v>1</v>
      </c>
    </row>
    <row r="403" spans="1:14" x14ac:dyDescent="0.25">
      <c r="A403" s="2">
        <v>45458</v>
      </c>
      <c r="B403" s="3">
        <f t="shared" si="20"/>
        <v>2024</v>
      </c>
      <c r="C403" t="str">
        <f t="shared" si="18"/>
        <v>2023-2024</v>
      </c>
      <c r="D403" t="s">
        <v>147</v>
      </c>
      <c r="E403" t="s">
        <v>85</v>
      </c>
      <c r="F403" t="str">
        <f t="shared" si="19"/>
        <v>Queensland</v>
      </c>
      <c r="G403" t="s">
        <v>35</v>
      </c>
      <c r="H403">
        <v>4883</v>
      </c>
      <c r="I403" t="s">
        <v>11</v>
      </c>
      <c r="J403" t="s">
        <v>36</v>
      </c>
      <c r="K403" t="s">
        <v>156</v>
      </c>
      <c r="L403" t="s">
        <v>17</v>
      </c>
      <c r="M403" s="5">
        <v>9.98</v>
      </c>
      <c r="N403">
        <v>1</v>
      </c>
    </row>
    <row r="404" spans="1:14" x14ac:dyDescent="0.25">
      <c r="A404" s="2">
        <v>45390</v>
      </c>
      <c r="B404" s="3">
        <f t="shared" si="20"/>
        <v>2024</v>
      </c>
      <c r="C404" t="str">
        <f t="shared" si="18"/>
        <v>2023-2024</v>
      </c>
      <c r="D404" t="s">
        <v>147</v>
      </c>
      <c r="E404" t="s">
        <v>135</v>
      </c>
      <c r="F404" t="str">
        <f t="shared" si="19"/>
        <v>Victoria</v>
      </c>
      <c r="G404" t="s">
        <v>45</v>
      </c>
      <c r="H404">
        <v>3550</v>
      </c>
      <c r="I404" t="s">
        <v>11</v>
      </c>
      <c r="J404" t="s">
        <v>60</v>
      </c>
      <c r="K404" t="s">
        <v>155</v>
      </c>
      <c r="L404" t="s">
        <v>20</v>
      </c>
      <c r="M404" s="5">
        <v>9.98</v>
      </c>
      <c r="N404">
        <v>1</v>
      </c>
    </row>
    <row r="405" spans="1:14" x14ac:dyDescent="0.25">
      <c r="A405" s="2">
        <v>45719</v>
      </c>
      <c r="B405" s="3">
        <f t="shared" si="20"/>
        <v>2025</v>
      </c>
      <c r="C405" t="str">
        <f t="shared" si="18"/>
        <v>2024-2025</v>
      </c>
      <c r="D405" t="s">
        <v>147</v>
      </c>
      <c r="E405" t="s">
        <v>135</v>
      </c>
      <c r="F405" t="str">
        <f t="shared" si="19"/>
        <v>Victoria</v>
      </c>
      <c r="G405" t="s">
        <v>45</v>
      </c>
      <c r="H405">
        <v>3550</v>
      </c>
      <c r="I405" t="s">
        <v>11</v>
      </c>
      <c r="J405" t="s">
        <v>60</v>
      </c>
      <c r="K405" t="s">
        <v>150</v>
      </c>
      <c r="L405" t="s">
        <v>18</v>
      </c>
      <c r="M405" s="5">
        <v>9.98</v>
      </c>
      <c r="N405">
        <v>1</v>
      </c>
    </row>
    <row r="406" spans="1:14" x14ac:dyDescent="0.25">
      <c r="A406" s="2">
        <v>45786</v>
      </c>
      <c r="B406" s="3">
        <f t="shared" si="20"/>
        <v>2025</v>
      </c>
      <c r="C406" t="str">
        <f t="shared" si="18"/>
        <v>2024-2025</v>
      </c>
      <c r="D406" t="s">
        <v>147</v>
      </c>
      <c r="E406" t="s">
        <v>140</v>
      </c>
      <c r="F406" t="str">
        <f t="shared" si="19"/>
        <v>Tasmania</v>
      </c>
      <c r="G406" t="s">
        <v>70</v>
      </c>
      <c r="H406">
        <v>7320</v>
      </c>
      <c r="I406" t="s">
        <v>11</v>
      </c>
      <c r="J406" t="s">
        <v>71</v>
      </c>
      <c r="K406" t="s">
        <v>152</v>
      </c>
      <c r="L406" t="s">
        <v>13</v>
      </c>
      <c r="M406" s="5">
        <v>9.98</v>
      </c>
      <c r="N406">
        <v>1</v>
      </c>
    </row>
    <row r="407" spans="1:14" x14ac:dyDescent="0.25">
      <c r="A407" s="2">
        <v>46014</v>
      </c>
      <c r="B407" s="3">
        <f t="shared" si="20"/>
        <v>2026</v>
      </c>
      <c r="C407" t="str">
        <f t="shared" si="18"/>
        <v>2025-2026</v>
      </c>
      <c r="D407" t="s">
        <v>148</v>
      </c>
      <c r="E407" t="s">
        <v>99</v>
      </c>
      <c r="F407" t="str">
        <f t="shared" si="19"/>
        <v>Victoria</v>
      </c>
      <c r="G407" t="s">
        <v>45</v>
      </c>
      <c r="H407">
        <v>3148</v>
      </c>
      <c r="I407" t="s">
        <v>11</v>
      </c>
      <c r="J407" t="s">
        <v>63</v>
      </c>
      <c r="K407" t="s">
        <v>155</v>
      </c>
      <c r="L407" t="s">
        <v>20</v>
      </c>
      <c r="M407" s="5">
        <v>9.98</v>
      </c>
      <c r="N407">
        <v>1</v>
      </c>
    </row>
    <row r="408" spans="1:14" x14ac:dyDescent="0.25">
      <c r="A408" s="2">
        <v>45860</v>
      </c>
      <c r="B408" s="3">
        <f t="shared" si="20"/>
        <v>2026</v>
      </c>
      <c r="C408" t="str">
        <f t="shared" si="18"/>
        <v>2025-2026</v>
      </c>
      <c r="D408" t="s">
        <v>148</v>
      </c>
      <c r="E408" t="s">
        <v>9</v>
      </c>
      <c r="F408" t="str">
        <f t="shared" si="19"/>
        <v>New South Wales</v>
      </c>
      <c r="G408" t="s">
        <v>10</v>
      </c>
      <c r="H408">
        <v>2067</v>
      </c>
      <c r="I408" t="s">
        <v>11</v>
      </c>
      <c r="J408" t="s">
        <v>12</v>
      </c>
      <c r="K408" t="s">
        <v>155</v>
      </c>
      <c r="L408" t="s">
        <v>20</v>
      </c>
      <c r="M408" s="5">
        <v>9.98</v>
      </c>
      <c r="N408">
        <v>1</v>
      </c>
    </row>
    <row r="409" spans="1:14" x14ac:dyDescent="0.25">
      <c r="A409" s="2">
        <v>45743</v>
      </c>
      <c r="B409" s="3">
        <f t="shared" si="20"/>
        <v>2025</v>
      </c>
      <c r="C409" t="str">
        <f t="shared" si="18"/>
        <v>2024-2025</v>
      </c>
      <c r="D409" t="s">
        <v>147</v>
      </c>
      <c r="E409" t="s">
        <v>118</v>
      </c>
      <c r="F409" t="str">
        <f t="shared" si="19"/>
        <v>New South Wales</v>
      </c>
      <c r="G409" t="s">
        <v>10</v>
      </c>
      <c r="H409">
        <v>2158</v>
      </c>
      <c r="I409" t="s">
        <v>11</v>
      </c>
      <c r="J409" t="s">
        <v>27</v>
      </c>
      <c r="K409" t="s">
        <v>154</v>
      </c>
      <c r="L409" t="s">
        <v>14</v>
      </c>
      <c r="M409" s="5">
        <v>9.98</v>
      </c>
      <c r="N409">
        <v>1</v>
      </c>
    </row>
    <row r="410" spans="1:14" x14ac:dyDescent="0.25">
      <c r="A410" s="2">
        <v>45703</v>
      </c>
      <c r="B410" s="3">
        <f t="shared" si="20"/>
        <v>2025</v>
      </c>
      <c r="C410" t="str">
        <f t="shared" si="18"/>
        <v>2024-2025</v>
      </c>
      <c r="D410" t="s">
        <v>147</v>
      </c>
      <c r="E410" t="s">
        <v>131</v>
      </c>
      <c r="F410" t="str">
        <f t="shared" si="19"/>
        <v>Western Australia</v>
      </c>
      <c r="G410" t="s">
        <v>48</v>
      </c>
      <c r="H410">
        <v>6530</v>
      </c>
      <c r="I410" t="s">
        <v>11</v>
      </c>
      <c r="J410" t="s">
        <v>77</v>
      </c>
      <c r="K410" t="s">
        <v>19</v>
      </c>
      <c r="L410" t="s">
        <v>23</v>
      </c>
      <c r="M410" s="5">
        <v>9.98</v>
      </c>
      <c r="N410">
        <v>1</v>
      </c>
    </row>
    <row r="411" spans="1:14" x14ac:dyDescent="0.25">
      <c r="A411" s="2">
        <v>45567</v>
      </c>
      <c r="B411" s="3">
        <f t="shared" si="20"/>
        <v>2025</v>
      </c>
      <c r="C411" t="str">
        <f t="shared" si="18"/>
        <v>2024-2025</v>
      </c>
      <c r="D411" t="s">
        <v>147</v>
      </c>
      <c r="E411" t="s">
        <v>119</v>
      </c>
      <c r="F411" t="str">
        <f t="shared" si="19"/>
        <v>Queensland</v>
      </c>
      <c r="G411" t="s">
        <v>35</v>
      </c>
      <c r="H411">
        <v>4570</v>
      </c>
      <c r="I411" t="s">
        <v>11</v>
      </c>
      <c r="J411" t="s">
        <v>120</v>
      </c>
      <c r="K411" t="s">
        <v>156</v>
      </c>
      <c r="L411" t="s">
        <v>17</v>
      </c>
      <c r="M411" s="5">
        <v>9.98</v>
      </c>
      <c r="N411">
        <v>1</v>
      </c>
    </row>
    <row r="412" spans="1:14" x14ac:dyDescent="0.25">
      <c r="A412" s="2">
        <v>45538</v>
      </c>
      <c r="B412" s="3">
        <f t="shared" si="20"/>
        <v>2025</v>
      </c>
      <c r="C412" t="str">
        <f t="shared" si="18"/>
        <v>2024-2025</v>
      </c>
      <c r="D412" t="s">
        <v>147</v>
      </c>
      <c r="E412" t="s">
        <v>74</v>
      </c>
      <c r="F412" t="str">
        <f t="shared" si="19"/>
        <v>South Australia</v>
      </c>
      <c r="G412" t="s">
        <v>32</v>
      </c>
      <c r="H412">
        <v>5043</v>
      </c>
      <c r="I412" t="s">
        <v>11</v>
      </c>
      <c r="J412" t="s">
        <v>33</v>
      </c>
      <c r="K412" t="s">
        <v>149</v>
      </c>
      <c r="L412" t="s">
        <v>15</v>
      </c>
      <c r="M412" s="5">
        <v>9.98</v>
      </c>
      <c r="N412">
        <v>1</v>
      </c>
    </row>
    <row r="413" spans="1:14" x14ac:dyDescent="0.25">
      <c r="A413" s="2">
        <v>45810</v>
      </c>
      <c r="B413" s="3">
        <f t="shared" si="20"/>
        <v>2025</v>
      </c>
      <c r="C413" t="str">
        <f t="shared" si="18"/>
        <v>2024-2025</v>
      </c>
      <c r="D413" t="s">
        <v>147</v>
      </c>
      <c r="E413" t="s">
        <v>74</v>
      </c>
      <c r="F413" t="str">
        <f t="shared" si="19"/>
        <v>South Australia</v>
      </c>
      <c r="G413" t="s">
        <v>32</v>
      </c>
      <c r="H413">
        <v>5043</v>
      </c>
      <c r="I413" t="s">
        <v>11</v>
      </c>
      <c r="J413" t="s">
        <v>33</v>
      </c>
      <c r="K413" t="s">
        <v>155</v>
      </c>
      <c r="L413" t="s">
        <v>20</v>
      </c>
      <c r="M413" s="5">
        <v>9.98</v>
      </c>
      <c r="N413">
        <v>1</v>
      </c>
    </row>
    <row r="414" spans="1:14" x14ac:dyDescent="0.25">
      <c r="A414" s="2">
        <v>45796</v>
      </c>
      <c r="B414" s="3">
        <f t="shared" si="20"/>
        <v>2025</v>
      </c>
      <c r="C414" t="str">
        <f t="shared" si="18"/>
        <v>2024-2025</v>
      </c>
      <c r="D414" t="s">
        <v>148</v>
      </c>
      <c r="E414" t="s">
        <v>37</v>
      </c>
      <c r="F414" t="str">
        <f t="shared" si="19"/>
        <v>South Australia</v>
      </c>
      <c r="G414" t="s">
        <v>32</v>
      </c>
      <c r="H414">
        <v>5607</v>
      </c>
      <c r="I414" t="s">
        <v>11</v>
      </c>
      <c r="J414" t="s">
        <v>38</v>
      </c>
      <c r="K414" t="s">
        <v>155</v>
      </c>
      <c r="L414" t="s">
        <v>20</v>
      </c>
      <c r="M414" s="5">
        <v>9.98</v>
      </c>
      <c r="N414">
        <v>1</v>
      </c>
    </row>
    <row r="415" spans="1:14" x14ac:dyDescent="0.25">
      <c r="A415" s="2">
        <v>45940</v>
      </c>
      <c r="B415" s="3">
        <f t="shared" si="20"/>
        <v>2026</v>
      </c>
      <c r="C415" t="str">
        <f t="shared" si="18"/>
        <v>2025-2026</v>
      </c>
      <c r="D415" t="s">
        <v>147</v>
      </c>
      <c r="E415" t="s">
        <v>121</v>
      </c>
      <c r="F415" t="str">
        <f t="shared" si="19"/>
        <v>Queensland</v>
      </c>
      <c r="G415" t="s">
        <v>35</v>
      </c>
      <c r="H415">
        <v>4700</v>
      </c>
      <c r="I415" t="s">
        <v>11</v>
      </c>
      <c r="J415" t="s">
        <v>51</v>
      </c>
      <c r="K415" t="s">
        <v>155</v>
      </c>
      <c r="L415" t="s">
        <v>20</v>
      </c>
      <c r="M415" s="5">
        <v>9.98</v>
      </c>
      <c r="N415">
        <v>1</v>
      </c>
    </row>
    <row r="416" spans="1:14" x14ac:dyDescent="0.25">
      <c r="A416" s="2">
        <v>46020</v>
      </c>
      <c r="B416" s="3">
        <f t="shared" si="20"/>
        <v>2026</v>
      </c>
      <c r="C416" t="str">
        <f t="shared" si="18"/>
        <v>2025-2026</v>
      </c>
      <c r="D416" t="s">
        <v>147</v>
      </c>
      <c r="E416" t="s">
        <v>90</v>
      </c>
      <c r="F416" t="str">
        <f t="shared" si="19"/>
        <v>Victoria</v>
      </c>
      <c r="G416" t="s">
        <v>45</v>
      </c>
      <c r="H416">
        <v>3179</v>
      </c>
      <c r="I416" t="s">
        <v>11</v>
      </c>
      <c r="J416" t="s">
        <v>63</v>
      </c>
      <c r="K416" t="s">
        <v>149</v>
      </c>
      <c r="L416" t="s">
        <v>15</v>
      </c>
      <c r="M416" s="5">
        <v>9.98</v>
      </c>
      <c r="N416">
        <v>1</v>
      </c>
    </row>
    <row r="417" spans="1:14" x14ac:dyDescent="0.25">
      <c r="A417" s="2">
        <v>45982</v>
      </c>
      <c r="B417" s="3">
        <f t="shared" si="20"/>
        <v>2026</v>
      </c>
      <c r="C417" t="str">
        <f t="shared" si="18"/>
        <v>2025-2026</v>
      </c>
      <c r="D417" t="s">
        <v>148</v>
      </c>
      <c r="E417" t="s">
        <v>113</v>
      </c>
      <c r="F417" t="str">
        <f t="shared" si="19"/>
        <v>Queensland</v>
      </c>
      <c r="G417" t="s">
        <v>35</v>
      </c>
      <c r="H417">
        <v>4215</v>
      </c>
      <c r="I417" t="s">
        <v>11</v>
      </c>
      <c r="J417" t="s">
        <v>104</v>
      </c>
      <c r="K417" t="s">
        <v>155</v>
      </c>
      <c r="L417" t="s">
        <v>20</v>
      </c>
      <c r="M417" s="5">
        <v>9.98</v>
      </c>
      <c r="N417">
        <v>1</v>
      </c>
    </row>
    <row r="418" spans="1:14" x14ac:dyDescent="0.25">
      <c r="A418" s="2">
        <v>45292</v>
      </c>
      <c r="B418" s="3">
        <f t="shared" si="20"/>
        <v>2024</v>
      </c>
      <c r="C418" t="str">
        <f t="shared" si="18"/>
        <v>2023-2024</v>
      </c>
      <c r="D418" t="s">
        <v>147</v>
      </c>
      <c r="E418" t="s">
        <v>50</v>
      </c>
      <c r="F418" t="str">
        <f t="shared" si="19"/>
        <v>Queensland</v>
      </c>
      <c r="G418" t="s">
        <v>35</v>
      </c>
      <c r="H418">
        <v>4703</v>
      </c>
      <c r="I418" t="s">
        <v>11</v>
      </c>
      <c r="J418" t="s">
        <v>51</v>
      </c>
      <c r="K418" t="s">
        <v>155</v>
      </c>
      <c r="L418" t="s">
        <v>20</v>
      </c>
      <c r="M418" s="5">
        <v>9.98</v>
      </c>
      <c r="N418">
        <v>1</v>
      </c>
    </row>
    <row r="419" spans="1:14" x14ac:dyDescent="0.25">
      <c r="A419" s="2">
        <v>45586</v>
      </c>
      <c r="B419" s="3">
        <f t="shared" si="20"/>
        <v>2025</v>
      </c>
      <c r="C419" t="str">
        <f t="shared" si="18"/>
        <v>2024-2025</v>
      </c>
      <c r="D419" t="s">
        <v>147</v>
      </c>
      <c r="E419" t="s">
        <v>96</v>
      </c>
      <c r="F419" t="str">
        <f t="shared" si="19"/>
        <v>Western Australia</v>
      </c>
      <c r="G419" t="s">
        <v>48</v>
      </c>
      <c r="H419">
        <v>6330</v>
      </c>
      <c r="I419" t="s">
        <v>11</v>
      </c>
      <c r="J419" t="s">
        <v>94</v>
      </c>
      <c r="K419" t="s">
        <v>150</v>
      </c>
      <c r="L419" t="s">
        <v>18</v>
      </c>
      <c r="M419" s="5">
        <v>9.99</v>
      </c>
      <c r="N419">
        <v>1</v>
      </c>
    </row>
    <row r="420" spans="1:14" x14ac:dyDescent="0.25">
      <c r="A420" s="2">
        <v>45856</v>
      </c>
      <c r="B420" s="3">
        <f t="shared" si="20"/>
        <v>2026</v>
      </c>
      <c r="C420" t="str">
        <f t="shared" si="18"/>
        <v>2025-2026</v>
      </c>
      <c r="D420" t="s">
        <v>147</v>
      </c>
      <c r="E420" t="s">
        <v>96</v>
      </c>
      <c r="F420" t="str">
        <f t="shared" si="19"/>
        <v>Western Australia</v>
      </c>
      <c r="G420" t="s">
        <v>48</v>
      </c>
      <c r="H420">
        <v>6330</v>
      </c>
      <c r="I420" t="s">
        <v>11</v>
      </c>
      <c r="J420" t="s">
        <v>94</v>
      </c>
      <c r="K420" t="s">
        <v>151</v>
      </c>
      <c r="L420" t="s">
        <v>21</v>
      </c>
      <c r="M420" s="5">
        <v>9.99</v>
      </c>
      <c r="N420">
        <v>1</v>
      </c>
    </row>
    <row r="421" spans="1:14" x14ac:dyDescent="0.25">
      <c r="A421" s="2">
        <v>45955</v>
      </c>
      <c r="B421" s="3">
        <f t="shared" si="20"/>
        <v>2026</v>
      </c>
      <c r="C421" t="str">
        <f t="shared" si="18"/>
        <v>2025-2026</v>
      </c>
      <c r="D421" t="s">
        <v>147</v>
      </c>
      <c r="E421" t="s">
        <v>146</v>
      </c>
      <c r="F421" t="str">
        <f t="shared" si="19"/>
        <v>Victoria</v>
      </c>
      <c r="G421" t="s">
        <v>45</v>
      </c>
      <c r="H421">
        <v>3353</v>
      </c>
      <c r="I421" t="s">
        <v>11</v>
      </c>
      <c r="J421" t="s">
        <v>60</v>
      </c>
      <c r="K421" t="s">
        <v>150</v>
      </c>
      <c r="L421" t="s">
        <v>18</v>
      </c>
      <c r="M421" s="5">
        <v>9.99</v>
      </c>
      <c r="N421">
        <v>1</v>
      </c>
    </row>
    <row r="422" spans="1:14" x14ac:dyDescent="0.25">
      <c r="A422" s="2">
        <v>45327</v>
      </c>
      <c r="B422" s="3">
        <f t="shared" si="20"/>
        <v>2024</v>
      </c>
      <c r="C422" t="str">
        <f t="shared" si="18"/>
        <v>2023-2024</v>
      </c>
      <c r="D422" t="s">
        <v>148</v>
      </c>
      <c r="E422" t="s">
        <v>24</v>
      </c>
      <c r="F422" t="str">
        <f t="shared" si="19"/>
        <v>New South Wales</v>
      </c>
      <c r="G422" t="s">
        <v>10</v>
      </c>
      <c r="H422">
        <v>2795</v>
      </c>
      <c r="I422" t="s">
        <v>11</v>
      </c>
      <c r="J422" t="s">
        <v>25</v>
      </c>
      <c r="K422" t="s">
        <v>154</v>
      </c>
      <c r="L422" t="s">
        <v>14</v>
      </c>
      <c r="M422" s="5">
        <v>9.99</v>
      </c>
      <c r="N422">
        <v>1</v>
      </c>
    </row>
    <row r="423" spans="1:14" x14ac:dyDescent="0.25">
      <c r="A423" s="2">
        <v>45530</v>
      </c>
      <c r="B423" s="3">
        <f t="shared" si="20"/>
        <v>2025</v>
      </c>
      <c r="C423" t="str">
        <f t="shared" si="18"/>
        <v>2024-2025</v>
      </c>
      <c r="D423" t="s">
        <v>147</v>
      </c>
      <c r="E423" t="s">
        <v>116</v>
      </c>
      <c r="F423" t="str">
        <f t="shared" si="19"/>
        <v>Western Australia</v>
      </c>
      <c r="G423" t="s">
        <v>48</v>
      </c>
      <c r="H423">
        <v>6725</v>
      </c>
      <c r="I423" t="s">
        <v>11</v>
      </c>
      <c r="J423" t="s">
        <v>77</v>
      </c>
      <c r="K423" t="s">
        <v>152</v>
      </c>
      <c r="L423" t="s">
        <v>13</v>
      </c>
      <c r="M423" s="5">
        <v>9.99</v>
      </c>
      <c r="N423">
        <v>1</v>
      </c>
    </row>
    <row r="424" spans="1:14" x14ac:dyDescent="0.25">
      <c r="A424" s="2">
        <v>45826</v>
      </c>
      <c r="B424" s="3">
        <f t="shared" si="20"/>
        <v>2025</v>
      </c>
      <c r="C424" t="str">
        <f t="shared" si="18"/>
        <v>2024-2025</v>
      </c>
      <c r="D424" t="s">
        <v>148</v>
      </c>
      <c r="E424" t="s">
        <v>102</v>
      </c>
      <c r="F424" t="str">
        <f t="shared" si="19"/>
        <v>Queensland</v>
      </c>
      <c r="G424" t="s">
        <v>35</v>
      </c>
      <c r="H424">
        <v>4870</v>
      </c>
      <c r="I424" t="s">
        <v>11</v>
      </c>
      <c r="J424" t="s">
        <v>36</v>
      </c>
      <c r="K424" t="s">
        <v>153</v>
      </c>
      <c r="L424" t="s">
        <v>16</v>
      </c>
      <c r="M424" s="5">
        <v>9.99</v>
      </c>
      <c r="N424">
        <v>1</v>
      </c>
    </row>
    <row r="425" spans="1:14" x14ac:dyDescent="0.25">
      <c r="A425" s="2">
        <v>45613</v>
      </c>
      <c r="B425" s="3">
        <f t="shared" si="20"/>
        <v>2025</v>
      </c>
      <c r="C425" t="str">
        <f t="shared" si="18"/>
        <v>2024-2025</v>
      </c>
      <c r="D425" t="s">
        <v>148</v>
      </c>
      <c r="E425" t="s">
        <v>126</v>
      </c>
      <c r="F425" t="str">
        <f t="shared" si="19"/>
        <v>Queensland</v>
      </c>
      <c r="G425" t="s">
        <v>35</v>
      </c>
      <c r="H425">
        <v>4551</v>
      </c>
      <c r="I425" t="s">
        <v>11</v>
      </c>
      <c r="J425" t="s">
        <v>120</v>
      </c>
      <c r="K425" t="s">
        <v>19</v>
      </c>
      <c r="L425" t="s">
        <v>23</v>
      </c>
      <c r="M425" s="5">
        <v>9.99</v>
      </c>
      <c r="N425">
        <v>1</v>
      </c>
    </row>
    <row r="426" spans="1:14" x14ac:dyDescent="0.25">
      <c r="A426" s="2">
        <v>45575</v>
      </c>
      <c r="B426" s="3">
        <f t="shared" si="20"/>
        <v>2025</v>
      </c>
      <c r="C426" t="str">
        <f t="shared" si="18"/>
        <v>2024-2025</v>
      </c>
      <c r="D426" t="s">
        <v>147</v>
      </c>
      <c r="E426" t="s">
        <v>57</v>
      </c>
      <c r="F426" t="str">
        <f t="shared" si="19"/>
        <v>New South Wales</v>
      </c>
      <c r="G426" t="s">
        <v>10</v>
      </c>
      <c r="H426">
        <v>2560</v>
      </c>
      <c r="I426" t="s">
        <v>11</v>
      </c>
      <c r="J426" t="s">
        <v>58</v>
      </c>
      <c r="K426" t="s">
        <v>19</v>
      </c>
      <c r="L426" t="s">
        <v>23</v>
      </c>
      <c r="M426" s="5">
        <v>9.99</v>
      </c>
      <c r="N426">
        <v>1</v>
      </c>
    </row>
    <row r="427" spans="1:14" x14ac:dyDescent="0.25">
      <c r="A427" s="2">
        <v>45332</v>
      </c>
      <c r="B427" s="3">
        <f t="shared" si="20"/>
        <v>2024</v>
      </c>
      <c r="C427" t="str">
        <f t="shared" si="18"/>
        <v>2023-2024</v>
      </c>
      <c r="D427" t="s">
        <v>147</v>
      </c>
      <c r="E427" t="s">
        <v>143</v>
      </c>
      <c r="F427" t="str">
        <f t="shared" si="19"/>
        <v>New South Wales</v>
      </c>
      <c r="G427" t="s">
        <v>10</v>
      </c>
      <c r="H427">
        <v>2154</v>
      </c>
      <c r="I427" t="s">
        <v>11</v>
      </c>
      <c r="J427" t="s">
        <v>27</v>
      </c>
      <c r="K427" t="s">
        <v>150</v>
      </c>
      <c r="L427" t="s">
        <v>18</v>
      </c>
      <c r="M427" s="5">
        <v>9.99</v>
      </c>
      <c r="N427">
        <v>1</v>
      </c>
    </row>
    <row r="428" spans="1:14" x14ac:dyDescent="0.25">
      <c r="A428" s="2">
        <v>45836</v>
      </c>
      <c r="B428" s="3">
        <f t="shared" si="20"/>
        <v>2025</v>
      </c>
      <c r="C428" t="str">
        <f t="shared" si="18"/>
        <v>2024-2025</v>
      </c>
      <c r="D428" t="s">
        <v>147</v>
      </c>
      <c r="E428" t="s">
        <v>28</v>
      </c>
      <c r="F428" t="str">
        <f t="shared" si="19"/>
        <v>Northern Territory</v>
      </c>
      <c r="G428" t="s">
        <v>29</v>
      </c>
      <c r="H428">
        <v>800</v>
      </c>
      <c r="I428" t="s">
        <v>11</v>
      </c>
      <c r="J428" t="s">
        <v>30</v>
      </c>
      <c r="K428" t="s">
        <v>154</v>
      </c>
      <c r="L428" t="s">
        <v>14</v>
      </c>
      <c r="M428" s="5">
        <v>9.99</v>
      </c>
      <c r="N428">
        <v>1</v>
      </c>
    </row>
    <row r="429" spans="1:14" x14ac:dyDescent="0.25">
      <c r="A429" s="2">
        <v>45888</v>
      </c>
      <c r="B429" s="3">
        <f t="shared" si="20"/>
        <v>2026</v>
      </c>
      <c r="C429" t="str">
        <f t="shared" si="18"/>
        <v>2025-2026</v>
      </c>
      <c r="D429" t="s">
        <v>147</v>
      </c>
      <c r="E429" t="s">
        <v>118</v>
      </c>
      <c r="F429" t="str">
        <f t="shared" si="19"/>
        <v>New South Wales</v>
      </c>
      <c r="G429" t="s">
        <v>10</v>
      </c>
      <c r="H429">
        <v>2158</v>
      </c>
      <c r="I429" t="s">
        <v>11</v>
      </c>
      <c r="J429" t="s">
        <v>27</v>
      </c>
      <c r="K429" t="s">
        <v>154</v>
      </c>
      <c r="L429" t="s">
        <v>14</v>
      </c>
      <c r="M429" s="5">
        <v>9.99</v>
      </c>
      <c r="N429">
        <v>1</v>
      </c>
    </row>
    <row r="430" spans="1:14" x14ac:dyDescent="0.25">
      <c r="A430" s="2">
        <v>45714</v>
      </c>
      <c r="B430" s="3">
        <f t="shared" si="20"/>
        <v>2025</v>
      </c>
      <c r="C430" t="str">
        <f t="shared" si="18"/>
        <v>2024-2025</v>
      </c>
      <c r="D430" t="s">
        <v>148</v>
      </c>
      <c r="E430" t="s">
        <v>114</v>
      </c>
      <c r="F430" t="str">
        <f t="shared" si="19"/>
        <v>Victoria</v>
      </c>
      <c r="G430" t="s">
        <v>45</v>
      </c>
      <c r="H430">
        <v>3551</v>
      </c>
      <c r="I430" t="s">
        <v>11</v>
      </c>
      <c r="J430" t="s">
        <v>60</v>
      </c>
      <c r="K430" t="s">
        <v>151</v>
      </c>
      <c r="L430" t="s">
        <v>21</v>
      </c>
      <c r="M430" s="5">
        <v>9.99</v>
      </c>
      <c r="N430">
        <v>1</v>
      </c>
    </row>
    <row r="431" spans="1:14" x14ac:dyDescent="0.25">
      <c r="A431" s="2">
        <v>45865</v>
      </c>
      <c r="B431" s="3">
        <f t="shared" si="20"/>
        <v>2026</v>
      </c>
      <c r="C431" t="str">
        <f t="shared" si="18"/>
        <v>2025-2026</v>
      </c>
      <c r="D431" t="s">
        <v>148</v>
      </c>
      <c r="E431" t="s">
        <v>93</v>
      </c>
      <c r="F431" t="str">
        <f t="shared" si="19"/>
        <v>Western Australia</v>
      </c>
      <c r="G431" t="s">
        <v>48</v>
      </c>
      <c r="H431">
        <v>6112</v>
      </c>
      <c r="I431" t="s">
        <v>11</v>
      </c>
      <c r="J431" t="s">
        <v>94</v>
      </c>
      <c r="K431" t="s">
        <v>150</v>
      </c>
      <c r="L431" t="s">
        <v>18</v>
      </c>
      <c r="M431" s="5">
        <v>9.99</v>
      </c>
      <c r="N431">
        <v>1</v>
      </c>
    </row>
    <row r="432" spans="1:14" x14ac:dyDescent="0.25">
      <c r="A432" s="2">
        <v>45573</v>
      </c>
      <c r="B432" s="3">
        <f t="shared" si="20"/>
        <v>2025</v>
      </c>
      <c r="C432" t="str">
        <f t="shared" si="18"/>
        <v>2024-2025</v>
      </c>
      <c r="D432" t="s">
        <v>147</v>
      </c>
      <c r="E432" t="s">
        <v>125</v>
      </c>
      <c r="F432" t="str">
        <f t="shared" si="19"/>
        <v>Victoria</v>
      </c>
      <c r="G432" t="s">
        <v>45</v>
      </c>
      <c r="H432">
        <v>3400</v>
      </c>
      <c r="I432" t="s">
        <v>11</v>
      </c>
      <c r="J432" t="s">
        <v>60</v>
      </c>
      <c r="K432" t="s">
        <v>154</v>
      </c>
      <c r="L432" t="s">
        <v>14</v>
      </c>
      <c r="M432" s="5">
        <v>9.99</v>
      </c>
      <c r="N432">
        <v>1</v>
      </c>
    </row>
    <row r="433" spans="1:14" x14ac:dyDescent="0.25">
      <c r="A433" s="2">
        <v>45893</v>
      </c>
      <c r="B433" s="3">
        <f t="shared" si="20"/>
        <v>2026</v>
      </c>
      <c r="C433" t="str">
        <f t="shared" si="18"/>
        <v>2025-2026</v>
      </c>
      <c r="D433" t="s">
        <v>147</v>
      </c>
      <c r="E433" t="s">
        <v>97</v>
      </c>
      <c r="F433" t="str">
        <f t="shared" si="19"/>
        <v>Tasmania</v>
      </c>
      <c r="G433" t="s">
        <v>70</v>
      </c>
      <c r="H433">
        <v>7250</v>
      </c>
      <c r="I433" t="s">
        <v>11</v>
      </c>
      <c r="J433" t="s">
        <v>71</v>
      </c>
      <c r="K433" t="s">
        <v>155</v>
      </c>
      <c r="L433" t="s">
        <v>20</v>
      </c>
      <c r="M433" s="5">
        <v>9.99</v>
      </c>
      <c r="N433">
        <v>1</v>
      </c>
    </row>
    <row r="434" spans="1:14" x14ac:dyDescent="0.25">
      <c r="A434" s="2">
        <v>45897</v>
      </c>
      <c r="B434" s="3">
        <f t="shared" si="20"/>
        <v>2026</v>
      </c>
      <c r="C434" t="str">
        <f t="shared" si="18"/>
        <v>2025-2026</v>
      </c>
      <c r="D434" t="s">
        <v>148</v>
      </c>
      <c r="E434" t="s">
        <v>47</v>
      </c>
      <c r="F434" t="str">
        <f t="shared" si="19"/>
        <v>Western Australia</v>
      </c>
      <c r="G434" t="s">
        <v>48</v>
      </c>
      <c r="H434">
        <v>6030</v>
      </c>
      <c r="I434" t="s">
        <v>11</v>
      </c>
      <c r="J434" t="s">
        <v>49</v>
      </c>
      <c r="K434" t="s">
        <v>154</v>
      </c>
      <c r="L434" t="s">
        <v>14</v>
      </c>
      <c r="M434" s="5">
        <v>9.99</v>
      </c>
      <c r="N434">
        <v>1</v>
      </c>
    </row>
    <row r="435" spans="1:14" x14ac:dyDescent="0.25">
      <c r="A435" s="2">
        <v>45441</v>
      </c>
      <c r="B435" s="3">
        <f t="shared" si="20"/>
        <v>2024</v>
      </c>
      <c r="C435" t="str">
        <f t="shared" si="18"/>
        <v>2023-2024</v>
      </c>
      <c r="D435" t="s">
        <v>147</v>
      </c>
      <c r="E435" t="s">
        <v>90</v>
      </c>
      <c r="F435" t="str">
        <f t="shared" si="19"/>
        <v>Victoria</v>
      </c>
      <c r="G435" t="s">
        <v>45</v>
      </c>
      <c r="H435">
        <v>3179</v>
      </c>
      <c r="I435" t="s">
        <v>11</v>
      </c>
      <c r="J435" t="s">
        <v>63</v>
      </c>
      <c r="K435" t="s">
        <v>155</v>
      </c>
      <c r="L435" t="s">
        <v>20</v>
      </c>
      <c r="M435" s="5">
        <v>9.99</v>
      </c>
      <c r="N435">
        <v>1</v>
      </c>
    </row>
    <row r="436" spans="1:14" x14ac:dyDescent="0.25">
      <c r="A436" s="2">
        <v>45590</v>
      </c>
      <c r="B436" s="3">
        <f t="shared" si="20"/>
        <v>2025</v>
      </c>
      <c r="C436" t="str">
        <f t="shared" si="18"/>
        <v>2024-2025</v>
      </c>
      <c r="D436" t="s">
        <v>147</v>
      </c>
      <c r="E436" t="s">
        <v>66</v>
      </c>
      <c r="F436" t="str">
        <f t="shared" si="19"/>
        <v>South Australia</v>
      </c>
      <c r="G436" t="s">
        <v>32</v>
      </c>
      <c r="H436">
        <v>5169</v>
      </c>
      <c r="I436" t="s">
        <v>11</v>
      </c>
      <c r="J436" t="s">
        <v>33</v>
      </c>
      <c r="K436" t="s">
        <v>149</v>
      </c>
      <c r="L436" t="s">
        <v>15</v>
      </c>
      <c r="M436" s="5">
        <v>9.99</v>
      </c>
      <c r="N436">
        <v>1</v>
      </c>
    </row>
    <row r="437" spans="1:14" x14ac:dyDescent="0.25">
      <c r="A437" s="2">
        <v>45783</v>
      </c>
      <c r="B437" s="3">
        <f t="shared" si="20"/>
        <v>2025</v>
      </c>
      <c r="C437" t="str">
        <f t="shared" si="18"/>
        <v>2024-2025</v>
      </c>
      <c r="D437" t="s">
        <v>148</v>
      </c>
      <c r="E437" t="s">
        <v>117</v>
      </c>
      <c r="F437" t="str">
        <f t="shared" si="19"/>
        <v>Queensland</v>
      </c>
      <c r="G437" t="s">
        <v>35</v>
      </c>
      <c r="H437">
        <v>4119</v>
      </c>
      <c r="I437" t="s">
        <v>11</v>
      </c>
      <c r="J437" t="s">
        <v>43</v>
      </c>
      <c r="K437" t="s">
        <v>149</v>
      </c>
      <c r="L437" t="s">
        <v>15</v>
      </c>
      <c r="M437" s="5">
        <v>9.99</v>
      </c>
      <c r="N437">
        <v>1</v>
      </c>
    </row>
    <row r="438" spans="1:14" x14ac:dyDescent="0.25">
      <c r="A438" s="2">
        <v>45448</v>
      </c>
      <c r="B438" s="3">
        <f t="shared" si="20"/>
        <v>2024</v>
      </c>
      <c r="C438" t="str">
        <f t="shared" si="18"/>
        <v>2023-2024</v>
      </c>
      <c r="D438" t="s">
        <v>147</v>
      </c>
      <c r="E438" t="s">
        <v>59</v>
      </c>
      <c r="F438" t="str">
        <f t="shared" si="19"/>
        <v>Victoria</v>
      </c>
      <c r="G438" t="s">
        <v>45</v>
      </c>
      <c r="H438">
        <v>3280</v>
      </c>
      <c r="I438" t="s">
        <v>11</v>
      </c>
      <c r="J438" t="s">
        <v>60</v>
      </c>
      <c r="K438" t="s">
        <v>155</v>
      </c>
      <c r="L438" t="s">
        <v>20</v>
      </c>
      <c r="M438" s="5">
        <v>9.99</v>
      </c>
      <c r="N438">
        <v>1</v>
      </c>
    </row>
    <row r="439" spans="1:14" x14ac:dyDescent="0.25">
      <c r="A439" s="2">
        <v>45754</v>
      </c>
      <c r="B439" s="3">
        <f t="shared" si="20"/>
        <v>2025</v>
      </c>
      <c r="C439" t="str">
        <f t="shared" si="18"/>
        <v>2024-2025</v>
      </c>
      <c r="D439" t="s">
        <v>147</v>
      </c>
      <c r="E439" t="s">
        <v>52</v>
      </c>
      <c r="F439" t="str">
        <f t="shared" si="19"/>
        <v>Victoria</v>
      </c>
      <c r="G439" t="s">
        <v>45</v>
      </c>
      <c r="H439">
        <v>3030</v>
      </c>
      <c r="I439" t="s">
        <v>11</v>
      </c>
      <c r="J439" t="s">
        <v>46</v>
      </c>
      <c r="K439" t="s">
        <v>152</v>
      </c>
      <c r="L439" t="s">
        <v>13</v>
      </c>
      <c r="M439" s="5">
        <v>9.99</v>
      </c>
      <c r="N439">
        <v>1</v>
      </c>
    </row>
    <row r="440" spans="1:14" x14ac:dyDescent="0.25">
      <c r="A440" s="2">
        <v>45807</v>
      </c>
      <c r="B440" s="3">
        <f t="shared" si="20"/>
        <v>2025</v>
      </c>
      <c r="C440" t="str">
        <f t="shared" si="18"/>
        <v>2024-2025</v>
      </c>
      <c r="D440" t="s">
        <v>147</v>
      </c>
      <c r="E440" t="s">
        <v>34</v>
      </c>
      <c r="F440" t="str">
        <f t="shared" si="19"/>
        <v>Queensland</v>
      </c>
      <c r="G440" t="s">
        <v>35</v>
      </c>
      <c r="H440">
        <v>4802</v>
      </c>
      <c r="I440" t="s">
        <v>11</v>
      </c>
      <c r="J440" t="s">
        <v>36</v>
      </c>
      <c r="K440" t="s">
        <v>154</v>
      </c>
      <c r="L440" t="s">
        <v>14</v>
      </c>
      <c r="M440" s="5">
        <v>10</v>
      </c>
      <c r="N440">
        <v>1</v>
      </c>
    </row>
    <row r="441" spans="1:14" x14ac:dyDescent="0.25">
      <c r="A441" s="2">
        <v>45367</v>
      </c>
      <c r="B441" s="3">
        <f t="shared" si="20"/>
        <v>2024</v>
      </c>
      <c r="C441" t="str">
        <f t="shared" si="18"/>
        <v>2023-2024</v>
      </c>
      <c r="D441" t="s">
        <v>147</v>
      </c>
      <c r="E441" t="s">
        <v>100</v>
      </c>
      <c r="F441" t="str">
        <f t="shared" si="19"/>
        <v>Western Australia</v>
      </c>
      <c r="G441" t="s">
        <v>48</v>
      </c>
      <c r="H441">
        <v>6021</v>
      </c>
      <c r="I441" t="s">
        <v>11</v>
      </c>
      <c r="J441" t="s">
        <v>49</v>
      </c>
      <c r="K441" t="s">
        <v>150</v>
      </c>
      <c r="L441" t="s">
        <v>18</v>
      </c>
      <c r="M441" s="5">
        <v>10</v>
      </c>
      <c r="N441">
        <v>1</v>
      </c>
    </row>
    <row r="442" spans="1:14" x14ac:dyDescent="0.25">
      <c r="A442" s="2">
        <v>45331</v>
      </c>
      <c r="B442" s="3">
        <f t="shared" si="20"/>
        <v>2024</v>
      </c>
      <c r="C442" t="str">
        <f t="shared" si="18"/>
        <v>2023-2024</v>
      </c>
      <c r="D442" t="s">
        <v>147</v>
      </c>
      <c r="E442" t="s">
        <v>136</v>
      </c>
      <c r="F442" t="str">
        <f t="shared" si="19"/>
        <v>Victoria</v>
      </c>
      <c r="G442" t="s">
        <v>45</v>
      </c>
      <c r="H442">
        <v>3175</v>
      </c>
      <c r="I442" t="s">
        <v>11</v>
      </c>
      <c r="J442" t="s">
        <v>63</v>
      </c>
      <c r="K442" t="s">
        <v>153</v>
      </c>
      <c r="L442" t="s">
        <v>16</v>
      </c>
      <c r="M442" s="5">
        <v>10</v>
      </c>
      <c r="N442">
        <v>1</v>
      </c>
    </row>
    <row r="443" spans="1:14" x14ac:dyDescent="0.25">
      <c r="A443" s="2">
        <v>45392</v>
      </c>
      <c r="B443" s="3">
        <f t="shared" si="20"/>
        <v>2024</v>
      </c>
      <c r="C443" t="str">
        <f t="shared" si="18"/>
        <v>2023-2024</v>
      </c>
      <c r="D443" t="s">
        <v>147</v>
      </c>
      <c r="E443" t="s">
        <v>129</v>
      </c>
      <c r="F443" t="str">
        <f t="shared" si="19"/>
        <v>Tasmania</v>
      </c>
      <c r="G443" t="s">
        <v>70</v>
      </c>
      <c r="H443">
        <v>7010</v>
      </c>
      <c r="I443" t="s">
        <v>11</v>
      </c>
      <c r="J443" t="s">
        <v>71</v>
      </c>
      <c r="K443" t="s">
        <v>154</v>
      </c>
      <c r="L443" t="s">
        <v>14</v>
      </c>
      <c r="M443" s="5">
        <v>10</v>
      </c>
      <c r="N443">
        <v>1</v>
      </c>
    </row>
    <row r="444" spans="1:14" x14ac:dyDescent="0.25">
      <c r="A444" s="2">
        <v>45639</v>
      </c>
      <c r="B444" s="3">
        <f t="shared" si="20"/>
        <v>2025</v>
      </c>
      <c r="C444" t="str">
        <f t="shared" si="18"/>
        <v>2024-2025</v>
      </c>
      <c r="D444" t="s">
        <v>147</v>
      </c>
      <c r="E444" t="s">
        <v>128</v>
      </c>
      <c r="F444" t="str">
        <f t="shared" si="19"/>
        <v>Western Australia</v>
      </c>
      <c r="G444" t="s">
        <v>48</v>
      </c>
      <c r="H444">
        <v>6027</v>
      </c>
      <c r="I444" t="s">
        <v>11</v>
      </c>
      <c r="J444" t="s">
        <v>49</v>
      </c>
      <c r="K444" t="s">
        <v>154</v>
      </c>
      <c r="L444" t="s">
        <v>14</v>
      </c>
      <c r="M444" s="5">
        <v>10</v>
      </c>
      <c r="N444">
        <v>1</v>
      </c>
    </row>
    <row r="445" spans="1:14" x14ac:dyDescent="0.25">
      <c r="A445" s="2">
        <v>45355</v>
      </c>
      <c r="B445" s="3">
        <f t="shared" si="20"/>
        <v>2024</v>
      </c>
      <c r="C445" t="str">
        <f t="shared" si="18"/>
        <v>2023-2024</v>
      </c>
      <c r="D445" t="s">
        <v>147</v>
      </c>
      <c r="E445" t="s">
        <v>26</v>
      </c>
      <c r="F445" t="str">
        <f t="shared" si="19"/>
        <v>New South Wales</v>
      </c>
      <c r="G445" t="s">
        <v>10</v>
      </c>
      <c r="H445">
        <v>2141</v>
      </c>
      <c r="I445" t="s">
        <v>11</v>
      </c>
      <c r="J445" t="s">
        <v>27</v>
      </c>
      <c r="K445" t="s">
        <v>154</v>
      </c>
      <c r="L445" t="s">
        <v>14</v>
      </c>
      <c r="M445" s="5">
        <v>10</v>
      </c>
      <c r="N445">
        <v>1</v>
      </c>
    </row>
    <row r="446" spans="1:14" x14ac:dyDescent="0.25">
      <c r="A446" s="2">
        <v>45771</v>
      </c>
      <c r="B446" s="3">
        <f t="shared" si="20"/>
        <v>2025</v>
      </c>
      <c r="C446" t="str">
        <f t="shared" si="18"/>
        <v>2024-2025</v>
      </c>
      <c r="D446" t="s">
        <v>147</v>
      </c>
      <c r="E446" t="s">
        <v>105</v>
      </c>
      <c r="F446" t="str">
        <f t="shared" si="19"/>
        <v>Victoria</v>
      </c>
      <c r="G446" t="s">
        <v>45</v>
      </c>
      <c r="H446">
        <v>3500</v>
      </c>
      <c r="I446" t="s">
        <v>11</v>
      </c>
      <c r="J446" t="s">
        <v>60</v>
      </c>
      <c r="K446" t="s">
        <v>154</v>
      </c>
      <c r="L446" t="s">
        <v>14</v>
      </c>
      <c r="M446" s="5">
        <v>10</v>
      </c>
      <c r="N446">
        <v>1</v>
      </c>
    </row>
    <row r="447" spans="1:14" x14ac:dyDescent="0.25">
      <c r="A447" s="2">
        <v>45628</v>
      </c>
      <c r="B447" s="3">
        <f t="shared" si="20"/>
        <v>2025</v>
      </c>
      <c r="C447" t="str">
        <f t="shared" si="18"/>
        <v>2024-2025</v>
      </c>
      <c r="D447" t="s">
        <v>147</v>
      </c>
      <c r="E447" t="s">
        <v>31</v>
      </c>
      <c r="F447" t="str">
        <f t="shared" si="19"/>
        <v>South Australia</v>
      </c>
      <c r="G447" t="s">
        <v>32</v>
      </c>
      <c r="H447">
        <v>5168</v>
      </c>
      <c r="I447" t="s">
        <v>11</v>
      </c>
      <c r="J447" t="s">
        <v>33</v>
      </c>
      <c r="K447" t="s">
        <v>154</v>
      </c>
      <c r="L447" t="s">
        <v>14</v>
      </c>
      <c r="M447" s="5">
        <v>10</v>
      </c>
      <c r="N447">
        <v>1</v>
      </c>
    </row>
    <row r="448" spans="1:14" x14ac:dyDescent="0.25">
      <c r="A448" s="2">
        <v>45309</v>
      </c>
      <c r="B448" s="3">
        <f t="shared" si="20"/>
        <v>2024</v>
      </c>
      <c r="C448" t="str">
        <f t="shared" si="18"/>
        <v>2023-2024</v>
      </c>
      <c r="D448" t="s">
        <v>148</v>
      </c>
      <c r="E448" t="s">
        <v>65</v>
      </c>
      <c r="F448" t="str">
        <f t="shared" si="19"/>
        <v>New South Wales</v>
      </c>
      <c r="G448" t="s">
        <v>10</v>
      </c>
      <c r="H448">
        <v>2541</v>
      </c>
      <c r="I448" t="s">
        <v>11</v>
      </c>
      <c r="J448" t="s">
        <v>58</v>
      </c>
      <c r="K448" t="s">
        <v>19</v>
      </c>
      <c r="L448" t="s">
        <v>23</v>
      </c>
      <c r="M448" s="5">
        <v>10</v>
      </c>
      <c r="N448">
        <v>1</v>
      </c>
    </row>
    <row r="449" spans="1:14" x14ac:dyDescent="0.25">
      <c r="A449" s="2">
        <v>45395</v>
      </c>
      <c r="B449" s="3">
        <f t="shared" si="20"/>
        <v>2024</v>
      </c>
      <c r="C449" t="str">
        <f t="shared" si="18"/>
        <v>2023-2024</v>
      </c>
      <c r="D449" t="s">
        <v>147</v>
      </c>
      <c r="E449" t="s">
        <v>90</v>
      </c>
      <c r="F449" t="str">
        <f t="shared" si="19"/>
        <v>Victoria</v>
      </c>
      <c r="G449" t="s">
        <v>45</v>
      </c>
      <c r="H449">
        <v>3179</v>
      </c>
      <c r="I449" t="s">
        <v>11</v>
      </c>
      <c r="J449" t="s">
        <v>63</v>
      </c>
      <c r="K449" t="s">
        <v>149</v>
      </c>
      <c r="L449" t="s">
        <v>15</v>
      </c>
      <c r="M449" s="5">
        <v>10</v>
      </c>
      <c r="N449">
        <v>1</v>
      </c>
    </row>
    <row r="450" spans="1:14" x14ac:dyDescent="0.25">
      <c r="A450" s="2">
        <v>45880</v>
      </c>
      <c r="B450" s="3">
        <f t="shared" si="20"/>
        <v>2026</v>
      </c>
      <c r="C450" t="str">
        <f t="shared" ref="C450:C513" si="21">IF(MONTH(A450) &gt;= 7, YEAR(A450) &amp; "-" &amp; YEAR(A450) + 1, YEAR(A450) - 1 &amp; "-" &amp; YEAR(A450))</f>
        <v>2025-2026</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25">
      <c r="A451" s="2">
        <v>45846</v>
      </c>
      <c r="B451" s="3">
        <f t="shared" ref="B451:B514" si="23">IF(MONTH(A451)&gt;=7,YEAR(A451)+1,YEAR(A451))</f>
        <v>2026</v>
      </c>
      <c r="C451" t="str">
        <f t="shared" si="21"/>
        <v>2025-2026</v>
      </c>
      <c r="D451" t="s">
        <v>148</v>
      </c>
      <c r="E451" t="s">
        <v>113</v>
      </c>
      <c r="F451" t="str">
        <f t="shared" si="22"/>
        <v>Queensland</v>
      </c>
      <c r="G451" t="s">
        <v>35</v>
      </c>
      <c r="H451">
        <v>4215</v>
      </c>
      <c r="I451" t="s">
        <v>11</v>
      </c>
      <c r="J451" t="s">
        <v>104</v>
      </c>
      <c r="K451" t="s">
        <v>154</v>
      </c>
      <c r="L451" t="s">
        <v>14</v>
      </c>
      <c r="M451" s="5">
        <v>10.050000000000001</v>
      </c>
      <c r="N451">
        <v>1</v>
      </c>
    </row>
    <row r="452" spans="1:14" x14ac:dyDescent="0.25">
      <c r="A452" s="2">
        <v>45527</v>
      </c>
      <c r="B452" s="3">
        <f t="shared" si="23"/>
        <v>2025</v>
      </c>
      <c r="C452" t="str">
        <f t="shared" si="21"/>
        <v>2024-2025</v>
      </c>
      <c r="D452" t="s">
        <v>147</v>
      </c>
      <c r="E452" t="s">
        <v>41</v>
      </c>
      <c r="F452" t="str">
        <f t="shared" si="22"/>
        <v>New South Wales</v>
      </c>
      <c r="G452" t="s">
        <v>10</v>
      </c>
      <c r="H452">
        <v>2830</v>
      </c>
      <c r="I452" t="s">
        <v>11</v>
      </c>
      <c r="J452" t="s">
        <v>25</v>
      </c>
      <c r="K452" t="s">
        <v>154</v>
      </c>
      <c r="L452" t="s">
        <v>14</v>
      </c>
      <c r="M452" s="5">
        <v>10.09</v>
      </c>
      <c r="N452">
        <v>1</v>
      </c>
    </row>
    <row r="453" spans="1:14" x14ac:dyDescent="0.25">
      <c r="A453" s="2">
        <v>45464</v>
      </c>
      <c r="B453" s="3">
        <f t="shared" si="23"/>
        <v>2024</v>
      </c>
      <c r="C453" t="str">
        <f t="shared" si="21"/>
        <v>2023-2024</v>
      </c>
      <c r="D453" t="s">
        <v>147</v>
      </c>
      <c r="E453" t="s">
        <v>138</v>
      </c>
      <c r="F453" t="str">
        <f t="shared" si="22"/>
        <v>Queensland</v>
      </c>
      <c r="G453" t="s">
        <v>35</v>
      </c>
      <c r="H453">
        <v>4558</v>
      </c>
      <c r="I453" t="s">
        <v>11</v>
      </c>
      <c r="J453" t="s">
        <v>120</v>
      </c>
      <c r="K453" t="s">
        <v>154</v>
      </c>
      <c r="L453" t="s">
        <v>14</v>
      </c>
      <c r="M453" s="5">
        <v>10.25</v>
      </c>
      <c r="N453">
        <v>1</v>
      </c>
    </row>
    <row r="454" spans="1:14" x14ac:dyDescent="0.25">
      <c r="A454" s="2">
        <v>45379</v>
      </c>
      <c r="B454" s="3">
        <f t="shared" si="23"/>
        <v>2024</v>
      </c>
      <c r="C454" t="str">
        <f t="shared" si="21"/>
        <v>2023-2024</v>
      </c>
      <c r="D454" t="s">
        <v>147</v>
      </c>
      <c r="E454" t="s">
        <v>106</v>
      </c>
      <c r="F454" t="str">
        <f t="shared" si="22"/>
        <v>Victoria</v>
      </c>
      <c r="G454" t="s">
        <v>45</v>
      </c>
      <c r="H454">
        <v>3915</v>
      </c>
      <c r="I454" t="s">
        <v>11</v>
      </c>
      <c r="J454" t="s">
        <v>55</v>
      </c>
      <c r="K454" t="s">
        <v>19</v>
      </c>
      <c r="L454" t="s">
        <v>23</v>
      </c>
      <c r="M454" s="5">
        <v>10.5</v>
      </c>
      <c r="N454">
        <v>1</v>
      </c>
    </row>
    <row r="455" spans="1:14" x14ac:dyDescent="0.25">
      <c r="A455" s="2">
        <v>45803</v>
      </c>
      <c r="B455" s="3">
        <f t="shared" si="23"/>
        <v>2025</v>
      </c>
      <c r="C455" t="str">
        <f t="shared" si="21"/>
        <v>2024-2025</v>
      </c>
      <c r="D455" t="s">
        <v>147</v>
      </c>
      <c r="E455" t="s">
        <v>65</v>
      </c>
      <c r="F455" t="str">
        <f t="shared" si="22"/>
        <v>New South Wales</v>
      </c>
      <c r="G455" t="s">
        <v>10</v>
      </c>
      <c r="H455">
        <v>2541</v>
      </c>
      <c r="I455" t="s">
        <v>11</v>
      </c>
      <c r="J455" t="s">
        <v>58</v>
      </c>
      <c r="K455" t="s">
        <v>152</v>
      </c>
      <c r="L455" t="s">
        <v>13</v>
      </c>
      <c r="M455" s="5">
        <v>10.5</v>
      </c>
      <c r="N455">
        <v>1</v>
      </c>
    </row>
    <row r="456" spans="1:14" x14ac:dyDescent="0.25">
      <c r="A456" s="2">
        <v>45568</v>
      </c>
      <c r="B456" s="3">
        <f t="shared" si="23"/>
        <v>2025</v>
      </c>
      <c r="C456" t="str">
        <f t="shared" si="21"/>
        <v>2024-2025</v>
      </c>
      <c r="D456" t="s">
        <v>147</v>
      </c>
      <c r="E456" t="s">
        <v>109</v>
      </c>
      <c r="F456" t="str">
        <f t="shared" si="22"/>
        <v>New South Wales</v>
      </c>
      <c r="G456" t="s">
        <v>10</v>
      </c>
      <c r="H456">
        <v>2480</v>
      </c>
      <c r="I456" t="s">
        <v>11</v>
      </c>
      <c r="J456" t="s">
        <v>68</v>
      </c>
      <c r="K456" t="s">
        <v>149</v>
      </c>
      <c r="L456" t="s">
        <v>15</v>
      </c>
      <c r="M456" s="5">
        <v>10.65</v>
      </c>
      <c r="N456">
        <v>1</v>
      </c>
    </row>
    <row r="457" spans="1:14" x14ac:dyDescent="0.25">
      <c r="A457" s="2">
        <v>45651</v>
      </c>
      <c r="B457" s="3">
        <f t="shared" si="23"/>
        <v>2025</v>
      </c>
      <c r="C457" t="str">
        <f t="shared" si="21"/>
        <v>2024-2025</v>
      </c>
      <c r="D457" t="s">
        <v>147</v>
      </c>
      <c r="E457" t="s">
        <v>89</v>
      </c>
      <c r="F457" t="str">
        <f t="shared" si="22"/>
        <v>Queensland</v>
      </c>
      <c r="G457" t="s">
        <v>35</v>
      </c>
      <c r="H457">
        <v>4655</v>
      </c>
      <c r="I457" t="s">
        <v>11</v>
      </c>
      <c r="J457" t="s">
        <v>51</v>
      </c>
      <c r="K457" t="s">
        <v>150</v>
      </c>
      <c r="L457" t="s">
        <v>18</v>
      </c>
      <c r="M457" s="5">
        <v>10.7</v>
      </c>
      <c r="N457">
        <v>1</v>
      </c>
    </row>
    <row r="458" spans="1:14" x14ac:dyDescent="0.25">
      <c r="A458" s="2">
        <v>45717</v>
      </c>
      <c r="B458" s="3">
        <f t="shared" si="23"/>
        <v>2025</v>
      </c>
      <c r="C458" t="str">
        <f t="shared" si="21"/>
        <v>2024-2025</v>
      </c>
      <c r="D458" t="s">
        <v>148</v>
      </c>
      <c r="E458" t="s">
        <v>24</v>
      </c>
      <c r="F458" t="str">
        <f t="shared" si="22"/>
        <v>New South Wales</v>
      </c>
      <c r="G458" t="s">
        <v>10</v>
      </c>
      <c r="H458">
        <v>2795</v>
      </c>
      <c r="I458" t="s">
        <v>11</v>
      </c>
      <c r="J458" t="s">
        <v>25</v>
      </c>
      <c r="K458" t="s">
        <v>155</v>
      </c>
      <c r="L458" t="s">
        <v>20</v>
      </c>
      <c r="M458" s="5">
        <v>10.78</v>
      </c>
      <c r="N458">
        <v>1</v>
      </c>
    </row>
    <row r="459" spans="1:14" x14ac:dyDescent="0.25">
      <c r="A459" s="2">
        <v>45307</v>
      </c>
      <c r="B459" s="3">
        <f t="shared" si="23"/>
        <v>2024</v>
      </c>
      <c r="C459" t="str">
        <f t="shared" si="21"/>
        <v>2023-2024</v>
      </c>
      <c r="D459" t="s">
        <v>148</v>
      </c>
      <c r="E459" t="s">
        <v>109</v>
      </c>
      <c r="F459" t="str">
        <f t="shared" si="22"/>
        <v>New South Wales</v>
      </c>
      <c r="G459" t="s">
        <v>10</v>
      </c>
      <c r="H459">
        <v>2480</v>
      </c>
      <c r="I459" t="s">
        <v>11</v>
      </c>
      <c r="J459" t="s">
        <v>68</v>
      </c>
      <c r="K459" t="s">
        <v>154</v>
      </c>
      <c r="L459" t="s">
        <v>14</v>
      </c>
      <c r="M459" s="5">
        <v>10.8</v>
      </c>
      <c r="N459">
        <v>1</v>
      </c>
    </row>
    <row r="460" spans="1:14" x14ac:dyDescent="0.25">
      <c r="A460" s="2">
        <v>45450</v>
      </c>
      <c r="B460" s="3">
        <f t="shared" si="23"/>
        <v>2024</v>
      </c>
      <c r="C460" t="str">
        <f t="shared" si="21"/>
        <v>2023-2024</v>
      </c>
      <c r="D460" t="s">
        <v>147</v>
      </c>
      <c r="E460" t="s">
        <v>65</v>
      </c>
      <c r="F460" t="str">
        <f t="shared" si="22"/>
        <v>New South Wales</v>
      </c>
      <c r="G460" t="s">
        <v>10</v>
      </c>
      <c r="H460">
        <v>2541</v>
      </c>
      <c r="I460" t="s">
        <v>11</v>
      </c>
      <c r="J460" t="s">
        <v>58</v>
      </c>
      <c r="K460" t="s">
        <v>154</v>
      </c>
      <c r="L460" t="s">
        <v>14</v>
      </c>
      <c r="M460" s="5">
        <v>10.9</v>
      </c>
      <c r="N460">
        <v>1</v>
      </c>
    </row>
    <row r="461" spans="1:14" x14ac:dyDescent="0.25">
      <c r="A461" s="2">
        <v>45691</v>
      </c>
      <c r="B461" s="3">
        <f t="shared" si="23"/>
        <v>2025</v>
      </c>
      <c r="C461" t="str">
        <f t="shared" si="21"/>
        <v>2024-2025</v>
      </c>
      <c r="D461" t="s">
        <v>147</v>
      </c>
      <c r="E461" t="s">
        <v>86</v>
      </c>
      <c r="F461" t="str">
        <f t="shared" si="22"/>
        <v>New South Wales</v>
      </c>
      <c r="G461" t="s">
        <v>10</v>
      </c>
      <c r="H461">
        <v>2064</v>
      </c>
      <c r="I461" t="s">
        <v>11</v>
      </c>
      <c r="J461" t="s">
        <v>12</v>
      </c>
      <c r="K461" t="s">
        <v>152</v>
      </c>
      <c r="L461" t="s">
        <v>13</v>
      </c>
      <c r="M461" s="5">
        <v>10.98</v>
      </c>
      <c r="N461">
        <v>1</v>
      </c>
    </row>
    <row r="462" spans="1:14" x14ac:dyDescent="0.25">
      <c r="A462" s="2">
        <v>45638</v>
      </c>
      <c r="B462" s="3">
        <f t="shared" si="23"/>
        <v>2025</v>
      </c>
      <c r="C462" t="str">
        <f t="shared" si="21"/>
        <v>2024-2025</v>
      </c>
      <c r="D462" t="s">
        <v>148</v>
      </c>
      <c r="E462" t="s">
        <v>116</v>
      </c>
      <c r="F462" t="str">
        <f t="shared" si="22"/>
        <v>Western Australia</v>
      </c>
      <c r="G462" t="s">
        <v>48</v>
      </c>
      <c r="H462">
        <v>6725</v>
      </c>
      <c r="I462" t="s">
        <v>11</v>
      </c>
      <c r="J462" t="s">
        <v>77</v>
      </c>
      <c r="K462" t="s">
        <v>150</v>
      </c>
      <c r="L462" t="s">
        <v>18</v>
      </c>
      <c r="M462" s="5">
        <v>10.98</v>
      </c>
      <c r="N462">
        <v>1</v>
      </c>
    </row>
    <row r="463" spans="1:14" x14ac:dyDescent="0.25">
      <c r="A463" s="2">
        <v>45665</v>
      </c>
      <c r="B463" s="3">
        <f t="shared" si="23"/>
        <v>2025</v>
      </c>
      <c r="C463" t="str">
        <f t="shared" si="21"/>
        <v>2024-2025</v>
      </c>
      <c r="D463" t="s">
        <v>147</v>
      </c>
      <c r="E463" t="s">
        <v>87</v>
      </c>
      <c r="F463" t="str">
        <f t="shared" si="22"/>
        <v>New South Wales</v>
      </c>
      <c r="G463" t="s">
        <v>10</v>
      </c>
      <c r="H463">
        <v>2790</v>
      </c>
      <c r="I463" t="s">
        <v>11</v>
      </c>
      <c r="J463" t="s">
        <v>25</v>
      </c>
      <c r="K463" t="s">
        <v>19</v>
      </c>
      <c r="L463" t="s">
        <v>23</v>
      </c>
      <c r="M463" s="5">
        <v>10.98</v>
      </c>
      <c r="N463">
        <v>1</v>
      </c>
    </row>
    <row r="464" spans="1:14" x14ac:dyDescent="0.25">
      <c r="A464" s="2">
        <v>45770</v>
      </c>
      <c r="B464" s="3">
        <f t="shared" si="23"/>
        <v>2025</v>
      </c>
      <c r="C464" t="str">
        <f t="shared" si="21"/>
        <v>2024-2025</v>
      </c>
      <c r="D464" t="s">
        <v>148</v>
      </c>
      <c r="E464" t="s">
        <v>37</v>
      </c>
      <c r="F464" t="str">
        <f t="shared" si="22"/>
        <v>South Australia</v>
      </c>
      <c r="G464" t="s">
        <v>32</v>
      </c>
      <c r="H464">
        <v>5607</v>
      </c>
      <c r="I464" t="s">
        <v>11</v>
      </c>
      <c r="J464" t="s">
        <v>38</v>
      </c>
      <c r="K464" t="s">
        <v>155</v>
      </c>
      <c r="L464" t="s">
        <v>20</v>
      </c>
      <c r="M464" s="5">
        <v>10.98</v>
      </c>
      <c r="N464">
        <v>1</v>
      </c>
    </row>
    <row r="465" spans="1:14" x14ac:dyDescent="0.25">
      <c r="A465" s="2">
        <v>45470</v>
      </c>
      <c r="B465" s="3">
        <f t="shared" si="23"/>
        <v>2024</v>
      </c>
      <c r="C465" t="str">
        <f t="shared" si="21"/>
        <v>2023-2024</v>
      </c>
      <c r="D465" t="s">
        <v>147</v>
      </c>
      <c r="E465" t="s">
        <v>121</v>
      </c>
      <c r="F465" t="str">
        <f t="shared" si="22"/>
        <v>Queensland</v>
      </c>
      <c r="G465" t="s">
        <v>35</v>
      </c>
      <c r="H465">
        <v>4700</v>
      </c>
      <c r="I465" t="s">
        <v>11</v>
      </c>
      <c r="J465" t="s">
        <v>51</v>
      </c>
      <c r="K465" t="s">
        <v>149</v>
      </c>
      <c r="L465" t="s">
        <v>15</v>
      </c>
      <c r="M465" s="5">
        <v>10.98</v>
      </c>
      <c r="N465">
        <v>1</v>
      </c>
    </row>
    <row r="466" spans="1:14" x14ac:dyDescent="0.25">
      <c r="A466" s="2">
        <v>45994</v>
      </c>
      <c r="B466" s="3">
        <f t="shared" si="23"/>
        <v>2026</v>
      </c>
      <c r="C466" t="str">
        <f t="shared" si="21"/>
        <v>2025-2026</v>
      </c>
      <c r="D466" t="s">
        <v>148</v>
      </c>
      <c r="E466" t="s">
        <v>9</v>
      </c>
      <c r="F466" t="str">
        <f t="shared" si="22"/>
        <v>New South Wales</v>
      </c>
      <c r="G466" t="s">
        <v>10</v>
      </c>
      <c r="H466">
        <v>2067</v>
      </c>
      <c r="I466" t="s">
        <v>11</v>
      </c>
      <c r="J466" t="s">
        <v>12</v>
      </c>
      <c r="K466" t="s">
        <v>149</v>
      </c>
      <c r="L466" t="s">
        <v>15</v>
      </c>
      <c r="M466" s="5">
        <v>10.99</v>
      </c>
      <c r="N466">
        <v>1</v>
      </c>
    </row>
    <row r="467" spans="1:14" x14ac:dyDescent="0.25">
      <c r="A467" s="2">
        <v>45333</v>
      </c>
      <c r="B467" s="3">
        <f t="shared" si="23"/>
        <v>2024</v>
      </c>
      <c r="C467" t="str">
        <f t="shared" si="21"/>
        <v>2023-2024</v>
      </c>
      <c r="D467" t="s">
        <v>147</v>
      </c>
      <c r="E467" t="s">
        <v>131</v>
      </c>
      <c r="F467" t="str">
        <f t="shared" si="22"/>
        <v>Western Australia</v>
      </c>
      <c r="G467" t="s">
        <v>48</v>
      </c>
      <c r="H467">
        <v>6530</v>
      </c>
      <c r="I467" t="s">
        <v>11</v>
      </c>
      <c r="J467" t="s">
        <v>77</v>
      </c>
      <c r="K467" t="s">
        <v>151</v>
      </c>
      <c r="L467" t="s">
        <v>21</v>
      </c>
      <c r="M467" s="5">
        <v>10.99</v>
      </c>
      <c r="N467">
        <v>1</v>
      </c>
    </row>
    <row r="468" spans="1:14" x14ac:dyDescent="0.25">
      <c r="A468" s="2">
        <v>45483</v>
      </c>
      <c r="B468" s="3">
        <f t="shared" si="23"/>
        <v>2025</v>
      </c>
      <c r="C468" t="str">
        <f t="shared" si="21"/>
        <v>2024-2025</v>
      </c>
      <c r="D468" t="s">
        <v>147</v>
      </c>
      <c r="E468" t="s">
        <v>86</v>
      </c>
      <c r="F468" t="str">
        <f t="shared" si="22"/>
        <v>New South Wales</v>
      </c>
      <c r="G468" t="s">
        <v>10</v>
      </c>
      <c r="H468">
        <v>2064</v>
      </c>
      <c r="I468" t="s">
        <v>11</v>
      </c>
      <c r="J468" t="s">
        <v>12</v>
      </c>
      <c r="K468" t="s">
        <v>19</v>
      </c>
      <c r="L468" t="s">
        <v>23</v>
      </c>
      <c r="M468" s="5">
        <v>11</v>
      </c>
      <c r="N468">
        <v>1</v>
      </c>
    </row>
    <row r="469" spans="1:14" x14ac:dyDescent="0.25">
      <c r="A469" s="2">
        <v>45412</v>
      </c>
      <c r="B469" s="3">
        <f t="shared" si="23"/>
        <v>2024</v>
      </c>
      <c r="C469" t="str">
        <f t="shared" si="21"/>
        <v>2023-2024</v>
      </c>
      <c r="D469" t="s">
        <v>147</v>
      </c>
      <c r="E469" t="s">
        <v>125</v>
      </c>
      <c r="F469" t="str">
        <f t="shared" si="22"/>
        <v>Victoria</v>
      </c>
      <c r="G469" t="s">
        <v>45</v>
      </c>
      <c r="H469">
        <v>3400</v>
      </c>
      <c r="I469" t="s">
        <v>11</v>
      </c>
      <c r="J469" t="s">
        <v>60</v>
      </c>
      <c r="K469" t="s">
        <v>154</v>
      </c>
      <c r="L469" t="s">
        <v>14</v>
      </c>
      <c r="M469" s="5">
        <v>11</v>
      </c>
      <c r="N469">
        <v>1</v>
      </c>
    </row>
    <row r="470" spans="1:14" x14ac:dyDescent="0.25">
      <c r="A470" s="2">
        <v>45682</v>
      </c>
      <c r="B470" s="3">
        <f t="shared" si="23"/>
        <v>2025</v>
      </c>
      <c r="C470" t="str">
        <f t="shared" si="21"/>
        <v>2024-2025</v>
      </c>
      <c r="D470" t="s">
        <v>148</v>
      </c>
      <c r="E470" t="s">
        <v>141</v>
      </c>
      <c r="F470" t="str">
        <f t="shared" si="22"/>
        <v>Western Australia</v>
      </c>
      <c r="G470" t="s">
        <v>48</v>
      </c>
      <c r="H470">
        <v>6052</v>
      </c>
      <c r="I470" t="s">
        <v>11</v>
      </c>
      <c r="J470" t="s">
        <v>49</v>
      </c>
      <c r="K470" t="s">
        <v>150</v>
      </c>
      <c r="L470" t="s">
        <v>18</v>
      </c>
      <c r="M470" s="5">
        <v>11</v>
      </c>
      <c r="N470">
        <v>1</v>
      </c>
    </row>
    <row r="471" spans="1:14" x14ac:dyDescent="0.25">
      <c r="A471" s="2">
        <v>45739</v>
      </c>
      <c r="B471" s="3">
        <f t="shared" si="23"/>
        <v>2025</v>
      </c>
      <c r="C471" t="str">
        <f t="shared" si="21"/>
        <v>2024-2025</v>
      </c>
      <c r="D471" t="s">
        <v>147</v>
      </c>
      <c r="E471" t="s">
        <v>66</v>
      </c>
      <c r="F471" t="str">
        <f t="shared" si="22"/>
        <v>South Australia</v>
      </c>
      <c r="G471" t="s">
        <v>32</v>
      </c>
      <c r="H471">
        <v>5169</v>
      </c>
      <c r="I471" t="s">
        <v>11</v>
      </c>
      <c r="J471" t="s">
        <v>33</v>
      </c>
      <c r="K471" t="s">
        <v>154</v>
      </c>
      <c r="L471" t="s">
        <v>14</v>
      </c>
      <c r="M471" s="5">
        <v>11</v>
      </c>
      <c r="N471">
        <v>1</v>
      </c>
    </row>
    <row r="472" spans="1:14" x14ac:dyDescent="0.25">
      <c r="A472" s="2">
        <v>45444</v>
      </c>
      <c r="B472" s="3">
        <f t="shared" si="23"/>
        <v>2024</v>
      </c>
      <c r="C472" t="str">
        <f t="shared" si="21"/>
        <v>2023-2024</v>
      </c>
      <c r="D472" t="s">
        <v>147</v>
      </c>
      <c r="E472" t="s">
        <v>132</v>
      </c>
      <c r="F472" t="str">
        <f t="shared" si="22"/>
        <v>New South Wales</v>
      </c>
      <c r="G472" t="s">
        <v>10</v>
      </c>
      <c r="H472">
        <v>2800</v>
      </c>
      <c r="I472" t="s">
        <v>11</v>
      </c>
      <c r="J472" t="s">
        <v>25</v>
      </c>
      <c r="K472" t="s">
        <v>150</v>
      </c>
      <c r="L472" t="s">
        <v>18</v>
      </c>
      <c r="M472" s="5">
        <v>11.000000000000002</v>
      </c>
      <c r="N472">
        <v>1</v>
      </c>
    </row>
    <row r="473" spans="1:14" x14ac:dyDescent="0.25">
      <c r="A473" s="2">
        <v>45946</v>
      </c>
      <c r="B473" s="3">
        <f t="shared" si="23"/>
        <v>2026</v>
      </c>
      <c r="C473" t="str">
        <f t="shared" si="21"/>
        <v>2025-2026</v>
      </c>
      <c r="D473" t="s">
        <v>148</v>
      </c>
      <c r="E473" t="s">
        <v>114</v>
      </c>
      <c r="F473" t="str">
        <f t="shared" si="22"/>
        <v>Victoria</v>
      </c>
      <c r="G473" t="s">
        <v>45</v>
      </c>
      <c r="H473">
        <v>3551</v>
      </c>
      <c r="I473" t="s">
        <v>11</v>
      </c>
      <c r="J473" t="s">
        <v>60</v>
      </c>
      <c r="K473" t="s">
        <v>154</v>
      </c>
      <c r="L473" t="s">
        <v>14</v>
      </c>
      <c r="M473" s="5">
        <v>11.32</v>
      </c>
      <c r="N473">
        <v>1</v>
      </c>
    </row>
    <row r="474" spans="1:14" x14ac:dyDescent="0.25">
      <c r="A474" s="2">
        <v>45650</v>
      </c>
      <c r="B474" s="3">
        <f t="shared" si="23"/>
        <v>2025</v>
      </c>
      <c r="C474" t="str">
        <f t="shared" si="21"/>
        <v>2024-2025</v>
      </c>
      <c r="D474" t="s">
        <v>147</v>
      </c>
      <c r="E474" t="s">
        <v>140</v>
      </c>
      <c r="F474" t="str">
        <f t="shared" si="22"/>
        <v>Tasmania</v>
      </c>
      <c r="G474" t="s">
        <v>70</v>
      </c>
      <c r="H474">
        <v>7320</v>
      </c>
      <c r="I474" t="s">
        <v>11</v>
      </c>
      <c r="J474" t="s">
        <v>71</v>
      </c>
      <c r="K474" t="s">
        <v>154</v>
      </c>
      <c r="L474" t="s">
        <v>14</v>
      </c>
      <c r="M474" s="5">
        <v>11.5</v>
      </c>
      <c r="N474">
        <v>1</v>
      </c>
    </row>
    <row r="475" spans="1:14" x14ac:dyDescent="0.25">
      <c r="A475" s="2">
        <v>45867</v>
      </c>
      <c r="B475" s="3">
        <f t="shared" si="23"/>
        <v>2026</v>
      </c>
      <c r="C475" t="str">
        <f t="shared" si="21"/>
        <v>2025-2026</v>
      </c>
      <c r="D475" t="s">
        <v>147</v>
      </c>
      <c r="E475" t="s">
        <v>90</v>
      </c>
      <c r="F475" t="str">
        <f t="shared" si="22"/>
        <v>Victoria</v>
      </c>
      <c r="G475" t="s">
        <v>45</v>
      </c>
      <c r="H475">
        <v>3179</v>
      </c>
      <c r="I475" t="s">
        <v>11</v>
      </c>
      <c r="J475" t="s">
        <v>63</v>
      </c>
      <c r="K475" t="s">
        <v>154</v>
      </c>
      <c r="L475" t="s">
        <v>14</v>
      </c>
      <c r="M475" s="5">
        <v>11.5</v>
      </c>
      <c r="N475">
        <v>1</v>
      </c>
    </row>
    <row r="476" spans="1:14" x14ac:dyDescent="0.25">
      <c r="A476" s="2">
        <v>45500</v>
      </c>
      <c r="B476" s="3">
        <f t="shared" si="23"/>
        <v>2025</v>
      </c>
      <c r="C476" t="str">
        <f t="shared" si="21"/>
        <v>2024-2025</v>
      </c>
      <c r="D476" t="s">
        <v>147</v>
      </c>
      <c r="E476" t="s">
        <v>73</v>
      </c>
      <c r="F476" t="str">
        <f t="shared" si="22"/>
        <v>Victoria</v>
      </c>
      <c r="G476" t="s">
        <v>45</v>
      </c>
      <c r="H476">
        <v>3136</v>
      </c>
      <c r="I476" t="s">
        <v>11</v>
      </c>
      <c r="J476" t="s">
        <v>63</v>
      </c>
      <c r="K476" t="s">
        <v>154</v>
      </c>
      <c r="L476" t="s">
        <v>14</v>
      </c>
      <c r="M476" s="5">
        <v>11.6</v>
      </c>
      <c r="N476">
        <v>1</v>
      </c>
    </row>
    <row r="477" spans="1:14" x14ac:dyDescent="0.25">
      <c r="A477" s="2">
        <v>45976</v>
      </c>
      <c r="B477" s="3">
        <f t="shared" si="23"/>
        <v>2026</v>
      </c>
      <c r="C477" t="str">
        <f t="shared" si="21"/>
        <v>2025-2026</v>
      </c>
      <c r="D477" t="s">
        <v>147</v>
      </c>
      <c r="E477" t="s">
        <v>136</v>
      </c>
      <c r="F477" t="str">
        <f t="shared" si="22"/>
        <v>Victoria</v>
      </c>
      <c r="G477" t="s">
        <v>45</v>
      </c>
      <c r="H477">
        <v>3175</v>
      </c>
      <c r="I477" t="s">
        <v>11</v>
      </c>
      <c r="J477" t="s">
        <v>63</v>
      </c>
      <c r="K477" t="s">
        <v>157</v>
      </c>
      <c r="L477" t="s">
        <v>22</v>
      </c>
      <c r="M477" s="5">
        <v>11.61</v>
      </c>
      <c r="N477">
        <v>1</v>
      </c>
    </row>
    <row r="478" spans="1:14" x14ac:dyDescent="0.25">
      <c r="A478" s="2">
        <v>45620</v>
      </c>
      <c r="B478" s="3">
        <f t="shared" si="23"/>
        <v>2025</v>
      </c>
      <c r="C478" t="str">
        <f t="shared" si="21"/>
        <v>2024-2025</v>
      </c>
      <c r="D478" t="s">
        <v>148</v>
      </c>
      <c r="E478" t="s">
        <v>137</v>
      </c>
      <c r="F478" t="str">
        <f t="shared" si="22"/>
        <v>New South Wales</v>
      </c>
      <c r="G478" t="s">
        <v>10</v>
      </c>
      <c r="H478">
        <v>2031</v>
      </c>
      <c r="I478" t="s">
        <v>11</v>
      </c>
      <c r="J478" t="s">
        <v>12</v>
      </c>
      <c r="K478" t="s">
        <v>149</v>
      </c>
      <c r="L478" t="s">
        <v>15</v>
      </c>
      <c r="M478" s="5">
        <v>11.76</v>
      </c>
      <c r="N478">
        <v>1</v>
      </c>
    </row>
    <row r="479" spans="1:14" x14ac:dyDescent="0.25">
      <c r="A479" s="2">
        <v>45952</v>
      </c>
      <c r="B479" s="3">
        <f t="shared" si="23"/>
        <v>2026</v>
      </c>
      <c r="C479" t="str">
        <f t="shared" si="21"/>
        <v>2025-2026</v>
      </c>
      <c r="D479" t="s">
        <v>148</v>
      </c>
      <c r="E479" t="s">
        <v>9</v>
      </c>
      <c r="F479" t="str">
        <f t="shared" si="22"/>
        <v>New South Wales</v>
      </c>
      <c r="G479" t="s">
        <v>10</v>
      </c>
      <c r="H479">
        <v>2067</v>
      </c>
      <c r="I479" t="s">
        <v>11</v>
      </c>
      <c r="J479" t="s">
        <v>12</v>
      </c>
      <c r="K479" t="s">
        <v>152</v>
      </c>
      <c r="L479" t="s">
        <v>13</v>
      </c>
      <c r="M479" s="5">
        <v>11.92</v>
      </c>
      <c r="N479">
        <v>1</v>
      </c>
    </row>
    <row r="480" spans="1:14" x14ac:dyDescent="0.25">
      <c r="A480" s="2">
        <v>45749</v>
      </c>
      <c r="B480" s="3">
        <f t="shared" si="23"/>
        <v>2025</v>
      </c>
      <c r="C480" t="str">
        <f t="shared" si="21"/>
        <v>2024-2025</v>
      </c>
      <c r="D480" t="s">
        <v>148</v>
      </c>
      <c r="E480" t="s">
        <v>79</v>
      </c>
      <c r="F480" t="str">
        <f t="shared" si="22"/>
        <v>Australian Capital Territory</v>
      </c>
      <c r="G480" t="s">
        <v>80</v>
      </c>
      <c r="H480">
        <v>2617</v>
      </c>
      <c r="I480" t="s">
        <v>11</v>
      </c>
      <c r="J480" t="s">
        <v>58</v>
      </c>
      <c r="K480" t="s">
        <v>154</v>
      </c>
      <c r="L480" t="s">
        <v>14</v>
      </c>
      <c r="M480" s="5">
        <v>11.96</v>
      </c>
      <c r="N480">
        <v>1</v>
      </c>
    </row>
    <row r="481" spans="1:14" x14ac:dyDescent="0.25">
      <c r="A481" s="2">
        <v>45805</v>
      </c>
      <c r="B481" s="3">
        <f t="shared" si="23"/>
        <v>2025</v>
      </c>
      <c r="C481" t="str">
        <f t="shared" si="21"/>
        <v>2024-2025</v>
      </c>
      <c r="D481" t="s">
        <v>147</v>
      </c>
      <c r="E481" t="s">
        <v>143</v>
      </c>
      <c r="F481" t="str">
        <f t="shared" si="22"/>
        <v>New South Wales</v>
      </c>
      <c r="G481" t="s">
        <v>10</v>
      </c>
      <c r="H481">
        <v>2154</v>
      </c>
      <c r="I481" t="s">
        <v>11</v>
      </c>
      <c r="J481" t="s">
        <v>27</v>
      </c>
      <c r="K481" t="s">
        <v>154</v>
      </c>
      <c r="L481" t="s">
        <v>14</v>
      </c>
      <c r="M481" s="5">
        <v>11.96</v>
      </c>
      <c r="N481">
        <v>1</v>
      </c>
    </row>
    <row r="482" spans="1:14" x14ac:dyDescent="0.25">
      <c r="A482" s="2">
        <v>45353</v>
      </c>
      <c r="B482" s="3">
        <f t="shared" si="23"/>
        <v>2024</v>
      </c>
      <c r="C482" t="str">
        <f t="shared" si="21"/>
        <v>2023-2024</v>
      </c>
      <c r="D482" t="s">
        <v>148</v>
      </c>
      <c r="E482" t="s">
        <v>103</v>
      </c>
      <c r="F482" t="str">
        <f t="shared" si="22"/>
        <v>Queensland</v>
      </c>
      <c r="G482" t="s">
        <v>35</v>
      </c>
      <c r="H482">
        <v>4509</v>
      </c>
      <c r="I482" t="s">
        <v>11</v>
      </c>
      <c r="J482" t="s">
        <v>104</v>
      </c>
      <c r="K482" t="s">
        <v>155</v>
      </c>
      <c r="L482" t="s">
        <v>20</v>
      </c>
      <c r="M482" s="5">
        <v>11.96</v>
      </c>
      <c r="N482">
        <v>1</v>
      </c>
    </row>
    <row r="483" spans="1:14" x14ac:dyDescent="0.25">
      <c r="A483" s="2">
        <v>45649</v>
      </c>
      <c r="B483" s="3">
        <f t="shared" si="23"/>
        <v>2025</v>
      </c>
      <c r="C483" t="str">
        <f t="shared" si="21"/>
        <v>2024-2025</v>
      </c>
      <c r="D483" t="s">
        <v>148</v>
      </c>
      <c r="E483" t="s">
        <v>37</v>
      </c>
      <c r="F483" t="str">
        <f t="shared" si="22"/>
        <v>South Australia</v>
      </c>
      <c r="G483" t="s">
        <v>32</v>
      </c>
      <c r="H483">
        <v>5607</v>
      </c>
      <c r="I483" t="s">
        <v>11</v>
      </c>
      <c r="J483" t="s">
        <v>38</v>
      </c>
      <c r="K483" t="s">
        <v>156</v>
      </c>
      <c r="L483" t="s">
        <v>17</v>
      </c>
      <c r="M483" s="5">
        <v>11.96</v>
      </c>
      <c r="N483">
        <v>1</v>
      </c>
    </row>
    <row r="484" spans="1:14" x14ac:dyDescent="0.25">
      <c r="A484" s="2">
        <v>45338</v>
      </c>
      <c r="B484" s="3">
        <f t="shared" si="23"/>
        <v>2024</v>
      </c>
      <c r="C484" t="str">
        <f t="shared" si="21"/>
        <v>2023-2024</v>
      </c>
      <c r="D484" t="s">
        <v>147</v>
      </c>
      <c r="E484" t="s">
        <v>96</v>
      </c>
      <c r="F484" t="str">
        <f t="shared" si="22"/>
        <v>Western Australia</v>
      </c>
      <c r="G484" t="s">
        <v>48</v>
      </c>
      <c r="H484">
        <v>6330</v>
      </c>
      <c r="I484" t="s">
        <v>11</v>
      </c>
      <c r="J484" t="s">
        <v>94</v>
      </c>
      <c r="K484" t="s">
        <v>156</v>
      </c>
      <c r="L484" t="s">
        <v>17</v>
      </c>
      <c r="M484" s="5">
        <v>11.97</v>
      </c>
      <c r="N484">
        <v>1</v>
      </c>
    </row>
    <row r="485" spans="1:14" x14ac:dyDescent="0.25">
      <c r="A485" s="2">
        <v>45608</v>
      </c>
      <c r="B485" s="3">
        <f t="shared" si="23"/>
        <v>2025</v>
      </c>
      <c r="C485" t="str">
        <f t="shared" si="21"/>
        <v>2024-2025</v>
      </c>
      <c r="D485" t="s">
        <v>147</v>
      </c>
      <c r="E485" t="s">
        <v>79</v>
      </c>
      <c r="F485" t="str">
        <f t="shared" si="22"/>
        <v>Australian Capital Territory</v>
      </c>
      <c r="G485" t="s">
        <v>80</v>
      </c>
      <c r="H485">
        <v>2617</v>
      </c>
      <c r="I485" t="s">
        <v>11</v>
      </c>
      <c r="J485" t="s">
        <v>58</v>
      </c>
      <c r="K485" t="s">
        <v>155</v>
      </c>
      <c r="L485" t="s">
        <v>20</v>
      </c>
      <c r="M485" s="5">
        <v>11.97</v>
      </c>
      <c r="N485">
        <v>1</v>
      </c>
    </row>
    <row r="486" spans="1:14" x14ac:dyDescent="0.25">
      <c r="A486" s="2">
        <v>45617</v>
      </c>
      <c r="B486" s="3">
        <f t="shared" si="23"/>
        <v>2025</v>
      </c>
      <c r="C486" t="str">
        <f t="shared" si="21"/>
        <v>2024-2025</v>
      </c>
      <c r="D486" t="s">
        <v>147</v>
      </c>
      <c r="E486" t="s">
        <v>79</v>
      </c>
      <c r="F486" t="str">
        <f t="shared" si="22"/>
        <v>Australian Capital Territory</v>
      </c>
      <c r="G486" t="s">
        <v>80</v>
      </c>
      <c r="H486">
        <v>2617</v>
      </c>
      <c r="I486" t="s">
        <v>11</v>
      </c>
      <c r="J486" t="s">
        <v>58</v>
      </c>
      <c r="K486" t="s">
        <v>149</v>
      </c>
      <c r="L486" t="s">
        <v>15</v>
      </c>
      <c r="M486" s="5">
        <v>11.97</v>
      </c>
      <c r="N486">
        <v>1</v>
      </c>
    </row>
    <row r="487" spans="1:14" x14ac:dyDescent="0.25">
      <c r="A487" s="2">
        <v>45715</v>
      </c>
      <c r="B487" s="3">
        <f t="shared" si="23"/>
        <v>2025</v>
      </c>
      <c r="C487" t="str">
        <f t="shared" si="21"/>
        <v>2024-2025</v>
      </c>
      <c r="D487" t="s">
        <v>147</v>
      </c>
      <c r="E487" t="s">
        <v>135</v>
      </c>
      <c r="F487" t="str">
        <f t="shared" si="22"/>
        <v>Victoria</v>
      </c>
      <c r="G487" t="s">
        <v>45</v>
      </c>
      <c r="H487">
        <v>3550</v>
      </c>
      <c r="I487" t="s">
        <v>11</v>
      </c>
      <c r="J487" t="s">
        <v>60</v>
      </c>
      <c r="K487" t="s">
        <v>156</v>
      </c>
      <c r="L487" t="s">
        <v>17</v>
      </c>
      <c r="M487" s="5">
        <v>11.97</v>
      </c>
      <c r="N487">
        <v>1</v>
      </c>
    </row>
    <row r="488" spans="1:14" x14ac:dyDescent="0.25">
      <c r="A488" s="2">
        <v>45703</v>
      </c>
      <c r="B488" s="3">
        <f t="shared" si="23"/>
        <v>2025</v>
      </c>
      <c r="C488" t="str">
        <f t="shared" si="21"/>
        <v>2024-2025</v>
      </c>
      <c r="D488" t="s">
        <v>148</v>
      </c>
      <c r="E488" t="s">
        <v>102</v>
      </c>
      <c r="F488" t="str">
        <f t="shared" si="22"/>
        <v>Queensland</v>
      </c>
      <c r="G488" t="s">
        <v>35</v>
      </c>
      <c r="H488">
        <v>4870</v>
      </c>
      <c r="I488" t="s">
        <v>11</v>
      </c>
      <c r="J488" t="s">
        <v>36</v>
      </c>
      <c r="K488" t="s">
        <v>155</v>
      </c>
      <c r="L488" t="s">
        <v>20</v>
      </c>
      <c r="M488" s="5">
        <v>11.97</v>
      </c>
      <c r="N488">
        <v>1</v>
      </c>
    </row>
    <row r="489" spans="1:14" x14ac:dyDescent="0.25">
      <c r="A489" s="2">
        <v>45919</v>
      </c>
      <c r="B489" s="3">
        <f t="shared" si="23"/>
        <v>2026</v>
      </c>
      <c r="C489" t="str">
        <f t="shared" si="21"/>
        <v>2025-2026</v>
      </c>
      <c r="D489" t="s">
        <v>147</v>
      </c>
      <c r="E489" t="s">
        <v>54</v>
      </c>
      <c r="F489" t="str">
        <f t="shared" si="22"/>
        <v>Victoria</v>
      </c>
      <c r="G489" t="s">
        <v>45</v>
      </c>
      <c r="H489">
        <v>3977</v>
      </c>
      <c r="I489" t="s">
        <v>11</v>
      </c>
      <c r="J489" t="s">
        <v>55</v>
      </c>
      <c r="K489" t="s">
        <v>150</v>
      </c>
      <c r="L489" t="s">
        <v>18</v>
      </c>
      <c r="M489" s="5">
        <v>11.97</v>
      </c>
      <c r="N489">
        <v>1</v>
      </c>
    </row>
    <row r="490" spans="1:14" x14ac:dyDescent="0.25">
      <c r="A490" s="2">
        <v>45478</v>
      </c>
      <c r="B490" s="3">
        <f t="shared" si="23"/>
        <v>2025</v>
      </c>
      <c r="C490" t="str">
        <f t="shared" si="21"/>
        <v>2024-2025</v>
      </c>
      <c r="D490" t="s">
        <v>147</v>
      </c>
      <c r="E490" t="s">
        <v>110</v>
      </c>
      <c r="F490" t="str">
        <f t="shared" si="22"/>
        <v>Queensland</v>
      </c>
      <c r="G490" t="s">
        <v>35</v>
      </c>
      <c r="H490">
        <v>4680</v>
      </c>
      <c r="I490" t="s">
        <v>11</v>
      </c>
      <c r="J490" t="s">
        <v>51</v>
      </c>
      <c r="K490" t="s">
        <v>150</v>
      </c>
      <c r="L490" t="s">
        <v>18</v>
      </c>
      <c r="M490" s="5">
        <v>11.97</v>
      </c>
      <c r="N490">
        <v>1</v>
      </c>
    </row>
    <row r="491" spans="1:14" x14ac:dyDescent="0.25">
      <c r="A491" s="2">
        <v>45444</v>
      </c>
      <c r="B491" s="3">
        <f t="shared" si="23"/>
        <v>2024</v>
      </c>
      <c r="C491" t="str">
        <f t="shared" si="21"/>
        <v>2023-2024</v>
      </c>
      <c r="D491" t="s">
        <v>148</v>
      </c>
      <c r="E491" t="s">
        <v>93</v>
      </c>
      <c r="F491" t="str">
        <f t="shared" si="22"/>
        <v>Western Australia</v>
      </c>
      <c r="G491" t="s">
        <v>48</v>
      </c>
      <c r="H491">
        <v>6112</v>
      </c>
      <c r="I491" t="s">
        <v>11</v>
      </c>
      <c r="J491" t="s">
        <v>94</v>
      </c>
      <c r="K491" t="s">
        <v>19</v>
      </c>
      <c r="L491" t="s">
        <v>23</v>
      </c>
      <c r="M491" s="5">
        <v>11.97</v>
      </c>
      <c r="N491">
        <v>1</v>
      </c>
    </row>
    <row r="492" spans="1:14" x14ac:dyDescent="0.25">
      <c r="A492" s="2">
        <v>45806</v>
      </c>
      <c r="B492" s="3">
        <f t="shared" si="23"/>
        <v>2025</v>
      </c>
      <c r="C492" t="str">
        <f t="shared" si="21"/>
        <v>2024-2025</v>
      </c>
      <c r="D492" t="s">
        <v>147</v>
      </c>
      <c r="E492" t="s">
        <v>89</v>
      </c>
      <c r="F492" t="str">
        <f t="shared" si="22"/>
        <v>Queensland</v>
      </c>
      <c r="G492" t="s">
        <v>35</v>
      </c>
      <c r="H492">
        <v>4655</v>
      </c>
      <c r="I492" t="s">
        <v>11</v>
      </c>
      <c r="J492" t="s">
        <v>51</v>
      </c>
      <c r="K492" t="s">
        <v>155</v>
      </c>
      <c r="L492" t="s">
        <v>20</v>
      </c>
      <c r="M492" s="5">
        <v>11.97</v>
      </c>
      <c r="N492">
        <v>1</v>
      </c>
    </row>
    <row r="493" spans="1:14" x14ac:dyDescent="0.25">
      <c r="A493" s="2">
        <v>45550</v>
      </c>
      <c r="B493" s="3">
        <f t="shared" si="23"/>
        <v>2025</v>
      </c>
      <c r="C493" t="str">
        <f t="shared" si="21"/>
        <v>2024-2025</v>
      </c>
      <c r="D493" t="s">
        <v>147</v>
      </c>
      <c r="E493" t="s">
        <v>92</v>
      </c>
      <c r="F493" t="str">
        <f t="shared" si="22"/>
        <v>Queensland</v>
      </c>
      <c r="G493" t="s">
        <v>35</v>
      </c>
      <c r="H493">
        <v>4068</v>
      </c>
      <c r="I493" t="s">
        <v>11</v>
      </c>
      <c r="J493" t="s">
        <v>43</v>
      </c>
      <c r="K493" t="s">
        <v>155</v>
      </c>
      <c r="L493" t="s">
        <v>20</v>
      </c>
      <c r="M493" s="5">
        <v>11.97</v>
      </c>
      <c r="N493">
        <v>1</v>
      </c>
    </row>
    <row r="494" spans="1:14" x14ac:dyDescent="0.25">
      <c r="A494" s="2">
        <v>45885</v>
      </c>
      <c r="B494" s="3">
        <f t="shared" si="23"/>
        <v>2026</v>
      </c>
      <c r="C494" t="str">
        <f t="shared" si="21"/>
        <v>2025-2026</v>
      </c>
      <c r="D494" t="s">
        <v>148</v>
      </c>
      <c r="E494" t="s">
        <v>83</v>
      </c>
      <c r="F494" t="str">
        <f t="shared" si="22"/>
        <v>New South Wales</v>
      </c>
      <c r="G494" t="s">
        <v>10</v>
      </c>
      <c r="H494">
        <v>2750</v>
      </c>
      <c r="I494" t="s">
        <v>11</v>
      </c>
      <c r="J494" t="s">
        <v>25</v>
      </c>
      <c r="K494" t="s">
        <v>155</v>
      </c>
      <c r="L494" t="s">
        <v>20</v>
      </c>
      <c r="M494" s="5">
        <v>11.97</v>
      </c>
      <c r="N494">
        <v>1</v>
      </c>
    </row>
    <row r="495" spans="1:14" x14ac:dyDescent="0.25">
      <c r="A495" s="2">
        <v>45987</v>
      </c>
      <c r="B495" s="3">
        <f t="shared" si="23"/>
        <v>2026</v>
      </c>
      <c r="C495" t="str">
        <f t="shared" si="21"/>
        <v>2025-2026</v>
      </c>
      <c r="D495" t="s">
        <v>147</v>
      </c>
      <c r="E495" t="s">
        <v>98</v>
      </c>
      <c r="F495" t="str">
        <f t="shared" si="22"/>
        <v>Victoria</v>
      </c>
      <c r="G495" t="s">
        <v>45</v>
      </c>
      <c r="H495">
        <v>3429</v>
      </c>
      <c r="I495" t="s">
        <v>11</v>
      </c>
      <c r="J495" t="s">
        <v>60</v>
      </c>
      <c r="K495" t="s">
        <v>155</v>
      </c>
      <c r="L495" t="s">
        <v>20</v>
      </c>
      <c r="M495" s="5">
        <v>11.97</v>
      </c>
      <c r="N495">
        <v>1</v>
      </c>
    </row>
    <row r="496" spans="1:14" x14ac:dyDescent="0.25">
      <c r="A496" s="2">
        <v>45379</v>
      </c>
      <c r="B496" s="3">
        <f t="shared" si="23"/>
        <v>2024</v>
      </c>
      <c r="C496" t="str">
        <f t="shared" si="21"/>
        <v>2023-2024</v>
      </c>
      <c r="D496" t="s">
        <v>147</v>
      </c>
      <c r="E496" t="s">
        <v>50</v>
      </c>
      <c r="F496" t="str">
        <f t="shared" si="22"/>
        <v>Queensland</v>
      </c>
      <c r="G496" t="s">
        <v>35</v>
      </c>
      <c r="H496">
        <v>4703</v>
      </c>
      <c r="I496" t="s">
        <v>11</v>
      </c>
      <c r="J496" t="s">
        <v>51</v>
      </c>
      <c r="K496" t="s">
        <v>155</v>
      </c>
      <c r="L496" t="s">
        <v>20</v>
      </c>
      <c r="M496" s="5">
        <v>11.97</v>
      </c>
      <c r="N496">
        <v>1</v>
      </c>
    </row>
    <row r="497" spans="1:14" x14ac:dyDescent="0.25">
      <c r="A497" s="2">
        <v>45585</v>
      </c>
      <c r="B497" s="3">
        <f t="shared" si="23"/>
        <v>2025</v>
      </c>
      <c r="C497" t="str">
        <f t="shared" si="21"/>
        <v>2024-2025</v>
      </c>
      <c r="D497" t="s">
        <v>147</v>
      </c>
      <c r="E497" t="s">
        <v>34</v>
      </c>
      <c r="F497" t="str">
        <f t="shared" si="22"/>
        <v>Queensland</v>
      </c>
      <c r="G497" t="s">
        <v>35</v>
      </c>
      <c r="H497">
        <v>4802</v>
      </c>
      <c r="I497" t="s">
        <v>11</v>
      </c>
      <c r="J497" t="s">
        <v>36</v>
      </c>
      <c r="K497" t="s">
        <v>153</v>
      </c>
      <c r="L497" t="s">
        <v>16</v>
      </c>
      <c r="M497" s="5">
        <v>11.98</v>
      </c>
      <c r="N497">
        <v>1</v>
      </c>
    </row>
    <row r="498" spans="1:14" x14ac:dyDescent="0.25">
      <c r="A498" s="2">
        <v>45705</v>
      </c>
      <c r="B498" s="3">
        <f t="shared" si="23"/>
        <v>2025</v>
      </c>
      <c r="C498" t="str">
        <f t="shared" si="21"/>
        <v>2024-2025</v>
      </c>
      <c r="D498" t="s">
        <v>147</v>
      </c>
      <c r="E498" t="s">
        <v>39</v>
      </c>
      <c r="F498" t="str">
        <f t="shared" si="22"/>
        <v>South Australia</v>
      </c>
      <c r="G498" t="s">
        <v>32</v>
      </c>
      <c r="H498">
        <v>5343</v>
      </c>
      <c r="I498" t="s">
        <v>11</v>
      </c>
      <c r="J498" t="s">
        <v>38</v>
      </c>
      <c r="K498" t="s">
        <v>150</v>
      </c>
      <c r="L498" t="s">
        <v>18</v>
      </c>
      <c r="M498" s="5">
        <v>11.98</v>
      </c>
      <c r="N498">
        <v>1</v>
      </c>
    </row>
    <row r="499" spans="1:14" x14ac:dyDescent="0.25">
      <c r="A499" s="2">
        <v>45424</v>
      </c>
      <c r="B499" s="3">
        <f t="shared" si="23"/>
        <v>2024</v>
      </c>
      <c r="C499" t="str">
        <f t="shared" si="21"/>
        <v>2023-2024</v>
      </c>
      <c r="D499" t="s">
        <v>148</v>
      </c>
      <c r="E499" t="s">
        <v>116</v>
      </c>
      <c r="F499" t="str">
        <f t="shared" si="22"/>
        <v>Western Australia</v>
      </c>
      <c r="G499" t="s">
        <v>48</v>
      </c>
      <c r="H499">
        <v>6725</v>
      </c>
      <c r="I499" t="s">
        <v>11</v>
      </c>
      <c r="J499" t="s">
        <v>77</v>
      </c>
      <c r="K499" t="s">
        <v>156</v>
      </c>
      <c r="L499" t="s">
        <v>17</v>
      </c>
      <c r="M499" s="5">
        <v>11.98</v>
      </c>
      <c r="N499">
        <v>1</v>
      </c>
    </row>
    <row r="500" spans="1:14" x14ac:dyDescent="0.25">
      <c r="A500" s="2">
        <v>45419</v>
      </c>
      <c r="B500" s="3">
        <f t="shared" si="23"/>
        <v>2024</v>
      </c>
      <c r="C500" t="str">
        <f t="shared" si="21"/>
        <v>2023-2024</v>
      </c>
      <c r="D500" t="s">
        <v>147</v>
      </c>
      <c r="E500" t="s">
        <v>140</v>
      </c>
      <c r="F500" t="str">
        <f t="shared" si="22"/>
        <v>Tasmania</v>
      </c>
      <c r="G500" t="s">
        <v>70</v>
      </c>
      <c r="H500">
        <v>7320</v>
      </c>
      <c r="I500" t="s">
        <v>11</v>
      </c>
      <c r="J500" t="s">
        <v>71</v>
      </c>
      <c r="K500" t="s">
        <v>151</v>
      </c>
      <c r="L500" t="s">
        <v>21</v>
      </c>
      <c r="M500" s="5">
        <v>11.98</v>
      </c>
      <c r="N500">
        <v>1</v>
      </c>
    </row>
    <row r="501" spans="1:14" x14ac:dyDescent="0.25">
      <c r="A501" s="2">
        <v>45678</v>
      </c>
      <c r="B501" s="3">
        <f t="shared" si="23"/>
        <v>2025</v>
      </c>
      <c r="C501" t="str">
        <f t="shared" si="21"/>
        <v>2024-2025</v>
      </c>
      <c r="D501" t="s">
        <v>147</v>
      </c>
      <c r="E501" t="s">
        <v>129</v>
      </c>
      <c r="F501" t="str">
        <f t="shared" si="22"/>
        <v>Tasmania</v>
      </c>
      <c r="G501" t="s">
        <v>70</v>
      </c>
      <c r="H501">
        <v>7010</v>
      </c>
      <c r="I501" t="s">
        <v>11</v>
      </c>
      <c r="J501" t="s">
        <v>71</v>
      </c>
      <c r="K501" t="s">
        <v>156</v>
      </c>
      <c r="L501" t="s">
        <v>17</v>
      </c>
      <c r="M501" s="5">
        <v>11.98</v>
      </c>
      <c r="N501">
        <v>1</v>
      </c>
    </row>
    <row r="502" spans="1:14" x14ac:dyDescent="0.25">
      <c r="A502" s="2">
        <v>45545</v>
      </c>
      <c r="B502" s="3">
        <f t="shared" si="23"/>
        <v>2025</v>
      </c>
      <c r="C502" t="str">
        <f t="shared" si="21"/>
        <v>2024-2025</v>
      </c>
      <c r="D502" t="s">
        <v>147</v>
      </c>
      <c r="E502" t="s">
        <v>125</v>
      </c>
      <c r="F502" t="str">
        <f t="shared" si="22"/>
        <v>Victoria</v>
      </c>
      <c r="G502" t="s">
        <v>45</v>
      </c>
      <c r="H502">
        <v>3400</v>
      </c>
      <c r="I502" t="s">
        <v>11</v>
      </c>
      <c r="J502" t="s">
        <v>60</v>
      </c>
      <c r="K502" t="s">
        <v>149</v>
      </c>
      <c r="L502" t="s">
        <v>15</v>
      </c>
      <c r="M502" s="5">
        <v>11.98</v>
      </c>
      <c r="N502">
        <v>1</v>
      </c>
    </row>
    <row r="503" spans="1:14" x14ac:dyDescent="0.25">
      <c r="A503" s="2">
        <v>45367</v>
      </c>
      <c r="B503" s="3">
        <f t="shared" si="23"/>
        <v>2024</v>
      </c>
      <c r="C503" t="str">
        <f t="shared" si="21"/>
        <v>2023-2024</v>
      </c>
      <c r="D503" t="s">
        <v>147</v>
      </c>
      <c r="E503" t="s">
        <v>92</v>
      </c>
      <c r="F503" t="str">
        <f t="shared" si="22"/>
        <v>Queensland</v>
      </c>
      <c r="G503" t="s">
        <v>35</v>
      </c>
      <c r="H503">
        <v>4068</v>
      </c>
      <c r="I503" t="s">
        <v>11</v>
      </c>
      <c r="J503" t="s">
        <v>43</v>
      </c>
      <c r="K503" t="s">
        <v>154</v>
      </c>
      <c r="L503" t="s">
        <v>14</v>
      </c>
      <c r="M503" s="5">
        <v>11.98</v>
      </c>
      <c r="N503">
        <v>1</v>
      </c>
    </row>
    <row r="504" spans="1:14" x14ac:dyDescent="0.25">
      <c r="A504" s="2">
        <v>45340</v>
      </c>
      <c r="B504" s="3">
        <f t="shared" si="23"/>
        <v>2024</v>
      </c>
      <c r="C504" t="str">
        <f t="shared" si="21"/>
        <v>2023-2024</v>
      </c>
      <c r="D504" t="s">
        <v>147</v>
      </c>
      <c r="E504" t="s">
        <v>133</v>
      </c>
      <c r="F504" t="str">
        <f t="shared" si="22"/>
        <v>Queensland</v>
      </c>
      <c r="G504" t="s">
        <v>35</v>
      </c>
      <c r="H504">
        <v>4305</v>
      </c>
      <c r="I504" t="s">
        <v>11</v>
      </c>
      <c r="J504" t="s">
        <v>104</v>
      </c>
      <c r="K504" t="s">
        <v>152</v>
      </c>
      <c r="L504" t="s">
        <v>13</v>
      </c>
      <c r="M504" s="5">
        <v>11.98</v>
      </c>
      <c r="N504">
        <v>1</v>
      </c>
    </row>
    <row r="505" spans="1:14" x14ac:dyDescent="0.25">
      <c r="A505" s="2">
        <v>45665</v>
      </c>
      <c r="B505" s="3">
        <f t="shared" si="23"/>
        <v>2025</v>
      </c>
      <c r="C505" t="str">
        <f t="shared" si="21"/>
        <v>2024-2025</v>
      </c>
      <c r="D505" t="s">
        <v>147</v>
      </c>
      <c r="E505" t="s">
        <v>90</v>
      </c>
      <c r="F505" t="str">
        <f t="shared" si="22"/>
        <v>Victoria</v>
      </c>
      <c r="G505" t="s">
        <v>45</v>
      </c>
      <c r="H505">
        <v>3179</v>
      </c>
      <c r="I505" t="s">
        <v>11</v>
      </c>
      <c r="J505" t="s">
        <v>63</v>
      </c>
      <c r="K505" t="s">
        <v>150</v>
      </c>
      <c r="L505" t="s">
        <v>18</v>
      </c>
      <c r="M505" s="5">
        <v>11.98</v>
      </c>
      <c r="N505">
        <v>1</v>
      </c>
    </row>
    <row r="506" spans="1:14" x14ac:dyDescent="0.25">
      <c r="A506" s="2">
        <v>45772</v>
      </c>
      <c r="B506" s="3">
        <f t="shared" si="23"/>
        <v>2025</v>
      </c>
      <c r="C506" t="str">
        <f t="shared" si="21"/>
        <v>2024-2025</v>
      </c>
      <c r="D506" t="s">
        <v>147</v>
      </c>
      <c r="E506" t="s">
        <v>61</v>
      </c>
      <c r="F506" t="str">
        <f t="shared" si="22"/>
        <v>New South Wales</v>
      </c>
      <c r="G506" t="s">
        <v>10</v>
      </c>
      <c r="H506">
        <v>2539</v>
      </c>
      <c r="I506" t="s">
        <v>11</v>
      </c>
      <c r="J506" t="s">
        <v>58</v>
      </c>
      <c r="K506" t="s">
        <v>149</v>
      </c>
      <c r="L506" t="s">
        <v>15</v>
      </c>
      <c r="M506" s="5">
        <v>11.98</v>
      </c>
      <c r="N506">
        <v>1</v>
      </c>
    </row>
    <row r="507" spans="1:14" x14ac:dyDescent="0.25">
      <c r="A507" s="2">
        <v>45770</v>
      </c>
      <c r="B507" s="3">
        <f t="shared" si="23"/>
        <v>2025</v>
      </c>
      <c r="C507" t="str">
        <f t="shared" si="21"/>
        <v>2024-2025</v>
      </c>
      <c r="D507" t="s">
        <v>147</v>
      </c>
      <c r="E507" t="s">
        <v>56</v>
      </c>
      <c r="F507" t="str">
        <f t="shared" si="22"/>
        <v>Northern Territory</v>
      </c>
      <c r="G507" t="s">
        <v>29</v>
      </c>
      <c r="H507">
        <v>870</v>
      </c>
      <c r="I507" t="s">
        <v>11</v>
      </c>
      <c r="J507" t="s">
        <v>30</v>
      </c>
      <c r="K507" t="s">
        <v>154</v>
      </c>
      <c r="L507" t="s">
        <v>14</v>
      </c>
      <c r="M507" s="5">
        <v>11.99</v>
      </c>
      <c r="N507">
        <v>1</v>
      </c>
    </row>
    <row r="508" spans="1:14" x14ac:dyDescent="0.25">
      <c r="A508" s="2">
        <v>45438</v>
      </c>
      <c r="B508" s="3">
        <f t="shared" si="23"/>
        <v>2024</v>
      </c>
      <c r="C508" t="str">
        <f t="shared" si="21"/>
        <v>2023-2024</v>
      </c>
      <c r="D508" t="s">
        <v>147</v>
      </c>
      <c r="E508" t="s">
        <v>108</v>
      </c>
      <c r="F508" t="str">
        <f t="shared" si="22"/>
        <v>Victoria</v>
      </c>
      <c r="G508" t="s">
        <v>45</v>
      </c>
      <c r="H508">
        <v>3018</v>
      </c>
      <c r="I508" t="s">
        <v>11</v>
      </c>
      <c r="J508" t="s">
        <v>46</v>
      </c>
      <c r="K508" t="s">
        <v>149</v>
      </c>
      <c r="L508" t="s">
        <v>15</v>
      </c>
      <c r="M508" s="5">
        <v>11.99</v>
      </c>
      <c r="N508">
        <v>1</v>
      </c>
    </row>
    <row r="509" spans="1:14" x14ac:dyDescent="0.25">
      <c r="A509" s="2">
        <v>45935</v>
      </c>
      <c r="B509" s="3">
        <f t="shared" si="23"/>
        <v>2026</v>
      </c>
      <c r="C509" t="str">
        <f t="shared" si="21"/>
        <v>2025-2026</v>
      </c>
      <c r="D509" t="s">
        <v>147</v>
      </c>
      <c r="E509" t="s">
        <v>101</v>
      </c>
      <c r="F509" t="str">
        <f t="shared" si="22"/>
        <v>Victoria</v>
      </c>
      <c r="G509" t="s">
        <v>45</v>
      </c>
      <c r="H509">
        <v>3131</v>
      </c>
      <c r="I509" t="s">
        <v>11</v>
      </c>
      <c r="J509" t="s">
        <v>63</v>
      </c>
      <c r="K509" t="s">
        <v>154</v>
      </c>
      <c r="L509" t="s">
        <v>14</v>
      </c>
      <c r="M509" s="5">
        <v>11.99</v>
      </c>
      <c r="N509">
        <v>1</v>
      </c>
    </row>
    <row r="510" spans="1:14" x14ac:dyDescent="0.25">
      <c r="A510" s="2">
        <v>45530</v>
      </c>
      <c r="B510" s="3">
        <f t="shared" si="23"/>
        <v>2025</v>
      </c>
      <c r="C510" t="str">
        <f t="shared" si="21"/>
        <v>2024-2025</v>
      </c>
      <c r="D510" t="s">
        <v>148</v>
      </c>
      <c r="E510" t="s">
        <v>122</v>
      </c>
      <c r="F510" t="str">
        <f t="shared" si="22"/>
        <v>New South Wales</v>
      </c>
      <c r="G510" t="s">
        <v>10</v>
      </c>
      <c r="H510">
        <v>2650</v>
      </c>
      <c r="I510" t="s">
        <v>11</v>
      </c>
      <c r="J510" t="s">
        <v>25</v>
      </c>
      <c r="K510" t="s">
        <v>153</v>
      </c>
      <c r="L510" t="s">
        <v>16</v>
      </c>
      <c r="M510" s="5">
        <v>12</v>
      </c>
      <c r="N510">
        <v>1</v>
      </c>
    </row>
    <row r="511" spans="1:14" x14ac:dyDescent="0.25">
      <c r="A511" s="2">
        <v>45759</v>
      </c>
      <c r="B511" s="3">
        <f t="shared" si="23"/>
        <v>2025</v>
      </c>
      <c r="C511" t="str">
        <f t="shared" si="21"/>
        <v>2024-2025</v>
      </c>
      <c r="D511" t="s">
        <v>147</v>
      </c>
      <c r="E511" t="s">
        <v>92</v>
      </c>
      <c r="F511" t="str">
        <f t="shared" si="22"/>
        <v>Queensland</v>
      </c>
      <c r="G511" t="s">
        <v>35</v>
      </c>
      <c r="H511">
        <v>4068</v>
      </c>
      <c r="I511" t="s">
        <v>11</v>
      </c>
      <c r="J511" t="s">
        <v>43</v>
      </c>
      <c r="K511" t="s">
        <v>152</v>
      </c>
      <c r="L511" t="s">
        <v>13</v>
      </c>
      <c r="M511" s="5">
        <v>12.43</v>
      </c>
      <c r="N511">
        <v>1</v>
      </c>
    </row>
    <row r="512" spans="1:14" x14ac:dyDescent="0.25">
      <c r="A512" s="2">
        <v>45563</v>
      </c>
      <c r="B512" s="3">
        <f t="shared" si="23"/>
        <v>2025</v>
      </c>
      <c r="C512" t="str">
        <f t="shared" si="21"/>
        <v>2024-2025</v>
      </c>
      <c r="D512" t="s">
        <v>147</v>
      </c>
      <c r="E512" t="s">
        <v>131</v>
      </c>
      <c r="F512" t="str">
        <f t="shared" si="22"/>
        <v>Western Australia</v>
      </c>
      <c r="G512" t="s">
        <v>48</v>
      </c>
      <c r="H512">
        <v>6530</v>
      </c>
      <c r="I512" t="s">
        <v>11</v>
      </c>
      <c r="J512" t="s">
        <v>77</v>
      </c>
      <c r="K512" t="s">
        <v>154</v>
      </c>
      <c r="L512" t="s">
        <v>14</v>
      </c>
      <c r="M512" s="5">
        <v>12.52</v>
      </c>
      <c r="N512">
        <v>1</v>
      </c>
    </row>
    <row r="513" spans="1:14" x14ac:dyDescent="0.25">
      <c r="A513" s="2">
        <v>45738</v>
      </c>
      <c r="B513" s="3">
        <f t="shared" si="23"/>
        <v>2025</v>
      </c>
      <c r="C513" t="str">
        <f t="shared" si="21"/>
        <v>2024-2025</v>
      </c>
      <c r="D513" t="s">
        <v>148</v>
      </c>
      <c r="E513" t="s">
        <v>79</v>
      </c>
      <c r="F513" t="str">
        <f t="shared" si="22"/>
        <v>Australian Capital Territory</v>
      </c>
      <c r="G513" t="s">
        <v>80</v>
      </c>
      <c r="H513">
        <v>2617</v>
      </c>
      <c r="I513" t="s">
        <v>11</v>
      </c>
      <c r="J513" t="s">
        <v>58</v>
      </c>
      <c r="K513" t="s">
        <v>150</v>
      </c>
      <c r="L513" t="s">
        <v>18</v>
      </c>
      <c r="M513" s="5">
        <v>12.77</v>
      </c>
      <c r="N513">
        <v>1</v>
      </c>
    </row>
    <row r="514" spans="1:14" x14ac:dyDescent="0.25">
      <c r="A514" s="2">
        <v>45745</v>
      </c>
      <c r="B514" s="3">
        <f t="shared" si="23"/>
        <v>2025</v>
      </c>
      <c r="C514" t="str">
        <f t="shared" ref="C514:C577" si="24">IF(MONTH(A514) &gt;= 7, YEAR(A514) &amp; "-" &amp; YEAR(A514) + 1, YEAR(A514) - 1 &amp; "-" &amp; YEAR(A514))</f>
        <v>2024-2025</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25">
      <c r="A515" s="2">
        <v>45760</v>
      </c>
      <c r="B515" s="3">
        <f t="shared" ref="B515:B578" si="26">IF(MONTH(A515)&gt;=7,YEAR(A515)+1,YEAR(A515))</f>
        <v>2025</v>
      </c>
      <c r="C515" t="str">
        <f t="shared" si="24"/>
        <v>2024-2025</v>
      </c>
      <c r="D515" t="s">
        <v>147</v>
      </c>
      <c r="E515" t="s">
        <v>57</v>
      </c>
      <c r="F515" t="str">
        <f t="shared" si="25"/>
        <v>New South Wales</v>
      </c>
      <c r="G515" t="s">
        <v>10</v>
      </c>
      <c r="H515">
        <v>2560</v>
      </c>
      <c r="I515" t="s">
        <v>11</v>
      </c>
      <c r="J515" t="s">
        <v>58</v>
      </c>
      <c r="K515" t="s">
        <v>149</v>
      </c>
      <c r="L515" t="s">
        <v>15</v>
      </c>
      <c r="M515" s="5">
        <v>12.98</v>
      </c>
      <c r="N515">
        <v>1</v>
      </c>
    </row>
    <row r="516" spans="1:14" x14ac:dyDescent="0.25">
      <c r="A516" s="2">
        <v>45822</v>
      </c>
      <c r="B516" s="3">
        <f t="shared" si="26"/>
        <v>2025</v>
      </c>
      <c r="C516" t="str">
        <f t="shared" si="24"/>
        <v>2024-2025</v>
      </c>
      <c r="D516" t="s">
        <v>147</v>
      </c>
      <c r="E516" t="s">
        <v>100</v>
      </c>
      <c r="F516" t="str">
        <f t="shared" si="25"/>
        <v>Western Australia</v>
      </c>
      <c r="G516" t="s">
        <v>48</v>
      </c>
      <c r="H516">
        <v>6021</v>
      </c>
      <c r="I516" t="s">
        <v>11</v>
      </c>
      <c r="J516" t="s">
        <v>49</v>
      </c>
      <c r="K516" t="s">
        <v>154</v>
      </c>
      <c r="L516" t="s">
        <v>14</v>
      </c>
      <c r="M516" s="5">
        <v>12.99</v>
      </c>
      <c r="N516">
        <v>1</v>
      </c>
    </row>
    <row r="517" spans="1:14" x14ac:dyDescent="0.25">
      <c r="A517" s="2">
        <v>45393</v>
      </c>
      <c r="B517" s="3">
        <f t="shared" si="26"/>
        <v>2024</v>
      </c>
      <c r="C517" t="str">
        <f t="shared" si="24"/>
        <v>2023-2024</v>
      </c>
      <c r="D517" t="s">
        <v>147</v>
      </c>
      <c r="E517" t="s">
        <v>140</v>
      </c>
      <c r="F517" t="str">
        <f t="shared" si="25"/>
        <v>Tasmania</v>
      </c>
      <c r="G517" t="s">
        <v>70</v>
      </c>
      <c r="H517">
        <v>7320</v>
      </c>
      <c r="I517" t="s">
        <v>11</v>
      </c>
      <c r="J517" t="s">
        <v>71</v>
      </c>
      <c r="K517" t="s">
        <v>153</v>
      </c>
      <c r="L517" t="s">
        <v>16</v>
      </c>
      <c r="M517" s="5">
        <v>12.99</v>
      </c>
      <c r="N517">
        <v>1</v>
      </c>
    </row>
    <row r="518" spans="1:14" x14ac:dyDescent="0.25">
      <c r="A518" s="2">
        <v>45662</v>
      </c>
      <c r="B518" s="3">
        <f t="shared" si="26"/>
        <v>2025</v>
      </c>
      <c r="C518" t="str">
        <f t="shared" si="24"/>
        <v>2024-2025</v>
      </c>
      <c r="D518" t="s">
        <v>147</v>
      </c>
      <c r="E518" t="s">
        <v>73</v>
      </c>
      <c r="F518" t="str">
        <f t="shared" si="25"/>
        <v>Victoria</v>
      </c>
      <c r="G518" t="s">
        <v>45</v>
      </c>
      <c r="H518">
        <v>3136</v>
      </c>
      <c r="I518" t="s">
        <v>11</v>
      </c>
      <c r="J518" t="s">
        <v>63</v>
      </c>
      <c r="K518" t="s">
        <v>153</v>
      </c>
      <c r="L518" t="s">
        <v>16</v>
      </c>
      <c r="M518" s="5">
        <v>12.99</v>
      </c>
      <c r="N518">
        <v>1</v>
      </c>
    </row>
    <row r="519" spans="1:14" x14ac:dyDescent="0.25">
      <c r="A519" s="2">
        <v>45330</v>
      </c>
      <c r="B519" s="3">
        <f t="shared" si="26"/>
        <v>2024</v>
      </c>
      <c r="C519" t="str">
        <f t="shared" si="24"/>
        <v>2023-2024</v>
      </c>
      <c r="D519" t="s">
        <v>147</v>
      </c>
      <c r="E519" t="s">
        <v>28</v>
      </c>
      <c r="F519" t="str">
        <f t="shared" si="25"/>
        <v>Northern Territory</v>
      </c>
      <c r="G519" t="s">
        <v>29</v>
      </c>
      <c r="H519">
        <v>800</v>
      </c>
      <c r="I519" t="s">
        <v>11</v>
      </c>
      <c r="J519" t="s">
        <v>30</v>
      </c>
      <c r="K519" t="s">
        <v>154</v>
      </c>
      <c r="L519" t="s">
        <v>14</v>
      </c>
      <c r="M519" s="5">
        <v>12.99</v>
      </c>
      <c r="N519">
        <v>1</v>
      </c>
    </row>
    <row r="520" spans="1:14" x14ac:dyDescent="0.25">
      <c r="A520" s="2">
        <v>45305</v>
      </c>
      <c r="B520" s="3">
        <f t="shared" si="26"/>
        <v>2024</v>
      </c>
      <c r="C520" t="str">
        <f t="shared" si="24"/>
        <v>2023-2024</v>
      </c>
      <c r="D520" t="s">
        <v>147</v>
      </c>
      <c r="E520" t="s">
        <v>112</v>
      </c>
      <c r="F520" t="str">
        <f t="shared" si="25"/>
        <v>Victoria</v>
      </c>
      <c r="G520" t="s">
        <v>45</v>
      </c>
      <c r="H520">
        <v>3076</v>
      </c>
      <c r="I520" t="s">
        <v>11</v>
      </c>
      <c r="J520" t="s">
        <v>46</v>
      </c>
      <c r="K520" t="s">
        <v>153</v>
      </c>
      <c r="L520" t="s">
        <v>16</v>
      </c>
      <c r="M520" s="5">
        <v>12.99</v>
      </c>
      <c r="N520">
        <v>1</v>
      </c>
    </row>
    <row r="521" spans="1:14" x14ac:dyDescent="0.25">
      <c r="A521" s="2">
        <v>45293</v>
      </c>
      <c r="B521" s="3">
        <f t="shared" si="26"/>
        <v>2024</v>
      </c>
      <c r="C521" t="str">
        <f t="shared" si="24"/>
        <v>2023-2024</v>
      </c>
      <c r="D521" t="s">
        <v>147</v>
      </c>
      <c r="E521" t="s">
        <v>131</v>
      </c>
      <c r="F521" t="str">
        <f t="shared" si="25"/>
        <v>Western Australia</v>
      </c>
      <c r="G521" t="s">
        <v>48</v>
      </c>
      <c r="H521">
        <v>6530</v>
      </c>
      <c r="I521" t="s">
        <v>11</v>
      </c>
      <c r="J521" t="s">
        <v>77</v>
      </c>
      <c r="K521" t="s">
        <v>153</v>
      </c>
      <c r="L521" t="s">
        <v>16</v>
      </c>
      <c r="M521" s="5">
        <v>12.99</v>
      </c>
      <c r="N521">
        <v>1</v>
      </c>
    </row>
    <row r="522" spans="1:14" x14ac:dyDescent="0.25">
      <c r="A522" s="2">
        <v>45850</v>
      </c>
      <c r="B522" s="3">
        <f t="shared" si="26"/>
        <v>2026</v>
      </c>
      <c r="C522" t="str">
        <f t="shared" si="24"/>
        <v>2025-2026</v>
      </c>
      <c r="D522" t="s">
        <v>147</v>
      </c>
      <c r="E522" t="s">
        <v>119</v>
      </c>
      <c r="F522" t="str">
        <f t="shared" si="25"/>
        <v>Queensland</v>
      </c>
      <c r="G522" t="s">
        <v>35</v>
      </c>
      <c r="H522">
        <v>4570</v>
      </c>
      <c r="I522" t="s">
        <v>11</v>
      </c>
      <c r="J522" t="s">
        <v>120</v>
      </c>
      <c r="K522" t="s">
        <v>155</v>
      </c>
      <c r="L522" t="s">
        <v>20</v>
      </c>
      <c r="M522" s="5">
        <v>12.99</v>
      </c>
      <c r="N522">
        <v>1</v>
      </c>
    </row>
    <row r="523" spans="1:14" x14ac:dyDescent="0.25">
      <c r="A523" s="2">
        <v>45576</v>
      </c>
      <c r="B523" s="3">
        <f t="shared" si="26"/>
        <v>2025</v>
      </c>
      <c r="C523" t="str">
        <f t="shared" si="24"/>
        <v>2024-2025</v>
      </c>
      <c r="D523" t="s">
        <v>147</v>
      </c>
      <c r="E523" t="s">
        <v>26</v>
      </c>
      <c r="F523" t="str">
        <f t="shared" si="25"/>
        <v>New South Wales</v>
      </c>
      <c r="G523" t="s">
        <v>10</v>
      </c>
      <c r="H523">
        <v>2141</v>
      </c>
      <c r="I523" t="s">
        <v>11</v>
      </c>
      <c r="J523" t="s">
        <v>27</v>
      </c>
      <c r="K523" t="s">
        <v>150</v>
      </c>
      <c r="L523" t="s">
        <v>18</v>
      </c>
      <c r="M523" s="5">
        <v>12.99</v>
      </c>
      <c r="N523">
        <v>1</v>
      </c>
    </row>
    <row r="524" spans="1:14" x14ac:dyDescent="0.25">
      <c r="A524" s="2">
        <v>45912</v>
      </c>
      <c r="B524" s="3">
        <f t="shared" si="26"/>
        <v>2026</v>
      </c>
      <c r="C524" t="str">
        <f t="shared" si="24"/>
        <v>2025-2026</v>
      </c>
      <c r="D524" t="s">
        <v>148</v>
      </c>
      <c r="E524" t="s">
        <v>109</v>
      </c>
      <c r="F524" t="str">
        <f t="shared" si="25"/>
        <v>New South Wales</v>
      </c>
      <c r="G524" t="s">
        <v>10</v>
      </c>
      <c r="H524">
        <v>2480</v>
      </c>
      <c r="I524" t="s">
        <v>11</v>
      </c>
      <c r="J524" t="s">
        <v>68</v>
      </c>
      <c r="K524" t="s">
        <v>153</v>
      </c>
      <c r="L524" t="s">
        <v>16</v>
      </c>
      <c r="M524" s="5">
        <v>12.99</v>
      </c>
      <c r="N524">
        <v>1</v>
      </c>
    </row>
    <row r="525" spans="1:14" x14ac:dyDescent="0.25">
      <c r="A525" s="2">
        <v>45505</v>
      </c>
      <c r="B525" s="3">
        <f t="shared" si="26"/>
        <v>2025</v>
      </c>
      <c r="C525" t="str">
        <f t="shared" si="24"/>
        <v>2024-2025</v>
      </c>
      <c r="D525" t="s">
        <v>148</v>
      </c>
      <c r="E525" t="s">
        <v>139</v>
      </c>
      <c r="F525" t="str">
        <f t="shared" si="25"/>
        <v>New South Wales</v>
      </c>
      <c r="G525" t="s">
        <v>10</v>
      </c>
      <c r="H525">
        <v>2020</v>
      </c>
      <c r="I525" t="s">
        <v>11</v>
      </c>
      <c r="J525" t="s">
        <v>12</v>
      </c>
      <c r="K525" t="s">
        <v>153</v>
      </c>
      <c r="L525" t="s">
        <v>16</v>
      </c>
      <c r="M525" s="5">
        <v>12.99</v>
      </c>
      <c r="N525">
        <v>1</v>
      </c>
    </row>
    <row r="526" spans="1:14" x14ac:dyDescent="0.25">
      <c r="A526" s="2">
        <v>45536</v>
      </c>
      <c r="B526" s="3">
        <f t="shared" si="26"/>
        <v>2025</v>
      </c>
      <c r="C526" t="str">
        <f t="shared" si="24"/>
        <v>2024-2025</v>
      </c>
      <c r="D526" t="s">
        <v>147</v>
      </c>
      <c r="E526" t="s">
        <v>105</v>
      </c>
      <c r="F526" t="str">
        <f t="shared" si="25"/>
        <v>Victoria</v>
      </c>
      <c r="G526" t="s">
        <v>45</v>
      </c>
      <c r="H526">
        <v>3500</v>
      </c>
      <c r="I526" t="s">
        <v>11</v>
      </c>
      <c r="J526" t="s">
        <v>60</v>
      </c>
      <c r="K526" t="s">
        <v>153</v>
      </c>
      <c r="L526" t="s">
        <v>16</v>
      </c>
      <c r="M526" s="5">
        <v>12.99</v>
      </c>
      <c r="N526">
        <v>1</v>
      </c>
    </row>
    <row r="527" spans="1:14" x14ac:dyDescent="0.25">
      <c r="A527" s="2">
        <v>45336</v>
      </c>
      <c r="B527" s="3">
        <f t="shared" si="26"/>
        <v>2024</v>
      </c>
      <c r="C527" t="str">
        <f t="shared" si="24"/>
        <v>2023-2024</v>
      </c>
      <c r="D527" t="s">
        <v>148</v>
      </c>
      <c r="E527" t="s">
        <v>95</v>
      </c>
      <c r="F527" t="str">
        <f t="shared" si="25"/>
        <v>Victoria</v>
      </c>
      <c r="G527" t="s">
        <v>45</v>
      </c>
      <c r="H527">
        <v>3931</v>
      </c>
      <c r="I527" t="s">
        <v>11</v>
      </c>
      <c r="J527" t="s">
        <v>55</v>
      </c>
      <c r="K527" t="s">
        <v>153</v>
      </c>
      <c r="L527" t="s">
        <v>16</v>
      </c>
      <c r="M527" s="5">
        <v>12.99</v>
      </c>
      <c r="N527">
        <v>1</v>
      </c>
    </row>
    <row r="528" spans="1:14" x14ac:dyDescent="0.25">
      <c r="A528" s="2">
        <v>45833</v>
      </c>
      <c r="B528" s="3">
        <f t="shared" si="26"/>
        <v>2025</v>
      </c>
      <c r="C528" t="str">
        <f t="shared" si="24"/>
        <v>2024-2025</v>
      </c>
      <c r="D528" t="s">
        <v>148</v>
      </c>
      <c r="E528" t="s">
        <v>83</v>
      </c>
      <c r="F528" t="str">
        <f t="shared" si="25"/>
        <v>New South Wales</v>
      </c>
      <c r="G528" t="s">
        <v>10</v>
      </c>
      <c r="H528">
        <v>2750</v>
      </c>
      <c r="I528" t="s">
        <v>11</v>
      </c>
      <c r="J528" t="s">
        <v>25</v>
      </c>
      <c r="K528" t="s">
        <v>19</v>
      </c>
      <c r="L528" t="s">
        <v>23</v>
      </c>
      <c r="M528" s="5">
        <v>12.99</v>
      </c>
      <c r="N528">
        <v>1</v>
      </c>
    </row>
    <row r="529" spans="1:14" x14ac:dyDescent="0.25">
      <c r="A529" s="2">
        <v>45388</v>
      </c>
      <c r="B529" s="3">
        <f t="shared" si="26"/>
        <v>2024</v>
      </c>
      <c r="C529" t="str">
        <f t="shared" si="24"/>
        <v>2023-2024</v>
      </c>
      <c r="D529" t="s">
        <v>148</v>
      </c>
      <c r="E529" t="s">
        <v>137</v>
      </c>
      <c r="F529" t="str">
        <f t="shared" si="25"/>
        <v>New South Wales</v>
      </c>
      <c r="G529" t="s">
        <v>10</v>
      </c>
      <c r="H529">
        <v>2031</v>
      </c>
      <c r="I529" t="s">
        <v>11</v>
      </c>
      <c r="J529" t="s">
        <v>12</v>
      </c>
      <c r="K529" t="s">
        <v>153</v>
      </c>
      <c r="L529" t="s">
        <v>16</v>
      </c>
      <c r="M529" s="5">
        <v>12.99</v>
      </c>
      <c r="N529">
        <v>1</v>
      </c>
    </row>
    <row r="530" spans="1:14" x14ac:dyDescent="0.25">
      <c r="A530" s="2">
        <v>45781</v>
      </c>
      <c r="B530" s="3">
        <f t="shared" si="26"/>
        <v>2025</v>
      </c>
      <c r="C530" t="str">
        <f t="shared" si="24"/>
        <v>2024-2025</v>
      </c>
      <c r="D530" t="s">
        <v>148</v>
      </c>
      <c r="E530" t="s">
        <v>122</v>
      </c>
      <c r="F530" t="str">
        <f t="shared" si="25"/>
        <v>New South Wales</v>
      </c>
      <c r="G530" t="s">
        <v>10</v>
      </c>
      <c r="H530">
        <v>2650</v>
      </c>
      <c r="I530" t="s">
        <v>11</v>
      </c>
      <c r="J530" t="s">
        <v>25</v>
      </c>
      <c r="K530" t="s">
        <v>149</v>
      </c>
      <c r="L530" t="s">
        <v>15</v>
      </c>
      <c r="M530" s="5">
        <v>12.99</v>
      </c>
      <c r="N530">
        <v>1</v>
      </c>
    </row>
    <row r="531" spans="1:14" x14ac:dyDescent="0.25">
      <c r="A531" s="2">
        <v>45695</v>
      </c>
      <c r="B531" s="3">
        <f t="shared" si="26"/>
        <v>2025</v>
      </c>
      <c r="C531" t="str">
        <f t="shared" si="24"/>
        <v>2024-2025</v>
      </c>
      <c r="D531" t="s">
        <v>147</v>
      </c>
      <c r="E531" t="s">
        <v>59</v>
      </c>
      <c r="F531" t="str">
        <f t="shared" si="25"/>
        <v>Victoria</v>
      </c>
      <c r="G531" t="s">
        <v>45</v>
      </c>
      <c r="H531">
        <v>3280</v>
      </c>
      <c r="I531" t="s">
        <v>11</v>
      </c>
      <c r="J531" t="s">
        <v>60</v>
      </c>
      <c r="K531" t="s">
        <v>153</v>
      </c>
      <c r="L531" t="s">
        <v>16</v>
      </c>
      <c r="M531" s="5">
        <v>12.99</v>
      </c>
      <c r="N531">
        <v>1</v>
      </c>
    </row>
    <row r="532" spans="1:14" x14ac:dyDescent="0.25">
      <c r="A532" s="2">
        <v>45878</v>
      </c>
      <c r="B532" s="3">
        <f t="shared" si="26"/>
        <v>2026</v>
      </c>
      <c r="C532" t="str">
        <f t="shared" si="24"/>
        <v>2025-2026</v>
      </c>
      <c r="D532" t="s">
        <v>147</v>
      </c>
      <c r="E532" t="s">
        <v>59</v>
      </c>
      <c r="F532" t="str">
        <f t="shared" si="25"/>
        <v>Victoria</v>
      </c>
      <c r="G532" t="s">
        <v>45</v>
      </c>
      <c r="H532">
        <v>3280</v>
      </c>
      <c r="I532" t="s">
        <v>11</v>
      </c>
      <c r="J532" t="s">
        <v>60</v>
      </c>
      <c r="K532" t="s">
        <v>151</v>
      </c>
      <c r="L532" t="s">
        <v>21</v>
      </c>
      <c r="M532" s="5">
        <v>12.99</v>
      </c>
      <c r="N532">
        <v>1</v>
      </c>
    </row>
    <row r="533" spans="1:14" x14ac:dyDescent="0.25">
      <c r="A533" s="2">
        <v>45873</v>
      </c>
      <c r="B533" s="3">
        <f t="shared" si="26"/>
        <v>2026</v>
      </c>
      <c r="C533" t="str">
        <f t="shared" si="24"/>
        <v>2025-2026</v>
      </c>
      <c r="D533" t="s">
        <v>147</v>
      </c>
      <c r="E533" t="s">
        <v>91</v>
      </c>
      <c r="F533" t="str">
        <f t="shared" si="25"/>
        <v>Victoria</v>
      </c>
      <c r="G533" t="s">
        <v>45</v>
      </c>
      <c r="H533">
        <v>3690</v>
      </c>
      <c r="I533" t="s">
        <v>11</v>
      </c>
      <c r="J533" t="s">
        <v>55</v>
      </c>
      <c r="K533" t="s">
        <v>154</v>
      </c>
      <c r="L533" t="s">
        <v>14</v>
      </c>
      <c r="M533" s="5">
        <v>12.99</v>
      </c>
      <c r="N533">
        <v>1</v>
      </c>
    </row>
    <row r="534" spans="1:14" x14ac:dyDescent="0.25">
      <c r="A534" s="2">
        <v>45309</v>
      </c>
      <c r="B534" s="3">
        <f t="shared" si="26"/>
        <v>2024</v>
      </c>
      <c r="C534" t="str">
        <f t="shared" si="24"/>
        <v>2023-2024</v>
      </c>
      <c r="D534" t="s">
        <v>147</v>
      </c>
      <c r="E534" t="s">
        <v>41</v>
      </c>
      <c r="F534" t="str">
        <f t="shared" si="25"/>
        <v>New South Wales</v>
      </c>
      <c r="G534" t="s">
        <v>10</v>
      </c>
      <c r="H534">
        <v>2830</v>
      </c>
      <c r="I534" t="s">
        <v>11</v>
      </c>
      <c r="J534" t="s">
        <v>25</v>
      </c>
      <c r="K534" t="s">
        <v>19</v>
      </c>
      <c r="L534" t="s">
        <v>23</v>
      </c>
      <c r="M534" s="5">
        <v>13</v>
      </c>
      <c r="N534">
        <v>1</v>
      </c>
    </row>
    <row r="535" spans="1:14" x14ac:dyDescent="0.25">
      <c r="A535" s="2">
        <v>45506</v>
      </c>
      <c r="B535" s="3">
        <f t="shared" si="26"/>
        <v>2025</v>
      </c>
      <c r="C535" t="str">
        <f t="shared" si="24"/>
        <v>2024-2025</v>
      </c>
      <c r="D535" t="s">
        <v>147</v>
      </c>
      <c r="E535" t="s">
        <v>133</v>
      </c>
      <c r="F535" t="str">
        <f t="shared" si="25"/>
        <v>Queensland</v>
      </c>
      <c r="G535" t="s">
        <v>35</v>
      </c>
      <c r="H535">
        <v>4305</v>
      </c>
      <c r="I535" t="s">
        <v>11</v>
      </c>
      <c r="J535" t="s">
        <v>104</v>
      </c>
      <c r="K535" t="s">
        <v>19</v>
      </c>
      <c r="L535" t="s">
        <v>23</v>
      </c>
      <c r="M535" s="5">
        <v>13</v>
      </c>
      <c r="N535">
        <v>1</v>
      </c>
    </row>
    <row r="536" spans="1:14" x14ac:dyDescent="0.25">
      <c r="A536" s="2">
        <v>45787</v>
      </c>
      <c r="B536" s="3">
        <f t="shared" si="26"/>
        <v>2025</v>
      </c>
      <c r="C536" t="str">
        <f t="shared" si="24"/>
        <v>2024-2025</v>
      </c>
      <c r="D536" t="s">
        <v>147</v>
      </c>
      <c r="E536" t="s">
        <v>61</v>
      </c>
      <c r="F536" t="str">
        <f t="shared" si="25"/>
        <v>New South Wales</v>
      </c>
      <c r="G536" t="s">
        <v>10</v>
      </c>
      <c r="H536">
        <v>2539</v>
      </c>
      <c r="I536" t="s">
        <v>11</v>
      </c>
      <c r="J536" t="s">
        <v>58</v>
      </c>
      <c r="K536" t="s">
        <v>154</v>
      </c>
      <c r="L536" t="s">
        <v>14</v>
      </c>
      <c r="M536" s="5">
        <v>13</v>
      </c>
      <c r="N536">
        <v>1</v>
      </c>
    </row>
    <row r="537" spans="1:14" x14ac:dyDescent="0.25">
      <c r="A537" s="2">
        <v>45471</v>
      </c>
      <c r="B537" s="3">
        <f t="shared" si="26"/>
        <v>2024</v>
      </c>
      <c r="C537" t="str">
        <f t="shared" si="24"/>
        <v>2023-2024</v>
      </c>
      <c r="D537" t="s">
        <v>147</v>
      </c>
      <c r="E537" t="s">
        <v>127</v>
      </c>
      <c r="F537" t="str">
        <f t="shared" si="25"/>
        <v>New South Wales</v>
      </c>
      <c r="G537" t="s">
        <v>10</v>
      </c>
      <c r="H537">
        <v>2131</v>
      </c>
      <c r="I537" t="s">
        <v>11</v>
      </c>
      <c r="J537" t="s">
        <v>27</v>
      </c>
      <c r="K537" t="s">
        <v>153</v>
      </c>
      <c r="L537" t="s">
        <v>16</v>
      </c>
      <c r="M537" s="5">
        <v>13.01</v>
      </c>
      <c r="N537">
        <v>1</v>
      </c>
    </row>
    <row r="538" spans="1:14" x14ac:dyDescent="0.25">
      <c r="A538" s="2">
        <v>45910</v>
      </c>
      <c r="B538" s="3">
        <f t="shared" si="26"/>
        <v>2026</v>
      </c>
      <c r="C538" t="str">
        <f t="shared" si="24"/>
        <v>2025-2026</v>
      </c>
      <c r="D538" t="s">
        <v>147</v>
      </c>
      <c r="E538" t="s">
        <v>108</v>
      </c>
      <c r="F538" t="str">
        <f t="shared" si="25"/>
        <v>Victoria</v>
      </c>
      <c r="G538" t="s">
        <v>45</v>
      </c>
      <c r="H538">
        <v>3018</v>
      </c>
      <c r="I538" t="s">
        <v>11</v>
      </c>
      <c r="J538" t="s">
        <v>46</v>
      </c>
      <c r="K538" t="s">
        <v>154</v>
      </c>
      <c r="L538" t="s">
        <v>14</v>
      </c>
      <c r="M538" s="5">
        <v>13.08</v>
      </c>
      <c r="N538">
        <v>1</v>
      </c>
    </row>
    <row r="539" spans="1:14" x14ac:dyDescent="0.25">
      <c r="A539" s="2">
        <v>45734</v>
      </c>
      <c r="B539" s="3">
        <f t="shared" si="26"/>
        <v>2025</v>
      </c>
      <c r="C539" t="str">
        <f t="shared" si="24"/>
        <v>2024-2025</v>
      </c>
      <c r="D539" t="s">
        <v>147</v>
      </c>
      <c r="E539" t="s">
        <v>56</v>
      </c>
      <c r="F539" t="str">
        <f t="shared" si="25"/>
        <v>Northern Territory</v>
      </c>
      <c r="G539" t="s">
        <v>29</v>
      </c>
      <c r="H539">
        <v>870</v>
      </c>
      <c r="I539" t="s">
        <v>11</v>
      </c>
      <c r="J539" t="s">
        <v>30</v>
      </c>
      <c r="K539" t="s">
        <v>155</v>
      </c>
      <c r="L539" t="s">
        <v>20</v>
      </c>
      <c r="M539" s="5">
        <v>13.27</v>
      </c>
      <c r="N539">
        <v>1</v>
      </c>
    </row>
    <row r="540" spans="1:14" x14ac:dyDescent="0.25">
      <c r="A540" s="2">
        <v>45580</v>
      </c>
      <c r="B540" s="3">
        <f t="shared" si="26"/>
        <v>2025</v>
      </c>
      <c r="C540" t="str">
        <f t="shared" si="24"/>
        <v>2024-2025</v>
      </c>
      <c r="D540" t="s">
        <v>147</v>
      </c>
      <c r="E540" t="s">
        <v>98</v>
      </c>
      <c r="F540" t="str">
        <f t="shared" si="25"/>
        <v>Victoria</v>
      </c>
      <c r="G540" t="s">
        <v>45</v>
      </c>
      <c r="H540">
        <v>3429</v>
      </c>
      <c r="I540" t="s">
        <v>11</v>
      </c>
      <c r="J540" t="s">
        <v>60</v>
      </c>
      <c r="K540" t="s">
        <v>149</v>
      </c>
      <c r="L540" t="s">
        <v>15</v>
      </c>
      <c r="M540" s="5">
        <v>13.440000000000001</v>
      </c>
      <c r="N540">
        <v>1</v>
      </c>
    </row>
    <row r="541" spans="1:14" x14ac:dyDescent="0.25">
      <c r="A541" s="2">
        <v>45946</v>
      </c>
      <c r="B541" s="3">
        <f t="shared" si="26"/>
        <v>2026</v>
      </c>
      <c r="C541" t="str">
        <f t="shared" si="24"/>
        <v>2025-2026</v>
      </c>
      <c r="D541" t="s">
        <v>147</v>
      </c>
      <c r="E541" t="s">
        <v>79</v>
      </c>
      <c r="F541" t="str">
        <f t="shared" si="25"/>
        <v>Australian Capital Territory</v>
      </c>
      <c r="G541" t="s">
        <v>80</v>
      </c>
      <c r="H541">
        <v>2617</v>
      </c>
      <c r="I541" t="s">
        <v>11</v>
      </c>
      <c r="J541" t="s">
        <v>58</v>
      </c>
      <c r="K541" t="s">
        <v>149</v>
      </c>
      <c r="L541" t="s">
        <v>15</v>
      </c>
      <c r="M541" s="5">
        <v>13.47</v>
      </c>
      <c r="N541">
        <v>1</v>
      </c>
    </row>
    <row r="542" spans="1:14" x14ac:dyDescent="0.25">
      <c r="A542" s="2">
        <v>45538</v>
      </c>
      <c r="B542" s="3">
        <f t="shared" si="26"/>
        <v>2025</v>
      </c>
      <c r="C542" t="str">
        <f t="shared" si="24"/>
        <v>2024-2025</v>
      </c>
      <c r="D542" t="s">
        <v>147</v>
      </c>
      <c r="E542" t="s">
        <v>95</v>
      </c>
      <c r="F542" t="str">
        <f t="shared" si="25"/>
        <v>Victoria</v>
      </c>
      <c r="G542" t="s">
        <v>45</v>
      </c>
      <c r="H542">
        <v>3931</v>
      </c>
      <c r="I542" t="s">
        <v>11</v>
      </c>
      <c r="J542" t="s">
        <v>55</v>
      </c>
      <c r="K542" t="s">
        <v>19</v>
      </c>
      <c r="L542" t="s">
        <v>23</v>
      </c>
      <c r="M542" s="5">
        <v>13.5</v>
      </c>
      <c r="N542">
        <v>1</v>
      </c>
    </row>
    <row r="543" spans="1:14" x14ac:dyDescent="0.25">
      <c r="A543" s="2">
        <v>46001</v>
      </c>
      <c r="B543" s="3">
        <f t="shared" si="26"/>
        <v>2026</v>
      </c>
      <c r="C543" t="str">
        <f t="shared" si="24"/>
        <v>2025-2026</v>
      </c>
      <c r="D543" t="s">
        <v>147</v>
      </c>
      <c r="E543" t="s">
        <v>42</v>
      </c>
      <c r="F543" t="str">
        <f t="shared" si="25"/>
        <v>Queensland</v>
      </c>
      <c r="G543" t="s">
        <v>35</v>
      </c>
      <c r="H543">
        <v>4053</v>
      </c>
      <c r="I543" t="s">
        <v>11</v>
      </c>
      <c r="J543" t="s">
        <v>43</v>
      </c>
      <c r="K543" t="s">
        <v>154</v>
      </c>
      <c r="L543" t="s">
        <v>14</v>
      </c>
      <c r="M543" s="5">
        <v>13.64</v>
      </c>
      <c r="N543">
        <v>1</v>
      </c>
    </row>
    <row r="544" spans="1:14" x14ac:dyDescent="0.25">
      <c r="A544" s="2">
        <v>45511</v>
      </c>
      <c r="B544" s="3">
        <f t="shared" si="26"/>
        <v>2025</v>
      </c>
      <c r="C544" t="str">
        <f t="shared" si="24"/>
        <v>2024-2025</v>
      </c>
      <c r="D544" t="s">
        <v>147</v>
      </c>
      <c r="E544" t="s">
        <v>64</v>
      </c>
      <c r="F544" t="str">
        <f t="shared" si="25"/>
        <v>Victoria</v>
      </c>
      <c r="G544" t="s">
        <v>45</v>
      </c>
      <c r="H544">
        <v>3199</v>
      </c>
      <c r="I544" t="s">
        <v>11</v>
      </c>
      <c r="J544" t="s">
        <v>63</v>
      </c>
      <c r="K544" t="s">
        <v>156</v>
      </c>
      <c r="L544" t="s">
        <v>17</v>
      </c>
      <c r="M544" s="5">
        <v>13.86</v>
      </c>
      <c r="N544">
        <v>1</v>
      </c>
    </row>
    <row r="545" spans="1:14" x14ac:dyDescent="0.25">
      <c r="A545" s="2">
        <v>45982</v>
      </c>
      <c r="B545" s="3">
        <f t="shared" si="26"/>
        <v>2026</v>
      </c>
      <c r="C545" t="str">
        <f t="shared" si="24"/>
        <v>2025-2026</v>
      </c>
      <c r="D545" t="s">
        <v>147</v>
      </c>
      <c r="E545" t="s">
        <v>44</v>
      </c>
      <c r="F545" t="str">
        <f t="shared" si="25"/>
        <v>Victoria</v>
      </c>
      <c r="G545" t="s">
        <v>45</v>
      </c>
      <c r="H545">
        <v>3066</v>
      </c>
      <c r="I545" t="s">
        <v>11</v>
      </c>
      <c r="J545" t="s">
        <v>46</v>
      </c>
      <c r="K545" t="s">
        <v>153</v>
      </c>
      <c r="L545" t="s">
        <v>16</v>
      </c>
      <c r="M545" s="5">
        <v>13.93</v>
      </c>
      <c r="N545">
        <v>1</v>
      </c>
    </row>
    <row r="546" spans="1:14" x14ac:dyDescent="0.25">
      <c r="A546" s="2">
        <v>45680</v>
      </c>
      <c r="B546" s="3">
        <f t="shared" si="26"/>
        <v>2025</v>
      </c>
      <c r="C546" t="str">
        <f t="shared" si="24"/>
        <v>2024-2025</v>
      </c>
      <c r="D546" t="s">
        <v>148</v>
      </c>
      <c r="E546" t="s">
        <v>37</v>
      </c>
      <c r="F546" t="str">
        <f t="shared" si="25"/>
        <v>South Australia</v>
      </c>
      <c r="G546" t="s">
        <v>32</v>
      </c>
      <c r="H546">
        <v>5607</v>
      </c>
      <c r="I546" t="s">
        <v>11</v>
      </c>
      <c r="J546" t="s">
        <v>38</v>
      </c>
      <c r="K546" t="s">
        <v>152</v>
      </c>
      <c r="L546" t="s">
        <v>13</v>
      </c>
      <c r="M546" s="5">
        <v>13.95</v>
      </c>
      <c r="N546">
        <v>1</v>
      </c>
    </row>
    <row r="547" spans="1:14" x14ac:dyDescent="0.25">
      <c r="A547" s="2">
        <v>45568</v>
      </c>
      <c r="B547" s="3">
        <f t="shared" si="26"/>
        <v>2025</v>
      </c>
      <c r="C547" t="str">
        <f t="shared" si="24"/>
        <v>2024-2025</v>
      </c>
      <c r="D547" t="s">
        <v>147</v>
      </c>
      <c r="E547" t="s">
        <v>76</v>
      </c>
      <c r="F547" t="str">
        <f t="shared" si="25"/>
        <v>Western Australia</v>
      </c>
      <c r="G547" t="s">
        <v>48</v>
      </c>
      <c r="H547">
        <v>6450</v>
      </c>
      <c r="I547" t="s">
        <v>11</v>
      </c>
      <c r="J547" t="s">
        <v>77</v>
      </c>
      <c r="K547" t="s">
        <v>155</v>
      </c>
      <c r="L547" t="s">
        <v>20</v>
      </c>
      <c r="M547" s="5">
        <v>13.96</v>
      </c>
      <c r="N547">
        <v>1</v>
      </c>
    </row>
    <row r="548" spans="1:14" x14ac:dyDescent="0.25">
      <c r="A548" s="2">
        <v>45696</v>
      </c>
      <c r="B548" s="3">
        <f t="shared" si="26"/>
        <v>2025</v>
      </c>
      <c r="C548" t="str">
        <f t="shared" si="24"/>
        <v>2024-2025</v>
      </c>
      <c r="D548" t="s">
        <v>147</v>
      </c>
      <c r="E548" t="s">
        <v>61</v>
      </c>
      <c r="F548" t="str">
        <f t="shared" si="25"/>
        <v>New South Wales</v>
      </c>
      <c r="G548" t="s">
        <v>10</v>
      </c>
      <c r="H548">
        <v>2539</v>
      </c>
      <c r="I548" t="s">
        <v>11</v>
      </c>
      <c r="J548" t="s">
        <v>58</v>
      </c>
      <c r="K548" t="s">
        <v>156</v>
      </c>
      <c r="L548" t="s">
        <v>17</v>
      </c>
      <c r="M548" s="5">
        <v>13.97</v>
      </c>
      <c r="N548">
        <v>1</v>
      </c>
    </row>
    <row r="549" spans="1:14" x14ac:dyDescent="0.25">
      <c r="A549" s="2">
        <v>45446</v>
      </c>
      <c r="B549" s="3">
        <f t="shared" si="26"/>
        <v>2024</v>
      </c>
      <c r="C549" t="str">
        <f t="shared" si="24"/>
        <v>2023-2024</v>
      </c>
      <c r="D549" t="s">
        <v>147</v>
      </c>
      <c r="E549" t="s">
        <v>86</v>
      </c>
      <c r="F549" t="str">
        <f t="shared" si="25"/>
        <v>New South Wales</v>
      </c>
      <c r="G549" t="s">
        <v>10</v>
      </c>
      <c r="H549">
        <v>2064</v>
      </c>
      <c r="I549" t="s">
        <v>11</v>
      </c>
      <c r="J549" t="s">
        <v>12</v>
      </c>
      <c r="K549" t="s">
        <v>149</v>
      </c>
      <c r="L549" t="s">
        <v>15</v>
      </c>
      <c r="M549" s="5">
        <v>13.98</v>
      </c>
      <c r="N549">
        <v>1</v>
      </c>
    </row>
    <row r="550" spans="1:14" x14ac:dyDescent="0.25">
      <c r="A550" s="2">
        <v>45850</v>
      </c>
      <c r="B550" s="3">
        <f t="shared" si="26"/>
        <v>2026</v>
      </c>
      <c r="C550" t="str">
        <f t="shared" si="24"/>
        <v>2025-2026</v>
      </c>
      <c r="D550" t="s">
        <v>147</v>
      </c>
      <c r="E550" t="s">
        <v>79</v>
      </c>
      <c r="F550" t="str">
        <f t="shared" si="25"/>
        <v>Australian Capital Territory</v>
      </c>
      <c r="G550" t="s">
        <v>80</v>
      </c>
      <c r="H550">
        <v>2617</v>
      </c>
      <c r="I550" t="s">
        <v>11</v>
      </c>
      <c r="J550" t="s">
        <v>58</v>
      </c>
      <c r="K550" t="s">
        <v>150</v>
      </c>
      <c r="L550" t="s">
        <v>18</v>
      </c>
      <c r="M550" s="5">
        <v>13.98</v>
      </c>
      <c r="N550">
        <v>1</v>
      </c>
    </row>
    <row r="551" spans="1:14" x14ac:dyDescent="0.25">
      <c r="A551" s="2">
        <v>45719</v>
      </c>
      <c r="B551" s="3">
        <f t="shared" si="26"/>
        <v>2025</v>
      </c>
      <c r="C551" t="str">
        <f t="shared" si="24"/>
        <v>2024-2025</v>
      </c>
      <c r="D551" t="s">
        <v>147</v>
      </c>
      <c r="E551" t="s">
        <v>56</v>
      </c>
      <c r="F551" t="str">
        <f t="shared" si="25"/>
        <v>Northern Territory</v>
      </c>
      <c r="G551" t="s">
        <v>29</v>
      </c>
      <c r="H551">
        <v>870</v>
      </c>
      <c r="I551" t="s">
        <v>11</v>
      </c>
      <c r="J551" t="s">
        <v>30</v>
      </c>
      <c r="K551" t="s">
        <v>19</v>
      </c>
      <c r="L551" t="s">
        <v>23</v>
      </c>
      <c r="M551" s="5">
        <v>13.99</v>
      </c>
      <c r="N551">
        <v>1</v>
      </c>
    </row>
    <row r="552" spans="1:14" x14ac:dyDescent="0.25">
      <c r="A552" s="2">
        <v>45994</v>
      </c>
      <c r="B552" s="3">
        <f t="shared" si="26"/>
        <v>2026</v>
      </c>
      <c r="C552" t="str">
        <f t="shared" si="24"/>
        <v>2025-2026</v>
      </c>
      <c r="D552" t="s">
        <v>147</v>
      </c>
      <c r="E552" t="s">
        <v>41</v>
      </c>
      <c r="F552" t="str">
        <f t="shared" si="25"/>
        <v>New South Wales</v>
      </c>
      <c r="G552" t="s">
        <v>10</v>
      </c>
      <c r="H552">
        <v>2830</v>
      </c>
      <c r="I552" t="s">
        <v>11</v>
      </c>
      <c r="J552" t="s">
        <v>25</v>
      </c>
      <c r="K552" t="s">
        <v>155</v>
      </c>
      <c r="L552" t="s">
        <v>20</v>
      </c>
      <c r="M552" s="5">
        <v>13.99</v>
      </c>
      <c r="N552">
        <v>1</v>
      </c>
    </row>
    <row r="553" spans="1:14" x14ac:dyDescent="0.25">
      <c r="A553" s="2">
        <v>45363</v>
      </c>
      <c r="B553" s="3">
        <f t="shared" si="26"/>
        <v>2024</v>
      </c>
      <c r="C553" t="str">
        <f t="shared" si="24"/>
        <v>2023-2024</v>
      </c>
      <c r="D553" t="s">
        <v>147</v>
      </c>
      <c r="E553" t="s">
        <v>64</v>
      </c>
      <c r="F553" t="str">
        <f t="shared" si="25"/>
        <v>Victoria</v>
      </c>
      <c r="G553" t="s">
        <v>45</v>
      </c>
      <c r="H553">
        <v>3199</v>
      </c>
      <c r="I553" t="s">
        <v>11</v>
      </c>
      <c r="J553" t="s">
        <v>63</v>
      </c>
      <c r="K553" t="s">
        <v>153</v>
      </c>
      <c r="L553" t="s">
        <v>16</v>
      </c>
      <c r="M553" s="5">
        <v>13.99</v>
      </c>
      <c r="N553">
        <v>1</v>
      </c>
    </row>
    <row r="554" spans="1:14" x14ac:dyDescent="0.25">
      <c r="A554" s="2">
        <v>45724</v>
      </c>
      <c r="B554" s="3">
        <f t="shared" si="26"/>
        <v>2025</v>
      </c>
      <c r="C554" t="str">
        <f t="shared" si="24"/>
        <v>2024-2025</v>
      </c>
      <c r="D554" t="s">
        <v>147</v>
      </c>
      <c r="E554" t="s">
        <v>110</v>
      </c>
      <c r="F554" t="str">
        <f t="shared" si="25"/>
        <v>Queensland</v>
      </c>
      <c r="G554" t="s">
        <v>35</v>
      </c>
      <c r="H554">
        <v>4680</v>
      </c>
      <c r="I554" t="s">
        <v>11</v>
      </c>
      <c r="J554" t="s">
        <v>51</v>
      </c>
      <c r="K554" t="s">
        <v>152</v>
      </c>
      <c r="L554" t="s">
        <v>13</v>
      </c>
      <c r="M554" s="5">
        <v>13.99</v>
      </c>
      <c r="N554">
        <v>1</v>
      </c>
    </row>
    <row r="555" spans="1:14" x14ac:dyDescent="0.25">
      <c r="A555" s="2">
        <v>45379</v>
      </c>
      <c r="B555" s="3">
        <f t="shared" si="26"/>
        <v>2024</v>
      </c>
      <c r="C555" t="str">
        <f t="shared" si="24"/>
        <v>2023-2024</v>
      </c>
      <c r="D555" t="s">
        <v>147</v>
      </c>
      <c r="E555" t="s">
        <v>88</v>
      </c>
      <c r="F555" t="str">
        <f t="shared" si="25"/>
        <v>South Australia</v>
      </c>
      <c r="G555" t="s">
        <v>32</v>
      </c>
      <c r="H555">
        <v>5011</v>
      </c>
      <c r="I555" t="s">
        <v>11</v>
      </c>
      <c r="J555" t="s">
        <v>33</v>
      </c>
      <c r="K555" t="s">
        <v>155</v>
      </c>
      <c r="L555" t="s">
        <v>20</v>
      </c>
      <c r="M555" s="5">
        <v>14</v>
      </c>
      <c r="N555">
        <v>1</v>
      </c>
    </row>
    <row r="556" spans="1:14" x14ac:dyDescent="0.25">
      <c r="A556" s="2">
        <v>45915</v>
      </c>
      <c r="B556" s="3">
        <f t="shared" si="26"/>
        <v>2026</v>
      </c>
      <c r="C556" t="str">
        <f t="shared" si="24"/>
        <v>2025-2026</v>
      </c>
      <c r="D556" t="s">
        <v>147</v>
      </c>
      <c r="E556" t="s">
        <v>143</v>
      </c>
      <c r="F556" t="str">
        <f t="shared" si="25"/>
        <v>New South Wales</v>
      </c>
      <c r="G556" t="s">
        <v>10</v>
      </c>
      <c r="H556">
        <v>2154</v>
      </c>
      <c r="I556" t="s">
        <v>11</v>
      </c>
      <c r="J556" t="s">
        <v>27</v>
      </c>
      <c r="K556" t="s">
        <v>153</v>
      </c>
      <c r="L556" t="s">
        <v>16</v>
      </c>
      <c r="M556" s="5">
        <v>14</v>
      </c>
      <c r="N556">
        <v>1</v>
      </c>
    </row>
    <row r="557" spans="1:14" x14ac:dyDescent="0.25">
      <c r="A557" s="2">
        <v>45671</v>
      </c>
      <c r="B557" s="3">
        <f t="shared" si="26"/>
        <v>2025</v>
      </c>
      <c r="C557" t="str">
        <f t="shared" si="24"/>
        <v>2024-2025</v>
      </c>
      <c r="D557" t="s">
        <v>148</v>
      </c>
      <c r="E557" t="s">
        <v>24</v>
      </c>
      <c r="F557" t="str">
        <f t="shared" si="25"/>
        <v>New South Wales</v>
      </c>
      <c r="G557" t="s">
        <v>10</v>
      </c>
      <c r="H557">
        <v>2795</v>
      </c>
      <c r="I557" t="s">
        <v>11</v>
      </c>
      <c r="J557" t="s">
        <v>25</v>
      </c>
      <c r="K557" t="s">
        <v>19</v>
      </c>
      <c r="L557" t="s">
        <v>23</v>
      </c>
      <c r="M557" s="5">
        <v>14.11</v>
      </c>
      <c r="N557">
        <v>1</v>
      </c>
    </row>
    <row r="558" spans="1:14" x14ac:dyDescent="0.25">
      <c r="A558" s="2">
        <v>45711</v>
      </c>
      <c r="B558" s="3">
        <f t="shared" si="26"/>
        <v>2025</v>
      </c>
      <c r="C558" t="str">
        <f t="shared" si="24"/>
        <v>2024-2025</v>
      </c>
      <c r="D558" t="s">
        <v>147</v>
      </c>
      <c r="E558" t="s">
        <v>79</v>
      </c>
      <c r="F558" t="str">
        <f t="shared" si="25"/>
        <v>Australian Capital Territory</v>
      </c>
      <c r="G558" t="s">
        <v>80</v>
      </c>
      <c r="H558">
        <v>2617</v>
      </c>
      <c r="I558" t="s">
        <v>11</v>
      </c>
      <c r="J558" t="s">
        <v>58</v>
      </c>
      <c r="K558" t="s">
        <v>154</v>
      </c>
      <c r="L558" t="s">
        <v>14</v>
      </c>
      <c r="M558" s="5">
        <v>14.12</v>
      </c>
      <c r="N558">
        <v>1</v>
      </c>
    </row>
    <row r="559" spans="1:14" x14ac:dyDescent="0.25">
      <c r="A559" s="2">
        <v>45846</v>
      </c>
      <c r="B559" s="3">
        <f t="shared" si="26"/>
        <v>2026</v>
      </c>
      <c r="C559" t="str">
        <f t="shared" si="24"/>
        <v>2025-2026</v>
      </c>
      <c r="D559" t="s">
        <v>147</v>
      </c>
      <c r="E559" t="s">
        <v>108</v>
      </c>
      <c r="F559" t="str">
        <f t="shared" si="25"/>
        <v>Victoria</v>
      </c>
      <c r="G559" t="s">
        <v>45</v>
      </c>
      <c r="H559">
        <v>3018</v>
      </c>
      <c r="I559" t="s">
        <v>11</v>
      </c>
      <c r="J559" t="s">
        <v>46</v>
      </c>
      <c r="K559" t="s">
        <v>157</v>
      </c>
      <c r="L559" t="s">
        <v>22</v>
      </c>
      <c r="M559" s="5">
        <v>14.21</v>
      </c>
      <c r="N559">
        <v>1</v>
      </c>
    </row>
    <row r="560" spans="1:14" x14ac:dyDescent="0.25">
      <c r="A560" s="2">
        <v>45618</v>
      </c>
      <c r="B560" s="3">
        <f t="shared" si="26"/>
        <v>2025</v>
      </c>
      <c r="C560" t="str">
        <f t="shared" si="24"/>
        <v>2024-2025</v>
      </c>
      <c r="D560" t="s">
        <v>148</v>
      </c>
      <c r="E560" t="s">
        <v>103</v>
      </c>
      <c r="F560" t="str">
        <f t="shared" si="25"/>
        <v>Queensland</v>
      </c>
      <c r="G560" t="s">
        <v>35</v>
      </c>
      <c r="H560">
        <v>4509</v>
      </c>
      <c r="I560" t="s">
        <v>11</v>
      </c>
      <c r="J560" t="s">
        <v>104</v>
      </c>
      <c r="K560" t="s">
        <v>155</v>
      </c>
      <c r="L560" t="s">
        <v>20</v>
      </c>
      <c r="M560" s="5">
        <v>14.370000000000001</v>
      </c>
      <c r="N560">
        <v>1</v>
      </c>
    </row>
    <row r="561" spans="1:14" x14ac:dyDescent="0.25">
      <c r="A561" s="2">
        <v>45831</v>
      </c>
      <c r="B561" s="3">
        <f t="shared" si="26"/>
        <v>2025</v>
      </c>
      <c r="C561" t="str">
        <f t="shared" si="24"/>
        <v>2024-2025</v>
      </c>
      <c r="D561" t="s">
        <v>147</v>
      </c>
      <c r="E561" t="s">
        <v>24</v>
      </c>
      <c r="F561" t="str">
        <f t="shared" si="25"/>
        <v>New South Wales</v>
      </c>
      <c r="G561" t="s">
        <v>10</v>
      </c>
      <c r="H561">
        <v>2795</v>
      </c>
      <c r="I561" t="s">
        <v>11</v>
      </c>
      <c r="J561" t="s">
        <v>25</v>
      </c>
      <c r="K561" t="s">
        <v>154</v>
      </c>
      <c r="L561" t="s">
        <v>14</v>
      </c>
      <c r="M561" s="5">
        <v>14.55</v>
      </c>
      <c r="N561">
        <v>1</v>
      </c>
    </row>
    <row r="562" spans="1:14" x14ac:dyDescent="0.25">
      <c r="A562" s="2">
        <v>45298</v>
      </c>
      <c r="B562" s="3">
        <f t="shared" si="26"/>
        <v>2024</v>
      </c>
      <c r="C562" t="str">
        <f t="shared" si="24"/>
        <v>2023-2024</v>
      </c>
      <c r="D562" t="s">
        <v>147</v>
      </c>
      <c r="E562" t="s">
        <v>65</v>
      </c>
      <c r="F562" t="str">
        <f t="shared" si="25"/>
        <v>New South Wales</v>
      </c>
      <c r="G562" t="s">
        <v>10</v>
      </c>
      <c r="H562">
        <v>2541</v>
      </c>
      <c r="I562" t="s">
        <v>11</v>
      </c>
      <c r="J562" t="s">
        <v>58</v>
      </c>
      <c r="K562" t="s">
        <v>154</v>
      </c>
      <c r="L562" t="s">
        <v>14</v>
      </c>
      <c r="M562" s="5">
        <v>14.57</v>
      </c>
      <c r="N562">
        <v>1</v>
      </c>
    </row>
    <row r="563" spans="1:14" x14ac:dyDescent="0.25">
      <c r="A563" s="2">
        <v>45683</v>
      </c>
      <c r="B563" s="3">
        <f t="shared" si="26"/>
        <v>2025</v>
      </c>
      <c r="C563" t="str">
        <f t="shared" si="24"/>
        <v>2024-2025</v>
      </c>
      <c r="D563" t="s">
        <v>147</v>
      </c>
      <c r="E563" t="s">
        <v>96</v>
      </c>
      <c r="F563" t="str">
        <f t="shared" si="25"/>
        <v>Western Australia</v>
      </c>
      <c r="G563" t="s">
        <v>48</v>
      </c>
      <c r="H563">
        <v>6330</v>
      </c>
      <c r="I563" t="s">
        <v>11</v>
      </c>
      <c r="J563" t="s">
        <v>94</v>
      </c>
      <c r="K563" t="s">
        <v>152</v>
      </c>
      <c r="L563" t="s">
        <v>13</v>
      </c>
      <c r="M563" s="5">
        <v>14.73</v>
      </c>
      <c r="N563">
        <v>1</v>
      </c>
    </row>
    <row r="564" spans="1:14" x14ac:dyDescent="0.25">
      <c r="A564" s="2">
        <v>45974</v>
      </c>
      <c r="B564" s="3">
        <f t="shared" si="26"/>
        <v>2026</v>
      </c>
      <c r="C564" t="str">
        <f t="shared" si="24"/>
        <v>2025-2026</v>
      </c>
      <c r="D564" t="s">
        <v>147</v>
      </c>
      <c r="E564" t="s">
        <v>24</v>
      </c>
      <c r="F564" t="str">
        <f t="shared" si="25"/>
        <v>New South Wales</v>
      </c>
      <c r="G564" t="s">
        <v>10</v>
      </c>
      <c r="H564">
        <v>2795</v>
      </c>
      <c r="I564" t="s">
        <v>11</v>
      </c>
      <c r="J564" t="s">
        <v>25</v>
      </c>
      <c r="K564" t="s">
        <v>155</v>
      </c>
      <c r="L564" t="s">
        <v>20</v>
      </c>
      <c r="M564" s="5">
        <v>14.75</v>
      </c>
      <c r="N564">
        <v>1</v>
      </c>
    </row>
    <row r="565" spans="1:14" x14ac:dyDescent="0.25">
      <c r="A565" s="2">
        <v>45927</v>
      </c>
      <c r="B565" s="3">
        <f t="shared" si="26"/>
        <v>2026</v>
      </c>
      <c r="C565" t="str">
        <f t="shared" si="24"/>
        <v>2025-2026</v>
      </c>
      <c r="D565" t="s">
        <v>147</v>
      </c>
      <c r="E565" t="s">
        <v>24</v>
      </c>
      <c r="F565" t="str">
        <f t="shared" si="25"/>
        <v>New South Wales</v>
      </c>
      <c r="G565" t="s">
        <v>10</v>
      </c>
      <c r="H565">
        <v>2795</v>
      </c>
      <c r="I565" t="s">
        <v>11</v>
      </c>
      <c r="J565" t="s">
        <v>25</v>
      </c>
      <c r="K565" t="s">
        <v>154</v>
      </c>
      <c r="L565" t="s">
        <v>14</v>
      </c>
      <c r="M565" s="5">
        <v>14.9</v>
      </c>
      <c r="N565">
        <v>1</v>
      </c>
    </row>
    <row r="566" spans="1:14" x14ac:dyDescent="0.25">
      <c r="A566" s="2">
        <v>45707</v>
      </c>
      <c r="B566" s="3">
        <f t="shared" si="26"/>
        <v>2025</v>
      </c>
      <c r="C566" t="str">
        <f t="shared" si="24"/>
        <v>2024-2025</v>
      </c>
      <c r="D566" t="s">
        <v>147</v>
      </c>
      <c r="E566" t="s">
        <v>110</v>
      </c>
      <c r="F566" t="str">
        <f t="shared" si="25"/>
        <v>Queensland</v>
      </c>
      <c r="G566" t="s">
        <v>35</v>
      </c>
      <c r="H566">
        <v>4680</v>
      </c>
      <c r="I566" t="s">
        <v>11</v>
      </c>
      <c r="J566" t="s">
        <v>51</v>
      </c>
      <c r="K566" t="s">
        <v>19</v>
      </c>
      <c r="L566" t="s">
        <v>23</v>
      </c>
      <c r="M566" s="5">
        <v>14.95</v>
      </c>
      <c r="N566">
        <v>1</v>
      </c>
    </row>
    <row r="567" spans="1:14" x14ac:dyDescent="0.25">
      <c r="A567" s="2">
        <v>45552</v>
      </c>
      <c r="B567" s="3">
        <f t="shared" si="26"/>
        <v>2025</v>
      </c>
      <c r="C567" t="str">
        <f t="shared" si="24"/>
        <v>2024-2025</v>
      </c>
      <c r="D567" t="s">
        <v>147</v>
      </c>
      <c r="E567" t="s">
        <v>90</v>
      </c>
      <c r="F567" t="str">
        <f t="shared" si="25"/>
        <v>Victoria</v>
      </c>
      <c r="G567" t="s">
        <v>45</v>
      </c>
      <c r="H567">
        <v>3179</v>
      </c>
      <c r="I567" t="s">
        <v>11</v>
      </c>
      <c r="J567" t="s">
        <v>63</v>
      </c>
      <c r="K567" t="s">
        <v>19</v>
      </c>
      <c r="L567" t="s">
        <v>23</v>
      </c>
      <c r="M567" s="5">
        <v>14.95</v>
      </c>
      <c r="N567">
        <v>1</v>
      </c>
    </row>
    <row r="568" spans="1:14" x14ac:dyDescent="0.25">
      <c r="A568" s="2">
        <v>45398</v>
      </c>
      <c r="B568" s="3">
        <f t="shared" si="26"/>
        <v>2024</v>
      </c>
      <c r="C568" t="str">
        <f t="shared" si="24"/>
        <v>2023-2024</v>
      </c>
      <c r="D568" t="s">
        <v>147</v>
      </c>
      <c r="E568" t="s">
        <v>108</v>
      </c>
      <c r="F568" t="str">
        <f t="shared" si="25"/>
        <v>Victoria</v>
      </c>
      <c r="G568" t="s">
        <v>45</v>
      </c>
      <c r="H568">
        <v>3018</v>
      </c>
      <c r="I568" t="s">
        <v>11</v>
      </c>
      <c r="J568" t="s">
        <v>46</v>
      </c>
      <c r="K568" t="s">
        <v>150</v>
      </c>
      <c r="L568" t="s">
        <v>18</v>
      </c>
      <c r="M568" s="5">
        <v>14.97</v>
      </c>
      <c r="N568">
        <v>1</v>
      </c>
    </row>
    <row r="569" spans="1:14" x14ac:dyDescent="0.25">
      <c r="A569" s="2">
        <v>45298</v>
      </c>
      <c r="B569" s="3">
        <f t="shared" si="26"/>
        <v>2024</v>
      </c>
      <c r="C569" t="str">
        <f t="shared" si="24"/>
        <v>2023-2024</v>
      </c>
      <c r="D569" t="s">
        <v>148</v>
      </c>
      <c r="E569" t="s">
        <v>24</v>
      </c>
      <c r="F569" t="str">
        <f t="shared" si="25"/>
        <v>New South Wales</v>
      </c>
      <c r="G569" t="s">
        <v>10</v>
      </c>
      <c r="H569">
        <v>2795</v>
      </c>
      <c r="I569" t="s">
        <v>11</v>
      </c>
      <c r="J569" t="s">
        <v>25</v>
      </c>
      <c r="K569" t="s">
        <v>153</v>
      </c>
      <c r="L569" t="s">
        <v>16</v>
      </c>
      <c r="M569" s="5">
        <v>14.97</v>
      </c>
      <c r="N569">
        <v>1</v>
      </c>
    </row>
    <row r="570" spans="1:14" x14ac:dyDescent="0.25">
      <c r="A570" s="2">
        <v>45977</v>
      </c>
      <c r="B570" s="3">
        <f t="shared" si="26"/>
        <v>2026</v>
      </c>
      <c r="C570" t="str">
        <f t="shared" si="24"/>
        <v>2025-2026</v>
      </c>
      <c r="D570" t="s">
        <v>148</v>
      </c>
      <c r="E570" t="s">
        <v>137</v>
      </c>
      <c r="F570" t="str">
        <f t="shared" si="25"/>
        <v>New South Wales</v>
      </c>
      <c r="G570" t="s">
        <v>10</v>
      </c>
      <c r="H570">
        <v>2031</v>
      </c>
      <c r="I570" t="s">
        <v>11</v>
      </c>
      <c r="J570" t="s">
        <v>12</v>
      </c>
      <c r="K570" t="s">
        <v>155</v>
      </c>
      <c r="L570" t="s">
        <v>20</v>
      </c>
      <c r="M570" s="5">
        <v>14.97</v>
      </c>
      <c r="N570">
        <v>1</v>
      </c>
    </row>
    <row r="571" spans="1:14" x14ac:dyDescent="0.25">
      <c r="A571" s="2">
        <v>45421</v>
      </c>
      <c r="B571" s="3">
        <f t="shared" si="26"/>
        <v>2024</v>
      </c>
      <c r="C571" t="str">
        <f t="shared" si="24"/>
        <v>2023-2024</v>
      </c>
      <c r="D571" t="s">
        <v>148</v>
      </c>
      <c r="E571" t="s">
        <v>90</v>
      </c>
      <c r="F571" t="str">
        <f t="shared" si="25"/>
        <v>Victoria</v>
      </c>
      <c r="G571" t="s">
        <v>45</v>
      </c>
      <c r="H571">
        <v>3179</v>
      </c>
      <c r="I571" t="s">
        <v>11</v>
      </c>
      <c r="J571" t="s">
        <v>63</v>
      </c>
      <c r="K571" t="s">
        <v>155</v>
      </c>
      <c r="L571" t="s">
        <v>20</v>
      </c>
      <c r="M571" s="5">
        <v>14.97</v>
      </c>
      <c r="N571">
        <v>1</v>
      </c>
    </row>
    <row r="572" spans="1:14" x14ac:dyDescent="0.25">
      <c r="A572" s="2">
        <v>46000</v>
      </c>
      <c r="B572" s="3">
        <f t="shared" si="26"/>
        <v>2026</v>
      </c>
      <c r="C572" t="str">
        <f t="shared" si="24"/>
        <v>2025-2026</v>
      </c>
      <c r="D572" t="s">
        <v>147</v>
      </c>
      <c r="E572" t="s">
        <v>81</v>
      </c>
      <c r="F572" t="str">
        <f t="shared" si="25"/>
        <v>New South Wales</v>
      </c>
      <c r="G572" t="s">
        <v>10</v>
      </c>
      <c r="H572">
        <v>2485</v>
      </c>
      <c r="I572" t="s">
        <v>11</v>
      </c>
      <c r="J572" t="s">
        <v>68</v>
      </c>
      <c r="K572" t="s">
        <v>152</v>
      </c>
      <c r="L572" t="s">
        <v>13</v>
      </c>
      <c r="M572" s="5">
        <v>14.97</v>
      </c>
      <c r="N572">
        <v>1</v>
      </c>
    </row>
    <row r="573" spans="1:14" x14ac:dyDescent="0.25">
      <c r="A573" s="2">
        <v>45326</v>
      </c>
      <c r="B573" s="3">
        <f t="shared" si="26"/>
        <v>2024</v>
      </c>
      <c r="C573" t="str">
        <f t="shared" si="24"/>
        <v>2023-2024</v>
      </c>
      <c r="D573" t="s">
        <v>148</v>
      </c>
      <c r="E573" t="s">
        <v>117</v>
      </c>
      <c r="F573" t="str">
        <f t="shared" si="25"/>
        <v>Queensland</v>
      </c>
      <c r="G573" t="s">
        <v>35</v>
      </c>
      <c r="H573">
        <v>4119</v>
      </c>
      <c r="I573" t="s">
        <v>11</v>
      </c>
      <c r="J573" t="s">
        <v>43</v>
      </c>
      <c r="K573" t="s">
        <v>149</v>
      </c>
      <c r="L573" t="s">
        <v>15</v>
      </c>
      <c r="M573" s="5">
        <v>14.97</v>
      </c>
      <c r="N573">
        <v>1</v>
      </c>
    </row>
    <row r="574" spans="1:14" x14ac:dyDescent="0.25">
      <c r="A574" s="2">
        <v>45567</v>
      </c>
      <c r="B574" s="3">
        <f t="shared" si="26"/>
        <v>2025</v>
      </c>
      <c r="C574" t="str">
        <f t="shared" si="24"/>
        <v>2024-2025</v>
      </c>
      <c r="D574" t="s">
        <v>148</v>
      </c>
      <c r="E574" t="s">
        <v>141</v>
      </c>
      <c r="F574" t="str">
        <f t="shared" si="25"/>
        <v>Western Australia</v>
      </c>
      <c r="G574" t="s">
        <v>48</v>
      </c>
      <c r="H574">
        <v>6052</v>
      </c>
      <c r="I574" t="s">
        <v>11</v>
      </c>
      <c r="J574" t="s">
        <v>49</v>
      </c>
      <c r="K574" t="s">
        <v>156</v>
      </c>
      <c r="L574" t="s">
        <v>17</v>
      </c>
      <c r="M574" s="5">
        <v>14.98</v>
      </c>
      <c r="N574">
        <v>1</v>
      </c>
    </row>
    <row r="575" spans="1:14" x14ac:dyDescent="0.25">
      <c r="A575" s="2">
        <v>45487</v>
      </c>
      <c r="B575" s="3">
        <f t="shared" si="26"/>
        <v>2025</v>
      </c>
      <c r="C575" t="str">
        <f t="shared" si="24"/>
        <v>2024-2025</v>
      </c>
      <c r="D575" t="s">
        <v>147</v>
      </c>
      <c r="E575" t="s">
        <v>34</v>
      </c>
      <c r="F575" t="str">
        <f t="shared" si="25"/>
        <v>Queensland</v>
      </c>
      <c r="G575" t="s">
        <v>35</v>
      </c>
      <c r="H575">
        <v>4802</v>
      </c>
      <c r="I575" t="s">
        <v>11</v>
      </c>
      <c r="J575" t="s">
        <v>36</v>
      </c>
      <c r="K575" t="s">
        <v>154</v>
      </c>
      <c r="L575" t="s">
        <v>14</v>
      </c>
      <c r="M575" s="5">
        <v>14.99</v>
      </c>
      <c r="N575">
        <v>1</v>
      </c>
    </row>
    <row r="576" spans="1:14" x14ac:dyDescent="0.25">
      <c r="A576" s="2">
        <v>45994</v>
      </c>
      <c r="B576" s="3">
        <f t="shared" si="26"/>
        <v>2026</v>
      </c>
      <c r="C576" t="str">
        <f t="shared" si="24"/>
        <v>2025-2026</v>
      </c>
      <c r="D576" t="s">
        <v>147</v>
      </c>
      <c r="E576" t="s">
        <v>78</v>
      </c>
      <c r="F576" t="str">
        <f t="shared" si="25"/>
        <v>New South Wales</v>
      </c>
      <c r="G576" t="s">
        <v>10</v>
      </c>
      <c r="H576">
        <v>2350</v>
      </c>
      <c r="I576" t="s">
        <v>11</v>
      </c>
      <c r="J576" t="s">
        <v>68</v>
      </c>
      <c r="K576" t="s">
        <v>154</v>
      </c>
      <c r="L576" t="s">
        <v>14</v>
      </c>
      <c r="M576" s="5">
        <v>14.99</v>
      </c>
      <c r="N576">
        <v>1</v>
      </c>
    </row>
    <row r="577" spans="1:14" x14ac:dyDescent="0.25">
      <c r="A577" s="2">
        <v>45345</v>
      </c>
      <c r="B577" s="3">
        <f t="shared" si="26"/>
        <v>2024</v>
      </c>
      <c r="C577" t="str">
        <f t="shared" si="24"/>
        <v>2023-2024</v>
      </c>
      <c r="D577" t="s">
        <v>148</v>
      </c>
      <c r="E577" t="s">
        <v>102</v>
      </c>
      <c r="F577" t="str">
        <f t="shared" si="25"/>
        <v>Queensland</v>
      </c>
      <c r="G577" t="s">
        <v>35</v>
      </c>
      <c r="H577">
        <v>4870</v>
      </c>
      <c r="I577" t="s">
        <v>11</v>
      </c>
      <c r="J577" t="s">
        <v>36</v>
      </c>
      <c r="K577" t="s">
        <v>150</v>
      </c>
      <c r="L577" t="s">
        <v>18</v>
      </c>
      <c r="M577" s="5">
        <v>14.99</v>
      </c>
      <c r="N577">
        <v>1</v>
      </c>
    </row>
    <row r="578" spans="1:14" x14ac:dyDescent="0.25">
      <c r="A578" s="2">
        <v>45465</v>
      </c>
      <c r="B578" s="3">
        <f t="shared" si="26"/>
        <v>2024</v>
      </c>
      <c r="C578" t="str">
        <f t="shared" ref="C578:C641" si="27">IF(MONTH(A578) &gt;= 7, YEAR(A578) &amp; "-" &amp; YEAR(A578) + 1, YEAR(A578) - 1 &amp; "-" &amp; YEAR(A578))</f>
        <v>2023-2024</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25">
      <c r="A579" s="2">
        <v>45720</v>
      </c>
      <c r="B579" s="3">
        <f t="shared" ref="B579:B642" si="29">IF(MONTH(A579)&gt;=7,YEAR(A579)+1,YEAR(A579))</f>
        <v>2025</v>
      </c>
      <c r="C579" t="str">
        <f t="shared" si="27"/>
        <v>2024-2025</v>
      </c>
      <c r="D579" t="s">
        <v>147</v>
      </c>
      <c r="E579" t="s">
        <v>142</v>
      </c>
      <c r="F579" t="str">
        <f t="shared" si="28"/>
        <v>Australian Capital Territory</v>
      </c>
      <c r="G579" t="s">
        <v>80</v>
      </c>
      <c r="H579">
        <v>2609</v>
      </c>
      <c r="I579" t="s">
        <v>11</v>
      </c>
      <c r="J579" t="s">
        <v>58</v>
      </c>
      <c r="K579" t="s">
        <v>154</v>
      </c>
      <c r="L579" t="s">
        <v>14</v>
      </c>
      <c r="M579" s="5">
        <v>14.99</v>
      </c>
      <c r="N579">
        <v>1</v>
      </c>
    </row>
    <row r="580" spans="1:14" x14ac:dyDescent="0.25">
      <c r="A580" s="2">
        <v>46006</v>
      </c>
      <c r="B580" s="3">
        <f t="shared" si="29"/>
        <v>2026</v>
      </c>
      <c r="C580" t="str">
        <f t="shared" si="27"/>
        <v>2025-2026</v>
      </c>
      <c r="D580" t="s">
        <v>148</v>
      </c>
      <c r="E580" t="s">
        <v>93</v>
      </c>
      <c r="F580" t="str">
        <f t="shared" si="28"/>
        <v>Western Australia</v>
      </c>
      <c r="G580" t="s">
        <v>48</v>
      </c>
      <c r="H580">
        <v>6112</v>
      </c>
      <c r="I580" t="s">
        <v>11</v>
      </c>
      <c r="J580" t="s">
        <v>94</v>
      </c>
      <c r="K580" t="s">
        <v>152</v>
      </c>
      <c r="L580" t="s">
        <v>13</v>
      </c>
      <c r="M580" s="5">
        <v>14.99</v>
      </c>
      <c r="N580">
        <v>1</v>
      </c>
    </row>
    <row r="581" spans="1:14" x14ac:dyDescent="0.25">
      <c r="A581" s="2">
        <v>45828</v>
      </c>
      <c r="B581" s="3">
        <f t="shared" si="29"/>
        <v>2025</v>
      </c>
      <c r="C581" t="str">
        <f t="shared" si="27"/>
        <v>2024-2025</v>
      </c>
      <c r="D581" t="s">
        <v>148</v>
      </c>
      <c r="E581" t="s">
        <v>97</v>
      </c>
      <c r="F581" t="str">
        <f t="shared" si="28"/>
        <v>Tasmania</v>
      </c>
      <c r="G581" t="s">
        <v>70</v>
      </c>
      <c r="H581">
        <v>7250</v>
      </c>
      <c r="I581" t="s">
        <v>11</v>
      </c>
      <c r="J581" t="s">
        <v>71</v>
      </c>
      <c r="K581" t="s">
        <v>153</v>
      </c>
      <c r="L581" t="s">
        <v>16</v>
      </c>
      <c r="M581" s="5">
        <v>14.99</v>
      </c>
      <c r="N581">
        <v>1</v>
      </c>
    </row>
    <row r="582" spans="1:14" x14ac:dyDescent="0.25">
      <c r="A582" s="2">
        <v>45694</v>
      </c>
      <c r="B582" s="3">
        <f t="shared" si="29"/>
        <v>2025</v>
      </c>
      <c r="C582" t="str">
        <f t="shared" si="27"/>
        <v>2024-2025</v>
      </c>
      <c r="D582" t="s">
        <v>147</v>
      </c>
      <c r="E582" t="s">
        <v>84</v>
      </c>
      <c r="F582" t="str">
        <f t="shared" si="28"/>
        <v>Queensland</v>
      </c>
      <c r="G582" t="s">
        <v>35</v>
      </c>
      <c r="H582">
        <v>4740</v>
      </c>
      <c r="I582" t="s">
        <v>11</v>
      </c>
      <c r="J582" t="s">
        <v>51</v>
      </c>
      <c r="K582" t="s">
        <v>154</v>
      </c>
      <c r="L582" t="s">
        <v>14</v>
      </c>
      <c r="M582" s="5">
        <v>14.99</v>
      </c>
      <c r="N582">
        <v>1</v>
      </c>
    </row>
    <row r="583" spans="1:14" x14ac:dyDescent="0.25">
      <c r="A583" s="2">
        <v>45791</v>
      </c>
      <c r="B583" s="3">
        <f t="shared" si="29"/>
        <v>2025</v>
      </c>
      <c r="C583" t="str">
        <f t="shared" si="27"/>
        <v>2024-2025</v>
      </c>
      <c r="D583" t="s">
        <v>148</v>
      </c>
      <c r="E583" t="s">
        <v>123</v>
      </c>
      <c r="F583" t="str">
        <f t="shared" si="28"/>
        <v>Western Australia</v>
      </c>
      <c r="G583" t="s">
        <v>48</v>
      </c>
      <c r="H583">
        <v>6109</v>
      </c>
      <c r="I583" t="s">
        <v>11</v>
      </c>
      <c r="J583" t="s">
        <v>94</v>
      </c>
      <c r="K583" t="s">
        <v>150</v>
      </c>
      <c r="L583" t="s">
        <v>18</v>
      </c>
      <c r="M583" s="5">
        <v>14.99</v>
      </c>
      <c r="N583">
        <v>1</v>
      </c>
    </row>
    <row r="584" spans="1:14" x14ac:dyDescent="0.25">
      <c r="A584" s="2">
        <v>45333</v>
      </c>
      <c r="B584" s="3">
        <f t="shared" si="29"/>
        <v>2024</v>
      </c>
      <c r="C584" t="str">
        <f t="shared" si="27"/>
        <v>2023-2024</v>
      </c>
      <c r="D584" t="s">
        <v>148</v>
      </c>
      <c r="E584" t="s">
        <v>139</v>
      </c>
      <c r="F584" t="str">
        <f t="shared" si="28"/>
        <v>New South Wales</v>
      </c>
      <c r="G584" t="s">
        <v>10</v>
      </c>
      <c r="H584">
        <v>2020</v>
      </c>
      <c r="I584" t="s">
        <v>11</v>
      </c>
      <c r="J584" t="s">
        <v>12</v>
      </c>
      <c r="K584" t="s">
        <v>153</v>
      </c>
      <c r="L584" t="s">
        <v>16</v>
      </c>
      <c r="M584" s="5">
        <v>14.99</v>
      </c>
      <c r="N584">
        <v>1</v>
      </c>
    </row>
    <row r="585" spans="1:14" x14ac:dyDescent="0.25">
      <c r="A585" s="2">
        <v>46016</v>
      </c>
      <c r="B585" s="3">
        <f t="shared" si="29"/>
        <v>2026</v>
      </c>
      <c r="C585" t="str">
        <f t="shared" si="27"/>
        <v>2025-2026</v>
      </c>
      <c r="D585" t="s">
        <v>148</v>
      </c>
      <c r="E585" t="s">
        <v>83</v>
      </c>
      <c r="F585" t="str">
        <f t="shared" si="28"/>
        <v>New South Wales</v>
      </c>
      <c r="G585" t="s">
        <v>10</v>
      </c>
      <c r="H585">
        <v>2750</v>
      </c>
      <c r="I585" t="s">
        <v>11</v>
      </c>
      <c r="J585" t="s">
        <v>25</v>
      </c>
      <c r="K585" t="s">
        <v>149</v>
      </c>
      <c r="L585" t="s">
        <v>15</v>
      </c>
      <c r="M585" s="5">
        <v>14.99</v>
      </c>
      <c r="N585">
        <v>1</v>
      </c>
    </row>
    <row r="586" spans="1:14" x14ac:dyDescent="0.25">
      <c r="A586" s="2">
        <v>45674</v>
      </c>
      <c r="B586" s="3">
        <f t="shared" si="29"/>
        <v>2025</v>
      </c>
      <c r="C586" t="str">
        <f t="shared" si="27"/>
        <v>2024-2025</v>
      </c>
      <c r="D586" t="s">
        <v>148</v>
      </c>
      <c r="E586" t="s">
        <v>83</v>
      </c>
      <c r="F586" t="str">
        <f t="shared" si="28"/>
        <v>New South Wales</v>
      </c>
      <c r="G586" t="s">
        <v>10</v>
      </c>
      <c r="H586">
        <v>2750</v>
      </c>
      <c r="I586" t="s">
        <v>11</v>
      </c>
      <c r="J586" t="s">
        <v>25</v>
      </c>
      <c r="K586" t="s">
        <v>150</v>
      </c>
      <c r="L586" t="s">
        <v>18</v>
      </c>
      <c r="M586" s="5">
        <v>14.99</v>
      </c>
      <c r="N586">
        <v>1</v>
      </c>
    </row>
    <row r="587" spans="1:14" x14ac:dyDescent="0.25">
      <c r="A587" s="2">
        <v>45991</v>
      </c>
      <c r="B587" s="3">
        <f t="shared" si="29"/>
        <v>2026</v>
      </c>
      <c r="C587" t="str">
        <f t="shared" si="27"/>
        <v>2025-2026</v>
      </c>
      <c r="D587" t="s">
        <v>148</v>
      </c>
      <c r="E587" t="s">
        <v>83</v>
      </c>
      <c r="F587" t="str">
        <f t="shared" si="28"/>
        <v>New South Wales</v>
      </c>
      <c r="G587" t="s">
        <v>10</v>
      </c>
      <c r="H587">
        <v>2750</v>
      </c>
      <c r="I587" t="s">
        <v>11</v>
      </c>
      <c r="J587" t="s">
        <v>25</v>
      </c>
      <c r="K587" t="s">
        <v>153</v>
      </c>
      <c r="L587" t="s">
        <v>16</v>
      </c>
      <c r="M587" s="5">
        <v>14.99</v>
      </c>
      <c r="N587">
        <v>1</v>
      </c>
    </row>
    <row r="588" spans="1:14" x14ac:dyDescent="0.25">
      <c r="A588" s="2">
        <v>45870</v>
      </c>
      <c r="B588" s="3">
        <f t="shared" si="29"/>
        <v>2026</v>
      </c>
      <c r="C588" t="str">
        <f t="shared" si="27"/>
        <v>2025-2026</v>
      </c>
      <c r="D588" t="s">
        <v>147</v>
      </c>
      <c r="E588" t="s">
        <v>53</v>
      </c>
      <c r="F588" t="str">
        <f t="shared" si="28"/>
        <v>South Australia</v>
      </c>
      <c r="G588" t="s">
        <v>32</v>
      </c>
      <c r="H588">
        <v>5082</v>
      </c>
      <c r="I588" t="s">
        <v>11</v>
      </c>
      <c r="J588" t="s">
        <v>33</v>
      </c>
      <c r="K588" t="s">
        <v>154</v>
      </c>
      <c r="L588" t="s">
        <v>14</v>
      </c>
      <c r="M588" s="5">
        <v>14.99</v>
      </c>
      <c r="N588">
        <v>1</v>
      </c>
    </row>
    <row r="589" spans="1:14" x14ac:dyDescent="0.25">
      <c r="A589" s="2">
        <v>45953</v>
      </c>
      <c r="B589" s="3">
        <f t="shared" si="29"/>
        <v>2026</v>
      </c>
      <c r="C589" t="str">
        <f t="shared" si="27"/>
        <v>2025-2026</v>
      </c>
      <c r="D589" t="s">
        <v>147</v>
      </c>
      <c r="E589" t="s">
        <v>99</v>
      </c>
      <c r="F589" t="str">
        <f t="shared" si="28"/>
        <v>Victoria</v>
      </c>
      <c r="G589" t="s">
        <v>45</v>
      </c>
      <c r="H589">
        <v>3148</v>
      </c>
      <c r="I589" t="s">
        <v>11</v>
      </c>
      <c r="J589" t="s">
        <v>63</v>
      </c>
      <c r="K589" t="s">
        <v>150</v>
      </c>
      <c r="L589" t="s">
        <v>18</v>
      </c>
      <c r="M589" s="5">
        <v>15</v>
      </c>
      <c r="N589">
        <v>1</v>
      </c>
    </row>
    <row r="590" spans="1:14" x14ac:dyDescent="0.25">
      <c r="A590" s="2">
        <v>45921</v>
      </c>
      <c r="B590" s="3">
        <f t="shared" si="29"/>
        <v>2026</v>
      </c>
      <c r="C590" t="str">
        <f t="shared" si="27"/>
        <v>2025-2026</v>
      </c>
      <c r="D590" t="s">
        <v>147</v>
      </c>
      <c r="E590" t="s">
        <v>84</v>
      </c>
      <c r="F590" t="str">
        <f t="shared" si="28"/>
        <v>Queensland</v>
      </c>
      <c r="G590" t="s">
        <v>35</v>
      </c>
      <c r="H590">
        <v>4740</v>
      </c>
      <c r="I590" t="s">
        <v>11</v>
      </c>
      <c r="J590" t="s">
        <v>51</v>
      </c>
      <c r="K590" t="s">
        <v>154</v>
      </c>
      <c r="L590" t="s">
        <v>14</v>
      </c>
      <c r="M590" s="5">
        <v>15</v>
      </c>
      <c r="N590">
        <v>1</v>
      </c>
    </row>
    <row r="591" spans="1:14" x14ac:dyDescent="0.25">
      <c r="A591" s="2">
        <v>45783</v>
      </c>
      <c r="B591" s="3">
        <f t="shared" si="29"/>
        <v>2025</v>
      </c>
      <c r="C591" t="str">
        <f t="shared" si="27"/>
        <v>2024-2025</v>
      </c>
      <c r="D591" t="s">
        <v>148</v>
      </c>
      <c r="E591" t="s">
        <v>62</v>
      </c>
      <c r="F591" t="str">
        <f t="shared" si="28"/>
        <v>Victoria</v>
      </c>
      <c r="G591" t="s">
        <v>45</v>
      </c>
      <c r="H591">
        <v>3134</v>
      </c>
      <c r="I591" t="s">
        <v>11</v>
      </c>
      <c r="J591" t="s">
        <v>63</v>
      </c>
      <c r="K591" t="s">
        <v>154</v>
      </c>
      <c r="L591" t="s">
        <v>14</v>
      </c>
      <c r="M591" s="5">
        <v>15</v>
      </c>
      <c r="N591">
        <v>1</v>
      </c>
    </row>
    <row r="592" spans="1:14" x14ac:dyDescent="0.25">
      <c r="A592" s="2">
        <v>45971</v>
      </c>
      <c r="B592" s="3">
        <f t="shared" si="29"/>
        <v>2026</v>
      </c>
      <c r="C592" t="str">
        <f t="shared" si="27"/>
        <v>2025-2026</v>
      </c>
      <c r="D592" t="s">
        <v>147</v>
      </c>
      <c r="E592" t="s">
        <v>81</v>
      </c>
      <c r="F592" t="str">
        <f t="shared" si="28"/>
        <v>New South Wales</v>
      </c>
      <c r="G592" t="s">
        <v>10</v>
      </c>
      <c r="H592">
        <v>2485</v>
      </c>
      <c r="I592" t="s">
        <v>11</v>
      </c>
      <c r="J592" t="s">
        <v>68</v>
      </c>
      <c r="K592" t="s">
        <v>154</v>
      </c>
      <c r="L592" t="s">
        <v>14</v>
      </c>
      <c r="M592" s="5">
        <v>15</v>
      </c>
      <c r="N592">
        <v>1</v>
      </c>
    </row>
    <row r="593" spans="1:14" x14ac:dyDescent="0.25">
      <c r="A593" s="2">
        <v>45977</v>
      </c>
      <c r="B593" s="3">
        <f t="shared" si="29"/>
        <v>2026</v>
      </c>
      <c r="C593" t="str">
        <f t="shared" si="27"/>
        <v>2025-2026</v>
      </c>
      <c r="D593" t="s">
        <v>147</v>
      </c>
      <c r="E593" t="s">
        <v>78</v>
      </c>
      <c r="F593" t="str">
        <f t="shared" si="28"/>
        <v>New South Wales</v>
      </c>
      <c r="G593" t="s">
        <v>10</v>
      </c>
      <c r="H593">
        <v>2350</v>
      </c>
      <c r="I593" t="s">
        <v>11</v>
      </c>
      <c r="J593" t="s">
        <v>68</v>
      </c>
      <c r="K593" t="s">
        <v>149</v>
      </c>
      <c r="L593" t="s">
        <v>15</v>
      </c>
      <c r="M593" s="5">
        <v>15.059999999999999</v>
      </c>
      <c r="N593">
        <v>1</v>
      </c>
    </row>
    <row r="594" spans="1:14" x14ac:dyDescent="0.25">
      <c r="A594" s="2">
        <v>45866</v>
      </c>
      <c r="B594" s="3">
        <f t="shared" si="29"/>
        <v>2026</v>
      </c>
      <c r="C594" t="str">
        <f t="shared" si="27"/>
        <v>2025-2026</v>
      </c>
      <c r="D594" t="s">
        <v>147</v>
      </c>
      <c r="E594" t="s">
        <v>99</v>
      </c>
      <c r="F594" t="str">
        <f t="shared" si="28"/>
        <v>Victoria</v>
      </c>
      <c r="G594" t="s">
        <v>45</v>
      </c>
      <c r="H594">
        <v>3148</v>
      </c>
      <c r="I594" t="s">
        <v>11</v>
      </c>
      <c r="J594" t="s">
        <v>63</v>
      </c>
      <c r="K594" t="s">
        <v>149</v>
      </c>
      <c r="L594" t="s">
        <v>15</v>
      </c>
      <c r="M594" s="5">
        <v>15.39</v>
      </c>
      <c r="N594">
        <v>1</v>
      </c>
    </row>
    <row r="595" spans="1:14" x14ac:dyDescent="0.25">
      <c r="A595" s="2">
        <v>45641</v>
      </c>
      <c r="B595" s="3">
        <f t="shared" si="29"/>
        <v>2025</v>
      </c>
      <c r="C595" t="str">
        <f t="shared" si="27"/>
        <v>2024-2025</v>
      </c>
      <c r="D595" t="s">
        <v>147</v>
      </c>
      <c r="E595" t="s">
        <v>47</v>
      </c>
      <c r="F595" t="str">
        <f t="shared" si="28"/>
        <v>Western Australia</v>
      </c>
      <c r="G595" t="s">
        <v>48</v>
      </c>
      <c r="H595">
        <v>6030</v>
      </c>
      <c r="I595" t="s">
        <v>11</v>
      </c>
      <c r="J595" t="s">
        <v>49</v>
      </c>
      <c r="K595" t="s">
        <v>154</v>
      </c>
      <c r="L595" t="s">
        <v>14</v>
      </c>
      <c r="M595" s="5">
        <v>15.5</v>
      </c>
      <c r="N595">
        <v>1</v>
      </c>
    </row>
    <row r="596" spans="1:14" x14ac:dyDescent="0.25">
      <c r="A596" s="2">
        <v>45360</v>
      </c>
      <c r="B596" s="3">
        <f t="shared" si="29"/>
        <v>2024</v>
      </c>
      <c r="C596" t="str">
        <f t="shared" si="27"/>
        <v>2023-2024</v>
      </c>
      <c r="D596" t="s">
        <v>148</v>
      </c>
      <c r="E596" t="s">
        <v>99</v>
      </c>
      <c r="F596" t="str">
        <f t="shared" si="28"/>
        <v>Victoria</v>
      </c>
      <c r="G596" t="s">
        <v>45</v>
      </c>
      <c r="H596">
        <v>3148</v>
      </c>
      <c r="I596" t="s">
        <v>11</v>
      </c>
      <c r="J596" t="s">
        <v>63</v>
      </c>
      <c r="K596" t="s">
        <v>19</v>
      </c>
      <c r="L596" t="s">
        <v>23</v>
      </c>
      <c r="M596" s="5">
        <v>15.53</v>
      </c>
      <c r="N596">
        <v>1</v>
      </c>
    </row>
    <row r="597" spans="1:14" x14ac:dyDescent="0.25">
      <c r="A597" s="2">
        <v>46022</v>
      </c>
      <c r="B597" s="3">
        <f t="shared" si="29"/>
        <v>2026</v>
      </c>
      <c r="C597" t="str">
        <f t="shared" si="27"/>
        <v>2025-2026</v>
      </c>
      <c r="D597" t="s">
        <v>147</v>
      </c>
      <c r="E597" t="s">
        <v>9</v>
      </c>
      <c r="F597" t="str">
        <f t="shared" si="28"/>
        <v>New South Wales</v>
      </c>
      <c r="G597" t="s">
        <v>10</v>
      </c>
      <c r="H597">
        <v>2067</v>
      </c>
      <c r="I597" t="s">
        <v>11</v>
      </c>
      <c r="J597" t="s">
        <v>12</v>
      </c>
      <c r="K597" t="s">
        <v>152</v>
      </c>
      <c r="L597" t="s">
        <v>13</v>
      </c>
      <c r="M597" s="5">
        <v>15.84</v>
      </c>
      <c r="N597">
        <v>1</v>
      </c>
    </row>
    <row r="598" spans="1:14" x14ac:dyDescent="0.25">
      <c r="A598" s="2">
        <v>45746</v>
      </c>
      <c r="B598" s="3">
        <f t="shared" si="29"/>
        <v>2025</v>
      </c>
      <c r="C598" t="str">
        <f t="shared" si="27"/>
        <v>2024-2025</v>
      </c>
      <c r="D598" t="s">
        <v>148</v>
      </c>
      <c r="E598" t="s">
        <v>122</v>
      </c>
      <c r="F598" t="str">
        <f t="shared" si="28"/>
        <v>New South Wales</v>
      </c>
      <c r="G598" t="s">
        <v>10</v>
      </c>
      <c r="H598">
        <v>2650</v>
      </c>
      <c r="I598" t="s">
        <v>11</v>
      </c>
      <c r="J598" t="s">
        <v>25</v>
      </c>
      <c r="K598" t="s">
        <v>19</v>
      </c>
      <c r="L598" t="s">
        <v>23</v>
      </c>
      <c r="M598" s="5">
        <v>15.84</v>
      </c>
      <c r="N598">
        <v>1</v>
      </c>
    </row>
    <row r="599" spans="1:14" x14ac:dyDescent="0.25">
      <c r="A599" s="2">
        <v>45608</v>
      </c>
      <c r="B599" s="3">
        <f t="shared" si="29"/>
        <v>2025</v>
      </c>
      <c r="C599" t="str">
        <f t="shared" si="27"/>
        <v>2024-2025</v>
      </c>
      <c r="D599" t="s">
        <v>148</v>
      </c>
      <c r="E599" t="s">
        <v>114</v>
      </c>
      <c r="F599" t="str">
        <f t="shared" si="28"/>
        <v>Victoria</v>
      </c>
      <c r="G599" t="s">
        <v>45</v>
      </c>
      <c r="H599">
        <v>3551</v>
      </c>
      <c r="I599" t="s">
        <v>11</v>
      </c>
      <c r="J599" t="s">
        <v>60</v>
      </c>
      <c r="K599" t="s">
        <v>19</v>
      </c>
      <c r="L599" t="s">
        <v>23</v>
      </c>
      <c r="M599" s="5">
        <v>15.9</v>
      </c>
      <c r="N599">
        <v>1</v>
      </c>
    </row>
    <row r="600" spans="1:14" x14ac:dyDescent="0.25">
      <c r="A600" s="2">
        <v>45941</v>
      </c>
      <c r="B600" s="3">
        <f t="shared" si="29"/>
        <v>2026</v>
      </c>
      <c r="C600" t="str">
        <f t="shared" si="27"/>
        <v>2025-2026</v>
      </c>
      <c r="D600" t="s">
        <v>147</v>
      </c>
      <c r="E600" t="s">
        <v>96</v>
      </c>
      <c r="F600" t="str">
        <f t="shared" si="28"/>
        <v>Western Australia</v>
      </c>
      <c r="G600" t="s">
        <v>48</v>
      </c>
      <c r="H600">
        <v>6330</v>
      </c>
      <c r="I600" t="s">
        <v>11</v>
      </c>
      <c r="J600" t="s">
        <v>94</v>
      </c>
      <c r="K600" t="s">
        <v>149</v>
      </c>
      <c r="L600" t="s">
        <v>15</v>
      </c>
      <c r="M600" s="5">
        <v>15.92</v>
      </c>
      <c r="N600">
        <v>1</v>
      </c>
    </row>
    <row r="601" spans="1:14" x14ac:dyDescent="0.25">
      <c r="A601" s="2">
        <v>45384</v>
      </c>
      <c r="B601" s="3">
        <f t="shared" si="29"/>
        <v>2024</v>
      </c>
      <c r="C601" t="str">
        <f t="shared" si="27"/>
        <v>2023-2024</v>
      </c>
      <c r="D601" t="s">
        <v>147</v>
      </c>
      <c r="E601" t="s">
        <v>56</v>
      </c>
      <c r="F601" t="str">
        <f t="shared" si="28"/>
        <v>Northern Territory</v>
      </c>
      <c r="G601" t="s">
        <v>29</v>
      </c>
      <c r="H601">
        <v>870</v>
      </c>
      <c r="I601" t="s">
        <v>11</v>
      </c>
      <c r="J601" t="s">
        <v>30</v>
      </c>
      <c r="K601" t="s">
        <v>155</v>
      </c>
      <c r="L601" t="s">
        <v>20</v>
      </c>
      <c r="M601" s="5">
        <v>15.96</v>
      </c>
      <c r="N601">
        <v>1</v>
      </c>
    </row>
    <row r="602" spans="1:14" x14ac:dyDescent="0.25">
      <c r="A602" s="2">
        <v>45340</v>
      </c>
      <c r="B602" s="3">
        <f t="shared" si="29"/>
        <v>2024</v>
      </c>
      <c r="C602" t="str">
        <f t="shared" si="27"/>
        <v>2023-2024</v>
      </c>
      <c r="D602" t="s">
        <v>148</v>
      </c>
      <c r="E602" t="s">
        <v>99</v>
      </c>
      <c r="F602" t="str">
        <f t="shared" si="28"/>
        <v>Victoria</v>
      </c>
      <c r="G602" t="s">
        <v>45</v>
      </c>
      <c r="H602">
        <v>3148</v>
      </c>
      <c r="I602" t="s">
        <v>11</v>
      </c>
      <c r="J602" t="s">
        <v>63</v>
      </c>
      <c r="K602" t="s">
        <v>152</v>
      </c>
      <c r="L602" t="s">
        <v>13</v>
      </c>
      <c r="M602" s="5">
        <v>15.96</v>
      </c>
      <c r="N602">
        <v>1</v>
      </c>
    </row>
    <row r="603" spans="1:14" x14ac:dyDescent="0.25">
      <c r="A603" s="2">
        <v>45772</v>
      </c>
      <c r="B603" s="3">
        <f t="shared" si="29"/>
        <v>2025</v>
      </c>
      <c r="C603" t="str">
        <f t="shared" si="27"/>
        <v>2024-2025</v>
      </c>
      <c r="D603" t="s">
        <v>147</v>
      </c>
      <c r="E603" t="s">
        <v>54</v>
      </c>
      <c r="F603" t="str">
        <f t="shared" si="28"/>
        <v>Victoria</v>
      </c>
      <c r="G603" t="s">
        <v>45</v>
      </c>
      <c r="H603">
        <v>3977</v>
      </c>
      <c r="I603" t="s">
        <v>11</v>
      </c>
      <c r="J603" t="s">
        <v>55</v>
      </c>
      <c r="K603" t="s">
        <v>156</v>
      </c>
      <c r="L603" t="s">
        <v>17</v>
      </c>
      <c r="M603" s="5">
        <v>15.96</v>
      </c>
      <c r="N603">
        <v>1</v>
      </c>
    </row>
    <row r="604" spans="1:14" x14ac:dyDescent="0.25">
      <c r="A604" s="2">
        <v>45402</v>
      </c>
      <c r="B604" s="3">
        <f t="shared" si="29"/>
        <v>2024</v>
      </c>
      <c r="C604" t="str">
        <f t="shared" si="27"/>
        <v>2023-2024</v>
      </c>
      <c r="D604" t="s">
        <v>148</v>
      </c>
      <c r="E604" t="s">
        <v>114</v>
      </c>
      <c r="F604" t="str">
        <f t="shared" si="28"/>
        <v>Victoria</v>
      </c>
      <c r="G604" t="s">
        <v>45</v>
      </c>
      <c r="H604">
        <v>3551</v>
      </c>
      <c r="I604" t="s">
        <v>11</v>
      </c>
      <c r="J604" t="s">
        <v>60</v>
      </c>
      <c r="K604" t="s">
        <v>149</v>
      </c>
      <c r="L604" t="s">
        <v>15</v>
      </c>
      <c r="M604" s="5">
        <v>15.96</v>
      </c>
      <c r="N604">
        <v>1</v>
      </c>
    </row>
    <row r="605" spans="1:14" x14ac:dyDescent="0.25">
      <c r="A605" s="2">
        <v>45812</v>
      </c>
      <c r="B605" s="3">
        <f t="shared" si="29"/>
        <v>2025</v>
      </c>
      <c r="C605" t="str">
        <f t="shared" si="27"/>
        <v>2024-2025</v>
      </c>
      <c r="D605" t="s">
        <v>147</v>
      </c>
      <c r="E605" t="s">
        <v>26</v>
      </c>
      <c r="F605" t="str">
        <f t="shared" si="28"/>
        <v>New South Wales</v>
      </c>
      <c r="G605" t="s">
        <v>10</v>
      </c>
      <c r="H605">
        <v>2141</v>
      </c>
      <c r="I605" t="s">
        <v>11</v>
      </c>
      <c r="J605" t="s">
        <v>27</v>
      </c>
      <c r="K605" t="s">
        <v>149</v>
      </c>
      <c r="L605" t="s">
        <v>15</v>
      </c>
      <c r="M605" s="5">
        <v>15.96</v>
      </c>
      <c r="N605">
        <v>1</v>
      </c>
    </row>
    <row r="606" spans="1:14" x14ac:dyDescent="0.25">
      <c r="A606" s="2">
        <v>45500</v>
      </c>
      <c r="B606" s="3">
        <f t="shared" si="29"/>
        <v>2025</v>
      </c>
      <c r="C606" t="str">
        <f t="shared" si="27"/>
        <v>2024-2025</v>
      </c>
      <c r="D606" t="s">
        <v>148</v>
      </c>
      <c r="E606" t="s">
        <v>137</v>
      </c>
      <c r="F606" t="str">
        <f t="shared" si="28"/>
        <v>New South Wales</v>
      </c>
      <c r="G606" t="s">
        <v>10</v>
      </c>
      <c r="H606">
        <v>2031</v>
      </c>
      <c r="I606" t="s">
        <v>11</v>
      </c>
      <c r="J606" t="s">
        <v>12</v>
      </c>
      <c r="K606" t="s">
        <v>156</v>
      </c>
      <c r="L606" t="s">
        <v>17</v>
      </c>
      <c r="M606" s="5">
        <v>15.96</v>
      </c>
      <c r="N606">
        <v>1</v>
      </c>
    </row>
    <row r="607" spans="1:14" x14ac:dyDescent="0.25">
      <c r="A607" s="2">
        <v>45930</v>
      </c>
      <c r="B607" s="3">
        <f t="shared" si="29"/>
        <v>2026</v>
      </c>
      <c r="C607" t="str">
        <f t="shared" si="27"/>
        <v>2025-2026</v>
      </c>
      <c r="D607" t="s">
        <v>148</v>
      </c>
      <c r="E607" t="s">
        <v>99</v>
      </c>
      <c r="F607" t="str">
        <f t="shared" si="28"/>
        <v>Victoria</v>
      </c>
      <c r="G607" t="s">
        <v>45</v>
      </c>
      <c r="H607">
        <v>3148</v>
      </c>
      <c r="I607" t="s">
        <v>11</v>
      </c>
      <c r="J607" t="s">
        <v>63</v>
      </c>
      <c r="K607" t="s">
        <v>19</v>
      </c>
      <c r="L607" t="s">
        <v>23</v>
      </c>
      <c r="M607" s="5">
        <v>15.97</v>
      </c>
      <c r="N607">
        <v>1</v>
      </c>
    </row>
    <row r="608" spans="1:14" x14ac:dyDescent="0.25">
      <c r="A608" s="2">
        <v>45414</v>
      </c>
      <c r="B608" s="3">
        <f t="shared" si="29"/>
        <v>2024</v>
      </c>
      <c r="C608" t="str">
        <f t="shared" si="27"/>
        <v>2023-2024</v>
      </c>
      <c r="D608" t="s">
        <v>147</v>
      </c>
      <c r="E608" t="s">
        <v>124</v>
      </c>
      <c r="F608" t="str">
        <f t="shared" si="28"/>
        <v>New South Wales</v>
      </c>
      <c r="G608" t="s">
        <v>10</v>
      </c>
      <c r="H608">
        <v>2015</v>
      </c>
      <c r="I608" t="s">
        <v>11</v>
      </c>
      <c r="J608" t="s">
        <v>12</v>
      </c>
      <c r="K608" t="s">
        <v>153</v>
      </c>
      <c r="L608" t="s">
        <v>16</v>
      </c>
      <c r="M608" s="5">
        <v>15.98</v>
      </c>
      <c r="N608">
        <v>1</v>
      </c>
    </row>
    <row r="609" spans="1:14" x14ac:dyDescent="0.25">
      <c r="A609" s="2">
        <v>45610</v>
      </c>
      <c r="B609" s="3">
        <f t="shared" si="29"/>
        <v>2025</v>
      </c>
      <c r="C609" t="str">
        <f t="shared" si="27"/>
        <v>2024-2025</v>
      </c>
      <c r="D609" t="s">
        <v>147</v>
      </c>
      <c r="E609" t="s">
        <v>108</v>
      </c>
      <c r="F609" t="str">
        <f t="shared" si="28"/>
        <v>Victoria</v>
      </c>
      <c r="G609" t="s">
        <v>45</v>
      </c>
      <c r="H609">
        <v>3018</v>
      </c>
      <c r="I609" t="s">
        <v>11</v>
      </c>
      <c r="J609" t="s">
        <v>46</v>
      </c>
      <c r="K609" t="s">
        <v>155</v>
      </c>
      <c r="L609" t="s">
        <v>20</v>
      </c>
      <c r="M609" s="5">
        <v>15.98</v>
      </c>
      <c r="N609">
        <v>1</v>
      </c>
    </row>
    <row r="610" spans="1:14" x14ac:dyDescent="0.25">
      <c r="A610" s="2">
        <v>45517</v>
      </c>
      <c r="B610" s="3">
        <f t="shared" si="29"/>
        <v>2025</v>
      </c>
      <c r="C610" t="str">
        <f t="shared" si="27"/>
        <v>2024-2025</v>
      </c>
      <c r="D610" t="s">
        <v>148</v>
      </c>
      <c r="E610" t="s">
        <v>116</v>
      </c>
      <c r="F610" t="str">
        <f t="shared" si="28"/>
        <v>Western Australia</v>
      </c>
      <c r="G610" t="s">
        <v>48</v>
      </c>
      <c r="H610">
        <v>6725</v>
      </c>
      <c r="I610" t="s">
        <v>11</v>
      </c>
      <c r="J610" t="s">
        <v>77</v>
      </c>
      <c r="K610" t="s">
        <v>151</v>
      </c>
      <c r="L610" t="s">
        <v>21</v>
      </c>
      <c r="M610" s="5">
        <v>15.98</v>
      </c>
      <c r="N610">
        <v>1</v>
      </c>
    </row>
    <row r="611" spans="1:14" x14ac:dyDescent="0.25">
      <c r="A611" s="2">
        <v>46006</v>
      </c>
      <c r="B611" s="3">
        <f t="shared" si="29"/>
        <v>2026</v>
      </c>
      <c r="C611" t="str">
        <f t="shared" si="27"/>
        <v>2025-2026</v>
      </c>
      <c r="D611" t="s">
        <v>148</v>
      </c>
      <c r="E611" t="s">
        <v>126</v>
      </c>
      <c r="F611" t="str">
        <f t="shared" si="28"/>
        <v>Queensland</v>
      </c>
      <c r="G611" t="s">
        <v>35</v>
      </c>
      <c r="H611">
        <v>4551</v>
      </c>
      <c r="I611" t="s">
        <v>11</v>
      </c>
      <c r="J611" t="s">
        <v>120</v>
      </c>
      <c r="K611" t="s">
        <v>153</v>
      </c>
      <c r="L611" t="s">
        <v>16</v>
      </c>
      <c r="M611" s="5">
        <v>15.98</v>
      </c>
      <c r="N611">
        <v>1</v>
      </c>
    </row>
    <row r="612" spans="1:14" x14ac:dyDescent="0.25">
      <c r="A612" s="2">
        <v>45920</v>
      </c>
      <c r="B612" s="3">
        <f t="shared" si="29"/>
        <v>2026</v>
      </c>
      <c r="C612" t="str">
        <f t="shared" si="27"/>
        <v>2025-2026</v>
      </c>
      <c r="D612" t="s">
        <v>148</v>
      </c>
      <c r="E612" t="s">
        <v>99</v>
      </c>
      <c r="F612" t="str">
        <f t="shared" si="28"/>
        <v>Victoria</v>
      </c>
      <c r="G612" t="s">
        <v>45</v>
      </c>
      <c r="H612">
        <v>3148</v>
      </c>
      <c r="I612" t="s">
        <v>11</v>
      </c>
      <c r="J612" t="s">
        <v>63</v>
      </c>
      <c r="K612" t="s">
        <v>149</v>
      </c>
      <c r="L612" t="s">
        <v>15</v>
      </c>
      <c r="M612" s="5">
        <v>15.98</v>
      </c>
      <c r="N612">
        <v>1</v>
      </c>
    </row>
    <row r="613" spans="1:14" x14ac:dyDescent="0.25">
      <c r="A613" s="2">
        <v>45749</v>
      </c>
      <c r="B613" s="3">
        <f t="shared" si="29"/>
        <v>2025</v>
      </c>
      <c r="C613" t="str">
        <f t="shared" si="27"/>
        <v>2024-2025</v>
      </c>
      <c r="D613" t="s">
        <v>147</v>
      </c>
      <c r="E613" t="s">
        <v>54</v>
      </c>
      <c r="F613" t="str">
        <f t="shared" si="28"/>
        <v>Victoria</v>
      </c>
      <c r="G613" t="s">
        <v>45</v>
      </c>
      <c r="H613">
        <v>3977</v>
      </c>
      <c r="I613" t="s">
        <v>11</v>
      </c>
      <c r="J613" t="s">
        <v>55</v>
      </c>
      <c r="K613" t="s">
        <v>19</v>
      </c>
      <c r="L613" t="s">
        <v>23</v>
      </c>
      <c r="M613" s="5">
        <v>15.98</v>
      </c>
      <c r="N613">
        <v>1</v>
      </c>
    </row>
    <row r="614" spans="1:14" x14ac:dyDescent="0.25">
      <c r="A614" s="2">
        <v>45347</v>
      </c>
      <c r="B614" s="3">
        <f t="shared" si="29"/>
        <v>2024</v>
      </c>
      <c r="C614" t="str">
        <f t="shared" si="27"/>
        <v>2023-2024</v>
      </c>
      <c r="D614" t="s">
        <v>147</v>
      </c>
      <c r="E614" t="s">
        <v>136</v>
      </c>
      <c r="F614" t="str">
        <f t="shared" si="28"/>
        <v>Victoria</v>
      </c>
      <c r="G614" t="s">
        <v>45</v>
      </c>
      <c r="H614">
        <v>3175</v>
      </c>
      <c r="I614" t="s">
        <v>11</v>
      </c>
      <c r="J614" t="s">
        <v>63</v>
      </c>
      <c r="K614" t="s">
        <v>151</v>
      </c>
      <c r="L614" t="s">
        <v>21</v>
      </c>
      <c r="M614" s="5">
        <v>15.98</v>
      </c>
      <c r="N614">
        <v>1</v>
      </c>
    </row>
    <row r="615" spans="1:14" x14ac:dyDescent="0.25">
      <c r="A615" s="2">
        <v>45991</v>
      </c>
      <c r="B615" s="3">
        <f t="shared" si="29"/>
        <v>2026</v>
      </c>
      <c r="C615" t="str">
        <f t="shared" si="27"/>
        <v>2025-2026</v>
      </c>
      <c r="D615" t="s">
        <v>147</v>
      </c>
      <c r="E615" t="s">
        <v>76</v>
      </c>
      <c r="F615" t="str">
        <f t="shared" si="28"/>
        <v>Western Australia</v>
      </c>
      <c r="G615" t="s">
        <v>48</v>
      </c>
      <c r="H615">
        <v>6450</v>
      </c>
      <c r="I615" t="s">
        <v>11</v>
      </c>
      <c r="J615" t="s">
        <v>77</v>
      </c>
      <c r="K615" t="s">
        <v>152</v>
      </c>
      <c r="L615" t="s">
        <v>13</v>
      </c>
      <c r="M615" s="5">
        <v>15.98</v>
      </c>
      <c r="N615">
        <v>1</v>
      </c>
    </row>
    <row r="616" spans="1:14" x14ac:dyDescent="0.25">
      <c r="A616" s="2">
        <v>45352</v>
      </c>
      <c r="B616" s="3">
        <f t="shared" si="29"/>
        <v>2024</v>
      </c>
      <c r="C616" t="str">
        <f t="shared" si="27"/>
        <v>2023-2024</v>
      </c>
      <c r="D616" t="s">
        <v>147</v>
      </c>
      <c r="E616" t="s">
        <v>133</v>
      </c>
      <c r="F616" t="str">
        <f t="shared" si="28"/>
        <v>Queensland</v>
      </c>
      <c r="G616" t="s">
        <v>35</v>
      </c>
      <c r="H616">
        <v>4305</v>
      </c>
      <c r="I616" t="s">
        <v>11</v>
      </c>
      <c r="J616" t="s">
        <v>104</v>
      </c>
      <c r="K616" t="s">
        <v>154</v>
      </c>
      <c r="L616" t="s">
        <v>14</v>
      </c>
      <c r="M616" s="5">
        <v>15.98</v>
      </c>
      <c r="N616">
        <v>1</v>
      </c>
    </row>
    <row r="617" spans="1:14" x14ac:dyDescent="0.25">
      <c r="A617" s="2">
        <v>45715</v>
      </c>
      <c r="B617" s="3">
        <f t="shared" si="29"/>
        <v>2025</v>
      </c>
      <c r="C617" t="str">
        <f t="shared" si="27"/>
        <v>2024-2025</v>
      </c>
      <c r="D617" t="s">
        <v>147</v>
      </c>
      <c r="E617" t="s">
        <v>74</v>
      </c>
      <c r="F617" t="str">
        <f t="shared" si="28"/>
        <v>South Australia</v>
      </c>
      <c r="G617" t="s">
        <v>32</v>
      </c>
      <c r="H617">
        <v>5043</v>
      </c>
      <c r="I617" t="s">
        <v>11</v>
      </c>
      <c r="J617" t="s">
        <v>33</v>
      </c>
      <c r="K617" t="s">
        <v>19</v>
      </c>
      <c r="L617" t="s">
        <v>23</v>
      </c>
      <c r="M617" s="5">
        <v>15.98</v>
      </c>
      <c r="N617">
        <v>1</v>
      </c>
    </row>
    <row r="618" spans="1:14" x14ac:dyDescent="0.25">
      <c r="A618" s="2">
        <v>45986</v>
      </c>
      <c r="B618" s="3">
        <f t="shared" si="29"/>
        <v>2026</v>
      </c>
      <c r="C618" t="str">
        <f t="shared" si="27"/>
        <v>2025-2026</v>
      </c>
      <c r="D618" t="s">
        <v>148</v>
      </c>
      <c r="E618" t="s">
        <v>62</v>
      </c>
      <c r="F618" t="str">
        <f t="shared" si="28"/>
        <v>Victoria</v>
      </c>
      <c r="G618" t="s">
        <v>45</v>
      </c>
      <c r="H618">
        <v>3134</v>
      </c>
      <c r="I618" t="s">
        <v>11</v>
      </c>
      <c r="J618" t="s">
        <v>63</v>
      </c>
      <c r="K618" t="s">
        <v>19</v>
      </c>
      <c r="L618" t="s">
        <v>23</v>
      </c>
      <c r="M618" s="5">
        <v>15.98</v>
      </c>
      <c r="N618">
        <v>1</v>
      </c>
    </row>
    <row r="619" spans="1:14" x14ac:dyDescent="0.25">
      <c r="A619" s="2">
        <v>45552</v>
      </c>
      <c r="B619" s="3">
        <f t="shared" si="29"/>
        <v>2025</v>
      </c>
      <c r="C619" t="str">
        <f t="shared" si="27"/>
        <v>2024-2025</v>
      </c>
      <c r="D619" t="s">
        <v>147</v>
      </c>
      <c r="E619" t="s">
        <v>113</v>
      </c>
      <c r="F619" t="str">
        <f t="shared" si="28"/>
        <v>Queensland</v>
      </c>
      <c r="G619" t="s">
        <v>35</v>
      </c>
      <c r="H619">
        <v>4215</v>
      </c>
      <c r="I619" t="s">
        <v>11</v>
      </c>
      <c r="J619" t="s">
        <v>104</v>
      </c>
      <c r="K619" t="s">
        <v>149</v>
      </c>
      <c r="L619" t="s">
        <v>15</v>
      </c>
      <c r="M619" s="5">
        <v>15.98</v>
      </c>
      <c r="N619">
        <v>1</v>
      </c>
    </row>
    <row r="620" spans="1:14" x14ac:dyDescent="0.25">
      <c r="A620" s="2">
        <v>45333</v>
      </c>
      <c r="B620" s="3">
        <f t="shared" si="29"/>
        <v>2024</v>
      </c>
      <c r="C620" t="str">
        <f t="shared" si="27"/>
        <v>2023-2024</v>
      </c>
      <c r="D620" t="s">
        <v>147</v>
      </c>
      <c r="E620" t="s">
        <v>52</v>
      </c>
      <c r="F620" t="str">
        <f t="shared" si="28"/>
        <v>Victoria</v>
      </c>
      <c r="G620" t="s">
        <v>45</v>
      </c>
      <c r="H620">
        <v>3030</v>
      </c>
      <c r="I620" t="s">
        <v>11</v>
      </c>
      <c r="J620" t="s">
        <v>46</v>
      </c>
      <c r="K620" t="s">
        <v>154</v>
      </c>
      <c r="L620" t="s">
        <v>14</v>
      </c>
      <c r="M620" s="5">
        <v>15.99</v>
      </c>
      <c r="N620">
        <v>1</v>
      </c>
    </row>
    <row r="621" spans="1:14" x14ac:dyDescent="0.25">
      <c r="A621" s="2">
        <v>45394</v>
      </c>
      <c r="B621" s="3">
        <f t="shared" si="29"/>
        <v>2024</v>
      </c>
      <c r="C621" t="str">
        <f t="shared" si="27"/>
        <v>2023-2024</v>
      </c>
      <c r="D621" t="s">
        <v>147</v>
      </c>
      <c r="E621" t="s">
        <v>96</v>
      </c>
      <c r="F621" t="str">
        <f t="shared" si="28"/>
        <v>Western Australia</v>
      </c>
      <c r="G621" t="s">
        <v>48</v>
      </c>
      <c r="H621">
        <v>6330</v>
      </c>
      <c r="I621" t="s">
        <v>11</v>
      </c>
      <c r="J621" t="s">
        <v>94</v>
      </c>
      <c r="K621" t="s">
        <v>154</v>
      </c>
      <c r="L621" t="s">
        <v>14</v>
      </c>
      <c r="M621" s="5">
        <v>16</v>
      </c>
      <c r="N621">
        <v>1</v>
      </c>
    </row>
    <row r="622" spans="1:14" x14ac:dyDescent="0.25">
      <c r="A622" s="2">
        <v>45643</v>
      </c>
      <c r="B622" s="3">
        <f t="shared" si="29"/>
        <v>2025</v>
      </c>
      <c r="C622" t="str">
        <f t="shared" si="27"/>
        <v>2024-2025</v>
      </c>
      <c r="D622" t="s">
        <v>147</v>
      </c>
      <c r="E622" t="s">
        <v>118</v>
      </c>
      <c r="F622" t="str">
        <f t="shared" si="28"/>
        <v>New South Wales</v>
      </c>
      <c r="G622" t="s">
        <v>10</v>
      </c>
      <c r="H622">
        <v>2158</v>
      </c>
      <c r="I622" t="s">
        <v>11</v>
      </c>
      <c r="J622" t="s">
        <v>27</v>
      </c>
      <c r="K622" t="s">
        <v>153</v>
      </c>
      <c r="L622" t="s">
        <v>16</v>
      </c>
      <c r="M622" s="5">
        <v>16</v>
      </c>
      <c r="N622">
        <v>1</v>
      </c>
    </row>
    <row r="623" spans="1:14" x14ac:dyDescent="0.25">
      <c r="A623" s="2">
        <v>45616</v>
      </c>
      <c r="B623" s="3">
        <f t="shared" si="29"/>
        <v>2025</v>
      </c>
      <c r="C623" t="str">
        <f t="shared" si="27"/>
        <v>2024-2025</v>
      </c>
      <c r="D623" t="s">
        <v>147</v>
      </c>
      <c r="E623" t="s">
        <v>89</v>
      </c>
      <c r="F623" t="str">
        <f t="shared" si="28"/>
        <v>Queensland</v>
      </c>
      <c r="G623" t="s">
        <v>35</v>
      </c>
      <c r="H623">
        <v>4655</v>
      </c>
      <c r="I623" t="s">
        <v>11</v>
      </c>
      <c r="J623" t="s">
        <v>51</v>
      </c>
      <c r="K623" t="s">
        <v>154</v>
      </c>
      <c r="L623" t="s">
        <v>14</v>
      </c>
      <c r="M623" s="5">
        <v>16</v>
      </c>
      <c r="N623">
        <v>1</v>
      </c>
    </row>
    <row r="624" spans="1:14" x14ac:dyDescent="0.25">
      <c r="A624" s="2">
        <v>45802</v>
      </c>
      <c r="B624" s="3">
        <f t="shared" si="29"/>
        <v>2025</v>
      </c>
      <c r="C624" t="str">
        <f t="shared" si="27"/>
        <v>2024-2025</v>
      </c>
      <c r="D624" t="s">
        <v>147</v>
      </c>
      <c r="E624" t="s">
        <v>87</v>
      </c>
      <c r="F624" t="str">
        <f t="shared" si="28"/>
        <v>New South Wales</v>
      </c>
      <c r="G624" t="s">
        <v>10</v>
      </c>
      <c r="H624">
        <v>2790</v>
      </c>
      <c r="I624" t="s">
        <v>11</v>
      </c>
      <c r="J624" t="s">
        <v>25</v>
      </c>
      <c r="K624" t="s">
        <v>154</v>
      </c>
      <c r="L624" t="s">
        <v>14</v>
      </c>
      <c r="M624" s="5">
        <v>16</v>
      </c>
      <c r="N624">
        <v>1</v>
      </c>
    </row>
    <row r="625" spans="1:14" x14ac:dyDescent="0.25">
      <c r="A625" s="2">
        <v>45467</v>
      </c>
      <c r="B625" s="3">
        <f t="shared" si="29"/>
        <v>2024</v>
      </c>
      <c r="C625" t="str">
        <f t="shared" si="27"/>
        <v>2023-2024</v>
      </c>
      <c r="D625" t="s">
        <v>147</v>
      </c>
      <c r="E625" t="s">
        <v>139</v>
      </c>
      <c r="F625" t="str">
        <f t="shared" si="28"/>
        <v>New South Wales</v>
      </c>
      <c r="G625" t="s">
        <v>10</v>
      </c>
      <c r="H625">
        <v>2020</v>
      </c>
      <c r="I625" t="s">
        <v>11</v>
      </c>
      <c r="J625" t="s">
        <v>12</v>
      </c>
      <c r="K625" t="s">
        <v>154</v>
      </c>
      <c r="L625" t="s">
        <v>14</v>
      </c>
      <c r="M625" s="5">
        <v>16.02</v>
      </c>
      <c r="N625">
        <v>1</v>
      </c>
    </row>
    <row r="626" spans="1:14" x14ac:dyDescent="0.25">
      <c r="A626" s="2">
        <v>45654</v>
      </c>
      <c r="B626" s="3">
        <f t="shared" si="29"/>
        <v>2025</v>
      </c>
      <c r="C626" t="str">
        <f t="shared" si="27"/>
        <v>2024-2025</v>
      </c>
      <c r="D626" t="s">
        <v>147</v>
      </c>
      <c r="E626" t="s">
        <v>89</v>
      </c>
      <c r="F626" t="str">
        <f t="shared" si="28"/>
        <v>Queensland</v>
      </c>
      <c r="G626" t="s">
        <v>35</v>
      </c>
      <c r="H626">
        <v>4655</v>
      </c>
      <c r="I626" t="s">
        <v>11</v>
      </c>
      <c r="J626" t="s">
        <v>51</v>
      </c>
      <c r="K626" t="s">
        <v>154</v>
      </c>
      <c r="L626" t="s">
        <v>14</v>
      </c>
      <c r="M626" s="5">
        <v>16.39</v>
      </c>
      <c r="N626">
        <v>1</v>
      </c>
    </row>
    <row r="627" spans="1:14" x14ac:dyDescent="0.25">
      <c r="A627" s="2">
        <v>45630</v>
      </c>
      <c r="B627" s="3">
        <f t="shared" si="29"/>
        <v>2025</v>
      </c>
      <c r="C627" t="str">
        <f t="shared" si="27"/>
        <v>2024-2025</v>
      </c>
      <c r="D627" t="s">
        <v>148</v>
      </c>
      <c r="E627" t="s">
        <v>122</v>
      </c>
      <c r="F627" t="str">
        <f t="shared" si="28"/>
        <v>New South Wales</v>
      </c>
      <c r="G627" t="s">
        <v>10</v>
      </c>
      <c r="H627">
        <v>2650</v>
      </c>
      <c r="I627" t="s">
        <v>11</v>
      </c>
      <c r="J627" t="s">
        <v>25</v>
      </c>
      <c r="K627" t="s">
        <v>149</v>
      </c>
      <c r="L627" t="s">
        <v>15</v>
      </c>
      <c r="M627" s="5">
        <v>16.45</v>
      </c>
      <c r="N627">
        <v>1</v>
      </c>
    </row>
    <row r="628" spans="1:14" x14ac:dyDescent="0.25">
      <c r="A628" s="2">
        <v>45592</v>
      </c>
      <c r="B628" s="3">
        <f t="shared" si="29"/>
        <v>2025</v>
      </c>
      <c r="C628" t="str">
        <f t="shared" si="27"/>
        <v>2024-2025</v>
      </c>
      <c r="D628" t="s">
        <v>147</v>
      </c>
      <c r="E628" t="s">
        <v>76</v>
      </c>
      <c r="F628" t="str">
        <f t="shared" si="28"/>
        <v>Western Australia</v>
      </c>
      <c r="G628" t="s">
        <v>48</v>
      </c>
      <c r="H628">
        <v>6450</v>
      </c>
      <c r="I628" t="s">
        <v>11</v>
      </c>
      <c r="J628" t="s">
        <v>77</v>
      </c>
      <c r="K628" t="s">
        <v>152</v>
      </c>
      <c r="L628" t="s">
        <v>13</v>
      </c>
      <c r="M628" s="5">
        <v>16.490000000000002</v>
      </c>
      <c r="N628">
        <v>1</v>
      </c>
    </row>
    <row r="629" spans="1:14" x14ac:dyDescent="0.25">
      <c r="A629" s="2">
        <v>45632</v>
      </c>
      <c r="B629" s="3">
        <f t="shared" si="29"/>
        <v>2025</v>
      </c>
      <c r="C629" t="str">
        <f t="shared" si="27"/>
        <v>2024-2025</v>
      </c>
      <c r="D629" t="s">
        <v>147</v>
      </c>
      <c r="E629" t="s">
        <v>57</v>
      </c>
      <c r="F629" t="str">
        <f t="shared" si="28"/>
        <v>New South Wales</v>
      </c>
      <c r="G629" t="s">
        <v>10</v>
      </c>
      <c r="H629">
        <v>2560</v>
      </c>
      <c r="I629" t="s">
        <v>11</v>
      </c>
      <c r="J629" t="s">
        <v>58</v>
      </c>
      <c r="K629" t="s">
        <v>154</v>
      </c>
      <c r="L629" t="s">
        <v>14</v>
      </c>
      <c r="M629" s="5">
        <v>16.5</v>
      </c>
      <c r="N629">
        <v>1</v>
      </c>
    </row>
    <row r="630" spans="1:14" x14ac:dyDescent="0.25">
      <c r="A630" s="2">
        <v>45315</v>
      </c>
      <c r="B630" s="3">
        <f t="shared" si="29"/>
        <v>2024</v>
      </c>
      <c r="C630" t="str">
        <f t="shared" si="27"/>
        <v>2023-2024</v>
      </c>
      <c r="D630" t="s">
        <v>147</v>
      </c>
      <c r="E630" t="s">
        <v>145</v>
      </c>
      <c r="F630" t="str">
        <f t="shared" si="28"/>
        <v>New South Wales</v>
      </c>
      <c r="G630" t="s">
        <v>10</v>
      </c>
      <c r="H630">
        <v>2101</v>
      </c>
      <c r="I630" t="s">
        <v>11</v>
      </c>
      <c r="J630" t="s">
        <v>27</v>
      </c>
      <c r="K630" t="s">
        <v>154</v>
      </c>
      <c r="L630" t="s">
        <v>14</v>
      </c>
      <c r="M630" s="5">
        <v>16.5</v>
      </c>
      <c r="N630">
        <v>1</v>
      </c>
    </row>
    <row r="631" spans="1:14" x14ac:dyDescent="0.25">
      <c r="A631" s="2">
        <v>45707</v>
      </c>
      <c r="B631" s="3">
        <f t="shared" si="29"/>
        <v>2025</v>
      </c>
      <c r="C631" t="str">
        <f t="shared" si="27"/>
        <v>2024-2025</v>
      </c>
      <c r="D631" t="s">
        <v>147</v>
      </c>
      <c r="E631" t="s">
        <v>90</v>
      </c>
      <c r="F631" t="str">
        <f t="shared" si="28"/>
        <v>Victoria</v>
      </c>
      <c r="G631" t="s">
        <v>45</v>
      </c>
      <c r="H631">
        <v>3179</v>
      </c>
      <c r="I631" t="s">
        <v>11</v>
      </c>
      <c r="J631" t="s">
        <v>63</v>
      </c>
      <c r="K631" t="s">
        <v>19</v>
      </c>
      <c r="L631" t="s">
        <v>23</v>
      </c>
      <c r="M631" s="5">
        <v>16.5</v>
      </c>
      <c r="N631">
        <v>1</v>
      </c>
    </row>
    <row r="632" spans="1:14" x14ac:dyDescent="0.25">
      <c r="A632" s="2">
        <v>45981</v>
      </c>
      <c r="B632" s="3">
        <f t="shared" si="29"/>
        <v>2026</v>
      </c>
      <c r="C632" t="str">
        <f t="shared" si="27"/>
        <v>2025-2026</v>
      </c>
      <c r="D632" t="s">
        <v>147</v>
      </c>
      <c r="E632" t="s">
        <v>81</v>
      </c>
      <c r="F632" t="str">
        <f t="shared" si="28"/>
        <v>New South Wales</v>
      </c>
      <c r="G632" t="s">
        <v>10</v>
      </c>
      <c r="H632">
        <v>2485</v>
      </c>
      <c r="I632" t="s">
        <v>11</v>
      </c>
      <c r="J632" t="s">
        <v>68</v>
      </c>
      <c r="K632" t="s">
        <v>156</v>
      </c>
      <c r="L632" t="s">
        <v>17</v>
      </c>
      <c r="M632" s="5">
        <v>16.899999999999999</v>
      </c>
      <c r="N632">
        <v>1</v>
      </c>
    </row>
    <row r="633" spans="1:14" x14ac:dyDescent="0.25">
      <c r="A633" s="2">
        <v>45735</v>
      </c>
      <c r="B633" s="3">
        <f t="shared" si="29"/>
        <v>2025</v>
      </c>
      <c r="C633" t="str">
        <f t="shared" si="27"/>
        <v>2024-2025</v>
      </c>
      <c r="D633" t="s">
        <v>147</v>
      </c>
      <c r="E633" t="s">
        <v>73</v>
      </c>
      <c r="F633" t="str">
        <f t="shared" si="28"/>
        <v>Victoria</v>
      </c>
      <c r="G633" t="s">
        <v>45</v>
      </c>
      <c r="H633">
        <v>3136</v>
      </c>
      <c r="I633" t="s">
        <v>11</v>
      </c>
      <c r="J633" t="s">
        <v>63</v>
      </c>
      <c r="K633" t="s">
        <v>156</v>
      </c>
      <c r="L633" t="s">
        <v>17</v>
      </c>
      <c r="M633" s="5">
        <v>16.91</v>
      </c>
      <c r="N633">
        <v>1</v>
      </c>
    </row>
    <row r="634" spans="1:14" x14ac:dyDescent="0.25">
      <c r="A634" s="2">
        <v>45593</v>
      </c>
      <c r="B634" s="3">
        <f t="shared" si="29"/>
        <v>2025</v>
      </c>
      <c r="C634" t="str">
        <f t="shared" si="27"/>
        <v>2024-2025</v>
      </c>
      <c r="D634" t="s">
        <v>147</v>
      </c>
      <c r="E634" t="s">
        <v>79</v>
      </c>
      <c r="F634" t="str">
        <f t="shared" si="28"/>
        <v>Australian Capital Territory</v>
      </c>
      <c r="G634" t="s">
        <v>80</v>
      </c>
      <c r="H634">
        <v>2617</v>
      </c>
      <c r="I634" t="s">
        <v>11</v>
      </c>
      <c r="J634" t="s">
        <v>58</v>
      </c>
      <c r="K634" t="s">
        <v>154</v>
      </c>
      <c r="L634" t="s">
        <v>14</v>
      </c>
      <c r="M634" s="5">
        <v>16.98</v>
      </c>
      <c r="N634">
        <v>1</v>
      </c>
    </row>
    <row r="635" spans="1:14" x14ac:dyDescent="0.25">
      <c r="A635" s="2">
        <v>45920</v>
      </c>
      <c r="B635" s="3">
        <f t="shared" si="29"/>
        <v>2026</v>
      </c>
      <c r="C635" t="str">
        <f t="shared" si="27"/>
        <v>2025-2026</v>
      </c>
      <c r="D635" t="s">
        <v>147</v>
      </c>
      <c r="E635" t="s">
        <v>85</v>
      </c>
      <c r="F635" t="str">
        <f t="shared" si="28"/>
        <v>Queensland</v>
      </c>
      <c r="G635" t="s">
        <v>35</v>
      </c>
      <c r="H635">
        <v>4883</v>
      </c>
      <c r="I635" t="s">
        <v>11</v>
      </c>
      <c r="J635" t="s">
        <v>36</v>
      </c>
      <c r="K635" t="s">
        <v>154</v>
      </c>
      <c r="L635" t="s">
        <v>14</v>
      </c>
      <c r="M635" s="5">
        <v>16.989999999999998</v>
      </c>
      <c r="N635">
        <v>1</v>
      </c>
    </row>
    <row r="636" spans="1:14" x14ac:dyDescent="0.25">
      <c r="A636" s="2">
        <v>45599</v>
      </c>
      <c r="B636" s="3">
        <f t="shared" si="29"/>
        <v>2025</v>
      </c>
      <c r="C636" t="str">
        <f t="shared" si="27"/>
        <v>2024-2025</v>
      </c>
      <c r="D636" t="s">
        <v>147</v>
      </c>
      <c r="E636" t="s">
        <v>101</v>
      </c>
      <c r="F636" t="str">
        <f t="shared" si="28"/>
        <v>Victoria</v>
      </c>
      <c r="G636" t="s">
        <v>45</v>
      </c>
      <c r="H636">
        <v>3131</v>
      </c>
      <c r="I636" t="s">
        <v>11</v>
      </c>
      <c r="J636" t="s">
        <v>63</v>
      </c>
      <c r="K636" t="s">
        <v>150</v>
      </c>
      <c r="L636" t="s">
        <v>18</v>
      </c>
      <c r="M636" s="5">
        <v>16.989999999999998</v>
      </c>
      <c r="N636">
        <v>1</v>
      </c>
    </row>
    <row r="637" spans="1:14" x14ac:dyDescent="0.25">
      <c r="A637" s="2">
        <v>45536</v>
      </c>
      <c r="B637" s="3">
        <f t="shared" si="29"/>
        <v>2025</v>
      </c>
      <c r="C637" t="str">
        <f t="shared" si="27"/>
        <v>2024-2025</v>
      </c>
      <c r="D637" t="s">
        <v>147</v>
      </c>
      <c r="E637" t="s">
        <v>66</v>
      </c>
      <c r="F637" t="str">
        <f t="shared" si="28"/>
        <v>South Australia</v>
      </c>
      <c r="G637" t="s">
        <v>32</v>
      </c>
      <c r="H637">
        <v>5169</v>
      </c>
      <c r="I637" t="s">
        <v>11</v>
      </c>
      <c r="J637" t="s">
        <v>33</v>
      </c>
      <c r="K637" t="s">
        <v>152</v>
      </c>
      <c r="L637" t="s">
        <v>13</v>
      </c>
      <c r="M637" s="5">
        <v>16.989999999999998</v>
      </c>
      <c r="N637">
        <v>1</v>
      </c>
    </row>
    <row r="638" spans="1:14" x14ac:dyDescent="0.25">
      <c r="A638" s="2">
        <v>45395</v>
      </c>
      <c r="B638" s="3">
        <f t="shared" si="29"/>
        <v>2024</v>
      </c>
      <c r="C638" t="str">
        <f t="shared" si="27"/>
        <v>2023-2024</v>
      </c>
      <c r="D638" t="s">
        <v>148</v>
      </c>
      <c r="E638" t="s">
        <v>42</v>
      </c>
      <c r="F638" t="str">
        <f t="shared" si="28"/>
        <v>Queensland</v>
      </c>
      <c r="G638" t="s">
        <v>35</v>
      </c>
      <c r="H638">
        <v>4053</v>
      </c>
      <c r="I638" t="s">
        <v>11</v>
      </c>
      <c r="J638" t="s">
        <v>43</v>
      </c>
      <c r="K638" t="s">
        <v>153</v>
      </c>
      <c r="L638" t="s">
        <v>16</v>
      </c>
      <c r="M638" s="5">
        <v>16.990000000000002</v>
      </c>
      <c r="N638">
        <v>1</v>
      </c>
    </row>
    <row r="639" spans="1:14" x14ac:dyDescent="0.25">
      <c r="A639" s="2">
        <v>45300</v>
      </c>
      <c r="B639" s="3">
        <f t="shared" si="29"/>
        <v>2024</v>
      </c>
      <c r="C639" t="str">
        <f t="shared" si="27"/>
        <v>2023-2024</v>
      </c>
      <c r="D639" t="s">
        <v>147</v>
      </c>
      <c r="E639" t="s">
        <v>64</v>
      </c>
      <c r="F639" t="str">
        <f t="shared" si="28"/>
        <v>Victoria</v>
      </c>
      <c r="G639" t="s">
        <v>45</v>
      </c>
      <c r="H639">
        <v>3199</v>
      </c>
      <c r="I639" t="s">
        <v>11</v>
      </c>
      <c r="J639" t="s">
        <v>63</v>
      </c>
      <c r="K639" t="s">
        <v>19</v>
      </c>
      <c r="L639" t="s">
        <v>23</v>
      </c>
      <c r="M639" s="5">
        <v>17</v>
      </c>
      <c r="N639">
        <v>1</v>
      </c>
    </row>
    <row r="640" spans="1:14" x14ac:dyDescent="0.25">
      <c r="A640" s="2">
        <v>45749</v>
      </c>
      <c r="B640" s="3">
        <f t="shared" si="29"/>
        <v>2025</v>
      </c>
      <c r="C640" t="str">
        <f t="shared" si="27"/>
        <v>2024-2025</v>
      </c>
      <c r="D640" t="s">
        <v>147</v>
      </c>
      <c r="E640" t="s">
        <v>112</v>
      </c>
      <c r="F640" t="str">
        <f t="shared" si="28"/>
        <v>Victoria</v>
      </c>
      <c r="G640" t="s">
        <v>45</v>
      </c>
      <c r="H640">
        <v>3076</v>
      </c>
      <c r="I640" t="s">
        <v>11</v>
      </c>
      <c r="J640" t="s">
        <v>46</v>
      </c>
      <c r="K640" t="s">
        <v>156</v>
      </c>
      <c r="L640" t="s">
        <v>17</v>
      </c>
      <c r="M640" s="5">
        <v>17</v>
      </c>
      <c r="N640">
        <v>1</v>
      </c>
    </row>
    <row r="641" spans="1:14" x14ac:dyDescent="0.25">
      <c r="A641" s="2">
        <v>45917</v>
      </c>
      <c r="B641" s="3">
        <f t="shared" si="29"/>
        <v>2026</v>
      </c>
      <c r="C641" t="str">
        <f t="shared" si="27"/>
        <v>2025-2026</v>
      </c>
      <c r="D641" t="s">
        <v>147</v>
      </c>
      <c r="E641" t="s">
        <v>90</v>
      </c>
      <c r="F641" t="str">
        <f t="shared" si="28"/>
        <v>Victoria</v>
      </c>
      <c r="G641" t="s">
        <v>45</v>
      </c>
      <c r="H641">
        <v>3179</v>
      </c>
      <c r="I641" t="s">
        <v>11</v>
      </c>
      <c r="J641" t="s">
        <v>63</v>
      </c>
      <c r="K641" t="s">
        <v>154</v>
      </c>
      <c r="L641" t="s">
        <v>14</v>
      </c>
      <c r="M641" s="5">
        <v>17</v>
      </c>
      <c r="N641">
        <v>1</v>
      </c>
    </row>
    <row r="642" spans="1:14" x14ac:dyDescent="0.25">
      <c r="A642" s="2">
        <v>45888</v>
      </c>
      <c r="B642" s="3">
        <f t="shared" si="29"/>
        <v>2026</v>
      </c>
      <c r="C642" t="str">
        <f t="shared" ref="C642:C705" si="30">IF(MONTH(A642) &gt;= 7, YEAR(A642) &amp; "-" &amp; YEAR(A642) + 1, YEAR(A642) - 1 &amp; "-" &amp; YEAR(A642))</f>
        <v>2025-2026</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25">
      <c r="A643" s="2">
        <v>45463</v>
      </c>
      <c r="B643" s="3">
        <f t="shared" ref="B643:B706" si="32">IF(MONTH(A643)&gt;=7,YEAR(A643)+1,YEAR(A643))</f>
        <v>2024</v>
      </c>
      <c r="C643" t="str">
        <f t="shared" si="30"/>
        <v>2023-2024</v>
      </c>
      <c r="D643" t="s">
        <v>148</v>
      </c>
      <c r="E643" t="s">
        <v>130</v>
      </c>
      <c r="F643" t="str">
        <f t="shared" si="31"/>
        <v>South Australia</v>
      </c>
      <c r="G643" t="s">
        <v>32</v>
      </c>
      <c r="H643">
        <v>5290</v>
      </c>
      <c r="I643" t="s">
        <v>11</v>
      </c>
      <c r="J643" t="s">
        <v>38</v>
      </c>
      <c r="K643" t="s">
        <v>150</v>
      </c>
      <c r="L643" t="s">
        <v>18</v>
      </c>
      <c r="M643" s="5">
        <v>17.46</v>
      </c>
      <c r="N643">
        <v>1</v>
      </c>
    </row>
    <row r="644" spans="1:14" x14ac:dyDescent="0.25">
      <c r="A644" s="2">
        <v>45466</v>
      </c>
      <c r="B644" s="3">
        <f t="shared" si="32"/>
        <v>2024</v>
      </c>
      <c r="C644" t="str">
        <f t="shared" si="30"/>
        <v>2023-2024</v>
      </c>
      <c r="D644" t="s">
        <v>147</v>
      </c>
      <c r="E644" t="s">
        <v>42</v>
      </c>
      <c r="F644" t="str">
        <f t="shared" si="31"/>
        <v>Queensland</v>
      </c>
      <c r="G644" t="s">
        <v>35</v>
      </c>
      <c r="H644">
        <v>4053</v>
      </c>
      <c r="I644" t="s">
        <v>11</v>
      </c>
      <c r="J644" t="s">
        <v>43</v>
      </c>
      <c r="K644" t="s">
        <v>149</v>
      </c>
      <c r="L644" t="s">
        <v>15</v>
      </c>
      <c r="M644" s="5">
        <v>17.490000000000002</v>
      </c>
      <c r="N644">
        <v>1</v>
      </c>
    </row>
    <row r="645" spans="1:14" x14ac:dyDescent="0.25">
      <c r="A645" s="2">
        <v>45345</v>
      </c>
      <c r="B645" s="3">
        <f t="shared" si="32"/>
        <v>2024</v>
      </c>
      <c r="C645" t="str">
        <f t="shared" si="30"/>
        <v>2023-2024</v>
      </c>
      <c r="D645" t="s">
        <v>148</v>
      </c>
      <c r="E645" t="s">
        <v>103</v>
      </c>
      <c r="F645" t="str">
        <f t="shared" si="31"/>
        <v>Queensland</v>
      </c>
      <c r="G645" t="s">
        <v>35</v>
      </c>
      <c r="H645">
        <v>4509</v>
      </c>
      <c r="I645" t="s">
        <v>11</v>
      </c>
      <c r="J645" t="s">
        <v>104</v>
      </c>
      <c r="K645" t="s">
        <v>149</v>
      </c>
      <c r="L645" t="s">
        <v>15</v>
      </c>
      <c r="M645" s="5">
        <v>17.54</v>
      </c>
      <c r="N645">
        <v>1</v>
      </c>
    </row>
    <row r="646" spans="1:14" x14ac:dyDescent="0.25">
      <c r="A646" s="2">
        <v>45574</v>
      </c>
      <c r="B646" s="3">
        <f t="shared" si="32"/>
        <v>2025</v>
      </c>
      <c r="C646" t="str">
        <f t="shared" si="30"/>
        <v>2024-2025</v>
      </c>
      <c r="D646" t="s">
        <v>147</v>
      </c>
      <c r="E646" t="s">
        <v>67</v>
      </c>
      <c r="F646" t="str">
        <f t="shared" si="31"/>
        <v>New South Wales</v>
      </c>
      <c r="G646" t="s">
        <v>10</v>
      </c>
      <c r="H646">
        <v>2478</v>
      </c>
      <c r="I646" t="s">
        <v>11</v>
      </c>
      <c r="J646" t="s">
        <v>68</v>
      </c>
      <c r="K646" t="s">
        <v>155</v>
      </c>
      <c r="L646" t="s">
        <v>20</v>
      </c>
      <c r="M646" s="5">
        <v>17.829999999999998</v>
      </c>
      <c r="N646">
        <v>1</v>
      </c>
    </row>
    <row r="647" spans="1:14" x14ac:dyDescent="0.25">
      <c r="A647" s="2">
        <v>45375</v>
      </c>
      <c r="B647" s="3">
        <f t="shared" si="32"/>
        <v>2024</v>
      </c>
      <c r="C647" t="str">
        <f t="shared" si="30"/>
        <v>2023-2024</v>
      </c>
      <c r="D647" t="s">
        <v>147</v>
      </c>
      <c r="E647" t="s">
        <v>117</v>
      </c>
      <c r="F647" t="str">
        <f t="shared" si="31"/>
        <v>Queensland</v>
      </c>
      <c r="G647" t="s">
        <v>35</v>
      </c>
      <c r="H647">
        <v>4119</v>
      </c>
      <c r="I647" t="s">
        <v>11</v>
      </c>
      <c r="J647" t="s">
        <v>43</v>
      </c>
      <c r="K647" t="s">
        <v>154</v>
      </c>
      <c r="L647" t="s">
        <v>14</v>
      </c>
      <c r="M647" s="5">
        <v>17.829999999999998</v>
      </c>
      <c r="N647">
        <v>1</v>
      </c>
    </row>
    <row r="648" spans="1:14" x14ac:dyDescent="0.25">
      <c r="A648" s="2">
        <v>46017</v>
      </c>
      <c r="B648" s="3">
        <f t="shared" si="32"/>
        <v>2026</v>
      </c>
      <c r="C648" t="str">
        <f t="shared" si="30"/>
        <v>2025-2026</v>
      </c>
      <c r="D648" t="s">
        <v>148</v>
      </c>
      <c r="E648" t="s">
        <v>83</v>
      </c>
      <c r="F648" t="str">
        <f t="shared" si="31"/>
        <v>New South Wales</v>
      </c>
      <c r="G648" t="s">
        <v>10</v>
      </c>
      <c r="H648">
        <v>2750</v>
      </c>
      <c r="I648" t="s">
        <v>11</v>
      </c>
      <c r="J648" t="s">
        <v>25</v>
      </c>
      <c r="K648" t="s">
        <v>156</v>
      </c>
      <c r="L648" t="s">
        <v>17</v>
      </c>
      <c r="M648" s="5">
        <v>17.91</v>
      </c>
      <c r="N648">
        <v>1</v>
      </c>
    </row>
    <row r="649" spans="1:14" x14ac:dyDescent="0.25">
      <c r="A649" s="2">
        <v>45572</v>
      </c>
      <c r="B649" s="3">
        <f t="shared" si="32"/>
        <v>2025</v>
      </c>
      <c r="C649" t="str">
        <f t="shared" si="30"/>
        <v>2024-2025</v>
      </c>
      <c r="D649" t="s">
        <v>148</v>
      </c>
      <c r="E649" t="s">
        <v>100</v>
      </c>
      <c r="F649" t="str">
        <f t="shared" si="31"/>
        <v>Western Australia</v>
      </c>
      <c r="G649" t="s">
        <v>48</v>
      </c>
      <c r="H649">
        <v>6021</v>
      </c>
      <c r="I649" t="s">
        <v>11</v>
      </c>
      <c r="J649" t="s">
        <v>49</v>
      </c>
      <c r="K649" t="s">
        <v>19</v>
      </c>
      <c r="L649" t="s">
        <v>23</v>
      </c>
      <c r="M649" s="5">
        <v>17.940000000000001</v>
      </c>
      <c r="N649">
        <v>1</v>
      </c>
    </row>
    <row r="650" spans="1:14" x14ac:dyDescent="0.25">
      <c r="A650" s="2">
        <v>45305</v>
      </c>
      <c r="B650" s="3">
        <f t="shared" si="32"/>
        <v>2024</v>
      </c>
      <c r="C650" t="str">
        <f t="shared" si="30"/>
        <v>2023-2024</v>
      </c>
      <c r="D650" t="s">
        <v>147</v>
      </c>
      <c r="E650" t="s">
        <v>91</v>
      </c>
      <c r="F650" t="str">
        <f t="shared" si="31"/>
        <v>Victoria</v>
      </c>
      <c r="G650" t="s">
        <v>45</v>
      </c>
      <c r="H650">
        <v>3690</v>
      </c>
      <c r="I650" t="s">
        <v>11</v>
      </c>
      <c r="J650" t="s">
        <v>55</v>
      </c>
      <c r="K650" t="s">
        <v>156</v>
      </c>
      <c r="L650" t="s">
        <v>17</v>
      </c>
      <c r="M650" s="5">
        <v>17.940000000000001</v>
      </c>
      <c r="N650">
        <v>1</v>
      </c>
    </row>
    <row r="651" spans="1:14" x14ac:dyDescent="0.25">
      <c r="A651" s="2">
        <v>45336</v>
      </c>
      <c r="B651" s="3">
        <f t="shared" si="32"/>
        <v>2024</v>
      </c>
      <c r="C651" t="str">
        <f t="shared" si="30"/>
        <v>2023-2024</v>
      </c>
      <c r="D651" t="s">
        <v>148</v>
      </c>
      <c r="E651" t="s">
        <v>145</v>
      </c>
      <c r="F651" t="str">
        <f t="shared" si="31"/>
        <v>New South Wales</v>
      </c>
      <c r="G651" t="s">
        <v>10</v>
      </c>
      <c r="H651">
        <v>2101</v>
      </c>
      <c r="I651" t="s">
        <v>11</v>
      </c>
      <c r="J651" t="s">
        <v>27</v>
      </c>
      <c r="K651" t="s">
        <v>154</v>
      </c>
      <c r="L651" t="s">
        <v>14</v>
      </c>
      <c r="M651" s="5">
        <v>17.96</v>
      </c>
      <c r="N651">
        <v>1</v>
      </c>
    </row>
    <row r="652" spans="1:14" x14ac:dyDescent="0.25">
      <c r="A652" s="2">
        <v>45809</v>
      </c>
      <c r="B652" s="3">
        <f t="shared" si="32"/>
        <v>2025</v>
      </c>
      <c r="C652" t="str">
        <f t="shared" si="30"/>
        <v>2024-2025</v>
      </c>
      <c r="D652" t="s">
        <v>147</v>
      </c>
      <c r="E652" t="s">
        <v>79</v>
      </c>
      <c r="F652" t="str">
        <f t="shared" si="31"/>
        <v>Australian Capital Territory</v>
      </c>
      <c r="G652" t="s">
        <v>80</v>
      </c>
      <c r="H652">
        <v>2617</v>
      </c>
      <c r="I652" t="s">
        <v>11</v>
      </c>
      <c r="J652" t="s">
        <v>58</v>
      </c>
      <c r="K652" t="s">
        <v>19</v>
      </c>
      <c r="L652" t="s">
        <v>23</v>
      </c>
      <c r="M652" s="5">
        <v>17.97</v>
      </c>
      <c r="N652">
        <v>1</v>
      </c>
    </row>
    <row r="653" spans="1:14" x14ac:dyDescent="0.25">
      <c r="A653" s="2">
        <v>45549</v>
      </c>
      <c r="B653" s="3">
        <f t="shared" si="32"/>
        <v>2025</v>
      </c>
      <c r="C653" t="str">
        <f t="shared" si="30"/>
        <v>2024-2025</v>
      </c>
      <c r="D653" t="s">
        <v>148</v>
      </c>
      <c r="E653" t="s">
        <v>39</v>
      </c>
      <c r="F653" t="str">
        <f t="shared" si="31"/>
        <v>South Australia</v>
      </c>
      <c r="G653" t="s">
        <v>32</v>
      </c>
      <c r="H653">
        <v>5343</v>
      </c>
      <c r="I653" t="s">
        <v>11</v>
      </c>
      <c r="J653" t="s">
        <v>38</v>
      </c>
      <c r="K653" t="s">
        <v>150</v>
      </c>
      <c r="L653" t="s">
        <v>18</v>
      </c>
      <c r="M653" s="5">
        <v>17.97</v>
      </c>
      <c r="N653">
        <v>1</v>
      </c>
    </row>
    <row r="654" spans="1:14" x14ac:dyDescent="0.25">
      <c r="A654" s="2">
        <v>45586</v>
      </c>
      <c r="B654" s="3">
        <f t="shared" si="32"/>
        <v>2025</v>
      </c>
      <c r="C654" t="str">
        <f t="shared" si="30"/>
        <v>2024-2025</v>
      </c>
      <c r="D654" t="s">
        <v>147</v>
      </c>
      <c r="E654" t="s">
        <v>140</v>
      </c>
      <c r="F654" t="str">
        <f t="shared" si="31"/>
        <v>Tasmania</v>
      </c>
      <c r="G654" t="s">
        <v>70</v>
      </c>
      <c r="H654">
        <v>7320</v>
      </c>
      <c r="I654" t="s">
        <v>11</v>
      </c>
      <c r="J654" t="s">
        <v>71</v>
      </c>
      <c r="K654" t="s">
        <v>153</v>
      </c>
      <c r="L654" t="s">
        <v>16</v>
      </c>
      <c r="M654" s="5">
        <v>17.97</v>
      </c>
      <c r="N654">
        <v>1</v>
      </c>
    </row>
    <row r="655" spans="1:14" x14ac:dyDescent="0.25">
      <c r="A655" s="2">
        <v>45625</v>
      </c>
      <c r="B655" s="3">
        <f t="shared" si="32"/>
        <v>2025</v>
      </c>
      <c r="C655" t="str">
        <f t="shared" si="30"/>
        <v>2024-2025</v>
      </c>
      <c r="D655" t="s">
        <v>147</v>
      </c>
      <c r="E655" t="s">
        <v>28</v>
      </c>
      <c r="F655" t="str">
        <f t="shared" si="31"/>
        <v>Northern Territory</v>
      </c>
      <c r="G655" t="s">
        <v>29</v>
      </c>
      <c r="H655">
        <v>800</v>
      </c>
      <c r="I655" t="s">
        <v>11</v>
      </c>
      <c r="J655" t="s">
        <v>30</v>
      </c>
      <c r="K655" t="s">
        <v>155</v>
      </c>
      <c r="L655" t="s">
        <v>20</v>
      </c>
      <c r="M655" s="5">
        <v>17.97</v>
      </c>
      <c r="N655">
        <v>1</v>
      </c>
    </row>
    <row r="656" spans="1:14" x14ac:dyDescent="0.25">
      <c r="A656" s="2">
        <v>45749</v>
      </c>
      <c r="B656" s="3">
        <f t="shared" si="32"/>
        <v>2025</v>
      </c>
      <c r="C656" t="str">
        <f t="shared" si="30"/>
        <v>2024-2025</v>
      </c>
      <c r="D656" t="s">
        <v>148</v>
      </c>
      <c r="E656" t="s">
        <v>93</v>
      </c>
      <c r="F656" t="str">
        <f t="shared" si="31"/>
        <v>Western Australia</v>
      </c>
      <c r="G656" t="s">
        <v>48</v>
      </c>
      <c r="H656">
        <v>6112</v>
      </c>
      <c r="I656" t="s">
        <v>11</v>
      </c>
      <c r="J656" t="s">
        <v>94</v>
      </c>
      <c r="K656" t="s">
        <v>149</v>
      </c>
      <c r="L656" t="s">
        <v>15</v>
      </c>
      <c r="M656" s="5">
        <v>17.97</v>
      </c>
      <c r="N656">
        <v>1</v>
      </c>
    </row>
    <row r="657" spans="1:14" x14ac:dyDescent="0.25">
      <c r="A657" s="2">
        <v>45834</v>
      </c>
      <c r="B657" s="3">
        <f t="shared" si="32"/>
        <v>2025</v>
      </c>
      <c r="C657" t="str">
        <f t="shared" si="30"/>
        <v>2024-2025</v>
      </c>
      <c r="D657" t="s">
        <v>147</v>
      </c>
      <c r="E657" t="s">
        <v>106</v>
      </c>
      <c r="F657" t="str">
        <f t="shared" si="31"/>
        <v>Victoria</v>
      </c>
      <c r="G657" t="s">
        <v>45</v>
      </c>
      <c r="H657">
        <v>3915</v>
      </c>
      <c r="I657" t="s">
        <v>11</v>
      </c>
      <c r="J657" t="s">
        <v>55</v>
      </c>
      <c r="K657" t="s">
        <v>154</v>
      </c>
      <c r="L657" t="s">
        <v>14</v>
      </c>
      <c r="M657" s="5">
        <v>17.97</v>
      </c>
      <c r="N657">
        <v>1</v>
      </c>
    </row>
    <row r="658" spans="1:14" x14ac:dyDescent="0.25">
      <c r="A658" s="2">
        <v>45646</v>
      </c>
      <c r="B658" s="3">
        <f t="shared" si="32"/>
        <v>2025</v>
      </c>
      <c r="C658" t="str">
        <f t="shared" si="30"/>
        <v>2024-2025</v>
      </c>
      <c r="D658" t="s">
        <v>147</v>
      </c>
      <c r="E658" t="s">
        <v>92</v>
      </c>
      <c r="F658" t="str">
        <f t="shared" si="31"/>
        <v>Queensland</v>
      </c>
      <c r="G658" t="s">
        <v>35</v>
      </c>
      <c r="H658">
        <v>4068</v>
      </c>
      <c r="I658" t="s">
        <v>11</v>
      </c>
      <c r="J658" t="s">
        <v>43</v>
      </c>
      <c r="K658" t="s">
        <v>155</v>
      </c>
      <c r="L658" t="s">
        <v>20</v>
      </c>
      <c r="M658" s="5">
        <v>17.97</v>
      </c>
      <c r="N658">
        <v>1</v>
      </c>
    </row>
    <row r="659" spans="1:14" x14ac:dyDescent="0.25">
      <c r="A659" s="2">
        <v>45311</v>
      </c>
      <c r="B659" s="3">
        <f t="shared" si="32"/>
        <v>2024</v>
      </c>
      <c r="C659" t="str">
        <f t="shared" si="30"/>
        <v>2023-2024</v>
      </c>
      <c r="D659" t="s">
        <v>147</v>
      </c>
      <c r="E659" t="s">
        <v>98</v>
      </c>
      <c r="F659" t="str">
        <f t="shared" si="31"/>
        <v>Victoria</v>
      </c>
      <c r="G659" t="s">
        <v>45</v>
      </c>
      <c r="H659">
        <v>3429</v>
      </c>
      <c r="I659" t="s">
        <v>11</v>
      </c>
      <c r="J659" t="s">
        <v>60</v>
      </c>
      <c r="K659" t="s">
        <v>156</v>
      </c>
      <c r="L659" t="s">
        <v>17</v>
      </c>
      <c r="M659" s="5">
        <v>17.97</v>
      </c>
      <c r="N659">
        <v>1</v>
      </c>
    </row>
    <row r="660" spans="1:14" x14ac:dyDescent="0.25">
      <c r="A660" s="2">
        <v>45734</v>
      </c>
      <c r="B660" s="3">
        <f t="shared" si="32"/>
        <v>2025</v>
      </c>
      <c r="C660" t="str">
        <f t="shared" si="30"/>
        <v>2024-2025</v>
      </c>
      <c r="D660" t="s">
        <v>148</v>
      </c>
      <c r="E660" t="s">
        <v>122</v>
      </c>
      <c r="F660" t="str">
        <f t="shared" si="31"/>
        <v>New South Wales</v>
      </c>
      <c r="G660" t="s">
        <v>10</v>
      </c>
      <c r="H660">
        <v>2650</v>
      </c>
      <c r="I660" t="s">
        <v>11</v>
      </c>
      <c r="J660" t="s">
        <v>25</v>
      </c>
      <c r="K660" t="s">
        <v>19</v>
      </c>
      <c r="L660" t="s">
        <v>23</v>
      </c>
      <c r="M660" s="5">
        <v>17.97</v>
      </c>
      <c r="N660">
        <v>1</v>
      </c>
    </row>
    <row r="661" spans="1:14" x14ac:dyDescent="0.25">
      <c r="A661" s="2">
        <v>45824</v>
      </c>
      <c r="B661" s="3">
        <f t="shared" si="32"/>
        <v>2025</v>
      </c>
      <c r="C661" t="str">
        <f t="shared" si="30"/>
        <v>2024-2025</v>
      </c>
      <c r="D661" t="s">
        <v>147</v>
      </c>
      <c r="E661" t="s">
        <v>119</v>
      </c>
      <c r="F661" t="str">
        <f t="shared" si="31"/>
        <v>Queensland</v>
      </c>
      <c r="G661" t="s">
        <v>35</v>
      </c>
      <c r="H661">
        <v>4570</v>
      </c>
      <c r="I661" t="s">
        <v>11</v>
      </c>
      <c r="J661" t="s">
        <v>120</v>
      </c>
      <c r="K661" t="s">
        <v>156</v>
      </c>
      <c r="L661" t="s">
        <v>17</v>
      </c>
      <c r="M661" s="5">
        <v>17.98</v>
      </c>
      <c r="N661">
        <v>1</v>
      </c>
    </row>
    <row r="662" spans="1:14" x14ac:dyDescent="0.25">
      <c r="A662" s="2">
        <v>45903</v>
      </c>
      <c r="B662" s="3">
        <f t="shared" si="32"/>
        <v>2026</v>
      </c>
      <c r="C662" t="str">
        <f t="shared" si="30"/>
        <v>2025-2026</v>
      </c>
      <c r="D662" t="s">
        <v>147</v>
      </c>
      <c r="E662" t="s">
        <v>128</v>
      </c>
      <c r="F662" t="str">
        <f t="shared" si="31"/>
        <v>Western Australia</v>
      </c>
      <c r="G662" t="s">
        <v>48</v>
      </c>
      <c r="H662">
        <v>6027</v>
      </c>
      <c r="I662" t="s">
        <v>11</v>
      </c>
      <c r="J662" t="s">
        <v>49</v>
      </c>
      <c r="K662" t="s">
        <v>150</v>
      </c>
      <c r="L662" t="s">
        <v>18</v>
      </c>
      <c r="M662" s="5">
        <v>17.98</v>
      </c>
      <c r="N662">
        <v>1</v>
      </c>
    </row>
    <row r="663" spans="1:14" x14ac:dyDescent="0.25">
      <c r="A663" s="2">
        <v>45751</v>
      </c>
      <c r="B663" s="3">
        <f t="shared" si="32"/>
        <v>2025</v>
      </c>
      <c r="C663" t="str">
        <f t="shared" si="30"/>
        <v>2024-2025</v>
      </c>
      <c r="D663" t="s">
        <v>148</v>
      </c>
      <c r="E663" t="s">
        <v>109</v>
      </c>
      <c r="F663" t="str">
        <f t="shared" si="31"/>
        <v>New South Wales</v>
      </c>
      <c r="G663" t="s">
        <v>10</v>
      </c>
      <c r="H663">
        <v>2480</v>
      </c>
      <c r="I663" t="s">
        <v>11</v>
      </c>
      <c r="J663" t="s">
        <v>68</v>
      </c>
      <c r="K663" t="s">
        <v>149</v>
      </c>
      <c r="L663" t="s">
        <v>15</v>
      </c>
      <c r="M663" s="5">
        <v>17.98</v>
      </c>
      <c r="N663">
        <v>1</v>
      </c>
    </row>
    <row r="664" spans="1:14" x14ac:dyDescent="0.25">
      <c r="A664" s="2">
        <v>45385</v>
      </c>
      <c r="B664" s="3">
        <f t="shared" si="32"/>
        <v>2024</v>
      </c>
      <c r="C664" t="str">
        <f t="shared" si="30"/>
        <v>2023-2024</v>
      </c>
      <c r="D664" t="s">
        <v>147</v>
      </c>
      <c r="E664" t="s">
        <v>37</v>
      </c>
      <c r="F664" t="str">
        <f t="shared" si="31"/>
        <v>South Australia</v>
      </c>
      <c r="G664" t="s">
        <v>32</v>
      </c>
      <c r="H664">
        <v>5607</v>
      </c>
      <c r="I664" t="s">
        <v>11</v>
      </c>
      <c r="J664" t="s">
        <v>38</v>
      </c>
      <c r="K664" t="s">
        <v>149</v>
      </c>
      <c r="L664" t="s">
        <v>15</v>
      </c>
      <c r="M664" s="5">
        <v>17.98</v>
      </c>
      <c r="N664">
        <v>1</v>
      </c>
    </row>
    <row r="665" spans="1:14" x14ac:dyDescent="0.25">
      <c r="A665" s="2">
        <v>45654</v>
      </c>
      <c r="B665" s="3">
        <f t="shared" si="32"/>
        <v>2025</v>
      </c>
      <c r="C665" t="str">
        <f t="shared" si="30"/>
        <v>2024-2025</v>
      </c>
      <c r="D665" t="s">
        <v>148</v>
      </c>
      <c r="E665" t="s">
        <v>137</v>
      </c>
      <c r="F665" t="str">
        <f t="shared" si="31"/>
        <v>New South Wales</v>
      </c>
      <c r="G665" t="s">
        <v>10</v>
      </c>
      <c r="H665">
        <v>2031</v>
      </c>
      <c r="I665" t="s">
        <v>11</v>
      </c>
      <c r="J665" t="s">
        <v>12</v>
      </c>
      <c r="K665" t="s">
        <v>153</v>
      </c>
      <c r="L665" t="s">
        <v>16</v>
      </c>
      <c r="M665" s="5">
        <v>17.98</v>
      </c>
      <c r="N665">
        <v>1</v>
      </c>
    </row>
    <row r="666" spans="1:14" x14ac:dyDescent="0.25">
      <c r="A666" s="2">
        <v>46019</v>
      </c>
      <c r="B666" s="3">
        <f t="shared" si="32"/>
        <v>2026</v>
      </c>
      <c r="C666" t="str">
        <f t="shared" si="30"/>
        <v>2025-2026</v>
      </c>
      <c r="D666" t="s">
        <v>147</v>
      </c>
      <c r="E666" t="s">
        <v>56</v>
      </c>
      <c r="F666" t="str">
        <f t="shared" si="31"/>
        <v>Northern Territory</v>
      </c>
      <c r="G666" t="s">
        <v>29</v>
      </c>
      <c r="H666">
        <v>870</v>
      </c>
      <c r="I666" t="s">
        <v>11</v>
      </c>
      <c r="J666" t="s">
        <v>30</v>
      </c>
      <c r="K666" t="s">
        <v>150</v>
      </c>
      <c r="L666" t="s">
        <v>18</v>
      </c>
      <c r="M666" s="5">
        <v>17.990000000000002</v>
      </c>
      <c r="N666">
        <v>1</v>
      </c>
    </row>
    <row r="667" spans="1:14" x14ac:dyDescent="0.25">
      <c r="A667" s="2">
        <v>45878</v>
      </c>
      <c r="B667" s="3">
        <f t="shared" si="32"/>
        <v>2026</v>
      </c>
      <c r="C667" t="str">
        <f t="shared" si="30"/>
        <v>2025-2026</v>
      </c>
      <c r="D667" t="s">
        <v>147</v>
      </c>
      <c r="E667" t="s">
        <v>135</v>
      </c>
      <c r="F667" t="str">
        <f t="shared" si="31"/>
        <v>Victoria</v>
      </c>
      <c r="G667" t="s">
        <v>45</v>
      </c>
      <c r="H667">
        <v>3550</v>
      </c>
      <c r="I667" t="s">
        <v>11</v>
      </c>
      <c r="J667" t="s">
        <v>60</v>
      </c>
      <c r="K667" t="s">
        <v>153</v>
      </c>
      <c r="L667" t="s">
        <v>16</v>
      </c>
      <c r="M667" s="5">
        <v>17.990000000000002</v>
      </c>
      <c r="N667">
        <v>1</v>
      </c>
    </row>
    <row r="668" spans="1:14" x14ac:dyDescent="0.25">
      <c r="A668" s="2">
        <v>45325</v>
      </c>
      <c r="B668" s="3">
        <f t="shared" si="32"/>
        <v>2024</v>
      </c>
      <c r="C668" t="str">
        <f t="shared" si="30"/>
        <v>2023-2024</v>
      </c>
      <c r="D668" t="s">
        <v>147</v>
      </c>
      <c r="E668" t="s">
        <v>132</v>
      </c>
      <c r="F668" t="str">
        <f t="shared" si="31"/>
        <v>New South Wales</v>
      </c>
      <c r="G668" t="s">
        <v>10</v>
      </c>
      <c r="H668">
        <v>2800</v>
      </c>
      <c r="I668" t="s">
        <v>11</v>
      </c>
      <c r="J668" t="s">
        <v>25</v>
      </c>
      <c r="K668" t="s">
        <v>154</v>
      </c>
      <c r="L668" t="s">
        <v>14</v>
      </c>
      <c r="M668" s="5">
        <v>17.990000000000002</v>
      </c>
      <c r="N668">
        <v>1</v>
      </c>
    </row>
    <row r="669" spans="1:14" x14ac:dyDescent="0.25">
      <c r="A669" s="2">
        <v>45709</v>
      </c>
      <c r="B669" s="3">
        <f t="shared" si="32"/>
        <v>2025</v>
      </c>
      <c r="C669" t="str">
        <f t="shared" si="30"/>
        <v>2024-2025</v>
      </c>
      <c r="D669" t="s">
        <v>147</v>
      </c>
      <c r="E669" t="s">
        <v>52</v>
      </c>
      <c r="F669" t="str">
        <f t="shared" si="31"/>
        <v>Victoria</v>
      </c>
      <c r="G669" t="s">
        <v>45</v>
      </c>
      <c r="H669">
        <v>3030</v>
      </c>
      <c r="I669" t="s">
        <v>11</v>
      </c>
      <c r="J669" t="s">
        <v>46</v>
      </c>
      <c r="K669" t="s">
        <v>154</v>
      </c>
      <c r="L669" t="s">
        <v>14</v>
      </c>
      <c r="M669" s="5">
        <v>17.990000000000002</v>
      </c>
      <c r="N669">
        <v>1</v>
      </c>
    </row>
    <row r="670" spans="1:14" x14ac:dyDescent="0.25">
      <c r="A670" s="2">
        <v>45506</v>
      </c>
      <c r="B670" s="3">
        <f t="shared" si="32"/>
        <v>2025</v>
      </c>
      <c r="C670" t="str">
        <f t="shared" si="30"/>
        <v>2024-2025</v>
      </c>
      <c r="D670" t="s">
        <v>147</v>
      </c>
      <c r="E670" t="s">
        <v>136</v>
      </c>
      <c r="F670" t="str">
        <f t="shared" si="31"/>
        <v>Victoria</v>
      </c>
      <c r="G670" t="s">
        <v>45</v>
      </c>
      <c r="H670">
        <v>3175</v>
      </c>
      <c r="I670" t="s">
        <v>11</v>
      </c>
      <c r="J670" t="s">
        <v>63</v>
      </c>
      <c r="K670" t="s">
        <v>155</v>
      </c>
      <c r="L670" t="s">
        <v>20</v>
      </c>
      <c r="M670" s="5">
        <v>18</v>
      </c>
      <c r="N670">
        <v>1</v>
      </c>
    </row>
    <row r="671" spans="1:14" x14ac:dyDescent="0.25">
      <c r="A671" s="2">
        <v>45652</v>
      </c>
      <c r="B671" s="3">
        <f t="shared" si="32"/>
        <v>2025</v>
      </c>
      <c r="C671" t="str">
        <f t="shared" si="30"/>
        <v>2024-2025</v>
      </c>
      <c r="D671" t="s">
        <v>147</v>
      </c>
      <c r="E671" t="s">
        <v>110</v>
      </c>
      <c r="F671" t="str">
        <f t="shared" si="31"/>
        <v>Queensland</v>
      </c>
      <c r="G671" t="s">
        <v>35</v>
      </c>
      <c r="H671">
        <v>4680</v>
      </c>
      <c r="I671" t="s">
        <v>11</v>
      </c>
      <c r="J671" t="s">
        <v>51</v>
      </c>
      <c r="K671" t="s">
        <v>154</v>
      </c>
      <c r="L671" t="s">
        <v>14</v>
      </c>
      <c r="M671" s="5">
        <v>18</v>
      </c>
      <c r="N671">
        <v>1</v>
      </c>
    </row>
    <row r="672" spans="1:14" x14ac:dyDescent="0.25">
      <c r="A672" s="2">
        <v>45300</v>
      </c>
      <c r="B672" s="3">
        <f t="shared" si="32"/>
        <v>2024</v>
      </c>
      <c r="C672" t="str">
        <f t="shared" si="30"/>
        <v>2023-2024</v>
      </c>
      <c r="D672" t="s">
        <v>147</v>
      </c>
      <c r="E672" t="s">
        <v>65</v>
      </c>
      <c r="F672" t="str">
        <f t="shared" si="31"/>
        <v>New South Wales</v>
      </c>
      <c r="G672" t="s">
        <v>10</v>
      </c>
      <c r="H672">
        <v>2541</v>
      </c>
      <c r="I672" t="s">
        <v>11</v>
      </c>
      <c r="J672" t="s">
        <v>58</v>
      </c>
      <c r="K672" t="s">
        <v>150</v>
      </c>
      <c r="L672" t="s">
        <v>18</v>
      </c>
      <c r="M672" s="5">
        <v>18</v>
      </c>
      <c r="N672">
        <v>1</v>
      </c>
    </row>
    <row r="673" spans="1:14" x14ac:dyDescent="0.25">
      <c r="A673" s="2">
        <v>45885</v>
      </c>
      <c r="B673" s="3">
        <f t="shared" si="32"/>
        <v>2026</v>
      </c>
      <c r="C673" t="str">
        <f t="shared" si="30"/>
        <v>2025-2026</v>
      </c>
      <c r="D673" t="s">
        <v>147</v>
      </c>
      <c r="E673" t="s">
        <v>111</v>
      </c>
      <c r="F673" t="str">
        <f t="shared" si="31"/>
        <v>New South Wales</v>
      </c>
      <c r="G673" t="s">
        <v>10</v>
      </c>
      <c r="H673">
        <v>2120</v>
      </c>
      <c r="I673" t="s">
        <v>11</v>
      </c>
      <c r="J673" t="s">
        <v>27</v>
      </c>
      <c r="K673" t="s">
        <v>154</v>
      </c>
      <c r="L673" t="s">
        <v>14</v>
      </c>
      <c r="M673" s="5">
        <v>18.010000000000002</v>
      </c>
      <c r="N673">
        <v>1</v>
      </c>
    </row>
    <row r="674" spans="1:14" x14ac:dyDescent="0.25">
      <c r="A674" s="2">
        <v>45840</v>
      </c>
      <c r="B674" s="3">
        <f t="shared" si="32"/>
        <v>2026</v>
      </c>
      <c r="C674" t="str">
        <f t="shared" si="30"/>
        <v>2025-2026</v>
      </c>
      <c r="D674" t="s">
        <v>147</v>
      </c>
      <c r="E674" t="s">
        <v>112</v>
      </c>
      <c r="F674" t="str">
        <f t="shared" si="31"/>
        <v>Victoria</v>
      </c>
      <c r="G674" t="s">
        <v>45</v>
      </c>
      <c r="H674">
        <v>3076</v>
      </c>
      <c r="I674" t="s">
        <v>11</v>
      </c>
      <c r="J674" t="s">
        <v>46</v>
      </c>
      <c r="K674" t="s">
        <v>154</v>
      </c>
      <c r="L674" t="s">
        <v>14</v>
      </c>
      <c r="M674" s="5">
        <v>18.309999999999999</v>
      </c>
      <c r="N674">
        <v>1</v>
      </c>
    </row>
    <row r="675" spans="1:14" x14ac:dyDescent="0.25">
      <c r="A675" s="2">
        <v>45519</v>
      </c>
      <c r="B675" s="3">
        <f t="shared" si="32"/>
        <v>2025</v>
      </c>
      <c r="C675" t="str">
        <f t="shared" si="30"/>
        <v>2024-2025</v>
      </c>
      <c r="D675" t="s">
        <v>147</v>
      </c>
      <c r="E675" t="s">
        <v>140</v>
      </c>
      <c r="F675" t="str">
        <f t="shared" si="31"/>
        <v>Tasmania</v>
      </c>
      <c r="G675" t="s">
        <v>70</v>
      </c>
      <c r="H675">
        <v>7320</v>
      </c>
      <c r="I675" t="s">
        <v>11</v>
      </c>
      <c r="J675" t="s">
        <v>71</v>
      </c>
      <c r="K675" t="s">
        <v>154</v>
      </c>
      <c r="L675" t="s">
        <v>14</v>
      </c>
      <c r="M675" s="5">
        <v>18.5</v>
      </c>
      <c r="N675">
        <v>1</v>
      </c>
    </row>
    <row r="676" spans="1:14" x14ac:dyDescent="0.25">
      <c r="A676" s="2">
        <v>45523</v>
      </c>
      <c r="B676" s="3">
        <f t="shared" si="32"/>
        <v>2025</v>
      </c>
      <c r="C676" t="str">
        <f t="shared" si="30"/>
        <v>2024-2025</v>
      </c>
      <c r="D676" t="s">
        <v>147</v>
      </c>
      <c r="E676" t="s">
        <v>132</v>
      </c>
      <c r="F676" t="str">
        <f t="shared" si="31"/>
        <v>New South Wales</v>
      </c>
      <c r="G676" t="s">
        <v>10</v>
      </c>
      <c r="H676">
        <v>2800</v>
      </c>
      <c r="I676" t="s">
        <v>11</v>
      </c>
      <c r="J676" t="s">
        <v>25</v>
      </c>
      <c r="K676" t="s">
        <v>153</v>
      </c>
      <c r="L676" t="s">
        <v>16</v>
      </c>
      <c r="M676" s="5">
        <v>18.57</v>
      </c>
      <c r="N676">
        <v>1</v>
      </c>
    </row>
    <row r="677" spans="1:14" x14ac:dyDescent="0.25">
      <c r="A677" s="2">
        <v>45508</v>
      </c>
      <c r="B677" s="3">
        <f t="shared" si="32"/>
        <v>2025</v>
      </c>
      <c r="C677" t="str">
        <f t="shared" si="30"/>
        <v>2024-2025</v>
      </c>
      <c r="D677" t="s">
        <v>147</v>
      </c>
      <c r="E677" t="s">
        <v>91</v>
      </c>
      <c r="F677" t="str">
        <f t="shared" si="31"/>
        <v>Victoria</v>
      </c>
      <c r="G677" t="s">
        <v>45</v>
      </c>
      <c r="H677">
        <v>3690</v>
      </c>
      <c r="I677" t="s">
        <v>11</v>
      </c>
      <c r="J677" t="s">
        <v>55</v>
      </c>
      <c r="K677" t="s">
        <v>156</v>
      </c>
      <c r="L677" t="s">
        <v>17</v>
      </c>
      <c r="M677" s="5">
        <v>18.579999999999998</v>
      </c>
      <c r="N677">
        <v>1</v>
      </c>
    </row>
    <row r="678" spans="1:14" x14ac:dyDescent="0.25">
      <c r="A678" s="2">
        <v>45303</v>
      </c>
      <c r="B678" s="3">
        <f t="shared" si="32"/>
        <v>2024</v>
      </c>
      <c r="C678" t="str">
        <f t="shared" si="30"/>
        <v>2023-2024</v>
      </c>
      <c r="D678" t="s">
        <v>148</v>
      </c>
      <c r="E678" t="s">
        <v>145</v>
      </c>
      <c r="F678" t="str">
        <f t="shared" si="31"/>
        <v>New South Wales</v>
      </c>
      <c r="G678" t="s">
        <v>10</v>
      </c>
      <c r="H678">
        <v>2101</v>
      </c>
      <c r="I678" t="s">
        <v>11</v>
      </c>
      <c r="J678" t="s">
        <v>27</v>
      </c>
      <c r="K678" t="s">
        <v>152</v>
      </c>
      <c r="L678" t="s">
        <v>13</v>
      </c>
      <c r="M678" s="5">
        <v>18.89</v>
      </c>
      <c r="N678">
        <v>1</v>
      </c>
    </row>
    <row r="679" spans="1:14" x14ac:dyDescent="0.25">
      <c r="A679" s="2">
        <v>45810</v>
      </c>
      <c r="B679" s="3">
        <f t="shared" si="32"/>
        <v>2025</v>
      </c>
      <c r="C679" t="str">
        <f t="shared" si="30"/>
        <v>2024-2025</v>
      </c>
      <c r="D679" t="s">
        <v>147</v>
      </c>
      <c r="E679" t="s">
        <v>127</v>
      </c>
      <c r="F679" t="str">
        <f t="shared" si="31"/>
        <v>New South Wales</v>
      </c>
      <c r="G679" t="s">
        <v>10</v>
      </c>
      <c r="H679">
        <v>2131</v>
      </c>
      <c r="I679" t="s">
        <v>11</v>
      </c>
      <c r="J679" t="s">
        <v>27</v>
      </c>
      <c r="K679" t="s">
        <v>155</v>
      </c>
      <c r="L679" t="s">
        <v>20</v>
      </c>
      <c r="M679" s="5">
        <v>18.950000000000003</v>
      </c>
      <c r="N679">
        <v>1</v>
      </c>
    </row>
    <row r="680" spans="1:14" x14ac:dyDescent="0.25">
      <c r="A680" s="2">
        <v>45799</v>
      </c>
      <c r="B680" s="3">
        <f t="shared" si="32"/>
        <v>2025</v>
      </c>
      <c r="C680" t="str">
        <f t="shared" si="30"/>
        <v>2024-2025</v>
      </c>
      <c r="D680" t="s">
        <v>147</v>
      </c>
      <c r="E680" t="s">
        <v>129</v>
      </c>
      <c r="F680" t="str">
        <f t="shared" si="31"/>
        <v>Tasmania</v>
      </c>
      <c r="G680" t="s">
        <v>70</v>
      </c>
      <c r="H680">
        <v>7010</v>
      </c>
      <c r="I680" t="s">
        <v>11</v>
      </c>
      <c r="J680" t="s">
        <v>71</v>
      </c>
      <c r="K680" t="s">
        <v>156</v>
      </c>
      <c r="L680" t="s">
        <v>17</v>
      </c>
      <c r="M680" s="5">
        <v>18.950000000000003</v>
      </c>
      <c r="N680">
        <v>1</v>
      </c>
    </row>
    <row r="681" spans="1:14" x14ac:dyDescent="0.25">
      <c r="A681" s="2">
        <v>45674</v>
      </c>
      <c r="B681" s="3">
        <f t="shared" si="32"/>
        <v>2025</v>
      </c>
      <c r="C681" t="str">
        <f t="shared" si="30"/>
        <v>2024-2025</v>
      </c>
      <c r="D681" t="s">
        <v>147</v>
      </c>
      <c r="E681" t="s">
        <v>96</v>
      </c>
      <c r="F681" t="str">
        <f t="shared" si="31"/>
        <v>Western Australia</v>
      </c>
      <c r="G681" t="s">
        <v>48</v>
      </c>
      <c r="H681">
        <v>6330</v>
      </c>
      <c r="I681" t="s">
        <v>11</v>
      </c>
      <c r="J681" t="s">
        <v>94</v>
      </c>
      <c r="K681" t="s">
        <v>19</v>
      </c>
      <c r="L681" t="s">
        <v>23</v>
      </c>
      <c r="M681" s="5">
        <v>18.97</v>
      </c>
      <c r="N681">
        <v>1</v>
      </c>
    </row>
    <row r="682" spans="1:14" x14ac:dyDescent="0.25">
      <c r="A682" s="2">
        <v>45940</v>
      </c>
      <c r="B682" s="3">
        <f t="shared" si="32"/>
        <v>2026</v>
      </c>
      <c r="C682" t="str">
        <f t="shared" si="30"/>
        <v>2025-2026</v>
      </c>
      <c r="D682" t="s">
        <v>148</v>
      </c>
      <c r="E682" t="s">
        <v>115</v>
      </c>
      <c r="F682" t="str">
        <f t="shared" si="31"/>
        <v>Western Australia</v>
      </c>
      <c r="G682" t="s">
        <v>48</v>
      </c>
      <c r="H682">
        <v>6280</v>
      </c>
      <c r="I682" t="s">
        <v>11</v>
      </c>
      <c r="J682" t="s">
        <v>94</v>
      </c>
      <c r="K682" t="s">
        <v>150</v>
      </c>
      <c r="L682" t="s">
        <v>18</v>
      </c>
      <c r="M682" s="5">
        <v>18.98</v>
      </c>
      <c r="N682">
        <v>1</v>
      </c>
    </row>
    <row r="683" spans="1:14" x14ac:dyDescent="0.25">
      <c r="A683" s="2">
        <v>45498</v>
      </c>
      <c r="B683" s="3">
        <f t="shared" si="32"/>
        <v>2025</v>
      </c>
      <c r="C683" t="str">
        <f t="shared" si="30"/>
        <v>2024-2025</v>
      </c>
      <c r="D683" t="s">
        <v>147</v>
      </c>
      <c r="E683" t="s">
        <v>102</v>
      </c>
      <c r="F683" t="str">
        <f t="shared" si="31"/>
        <v>Queensland</v>
      </c>
      <c r="G683" t="s">
        <v>35</v>
      </c>
      <c r="H683">
        <v>4870</v>
      </c>
      <c r="I683" t="s">
        <v>11</v>
      </c>
      <c r="J683" t="s">
        <v>36</v>
      </c>
      <c r="K683" t="s">
        <v>19</v>
      </c>
      <c r="L683" t="s">
        <v>23</v>
      </c>
      <c r="M683" s="5">
        <v>18.990000000000002</v>
      </c>
      <c r="N683">
        <v>1</v>
      </c>
    </row>
    <row r="684" spans="1:14" x14ac:dyDescent="0.25">
      <c r="A684" s="2">
        <v>45760</v>
      </c>
      <c r="B684" s="3">
        <f t="shared" si="32"/>
        <v>2025</v>
      </c>
      <c r="C684" t="str">
        <f t="shared" si="30"/>
        <v>2024-2025</v>
      </c>
      <c r="D684" t="s">
        <v>147</v>
      </c>
      <c r="E684" t="s">
        <v>39</v>
      </c>
      <c r="F684" t="str">
        <f t="shared" si="31"/>
        <v>South Australia</v>
      </c>
      <c r="G684" t="s">
        <v>32</v>
      </c>
      <c r="H684">
        <v>5343</v>
      </c>
      <c r="I684" t="s">
        <v>11</v>
      </c>
      <c r="J684" t="s">
        <v>38</v>
      </c>
      <c r="K684" t="s">
        <v>149</v>
      </c>
      <c r="L684" t="s">
        <v>15</v>
      </c>
      <c r="M684" s="5">
        <v>19</v>
      </c>
      <c r="N684">
        <v>1</v>
      </c>
    </row>
    <row r="685" spans="1:14" x14ac:dyDescent="0.25">
      <c r="A685" s="2">
        <v>45461</v>
      </c>
      <c r="B685" s="3">
        <f t="shared" si="32"/>
        <v>2024</v>
      </c>
      <c r="C685" t="str">
        <f t="shared" si="30"/>
        <v>2023-2024</v>
      </c>
      <c r="D685" t="s">
        <v>147</v>
      </c>
      <c r="E685" t="s">
        <v>96</v>
      </c>
      <c r="F685" t="str">
        <f t="shared" si="31"/>
        <v>Western Australia</v>
      </c>
      <c r="G685" t="s">
        <v>48</v>
      </c>
      <c r="H685">
        <v>6330</v>
      </c>
      <c r="I685" t="s">
        <v>11</v>
      </c>
      <c r="J685" t="s">
        <v>94</v>
      </c>
      <c r="K685" t="s">
        <v>153</v>
      </c>
      <c r="L685" t="s">
        <v>16</v>
      </c>
      <c r="M685" s="5">
        <v>19</v>
      </c>
      <c r="N685">
        <v>1</v>
      </c>
    </row>
    <row r="686" spans="1:14" x14ac:dyDescent="0.25">
      <c r="A686" s="2">
        <v>45441</v>
      </c>
      <c r="B686" s="3">
        <f t="shared" si="32"/>
        <v>2024</v>
      </c>
      <c r="C686" t="str">
        <f t="shared" si="30"/>
        <v>2023-2024</v>
      </c>
      <c r="D686" t="s">
        <v>147</v>
      </c>
      <c r="E686" t="s">
        <v>62</v>
      </c>
      <c r="F686" t="str">
        <f t="shared" si="31"/>
        <v>Victoria</v>
      </c>
      <c r="G686" t="s">
        <v>45</v>
      </c>
      <c r="H686">
        <v>3134</v>
      </c>
      <c r="I686" t="s">
        <v>11</v>
      </c>
      <c r="J686" t="s">
        <v>63</v>
      </c>
      <c r="K686" t="s">
        <v>19</v>
      </c>
      <c r="L686" t="s">
        <v>23</v>
      </c>
      <c r="M686" s="5">
        <v>19</v>
      </c>
      <c r="N686">
        <v>1</v>
      </c>
    </row>
    <row r="687" spans="1:14" x14ac:dyDescent="0.25">
      <c r="A687" s="2">
        <v>46012</v>
      </c>
      <c r="B687" s="3">
        <f t="shared" si="32"/>
        <v>2026</v>
      </c>
      <c r="C687" t="str">
        <f t="shared" si="30"/>
        <v>2025-2026</v>
      </c>
      <c r="D687" t="s">
        <v>148</v>
      </c>
      <c r="E687" t="s">
        <v>65</v>
      </c>
      <c r="F687" t="str">
        <f t="shared" si="31"/>
        <v>New South Wales</v>
      </c>
      <c r="G687" t="s">
        <v>10</v>
      </c>
      <c r="H687">
        <v>2541</v>
      </c>
      <c r="I687" t="s">
        <v>11</v>
      </c>
      <c r="J687" t="s">
        <v>58</v>
      </c>
      <c r="K687" t="s">
        <v>154</v>
      </c>
      <c r="L687" t="s">
        <v>14</v>
      </c>
      <c r="M687" s="5">
        <v>19.18</v>
      </c>
      <c r="N687">
        <v>1</v>
      </c>
    </row>
    <row r="688" spans="1:14" x14ac:dyDescent="0.25">
      <c r="A688" s="2">
        <v>45929</v>
      </c>
      <c r="B688" s="3">
        <f t="shared" si="32"/>
        <v>2026</v>
      </c>
      <c r="C688" t="str">
        <f t="shared" si="30"/>
        <v>2025-2026</v>
      </c>
      <c r="D688" t="s">
        <v>147</v>
      </c>
      <c r="E688" t="s">
        <v>39</v>
      </c>
      <c r="F688" t="str">
        <f t="shared" si="31"/>
        <v>South Australia</v>
      </c>
      <c r="G688" t="s">
        <v>32</v>
      </c>
      <c r="H688">
        <v>5343</v>
      </c>
      <c r="I688" t="s">
        <v>11</v>
      </c>
      <c r="J688" t="s">
        <v>38</v>
      </c>
      <c r="K688" t="s">
        <v>154</v>
      </c>
      <c r="L688" t="s">
        <v>14</v>
      </c>
      <c r="M688" s="5">
        <v>19.2</v>
      </c>
      <c r="N688">
        <v>1</v>
      </c>
    </row>
    <row r="689" spans="1:14" x14ac:dyDescent="0.25">
      <c r="A689" s="2">
        <v>45580</v>
      </c>
      <c r="B689" s="3">
        <f t="shared" si="32"/>
        <v>2025</v>
      </c>
      <c r="C689" t="str">
        <f t="shared" si="30"/>
        <v>2024-2025</v>
      </c>
      <c r="D689" t="s">
        <v>148</v>
      </c>
      <c r="E689" t="s">
        <v>126</v>
      </c>
      <c r="F689" t="str">
        <f t="shared" si="31"/>
        <v>Queensland</v>
      </c>
      <c r="G689" t="s">
        <v>35</v>
      </c>
      <c r="H689">
        <v>4551</v>
      </c>
      <c r="I689" t="s">
        <v>11</v>
      </c>
      <c r="J689" t="s">
        <v>120</v>
      </c>
      <c r="K689" t="s">
        <v>155</v>
      </c>
      <c r="L689" t="s">
        <v>20</v>
      </c>
      <c r="M689" s="5">
        <v>19.34</v>
      </c>
      <c r="N689">
        <v>1</v>
      </c>
    </row>
    <row r="690" spans="1:14" x14ac:dyDescent="0.25">
      <c r="A690" s="2">
        <v>45942</v>
      </c>
      <c r="B690" s="3">
        <f t="shared" si="32"/>
        <v>2026</v>
      </c>
      <c r="C690" t="str">
        <f t="shared" si="30"/>
        <v>2025-2026</v>
      </c>
      <c r="D690" t="s">
        <v>147</v>
      </c>
      <c r="E690" t="s">
        <v>129</v>
      </c>
      <c r="F690" t="str">
        <f t="shared" si="31"/>
        <v>Tasmania</v>
      </c>
      <c r="G690" t="s">
        <v>70</v>
      </c>
      <c r="H690">
        <v>7010</v>
      </c>
      <c r="I690" t="s">
        <v>11</v>
      </c>
      <c r="J690" t="s">
        <v>71</v>
      </c>
      <c r="K690" t="s">
        <v>152</v>
      </c>
      <c r="L690" t="s">
        <v>13</v>
      </c>
      <c r="M690" s="5">
        <v>19.39</v>
      </c>
      <c r="N690">
        <v>1</v>
      </c>
    </row>
    <row r="691" spans="1:14" x14ac:dyDescent="0.25">
      <c r="A691" s="2">
        <v>45482</v>
      </c>
      <c r="B691" s="3">
        <f t="shared" si="32"/>
        <v>2025</v>
      </c>
      <c r="C691" t="str">
        <f t="shared" si="30"/>
        <v>2024-2025</v>
      </c>
      <c r="D691" t="s">
        <v>147</v>
      </c>
      <c r="E691" t="s">
        <v>73</v>
      </c>
      <c r="F691" t="str">
        <f t="shared" si="31"/>
        <v>Victoria</v>
      </c>
      <c r="G691" t="s">
        <v>45</v>
      </c>
      <c r="H691">
        <v>3136</v>
      </c>
      <c r="I691" t="s">
        <v>11</v>
      </c>
      <c r="J691" t="s">
        <v>63</v>
      </c>
      <c r="K691" t="s">
        <v>149</v>
      </c>
      <c r="L691" t="s">
        <v>15</v>
      </c>
      <c r="M691" s="5">
        <v>19.48</v>
      </c>
      <c r="N691">
        <v>1</v>
      </c>
    </row>
    <row r="692" spans="1:14" x14ac:dyDescent="0.25">
      <c r="A692" s="2">
        <v>45783</v>
      </c>
      <c r="B692" s="3">
        <f t="shared" si="32"/>
        <v>2025</v>
      </c>
      <c r="C692" t="str">
        <f t="shared" si="30"/>
        <v>2024-2025</v>
      </c>
      <c r="D692" t="s">
        <v>147</v>
      </c>
      <c r="E692" t="s">
        <v>89</v>
      </c>
      <c r="F692" t="str">
        <f t="shared" si="31"/>
        <v>Queensland</v>
      </c>
      <c r="G692" t="s">
        <v>35</v>
      </c>
      <c r="H692">
        <v>4655</v>
      </c>
      <c r="I692" t="s">
        <v>11</v>
      </c>
      <c r="J692" t="s">
        <v>51</v>
      </c>
      <c r="K692" t="s">
        <v>150</v>
      </c>
      <c r="L692" t="s">
        <v>18</v>
      </c>
      <c r="M692" s="5">
        <v>19.490000000000002</v>
      </c>
      <c r="N692">
        <v>1</v>
      </c>
    </row>
    <row r="693" spans="1:14" x14ac:dyDescent="0.25">
      <c r="A693" s="2">
        <v>45615</v>
      </c>
      <c r="B693" s="3">
        <f t="shared" si="32"/>
        <v>2025</v>
      </c>
      <c r="C693" t="str">
        <f t="shared" si="30"/>
        <v>2024-2025</v>
      </c>
      <c r="D693" t="s">
        <v>147</v>
      </c>
      <c r="E693" t="s">
        <v>84</v>
      </c>
      <c r="F693" t="str">
        <f t="shared" si="31"/>
        <v>Queensland</v>
      </c>
      <c r="G693" t="s">
        <v>35</v>
      </c>
      <c r="H693">
        <v>4740</v>
      </c>
      <c r="I693" t="s">
        <v>11</v>
      </c>
      <c r="J693" t="s">
        <v>51</v>
      </c>
      <c r="K693" t="s">
        <v>155</v>
      </c>
      <c r="L693" t="s">
        <v>20</v>
      </c>
      <c r="M693" s="5">
        <v>19.55</v>
      </c>
      <c r="N693">
        <v>1</v>
      </c>
    </row>
    <row r="694" spans="1:14" x14ac:dyDescent="0.25">
      <c r="A694" s="2">
        <v>45376</v>
      </c>
      <c r="B694" s="3">
        <f t="shared" si="32"/>
        <v>2024</v>
      </c>
      <c r="C694" t="str">
        <f t="shared" si="30"/>
        <v>2023-2024</v>
      </c>
      <c r="D694" t="s">
        <v>147</v>
      </c>
      <c r="E694" t="s">
        <v>34</v>
      </c>
      <c r="F694" t="str">
        <f t="shared" si="31"/>
        <v>Queensland</v>
      </c>
      <c r="G694" t="s">
        <v>35</v>
      </c>
      <c r="H694">
        <v>4802</v>
      </c>
      <c r="I694" t="s">
        <v>11</v>
      </c>
      <c r="J694" t="s">
        <v>36</v>
      </c>
      <c r="K694" t="s">
        <v>156</v>
      </c>
      <c r="L694" t="s">
        <v>17</v>
      </c>
      <c r="M694" s="5">
        <v>19.899999999999999</v>
      </c>
      <c r="N694">
        <v>1</v>
      </c>
    </row>
    <row r="695" spans="1:14" x14ac:dyDescent="0.25">
      <c r="A695" s="2">
        <v>45766</v>
      </c>
      <c r="B695" s="3">
        <f t="shared" si="32"/>
        <v>2025</v>
      </c>
      <c r="C695" t="str">
        <f t="shared" si="30"/>
        <v>2024-2025</v>
      </c>
      <c r="D695" t="s">
        <v>147</v>
      </c>
      <c r="E695" t="s">
        <v>108</v>
      </c>
      <c r="F695" t="str">
        <f t="shared" si="31"/>
        <v>Victoria</v>
      </c>
      <c r="G695" t="s">
        <v>45</v>
      </c>
      <c r="H695">
        <v>3018</v>
      </c>
      <c r="I695" t="s">
        <v>11</v>
      </c>
      <c r="J695" t="s">
        <v>46</v>
      </c>
      <c r="K695" t="s">
        <v>156</v>
      </c>
      <c r="L695" t="s">
        <v>17</v>
      </c>
      <c r="M695" s="5">
        <v>19.95</v>
      </c>
      <c r="N695">
        <v>1</v>
      </c>
    </row>
    <row r="696" spans="1:14" x14ac:dyDescent="0.25">
      <c r="A696" s="2">
        <v>45726</v>
      </c>
      <c r="B696" s="3">
        <f t="shared" si="32"/>
        <v>2025</v>
      </c>
      <c r="C696" t="str">
        <f t="shared" si="30"/>
        <v>2024-2025</v>
      </c>
      <c r="D696" t="s">
        <v>147</v>
      </c>
      <c r="E696" t="s">
        <v>118</v>
      </c>
      <c r="F696" t="str">
        <f t="shared" si="31"/>
        <v>New South Wales</v>
      </c>
      <c r="G696" t="s">
        <v>10</v>
      </c>
      <c r="H696">
        <v>2158</v>
      </c>
      <c r="I696" t="s">
        <v>11</v>
      </c>
      <c r="J696" t="s">
        <v>27</v>
      </c>
      <c r="K696" t="s">
        <v>155</v>
      </c>
      <c r="L696" t="s">
        <v>20</v>
      </c>
      <c r="M696" s="5">
        <v>19.95</v>
      </c>
      <c r="N696">
        <v>1</v>
      </c>
    </row>
    <row r="697" spans="1:14" x14ac:dyDescent="0.25">
      <c r="A697" s="2">
        <v>45855</v>
      </c>
      <c r="B697" s="3">
        <f t="shared" si="32"/>
        <v>2026</v>
      </c>
      <c r="C697" t="str">
        <f t="shared" si="30"/>
        <v>2025-2026</v>
      </c>
      <c r="D697" t="s">
        <v>148</v>
      </c>
      <c r="E697" t="s">
        <v>137</v>
      </c>
      <c r="F697" t="str">
        <f t="shared" si="31"/>
        <v>New South Wales</v>
      </c>
      <c r="G697" t="s">
        <v>10</v>
      </c>
      <c r="H697">
        <v>2031</v>
      </c>
      <c r="I697" t="s">
        <v>11</v>
      </c>
      <c r="J697" t="s">
        <v>12</v>
      </c>
      <c r="K697" t="s">
        <v>149</v>
      </c>
      <c r="L697" t="s">
        <v>15</v>
      </c>
      <c r="M697" s="5">
        <v>19.95</v>
      </c>
      <c r="N697">
        <v>1</v>
      </c>
    </row>
    <row r="698" spans="1:14" x14ac:dyDescent="0.25">
      <c r="A698" s="2">
        <v>45956</v>
      </c>
      <c r="B698" s="3">
        <f t="shared" si="32"/>
        <v>2026</v>
      </c>
      <c r="C698" t="str">
        <f t="shared" si="30"/>
        <v>2025-2026</v>
      </c>
      <c r="D698" t="s">
        <v>147</v>
      </c>
      <c r="E698" t="s">
        <v>81</v>
      </c>
      <c r="F698" t="str">
        <f t="shared" si="31"/>
        <v>New South Wales</v>
      </c>
      <c r="G698" t="s">
        <v>10</v>
      </c>
      <c r="H698">
        <v>2485</v>
      </c>
      <c r="I698" t="s">
        <v>11</v>
      </c>
      <c r="J698" t="s">
        <v>68</v>
      </c>
      <c r="K698" t="s">
        <v>155</v>
      </c>
      <c r="L698" t="s">
        <v>20</v>
      </c>
      <c r="M698" s="5">
        <v>19.95</v>
      </c>
      <c r="N698">
        <v>1</v>
      </c>
    </row>
    <row r="699" spans="1:14" x14ac:dyDescent="0.25">
      <c r="A699" s="2">
        <v>45808</v>
      </c>
      <c r="B699" s="3">
        <f t="shared" si="32"/>
        <v>2025</v>
      </c>
      <c r="C699" t="str">
        <f t="shared" si="30"/>
        <v>2024-2025</v>
      </c>
      <c r="D699" t="s">
        <v>147</v>
      </c>
      <c r="E699" t="s">
        <v>86</v>
      </c>
      <c r="F699" t="str">
        <f t="shared" si="31"/>
        <v>New South Wales</v>
      </c>
      <c r="G699" t="s">
        <v>10</v>
      </c>
      <c r="H699">
        <v>2064</v>
      </c>
      <c r="I699" t="s">
        <v>11</v>
      </c>
      <c r="J699" t="s">
        <v>12</v>
      </c>
      <c r="K699" t="s">
        <v>156</v>
      </c>
      <c r="L699" t="s">
        <v>17</v>
      </c>
      <c r="M699" s="5">
        <v>19.96</v>
      </c>
      <c r="N699">
        <v>1</v>
      </c>
    </row>
    <row r="700" spans="1:14" x14ac:dyDescent="0.25">
      <c r="A700" s="2">
        <v>45393</v>
      </c>
      <c r="B700" s="3">
        <f t="shared" si="32"/>
        <v>2024</v>
      </c>
      <c r="C700" t="str">
        <f t="shared" si="30"/>
        <v>2023-2024</v>
      </c>
      <c r="D700" t="s">
        <v>147</v>
      </c>
      <c r="E700" t="s">
        <v>142</v>
      </c>
      <c r="F700" t="str">
        <f t="shared" si="31"/>
        <v>Australian Capital Territory</v>
      </c>
      <c r="G700" t="s">
        <v>80</v>
      </c>
      <c r="H700">
        <v>2609</v>
      </c>
      <c r="I700" t="s">
        <v>11</v>
      </c>
      <c r="J700" t="s">
        <v>58</v>
      </c>
      <c r="K700" t="s">
        <v>149</v>
      </c>
      <c r="L700" t="s">
        <v>15</v>
      </c>
      <c r="M700" s="5">
        <v>19.96</v>
      </c>
      <c r="N700">
        <v>1</v>
      </c>
    </row>
    <row r="701" spans="1:14" x14ac:dyDescent="0.25">
      <c r="A701" s="2">
        <v>45987</v>
      </c>
      <c r="B701" s="3">
        <f t="shared" si="32"/>
        <v>2026</v>
      </c>
      <c r="C701" t="str">
        <f t="shared" si="30"/>
        <v>2025-2026</v>
      </c>
      <c r="D701" t="s">
        <v>147</v>
      </c>
      <c r="E701" t="s">
        <v>105</v>
      </c>
      <c r="F701" t="str">
        <f t="shared" si="31"/>
        <v>Victoria</v>
      </c>
      <c r="G701" t="s">
        <v>45</v>
      </c>
      <c r="H701">
        <v>3500</v>
      </c>
      <c r="I701" t="s">
        <v>11</v>
      </c>
      <c r="J701" t="s">
        <v>60</v>
      </c>
      <c r="K701" t="s">
        <v>155</v>
      </c>
      <c r="L701" t="s">
        <v>20</v>
      </c>
      <c r="M701" s="5">
        <v>19.96</v>
      </c>
      <c r="N701">
        <v>1</v>
      </c>
    </row>
    <row r="702" spans="1:14" x14ac:dyDescent="0.25">
      <c r="A702" s="2">
        <v>45364</v>
      </c>
      <c r="B702" s="3">
        <f t="shared" si="32"/>
        <v>2024</v>
      </c>
      <c r="C702" t="str">
        <f t="shared" si="30"/>
        <v>2023-2024</v>
      </c>
      <c r="D702" t="s">
        <v>148</v>
      </c>
      <c r="E702" t="s">
        <v>145</v>
      </c>
      <c r="F702" t="str">
        <f t="shared" si="31"/>
        <v>New South Wales</v>
      </c>
      <c r="G702" t="s">
        <v>10</v>
      </c>
      <c r="H702">
        <v>2101</v>
      </c>
      <c r="I702" t="s">
        <v>11</v>
      </c>
      <c r="J702" t="s">
        <v>27</v>
      </c>
      <c r="K702" t="s">
        <v>155</v>
      </c>
      <c r="L702" t="s">
        <v>20</v>
      </c>
      <c r="M702" s="5">
        <v>19.96</v>
      </c>
      <c r="N702">
        <v>1</v>
      </c>
    </row>
    <row r="703" spans="1:14" x14ac:dyDescent="0.25">
      <c r="A703" s="2">
        <v>45697</v>
      </c>
      <c r="B703" s="3">
        <f t="shared" si="32"/>
        <v>2025</v>
      </c>
      <c r="C703" t="str">
        <f t="shared" si="30"/>
        <v>2024-2025</v>
      </c>
      <c r="D703" t="s">
        <v>147</v>
      </c>
      <c r="E703" t="s">
        <v>53</v>
      </c>
      <c r="F703" t="str">
        <f t="shared" si="31"/>
        <v>South Australia</v>
      </c>
      <c r="G703" t="s">
        <v>32</v>
      </c>
      <c r="H703">
        <v>5082</v>
      </c>
      <c r="I703" t="s">
        <v>11</v>
      </c>
      <c r="J703" t="s">
        <v>33</v>
      </c>
      <c r="K703" t="s">
        <v>156</v>
      </c>
      <c r="L703" t="s">
        <v>17</v>
      </c>
      <c r="M703" s="5">
        <v>19.96</v>
      </c>
      <c r="N703">
        <v>1</v>
      </c>
    </row>
    <row r="704" spans="1:14" x14ac:dyDescent="0.25">
      <c r="A704" s="2">
        <v>45984</v>
      </c>
      <c r="B704" s="3">
        <f t="shared" si="32"/>
        <v>2026</v>
      </c>
      <c r="C704" t="str">
        <f t="shared" si="30"/>
        <v>2025-2026</v>
      </c>
      <c r="D704" t="s">
        <v>148</v>
      </c>
      <c r="E704" t="s">
        <v>113</v>
      </c>
      <c r="F704" t="str">
        <f t="shared" si="31"/>
        <v>Queensland</v>
      </c>
      <c r="G704" t="s">
        <v>35</v>
      </c>
      <c r="H704">
        <v>4215</v>
      </c>
      <c r="I704" t="s">
        <v>11</v>
      </c>
      <c r="J704" t="s">
        <v>104</v>
      </c>
      <c r="K704" t="s">
        <v>155</v>
      </c>
      <c r="L704" t="s">
        <v>20</v>
      </c>
      <c r="M704" s="5">
        <v>19.96</v>
      </c>
      <c r="N704">
        <v>1</v>
      </c>
    </row>
    <row r="705" spans="1:14" x14ac:dyDescent="0.25">
      <c r="A705" s="2">
        <v>45714</v>
      </c>
      <c r="B705" s="3">
        <f t="shared" si="32"/>
        <v>2025</v>
      </c>
      <c r="C705" t="str">
        <f t="shared" si="30"/>
        <v>2024-2025</v>
      </c>
      <c r="D705" t="s">
        <v>148</v>
      </c>
      <c r="E705" t="s">
        <v>116</v>
      </c>
      <c r="F705" t="str">
        <f t="shared" si="31"/>
        <v>Western Australia</v>
      </c>
      <c r="G705" t="s">
        <v>48</v>
      </c>
      <c r="H705">
        <v>6725</v>
      </c>
      <c r="I705" t="s">
        <v>11</v>
      </c>
      <c r="J705" t="s">
        <v>77</v>
      </c>
      <c r="K705" t="s">
        <v>19</v>
      </c>
      <c r="L705" t="s">
        <v>23</v>
      </c>
      <c r="M705" s="5">
        <v>19.98</v>
      </c>
      <c r="N705">
        <v>1</v>
      </c>
    </row>
    <row r="706" spans="1:14" x14ac:dyDescent="0.25">
      <c r="A706" s="2">
        <v>45867</v>
      </c>
      <c r="B706" s="3">
        <f t="shared" si="32"/>
        <v>2026</v>
      </c>
      <c r="C706" t="str">
        <f t="shared" ref="C706:C769" si="33">IF(MONTH(A706) &gt;= 7, YEAR(A706) &amp; "-" &amp; YEAR(A706) + 1, YEAR(A706) - 1 &amp; "-" &amp; YEAR(A706))</f>
        <v>2025-2026</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25">
      <c r="A707" s="2">
        <v>45616</v>
      </c>
      <c r="B707" s="3">
        <f t="shared" ref="B707:B770" si="35">IF(MONTH(A707)&gt;=7,YEAR(A707)+1,YEAR(A707))</f>
        <v>2025</v>
      </c>
      <c r="C707" t="str">
        <f t="shared" si="33"/>
        <v>2024-2025</v>
      </c>
      <c r="D707" t="s">
        <v>147</v>
      </c>
      <c r="E707" t="s">
        <v>129</v>
      </c>
      <c r="F707" t="str">
        <f t="shared" si="34"/>
        <v>Tasmania</v>
      </c>
      <c r="G707" t="s">
        <v>70</v>
      </c>
      <c r="H707">
        <v>7010</v>
      </c>
      <c r="I707" t="s">
        <v>11</v>
      </c>
      <c r="J707" t="s">
        <v>71</v>
      </c>
      <c r="K707" t="s">
        <v>154</v>
      </c>
      <c r="L707" t="s">
        <v>14</v>
      </c>
      <c r="M707" s="5">
        <v>19.98</v>
      </c>
      <c r="N707">
        <v>1</v>
      </c>
    </row>
    <row r="708" spans="1:14" x14ac:dyDescent="0.25">
      <c r="A708" s="2">
        <v>45617</v>
      </c>
      <c r="B708" s="3">
        <f t="shared" si="35"/>
        <v>2025</v>
      </c>
      <c r="C708" t="str">
        <f t="shared" si="33"/>
        <v>2024-2025</v>
      </c>
      <c r="D708" t="s">
        <v>148</v>
      </c>
      <c r="E708" t="s">
        <v>145</v>
      </c>
      <c r="F708" t="str">
        <f t="shared" si="34"/>
        <v>New South Wales</v>
      </c>
      <c r="G708" t="s">
        <v>10</v>
      </c>
      <c r="H708">
        <v>2101</v>
      </c>
      <c r="I708" t="s">
        <v>11</v>
      </c>
      <c r="J708" t="s">
        <v>27</v>
      </c>
      <c r="K708" t="s">
        <v>150</v>
      </c>
      <c r="L708" t="s">
        <v>18</v>
      </c>
      <c r="M708" s="5">
        <v>19.98</v>
      </c>
      <c r="N708">
        <v>1</v>
      </c>
    </row>
    <row r="709" spans="1:14" x14ac:dyDescent="0.25">
      <c r="A709" s="2">
        <v>45818</v>
      </c>
      <c r="B709" s="3">
        <f t="shared" si="35"/>
        <v>2025</v>
      </c>
      <c r="C709" t="str">
        <f t="shared" si="33"/>
        <v>2024-2025</v>
      </c>
      <c r="D709" t="s">
        <v>147</v>
      </c>
      <c r="E709" t="s">
        <v>75</v>
      </c>
      <c r="F709" t="str">
        <f t="shared" si="34"/>
        <v>Victoria</v>
      </c>
      <c r="G709" t="s">
        <v>45</v>
      </c>
      <c r="H709">
        <v>3630</v>
      </c>
      <c r="I709" t="s">
        <v>11</v>
      </c>
      <c r="J709" t="s">
        <v>55</v>
      </c>
      <c r="K709" t="s">
        <v>151</v>
      </c>
      <c r="L709" t="s">
        <v>21</v>
      </c>
      <c r="M709" s="5">
        <v>19.98</v>
      </c>
      <c r="N709">
        <v>1</v>
      </c>
    </row>
    <row r="710" spans="1:14" x14ac:dyDescent="0.25">
      <c r="A710" s="2">
        <v>45871</v>
      </c>
      <c r="B710" s="3">
        <f t="shared" si="35"/>
        <v>2026</v>
      </c>
      <c r="C710" t="str">
        <f t="shared" si="33"/>
        <v>2025-2026</v>
      </c>
      <c r="D710" t="s">
        <v>147</v>
      </c>
      <c r="E710" t="s">
        <v>50</v>
      </c>
      <c r="F710" t="str">
        <f t="shared" si="34"/>
        <v>Queensland</v>
      </c>
      <c r="G710" t="s">
        <v>35</v>
      </c>
      <c r="H710">
        <v>4703</v>
      </c>
      <c r="I710" t="s">
        <v>11</v>
      </c>
      <c r="J710" t="s">
        <v>51</v>
      </c>
      <c r="K710" t="s">
        <v>150</v>
      </c>
      <c r="L710" t="s">
        <v>18</v>
      </c>
      <c r="M710" s="5">
        <v>19.98</v>
      </c>
      <c r="N710">
        <v>1</v>
      </c>
    </row>
    <row r="711" spans="1:14" x14ac:dyDescent="0.25">
      <c r="A711" s="2">
        <v>45371</v>
      </c>
      <c r="B711" s="3">
        <f t="shared" si="35"/>
        <v>2024</v>
      </c>
      <c r="C711" t="str">
        <f t="shared" si="33"/>
        <v>2023-2024</v>
      </c>
      <c r="D711" t="s">
        <v>147</v>
      </c>
      <c r="E711" t="s">
        <v>34</v>
      </c>
      <c r="F711" t="str">
        <f t="shared" si="34"/>
        <v>Queensland</v>
      </c>
      <c r="G711" t="s">
        <v>35</v>
      </c>
      <c r="H711">
        <v>4802</v>
      </c>
      <c r="I711" t="s">
        <v>11</v>
      </c>
      <c r="J711" t="s">
        <v>36</v>
      </c>
      <c r="K711" t="s">
        <v>154</v>
      </c>
      <c r="L711" t="s">
        <v>14</v>
      </c>
      <c r="M711" s="5">
        <v>19.989999999999998</v>
      </c>
      <c r="N711">
        <v>1</v>
      </c>
    </row>
    <row r="712" spans="1:14" x14ac:dyDescent="0.25">
      <c r="A712" s="2">
        <v>45426</v>
      </c>
      <c r="B712" s="3">
        <f t="shared" si="35"/>
        <v>2024</v>
      </c>
      <c r="C712" t="str">
        <f t="shared" si="33"/>
        <v>2023-2024</v>
      </c>
      <c r="D712" t="s">
        <v>147</v>
      </c>
      <c r="E712" t="s">
        <v>129</v>
      </c>
      <c r="F712" t="str">
        <f t="shared" si="34"/>
        <v>Tasmania</v>
      </c>
      <c r="G712" t="s">
        <v>70</v>
      </c>
      <c r="H712">
        <v>7010</v>
      </c>
      <c r="I712" t="s">
        <v>11</v>
      </c>
      <c r="J712" t="s">
        <v>71</v>
      </c>
      <c r="K712" t="s">
        <v>152</v>
      </c>
      <c r="L712" t="s">
        <v>13</v>
      </c>
      <c r="M712" s="5">
        <v>19.989999999999998</v>
      </c>
      <c r="N712">
        <v>1</v>
      </c>
    </row>
    <row r="713" spans="1:14" x14ac:dyDescent="0.25">
      <c r="A713" s="2">
        <v>45615</v>
      </c>
      <c r="B713" s="3">
        <f t="shared" si="35"/>
        <v>2025</v>
      </c>
      <c r="C713" t="str">
        <f t="shared" si="33"/>
        <v>2024-2025</v>
      </c>
      <c r="D713" t="s">
        <v>147</v>
      </c>
      <c r="E713" t="s">
        <v>101</v>
      </c>
      <c r="F713" t="str">
        <f t="shared" si="34"/>
        <v>Victoria</v>
      </c>
      <c r="G713" t="s">
        <v>45</v>
      </c>
      <c r="H713">
        <v>3131</v>
      </c>
      <c r="I713" t="s">
        <v>11</v>
      </c>
      <c r="J713" t="s">
        <v>63</v>
      </c>
      <c r="K713" t="s">
        <v>154</v>
      </c>
      <c r="L713" t="s">
        <v>14</v>
      </c>
      <c r="M713" s="5">
        <v>19.989999999999998</v>
      </c>
      <c r="N713">
        <v>1</v>
      </c>
    </row>
    <row r="714" spans="1:14" x14ac:dyDescent="0.25">
      <c r="A714" s="2">
        <v>45381</v>
      </c>
      <c r="B714" s="3">
        <f t="shared" si="35"/>
        <v>2024</v>
      </c>
      <c r="C714" t="str">
        <f t="shared" si="33"/>
        <v>2023-2024</v>
      </c>
      <c r="D714" t="s">
        <v>147</v>
      </c>
      <c r="E714" t="s">
        <v>121</v>
      </c>
      <c r="F714" t="str">
        <f t="shared" si="34"/>
        <v>Queensland</v>
      </c>
      <c r="G714" t="s">
        <v>35</v>
      </c>
      <c r="H714">
        <v>4700</v>
      </c>
      <c r="I714" t="s">
        <v>11</v>
      </c>
      <c r="J714" t="s">
        <v>51</v>
      </c>
      <c r="K714" t="s">
        <v>149</v>
      </c>
      <c r="L714" t="s">
        <v>15</v>
      </c>
      <c r="M714" s="5">
        <v>19.989999999999998</v>
      </c>
      <c r="N714">
        <v>1</v>
      </c>
    </row>
    <row r="715" spans="1:14" x14ac:dyDescent="0.25">
      <c r="A715" s="2">
        <v>45861</v>
      </c>
      <c r="B715" s="3">
        <f t="shared" si="35"/>
        <v>2026</v>
      </c>
      <c r="C715" t="str">
        <f t="shared" si="33"/>
        <v>2025-2026</v>
      </c>
      <c r="D715" t="s">
        <v>147</v>
      </c>
      <c r="E715" t="s">
        <v>111</v>
      </c>
      <c r="F715" t="str">
        <f t="shared" si="34"/>
        <v>New South Wales</v>
      </c>
      <c r="G715" t="s">
        <v>10</v>
      </c>
      <c r="H715">
        <v>2120</v>
      </c>
      <c r="I715" t="s">
        <v>11</v>
      </c>
      <c r="J715" t="s">
        <v>27</v>
      </c>
      <c r="K715" t="s">
        <v>154</v>
      </c>
      <c r="L715" t="s">
        <v>14</v>
      </c>
      <c r="M715" s="5">
        <v>19.989999999999998</v>
      </c>
      <c r="N715">
        <v>1</v>
      </c>
    </row>
    <row r="716" spans="1:14" x14ac:dyDescent="0.25">
      <c r="A716" s="2">
        <v>45633</v>
      </c>
      <c r="B716" s="3">
        <f t="shared" si="35"/>
        <v>2025</v>
      </c>
      <c r="C716" t="str">
        <f t="shared" si="33"/>
        <v>2024-2025</v>
      </c>
      <c r="D716" t="s">
        <v>147</v>
      </c>
      <c r="E716" t="s">
        <v>85</v>
      </c>
      <c r="F716" t="str">
        <f t="shared" si="34"/>
        <v>Queensland</v>
      </c>
      <c r="G716" t="s">
        <v>35</v>
      </c>
      <c r="H716">
        <v>4883</v>
      </c>
      <c r="I716" t="s">
        <v>11</v>
      </c>
      <c r="J716" t="s">
        <v>36</v>
      </c>
      <c r="K716" t="s">
        <v>152</v>
      </c>
      <c r="L716" t="s">
        <v>13</v>
      </c>
      <c r="M716" s="5">
        <v>19.990000000000002</v>
      </c>
      <c r="N716">
        <v>1</v>
      </c>
    </row>
    <row r="717" spans="1:14" x14ac:dyDescent="0.25">
      <c r="A717" s="2">
        <v>45584</v>
      </c>
      <c r="B717" s="3">
        <f t="shared" si="35"/>
        <v>2025</v>
      </c>
      <c r="C717" t="str">
        <f t="shared" si="33"/>
        <v>2024-2025</v>
      </c>
      <c r="D717" t="s">
        <v>147</v>
      </c>
      <c r="E717" t="s">
        <v>124</v>
      </c>
      <c r="F717" t="str">
        <f t="shared" si="34"/>
        <v>New South Wales</v>
      </c>
      <c r="G717" t="s">
        <v>10</v>
      </c>
      <c r="H717">
        <v>2015</v>
      </c>
      <c r="I717" t="s">
        <v>11</v>
      </c>
      <c r="J717" t="s">
        <v>12</v>
      </c>
      <c r="K717" t="s">
        <v>154</v>
      </c>
      <c r="L717" t="s">
        <v>14</v>
      </c>
      <c r="M717" s="5">
        <v>20</v>
      </c>
      <c r="N717">
        <v>1</v>
      </c>
    </row>
    <row r="718" spans="1:14" x14ac:dyDescent="0.25">
      <c r="A718" s="2">
        <v>45389</v>
      </c>
      <c r="B718" s="3">
        <f t="shared" si="35"/>
        <v>2024</v>
      </c>
      <c r="C718" t="str">
        <f t="shared" si="33"/>
        <v>2023-2024</v>
      </c>
      <c r="D718" t="s">
        <v>147</v>
      </c>
      <c r="E718" t="s">
        <v>142</v>
      </c>
      <c r="F718" t="str">
        <f t="shared" si="34"/>
        <v>Australian Capital Territory</v>
      </c>
      <c r="G718" t="s">
        <v>80</v>
      </c>
      <c r="H718">
        <v>2609</v>
      </c>
      <c r="I718" t="s">
        <v>11</v>
      </c>
      <c r="J718" t="s">
        <v>58</v>
      </c>
      <c r="K718" t="s">
        <v>154</v>
      </c>
      <c r="L718" t="s">
        <v>14</v>
      </c>
      <c r="M718" s="5">
        <v>20</v>
      </c>
      <c r="N718">
        <v>1</v>
      </c>
    </row>
    <row r="719" spans="1:14" x14ac:dyDescent="0.25">
      <c r="A719" s="2">
        <v>45934</v>
      </c>
      <c r="B719" s="3">
        <f t="shared" si="35"/>
        <v>2026</v>
      </c>
      <c r="C719" t="str">
        <f t="shared" si="33"/>
        <v>2025-2026</v>
      </c>
      <c r="D719" t="s">
        <v>147</v>
      </c>
      <c r="E719" t="s">
        <v>31</v>
      </c>
      <c r="F719" t="str">
        <f t="shared" si="34"/>
        <v>South Australia</v>
      </c>
      <c r="G719" t="s">
        <v>32</v>
      </c>
      <c r="H719">
        <v>5168</v>
      </c>
      <c r="I719" t="s">
        <v>11</v>
      </c>
      <c r="J719" t="s">
        <v>33</v>
      </c>
      <c r="K719" t="s">
        <v>149</v>
      </c>
      <c r="L719" t="s">
        <v>15</v>
      </c>
      <c r="M719" s="5">
        <v>20</v>
      </c>
      <c r="N719">
        <v>1</v>
      </c>
    </row>
    <row r="720" spans="1:14" x14ac:dyDescent="0.25">
      <c r="A720" s="2">
        <v>45933</v>
      </c>
      <c r="B720" s="3">
        <f t="shared" si="35"/>
        <v>2026</v>
      </c>
      <c r="C720" t="str">
        <f t="shared" si="33"/>
        <v>2025-2026</v>
      </c>
      <c r="D720" t="s">
        <v>148</v>
      </c>
      <c r="E720" t="s">
        <v>115</v>
      </c>
      <c r="F720" t="str">
        <f t="shared" si="34"/>
        <v>Western Australia</v>
      </c>
      <c r="G720" t="s">
        <v>48</v>
      </c>
      <c r="H720">
        <v>6280</v>
      </c>
      <c r="I720" t="s">
        <v>11</v>
      </c>
      <c r="J720" t="s">
        <v>94</v>
      </c>
      <c r="K720" t="s">
        <v>154</v>
      </c>
      <c r="L720" t="s">
        <v>14</v>
      </c>
      <c r="M720" s="5">
        <v>20.010000000000002</v>
      </c>
      <c r="N720">
        <v>1</v>
      </c>
    </row>
    <row r="721" spans="1:14" x14ac:dyDescent="0.25">
      <c r="A721" s="2">
        <v>45663</v>
      </c>
      <c r="B721" s="3">
        <f t="shared" si="35"/>
        <v>2025</v>
      </c>
      <c r="C721" t="str">
        <f t="shared" si="33"/>
        <v>2024-2025</v>
      </c>
      <c r="D721" t="s">
        <v>148</v>
      </c>
      <c r="E721" t="s">
        <v>103</v>
      </c>
      <c r="F721" t="str">
        <f t="shared" si="34"/>
        <v>Queensland</v>
      </c>
      <c r="G721" t="s">
        <v>35</v>
      </c>
      <c r="H721">
        <v>4509</v>
      </c>
      <c r="I721" t="s">
        <v>11</v>
      </c>
      <c r="J721" t="s">
        <v>104</v>
      </c>
      <c r="K721" t="s">
        <v>157</v>
      </c>
      <c r="L721" t="s">
        <v>22</v>
      </c>
      <c r="M721" s="5">
        <v>20.18</v>
      </c>
      <c r="N721">
        <v>1</v>
      </c>
    </row>
    <row r="722" spans="1:14" x14ac:dyDescent="0.25">
      <c r="A722" s="2">
        <v>45824</v>
      </c>
      <c r="B722" s="3">
        <f t="shared" si="35"/>
        <v>2025</v>
      </c>
      <c r="C722" t="str">
        <f t="shared" si="33"/>
        <v>2024-2025</v>
      </c>
      <c r="D722" t="s">
        <v>148</v>
      </c>
      <c r="E722" t="s">
        <v>122</v>
      </c>
      <c r="F722" t="str">
        <f t="shared" si="34"/>
        <v>New South Wales</v>
      </c>
      <c r="G722" t="s">
        <v>10</v>
      </c>
      <c r="H722">
        <v>2650</v>
      </c>
      <c r="I722" t="s">
        <v>11</v>
      </c>
      <c r="J722" t="s">
        <v>25</v>
      </c>
      <c r="K722" t="s">
        <v>157</v>
      </c>
      <c r="L722" t="s">
        <v>22</v>
      </c>
      <c r="M722" s="5">
        <v>20.32</v>
      </c>
      <c r="N722">
        <v>1</v>
      </c>
    </row>
    <row r="723" spans="1:14" x14ac:dyDescent="0.25">
      <c r="A723" s="2">
        <v>45984</v>
      </c>
      <c r="B723" s="3">
        <f t="shared" si="35"/>
        <v>2026</v>
      </c>
      <c r="C723" t="str">
        <f t="shared" si="33"/>
        <v>2025-2026</v>
      </c>
      <c r="D723" t="s">
        <v>147</v>
      </c>
      <c r="E723" t="s">
        <v>57</v>
      </c>
      <c r="F723" t="str">
        <f t="shared" si="34"/>
        <v>New South Wales</v>
      </c>
      <c r="G723" t="s">
        <v>10</v>
      </c>
      <c r="H723">
        <v>2560</v>
      </c>
      <c r="I723" t="s">
        <v>11</v>
      </c>
      <c r="J723" t="s">
        <v>58</v>
      </c>
      <c r="K723" t="s">
        <v>150</v>
      </c>
      <c r="L723" t="s">
        <v>18</v>
      </c>
      <c r="M723" s="5">
        <v>20.5</v>
      </c>
      <c r="N723">
        <v>1</v>
      </c>
    </row>
    <row r="724" spans="1:14" x14ac:dyDescent="0.25">
      <c r="A724" s="2">
        <v>45422</v>
      </c>
      <c r="B724" s="3">
        <f t="shared" si="35"/>
        <v>2024</v>
      </c>
      <c r="C724" t="str">
        <f t="shared" si="33"/>
        <v>2023-2024</v>
      </c>
      <c r="D724" t="s">
        <v>148</v>
      </c>
      <c r="E724" t="s">
        <v>42</v>
      </c>
      <c r="F724" t="str">
        <f t="shared" si="34"/>
        <v>Queensland</v>
      </c>
      <c r="G724" t="s">
        <v>35</v>
      </c>
      <c r="H724">
        <v>4053</v>
      </c>
      <c r="I724" t="s">
        <v>11</v>
      </c>
      <c r="J724" t="s">
        <v>43</v>
      </c>
      <c r="K724" t="s">
        <v>157</v>
      </c>
      <c r="L724" t="s">
        <v>22</v>
      </c>
      <c r="M724" s="5">
        <v>20.58</v>
      </c>
      <c r="N724">
        <v>1</v>
      </c>
    </row>
    <row r="725" spans="1:14" x14ac:dyDescent="0.25">
      <c r="A725" s="2">
        <v>45719</v>
      </c>
      <c r="B725" s="3">
        <f t="shared" si="35"/>
        <v>2025</v>
      </c>
      <c r="C725" t="str">
        <f t="shared" si="33"/>
        <v>2024-2025</v>
      </c>
      <c r="D725" t="s">
        <v>147</v>
      </c>
      <c r="E725" t="s">
        <v>79</v>
      </c>
      <c r="F725" t="str">
        <f t="shared" si="34"/>
        <v>Australian Capital Territory</v>
      </c>
      <c r="G725" t="s">
        <v>80</v>
      </c>
      <c r="H725">
        <v>2617</v>
      </c>
      <c r="I725" t="s">
        <v>11</v>
      </c>
      <c r="J725" t="s">
        <v>58</v>
      </c>
      <c r="K725" t="s">
        <v>154</v>
      </c>
      <c r="L725" t="s">
        <v>14</v>
      </c>
      <c r="M725" s="5">
        <v>20.59</v>
      </c>
      <c r="N725">
        <v>1</v>
      </c>
    </row>
    <row r="726" spans="1:14" x14ac:dyDescent="0.25">
      <c r="A726" s="2">
        <v>45530</v>
      </c>
      <c r="B726" s="3">
        <f t="shared" si="35"/>
        <v>2025</v>
      </c>
      <c r="C726" t="str">
        <f t="shared" si="33"/>
        <v>2024-2025</v>
      </c>
      <c r="D726" t="s">
        <v>147</v>
      </c>
      <c r="E726" t="s">
        <v>139</v>
      </c>
      <c r="F726" t="str">
        <f t="shared" si="34"/>
        <v>New South Wales</v>
      </c>
      <c r="G726" t="s">
        <v>10</v>
      </c>
      <c r="H726">
        <v>2020</v>
      </c>
      <c r="I726" t="s">
        <v>11</v>
      </c>
      <c r="J726" t="s">
        <v>12</v>
      </c>
      <c r="K726" t="s">
        <v>154</v>
      </c>
      <c r="L726" t="s">
        <v>14</v>
      </c>
      <c r="M726" s="5">
        <v>20.75</v>
      </c>
      <c r="N726">
        <v>1</v>
      </c>
    </row>
    <row r="727" spans="1:14" x14ac:dyDescent="0.25">
      <c r="A727" s="2">
        <v>45626</v>
      </c>
      <c r="B727" s="3">
        <f t="shared" si="35"/>
        <v>2025</v>
      </c>
      <c r="C727" t="str">
        <f t="shared" si="33"/>
        <v>2024-2025</v>
      </c>
      <c r="D727" t="s">
        <v>147</v>
      </c>
      <c r="E727" t="s">
        <v>56</v>
      </c>
      <c r="F727" t="str">
        <f t="shared" si="34"/>
        <v>Northern Territory</v>
      </c>
      <c r="G727" t="s">
        <v>29</v>
      </c>
      <c r="H727">
        <v>870</v>
      </c>
      <c r="I727" t="s">
        <v>11</v>
      </c>
      <c r="J727" t="s">
        <v>30</v>
      </c>
      <c r="K727" t="s">
        <v>152</v>
      </c>
      <c r="L727" t="s">
        <v>13</v>
      </c>
      <c r="M727" s="5">
        <v>20.87</v>
      </c>
      <c r="N727">
        <v>1</v>
      </c>
    </row>
    <row r="728" spans="1:14" x14ac:dyDescent="0.25">
      <c r="A728" s="2">
        <v>45743</v>
      </c>
      <c r="B728" s="3">
        <f t="shared" si="35"/>
        <v>2025</v>
      </c>
      <c r="C728" t="str">
        <f t="shared" si="33"/>
        <v>2024-2025</v>
      </c>
      <c r="D728" t="s">
        <v>147</v>
      </c>
      <c r="E728" t="s">
        <v>112</v>
      </c>
      <c r="F728" t="str">
        <f t="shared" si="34"/>
        <v>Victoria</v>
      </c>
      <c r="G728" t="s">
        <v>45</v>
      </c>
      <c r="H728">
        <v>3076</v>
      </c>
      <c r="I728" t="s">
        <v>11</v>
      </c>
      <c r="J728" t="s">
        <v>46</v>
      </c>
      <c r="K728" t="s">
        <v>152</v>
      </c>
      <c r="L728" t="s">
        <v>13</v>
      </c>
      <c r="M728" s="5">
        <v>20.9</v>
      </c>
      <c r="N728">
        <v>1</v>
      </c>
    </row>
    <row r="729" spans="1:14" x14ac:dyDescent="0.25">
      <c r="A729" s="2">
        <v>45907</v>
      </c>
      <c r="B729" s="3">
        <f t="shared" si="35"/>
        <v>2026</v>
      </c>
      <c r="C729" t="str">
        <f t="shared" si="33"/>
        <v>2025-2026</v>
      </c>
      <c r="D729" t="s">
        <v>147</v>
      </c>
      <c r="E729" t="s">
        <v>146</v>
      </c>
      <c r="F729" t="str">
        <f t="shared" si="34"/>
        <v>Victoria</v>
      </c>
      <c r="G729" t="s">
        <v>45</v>
      </c>
      <c r="H729">
        <v>3353</v>
      </c>
      <c r="I729" t="s">
        <v>11</v>
      </c>
      <c r="J729" t="s">
        <v>60</v>
      </c>
      <c r="K729" t="s">
        <v>155</v>
      </c>
      <c r="L729" t="s">
        <v>20</v>
      </c>
      <c r="M729" s="5">
        <v>20.93</v>
      </c>
      <c r="N729">
        <v>1</v>
      </c>
    </row>
    <row r="730" spans="1:14" x14ac:dyDescent="0.25">
      <c r="A730" s="2">
        <v>45818</v>
      </c>
      <c r="B730" s="3">
        <f t="shared" si="35"/>
        <v>2025</v>
      </c>
      <c r="C730" t="str">
        <f t="shared" si="33"/>
        <v>2024-2025</v>
      </c>
      <c r="D730" t="s">
        <v>147</v>
      </c>
      <c r="E730" t="s">
        <v>26</v>
      </c>
      <c r="F730" t="str">
        <f t="shared" si="34"/>
        <v>New South Wales</v>
      </c>
      <c r="G730" t="s">
        <v>10</v>
      </c>
      <c r="H730">
        <v>2141</v>
      </c>
      <c r="I730" t="s">
        <v>11</v>
      </c>
      <c r="J730" t="s">
        <v>27</v>
      </c>
      <c r="K730" t="s">
        <v>156</v>
      </c>
      <c r="L730" t="s">
        <v>17</v>
      </c>
      <c r="M730" s="5">
        <v>20.94</v>
      </c>
      <c r="N730">
        <v>1</v>
      </c>
    </row>
    <row r="731" spans="1:14" x14ac:dyDescent="0.25">
      <c r="A731" s="2">
        <v>45452</v>
      </c>
      <c r="B731" s="3">
        <f t="shared" si="35"/>
        <v>2024</v>
      </c>
      <c r="C731" t="str">
        <f t="shared" si="33"/>
        <v>2023-2024</v>
      </c>
      <c r="D731" t="s">
        <v>147</v>
      </c>
      <c r="E731" t="s">
        <v>64</v>
      </c>
      <c r="F731" t="str">
        <f t="shared" si="34"/>
        <v>Victoria</v>
      </c>
      <c r="G731" t="s">
        <v>45</v>
      </c>
      <c r="H731">
        <v>3199</v>
      </c>
      <c r="I731" t="s">
        <v>11</v>
      </c>
      <c r="J731" t="s">
        <v>63</v>
      </c>
      <c r="K731" t="s">
        <v>155</v>
      </c>
      <c r="L731" t="s">
        <v>20</v>
      </c>
      <c r="M731" s="5">
        <v>20.950000000000003</v>
      </c>
      <c r="N731">
        <v>1</v>
      </c>
    </row>
    <row r="732" spans="1:14" x14ac:dyDescent="0.25">
      <c r="A732" s="2">
        <v>45923</v>
      </c>
      <c r="B732" s="3">
        <f t="shared" si="35"/>
        <v>2026</v>
      </c>
      <c r="C732" t="str">
        <f t="shared" si="33"/>
        <v>2025-2026</v>
      </c>
      <c r="D732" t="s">
        <v>147</v>
      </c>
      <c r="E732" t="s">
        <v>86</v>
      </c>
      <c r="F732" t="str">
        <f t="shared" si="34"/>
        <v>New South Wales</v>
      </c>
      <c r="G732" t="s">
        <v>10</v>
      </c>
      <c r="H732">
        <v>2064</v>
      </c>
      <c r="I732" t="s">
        <v>11</v>
      </c>
      <c r="J732" t="s">
        <v>12</v>
      </c>
      <c r="K732" t="s">
        <v>152</v>
      </c>
      <c r="L732" t="s">
        <v>13</v>
      </c>
      <c r="M732" s="5">
        <v>20.96</v>
      </c>
      <c r="N732">
        <v>1</v>
      </c>
    </row>
    <row r="733" spans="1:14" x14ac:dyDescent="0.25">
      <c r="A733" s="2">
        <v>45946</v>
      </c>
      <c r="B733" s="3">
        <f t="shared" si="35"/>
        <v>2026</v>
      </c>
      <c r="C733" t="str">
        <f t="shared" si="33"/>
        <v>2025-2026</v>
      </c>
      <c r="D733" t="s">
        <v>147</v>
      </c>
      <c r="E733" t="s">
        <v>54</v>
      </c>
      <c r="F733" t="str">
        <f t="shared" si="34"/>
        <v>Victoria</v>
      </c>
      <c r="G733" t="s">
        <v>45</v>
      </c>
      <c r="H733">
        <v>3977</v>
      </c>
      <c r="I733" t="s">
        <v>11</v>
      </c>
      <c r="J733" t="s">
        <v>55</v>
      </c>
      <c r="K733" t="s">
        <v>149</v>
      </c>
      <c r="L733" t="s">
        <v>15</v>
      </c>
      <c r="M733" s="5">
        <v>20.97</v>
      </c>
      <c r="N733">
        <v>1</v>
      </c>
    </row>
    <row r="734" spans="1:14" x14ac:dyDescent="0.25">
      <c r="A734" s="2">
        <v>45605</v>
      </c>
      <c r="B734" s="3">
        <f t="shared" si="35"/>
        <v>2025</v>
      </c>
      <c r="C734" t="str">
        <f t="shared" si="33"/>
        <v>2024-2025</v>
      </c>
      <c r="D734" t="s">
        <v>147</v>
      </c>
      <c r="E734" t="s">
        <v>119</v>
      </c>
      <c r="F734" t="str">
        <f t="shared" si="34"/>
        <v>Queensland</v>
      </c>
      <c r="G734" t="s">
        <v>35</v>
      </c>
      <c r="H734">
        <v>4570</v>
      </c>
      <c r="I734" t="s">
        <v>11</v>
      </c>
      <c r="J734" t="s">
        <v>120</v>
      </c>
      <c r="K734" t="s">
        <v>152</v>
      </c>
      <c r="L734" t="s">
        <v>13</v>
      </c>
      <c r="M734" s="5">
        <v>20.97</v>
      </c>
      <c r="N734">
        <v>1</v>
      </c>
    </row>
    <row r="735" spans="1:14" x14ac:dyDescent="0.25">
      <c r="A735" s="2">
        <v>46013</v>
      </c>
      <c r="B735" s="3">
        <f t="shared" si="35"/>
        <v>2026</v>
      </c>
      <c r="C735" t="str">
        <f t="shared" si="33"/>
        <v>2025-2026</v>
      </c>
      <c r="D735" t="s">
        <v>147</v>
      </c>
      <c r="E735" t="s">
        <v>31</v>
      </c>
      <c r="F735" t="str">
        <f t="shared" si="34"/>
        <v>South Australia</v>
      </c>
      <c r="G735" t="s">
        <v>32</v>
      </c>
      <c r="H735">
        <v>5168</v>
      </c>
      <c r="I735" t="s">
        <v>11</v>
      </c>
      <c r="J735" t="s">
        <v>33</v>
      </c>
      <c r="K735" t="s">
        <v>149</v>
      </c>
      <c r="L735" t="s">
        <v>15</v>
      </c>
      <c r="M735" s="5">
        <v>20.97</v>
      </c>
      <c r="N735">
        <v>1</v>
      </c>
    </row>
    <row r="736" spans="1:14" x14ac:dyDescent="0.25">
      <c r="A736" s="2">
        <v>45330</v>
      </c>
      <c r="B736" s="3">
        <f t="shared" si="35"/>
        <v>2024</v>
      </c>
      <c r="C736" t="str">
        <f t="shared" si="33"/>
        <v>2023-2024</v>
      </c>
      <c r="D736" t="s">
        <v>147</v>
      </c>
      <c r="E736" t="s">
        <v>129</v>
      </c>
      <c r="F736" t="str">
        <f t="shared" si="34"/>
        <v>Tasmania</v>
      </c>
      <c r="G736" t="s">
        <v>70</v>
      </c>
      <c r="H736">
        <v>7010</v>
      </c>
      <c r="I736" t="s">
        <v>11</v>
      </c>
      <c r="J736" t="s">
        <v>71</v>
      </c>
      <c r="K736" t="s">
        <v>154</v>
      </c>
      <c r="L736" t="s">
        <v>14</v>
      </c>
      <c r="M736" s="5">
        <v>20.98</v>
      </c>
      <c r="N736">
        <v>1</v>
      </c>
    </row>
    <row r="737" spans="1:14" x14ac:dyDescent="0.25">
      <c r="A737" s="2">
        <v>45435</v>
      </c>
      <c r="B737" s="3">
        <f t="shared" si="35"/>
        <v>2024</v>
      </c>
      <c r="C737" t="str">
        <f t="shared" si="33"/>
        <v>2023-2024</v>
      </c>
      <c r="D737" t="s">
        <v>147</v>
      </c>
      <c r="E737" t="s">
        <v>111</v>
      </c>
      <c r="F737" t="str">
        <f t="shared" si="34"/>
        <v>New South Wales</v>
      </c>
      <c r="G737" t="s">
        <v>10</v>
      </c>
      <c r="H737">
        <v>2120</v>
      </c>
      <c r="I737" t="s">
        <v>11</v>
      </c>
      <c r="J737" t="s">
        <v>27</v>
      </c>
      <c r="K737" t="s">
        <v>153</v>
      </c>
      <c r="L737" t="s">
        <v>16</v>
      </c>
      <c r="M737" s="5">
        <v>20.98</v>
      </c>
      <c r="N737">
        <v>1</v>
      </c>
    </row>
    <row r="738" spans="1:14" x14ac:dyDescent="0.25">
      <c r="A738" s="2">
        <v>45773</v>
      </c>
      <c r="B738" s="3">
        <f t="shared" si="35"/>
        <v>2025</v>
      </c>
      <c r="C738" t="str">
        <f t="shared" si="33"/>
        <v>2024-2025</v>
      </c>
      <c r="D738" t="s">
        <v>147</v>
      </c>
      <c r="E738" t="s">
        <v>127</v>
      </c>
      <c r="F738" t="str">
        <f t="shared" si="34"/>
        <v>New South Wales</v>
      </c>
      <c r="G738" t="s">
        <v>10</v>
      </c>
      <c r="H738">
        <v>2131</v>
      </c>
      <c r="I738" t="s">
        <v>11</v>
      </c>
      <c r="J738" t="s">
        <v>27</v>
      </c>
      <c r="K738" t="s">
        <v>150</v>
      </c>
      <c r="L738" t="s">
        <v>18</v>
      </c>
      <c r="M738" s="5">
        <v>20.990000000000002</v>
      </c>
      <c r="N738">
        <v>1</v>
      </c>
    </row>
    <row r="739" spans="1:14" x14ac:dyDescent="0.25">
      <c r="A739" s="2">
        <v>45926</v>
      </c>
      <c r="B739" s="3">
        <f t="shared" si="35"/>
        <v>2026</v>
      </c>
      <c r="C739" t="str">
        <f t="shared" si="33"/>
        <v>2025-2026</v>
      </c>
      <c r="D739" t="s">
        <v>147</v>
      </c>
      <c r="E739" t="s">
        <v>124</v>
      </c>
      <c r="F739" t="str">
        <f t="shared" si="34"/>
        <v>New South Wales</v>
      </c>
      <c r="G739" t="s">
        <v>10</v>
      </c>
      <c r="H739">
        <v>2015</v>
      </c>
      <c r="I739" t="s">
        <v>11</v>
      </c>
      <c r="J739" t="s">
        <v>12</v>
      </c>
      <c r="K739" t="s">
        <v>149</v>
      </c>
      <c r="L739" t="s">
        <v>15</v>
      </c>
      <c r="M739" s="5">
        <v>21</v>
      </c>
      <c r="N739">
        <v>1</v>
      </c>
    </row>
    <row r="740" spans="1:14" x14ac:dyDescent="0.25">
      <c r="A740" s="2">
        <v>45450</v>
      </c>
      <c r="B740" s="3">
        <f t="shared" si="35"/>
        <v>2024</v>
      </c>
      <c r="C740" t="str">
        <f t="shared" si="33"/>
        <v>2023-2024</v>
      </c>
      <c r="D740" t="s">
        <v>147</v>
      </c>
      <c r="E740" t="s">
        <v>39</v>
      </c>
      <c r="F740" t="str">
        <f t="shared" si="34"/>
        <v>South Australia</v>
      </c>
      <c r="G740" t="s">
        <v>32</v>
      </c>
      <c r="H740">
        <v>5343</v>
      </c>
      <c r="I740" t="s">
        <v>11</v>
      </c>
      <c r="J740" t="s">
        <v>38</v>
      </c>
      <c r="K740" t="s">
        <v>153</v>
      </c>
      <c r="L740" t="s">
        <v>16</v>
      </c>
      <c r="M740" s="5">
        <v>21</v>
      </c>
      <c r="N740">
        <v>1</v>
      </c>
    </row>
    <row r="741" spans="1:14" x14ac:dyDescent="0.25">
      <c r="A741" s="2">
        <v>45747</v>
      </c>
      <c r="B741" s="3">
        <f t="shared" si="35"/>
        <v>2025</v>
      </c>
      <c r="C741" t="str">
        <f t="shared" si="33"/>
        <v>2024-2025</v>
      </c>
      <c r="D741" t="s">
        <v>147</v>
      </c>
      <c r="E741" t="s">
        <v>39</v>
      </c>
      <c r="F741" t="str">
        <f t="shared" si="34"/>
        <v>South Australia</v>
      </c>
      <c r="G741" t="s">
        <v>32</v>
      </c>
      <c r="H741">
        <v>5343</v>
      </c>
      <c r="I741" t="s">
        <v>11</v>
      </c>
      <c r="J741" t="s">
        <v>38</v>
      </c>
      <c r="K741" t="s">
        <v>19</v>
      </c>
      <c r="L741" t="s">
        <v>23</v>
      </c>
      <c r="M741" s="5">
        <v>21</v>
      </c>
      <c r="N741">
        <v>1</v>
      </c>
    </row>
    <row r="742" spans="1:14" x14ac:dyDescent="0.25">
      <c r="A742" s="2">
        <v>45431</v>
      </c>
      <c r="B742" s="3">
        <f t="shared" si="35"/>
        <v>2024</v>
      </c>
      <c r="C742" t="str">
        <f t="shared" si="33"/>
        <v>2023-2024</v>
      </c>
      <c r="D742" t="s">
        <v>147</v>
      </c>
      <c r="E742" t="s">
        <v>74</v>
      </c>
      <c r="F742" t="str">
        <f t="shared" si="34"/>
        <v>South Australia</v>
      </c>
      <c r="G742" t="s">
        <v>32</v>
      </c>
      <c r="H742">
        <v>5043</v>
      </c>
      <c r="I742" t="s">
        <v>11</v>
      </c>
      <c r="J742" t="s">
        <v>33</v>
      </c>
      <c r="K742" t="s">
        <v>154</v>
      </c>
      <c r="L742" t="s">
        <v>14</v>
      </c>
      <c r="M742" s="5">
        <v>21</v>
      </c>
      <c r="N742">
        <v>1</v>
      </c>
    </row>
    <row r="743" spans="1:14" x14ac:dyDescent="0.25">
      <c r="A743" s="2">
        <v>45957</v>
      </c>
      <c r="B743" s="3">
        <f t="shared" si="35"/>
        <v>2026</v>
      </c>
      <c r="C743" t="str">
        <f t="shared" si="33"/>
        <v>2025-2026</v>
      </c>
      <c r="D743" t="s">
        <v>147</v>
      </c>
      <c r="E743" t="s">
        <v>95</v>
      </c>
      <c r="F743" t="str">
        <f t="shared" si="34"/>
        <v>Victoria</v>
      </c>
      <c r="G743" t="s">
        <v>45</v>
      </c>
      <c r="H743">
        <v>3931</v>
      </c>
      <c r="I743" t="s">
        <v>11</v>
      </c>
      <c r="J743" t="s">
        <v>55</v>
      </c>
      <c r="K743" t="s">
        <v>151</v>
      </c>
      <c r="L743" t="s">
        <v>21</v>
      </c>
      <c r="M743" s="5">
        <v>21</v>
      </c>
      <c r="N743">
        <v>1</v>
      </c>
    </row>
    <row r="744" spans="1:14" x14ac:dyDescent="0.25">
      <c r="A744" s="2">
        <v>45704</v>
      </c>
      <c r="B744" s="3">
        <f t="shared" si="35"/>
        <v>2025</v>
      </c>
      <c r="C744" t="str">
        <f t="shared" si="33"/>
        <v>2024-2025</v>
      </c>
      <c r="D744" t="s">
        <v>148</v>
      </c>
      <c r="E744" t="s">
        <v>101</v>
      </c>
      <c r="F744" t="str">
        <f t="shared" si="34"/>
        <v>Victoria</v>
      </c>
      <c r="G744" t="s">
        <v>45</v>
      </c>
      <c r="H744">
        <v>3131</v>
      </c>
      <c r="I744" t="s">
        <v>11</v>
      </c>
      <c r="J744" t="s">
        <v>63</v>
      </c>
      <c r="K744" t="s">
        <v>154</v>
      </c>
      <c r="L744" t="s">
        <v>14</v>
      </c>
      <c r="M744" s="5">
        <v>21</v>
      </c>
      <c r="N744">
        <v>1</v>
      </c>
    </row>
    <row r="745" spans="1:14" x14ac:dyDescent="0.25">
      <c r="A745" s="2">
        <v>45408</v>
      </c>
      <c r="B745" s="3">
        <f t="shared" si="35"/>
        <v>2024</v>
      </c>
      <c r="C745" t="str">
        <f t="shared" si="33"/>
        <v>2023-2024</v>
      </c>
      <c r="D745" t="s">
        <v>148</v>
      </c>
      <c r="E745" t="s">
        <v>24</v>
      </c>
      <c r="F745" t="str">
        <f t="shared" si="34"/>
        <v>New South Wales</v>
      </c>
      <c r="G745" t="s">
        <v>10</v>
      </c>
      <c r="H745">
        <v>2795</v>
      </c>
      <c r="I745" t="s">
        <v>11</v>
      </c>
      <c r="J745" t="s">
        <v>25</v>
      </c>
      <c r="K745" t="s">
        <v>150</v>
      </c>
      <c r="L745" t="s">
        <v>18</v>
      </c>
      <c r="M745" s="5">
        <v>21.310000000000002</v>
      </c>
      <c r="N745">
        <v>1</v>
      </c>
    </row>
    <row r="746" spans="1:14" x14ac:dyDescent="0.25">
      <c r="A746" s="2">
        <v>45655</v>
      </c>
      <c r="B746" s="3">
        <f t="shared" si="35"/>
        <v>2025</v>
      </c>
      <c r="C746" t="str">
        <f t="shared" si="33"/>
        <v>2024-2025</v>
      </c>
      <c r="D746" t="s">
        <v>148</v>
      </c>
      <c r="E746" t="s">
        <v>99</v>
      </c>
      <c r="F746" t="str">
        <f t="shared" si="34"/>
        <v>Victoria</v>
      </c>
      <c r="G746" t="s">
        <v>45</v>
      </c>
      <c r="H746">
        <v>3148</v>
      </c>
      <c r="I746" t="s">
        <v>11</v>
      </c>
      <c r="J746" t="s">
        <v>63</v>
      </c>
      <c r="K746" t="s">
        <v>153</v>
      </c>
      <c r="L746" t="s">
        <v>16</v>
      </c>
      <c r="M746" s="5">
        <v>21.48</v>
      </c>
      <c r="N746">
        <v>1</v>
      </c>
    </row>
    <row r="747" spans="1:14" x14ac:dyDescent="0.25">
      <c r="A747" s="2">
        <v>45343</v>
      </c>
      <c r="B747" s="3">
        <f t="shared" si="35"/>
        <v>2024</v>
      </c>
      <c r="C747" t="str">
        <f t="shared" si="33"/>
        <v>2023-2024</v>
      </c>
      <c r="D747" t="s">
        <v>147</v>
      </c>
      <c r="E747" t="s">
        <v>143</v>
      </c>
      <c r="F747" t="str">
        <f t="shared" si="34"/>
        <v>New South Wales</v>
      </c>
      <c r="G747" t="s">
        <v>10</v>
      </c>
      <c r="H747">
        <v>2154</v>
      </c>
      <c r="I747" t="s">
        <v>11</v>
      </c>
      <c r="J747" t="s">
        <v>27</v>
      </c>
      <c r="K747" t="s">
        <v>150</v>
      </c>
      <c r="L747" t="s">
        <v>18</v>
      </c>
      <c r="M747" s="5">
        <v>21.490000000000002</v>
      </c>
      <c r="N747">
        <v>1</v>
      </c>
    </row>
    <row r="748" spans="1:14" x14ac:dyDescent="0.25">
      <c r="A748" s="2">
        <v>45933</v>
      </c>
      <c r="B748" s="3">
        <f t="shared" si="35"/>
        <v>2026</v>
      </c>
      <c r="C748" t="str">
        <f t="shared" si="33"/>
        <v>2025-2026</v>
      </c>
      <c r="D748" t="s">
        <v>147</v>
      </c>
      <c r="E748" t="s">
        <v>57</v>
      </c>
      <c r="F748" t="str">
        <f t="shared" si="34"/>
        <v>New South Wales</v>
      </c>
      <c r="G748" t="s">
        <v>10</v>
      </c>
      <c r="H748">
        <v>2560</v>
      </c>
      <c r="I748" t="s">
        <v>11</v>
      </c>
      <c r="J748" t="s">
        <v>58</v>
      </c>
      <c r="K748" t="s">
        <v>154</v>
      </c>
      <c r="L748" t="s">
        <v>14</v>
      </c>
      <c r="M748" s="5">
        <v>21.5</v>
      </c>
      <c r="N748">
        <v>1</v>
      </c>
    </row>
    <row r="749" spans="1:14" x14ac:dyDescent="0.25">
      <c r="A749" s="2">
        <v>45354</v>
      </c>
      <c r="B749" s="3">
        <f t="shared" si="35"/>
        <v>2024</v>
      </c>
      <c r="C749" t="str">
        <f t="shared" si="33"/>
        <v>2023-2024</v>
      </c>
      <c r="D749" t="s">
        <v>147</v>
      </c>
      <c r="E749" t="s">
        <v>99</v>
      </c>
      <c r="F749" t="str">
        <f t="shared" si="34"/>
        <v>Victoria</v>
      </c>
      <c r="G749" t="s">
        <v>45</v>
      </c>
      <c r="H749">
        <v>3148</v>
      </c>
      <c r="I749" t="s">
        <v>11</v>
      </c>
      <c r="J749" t="s">
        <v>63</v>
      </c>
      <c r="K749" t="s">
        <v>154</v>
      </c>
      <c r="L749" t="s">
        <v>14</v>
      </c>
      <c r="M749" s="5">
        <v>21.75</v>
      </c>
      <c r="N749">
        <v>1</v>
      </c>
    </row>
    <row r="750" spans="1:14" x14ac:dyDescent="0.25">
      <c r="A750" s="2">
        <v>45869</v>
      </c>
      <c r="B750" s="3">
        <f t="shared" si="35"/>
        <v>2026</v>
      </c>
      <c r="C750" t="str">
        <f t="shared" si="33"/>
        <v>2025-2026</v>
      </c>
      <c r="D750" t="s">
        <v>147</v>
      </c>
      <c r="E750" t="s">
        <v>136</v>
      </c>
      <c r="F750" t="str">
        <f t="shared" si="34"/>
        <v>Victoria</v>
      </c>
      <c r="G750" t="s">
        <v>45</v>
      </c>
      <c r="H750">
        <v>3175</v>
      </c>
      <c r="I750" t="s">
        <v>11</v>
      </c>
      <c r="J750" t="s">
        <v>63</v>
      </c>
      <c r="K750" t="s">
        <v>19</v>
      </c>
      <c r="L750" t="s">
        <v>23</v>
      </c>
      <c r="M750" s="5">
        <v>21.81</v>
      </c>
      <c r="N750">
        <v>1</v>
      </c>
    </row>
    <row r="751" spans="1:14" x14ac:dyDescent="0.25">
      <c r="A751" s="2">
        <v>45687</v>
      </c>
      <c r="B751" s="3">
        <f t="shared" si="35"/>
        <v>2025</v>
      </c>
      <c r="C751" t="str">
        <f t="shared" si="33"/>
        <v>2024-2025</v>
      </c>
      <c r="D751" t="s">
        <v>148</v>
      </c>
      <c r="E751" t="s">
        <v>65</v>
      </c>
      <c r="F751" t="str">
        <f t="shared" si="34"/>
        <v>New South Wales</v>
      </c>
      <c r="G751" t="s">
        <v>10</v>
      </c>
      <c r="H751">
        <v>2541</v>
      </c>
      <c r="I751" t="s">
        <v>11</v>
      </c>
      <c r="J751" t="s">
        <v>58</v>
      </c>
      <c r="K751" t="s">
        <v>156</v>
      </c>
      <c r="L751" t="s">
        <v>17</v>
      </c>
      <c r="M751" s="5">
        <v>21.94</v>
      </c>
      <c r="N751">
        <v>1</v>
      </c>
    </row>
    <row r="752" spans="1:14" x14ac:dyDescent="0.25">
      <c r="A752" s="2">
        <v>45394</v>
      </c>
      <c r="B752" s="3">
        <f t="shared" si="35"/>
        <v>2024</v>
      </c>
      <c r="C752" t="str">
        <f t="shared" si="33"/>
        <v>2023-2024</v>
      </c>
      <c r="D752" t="s">
        <v>147</v>
      </c>
      <c r="E752" t="s">
        <v>61</v>
      </c>
      <c r="F752" t="str">
        <f t="shared" si="34"/>
        <v>New South Wales</v>
      </c>
      <c r="G752" t="s">
        <v>10</v>
      </c>
      <c r="H752">
        <v>2539</v>
      </c>
      <c r="I752" t="s">
        <v>11</v>
      </c>
      <c r="J752" t="s">
        <v>58</v>
      </c>
      <c r="K752" t="s">
        <v>155</v>
      </c>
      <c r="L752" t="s">
        <v>20</v>
      </c>
      <c r="M752" s="5">
        <v>21.95</v>
      </c>
      <c r="N752">
        <v>1</v>
      </c>
    </row>
    <row r="753" spans="1:14" x14ac:dyDescent="0.25">
      <c r="A753" s="2">
        <v>45606</v>
      </c>
      <c r="B753" s="3">
        <f t="shared" si="35"/>
        <v>2025</v>
      </c>
      <c r="C753" t="str">
        <f t="shared" si="33"/>
        <v>2024-2025</v>
      </c>
      <c r="D753" t="s">
        <v>147</v>
      </c>
      <c r="E753" t="s">
        <v>52</v>
      </c>
      <c r="F753" t="str">
        <f t="shared" si="34"/>
        <v>Victoria</v>
      </c>
      <c r="G753" t="s">
        <v>45</v>
      </c>
      <c r="H753">
        <v>3030</v>
      </c>
      <c r="I753" t="s">
        <v>11</v>
      </c>
      <c r="J753" t="s">
        <v>46</v>
      </c>
      <c r="K753" t="s">
        <v>155</v>
      </c>
      <c r="L753" t="s">
        <v>20</v>
      </c>
      <c r="M753" s="5">
        <v>21.96</v>
      </c>
      <c r="N753">
        <v>1</v>
      </c>
    </row>
    <row r="754" spans="1:14" x14ac:dyDescent="0.25">
      <c r="A754" s="2">
        <v>45350</v>
      </c>
      <c r="B754" s="3">
        <f t="shared" si="35"/>
        <v>2024</v>
      </c>
      <c r="C754" t="str">
        <f t="shared" si="33"/>
        <v>2023-2024</v>
      </c>
      <c r="D754" t="s">
        <v>147</v>
      </c>
      <c r="E754" t="s">
        <v>136</v>
      </c>
      <c r="F754" t="str">
        <f t="shared" si="34"/>
        <v>Victoria</v>
      </c>
      <c r="G754" t="s">
        <v>45</v>
      </c>
      <c r="H754">
        <v>3175</v>
      </c>
      <c r="I754" t="s">
        <v>11</v>
      </c>
      <c r="J754" t="s">
        <v>63</v>
      </c>
      <c r="K754" t="s">
        <v>149</v>
      </c>
      <c r="L754" t="s">
        <v>15</v>
      </c>
      <c r="M754" s="5">
        <v>21.97</v>
      </c>
      <c r="N754">
        <v>1</v>
      </c>
    </row>
    <row r="755" spans="1:14" x14ac:dyDescent="0.25">
      <c r="A755" s="2">
        <v>46000</v>
      </c>
      <c r="B755" s="3">
        <f t="shared" si="35"/>
        <v>2026</v>
      </c>
      <c r="C755" t="str">
        <f t="shared" si="33"/>
        <v>2025-2026</v>
      </c>
      <c r="D755" t="s">
        <v>148</v>
      </c>
      <c r="E755" t="s">
        <v>113</v>
      </c>
      <c r="F755" t="str">
        <f t="shared" si="34"/>
        <v>Queensland</v>
      </c>
      <c r="G755" t="s">
        <v>35</v>
      </c>
      <c r="H755">
        <v>4215</v>
      </c>
      <c r="I755" t="s">
        <v>11</v>
      </c>
      <c r="J755" t="s">
        <v>104</v>
      </c>
      <c r="K755" t="s">
        <v>19</v>
      </c>
      <c r="L755" t="s">
        <v>23</v>
      </c>
      <c r="M755" s="5">
        <v>21.97</v>
      </c>
      <c r="N755">
        <v>1</v>
      </c>
    </row>
    <row r="756" spans="1:14" x14ac:dyDescent="0.25">
      <c r="A756" s="2">
        <v>45899</v>
      </c>
      <c r="B756" s="3">
        <f t="shared" si="35"/>
        <v>2026</v>
      </c>
      <c r="C756" t="str">
        <f t="shared" si="33"/>
        <v>2025-2026</v>
      </c>
      <c r="D756" t="s">
        <v>148</v>
      </c>
      <c r="E756" t="s">
        <v>47</v>
      </c>
      <c r="F756" t="str">
        <f t="shared" si="34"/>
        <v>Western Australia</v>
      </c>
      <c r="G756" t="s">
        <v>48</v>
      </c>
      <c r="H756">
        <v>6030</v>
      </c>
      <c r="I756" t="s">
        <v>11</v>
      </c>
      <c r="J756" t="s">
        <v>49</v>
      </c>
      <c r="K756" t="s">
        <v>155</v>
      </c>
      <c r="L756" t="s">
        <v>20</v>
      </c>
      <c r="M756" s="5">
        <v>21.98</v>
      </c>
      <c r="N756">
        <v>1</v>
      </c>
    </row>
    <row r="757" spans="1:14" x14ac:dyDescent="0.25">
      <c r="A757" s="2">
        <v>45937</v>
      </c>
      <c r="B757" s="3">
        <f t="shared" si="35"/>
        <v>2026</v>
      </c>
      <c r="C757" t="str">
        <f t="shared" si="33"/>
        <v>2025-2026</v>
      </c>
      <c r="D757" t="s">
        <v>147</v>
      </c>
      <c r="E757" t="s">
        <v>72</v>
      </c>
      <c r="F757" t="str">
        <f t="shared" si="34"/>
        <v>Western Australia</v>
      </c>
      <c r="G757" t="s">
        <v>48</v>
      </c>
      <c r="H757">
        <v>6010</v>
      </c>
      <c r="I757" t="s">
        <v>11</v>
      </c>
      <c r="J757" t="s">
        <v>49</v>
      </c>
      <c r="K757" t="s">
        <v>152</v>
      </c>
      <c r="L757" t="s">
        <v>13</v>
      </c>
      <c r="M757" s="5">
        <v>21.99</v>
      </c>
      <c r="N757">
        <v>1</v>
      </c>
    </row>
    <row r="758" spans="1:14" x14ac:dyDescent="0.25">
      <c r="A758" s="2">
        <v>45752</v>
      </c>
      <c r="B758" s="3">
        <f t="shared" si="35"/>
        <v>2025</v>
      </c>
      <c r="C758" t="str">
        <f t="shared" si="33"/>
        <v>2024-2025</v>
      </c>
      <c r="D758" t="s">
        <v>147</v>
      </c>
      <c r="E758" t="s">
        <v>133</v>
      </c>
      <c r="F758" t="str">
        <f t="shared" si="34"/>
        <v>Queensland</v>
      </c>
      <c r="G758" t="s">
        <v>35</v>
      </c>
      <c r="H758">
        <v>4305</v>
      </c>
      <c r="I758" t="s">
        <v>11</v>
      </c>
      <c r="J758" t="s">
        <v>104</v>
      </c>
      <c r="K758" t="s">
        <v>19</v>
      </c>
      <c r="L758" t="s">
        <v>23</v>
      </c>
      <c r="M758" s="5">
        <v>21.990000000000002</v>
      </c>
      <c r="N758">
        <v>1</v>
      </c>
    </row>
    <row r="759" spans="1:14" x14ac:dyDescent="0.25">
      <c r="A759" s="2">
        <v>45337</v>
      </c>
      <c r="B759" s="3">
        <f t="shared" si="35"/>
        <v>2024</v>
      </c>
      <c r="C759" t="str">
        <f t="shared" si="33"/>
        <v>2023-2024</v>
      </c>
      <c r="D759" t="s">
        <v>147</v>
      </c>
      <c r="E759" t="s">
        <v>136</v>
      </c>
      <c r="F759" t="str">
        <f t="shared" si="34"/>
        <v>Victoria</v>
      </c>
      <c r="G759" t="s">
        <v>45</v>
      </c>
      <c r="H759">
        <v>3175</v>
      </c>
      <c r="I759" t="s">
        <v>11</v>
      </c>
      <c r="J759" t="s">
        <v>63</v>
      </c>
      <c r="K759" t="s">
        <v>154</v>
      </c>
      <c r="L759" t="s">
        <v>14</v>
      </c>
      <c r="M759" s="5">
        <v>22</v>
      </c>
      <c r="N759">
        <v>1</v>
      </c>
    </row>
    <row r="760" spans="1:14" x14ac:dyDescent="0.25">
      <c r="A760" s="2">
        <v>45811</v>
      </c>
      <c r="B760" s="3">
        <f t="shared" si="35"/>
        <v>2025</v>
      </c>
      <c r="C760" t="str">
        <f t="shared" si="33"/>
        <v>2024-2025</v>
      </c>
      <c r="D760" t="s">
        <v>147</v>
      </c>
      <c r="E760" t="s">
        <v>75</v>
      </c>
      <c r="F760" t="str">
        <f t="shared" si="34"/>
        <v>Victoria</v>
      </c>
      <c r="G760" t="s">
        <v>45</v>
      </c>
      <c r="H760">
        <v>3630</v>
      </c>
      <c r="I760" t="s">
        <v>11</v>
      </c>
      <c r="J760" t="s">
        <v>55</v>
      </c>
      <c r="K760" t="s">
        <v>150</v>
      </c>
      <c r="L760" t="s">
        <v>18</v>
      </c>
      <c r="M760" s="5">
        <v>22</v>
      </c>
      <c r="N760">
        <v>1</v>
      </c>
    </row>
    <row r="761" spans="1:14" x14ac:dyDescent="0.25">
      <c r="A761" s="2">
        <v>45311</v>
      </c>
      <c r="B761" s="3">
        <f t="shared" si="35"/>
        <v>2024</v>
      </c>
      <c r="C761" t="str">
        <f t="shared" si="33"/>
        <v>2023-2024</v>
      </c>
      <c r="D761" t="s">
        <v>147</v>
      </c>
      <c r="E761" t="s">
        <v>57</v>
      </c>
      <c r="F761" t="str">
        <f t="shared" si="34"/>
        <v>New South Wales</v>
      </c>
      <c r="G761" t="s">
        <v>10</v>
      </c>
      <c r="H761">
        <v>2560</v>
      </c>
      <c r="I761" t="s">
        <v>11</v>
      </c>
      <c r="J761" t="s">
        <v>58</v>
      </c>
      <c r="K761" t="s">
        <v>153</v>
      </c>
      <c r="L761" t="s">
        <v>16</v>
      </c>
      <c r="M761" s="5">
        <v>22.25</v>
      </c>
      <c r="N761">
        <v>1</v>
      </c>
    </row>
    <row r="762" spans="1:14" x14ac:dyDescent="0.25">
      <c r="A762" s="2">
        <v>45963</v>
      </c>
      <c r="B762" s="3">
        <f t="shared" si="35"/>
        <v>2026</v>
      </c>
      <c r="C762" t="str">
        <f t="shared" si="33"/>
        <v>2025-2026</v>
      </c>
      <c r="D762" t="s">
        <v>147</v>
      </c>
      <c r="E762" t="s">
        <v>37</v>
      </c>
      <c r="F762" t="str">
        <f t="shared" si="34"/>
        <v>South Australia</v>
      </c>
      <c r="G762" t="s">
        <v>32</v>
      </c>
      <c r="H762">
        <v>5607</v>
      </c>
      <c r="I762" t="s">
        <v>11</v>
      </c>
      <c r="J762" t="s">
        <v>38</v>
      </c>
      <c r="K762" t="s">
        <v>19</v>
      </c>
      <c r="L762" t="s">
        <v>23</v>
      </c>
      <c r="M762" s="5">
        <v>22.29</v>
      </c>
      <c r="N762">
        <v>1</v>
      </c>
    </row>
    <row r="763" spans="1:14" x14ac:dyDescent="0.25">
      <c r="A763" s="2">
        <v>45958</v>
      </c>
      <c r="B763" s="3">
        <f t="shared" si="35"/>
        <v>2026</v>
      </c>
      <c r="C763" t="str">
        <f t="shared" si="33"/>
        <v>2025-2026</v>
      </c>
      <c r="D763" t="s">
        <v>148</v>
      </c>
      <c r="E763" t="s">
        <v>24</v>
      </c>
      <c r="F763" t="str">
        <f t="shared" si="34"/>
        <v>New South Wales</v>
      </c>
      <c r="G763" t="s">
        <v>10</v>
      </c>
      <c r="H763">
        <v>2795</v>
      </c>
      <c r="I763" t="s">
        <v>11</v>
      </c>
      <c r="J763" t="s">
        <v>25</v>
      </c>
      <c r="K763" t="s">
        <v>154</v>
      </c>
      <c r="L763" t="s">
        <v>14</v>
      </c>
      <c r="M763" s="5">
        <v>22.41</v>
      </c>
      <c r="N763">
        <v>1</v>
      </c>
    </row>
    <row r="764" spans="1:14" x14ac:dyDescent="0.25">
      <c r="A764" s="2">
        <v>45845</v>
      </c>
      <c r="B764" s="3">
        <f t="shared" si="35"/>
        <v>2026</v>
      </c>
      <c r="C764" t="str">
        <f t="shared" si="33"/>
        <v>2025-2026</v>
      </c>
      <c r="D764" t="s">
        <v>147</v>
      </c>
      <c r="E764" t="s">
        <v>41</v>
      </c>
      <c r="F764" t="str">
        <f t="shared" si="34"/>
        <v>New South Wales</v>
      </c>
      <c r="G764" t="s">
        <v>10</v>
      </c>
      <c r="H764">
        <v>2830</v>
      </c>
      <c r="I764" t="s">
        <v>11</v>
      </c>
      <c r="J764" t="s">
        <v>25</v>
      </c>
      <c r="K764" t="s">
        <v>155</v>
      </c>
      <c r="L764" t="s">
        <v>20</v>
      </c>
      <c r="M764" s="5">
        <v>22.93</v>
      </c>
      <c r="N764">
        <v>1</v>
      </c>
    </row>
    <row r="765" spans="1:14" x14ac:dyDescent="0.25">
      <c r="A765" s="2">
        <v>45761</v>
      </c>
      <c r="B765" s="3">
        <f t="shared" si="35"/>
        <v>2025</v>
      </c>
      <c r="C765" t="str">
        <f t="shared" si="33"/>
        <v>2024-2025</v>
      </c>
      <c r="D765" t="s">
        <v>148</v>
      </c>
      <c r="E765" t="s">
        <v>47</v>
      </c>
      <c r="F765" t="str">
        <f t="shared" si="34"/>
        <v>Western Australia</v>
      </c>
      <c r="G765" t="s">
        <v>48</v>
      </c>
      <c r="H765">
        <v>6030</v>
      </c>
      <c r="I765" t="s">
        <v>11</v>
      </c>
      <c r="J765" t="s">
        <v>49</v>
      </c>
      <c r="K765" t="s">
        <v>156</v>
      </c>
      <c r="L765" t="s">
        <v>17</v>
      </c>
      <c r="M765" s="5">
        <v>22.939999999999998</v>
      </c>
      <c r="N765">
        <v>1</v>
      </c>
    </row>
    <row r="766" spans="1:14" x14ac:dyDescent="0.25">
      <c r="A766" s="2">
        <v>45450</v>
      </c>
      <c r="B766" s="3">
        <f t="shared" si="35"/>
        <v>2024</v>
      </c>
      <c r="C766" t="str">
        <f t="shared" si="33"/>
        <v>2023-2024</v>
      </c>
      <c r="D766" t="s">
        <v>148</v>
      </c>
      <c r="E766" t="s">
        <v>62</v>
      </c>
      <c r="F766" t="str">
        <f t="shared" si="34"/>
        <v>Victoria</v>
      </c>
      <c r="G766" t="s">
        <v>45</v>
      </c>
      <c r="H766">
        <v>3134</v>
      </c>
      <c r="I766" t="s">
        <v>11</v>
      </c>
      <c r="J766" t="s">
        <v>63</v>
      </c>
      <c r="K766" t="s">
        <v>155</v>
      </c>
      <c r="L766" t="s">
        <v>20</v>
      </c>
      <c r="M766" s="5">
        <v>22.939999999999998</v>
      </c>
      <c r="N766">
        <v>1</v>
      </c>
    </row>
    <row r="767" spans="1:14" x14ac:dyDescent="0.25">
      <c r="A767" s="2">
        <v>45554</v>
      </c>
      <c r="B767" s="3">
        <f t="shared" si="35"/>
        <v>2025</v>
      </c>
      <c r="C767" t="str">
        <f t="shared" si="33"/>
        <v>2024-2025</v>
      </c>
      <c r="D767" t="s">
        <v>147</v>
      </c>
      <c r="E767" t="s">
        <v>67</v>
      </c>
      <c r="F767" t="str">
        <f t="shared" si="34"/>
        <v>New South Wales</v>
      </c>
      <c r="G767" t="s">
        <v>10</v>
      </c>
      <c r="H767">
        <v>2478</v>
      </c>
      <c r="I767" t="s">
        <v>11</v>
      </c>
      <c r="J767" t="s">
        <v>68</v>
      </c>
      <c r="K767" t="s">
        <v>152</v>
      </c>
      <c r="L767" t="s">
        <v>13</v>
      </c>
      <c r="M767" s="5">
        <v>22.97</v>
      </c>
      <c r="N767">
        <v>1</v>
      </c>
    </row>
    <row r="768" spans="1:14" x14ac:dyDescent="0.25">
      <c r="A768" s="2">
        <v>45899</v>
      </c>
      <c r="B768" s="3">
        <f t="shared" si="35"/>
        <v>2026</v>
      </c>
      <c r="C768" t="str">
        <f t="shared" si="33"/>
        <v>2025-2026</v>
      </c>
      <c r="D768" t="s">
        <v>147</v>
      </c>
      <c r="E768" t="s">
        <v>92</v>
      </c>
      <c r="F768" t="str">
        <f t="shared" si="34"/>
        <v>Queensland</v>
      </c>
      <c r="G768" t="s">
        <v>35</v>
      </c>
      <c r="H768">
        <v>4068</v>
      </c>
      <c r="I768" t="s">
        <v>11</v>
      </c>
      <c r="J768" t="s">
        <v>43</v>
      </c>
      <c r="K768" t="s">
        <v>149</v>
      </c>
      <c r="L768" t="s">
        <v>15</v>
      </c>
      <c r="M768" s="5">
        <v>22.990000000000002</v>
      </c>
      <c r="N768">
        <v>1</v>
      </c>
    </row>
    <row r="769" spans="1:14" x14ac:dyDescent="0.25">
      <c r="A769" s="2">
        <v>45703</v>
      </c>
      <c r="B769" s="3">
        <f t="shared" si="35"/>
        <v>2025</v>
      </c>
      <c r="C769" t="str">
        <f t="shared" si="33"/>
        <v>2024-2025</v>
      </c>
      <c r="D769" t="s">
        <v>147</v>
      </c>
      <c r="E769" t="s">
        <v>40</v>
      </c>
      <c r="F769" t="str">
        <f t="shared" si="34"/>
        <v>New South Wales</v>
      </c>
      <c r="G769" t="s">
        <v>10</v>
      </c>
      <c r="H769">
        <v>2116</v>
      </c>
      <c r="I769" t="s">
        <v>11</v>
      </c>
      <c r="J769" t="s">
        <v>27</v>
      </c>
      <c r="K769" t="s">
        <v>155</v>
      </c>
      <c r="L769" t="s">
        <v>20</v>
      </c>
      <c r="M769" s="5">
        <v>23</v>
      </c>
      <c r="N769">
        <v>1</v>
      </c>
    </row>
    <row r="770" spans="1:14" x14ac:dyDescent="0.25">
      <c r="A770" s="2">
        <v>45913</v>
      </c>
      <c r="B770" s="3">
        <f t="shared" si="35"/>
        <v>2026</v>
      </c>
      <c r="C770" t="str">
        <f t="shared" ref="C770:C833" si="36">IF(MONTH(A770) &gt;= 7, YEAR(A770) &amp; "-" &amp; YEAR(A770) + 1, YEAR(A770) - 1 &amp; "-" &amp; YEAR(A770))</f>
        <v>2025-2026</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25">
      <c r="A771" s="2">
        <v>45344</v>
      </c>
      <c r="B771" s="3">
        <f t="shared" ref="B771:B834" si="38">IF(MONTH(A771)&gt;=7,YEAR(A771)+1,YEAR(A771))</f>
        <v>2024</v>
      </c>
      <c r="C771" t="str">
        <f t="shared" si="36"/>
        <v>2023-2024</v>
      </c>
      <c r="D771" t="s">
        <v>147</v>
      </c>
      <c r="E771" t="s">
        <v>78</v>
      </c>
      <c r="F771" t="str">
        <f t="shared" si="37"/>
        <v>New South Wales</v>
      </c>
      <c r="G771" t="s">
        <v>10</v>
      </c>
      <c r="H771">
        <v>2350</v>
      </c>
      <c r="I771" t="s">
        <v>11</v>
      </c>
      <c r="J771" t="s">
        <v>68</v>
      </c>
      <c r="K771" t="s">
        <v>154</v>
      </c>
      <c r="L771" t="s">
        <v>14</v>
      </c>
      <c r="M771" s="5">
        <v>23.16</v>
      </c>
      <c r="N771">
        <v>1</v>
      </c>
    </row>
    <row r="772" spans="1:14" x14ac:dyDescent="0.25">
      <c r="A772" s="2">
        <v>46000</v>
      </c>
      <c r="B772" s="3">
        <f t="shared" si="38"/>
        <v>2026</v>
      </c>
      <c r="C772" t="str">
        <f t="shared" si="36"/>
        <v>2025-2026</v>
      </c>
      <c r="D772" t="s">
        <v>147</v>
      </c>
      <c r="E772" t="s">
        <v>34</v>
      </c>
      <c r="F772" t="str">
        <f t="shared" si="37"/>
        <v>Queensland</v>
      </c>
      <c r="G772" t="s">
        <v>35</v>
      </c>
      <c r="H772">
        <v>4802</v>
      </c>
      <c r="I772" t="s">
        <v>11</v>
      </c>
      <c r="J772" t="s">
        <v>36</v>
      </c>
      <c r="K772" t="s">
        <v>19</v>
      </c>
      <c r="L772" t="s">
        <v>23</v>
      </c>
      <c r="M772" s="5">
        <v>23.18</v>
      </c>
      <c r="N772">
        <v>1</v>
      </c>
    </row>
    <row r="773" spans="1:14" x14ac:dyDescent="0.25">
      <c r="A773" s="2">
        <v>45547</v>
      </c>
      <c r="B773" s="3">
        <f t="shared" si="38"/>
        <v>2025</v>
      </c>
      <c r="C773" t="str">
        <f t="shared" si="36"/>
        <v>2024-2025</v>
      </c>
      <c r="D773" t="s">
        <v>148</v>
      </c>
      <c r="E773" t="s">
        <v>97</v>
      </c>
      <c r="F773" t="str">
        <f t="shared" si="37"/>
        <v>Tasmania</v>
      </c>
      <c r="G773" t="s">
        <v>70</v>
      </c>
      <c r="H773">
        <v>7250</v>
      </c>
      <c r="I773" t="s">
        <v>11</v>
      </c>
      <c r="J773" t="s">
        <v>71</v>
      </c>
      <c r="K773" t="s">
        <v>153</v>
      </c>
      <c r="L773" t="s">
        <v>16</v>
      </c>
      <c r="M773" s="5">
        <v>23.38</v>
      </c>
      <c r="N773">
        <v>1</v>
      </c>
    </row>
    <row r="774" spans="1:14" x14ac:dyDescent="0.25">
      <c r="A774" s="2">
        <v>45394</v>
      </c>
      <c r="B774" s="3">
        <f t="shared" si="38"/>
        <v>2024</v>
      </c>
      <c r="C774" t="str">
        <f t="shared" si="36"/>
        <v>2023-2024</v>
      </c>
      <c r="D774" t="s">
        <v>148</v>
      </c>
      <c r="E774" t="s">
        <v>145</v>
      </c>
      <c r="F774" t="str">
        <f t="shared" si="37"/>
        <v>New South Wales</v>
      </c>
      <c r="G774" t="s">
        <v>10</v>
      </c>
      <c r="H774">
        <v>2101</v>
      </c>
      <c r="I774" t="s">
        <v>11</v>
      </c>
      <c r="J774" t="s">
        <v>27</v>
      </c>
      <c r="K774" t="s">
        <v>150</v>
      </c>
      <c r="L774" t="s">
        <v>18</v>
      </c>
      <c r="M774" s="5">
        <v>23.39</v>
      </c>
      <c r="N774">
        <v>1</v>
      </c>
    </row>
    <row r="775" spans="1:14" x14ac:dyDescent="0.25">
      <c r="A775" s="2">
        <v>45829</v>
      </c>
      <c r="B775" s="3">
        <f t="shared" si="38"/>
        <v>2025</v>
      </c>
      <c r="C775" t="str">
        <f t="shared" si="36"/>
        <v>2024-2025</v>
      </c>
      <c r="D775" t="s">
        <v>147</v>
      </c>
      <c r="E775" t="s">
        <v>123</v>
      </c>
      <c r="F775" t="str">
        <f t="shared" si="37"/>
        <v>Western Australia</v>
      </c>
      <c r="G775" t="s">
        <v>48</v>
      </c>
      <c r="H775">
        <v>6109</v>
      </c>
      <c r="I775" t="s">
        <v>11</v>
      </c>
      <c r="J775" t="s">
        <v>94</v>
      </c>
      <c r="K775" t="s">
        <v>19</v>
      </c>
      <c r="L775" t="s">
        <v>23</v>
      </c>
      <c r="M775" s="5">
        <v>23.490000000000002</v>
      </c>
      <c r="N775">
        <v>1</v>
      </c>
    </row>
    <row r="776" spans="1:14" x14ac:dyDescent="0.25">
      <c r="A776" s="2">
        <v>45863</v>
      </c>
      <c r="B776" s="3">
        <f t="shared" si="38"/>
        <v>2026</v>
      </c>
      <c r="C776" t="str">
        <f t="shared" si="36"/>
        <v>2025-2026</v>
      </c>
      <c r="D776" t="s">
        <v>148</v>
      </c>
      <c r="E776" t="s">
        <v>114</v>
      </c>
      <c r="F776" t="str">
        <f t="shared" si="37"/>
        <v>Victoria</v>
      </c>
      <c r="G776" t="s">
        <v>45</v>
      </c>
      <c r="H776">
        <v>3551</v>
      </c>
      <c r="I776" t="s">
        <v>11</v>
      </c>
      <c r="J776" t="s">
        <v>60</v>
      </c>
      <c r="K776" t="s">
        <v>156</v>
      </c>
      <c r="L776" t="s">
        <v>17</v>
      </c>
      <c r="M776" s="5">
        <v>23.76</v>
      </c>
      <c r="N776">
        <v>1</v>
      </c>
    </row>
    <row r="777" spans="1:14" x14ac:dyDescent="0.25">
      <c r="A777" s="2">
        <v>45527</v>
      </c>
      <c r="B777" s="3">
        <f t="shared" si="38"/>
        <v>2025</v>
      </c>
      <c r="C777" t="str">
        <f t="shared" si="36"/>
        <v>2024-2025</v>
      </c>
      <c r="D777" t="s">
        <v>147</v>
      </c>
      <c r="E777" t="s">
        <v>123</v>
      </c>
      <c r="F777" t="str">
        <f t="shared" si="37"/>
        <v>Western Australia</v>
      </c>
      <c r="G777" t="s">
        <v>48</v>
      </c>
      <c r="H777">
        <v>6109</v>
      </c>
      <c r="I777" t="s">
        <v>11</v>
      </c>
      <c r="J777" t="s">
        <v>94</v>
      </c>
      <c r="K777" t="s">
        <v>156</v>
      </c>
      <c r="L777" t="s">
        <v>17</v>
      </c>
      <c r="M777" s="5">
        <v>23.89</v>
      </c>
      <c r="N777">
        <v>1</v>
      </c>
    </row>
    <row r="778" spans="1:14" x14ac:dyDescent="0.25">
      <c r="A778" s="2">
        <v>45976</v>
      </c>
      <c r="B778" s="3">
        <f t="shared" si="38"/>
        <v>2026</v>
      </c>
      <c r="C778" t="str">
        <f t="shared" si="36"/>
        <v>2025-2026</v>
      </c>
      <c r="D778" t="s">
        <v>147</v>
      </c>
      <c r="E778" t="s">
        <v>78</v>
      </c>
      <c r="F778" t="str">
        <f t="shared" si="37"/>
        <v>New South Wales</v>
      </c>
      <c r="G778" t="s">
        <v>10</v>
      </c>
      <c r="H778">
        <v>2350</v>
      </c>
      <c r="I778" t="s">
        <v>11</v>
      </c>
      <c r="J778" t="s">
        <v>68</v>
      </c>
      <c r="K778" t="s">
        <v>157</v>
      </c>
      <c r="L778" t="s">
        <v>22</v>
      </c>
      <c r="M778" s="5">
        <v>23.9</v>
      </c>
      <c r="N778">
        <v>1</v>
      </c>
    </row>
    <row r="779" spans="1:14" x14ac:dyDescent="0.25">
      <c r="A779" s="2">
        <v>45325</v>
      </c>
      <c r="B779" s="3">
        <f t="shared" si="38"/>
        <v>2024</v>
      </c>
      <c r="C779" t="str">
        <f t="shared" si="36"/>
        <v>2023-2024</v>
      </c>
      <c r="D779" t="s">
        <v>147</v>
      </c>
      <c r="E779" t="s">
        <v>118</v>
      </c>
      <c r="F779" t="str">
        <f t="shared" si="37"/>
        <v>New South Wales</v>
      </c>
      <c r="G779" t="s">
        <v>10</v>
      </c>
      <c r="H779">
        <v>2158</v>
      </c>
      <c r="I779" t="s">
        <v>11</v>
      </c>
      <c r="J779" t="s">
        <v>27</v>
      </c>
      <c r="K779" t="s">
        <v>156</v>
      </c>
      <c r="L779" t="s">
        <v>17</v>
      </c>
      <c r="M779" s="5">
        <v>23.92</v>
      </c>
      <c r="N779">
        <v>1</v>
      </c>
    </row>
    <row r="780" spans="1:14" x14ac:dyDescent="0.25">
      <c r="A780" s="2">
        <v>45374</v>
      </c>
      <c r="B780" s="3">
        <f t="shared" si="38"/>
        <v>2024</v>
      </c>
      <c r="C780" t="str">
        <f t="shared" si="36"/>
        <v>2023-2024</v>
      </c>
      <c r="D780" t="s">
        <v>147</v>
      </c>
      <c r="E780" t="s">
        <v>111</v>
      </c>
      <c r="F780" t="str">
        <f t="shared" si="37"/>
        <v>New South Wales</v>
      </c>
      <c r="G780" t="s">
        <v>10</v>
      </c>
      <c r="H780">
        <v>2120</v>
      </c>
      <c r="I780" t="s">
        <v>11</v>
      </c>
      <c r="J780" t="s">
        <v>27</v>
      </c>
      <c r="K780" t="s">
        <v>156</v>
      </c>
      <c r="L780" t="s">
        <v>17</v>
      </c>
      <c r="M780" s="5">
        <v>23.92</v>
      </c>
      <c r="N780">
        <v>1</v>
      </c>
    </row>
    <row r="781" spans="1:14" x14ac:dyDescent="0.25">
      <c r="A781" s="2">
        <v>45292</v>
      </c>
      <c r="B781" s="3">
        <f t="shared" si="38"/>
        <v>2024</v>
      </c>
      <c r="C781" t="str">
        <f t="shared" si="36"/>
        <v>2023-2024</v>
      </c>
      <c r="D781" t="s">
        <v>147</v>
      </c>
      <c r="E781" t="s">
        <v>59</v>
      </c>
      <c r="F781" t="str">
        <f t="shared" si="37"/>
        <v>Victoria</v>
      </c>
      <c r="G781" t="s">
        <v>45</v>
      </c>
      <c r="H781">
        <v>3280</v>
      </c>
      <c r="I781" t="s">
        <v>11</v>
      </c>
      <c r="J781" t="s">
        <v>60</v>
      </c>
      <c r="K781" t="s">
        <v>19</v>
      </c>
      <c r="L781" t="s">
        <v>23</v>
      </c>
      <c r="M781" s="5">
        <v>23.92</v>
      </c>
      <c r="N781">
        <v>1</v>
      </c>
    </row>
    <row r="782" spans="1:14" x14ac:dyDescent="0.25">
      <c r="A782" s="2">
        <v>45798</v>
      </c>
      <c r="B782" s="3">
        <f t="shared" si="38"/>
        <v>2025</v>
      </c>
      <c r="C782" t="str">
        <f t="shared" si="36"/>
        <v>2024-2025</v>
      </c>
      <c r="D782" t="s">
        <v>147</v>
      </c>
      <c r="E782" t="s">
        <v>79</v>
      </c>
      <c r="F782" t="str">
        <f t="shared" si="37"/>
        <v>Australian Capital Territory</v>
      </c>
      <c r="G782" t="s">
        <v>80</v>
      </c>
      <c r="H782">
        <v>2617</v>
      </c>
      <c r="I782" t="s">
        <v>11</v>
      </c>
      <c r="J782" t="s">
        <v>58</v>
      </c>
      <c r="K782" t="s">
        <v>157</v>
      </c>
      <c r="L782" t="s">
        <v>22</v>
      </c>
      <c r="M782" s="5">
        <v>23.94</v>
      </c>
      <c r="N782">
        <v>1</v>
      </c>
    </row>
    <row r="783" spans="1:14" x14ac:dyDescent="0.25">
      <c r="A783" s="2">
        <v>45899</v>
      </c>
      <c r="B783" s="3">
        <f t="shared" si="38"/>
        <v>2026</v>
      </c>
      <c r="C783" t="str">
        <f t="shared" si="36"/>
        <v>2025-2026</v>
      </c>
      <c r="D783" t="s">
        <v>147</v>
      </c>
      <c r="E783" t="s">
        <v>140</v>
      </c>
      <c r="F783" t="str">
        <f t="shared" si="37"/>
        <v>Tasmania</v>
      </c>
      <c r="G783" t="s">
        <v>70</v>
      </c>
      <c r="H783">
        <v>7320</v>
      </c>
      <c r="I783" t="s">
        <v>11</v>
      </c>
      <c r="J783" t="s">
        <v>71</v>
      </c>
      <c r="K783" t="s">
        <v>150</v>
      </c>
      <c r="L783" t="s">
        <v>18</v>
      </c>
      <c r="M783" s="5">
        <v>23.94</v>
      </c>
      <c r="N783">
        <v>1</v>
      </c>
    </row>
    <row r="784" spans="1:14" x14ac:dyDescent="0.25">
      <c r="A784" s="2">
        <v>45361</v>
      </c>
      <c r="B784" s="3">
        <f t="shared" si="38"/>
        <v>2024</v>
      </c>
      <c r="C784" t="str">
        <f t="shared" si="36"/>
        <v>2023-2024</v>
      </c>
      <c r="D784" t="s">
        <v>148</v>
      </c>
      <c r="E784" t="s">
        <v>126</v>
      </c>
      <c r="F784" t="str">
        <f t="shared" si="37"/>
        <v>Queensland</v>
      </c>
      <c r="G784" t="s">
        <v>35</v>
      </c>
      <c r="H784">
        <v>4551</v>
      </c>
      <c r="I784" t="s">
        <v>11</v>
      </c>
      <c r="J784" t="s">
        <v>120</v>
      </c>
      <c r="K784" t="s">
        <v>156</v>
      </c>
      <c r="L784" t="s">
        <v>17</v>
      </c>
      <c r="M784" s="5">
        <v>23.94</v>
      </c>
      <c r="N784">
        <v>1</v>
      </c>
    </row>
    <row r="785" spans="1:14" x14ac:dyDescent="0.25">
      <c r="A785" s="2">
        <v>45645</v>
      </c>
      <c r="B785" s="3">
        <f t="shared" si="38"/>
        <v>2025</v>
      </c>
      <c r="C785" t="str">
        <f t="shared" si="36"/>
        <v>2024-2025</v>
      </c>
      <c r="D785" t="s">
        <v>148</v>
      </c>
      <c r="E785" t="s">
        <v>99</v>
      </c>
      <c r="F785" t="str">
        <f t="shared" si="37"/>
        <v>Victoria</v>
      </c>
      <c r="G785" t="s">
        <v>45</v>
      </c>
      <c r="H785">
        <v>3148</v>
      </c>
      <c r="I785" t="s">
        <v>11</v>
      </c>
      <c r="J785" t="s">
        <v>63</v>
      </c>
      <c r="K785" t="s">
        <v>19</v>
      </c>
      <c r="L785" t="s">
        <v>23</v>
      </c>
      <c r="M785" s="5">
        <v>23.94</v>
      </c>
      <c r="N785">
        <v>1</v>
      </c>
    </row>
    <row r="786" spans="1:14" x14ac:dyDescent="0.25">
      <c r="A786" s="2">
        <v>45849</v>
      </c>
      <c r="B786" s="3">
        <f t="shared" si="38"/>
        <v>2026</v>
      </c>
      <c r="C786" t="str">
        <f t="shared" si="36"/>
        <v>2025-2026</v>
      </c>
      <c r="D786" t="s">
        <v>147</v>
      </c>
      <c r="E786" t="s">
        <v>128</v>
      </c>
      <c r="F786" t="str">
        <f t="shared" si="37"/>
        <v>Western Australia</v>
      </c>
      <c r="G786" t="s">
        <v>48</v>
      </c>
      <c r="H786">
        <v>6027</v>
      </c>
      <c r="I786" t="s">
        <v>11</v>
      </c>
      <c r="J786" t="s">
        <v>49</v>
      </c>
      <c r="K786" t="s">
        <v>150</v>
      </c>
      <c r="L786" t="s">
        <v>18</v>
      </c>
      <c r="M786" s="5">
        <v>23.94</v>
      </c>
      <c r="N786">
        <v>1</v>
      </c>
    </row>
    <row r="787" spans="1:14" x14ac:dyDescent="0.25">
      <c r="A787" s="2">
        <v>45716</v>
      </c>
      <c r="B787" s="3">
        <f t="shared" si="38"/>
        <v>2025</v>
      </c>
      <c r="C787" t="str">
        <f t="shared" si="36"/>
        <v>2024-2025</v>
      </c>
      <c r="D787" t="s">
        <v>148</v>
      </c>
      <c r="E787" t="s">
        <v>109</v>
      </c>
      <c r="F787" t="str">
        <f t="shared" si="37"/>
        <v>New South Wales</v>
      </c>
      <c r="G787" t="s">
        <v>10</v>
      </c>
      <c r="H787">
        <v>2480</v>
      </c>
      <c r="I787" t="s">
        <v>11</v>
      </c>
      <c r="J787" t="s">
        <v>68</v>
      </c>
      <c r="K787" t="s">
        <v>150</v>
      </c>
      <c r="L787" t="s">
        <v>18</v>
      </c>
      <c r="M787" s="5">
        <v>23.94</v>
      </c>
      <c r="N787">
        <v>1</v>
      </c>
    </row>
    <row r="788" spans="1:14" x14ac:dyDescent="0.25">
      <c r="A788" s="2">
        <v>45436</v>
      </c>
      <c r="B788" s="3">
        <f t="shared" si="38"/>
        <v>2024</v>
      </c>
      <c r="C788" t="str">
        <f t="shared" si="36"/>
        <v>2023-2024</v>
      </c>
      <c r="D788" t="s">
        <v>148</v>
      </c>
      <c r="E788" t="s">
        <v>123</v>
      </c>
      <c r="F788" t="str">
        <f t="shared" si="37"/>
        <v>Western Australia</v>
      </c>
      <c r="G788" t="s">
        <v>48</v>
      </c>
      <c r="H788">
        <v>6109</v>
      </c>
      <c r="I788" t="s">
        <v>11</v>
      </c>
      <c r="J788" t="s">
        <v>94</v>
      </c>
      <c r="K788" t="s">
        <v>155</v>
      </c>
      <c r="L788" t="s">
        <v>20</v>
      </c>
      <c r="M788" s="5">
        <v>23.94</v>
      </c>
      <c r="N788">
        <v>1</v>
      </c>
    </row>
    <row r="789" spans="1:14" x14ac:dyDescent="0.25">
      <c r="A789" s="2">
        <v>45771</v>
      </c>
      <c r="B789" s="3">
        <f t="shared" si="38"/>
        <v>2025</v>
      </c>
      <c r="C789" t="str">
        <f t="shared" si="36"/>
        <v>2024-2025</v>
      </c>
      <c r="D789" t="s">
        <v>147</v>
      </c>
      <c r="E789" t="s">
        <v>9</v>
      </c>
      <c r="F789" t="str">
        <f t="shared" si="37"/>
        <v>New South Wales</v>
      </c>
      <c r="G789" t="s">
        <v>10</v>
      </c>
      <c r="H789">
        <v>2067</v>
      </c>
      <c r="I789" t="s">
        <v>11</v>
      </c>
      <c r="J789" t="s">
        <v>12</v>
      </c>
      <c r="K789" t="s">
        <v>154</v>
      </c>
      <c r="L789" t="s">
        <v>14</v>
      </c>
      <c r="M789" s="5">
        <v>23.96</v>
      </c>
      <c r="N789">
        <v>1</v>
      </c>
    </row>
    <row r="790" spans="1:14" x14ac:dyDescent="0.25">
      <c r="A790" s="2">
        <v>45426</v>
      </c>
      <c r="B790" s="3">
        <f t="shared" si="38"/>
        <v>2024</v>
      </c>
      <c r="C790" t="str">
        <f t="shared" si="36"/>
        <v>2023-2024</v>
      </c>
      <c r="D790" t="s">
        <v>147</v>
      </c>
      <c r="E790" t="s">
        <v>28</v>
      </c>
      <c r="F790" t="str">
        <f t="shared" si="37"/>
        <v>Northern Territory</v>
      </c>
      <c r="G790" t="s">
        <v>29</v>
      </c>
      <c r="H790">
        <v>800</v>
      </c>
      <c r="I790" t="s">
        <v>11</v>
      </c>
      <c r="J790" t="s">
        <v>30</v>
      </c>
      <c r="K790" t="s">
        <v>19</v>
      </c>
      <c r="L790" t="s">
        <v>23</v>
      </c>
      <c r="M790" s="5">
        <v>23.96</v>
      </c>
      <c r="N790">
        <v>1</v>
      </c>
    </row>
    <row r="791" spans="1:14" x14ac:dyDescent="0.25">
      <c r="A791" s="2">
        <v>45514</v>
      </c>
      <c r="B791" s="3">
        <f t="shared" si="38"/>
        <v>2025</v>
      </c>
      <c r="C791" t="str">
        <f t="shared" si="36"/>
        <v>2024-2025</v>
      </c>
      <c r="D791" t="s">
        <v>148</v>
      </c>
      <c r="E791" t="s">
        <v>114</v>
      </c>
      <c r="F791" t="str">
        <f t="shared" si="37"/>
        <v>Victoria</v>
      </c>
      <c r="G791" t="s">
        <v>45</v>
      </c>
      <c r="H791">
        <v>3551</v>
      </c>
      <c r="I791" t="s">
        <v>11</v>
      </c>
      <c r="J791" t="s">
        <v>60</v>
      </c>
      <c r="K791" t="s">
        <v>155</v>
      </c>
      <c r="L791" t="s">
        <v>20</v>
      </c>
      <c r="M791" s="5">
        <v>23.96</v>
      </c>
      <c r="N791">
        <v>1</v>
      </c>
    </row>
    <row r="792" spans="1:14" x14ac:dyDescent="0.25">
      <c r="A792" s="2">
        <v>45977</v>
      </c>
      <c r="B792" s="3">
        <f t="shared" si="38"/>
        <v>2026</v>
      </c>
      <c r="C792" t="str">
        <f t="shared" si="36"/>
        <v>2025-2026</v>
      </c>
      <c r="D792" t="s">
        <v>147</v>
      </c>
      <c r="E792" t="s">
        <v>89</v>
      </c>
      <c r="F792" t="str">
        <f t="shared" si="37"/>
        <v>Queensland</v>
      </c>
      <c r="G792" t="s">
        <v>35</v>
      </c>
      <c r="H792">
        <v>4655</v>
      </c>
      <c r="I792" t="s">
        <v>11</v>
      </c>
      <c r="J792" t="s">
        <v>51</v>
      </c>
      <c r="K792" t="s">
        <v>150</v>
      </c>
      <c r="L792" t="s">
        <v>18</v>
      </c>
      <c r="M792" s="5">
        <v>23.96</v>
      </c>
      <c r="N792">
        <v>1</v>
      </c>
    </row>
    <row r="793" spans="1:14" x14ac:dyDescent="0.25">
      <c r="A793" s="2">
        <v>45918</v>
      </c>
      <c r="B793" s="3">
        <f t="shared" si="38"/>
        <v>2026</v>
      </c>
      <c r="C793" t="str">
        <f t="shared" si="36"/>
        <v>2025-2026</v>
      </c>
      <c r="D793" t="s">
        <v>147</v>
      </c>
      <c r="E793" t="s">
        <v>134</v>
      </c>
      <c r="F793" t="str">
        <f t="shared" si="37"/>
        <v>Queensland</v>
      </c>
      <c r="G793" t="s">
        <v>35</v>
      </c>
      <c r="H793">
        <v>4825</v>
      </c>
      <c r="I793" t="s">
        <v>11</v>
      </c>
      <c r="J793" t="s">
        <v>36</v>
      </c>
      <c r="K793" t="s">
        <v>149</v>
      </c>
      <c r="L793" t="s">
        <v>15</v>
      </c>
      <c r="M793" s="5">
        <v>23.96</v>
      </c>
      <c r="N793">
        <v>1</v>
      </c>
    </row>
    <row r="794" spans="1:14" x14ac:dyDescent="0.25">
      <c r="A794" s="2">
        <v>45605</v>
      </c>
      <c r="B794" s="3">
        <f t="shared" si="38"/>
        <v>2025</v>
      </c>
      <c r="C794" t="str">
        <f t="shared" si="36"/>
        <v>2024-2025</v>
      </c>
      <c r="D794" t="s">
        <v>147</v>
      </c>
      <c r="E794" t="s">
        <v>31</v>
      </c>
      <c r="F794" t="str">
        <f t="shared" si="37"/>
        <v>South Australia</v>
      </c>
      <c r="G794" t="s">
        <v>32</v>
      </c>
      <c r="H794">
        <v>5168</v>
      </c>
      <c r="I794" t="s">
        <v>11</v>
      </c>
      <c r="J794" t="s">
        <v>33</v>
      </c>
      <c r="K794" t="s">
        <v>156</v>
      </c>
      <c r="L794" t="s">
        <v>17</v>
      </c>
      <c r="M794" s="5">
        <v>23.96</v>
      </c>
      <c r="N794">
        <v>1</v>
      </c>
    </row>
    <row r="795" spans="1:14" x14ac:dyDescent="0.25">
      <c r="A795" s="2">
        <v>45583</v>
      </c>
      <c r="B795" s="3">
        <f t="shared" si="38"/>
        <v>2025</v>
      </c>
      <c r="C795" t="str">
        <f t="shared" si="36"/>
        <v>2024-2025</v>
      </c>
      <c r="D795" t="s">
        <v>148</v>
      </c>
      <c r="E795" t="s">
        <v>90</v>
      </c>
      <c r="F795" t="str">
        <f t="shared" si="37"/>
        <v>Victoria</v>
      </c>
      <c r="G795" t="s">
        <v>45</v>
      </c>
      <c r="H795">
        <v>3179</v>
      </c>
      <c r="I795" t="s">
        <v>11</v>
      </c>
      <c r="J795" t="s">
        <v>63</v>
      </c>
      <c r="K795" t="s">
        <v>153</v>
      </c>
      <c r="L795" t="s">
        <v>16</v>
      </c>
      <c r="M795" s="5">
        <v>23.96</v>
      </c>
      <c r="N795">
        <v>1</v>
      </c>
    </row>
    <row r="796" spans="1:14" x14ac:dyDescent="0.25">
      <c r="A796" s="2">
        <v>45458</v>
      </c>
      <c r="B796" s="3">
        <f t="shared" si="38"/>
        <v>2024</v>
      </c>
      <c r="C796" t="str">
        <f t="shared" si="36"/>
        <v>2023-2024</v>
      </c>
      <c r="D796" t="s">
        <v>147</v>
      </c>
      <c r="E796" t="s">
        <v>98</v>
      </c>
      <c r="F796" t="str">
        <f t="shared" si="37"/>
        <v>Victoria</v>
      </c>
      <c r="G796" t="s">
        <v>45</v>
      </c>
      <c r="H796">
        <v>3429</v>
      </c>
      <c r="I796" t="s">
        <v>11</v>
      </c>
      <c r="J796" t="s">
        <v>60</v>
      </c>
      <c r="K796" t="s">
        <v>153</v>
      </c>
      <c r="L796" t="s">
        <v>16</v>
      </c>
      <c r="M796" s="5">
        <v>23.96</v>
      </c>
      <c r="N796">
        <v>1</v>
      </c>
    </row>
    <row r="797" spans="1:14" x14ac:dyDescent="0.25">
      <c r="A797" s="2">
        <v>45579</v>
      </c>
      <c r="B797" s="3">
        <f t="shared" si="38"/>
        <v>2025</v>
      </c>
      <c r="C797" t="str">
        <f t="shared" si="36"/>
        <v>2024-2025</v>
      </c>
      <c r="D797" t="s">
        <v>147</v>
      </c>
      <c r="E797" t="s">
        <v>82</v>
      </c>
      <c r="F797" t="str">
        <f t="shared" si="37"/>
        <v>Queensland</v>
      </c>
      <c r="G797" t="s">
        <v>35</v>
      </c>
      <c r="H797">
        <v>4012</v>
      </c>
      <c r="I797" t="s">
        <v>11</v>
      </c>
      <c r="J797" t="s">
        <v>43</v>
      </c>
      <c r="K797" t="s">
        <v>19</v>
      </c>
      <c r="L797" t="s">
        <v>23</v>
      </c>
      <c r="M797" s="5">
        <v>23.96</v>
      </c>
      <c r="N797">
        <v>1</v>
      </c>
    </row>
    <row r="798" spans="1:14" x14ac:dyDescent="0.25">
      <c r="A798" s="2">
        <v>45971</v>
      </c>
      <c r="B798" s="3">
        <f t="shared" si="38"/>
        <v>2026</v>
      </c>
      <c r="C798" t="str">
        <f t="shared" si="36"/>
        <v>2025-2026</v>
      </c>
      <c r="D798" t="s">
        <v>147</v>
      </c>
      <c r="E798" t="s">
        <v>88</v>
      </c>
      <c r="F798" t="str">
        <f t="shared" si="37"/>
        <v>South Australia</v>
      </c>
      <c r="G798" t="s">
        <v>32</v>
      </c>
      <c r="H798">
        <v>5011</v>
      </c>
      <c r="I798" t="s">
        <v>11</v>
      </c>
      <c r="J798" t="s">
        <v>33</v>
      </c>
      <c r="K798" t="s">
        <v>19</v>
      </c>
      <c r="L798" t="s">
        <v>23</v>
      </c>
      <c r="M798" s="5">
        <v>23.96</v>
      </c>
      <c r="N798">
        <v>1</v>
      </c>
    </row>
    <row r="799" spans="1:14" x14ac:dyDescent="0.25">
      <c r="A799" s="2">
        <v>45793</v>
      </c>
      <c r="B799" s="3">
        <f t="shared" si="38"/>
        <v>2025</v>
      </c>
      <c r="C799" t="str">
        <f t="shared" si="36"/>
        <v>2024-2025</v>
      </c>
      <c r="D799" t="s">
        <v>147</v>
      </c>
      <c r="E799" t="s">
        <v>146</v>
      </c>
      <c r="F799" t="str">
        <f t="shared" si="37"/>
        <v>Victoria</v>
      </c>
      <c r="G799" t="s">
        <v>45</v>
      </c>
      <c r="H799">
        <v>3353</v>
      </c>
      <c r="I799" t="s">
        <v>11</v>
      </c>
      <c r="J799" t="s">
        <v>60</v>
      </c>
      <c r="K799" t="s">
        <v>151</v>
      </c>
      <c r="L799" t="s">
        <v>21</v>
      </c>
      <c r="M799" s="5">
        <v>23.97</v>
      </c>
      <c r="N799">
        <v>1</v>
      </c>
    </row>
    <row r="800" spans="1:14" x14ac:dyDescent="0.25">
      <c r="A800" s="2">
        <v>45686</v>
      </c>
      <c r="B800" s="3">
        <f t="shared" si="38"/>
        <v>2025</v>
      </c>
      <c r="C800" t="str">
        <f t="shared" si="36"/>
        <v>2024-2025</v>
      </c>
      <c r="D800" t="s">
        <v>148</v>
      </c>
      <c r="E800" t="s">
        <v>101</v>
      </c>
      <c r="F800" t="str">
        <f t="shared" si="37"/>
        <v>Victoria</v>
      </c>
      <c r="G800" t="s">
        <v>45</v>
      </c>
      <c r="H800">
        <v>3131</v>
      </c>
      <c r="I800" t="s">
        <v>11</v>
      </c>
      <c r="J800" t="s">
        <v>63</v>
      </c>
      <c r="K800" t="s">
        <v>153</v>
      </c>
      <c r="L800" t="s">
        <v>16</v>
      </c>
      <c r="M800" s="5">
        <v>23.97</v>
      </c>
      <c r="N800">
        <v>1</v>
      </c>
    </row>
    <row r="801" spans="1:14" x14ac:dyDescent="0.25">
      <c r="A801" s="2">
        <v>45794</v>
      </c>
      <c r="B801" s="3">
        <f t="shared" si="38"/>
        <v>2025</v>
      </c>
      <c r="C801" t="str">
        <f t="shared" si="36"/>
        <v>2024-2025</v>
      </c>
      <c r="D801" t="s">
        <v>147</v>
      </c>
      <c r="E801" t="s">
        <v>56</v>
      </c>
      <c r="F801" t="str">
        <f t="shared" si="37"/>
        <v>Northern Territory</v>
      </c>
      <c r="G801" t="s">
        <v>29</v>
      </c>
      <c r="H801">
        <v>870</v>
      </c>
      <c r="I801" t="s">
        <v>11</v>
      </c>
      <c r="J801" t="s">
        <v>30</v>
      </c>
      <c r="K801" t="s">
        <v>154</v>
      </c>
      <c r="L801" t="s">
        <v>14</v>
      </c>
      <c r="M801" s="5">
        <v>23.98</v>
      </c>
      <c r="N801">
        <v>1</v>
      </c>
    </row>
    <row r="802" spans="1:14" x14ac:dyDescent="0.25">
      <c r="A802" s="2">
        <v>45994</v>
      </c>
      <c r="B802" s="3">
        <f t="shared" si="38"/>
        <v>2026</v>
      </c>
      <c r="C802" t="str">
        <f t="shared" si="36"/>
        <v>2025-2026</v>
      </c>
      <c r="D802" t="s">
        <v>147</v>
      </c>
      <c r="E802" t="s">
        <v>144</v>
      </c>
      <c r="F802" t="str">
        <f t="shared" si="37"/>
        <v>Queensland</v>
      </c>
      <c r="G802" t="s">
        <v>35</v>
      </c>
      <c r="H802">
        <v>4566</v>
      </c>
      <c r="I802" t="s">
        <v>11</v>
      </c>
      <c r="J802" t="s">
        <v>120</v>
      </c>
      <c r="K802" t="s">
        <v>152</v>
      </c>
      <c r="L802" t="s">
        <v>13</v>
      </c>
      <c r="M802" s="5">
        <v>23.990000000000002</v>
      </c>
      <c r="N802">
        <v>1</v>
      </c>
    </row>
    <row r="803" spans="1:14" x14ac:dyDescent="0.25">
      <c r="A803" s="2">
        <v>45336</v>
      </c>
      <c r="B803" s="3">
        <f t="shared" si="38"/>
        <v>2024</v>
      </c>
      <c r="C803" t="str">
        <f t="shared" si="36"/>
        <v>2023-2024</v>
      </c>
      <c r="D803" t="s">
        <v>147</v>
      </c>
      <c r="E803" t="s">
        <v>121</v>
      </c>
      <c r="F803" t="str">
        <f t="shared" si="37"/>
        <v>Queensland</v>
      </c>
      <c r="G803" t="s">
        <v>35</v>
      </c>
      <c r="H803">
        <v>4700</v>
      </c>
      <c r="I803" t="s">
        <v>11</v>
      </c>
      <c r="J803" t="s">
        <v>51</v>
      </c>
      <c r="K803" t="s">
        <v>154</v>
      </c>
      <c r="L803" t="s">
        <v>14</v>
      </c>
      <c r="M803" s="5">
        <v>23.990000000000002</v>
      </c>
      <c r="N803">
        <v>1</v>
      </c>
    </row>
    <row r="804" spans="1:14" x14ac:dyDescent="0.25">
      <c r="A804" s="2">
        <v>45456</v>
      </c>
      <c r="B804" s="3">
        <f t="shared" si="38"/>
        <v>2024</v>
      </c>
      <c r="C804" t="str">
        <f t="shared" si="36"/>
        <v>2023-2024</v>
      </c>
      <c r="D804" t="s">
        <v>148</v>
      </c>
      <c r="E804" t="s">
        <v>114</v>
      </c>
      <c r="F804" t="str">
        <f t="shared" si="37"/>
        <v>Victoria</v>
      </c>
      <c r="G804" t="s">
        <v>45</v>
      </c>
      <c r="H804">
        <v>3551</v>
      </c>
      <c r="I804" t="s">
        <v>11</v>
      </c>
      <c r="J804" t="s">
        <v>60</v>
      </c>
      <c r="K804" t="s">
        <v>151</v>
      </c>
      <c r="L804" t="s">
        <v>21</v>
      </c>
      <c r="M804" s="5">
        <v>24.04</v>
      </c>
      <c r="N804">
        <v>1</v>
      </c>
    </row>
    <row r="805" spans="1:14" x14ac:dyDescent="0.25">
      <c r="A805" s="2">
        <v>45525</v>
      </c>
      <c r="B805" s="3">
        <f t="shared" si="38"/>
        <v>2025</v>
      </c>
      <c r="C805" t="str">
        <f t="shared" si="36"/>
        <v>2024-2025</v>
      </c>
      <c r="D805" t="s">
        <v>148</v>
      </c>
      <c r="E805" t="s">
        <v>141</v>
      </c>
      <c r="F805" t="str">
        <f t="shared" si="37"/>
        <v>Western Australia</v>
      </c>
      <c r="G805" t="s">
        <v>48</v>
      </c>
      <c r="H805">
        <v>6052</v>
      </c>
      <c r="I805" t="s">
        <v>11</v>
      </c>
      <c r="J805" t="s">
        <v>49</v>
      </c>
      <c r="K805" t="s">
        <v>155</v>
      </c>
      <c r="L805" t="s">
        <v>20</v>
      </c>
      <c r="M805" s="5">
        <v>24.08</v>
      </c>
      <c r="N805">
        <v>1</v>
      </c>
    </row>
    <row r="806" spans="1:14" x14ac:dyDescent="0.25">
      <c r="A806" s="2">
        <v>45511</v>
      </c>
      <c r="B806" s="3">
        <f t="shared" si="38"/>
        <v>2025</v>
      </c>
      <c r="C806" t="str">
        <f t="shared" si="36"/>
        <v>2024-2025</v>
      </c>
      <c r="D806" t="s">
        <v>148</v>
      </c>
      <c r="E806" t="s">
        <v>93</v>
      </c>
      <c r="F806" t="str">
        <f t="shared" si="37"/>
        <v>Western Australia</v>
      </c>
      <c r="G806" t="s">
        <v>48</v>
      </c>
      <c r="H806">
        <v>6112</v>
      </c>
      <c r="I806" t="s">
        <v>11</v>
      </c>
      <c r="J806" t="s">
        <v>94</v>
      </c>
      <c r="K806" t="s">
        <v>154</v>
      </c>
      <c r="L806" t="s">
        <v>14</v>
      </c>
      <c r="M806" s="5">
        <v>24.42</v>
      </c>
      <c r="N806">
        <v>1</v>
      </c>
    </row>
    <row r="807" spans="1:14" x14ac:dyDescent="0.25">
      <c r="A807" s="2">
        <v>46021</v>
      </c>
      <c r="B807" s="3">
        <f t="shared" si="38"/>
        <v>2026</v>
      </c>
      <c r="C807" t="str">
        <f t="shared" si="36"/>
        <v>2025-2026</v>
      </c>
      <c r="D807" t="s">
        <v>147</v>
      </c>
      <c r="E807" t="s">
        <v>128</v>
      </c>
      <c r="F807" t="str">
        <f t="shared" si="37"/>
        <v>Western Australia</v>
      </c>
      <c r="G807" t="s">
        <v>48</v>
      </c>
      <c r="H807">
        <v>6027</v>
      </c>
      <c r="I807" t="s">
        <v>11</v>
      </c>
      <c r="J807" t="s">
        <v>49</v>
      </c>
      <c r="K807" t="s">
        <v>152</v>
      </c>
      <c r="L807" t="s">
        <v>13</v>
      </c>
      <c r="M807" s="5">
        <v>24.439999999999998</v>
      </c>
      <c r="N807">
        <v>1</v>
      </c>
    </row>
    <row r="808" spans="1:14" x14ac:dyDescent="0.25">
      <c r="A808" s="2">
        <v>45336</v>
      </c>
      <c r="B808" s="3">
        <f t="shared" si="38"/>
        <v>2024</v>
      </c>
      <c r="C808" t="str">
        <f t="shared" si="36"/>
        <v>2023-2024</v>
      </c>
      <c r="D808" t="s">
        <v>147</v>
      </c>
      <c r="E808" t="s">
        <v>52</v>
      </c>
      <c r="F808" t="str">
        <f t="shared" si="37"/>
        <v>Victoria</v>
      </c>
      <c r="G808" t="s">
        <v>45</v>
      </c>
      <c r="H808">
        <v>3030</v>
      </c>
      <c r="I808" t="s">
        <v>11</v>
      </c>
      <c r="J808" t="s">
        <v>46</v>
      </c>
      <c r="K808" t="s">
        <v>150</v>
      </c>
      <c r="L808" t="s">
        <v>18</v>
      </c>
      <c r="M808" s="5">
        <v>24.45</v>
      </c>
      <c r="N808">
        <v>1</v>
      </c>
    </row>
    <row r="809" spans="1:14" x14ac:dyDescent="0.25">
      <c r="A809" s="2">
        <v>45687</v>
      </c>
      <c r="B809" s="3">
        <f t="shared" si="38"/>
        <v>2025</v>
      </c>
      <c r="C809" t="str">
        <f t="shared" si="36"/>
        <v>2024-2025</v>
      </c>
      <c r="D809" t="s">
        <v>147</v>
      </c>
      <c r="E809" t="s">
        <v>37</v>
      </c>
      <c r="F809" t="str">
        <f t="shared" si="37"/>
        <v>South Australia</v>
      </c>
      <c r="G809" t="s">
        <v>32</v>
      </c>
      <c r="H809">
        <v>5607</v>
      </c>
      <c r="I809" t="s">
        <v>11</v>
      </c>
      <c r="J809" t="s">
        <v>38</v>
      </c>
      <c r="K809" t="s">
        <v>154</v>
      </c>
      <c r="L809" t="s">
        <v>14</v>
      </c>
      <c r="M809" s="5">
        <v>24.46</v>
      </c>
      <c r="N809">
        <v>1</v>
      </c>
    </row>
    <row r="810" spans="1:14" x14ac:dyDescent="0.25">
      <c r="A810" s="2">
        <v>45322</v>
      </c>
      <c r="B810" s="3">
        <f t="shared" si="38"/>
        <v>2024</v>
      </c>
      <c r="C810" t="str">
        <f t="shared" si="36"/>
        <v>2023-2024</v>
      </c>
      <c r="D810" t="s">
        <v>147</v>
      </c>
      <c r="E810" t="s">
        <v>121</v>
      </c>
      <c r="F810" t="str">
        <f t="shared" si="37"/>
        <v>Queensland</v>
      </c>
      <c r="G810" t="s">
        <v>35</v>
      </c>
      <c r="H810">
        <v>4700</v>
      </c>
      <c r="I810" t="s">
        <v>11</v>
      </c>
      <c r="J810" t="s">
        <v>51</v>
      </c>
      <c r="K810" t="s">
        <v>152</v>
      </c>
      <c r="L810" t="s">
        <v>13</v>
      </c>
      <c r="M810" s="5">
        <v>24.490000000000002</v>
      </c>
      <c r="N810">
        <v>1</v>
      </c>
    </row>
    <row r="811" spans="1:14" x14ac:dyDescent="0.25">
      <c r="A811" s="2">
        <v>45978</v>
      </c>
      <c r="B811" s="3">
        <f t="shared" si="38"/>
        <v>2026</v>
      </c>
      <c r="C811" t="str">
        <f t="shared" si="36"/>
        <v>2025-2026</v>
      </c>
      <c r="D811" t="s">
        <v>148</v>
      </c>
      <c r="E811" t="s">
        <v>24</v>
      </c>
      <c r="F811" t="str">
        <f t="shared" si="37"/>
        <v>New South Wales</v>
      </c>
      <c r="G811" t="s">
        <v>10</v>
      </c>
      <c r="H811">
        <v>2795</v>
      </c>
      <c r="I811" t="s">
        <v>11</v>
      </c>
      <c r="J811" t="s">
        <v>25</v>
      </c>
      <c r="K811" t="s">
        <v>153</v>
      </c>
      <c r="L811" t="s">
        <v>16</v>
      </c>
      <c r="M811" s="5">
        <v>24.58</v>
      </c>
      <c r="N811">
        <v>1</v>
      </c>
    </row>
    <row r="812" spans="1:14" x14ac:dyDescent="0.25">
      <c r="A812" s="2">
        <v>45399</v>
      </c>
      <c r="B812" s="3">
        <f t="shared" si="38"/>
        <v>2024</v>
      </c>
      <c r="C812" t="str">
        <f t="shared" si="36"/>
        <v>2023-2024</v>
      </c>
      <c r="D812" t="s">
        <v>148</v>
      </c>
      <c r="E812" t="s">
        <v>24</v>
      </c>
      <c r="F812" t="str">
        <f t="shared" si="37"/>
        <v>New South Wales</v>
      </c>
      <c r="G812" t="s">
        <v>10</v>
      </c>
      <c r="H812">
        <v>2795</v>
      </c>
      <c r="I812" t="s">
        <v>11</v>
      </c>
      <c r="J812" t="s">
        <v>25</v>
      </c>
      <c r="K812" t="s">
        <v>152</v>
      </c>
      <c r="L812" t="s">
        <v>13</v>
      </c>
      <c r="M812" s="5">
        <v>24.880000000000003</v>
      </c>
      <c r="N812">
        <v>1</v>
      </c>
    </row>
    <row r="813" spans="1:14" x14ac:dyDescent="0.25">
      <c r="A813" s="2">
        <v>45935</v>
      </c>
      <c r="B813" s="3">
        <f t="shared" si="38"/>
        <v>2026</v>
      </c>
      <c r="C813" t="str">
        <f t="shared" si="36"/>
        <v>2025-2026</v>
      </c>
      <c r="D813" t="s">
        <v>148</v>
      </c>
      <c r="E813" t="s">
        <v>138</v>
      </c>
      <c r="F813" t="str">
        <f t="shared" si="37"/>
        <v>Queensland</v>
      </c>
      <c r="G813" t="s">
        <v>35</v>
      </c>
      <c r="H813">
        <v>4558</v>
      </c>
      <c r="I813" t="s">
        <v>11</v>
      </c>
      <c r="J813" t="s">
        <v>120</v>
      </c>
      <c r="K813" t="s">
        <v>19</v>
      </c>
      <c r="L813" t="s">
        <v>23</v>
      </c>
      <c r="M813" s="5">
        <v>24.93</v>
      </c>
      <c r="N813">
        <v>1</v>
      </c>
    </row>
    <row r="814" spans="1:14" x14ac:dyDescent="0.25">
      <c r="A814" s="2">
        <v>45714</v>
      </c>
      <c r="B814" s="3">
        <f t="shared" si="38"/>
        <v>2025</v>
      </c>
      <c r="C814" t="str">
        <f t="shared" si="36"/>
        <v>2024-2025</v>
      </c>
      <c r="D814" t="s">
        <v>147</v>
      </c>
      <c r="E814" t="s">
        <v>73</v>
      </c>
      <c r="F814" t="str">
        <f t="shared" si="37"/>
        <v>Victoria</v>
      </c>
      <c r="G814" t="s">
        <v>45</v>
      </c>
      <c r="H814">
        <v>3136</v>
      </c>
      <c r="I814" t="s">
        <v>11</v>
      </c>
      <c r="J814" t="s">
        <v>63</v>
      </c>
      <c r="K814" t="s">
        <v>156</v>
      </c>
      <c r="L814" t="s">
        <v>17</v>
      </c>
      <c r="M814" s="5">
        <v>24.95</v>
      </c>
      <c r="N814">
        <v>1</v>
      </c>
    </row>
    <row r="815" spans="1:14" x14ac:dyDescent="0.25">
      <c r="A815" s="2">
        <v>45895</v>
      </c>
      <c r="B815" s="3">
        <f t="shared" si="38"/>
        <v>2026</v>
      </c>
      <c r="C815" t="str">
        <f t="shared" si="36"/>
        <v>2025-2026</v>
      </c>
      <c r="D815" t="s">
        <v>148</v>
      </c>
      <c r="E815" t="s">
        <v>114</v>
      </c>
      <c r="F815" t="str">
        <f t="shared" si="37"/>
        <v>Victoria</v>
      </c>
      <c r="G815" t="s">
        <v>45</v>
      </c>
      <c r="H815">
        <v>3551</v>
      </c>
      <c r="I815" t="s">
        <v>11</v>
      </c>
      <c r="J815" t="s">
        <v>60</v>
      </c>
      <c r="K815" t="s">
        <v>156</v>
      </c>
      <c r="L815" t="s">
        <v>17</v>
      </c>
      <c r="M815" s="5">
        <v>24.95</v>
      </c>
      <c r="N815">
        <v>1</v>
      </c>
    </row>
    <row r="816" spans="1:14" x14ac:dyDescent="0.25">
      <c r="A816" s="2">
        <v>45517</v>
      </c>
      <c r="B816" s="3">
        <f t="shared" si="38"/>
        <v>2025</v>
      </c>
      <c r="C816" t="str">
        <f t="shared" si="36"/>
        <v>2024-2025</v>
      </c>
      <c r="D816" t="s">
        <v>147</v>
      </c>
      <c r="E816" t="s">
        <v>138</v>
      </c>
      <c r="F816" t="str">
        <f t="shared" si="37"/>
        <v>Queensland</v>
      </c>
      <c r="G816" t="s">
        <v>35</v>
      </c>
      <c r="H816">
        <v>4558</v>
      </c>
      <c r="I816" t="s">
        <v>11</v>
      </c>
      <c r="J816" t="s">
        <v>120</v>
      </c>
      <c r="K816" t="s">
        <v>150</v>
      </c>
      <c r="L816" t="s">
        <v>18</v>
      </c>
      <c r="M816" s="5">
        <v>24.95</v>
      </c>
      <c r="N816">
        <v>1</v>
      </c>
    </row>
    <row r="817" spans="1:14" x14ac:dyDescent="0.25">
      <c r="A817" s="2">
        <v>45964</v>
      </c>
      <c r="B817" s="3">
        <f t="shared" si="38"/>
        <v>2026</v>
      </c>
      <c r="C817" t="str">
        <f t="shared" si="36"/>
        <v>2025-2026</v>
      </c>
      <c r="D817" t="s">
        <v>148</v>
      </c>
      <c r="E817" t="s">
        <v>65</v>
      </c>
      <c r="F817" t="str">
        <f t="shared" si="37"/>
        <v>New South Wales</v>
      </c>
      <c r="G817" t="s">
        <v>10</v>
      </c>
      <c r="H817">
        <v>2541</v>
      </c>
      <c r="I817" t="s">
        <v>11</v>
      </c>
      <c r="J817" t="s">
        <v>58</v>
      </c>
      <c r="K817" t="s">
        <v>155</v>
      </c>
      <c r="L817" t="s">
        <v>20</v>
      </c>
      <c r="M817" s="5">
        <v>24.97</v>
      </c>
      <c r="N817">
        <v>1</v>
      </c>
    </row>
    <row r="818" spans="1:14" x14ac:dyDescent="0.25">
      <c r="A818" s="2">
        <v>45861</v>
      </c>
      <c r="B818" s="3">
        <f t="shared" si="38"/>
        <v>2026</v>
      </c>
      <c r="C818" t="str">
        <f t="shared" si="36"/>
        <v>2025-2026</v>
      </c>
      <c r="D818" t="s">
        <v>148</v>
      </c>
      <c r="E818" t="s">
        <v>24</v>
      </c>
      <c r="F818" t="str">
        <f t="shared" si="37"/>
        <v>New South Wales</v>
      </c>
      <c r="G818" t="s">
        <v>10</v>
      </c>
      <c r="H818">
        <v>2795</v>
      </c>
      <c r="I818" t="s">
        <v>11</v>
      </c>
      <c r="J818" t="s">
        <v>25</v>
      </c>
      <c r="K818" t="s">
        <v>151</v>
      </c>
      <c r="L818" t="s">
        <v>21</v>
      </c>
      <c r="M818" s="5">
        <v>24.99</v>
      </c>
      <c r="N818">
        <v>1</v>
      </c>
    </row>
    <row r="819" spans="1:14" x14ac:dyDescent="0.25">
      <c r="A819" s="2">
        <v>45803</v>
      </c>
      <c r="B819" s="3">
        <f t="shared" si="38"/>
        <v>2025</v>
      </c>
      <c r="C819" t="str">
        <f t="shared" si="36"/>
        <v>2024-2025</v>
      </c>
      <c r="D819" t="s">
        <v>147</v>
      </c>
      <c r="E819" t="s">
        <v>119</v>
      </c>
      <c r="F819" t="str">
        <f t="shared" si="37"/>
        <v>Queensland</v>
      </c>
      <c r="G819" t="s">
        <v>35</v>
      </c>
      <c r="H819">
        <v>4570</v>
      </c>
      <c r="I819" t="s">
        <v>11</v>
      </c>
      <c r="J819" t="s">
        <v>120</v>
      </c>
      <c r="K819" t="s">
        <v>152</v>
      </c>
      <c r="L819" t="s">
        <v>13</v>
      </c>
      <c r="M819" s="5">
        <v>24.99</v>
      </c>
      <c r="N819">
        <v>1</v>
      </c>
    </row>
    <row r="820" spans="1:14" x14ac:dyDescent="0.25">
      <c r="A820" s="2">
        <v>45867</v>
      </c>
      <c r="B820" s="3">
        <f t="shared" si="38"/>
        <v>2026</v>
      </c>
      <c r="C820" t="str">
        <f t="shared" si="36"/>
        <v>2025-2026</v>
      </c>
      <c r="D820" t="s">
        <v>147</v>
      </c>
      <c r="E820" t="s">
        <v>87</v>
      </c>
      <c r="F820" t="str">
        <f t="shared" si="37"/>
        <v>New South Wales</v>
      </c>
      <c r="G820" t="s">
        <v>10</v>
      </c>
      <c r="H820">
        <v>2790</v>
      </c>
      <c r="I820" t="s">
        <v>11</v>
      </c>
      <c r="J820" t="s">
        <v>25</v>
      </c>
      <c r="K820" t="s">
        <v>152</v>
      </c>
      <c r="L820" t="s">
        <v>13</v>
      </c>
      <c r="M820" s="5">
        <v>24.99</v>
      </c>
      <c r="N820">
        <v>1</v>
      </c>
    </row>
    <row r="821" spans="1:14" x14ac:dyDescent="0.25">
      <c r="A821" s="2">
        <v>45826</v>
      </c>
      <c r="B821" s="3">
        <f t="shared" si="38"/>
        <v>2025</v>
      </c>
      <c r="C821" t="str">
        <f t="shared" si="36"/>
        <v>2024-2025</v>
      </c>
      <c r="D821" t="s">
        <v>147</v>
      </c>
      <c r="E821" t="s">
        <v>87</v>
      </c>
      <c r="F821" t="str">
        <f t="shared" si="37"/>
        <v>New South Wales</v>
      </c>
      <c r="G821" t="s">
        <v>10</v>
      </c>
      <c r="H821">
        <v>2790</v>
      </c>
      <c r="I821" t="s">
        <v>11</v>
      </c>
      <c r="J821" t="s">
        <v>25</v>
      </c>
      <c r="K821" t="s">
        <v>154</v>
      </c>
      <c r="L821" t="s">
        <v>14</v>
      </c>
      <c r="M821" s="5">
        <v>24.99</v>
      </c>
      <c r="N821">
        <v>1</v>
      </c>
    </row>
    <row r="822" spans="1:14" x14ac:dyDescent="0.25">
      <c r="A822" s="2">
        <v>45514</v>
      </c>
      <c r="B822" s="3">
        <f t="shared" si="38"/>
        <v>2025</v>
      </c>
      <c r="C822" t="str">
        <f t="shared" si="36"/>
        <v>2024-2025</v>
      </c>
      <c r="D822" t="s">
        <v>147</v>
      </c>
      <c r="E822" t="s">
        <v>125</v>
      </c>
      <c r="F822" t="str">
        <f t="shared" si="37"/>
        <v>Victoria</v>
      </c>
      <c r="G822" t="s">
        <v>45</v>
      </c>
      <c r="H822">
        <v>3400</v>
      </c>
      <c r="I822" t="s">
        <v>11</v>
      </c>
      <c r="J822" t="s">
        <v>60</v>
      </c>
      <c r="K822" t="s">
        <v>153</v>
      </c>
      <c r="L822" t="s">
        <v>16</v>
      </c>
      <c r="M822" s="5">
        <v>24.990000000000002</v>
      </c>
      <c r="N822">
        <v>1</v>
      </c>
    </row>
    <row r="823" spans="1:14" x14ac:dyDescent="0.25">
      <c r="A823" s="2">
        <v>45996</v>
      </c>
      <c r="B823" s="3">
        <f t="shared" si="38"/>
        <v>2026</v>
      </c>
      <c r="C823" t="str">
        <f t="shared" si="36"/>
        <v>2025-2026</v>
      </c>
      <c r="D823" t="s">
        <v>147</v>
      </c>
      <c r="E823" t="s">
        <v>59</v>
      </c>
      <c r="F823" t="str">
        <f t="shared" si="37"/>
        <v>Victoria</v>
      </c>
      <c r="G823" t="s">
        <v>45</v>
      </c>
      <c r="H823">
        <v>3280</v>
      </c>
      <c r="I823" t="s">
        <v>11</v>
      </c>
      <c r="J823" t="s">
        <v>60</v>
      </c>
      <c r="K823" t="s">
        <v>150</v>
      </c>
      <c r="L823" t="s">
        <v>18</v>
      </c>
      <c r="M823" s="5">
        <v>25</v>
      </c>
      <c r="N823">
        <v>1</v>
      </c>
    </row>
    <row r="824" spans="1:14" x14ac:dyDescent="0.25">
      <c r="A824" s="2">
        <v>46004</v>
      </c>
      <c r="B824" s="3">
        <f t="shared" si="38"/>
        <v>2026</v>
      </c>
      <c r="C824" t="str">
        <f t="shared" si="36"/>
        <v>2025-2026</v>
      </c>
      <c r="D824" t="s">
        <v>147</v>
      </c>
      <c r="E824" t="s">
        <v>109</v>
      </c>
      <c r="F824" t="str">
        <f t="shared" si="37"/>
        <v>New South Wales</v>
      </c>
      <c r="G824" t="s">
        <v>10</v>
      </c>
      <c r="H824">
        <v>2480</v>
      </c>
      <c r="I824" t="s">
        <v>11</v>
      </c>
      <c r="J824" t="s">
        <v>68</v>
      </c>
      <c r="K824" t="s">
        <v>155</v>
      </c>
      <c r="L824" t="s">
        <v>20</v>
      </c>
      <c r="M824" s="5">
        <v>25</v>
      </c>
      <c r="N824">
        <v>1</v>
      </c>
    </row>
    <row r="825" spans="1:14" x14ac:dyDescent="0.25">
      <c r="A825" s="2">
        <v>45888</v>
      </c>
      <c r="B825" s="3">
        <f t="shared" si="38"/>
        <v>2026</v>
      </c>
      <c r="C825" t="str">
        <f t="shared" si="36"/>
        <v>2025-2026</v>
      </c>
      <c r="D825" t="s">
        <v>147</v>
      </c>
      <c r="E825" t="s">
        <v>53</v>
      </c>
      <c r="F825" t="str">
        <f t="shared" si="37"/>
        <v>South Australia</v>
      </c>
      <c r="G825" t="s">
        <v>32</v>
      </c>
      <c r="H825">
        <v>5082</v>
      </c>
      <c r="I825" t="s">
        <v>11</v>
      </c>
      <c r="J825" t="s">
        <v>33</v>
      </c>
      <c r="K825" t="s">
        <v>154</v>
      </c>
      <c r="L825" t="s">
        <v>14</v>
      </c>
      <c r="M825" s="5">
        <v>25</v>
      </c>
      <c r="N825">
        <v>1</v>
      </c>
    </row>
    <row r="826" spans="1:14" x14ac:dyDescent="0.25">
      <c r="A826" s="2">
        <v>45627</v>
      </c>
      <c r="B826" s="3">
        <f t="shared" si="38"/>
        <v>2025</v>
      </c>
      <c r="C826" t="str">
        <f t="shared" si="36"/>
        <v>2024-2025</v>
      </c>
      <c r="D826" t="s">
        <v>147</v>
      </c>
      <c r="E826" t="s">
        <v>59</v>
      </c>
      <c r="F826" t="str">
        <f t="shared" si="37"/>
        <v>Victoria</v>
      </c>
      <c r="G826" t="s">
        <v>45</v>
      </c>
      <c r="H826">
        <v>3280</v>
      </c>
      <c r="I826" t="s">
        <v>11</v>
      </c>
      <c r="J826" t="s">
        <v>60</v>
      </c>
      <c r="K826" t="s">
        <v>149</v>
      </c>
      <c r="L826" t="s">
        <v>15</v>
      </c>
      <c r="M826" s="5">
        <v>25</v>
      </c>
      <c r="N826">
        <v>1</v>
      </c>
    </row>
    <row r="827" spans="1:14" x14ac:dyDescent="0.25">
      <c r="A827" s="2">
        <v>45642</v>
      </c>
      <c r="B827" s="3">
        <f t="shared" si="38"/>
        <v>2025</v>
      </c>
      <c r="C827" t="str">
        <f t="shared" si="36"/>
        <v>2024-2025</v>
      </c>
      <c r="D827" t="s">
        <v>147</v>
      </c>
      <c r="E827" t="s">
        <v>138</v>
      </c>
      <c r="F827" t="str">
        <f t="shared" si="37"/>
        <v>Queensland</v>
      </c>
      <c r="G827" t="s">
        <v>35</v>
      </c>
      <c r="H827">
        <v>4558</v>
      </c>
      <c r="I827" t="s">
        <v>11</v>
      </c>
      <c r="J827" t="s">
        <v>120</v>
      </c>
      <c r="K827" t="s">
        <v>154</v>
      </c>
      <c r="L827" t="s">
        <v>14</v>
      </c>
      <c r="M827" s="5">
        <v>25.19</v>
      </c>
      <c r="N827">
        <v>1</v>
      </c>
    </row>
    <row r="828" spans="1:14" x14ac:dyDescent="0.25">
      <c r="A828" s="2">
        <v>45805</v>
      </c>
      <c r="B828" s="3">
        <f t="shared" si="38"/>
        <v>2025</v>
      </c>
      <c r="C828" t="str">
        <f t="shared" si="36"/>
        <v>2024-2025</v>
      </c>
      <c r="D828" t="s">
        <v>147</v>
      </c>
      <c r="E828" t="s">
        <v>41</v>
      </c>
      <c r="F828" t="str">
        <f t="shared" si="37"/>
        <v>New South Wales</v>
      </c>
      <c r="G828" t="s">
        <v>10</v>
      </c>
      <c r="H828">
        <v>2830</v>
      </c>
      <c r="I828" t="s">
        <v>11</v>
      </c>
      <c r="J828" t="s">
        <v>25</v>
      </c>
      <c r="K828" t="s">
        <v>149</v>
      </c>
      <c r="L828" t="s">
        <v>15</v>
      </c>
      <c r="M828" s="5">
        <v>25.2</v>
      </c>
      <c r="N828">
        <v>1</v>
      </c>
    </row>
    <row r="829" spans="1:14" x14ac:dyDescent="0.25">
      <c r="A829" s="2">
        <v>45591</v>
      </c>
      <c r="B829" s="3">
        <f t="shared" si="38"/>
        <v>2025</v>
      </c>
      <c r="C829" t="str">
        <f t="shared" si="36"/>
        <v>2024-2025</v>
      </c>
      <c r="D829" t="s">
        <v>147</v>
      </c>
      <c r="E829" t="s">
        <v>143</v>
      </c>
      <c r="F829" t="str">
        <f t="shared" si="37"/>
        <v>New South Wales</v>
      </c>
      <c r="G829" t="s">
        <v>10</v>
      </c>
      <c r="H829">
        <v>2154</v>
      </c>
      <c r="I829" t="s">
        <v>11</v>
      </c>
      <c r="J829" t="s">
        <v>27</v>
      </c>
      <c r="K829" t="s">
        <v>153</v>
      </c>
      <c r="L829" t="s">
        <v>16</v>
      </c>
      <c r="M829" s="5">
        <v>25.5</v>
      </c>
      <c r="N829">
        <v>1</v>
      </c>
    </row>
    <row r="830" spans="1:14" x14ac:dyDescent="0.25">
      <c r="A830" s="2">
        <v>45820</v>
      </c>
      <c r="B830" s="3">
        <f t="shared" si="38"/>
        <v>2025</v>
      </c>
      <c r="C830" t="str">
        <f t="shared" si="36"/>
        <v>2024-2025</v>
      </c>
      <c r="D830" t="s">
        <v>147</v>
      </c>
      <c r="E830" t="s">
        <v>64</v>
      </c>
      <c r="F830" t="str">
        <f t="shared" si="37"/>
        <v>Victoria</v>
      </c>
      <c r="G830" t="s">
        <v>45</v>
      </c>
      <c r="H830">
        <v>3199</v>
      </c>
      <c r="I830" t="s">
        <v>11</v>
      </c>
      <c r="J830" t="s">
        <v>63</v>
      </c>
      <c r="K830" t="s">
        <v>149</v>
      </c>
      <c r="L830" t="s">
        <v>15</v>
      </c>
      <c r="M830" s="5">
        <v>25.52</v>
      </c>
      <c r="N830">
        <v>1</v>
      </c>
    </row>
    <row r="831" spans="1:14" x14ac:dyDescent="0.25">
      <c r="A831" s="2">
        <v>45867</v>
      </c>
      <c r="B831" s="3">
        <f t="shared" si="38"/>
        <v>2026</v>
      </c>
      <c r="C831" t="str">
        <f t="shared" si="36"/>
        <v>2025-2026</v>
      </c>
      <c r="D831" t="s">
        <v>147</v>
      </c>
      <c r="E831" t="s">
        <v>96</v>
      </c>
      <c r="F831" t="str">
        <f t="shared" si="37"/>
        <v>Western Australia</v>
      </c>
      <c r="G831" t="s">
        <v>48</v>
      </c>
      <c r="H831">
        <v>6330</v>
      </c>
      <c r="I831" t="s">
        <v>11</v>
      </c>
      <c r="J831" t="s">
        <v>94</v>
      </c>
      <c r="K831" t="s">
        <v>154</v>
      </c>
      <c r="L831" t="s">
        <v>14</v>
      </c>
      <c r="M831" s="5">
        <v>25.6</v>
      </c>
      <c r="N831">
        <v>1</v>
      </c>
    </row>
    <row r="832" spans="1:14" x14ac:dyDescent="0.25">
      <c r="A832" s="2">
        <v>46009</v>
      </c>
      <c r="B832" s="3">
        <f t="shared" si="38"/>
        <v>2026</v>
      </c>
      <c r="C832" t="str">
        <f t="shared" si="36"/>
        <v>2025-2026</v>
      </c>
      <c r="D832" t="s">
        <v>147</v>
      </c>
      <c r="E832" t="s">
        <v>132</v>
      </c>
      <c r="F832" t="str">
        <f t="shared" si="37"/>
        <v>New South Wales</v>
      </c>
      <c r="G832" t="s">
        <v>10</v>
      </c>
      <c r="H832">
        <v>2800</v>
      </c>
      <c r="I832" t="s">
        <v>11</v>
      </c>
      <c r="J832" t="s">
        <v>25</v>
      </c>
      <c r="K832" t="s">
        <v>152</v>
      </c>
      <c r="L832" t="s">
        <v>13</v>
      </c>
      <c r="M832" s="5">
        <v>25.77</v>
      </c>
      <c r="N832">
        <v>1</v>
      </c>
    </row>
    <row r="833" spans="1:14" x14ac:dyDescent="0.25">
      <c r="A833" s="2">
        <v>45696</v>
      </c>
      <c r="B833" s="3">
        <f t="shared" si="38"/>
        <v>2025</v>
      </c>
      <c r="C833" t="str">
        <f t="shared" si="36"/>
        <v>2024-2025</v>
      </c>
      <c r="D833" t="s">
        <v>147</v>
      </c>
      <c r="E833" t="s">
        <v>42</v>
      </c>
      <c r="F833" t="str">
        <f t="shared" si="37"/>
        <v>Queensland</v>
      </c>
      <c r="G833" t="s">
        <v>35</v>
      </c>
      <c r="H833">
        <v>4053</v>
      </c>
      <c r="I833" t="s">
        <v>11</v>
      </c>
      <c r="J833" t="s">
        <v>43</v>
      </c>
      <c r="K833" t="s">
        <v>157</v>
      </c>
      <c r="L833" t="s">
        <v>22</v>
      </c>
      <c r="M833" s="5">
        <v>25.79</v>
      </c>
      <c r="N833">
        <v>1</v>
      </c>
    </row>
    <row r="834" spans="1:14" x14ac:dyDescent="0.25">
      <c r="A834" s="2">
        <v>45372</v>
      </c>
      <c r="B834" s="3">
        <f t="shared" si="38"/>
        <v>2024</v>
      </c>
      <c r="C834" t="str">
        <f t="shared" ref="C834:C897" si="39">IF(MONTH(A834) &gt;= 7, YEAR(A834) &amp; "-" &amp; YEAR(A834) + 1, YEAR(A834) - 1 &amp; "-" &amp; YEAR(A834))</f>
        <v>2023-2024</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25">
      <c r="A835" s="2">
        <v>45842</v>
      </c>
      <c r="B835" s="3">
        <f t="shared" ref="B835:B898" si="41">IF(MONTH(A835)&gt;=7,YEAR(A835)+1,YEAR(A835))</f>
        <v>2026</v>
      </c>
      <c r="C835" t="str">
        <f t="shared" si="39"/>
        <v>2025-2026</v>
      </c>
      <c r="D835" t="s">
        <v>148</v>
      </c>
      <c r="E835" t="s">
        <v>100</v>
      </c>
      <c r="F835" t="str">
        <f t="shared" si="40"/>
        <v>Western Australia</v>
      </c>
      <c r="G835" t="s">
        <v>48</v>
      </c>
      <c r="H835">
        <v>6021</v>
      </c>
      <c r="I835" t="s">
        <v>11</v>
      </c>
      <c r="J835" t="s">
        <v>49</v>
      </c>
      <c r="K835" t="s">
        <v>155</v>
      </c>
      <c r="L835" t="s">
        <v>20</v>
      </c>
      <c r="M835" s="5">
        <v>25.92</v>
      </c>
      <c r="N835">
        <v>1</v>
      </c>
    </row>
    <row r="836" spans="1:14" x14ac:dyDescent="0.25">
      <c r="A836" s="2">
        <v>45855</v>
      </c>
      <c r="B836" s="3">
        <f t="shared" si="41"/>
        <v>2026</v>
      </c>
      <c r="C836" t="str">
        <f t="shared" si="39"/>
        <v>2025-2026</v>
      </c>
      <c r="D836" t="s">
        <v>148</v>
      </c>
      <c r="E836" t="s">
        <v>122</v>
      </c>
      <c r="F836" t="str">
        <f t="shared" si="40"/>
        <v>New South Wales</v>
      </c>
      <c r="G836" t="s">
        <v>10</v>
      </c>
      <c r="H836">
        <v>2650</v>
      </c>
      <c r="I836" t="s">
        <v>11</v>
      </c>
      <c r="J836" t="s">
        <v>25</v>
      </c>
      <c r="K836" t="s">
        <v>156</v>
      </c>
      <c r="L836" t="s">
        <v>17</v>
      </c>
      <c r="M836" s="5">
        <v>25.93</v>
      </c>
      <c r="N836">
        <v>1</v>
      </c>
    </row>
    <row r="837" spans="1:14" x14ac:dyDescent="0.25">
      <c r="A837" s="2">
        <v>45373</v>
      </c>
      <c r="B837" s="3">
        <f t="shared" si="41"/>
        <v>2024</v>
      </c>
      <c r="C837" t="str">
        <f t="shared" si="39"/>
        <v>2023-2024</v>
      </c>
      <c r="D837" t="s">
        <v>148</v>
      </c>
      <c r="E837" t="s">
        <v>144</v>
      </c>
      <c r="F837" t="str">
        <f t="shared" si="40"/>
        <v>Queensland</v>
      </c>
      <c r="G837" t="s">
        <v>35</v>
      </c>
      <c r="H837">
        <v>4566</v>
      </c>
      <c r="I837" t="s">
        <v>11</v>
      </c>
      <c r="J837" t="s">
        <v>120</v>
      </c>
      <c r="K837" t="s">
        <v>155</v>
      </c>
      <c r="L837" t="s">
        <v>20</v>
      </c>
      <c r="M837" s="5">
        <v>25.95</v>
      </c>
      <c r="N837">
        <v>1</v>
      </c>
    </row>
    <row r="838" spans="1:14" x14ac:dyDescent="0.25">
      <c r="A838" s="2">
        <v>45465</v>
      </c>
      <c r="B838" s="3">
        <f t="shared" si="41"/>
        <v>2024</v>
      </c>
      <c r="C838" t="str">
        <f t="shared" si="39"/>
        <v>2023-2024</v>
      </c>
      <c r="D838" t="s">
        <v>147</v>
      </c>
      <c r="E838" t="s">
        <v>69</v>
      </c>
      <c r="F838" t="str">
        <f t="shared" si="40"/>
        <v>Tasmania</v>
      </c>
      <c r="G838" t="s">
        <v>70</v>
      </c>
      <c r="H838">
        <v>7018</v>
      </c>
      <c r="I838" t="s">
        <v>11</v>
      </c>
      <c r="J838" t="s">
        <v>71</v>
      </c>
      <c r="K838" t="s">
        <v>149</v>
      </c>
      <c r="L838" t="s">
        <v>15</v>
      </c>
      <c r="M838" s="5">
        <v>25.95</v>
      </c>
      <c r="N838">
        <v>1</v>
      </c>
    </row>
    <row r="839" spans="1:14" x14ac:dyDescent="0.25">
      <c r="A839" s="2">
        <v>45338</v>
      </c>
      <c r="B839" s="3">
        <f t="shared" si="41"/>
        <v>2024</v>
      </c>
      <c r="C839" t="str">
        <f t="shared" si="39"/>
        <v>2023-2024</v>
      </c>
      <c r="D839" t="s">
        <v>147</v>
      </c>
      <c r="E839" t="s">
        <v>75</v>
      </c>
      <c r="F839" t="str">
        <f t="shared" si="40"/>
        <v>Victoria</v>
      </c>
      <c r="G839" t="s">
        <v>45</v>
      </c>
      <c r="H839">
        <v>3630</v>
      </c>
      <c r="I839" t="s">
        <v>11</v>
      </c>
      <c r="J839" t="s">
        <v>55</v>
      </c>
      <c r="K839" t="s">
        <v>155</v>
      </c>
      <c r="L839" t="s">
        <v>20</v>
      </c>
      <c r="M839" s="5">
        <v>25.95</v>
      </c>
      <c r="N839">
        <v>1</v>
      </c>
    </row>
    <row r="840" spans="1:14" x14ac:dyDescent="0.25">
      <c r="A840" s="2">
        <v>45413</v>
      </c>
      <c r="B840" s="3">
        <f t="shared" si="41"/>
        <v>2024</v>
      </c>
      <c r="C840" t="str">
        <f t="shared" si="39"/>
        <v>2023-2024</v>
      </c>
      <c r="D840" t="s">
        <v>147</v>
      </c>
      <c r="E840" t="s">
        <v>88</v>
      </c>
      <c r="F840" t="str">
        <f t="shared" si="40"/>
        <v>South Australia</v>
      </c>
      <c r="G840" t="s">
        <v>32</v>
      </c>
      <c r="H840">
        <v>5011</v>
      </c>
      <c r="I840" t="s">
        <v>11</v>
      </c>
      <c r="J840" t="s">
        <v>33</v>
      </c>
      <c r="K840" t="s">
        <v>152</v>
      </c>
      <c r="L840" t="s">
        <v>13</v>
      </c>
      <c r="M840" s="5">
        <v>25.95</v>
      </c>
      <c r="N840">
        <v>1</v>
      </c>
    </row>
    <row r="841" spans="1:14" x14ac:dyDescent="0.25">
      <c r="A841" s="2">
        <v>45458</v>
      </c>
      <c r="B841" s="3">
        <f t="shared" si="41"/>
        <v>2024</v>
      </c>
      <c r="C841" t="str">
        <f t="shared" si="39"/>
        <v>2023-2024</v>
      </c>
      <c r="D841" t="s">
        <v>147</v>
      </c>
      <c r="E841" t="s">
        <v>134</v>
      </c>
      <c r="F841" t="str">
        <f t="shared" si="40"/>
        <v>Queensland</v>
      </c>
      <c r="G841" t="s">
        <v>35</v>
      </c>
      <c r="H841">
        <v>4825</v>
      </c>
      <c r="I841" t="s">
        <v>11</v>
      </c>
      <c r="J841" t="s">
        <v>36</v>
      </c>
      <c r="K841" t="s">
        <v>150</v>
      </c>
      <c r="L841" t="s">
        <v>18</v>
      </c>
      <c r="M841" s="5">
        <v>25.96</v>
      </c>
      <c r="N841">
        <v>1</v>
      </c>
    </row>
    <row r="842" spans="1:14" x14ac:dyDescent="0.25">
      <c r="A842" s="2">
        <v>45330</v>
      </c>
      <c r="B842" s="3">
        <f t="shared" si="41"/>
        <v>2024</v>
      </c>
      <c r="C842" t="str">
        <f t="shared" si="39"/>
        <v>2023-2024</v>
      </c>
      <c r="D842" t="s">
        <v>147</v>
      </c>
      <c r="E842" t="s">
        <v>86</v>
      </c>
      <c r="F842" t="str">
        <f t="shared" si="40"/>
        <v>New South Wales</v>
      </c>
      <c r="G842" t="s">
        <v>10</v>
      </c>
      <c r="H842">
        <v>2064</v>
      </c>
      <c r="I842" t="s">
        <v>11</v>
      </c>
      <c r="J842" t="s">
        <v>12</v>
      </c>
      <c r="K842" t="s">
        <v>153</v>
      </c>
      <c r="L842" t="s">
        <v>16</v>
      </c>
      <c r="M842" s="5">
        <v>25.98</v>
      </c>
      <c r="N842">
        <v>1</v>
      </c>
    </row>
    <row r="843" spans="1:14" x14ac:dyDescent="0.25">
      <c r="A843" s="2">
        <v>45537</v>
      </c>
      <c r="B843" s="3">
        <f t="shared" si="41"/>
        <v>2025</v>
      </c>
      <c r="C843" t="str">
        <f t="shared" si="39"/>
        <v>2024-2025</v>
      </c>
      <c r="D843" t="s">
        <v>148</v>
      </c>
      <c r="E843" t="s">
        <v>67</v>
      </c>
      <c r="F843" t="str">
        <f t="shared" si="40"/>
        <v>New South Wales</v>
      </c>
      <c r="G843" t="s">
        <v>10</v>
      </c>
      <c r="H843">
        <v>2478</v>
      </c>
      <c r="I843" t="s">
        <v>11</v>
      </c>
      <c r="J843" t="s">
        <v>68</v>
      </c>
      <c r="K843" t="s">
        <v>153</v>
      </c>
      <c r="L843" t="s">
        <v>16</v>
      </c>
      <c r="M843" s="5">
        <v>25.98</v>
      </c>
      <c r="N843">
        <v>1</v>
      </c>
    </row>
    <row r="844" spans="1:14" x14ac:dyDescent="0.25">
      <c r="A844" s="2">
        <v>45544</v>
      </c>
      <c r="B844" s="3">
        <f t="shared" si="41"/>
        <v>2025</v>
      </c>
      <c r="C844" t="str">
        <f t="shared" si="39"/>
        <v>2024-2025</v>
      </c>
      <c r="D844" t="s">
        <v>148</v>
      </c>
      <c r="E844" t="s">
        <v>102</v>
      </c>
      <c r="F844" t="str">
        <f t="shared" si="40"/>
        <v>Queensland</v>
      </c>
      <c r="G844" t="s">
        <v>35</v>
      </c>
      <c r="H844">
        <v>4870</v>
      </c>
      <c r="I844" t="s">
        <v>11</v>
      </c>
      <c r="J844" t="s">
        <v>36</v>
      </c>
      <c r="K844" t="s">
        <v>153</v>
      </c>
      <c r="L844" t="s">
        <v>16</v>
      </c>
      <c r="M844" s="5">
        <v>25.98</v>
      </c>
      <c r="N844">
        <v>1</v>
      </c>
    </row>
    <row r="845" spans="1:14" x14ac:dyDescent="0.25">
      <c r="A845" s="2">
        <v>46011</v>
      </c>
      <c r="B845" s="3">
        <f t="shared" si="41"/>
        <v>2026</v>
      </c>
      <c r="C845" t="str">
        <f t="shared" si="39"/>
        <v>2025-2026</v>
      </c>
      <c r="D845" t="s">
        <v>148</v>
      </c>
      <c r="E845" t="s">
        <v>99</v>
      </c>
      <c r="F845" t="str">
        <f t="shared" si="40"/>
        <v>Victoria</v>
      </c>
      <c r="G845" t="s">
        <v>45</v>
      </c>
      <c r="H845">
        <v>3148</v>
      </c>
      <c r="I845" t="s">
        <v>11</v>
      </c>
      <c r="J845" t="s">
        <v>63</v>
      </c>
      <c r="K845" t="s">
        <v>153</v>
      </c>
      <c r="L845" t="s">
        <v>16</v>
      </c>
      <c r="M845" s="5">
        <v>25.98</v>
      </c>
      <c r="N845">
        <v>1</v>
      </c>
    </row>
    <row r="846" spans="1:14" x14ac:dyDescent="0.25">
      <c r="A846" s="2">
        <v>45332</v>
      </c>
      <c r="B846" s="3">
        <f t="shared" si="41"/>
        <v>2024</v>
      </c>
      <c r="C846" t="str">
        <f t="shared" si="39"/>
        <v>2023-2024</v>
      </c>
      <c r="D846" t="s">
        <v>147</v>
      </c>
      <c r="E846" t="s">
        <v>9</v>
      </c>
      <c r="F846" t="str">
        <f t="shared" si="40"/>
        <v>New South Wales</v>
      </c>
      <c r="G846" t="s">
        <v>10</v>
      </c>
      <c r="H846">
        <v>2067</v>
      </c>
      <c r="I846" t="s">
        <v>11</v>
      </c>
      <c r="J846" t="s">
        <v>12</v>
      </c>
      <c r="K846" t="s">
        <v>151</v>
      </c>
      <c r="L846" t="s">
        <v>21</v>
      </c>
      <c r="M846" s="5">
        <v>25.98</v>
      </c>
      <c r="N846">
        <v>1</v>
      </c>
    </row>
    <row r="847" spans="1:14" x14ac:dyDescent="0.25">
      <c r="A847" s="2">
        <v>45403</v>
      </c>
      <c r="B847" s="3">
        <f t="shared" si="41"/>
        <v>2024</v>
      </c>
      <c r="C847" t="str">
        <f t="shared" si="39"/>
        <v>2023-2024</v>
      </c>
      <c r="D847" t="s">
        <v>147</v>
      </c>
      <c r="E847" t="s">
        <v>54</v>
      </c>
      <c r="F847" t="str">
        <f t="shared" si="40"/>
        <v>Victoria</v>
      </c>
      <c r="G847" t="s">
        <v>45</v>
      </c>
      <c r="H847">
        <v>3977</v>
      </c>
      <c r="I847" t="s">
        <v>11</v>
      </c>
      <c r="J847" t="s">
        <v>55</v>
      </c>
      <c r="K847" t="s">
        <v>153</v>
      </c>
      <c r="L847" t="s">
        <v>16</v>
      </c>
      <c r="M847" s="5">
        <v>25.98</v>
      </c>
      <c r="N847">
        <v>1</v>
      </c>
    </row>
    <row r="848" spans="1:14" x14ac:dyDescent="0.25">
      <c r="A848" s="2">
        <v>45515</v>
      </c>
      <c r="B848" s="3">
        <f t="shared" si="41"/>
        <v>2025</v>
      </c>
      <c r="C848" t="str">
        <f t="shared" si="39"/>
        <v>2024-2025</v>
      </c>
      <c r="D848" t="s">
        <v>147</v>
      </c>
      <c r="E848" t="s">
        <v>118</v>
      </c>
      <c r="F848" t="str">
        <f t="shared" si="40"/>
        <v>New South Wales</v>
      </c>
      <c r="G848" t="s">
        <v>10</v>
      </c>
      <c r="H848">
        <v>2158</v>
      </c>
      <c r="I848" t="s">
        <v>11</v>
      </c>
      <c r="J848" t="s">
        <v>27</v>
      </c>
      <c r="K848" t="s">
        <v>154</v>
      </c>
      <c r="L848" t="s">
        <v>14</v>
      </c>
      <c r="M848" s="5">
        <v>25.98</v>
      </c>
      <c r="N848">
        <v>1</v>
      </c>
    </row>
    <row r="849" spans="1:14" x14ac:dyDescent="0.25">
      <c r="A849" s="2">
        <v>45370</v>
      </c>
      <c r="B849" s="3">
        <f t="shared" si="41"/>
        <v>2024</v>
      </c>
      <c r="C849" t="str">
        <f t="shared" si="39"/>
        <v>2023-2024</v>
      </c>
      <c r="D849" t="s">
        <v>147</v>
      </c>
      <c r="E849" t="s">
        <v>142</v>
      </c>
      <c r="F849" t="str">
        <f t="shared" si="40"/>
        <v>Australian Capital Territory</v>
      </c>
      <c r="G849" t="s">
        <v>80</v>
      </c>
      <c r="H849">
        <v>2609</v>
      </c>
      <c r="I849" t="s">
        <v>11</v>
      </c>
      <c r="J849" t="s">
        <v>58</v>
      </c>
      <c r="K849" t="s">
        <v>154</v>
      </c>
      <c r="L849" t="s">
        <v>14</v>
      </c>
      <c r="M849" s="5">
        <v>25.98</v>
      </c>
      <c r="N849">
        <v>1</v>
      </c>
    </row>
    <row r="850" spans="1:14" x14ac:dyDescent="0.25">
      <c r="A850" s="2">
        <v>45723</v>
      </c>
      <c r="B850" s="3">
        <f t="shared" si="41"/>
        <v>2025</v>
      </c>
      <c r="C850" t="str">
        <f t="shared" si="39"/>
        <v>2024-2025</v>
      </c>
      <c r="D850" t="s">
        <v>147</v>
      </c>
      <c r="E850" t="s">
        <v>119</v>
      </c>
      <c r="F850" t="str">
        <f t="shared" si="40"/>
        <v>Queensland</v>
      </c>
      <c r="G850" t="s">
        <v>35</v>
      </c>
      <c r="H850">
        <v>4570</v>
      </c>
      <c r="I850" t="s">
        <v>11</v>
      </c>
      <c r="J850" t="s">
        <v>120</v>
      </c>
      <c r="K850" t="s">
        <v>151</v>
      </c>
      <c r="L850" t="s">
        <v>21</v>
      </c>
      <c r="M850" s="5">
        <v>25.98</v>
      </c>
      <c r="N850">
        <v>1</v>
      </c>
    </row>
    <row r="851" spans="1:14" x14ac:dyDescent="0.25">
      <c r="A851" s="2">
        <v>45404</v>
      </c>
      <c r="B851" s="3">
        <f t="shared" si="41"/>
        <v>2024</v>
      </c>
      <c r="C851" t="str">
        <f t="shared" si="39"/>
        <v>2023-2024</v>
      </c>
      <c r="D851" t="s">
        <v>148</v>
      </c>
      <c r="E851" t="s">
        <v>93</v>
      </c>
      <c r="F851" t="str">
        <f t="shared" si="40"/>
        <v>Western Australia</v>
      </c>
      <c r="G851" t="s">
        <v>48</v>
      </c>
      <c r="H851">
        <v>6112</v>
      </c>
      <c r="I851" t="s">
        <v>11</v>
      </c>
      <c r="J851" t="s">
        <v>94</v>
      </c>
      <c r="K851" t="s">
        <v>153</v>
      </c>
      <c r="L851" t="s">
        <v>16</v>
      </c>
      <c r="M851" s="5">
        <v>25.98</v>
      </c>
      <c r="N851">
        <v>1</v>
      </c>
    </row>
    <row r="852" spans="1:14" x14ac:dyDescent="0.25">
      <c r="A852" s="2">
        <v>45754</v>
      </c>
      <c r="B852" s="3">
        <f t="shared" si="41"/>
        <v>2025</v>
      </c>
      <c r="C852" t="str">
        <f t="shared" si="39"/>
        <v>2024-2025</v>
      </c>
      <c r="D852" t="s">
        <v>147</v>
      </c>
      <c r="E852" t="s">
        <v>106</v>
      </c>
      <c r="F852" t="str">
        <f t="shared" si="40"/>
        <v>Victoria</v>
      </c>
      <c r="G852" t="s">
        <v>45</v>
      </c>
      <c r="H852">
        <v>3915</v>
      </c>
      <c r="I852" t="s">
        <v>11</v>
      </c>
      <c r="J852" t="s">
        <v>55</v>
      </c>
      <c r="K852" t="s">
        <v>153</v>
      </c>
      <c r="L852" t="s">
        <v>16</v>
      </c>
      <c r="M852" s="5">
        <v>25.98</v>
      </c>
      <c r="N852">
        <v>1</v>
      </c>
    </row>
    <row r="853" spans="1:14" x14ac:dyDescent="0.25">
      <c r="A853" s="2">
        <v>45755</v>
      </c>
      <c r="B853" s="3">
        <f t="shared" si="41"/>
        <v>2025</v>
      </c>
      <c r="C853" t="str">
        <f t="shared" si="39"/>
        <v>2024-2025</v>
      </c>
      <c r="D853" t="s">
        <v>147</v>
      </c>
      <c r="E853" t="s">
        <v>138</v>
      </c>
      <c r="F853" t="str">
        <f t="shared" si="40"/>
        <v>Queensland</v>
      </c>
      <c r="G853" t="s">
        <v>35</v>
      </c>
      <c r="H853">
        <v>4558</v>
      </c>
      <c r="I853" t="s">
        <v>11</v>
      </c>
      <c r="J853" t="s">
        <v>120</v>
      </c>
      <c r="K853" t="s">
        <v>153</v>
      </c>
      <c r="L853" t="s">
        <v>16</v>
      </c>
      <c r="M853" s="5">
        <v>25.98</v>
      </c>
      <c r="N853">
        <v>1</v>
      </c>
    </row>
    <row r="854" spans="1:14" x14ac:dyDescent="0.25">
      <c r="A854" s="2">
        <v>45612</v>
      </c>
      <c r="B854" s="3">
        <f t="shared" si="41"/>
        <v>2025</v>
      </c>
      <c r="C854" t="str">
        <f t="shared" si="39"/>
        <v>2024-2025</v>
      </c>
      <c r="D854" t="s">
        <v>148</v>
      </c>
      <c r="E854" t="s">
        <v>95</v>
      </c>
      <c r="F854" t="str">
        <f t="shared" si="40"/>
        <v>Victoria</v>
      </c>
      <c r="G854" t="s">
        <v>45</v>
      </c>
      <c r="H854">
        <v>3931</v>
      </c>
      <c r="I854" t="s">
        <v>11</v>
      </c>
      <c r="J854" t="s">
        <v>55</v>
      </c>
      <c r="K854" t="s">
        <v>153</v>
      </c>
      <c r="L854" t="s">
        <v>16</v>
      </c>
      <c r="M854" s="5">
        <v>25.98</v>
      </c>
      <c r="N854">
        <v>1</v>
      </c>
    </row>
    <row r="855" spans="1:14" x14ac:dyDescent="0.25">
      <c r="A855" s="2">
        <v>45699</v>
      </c>
      <c r="B855" s="3">
        <f t="shared" si="41"/>
        <v>2025</v>
      </c>
      <c r="C855" t="str">
        <f t="shared" si="39"/>
        <v>2024-2025</v>
      </c>
      <c r="D855" t="s">
        <v>147</v>
      </c>
      <c r="E855" t="s">
        <v>83</v>
      </c>
      <c r="F855" t="str">
        <f t="shared" si="40"/>
        <v>New South Wales</v>
      </c>
      <c r="G855" t="s">
        <v>10</v>
      </c>
      <c r="H855">
        <v>2750</v>
      </c>
      <c r="I855" t="s">
        <v>11</v>
      </c>
      <c r="J855" t="s">
        <v>25</v>
      </c>
      <c r="K855" t="s">
        <v>154</v>
      </c>
      <c r="L855" t="s">
        <v>14</v>
      </c>
      <c r="M855" s="5">
        <v>25.98</v>
      </c>
      <c r="N855">
        <v>1</v>
      </c>
    </row>
    <row r="856" spans="1:14" x14ac:dyDescent="0.25">
      <c r="A856" s="2">
        <v>45844</v>
      </c>
      <c r="B856" s="3">
        <f t="shared" si="41"/>
        <v>2026</v>
      </c>
      <c r="C856" t="str">
        <f t="shared" si="39"/>
        <v>2025-2026</v>
      </c>
      <c r="D856" t="s">
        <v>147</v>
      </c>
      <c r="E856" t="s">
        <v>40</v>
      </c>
      <c r="F856" t="str">
        <f t="shared" si="40"/>
        <v>New South Wales</v>
      </c>
      <c r="G856" t="s">
        <v>10</v>
      </c>
      <c r="H856">
        <v>2116</v>
      </c>
      <c r="I856" t="s">
        <v>11</v>
      </c>
      <c r="J856" t="s">
        <v>27</v>
      </c>
      <c r="K856" t="s">
        <v>153</v>
      </c>
      <c r="L856" t="s">
        <v>16</v>
      </c>
      <c r="M856" s="5">
        <v>25.98</v>
      </c>
      <c r="N856">
        <v>1</v>
      </c>
    </row>
    <row r="857" spans="1:14" x14ac:dyDescent="0.25">
      <c r="A857" s="2">
        <v>45412</v>
      </c>
      <c r="B857" s="3">
        <f t="shared" si="41"/>
        <v>2024</v>
      </c>
      <c r="C857" t="str">
        <f t="shared" si="39"/>
        <v>2023-2024</v>
      </c>
      <c r="D857" t="s">
        <v>148</v>
      </c>
      <c r="E857" t="s">
        <v>90</v>
      </c>
      <c r="F857" t="str">
        <f t="shared" si="40"/>
        <v>Victoria</v>
      </c>
      <c r="G857" t="s">
        <v>45</v>
      </c>
      <c r="H857">
        <v>3179</v>
      </c>
      <c r="I857" t="s">
        <v>11</v>
      </c>
      <c r="J857" t="s">
        <v>63</v>
      </c>
      <c r="K857" t="s">
        <v>153</v>
      </c>
      <c r="L857" t="s">
        <v>16</v>
      </c>
      <c r="M857" s="5">
        <v>25.98</v>
      </c>
      <c r="N857">
        <v>1</v>
      </c>
    </row>
    <row r="858" spans="1:14" x14ac:dyDescent="0.25">
      <c r="A858" s="2">
        <v>45433</v>
      </c>
      <c r="B858" s="3">
        <f t="shared" si="41"/>
        <v>2024</v>
      </c>
      <c r="C858" t="str">
        <f t="shared" si="39"/>
        <v>2023-2024</v>
      </c>
      <c r="D858" t="s">
        <v>147</v>
      </c>
      <c r="E858" t="s">
        <v>113</v>
      </c>
      <c r="F858" t="str">
        <f t="shared" si="40"/>
        <v>Queensland</v>
      </c>
      <c r="G858" t="s">
        <v>35</v>
      </c>
      <c r="H858">
        <v>4215</v>
      </c>
      <c r="I858" t="s">
        <v>11</v>
      </c>
      <c r="J858" t="s">
        <v>104</v>
      </c>
      <c r="K858" t="s">
        <v>153</v>
      </c>
      <c r="L858" t="s">
        <v>16</v>
      </c>
      <c r="M858" s="5">
        <v>25.98</v>
      </c>
      <c r="N858">
        <v>1</v>
      </c>
    </row>
    <row r="859" spans="1:14" x14ac:dyDescent="0.25">
      <c r="A859" s="2">
        <v>45851</v>
      </c>
      <c r="B859" s="3">
        <f t="shared" si="41"/>
        <v>2026</v>
      </c>
      <c r="C859" t="str">
        <f t="shared" si="39"/>
        <v>2025-2026</v>
      </c>
      <c r="D859" t="s">
        <v>147</v>
      </c>
      <c r="E859" t="s">
        <v>98</v>
      </c>
      <c r="F859" t="str">
        <f t="shared" si="40"/>
        <v>Victoria</v>
      </c>
      <c r="G859" t="s">
        <v>45</v>
      </c>
      <c r="H859">
        <v>3429</v>
      </c>
      <c r="I859" t="s">
        <v>11</v>
      </c>
      <c r="J859" t="s">
        <v>60</v>
      </c>
      <c r="K859" t="s">
        <v>150</v>
      </c>
      <c r="L859" t="s">
        <v>18</v>
      </c>
      <c r="M859" s="5">
        <v>25.98</v>
      </c>
      <c r="N859">
        <v>1</v>
      </c>
    </row>
    <row r="860" spans="1:14" x14ac:dyDescent="0.25">
      <c r="A860" s="2">
        <v>45435</v>
      </c>
      <c r="B860" s="3">
        <f t="shared" si="41"/>
        <v>2024</v>
      </c>
      <c r="C860" t="str">
        <f t="shared" si="39"/>
        <v>2023-2024</v>
      </c>
      <c r="D860" t="s">
        <v>147</v>
      </c>
      <c r="E860" t="s">
        <v>61</v>
      </c>
      <c r="F860" t="str">
        <f t="shared" si="40"/>
        <v>New South Wales</v>
      </c>
      <c r="G860" t="s">
        <v>10</v>
      </c>
      <c r="H860">
        <v>2539</v>
      </c>
      <c r="I860" t="s">
        <v>11</v>
      </c>
      <c r="J860" t="s">
        <v>58</v>
      </c>
      <c r="K860" t="s">
        <v>154</v>
      </c>
      <c r="L860" t="s">
        <v>14</v>
      </c>
      <c r="M860" s="5">
        <v>25.98</v>
      </c>
      <c r="N860">
        <v>1</v>
      </c>
    </row>
    <row r="861" spans="1:14" x14ac:dyDescent="0.25">
      <c r="A861" s="2">
        <v>45778</v>
      </c>
      <c r="B861" s="3">
        <f t="shared" si="41"/>
        <v>2025</v>
      </c>
      <c r="C861" t="str">
        <f t="shared" si="39"/>
        <v>2024-2025</v>
      </c>
      <c r="D861" t="s">
        <v>147</v>
      </c>
      <c r="E861" t="s">
        <v>84</v>
      </c>
      <c r="F861" t="str">
        <f t="shared" si="40"/>
        <v>Queensland</v>
      </c>
      <c r="G861" t="s">
        <v>35</v>
      </c>
      <c r="H861">
        <v>4740</v>
      </c>
      <c r="I861" t="s">
        <v>11</v>
      </c>
      <c r="J861" t="s">
        <v>51</v>
      </c>
      <c r="K861" t="s">
        <v>151</v>
      </c>
      <c r="L861" t="s">
        <v>21</v>
      </c>
      <c r="M861" s="5">
        <v>26</v>
      </c>
      <c r="N861">
        <v>1</v>
      </c>
    </row>
    <row r="862" spans="1:14" x14ac:dyDescent="0.25">
      <c r="A862" s="2">
        <v>45874</v>
      </c>
      <c r="B862" s="3">
        <f t="shared" si="41"/>
        <v>2026</v>
      </c>
      <c r="C862" t="str">
        <f t="shared" si="39"/>
        <v>2025-2026</v>
      </c>
      <c r="D862" t="s">
        <v>147</v>
      </c>
      <c r="E862" t="s">
        <v>127</v>
      </c>
      <c r="F862" t="str">
        <f t="shared" si="40"/>
        <v>New South Wales</v>
      </c>
      <c r="G862" t="s">
        <v>10</v>
      </c>
      <c r="H862">
        <v>2131</v>
      </c>
      <c r="I862" t="s">
        <v>11</v>
      </c>
      <c r="J862" t="s">
        <v>27</v>
      </c>
      <c r="K862" t="s">
        <v>154</v>
      </c>
      <c r="L862" t="s">
        <v>14</v>
      </c>
      <c r="M862" s="5">
        <v>26</v>
      </c>
      <c r="N862">
        <v>1</v>
      </c>
    </row>
    <row r="863" spans="1:14" x14ac:dyDescent="0.25">
      <c r="A863" s="2">
        <v>45877</v>
      </c>
      <c r="B863" s="3">
        <f t="shared" si="41"/>
        <v>2026</v>
      </c>
      <c r="C863" t="str">
        <f t="shared" si="39"/>
        <v>2025-2026</v>
      </c>
      <c r="D863" t="s">
        <v>148</v>
      </c>
      <c r="E863" t="s">
        <v>79</v>
      </c>
      <c r="F863" t="str">
        <f t="shared" si="40"/>
        <v>Australian Capital Territory</v>
      </c>
      <c r="G863" t="s">
        <v>80</v>
      </c>
      <c r="H863">
        <v>2617</v>
      </c>
      <c r="I863" t="s">
        <v>11</v>
      </c>
      <c r="J863" t="s">
        <v>58</v>
      </c>
      <c r="K863" t="s">
        <v>154</v>
      </c>
      <c r="L863" t="s">
        <v>14</v>
      </c>
      <c r="M863" s="5">
        <v>26.28</v>
      </c>
      <c r="N863">
        <v>1</v>
      </c>
    </row>
    <row r="864" spans="1:14" x14ac:dyDescent="0.25">
      <c r="A864" s="2">
        <v>45640</v>
      </c>
      <c r="B864" s="3">
        <f t="shared" si="41"/>
        <v>2025</v>
      </c>
      <c r="C864" t="str">
        <f t="shared" si="39"/>
        <v>2024-2025</v>
      </c>
      <c r="D864" t="s">
        <v>148</v>
      </c>
      <c r="E864" t="s">
        <v>103</v>
      </c>
      <c r="F864" t="str">
        <f t="shared" si="40"/>
        <v>Queensland</v>
      </c>
      <c r="G864" t="s">
        <v>35</v>
      </c>
      <c r="H864">
        <v>4509</v>
      </c>
      <c r="I864" t="s">
        <v>11</v>
      </c>
      <c r="J864" t="s">
        <v>104</v>
      </c>
      <c r="K864" t="s">
        <v>157</v>
      </c>
      <c r="L864" t="s">
        <v>22</v>
      </c>
      <c r="M864" s="5">
        <v>26.41</v>
      </c>
      <c r="N864">
        <v>1</v>
      </c>
    </row>
    <row r="865" spans="1:14" x14ac:dyDescent="0.25">
      <c r="A865" s="2">
        <v>45632</v>
      </c>
      <c r="B865" s="3">
        <f t="shared" si="41"/>
        <v>2025</v>
      </c>
      <c r="C865" t="str">
        <f t="shared" si="39"/>
        <v>2024-2025</v>
      </c>
      <c r="D865" t="s">
        <v>147</v>
      </c>
      <c r="E865" t="s">
        <v>124</v>
      </c>
      <c r="F865" t="str">
        <f t="shared" si="40"/>
        <v>New South Wales</v>
      </c>
      <c r="G865" t="s">
        <v>10</v>
      </c>
      <c r="H865">
        <v>2015</v>
      </c>
      <c r="I865" t="s">
        <v>11</v>
      </c>
      <c r="J865" t="s">
        <v>12</v>
      </c>
      <c r="K865" t="s">
        <v>154</v>
      </c>
      <c r="L865" t="s">
        <v>14</v>
      </c>
      <c r="M865" s="5">
        <v>26.810000000000002</v>
      </c>
      <c r="N865">
        <v>1</v>
      </c>
    </row>
    <row r="866" spans="1:14" x14ac:dyDescent="0.25">
      <c r="A866" s="2">
        <v>45821</v>
      </c>
      <c r="B866" s="3">
        <f t="shared" si="41"/>
        <v>2025</v>
      </c>
      <c r="C866" t="str">
        <f t="shared" si="39"/>
        <v>2024-2025</v>
      </c>
      <c r="D866" t="s">
        <v>147</v>
      </c>
      <c r="E866" t="s">
        <v>31</v>
      </c>
      <c r="F866" t="str">
        <f t="shared" si="40"/>
        <v>South Australia</v>
      </c>
      <c r="G866" t="s">
        <v>32</v>
      </c>
      <c r="H866">
        <v>5168</v>
      </c>
      <c r="I866" t="s">
        <v>11</v>
      </c>
      <c r="J866" t="s">
        <v>33</v>
      </c>
      <c r="K866" t="s">
        <v>152</v>
      </c>
      <c r="L866" t="s">
        <v>13</v>
      </c>
      <c r="M866" s="5">
        <v>26.9</v>
      </c>
      <c r="N866">
        <v>1</v>
      </c>
    </row>
    <row r="867" spans="1:14" x14ac:dyDescent="0.25">
      <c r="A867" s="2">
        <v>45968</v>
      </c>
      <c r="B867" s="3">
        <f t="shared" si="41"/>
        <v>2026</v>
      </c>
      <c r="C867" t="str">
        <f t="shared" si="39"/>
        <v>2025-2026</v>
      </c>
      <c r="D867" t="s">
        <v>148</v>
      </c>
      <c r="E867" t="s">
        <v>31</v>
      </c>
      <c r="F867" t="str">
        <f t="shared" si="40"/>
        <v>South Australia</v>
      </c>
      <c r="G867" t="s">
        <v>32</v>
      </c>
      <c r="H867">
        <v>5168</v>
      </c>
      <c r="I867" t="s">
        <v>11</v>
      </c>
      <c r="J867" t="s">
        <v>33</v>
      </c>
      <c r="K867" t="s">
        <v>19</v>
      </c>
      <c r="L867" t="s">
        <v>23</v>
      </c>
      <c r="M867" s="5">
        <v>26.91</v>
      </c>
      <c r="N867">
        <v>1</v>
      </c>
    </row>
    <row r="868" spans="1:14" x14ac:dyDescent="0.25">
      <c r="A868" s="2">
        <v>45382</v>
      </c>
      <c r="B868" s="3">
        <f t="shared" si="41"/>
        <v>2024</v>
      </c>
      <c r="C868" t="str">
        <f t="shared" si="39"/>
        <v>2023-2024</v>
      </c>
      <c r="D868" t="s">
        <v>147</v>
      </c>
      <c r="E868" t="s">
        <v>64</v>
      </c>
      <c r="F868" t="str">
        <f t="shared" si="40"/>
        <v>Victoria</v>
      </c>
      <c r="G868" t="s">
        <v>45</v>
      </c>
      <c r="H868">
        <v>3199</v>
      </c>
      <c r="I868" t="s">
        <v>11</v>
      </c>
      <c r="J868" t="s">
        <v>63</v>
      </c>
      <c r="K868" t="s">
        <v>150</v>
      </c>
      <c r="L868" t="s">
        <v>18</v>
      </c>
      <c r="M868" s="5">
        <v>26.95</v>
      </c>
      <c r="N868">
        <v>1</v>
      </c>
    </row>
    <row r="869" spans="1:14" x14ac:dyDescent="0.25">
      <c r="A869" s="2">
        <v>45947</v>
      </c>
      <c r="B869" s="3">
        <f t="shared" si="41"/>
        <v>2026</v>
      </c>
      <c r="C869" t="str">
        <f t="shared" si="39"/>
        <v>2025-2026</v>
      </c>
      <c r="D869" t="s">
        <v>148</v>
      </c>
      <c r="E869" t="s">
        <v>83</v>
      </c>
      <c r="F869" t="str">
        <f t="shared" si="40"/>
        <v>New South Wales</v>
      </c>
      <c r="G869" t="s">
        <v>10</v>
      </c>
      <c r="H869">
        <v>2750</v>
      </c>
      <c r="I869" t="s">
        <v>11</v>
      </c>
      <c r="J869" t="s">
        <v>25</v>
      </c>
      <c r="K869" t="s">
        <v>149</v>
      </c>
      <c r="L869" t="s">
        <v>15</v>
      </c>
      <c r="M869" s="5">
        <v>26.950000000000003</v>
      </c>
      <c r="N869">
        <v>1</v>
      </c>
    </row>
    <row r="870" spans="1:14" x14ac:dyDescent="0.25">
      <c r="A870" s="2">
        <v>45733</v>
      </c>
      <c r="B870" s="3">
        <f t="shared" si="41"/>
        <v>2025</v>
      </c>
      <c r="C870" t="str">
        <f t="shared" si="39"/>
        <v>2024-2025</v>
      </c>
      <c r="D870" t="s">
        <v>148</v>
      </c>
      <c r="E870" t="s">
        <v>97</v>
      </c>
      <c r="F870" t="str">
        <f t="shared" si="40"/>
        <v>Tasmania</v>
      </c>
      <c r="G870" t="s">
        <v>70</v>
      </c>
      <c r="H870">
        <v>7250</v>
      </c>
      <c r="I870" t="s">
        <v>11</v>
      </c>
      <c r="J870" t="s">
        <v>71</v>
      </c>
      <c r="K870" t="s">
        <v>150</v>
      </c>
      <c r="L870" t="s">
        <v>18</v>
      </c>
      <c r="M870" s="5">
        <v>26.97</v>
      </c>
      <c r="N870">
        <v>1</v>
      </c>
    </row>
    <row r="871" spans="1:14" x14ac:dyDescent="0.25">
      <c r="A871" s="2">
        <v>45376</v>
      </c>
      <c r="B871" s="3">
        <f t="shared" si="41"/>
        <v>2024</v>
      </c>
      <c r="C871" t="str">
        <f t="shared" si="39"/>
        <v>2023-2024</v>
      </c>
      <c r="D871" t="s">
        <v>147</v>
      </c>
      <c r="E871" t="s">
        <v>111</v>
      </c>
      <c r="F871" t="str">
        <f t="shared" si="40"/>
        <v>New South Wales</v>
      </c>
      <c r="G871" t="s">
        <v>10</v>
      </c>
      <c r="H871">
        <v>2120</v>
      </c>
      <c r="I871" t="s">
        <v>11</v>
      </c>
      <c r="J871" t="s">
        <v>27</v>
      </c>
      <c r="K871" t="s">
        <v>152</v>
      </c>
      <c r="L871" t="s">
        <v>13</v>
      </c>
      <c r="M871" s="5">
        <v>26.979999999999997</v>
      </c>
      <c r="N871">
        <v>1</v>
      </c>
    </row>
    <row r="872" spans="1:14" x14ac:dyDescent="0.25">
      <c r="A872" s="2">
        <v>45856</v>
      </c>
      <c r="B872" s="3">
        <f t="shared" si="41"/>
        <v>2026</v>
      </c>
      <c r="C872" t="str">
        <f t="shared" si="39"/>
        <v>2025-2026</v>
      </c>
      <c r="D872" t="s">
        <v>147</v>
      </c>
      <c r="E872" t="s">
        <v>85</v>
      </c>
      <c r="F872" t="str">
        <f t="shared" si="40"/>
        <v>Queensland</v>
      </c>
      <c r="G872" t="s">
        <v>35</v>
      </c>
      <c r="H872">
        <v>4883</v>
      </c>
      <c r="I872" t="s">
        <v>11</v>
      </c>
      <c r="J872" t="s">
        <v>36</v>
      </c>
      <c r="K872" t="s">
        <v>19</v>
      </c>
      <c r="L872" t="s">
        <v>23</v>
      </c>
      <c r="M872" s="5">
        <v>26.98</v>
      </c>
      <c r="N872">
        <v>1</v>
      </c>
    </row>
    <row r="873" spans="1:14" x14ac:dyDescent="0.25">
      <c r="A873" s="2">
        <v>45593</v>
      </c>
      <c r="B873" s="3">
        <f t="shared" si="41"/>
        <v>2025</v>
      </c>
      <c r="C873" t="str">
        <f t="shared" si="39"/>
        <v>2024-2025</v>
      </c>
      <c r="D873" t="s">
        <v>147</v>
      </c>
      <c r="E873" t="s">
        <v>85</v>
      </c>
      <c r="F873" t="str">
        <f t="shared" si="40"/>
        <v>Queensland</v>
      </c>
      <c r="G873" t="s">
        <v>35</v>
      </c>
      <c r="H873">
        <v>4883</v>
      </c>
      <c r="I873" t="s">
        <v>11</v>
      </c>
      <c r="J873" t="s">
        <v>36</v>
      </c>
      <c r="K873" t="s">
        <v>154</v>
      </c>
      <c r="L873" t="s">
        <v>14</v>
      </c>
      <c r="M873" s="5">
        <v>26.98</v>
      </c>
      <c r="N873">
        <v>1</v>
      </c>
    </row>
    <row r="874" spans="1:14" x14ac:dyDescent="0.25">
      <c r="A874" s="2">
        <v>45686</v>
      </c>
      <c r="B874" s="3">
        <f t="shared" si="41"/>
        <v>2025</v>
      </c>
      <c r="C874" t="str">
        <f t="shared" si="39"/>
        <v>2024-2025</v>
      </c>
      <c r="D874" t="s">
        <v>147</v>
      </c>
      <c r="E874" t="s">
        <v>101</v>
      </c>
      <c r="F874" t="str">
        <f t="shared" si="40"/>
        <v>Victoria</v>
      </c>
      <c r="G874" t="s">
        <v>45</v>
      </c>
      <c r="H874">
        <v>3131</v>
      </c>
      <c r="I874" t="s">
        <v>11</v>
      </c>
      <c r="J874" t="s">
        <v>63</v>
      </c>
      <c r="K874" t="s">
        <v>154</v>
      </c>
      <c r="L874" t="s">
        <v>14</v>
      </c>
      <c r="M874" s="5">
        <v>26.98</v>
      </c>
      <c r="N874">
        <v>1</v>
      </c>
    </row>
    <row r="875" spans="1:14" x14ac:dyDescent="0.25">
      <c r="A875" s="2">
        <v>45504</v>
      </c>
      <c r="B875" s="3">
        <f t="shared" si="41"/>
        <v>2025</v>
      </c>
      <c r="C875" t="str">
        <f t="shared" si="39"/>
        <v>2024-2025</v>
      </c>
      <c r="D875" t="s">
        <v>147</v>
      </c>
      <c r="E875" t="s">
        <v>140</v>
      </c>
      <c r="F875" t="str">
        <f t="shared" si="40"/>
        <v>Tasmania</v>
      </c>
      <c r="G875" t="s">
        <v>70</v>
      </c>
      <c r="H875">
        <v>7320</v>
      </c>
      <c r="I875" t="s">
        <v>11</v>
      </c>
      <c r="J875" t="s">
        <v>71</v>
      </c>
      <c r="K875" t="s">
        <v>19</v>
      </c>
      <c r="L875" t="s">
        <v>23</v>
      </c>
      <c r="M875" s="5">
        <v>26.990000000000002</v>
      </c>
      <c r="N875">
        <v>1</v>
      </c>
    </row>
    <row r="876" spans="1:14" x14ac:dyDescent="0.25">
      <c r="A876" s="2">
        <v>45310</v>
      </c>
      <c r="B876" s="3">
        <f t="shared" si="41"/>
        <v>2024</v>
      </c>
      <c r="C876" t="str">
        <f t="shared" si="39"/>
        <v>2023-2024</v>
      </c>
      <c r="D876" t="s">
        <v>147</v>
      </c>
      <c r="E876" t="s">
        <v>44</v>
      </c>
      <c r="F876" t="str">
        <f t="shared" si="40"/>
        <v>Victoria</v>
      </c>
      <c r="G876" t="s">
        <v>45</v>
      </c>
      <c r="H876">
        <v>3066</v>
      </c>
      <c r="I876" t="s">
        <v>11</v>
      </c>
      <c r="J876" t="s">
        <v>46</v>
      </c>
      <c r="K876" t="s">
        <v>19</v>
      </c>
      <c r="L876" t="s">
        <v>23</v>
      </c>
      <c r="M876" s="5">
        <v>27</v>
      </c>
      <c r="N876">
        <v>1</v>
      </c>
    </row>
    <row r="877" spans="1:14" x14ac:dyDescent="0.25">
      <c r="A877" s="2">
        <v>45781</v>
      </c>
      <c r="B877" s="3">
        <f t="shared" si="41"/>
        <v>2025</v>
      </c>
      <c r="C877" t="str">
        <f t="shared" si="39"/>
        <v>2024-2025</v>
      </c>
      <c r="D877" t="s">
        <v>147</v>
      </c>
      <c r="E877" t="s">
        <v>142</v>
      </c>
      <c r="F877" t="str">
        <f t="shared" si="40"/>
        <v>Australian Capital Territory</v>
      </c>
      <c r="G877" t="s">
        <v>80</v>
      </c>
      <c r="H877">
        <v>2609</v>
      </c>
      <c r="I877" t="s">
        <v>11</v>
      </c>
      <c r="J877" t="s">
        <v>58</v>
      </c>
      <c r="K877" t="s">
        <v>155</v>
      </c>
      <c r="L877" t="s">
        <v>20</v>
      </c>
      <c r="M877" s="5">
        <v>27.18</v>
      </c>
      <c r="N877">
        <v>1</v>
      </c>
    </row>
    <row r="878" spans="1:14" x14ac:dyDescent="0.25">
      <c r="A878" s="2">
        <v>45333</v>
      </c>
      <c r="B878" s="3">
        <f t="shared" si="41"/>
        <v>2024</v>
      </c>
      <c r="C878" t="str">
        <f t="shared" si="39"/>
        <v>2023-2024</v>
      </c>
      <c r="D878" t="s">
        <v>147</v>
      </c>
      <c r="E878" t="s">
        <v>138</v>
      </c>
      <c r="F878" t="str">
        <f t="shared" si="40"/>
        <v>Queensland</v>
      </c>
      <c r="G878" t="s">
        <v>35</v>
      </c>
      <c r="H878">
        <v>4558</v>
      </c>
      <c r="I878" t="s">
        <v>11</v>
      </c>
      <c r="J878" t="s">
        <v>120</v>
      </c>
      <c r="K878" t="s">
        <v>149</v>
      </c>
      <c r="L878" t="s">
        <v>15</v>
      </c>
      <c r="M878" s="5">
        <v>27.27</v>
      </c>
      <c r="N878">
        <v>1</v>
      </c>
    </row>
    <row r="879" spans="1:14" x14ac:dyDescent="0.25">
      <c r="A879" s="2">
        <v>45803</v>
      </c>
      <c r="B879" s="3">
        <f t="shared" si="41"/>
        <v>2025</v>
      </c>
      <c r="C879" t="str">
        <f t="shared" si="39"/>
        <v>2024-2025</v>
      </c>
      <c r="D879" t="s">
        <v>147</v>
      </c>
      <c r="E879" t="s">
        <v>79</v>
      </c>
      <c r="F879" t="str">
        <f t="shared" si="40"/>
        <v>Australian Capital Territory</v>
      </c>
      <c r="G879" t="s">
        <v>80</v>
      </c>
      <c r="H879">
        <v>2617</v>
      </c>
      <c r="I879" t="s">
        <v>11</v>
      </c>
      <c r="J879" t="s">
        <v>58</v>
      </c>
      <c r="K879" t="s">
        <v>150</v>
      </c>
      <c r="L879" t="s">
        <v>18</v>
      </c>
      <c r="M879" s="5">
        <v>27.36</v>
      </c>
      <c r="N879">
        <v>1</v>
      </c>
    </row>
    <row r="880" spans="1:14" x14ac:dyDescent="0.25">
      <c r="A880" s="2">
        <v>45894</v>
      </c>
      <c r="B880" s="3">
        <f t="shared" si="41"/>
        <v>2026</v>
      </c>
      <c r="C880" t="str">
        <f t="shared" si="39"/>
        <v>2025-2026</v>
      </c>
      <c r="D880" t="s">
        <v>147</v>
      </c>
      <c r="E880" t="s">
        <v>81</v>
      </c>
      <c r="F880" t="str">
        <f t="shared" si="40"/>
        <v>New South Wales</v>
      </c>
      <c r="G880" t="s">
        <v>10</v>
      </c>
      <c r="H880">
        <v>2485</v>
      </c>
      <c r="I880" t="s">
        <v>11</v>
      </c>
      <c r="J880" t="s">
        <v>68</v>
      </c>
      <c r="K880" t="s">
        <v>19</v>
      </c>
      <c r="L880" t="s">
        <v>23</v>
      </c>
      <c r="M880" s="5">
        <v>27.38</v>
      </c>
      <c r="N880">
        <v>1</v>
      </c>
    </row>
    <row r="881" spans="1:14" x14ac:dyDescent="0.25">
      <c r="A881" s="2">
        <v>45899</v>
      </c>
      <c r="B881" s="3">
        <f t="shared" si="41"/>
        <v>2026</v>
      </c>
      <c r="C881" t="str">
        <f t="shared" si="39"/>
        <v>2025-2026</v>
      </c>
      <c r="D881" t="s">
        <v>148</v>
      </c>
      <c r="E881" t="s">
        <v>79</v>
      </c>
      <c r="F881" t="str">
        <f t="shared" si="40"/>
        <v>Australian Capital Territory</v>
      </c>
      <c r="G881" t="s">
        <v>80</v>
      </c>
      <c r="H881">
        <v>2617</v>
      </c>
      <c r="I881" t="s">
        <v>11</v>
      </c>
      <c r="J881" t="s">
        <v>58</v>
      </c>
      <c r="K881" t="s">
        <v>153</v>
      </c>
      <c r="L881" t="s">
        <v>16</v>
      </c>
      <c r="M881" s="5">
        <v>27.48</v>
      </c>
      <c r="N881">
        <v>1</v>
      </c>
    </row>
    <row r="882" spans="1:14" x14ac:dyDescent="0.25">
      <c r="A882" s="2">
        <v>45321</v>
      </c>
      <c r="B882" s="3">
        <f t="shared" si="41"/>
        <v>2024</v>
      </c>
      <c r="C882" t="str">
        <f t="shared" si="39"/>
        <v>2023-2024</v>
      </c>
      <c r="D882" t="s">
        <v>147</v>
      </c>
      <c r="E882" t="s">
        <v>110</v>
      </c>
      <c r="F882" t="str">
        <f t="shared" si="40"/>
        <v>Queensland</v>
      </c>
      <c r="G882" t="s">
        <v>35</v>
      </c>
      <c r="H882">
        <v>4680</v>
      </c>
      <c r="I882" t="s">
        <v>11</v>
      </c>
      <c r="J882" t="s">
        <v>51</v>
      </c>
      <c r="K882" t="s">
        <v>154</v>
      </c>
      <c r="L882" t="s">
        <v>14</v>
      </c>
      <c r="M882" s="5">
        <v>27.5</v>
      </c>
      <c r="N882">
        <v>1</v>
      </c>
    </row>
    <row r="883" spans="1:14" x14ac:dyDescent="0.25">
      <c r="A883" s="2">
        <v>45802</v>
      </c>
      <c r="B883" s="3">
        <f t="shared" si="41"/>
        <v>2025</v>
      </c>
      <c r="C883" t="str">
        <f t="shared" si="39"/>
        <v>2024-2025</v>
      </c>
      <c r="D883" t="s">
        <v>148</v>
      </c>
      <c r="E883" t="s">
        <v>31</v>
      </c>
      <c r="F883" t="str">
        <f t="shared" si="40"/>
        <v>South Australia</v>
      </c>
      <c r="G883" t="s">
        <v>32</v>
      </c>
      <c r="H883">
        <v>5168</v>
      </c>
      <c r="I883" t="s">
        <v>11</v>
      </c>
      <c r="J883" t="s">
        <v>33</v>
      </c>
      <c r="K883" t="s">
        <v>19</v>
      </c>
      <c r="L883" t="s">
        <v>23</v>
      </c>
      <c r="M883" s="5">
        <v>27.53</v>
      </c>
      <c r="N883">
        <v>1</v>
      </c>
    </row>
    <row r="884" spans="1:14" x14ac:dyDescent="0.25">
      <c r="A884" s="2">
        <v>45616</v>
      </c>
      <c r="B884" s="3">
        <f t="shared" si="41"/>
        <v>2025</v>
      </c>
      <c r="C884" t="str">
        <f t="shared" si="39"/>
        <v>2024-2025</v>
      </c>
      <c r="D884" t="s">
        <v>147</v>
      </c>
      <c r="E884" t="s">
        <v>112</v>
      </c>
      <c r="F884" t="str">
        <f t="shared" si="40"/>
        <v>Victoria</v>
      </c>
      <c r="G884" t="s">
        <v>45</v>
      </c>
      <c r="H884">
        <v>3076</v>
      </c>
      <c r="I884" t="s">
        <v>11</v>
      </c>
      <c r="J884" t="s">
        <v>46</v>
      </c>
      <c r="K884" t="s">
        <v>157</v>
      </c>
      <c r="L884" t="s">
        <v>22</v>
      </c>
      <c r="M884" s="5">
        <v>27.62</v>
      </c>
      <c r="N884">
        <v>1</v>
      </c>
    </row>
    <row r="885" spans="1:14" x14ac:dyDescent="0.25">
      <c r="A885" s="2">
        <v>45569</v>
      </c>
      <c r="B885" s="3">
        <f t="shared" si="41"/>
        <v>2025</v>
      </c>
      <c r="C885" t="str">
        <f t="shared" si="39"/>
        <v>2024-2025</v>
      </c>
      <c r="D885" t="s">
        <v>147</v>
      </c>
      <c r="E885" t="s">
        <v>65</v>
      </c>
      <c r="F885" t="str">
        <f t="shared" si="40"/>
        <v>New South Wales</v>
      </c>
      <c r="G885" t="s">
        <v>10</v>
      </c>
      <c r="H885">
        <v>2541</v>
      </c>
      <c r="I885" t="s">
        <v>11</v>
      </c>
      <c r="J885" t="s">
        <v>58</v>
      </c>
      <c r="K885" t="s">
        <v>149</v>
      </c>
      <c r="L885" t="s">
        <v>15</v>
      </c>
      <c r="M885" s="5">
        <v>27.72</v>
      </c>
      <c r="N885">
        <v>1</v>
      </c>
    </row>
    <row r="886" spans="1:14" x14ac:dyDescent="0.25">
      <c r="A886" s="2">
        <v>45836</v>
      </c>
      <c r="B886" s="3">
        <f t="shared" si="41"/>
        <v>2025</v>
      </c>
      <c r="C886" t="str">
        <f t="shared" si="39"/>
        <v>2024-2025</v>
      </c>
      <c r="D886" t="s">
        <v>147</v>
      </c>
      <c r="E886" t="s">
        <v>97</v>
      </c>
      <c r="F886" t="str">
        <f t="shared" si="40"/>
        <v>Tasmania</v>
      </c>
      <c r="G886" t="s">
        <v>70</v>
      </c>
      <c r="H886">
        <v>7250</v>
      </c>
      <c r="I886" t="s">
        <v>11</v>
      </c>
      <c r="J886" t="s">
        <v>71</v>
      </c>
      <c r="K886" t="s">
        <v>154</v>
      </c>
      <c r="L886" t="s">
        <v>14</v>
      </c>
      <c r="M886" s="5">
        <v>27.86</v>
      </c>
      <c r="N886">
        <v>1</v>
      </c>
    </row>
    <row r="887" spans="1:14" x14ac:dyDescent="0.25">
      <c r="A887" s="2">
        <v>45832</v>
      </c>
      <c r="B887" s="3">
        <f t="shared" si="41"/>
        <v>2025</v>
      </c>
      <c r="C887" t="str">
        <f t="shared" si="39"/>
        <v>2024-2025</v>
      </c>
      <c r="D887" t="s">
        <v>147</v>
      </c>
      <c r="E887" t="s">
        <v>105</v>
      </c>
      <c r="F887" t="str">
        <f t="shared" si="40"/>
        <v>Victoria</v>
      </c>
      <c r="G887" t="s">
        <v>45</v>
      </c>
      <c r="H887">
        <v>3500</v>
      </c>
      <c r="I887" t="s">
        <v>11</v>
      </c>
      <c r="J887" t="s">
        <v>60</v>
      </c>
      <c r="K887" t="s">
        <v>150</v>
      </c>
      <c r="L887" t="s">
        <v>18</v>
      </c>
      <c r="M887" s="5">
        <v>27.93</v>
      </c>
      <c r="N887">
        <v>1</v>
      </c>
    </row>
    <row r="888" spans="1:14" x14ac:dyDescent="0.25">
      <c r="A888" s="2">
        <v>46013</v>
      </c>
      <c r="B888" s="3">
        <f t="shared" si="41"/>
        <v>2026</v>
      </c>
      <c r="C888" t="str">
        <f t="shared" si="39"/>
        <v>2025-2026</v>
      </c>
      <c r="D888" t="s">
        <v>148</v>
      </c>
      <c r="E888" t="s">
        <v>130</v>
      </c>
      <c r="F888" t="str">
        <f t="shared" si="40"/>
        <v>South Australia</v>
      </c>
      <c r="G888" t="s">
        <v>32</v>
      </c>
      <c r="H888">
        <v>5290</v>
      </c>
      <c r="I888" t="s">
        <v>11</v>
      </c>
      <c r="J888" t="s">
        <v>38</v>
      </c>
      <c r="K888" t="s">
        <v>155</v>
      </c>
      <c r="L888" t="s">
        <v>20</v>
      </c>
      <c r="M888" s="5">
        <v>27.94</v>
      </c>
      <c r="N888">
        <v>1</v>
      </c>
    </row>
    <row r="889" spans="1:14" x14ac:dyDescent="0.25">
      <c r="A889" s="2">
        <v>45430</v>
      </c>
      <c r="B889" s="3">
        <f t="shared" si="41"/>
        <v>2024</v>
      </c>
      <c r="C889" t="str">
        <f t="shared" si="39"/>
        <v>2023-2024</v>
      </c>
      <c r="D889" t="s">
        <v>147</v>
      </c>
      <c r="E889" t="s">
        <v>53</v>
      </c>
      <c r="F889" t="str">
        <f t="shared" si="40"/>
        <v>South Australia</v>
      </c>
      <c r="G889" t="s">
        <v>32</v>
      </c>
      <c r="H889">
        <v>5082</v>
      </c>
      <c r="I889" t="s">
        <v>11</v>
      </c>
      <c r="J889" t="s">
        <v>33</v>
      </c>
      <c r="K889" t="s">
        <v>155</v>
      </c>
      <c r="L889" t="s">
        <v>20</v>
      </c>
      <c r="M889" s="5">
        <v>27.94</v>
      </c>
      <c r="N889">
        <v>1</v>
      </c>
    </row>
    <row r="890" spans="1:14" x14ac:dyDescent="0.25">
      <c r="A890" s="2">
        <v>45829</v>
      </c>
      <c r="B890" s="3">
        <f t="shared" si="41"/>
        <v>2025</v>
      </c>
      <c r="C890" t="str">
        <f t="shared" si="39"/>
        <v>2024-2025</v>
      </c>
      <c r="D890" t="s">
        <v>147</v>
      </c>
      <c r="E890" t="s">
        <v>113</v>
      </c>
      <c r="F890" t="str">
        <f t="shared" si="40"/>
        <v>Queensland</v>
      </c>
      <c r="G890" t="s">
        <v>35</v>
      </c>
      <c r="H890">
        <v>4215</v>
      </c>
      <c r="I890" t="s">
        <v>11</v>
      </c>
      <c r="J890" t="s">
        <v>104</v>
      </c>
      <c r="K890" t="s">
        <v>156</v>
      </c>
      <c r="L890" t="s">
        <v>17</v>
      </c>
      <c r="M890" s="5">
        <v>27.94</v>
      </c>
      <c r="N890">
        <v>1</v>
      </c>
    </row>
    <row r="891" spans="1:14" x14ac:dyDescent="0.25">
      <c r="A891" s="2">
        <v>45943</v>
      </c>
      <c r="B891" s="3">
        <f t="shared" si="41"/>
        <v>2026</v>
      </c>
      <c r="C891" t="str">
        <f t="shared" si="39"/>
        <v>2025-2026</v>
      </c>
      <c r="D891" t="s">
        <v>147</v>
      </c>
      <c r="E891" t="s">
        <v>107</v>
      </c>
      <c r="F891" t="str">
        <f t="shared" si="40"/>
        <v>Queensland</v>
      </c>
      <c r="G891" t="s">
        <v>35</v>
      </c>
      <c r="H891">
        <v>4220</v>
      </c>
      <c r="I891" t="s">
        <v>11</v>
      </c>
      <c r="J891" t="s">
        <v>104</v>
      </c>
      <c r="K891" t="s">
        <v>156</v>
      </c>
      <c r="L891" t="s">
        <v>17</v>
      </c>
      <c r="M891" s="5">
        <v>27.96</v>
      </c>
      <c r="N891">
        <v>1</v>
      </c>
    </row>
    <row r="892" spans="1:14" x14ac:dyDescent="0.25">
      <c r="A892" s="2">
        <v>45410</v>
      </c>
      <c r="B892" s="3">
        <f t="shared" si="41"/>
        <v>2024</v>
      </c>
      <c r="C892" t="str">
        <f t="shared" si="39"/>
        <v>2023-2024</v>
      </c>
      <c r="D892" t="s">
        <v>147</v>
      </c>
      <c r="E892" t="s">
        <v>91</v>
      </c>
      <c r="F892" t="str">
        <f t="shared" si="40"/>
        <v>Victoria</v>
      </c>
      <c r="G892" t="s">
        <v>45</v>
      </c>
      <c r="H892">
        <v>3690</v>
      </c>
      <c r="I892" t="s">
        <v>11</v>
      </c>
      <c r="J892" t="s">
        <v>55</v>
      </c>
      <c r="K892" t="s">
        <v>150</v>
      </c>
      <c r="L892" t="s">
        <v>18</v>
      </c>
      <c r="M892" s="5">
        <v>27.96</v>
      </c>
      <c r="N892">
        <v>1</v>
      </c>
    </row>
    <row r="893" spans="1:14" x14ac:dyDescent="0.25">
      <c r="A893" s="2">
        <v>45572</v>
      </c>
      <c r="B893" s="3">
        <f t="shared" si="41"/>
        <v>2025</v>
      </c>
      <c r="C893" t="str">
        <f t="shared" si="39"/>
        <v>2024-2025</v>
      </c>
      <c r="D893" t="s">
        <v>148</v>
      </c>
      <c r="E893" t="s">
        <v>117</v>
      </c>
      <c r="F893" t="str">
        <f t="shared" si="40"/>
        <v>Queensland</v>
      </c>
      <c r="G893" t="s">
        <v>35</v>
      </c>
      <c r="H893">
        <v>4119</v>
      </c>
      <c r="I893" t="s">
        <v>11</v>
      </c>
      <c r="J893" t="s">
        <v>43</v>
      </c>
      <c r="K893" t="s">
        <v>153</v>
      </c>
      <c r="L893" t="s">
        <v>16</v>
      </c>
      <c r="M893" s="5">
        <v>27.97</v>
      </c>
      <c r="N893">
        <v>1</v>
      </c>
    </row>
    <row r="894" spans="1:14" x14ac:dyDescent="0.25">
      <c r="A894" s="2">
        <v>45637</v>
      </c>
      <c r="B894" s="3">
        <f t="shared" si="41"/>
        <v>2025</v>
      </c>
      <c r="C894" t="str">
        <f t="shared" si="39"/>
        <v>2024-2025</v>
      </c>
      <c r="D894" t="s">
        <v>148</v>
      </c>
      <c r="E894" t="s">
        <v>117</v>
      </c>
      <c r="F894" t="str">
        <f t="shared" si="40"/>
        <v>Queensland</v>
      </c>
      <c r="G894" t="s">
        <v>35</v>
      </c>
      <c r="H894">
        <v>4119</v>
      </c>
      <c r="I894" t="s">
        <v>11</v>
      </c>
      <c r="J894" t="s">
        <v>43</v>
      </c>
      <c r="K894" t="s">
        <v>150</v>
      </c>
      <c r="L894" t="s">
        <v>18</v>
      </c>
      <c r="M894" s="5">
        <v>27.97</v>
      </c>
      <c r="N894">
        <v>1</v>
      </c>
    </row>
    <row r="895" spans="1:14" x14ac:dyDescent="0.25">
      <c r="A895" s="2">
        <v>45604</v>
      </c>
      <c r="B895" s="3">
        <f t="shared" si="41"/>
        <v>2025</v>
      </c>
      <c r="C895" t="str">
        <f t="shared" si="39"/>
        <v>2024-2025</v>
      </c>
      <c r="D895" t="s">
        <v>147</v>
      </c>
      <c r="E895" t="s">
        <v>118</v>
      </c>
      <c r="F895" t="str">
        <f t="shared" si="40"/>
        <v>New South Wales</v>
      </c>
      <c r="G895" t="s">
        <v>10</v>
      </c>
      <c r="H895">
        <v>2158</v>
      </c>
      <c r="I895" t="s">
        <v>11</v>
      </c>
      <c r="J895" t="s">
        <v>27</v>
      </c>
      <c r="K895" t="s">
        <v>19</v>
      </c>
      <c r="L895" t="s">
        <v>23</v>
      </c>
      <c r="M895" s="5">
        <v>27.98</v>
      </c>
      <c r="N895">
        <v>1</v>
      </c>
    </row>
    <row r="896" spans="1:14" x14ac:dyDescent="0.25">
      <c r="A896" s="2">
        <v>45726</v>
      </c>
      <c r="B896" s="3">
        <f t="shared" si="41"/>
        <v>2025</v>
      </c>
      <c r="C896" t="str">
        <f t="shared" si="39"/>
        <v>2024-2025</v>
      </c>
      <c r="D896" t="s">
        <v>147</v>
      </c>
      <c r="E896" t="s">
        <v>110</v>
      </c>
      <c r="F896" t="str">
        <f t="shared" si="40"/>
        <v>Queensland</v>
      </c>
      <c r="G896" t="s">
        <v>35</v>
      </c>
      <c r="H896">
        <v>4680</v>
      </c>
      <c r="I896" t="s">
        <v>11</v>
      </c>
      <c r="J896" t="s">
        <v>51</v>
      </c>
      <c r="K896" t="s">
        <v>154</v>
      </c>
      <c r="L896" t="s">
        <v>14</v>
      </c>
      <c r="M896" s="5">
        <v>27.98</v>
      </c>
      <c r="N896">
        <v>1</v>
      </c>
    </row>
    <row r="897" spans="1:14" x14ac:dyDescent="0.25">
      <c r="A897" s="2">
        <v>45606</v>
      </c>
      <c r="B897" s="3">
        <f t="shared" si="41"/>
        <v>2025</v>
      </c>
      <c r="C897" t="str">
        <f t="shared" si="39"/>
        <v>2024-2025</v>
      </c>
      <c r="D897" t="s">
        <v>147</v>
      </c>
      <c r="E897" t="s">
        <v>125</v>
      </c>
      <c r="F897" t="str">
        <f t="shared" si="40"/>
        <v>Victoria</v>
      </c>
      <c r="G897" t="s">
        <v>45</v>
      </c>
      <c r="H897">
        <v>3400</v>
      </c>
      <c r="I897" t="s">
        <v>11</v>
      </c>
      <c r="J897" t="s">
        <v>60</v>
      </c>
      <c r="K897" t="s">
        <v>154</v>
      </c>
      <c r="L897" t="s">
        <v>14</v>
      </c>
      <c r="M897" s="5">
        <v>27.98</v>
      </c>
      <c r="N897">
        <v>1</v>
      </c>
    </row>
    <row r="898" spans="1:14" x14ac:dyDescent="0.25">
      <c r="A898" s="2">
        <v>45971</v>
      </c>
      <c r="B898" s="3">
        <f t="shared" si="41"/>
        <v>2026</v>
      </c>
      <c r="C898" t="str">
        <f t="shared" ref="C898:C961" si="42">IF(MONTH(A898) &gt;= 7, YEAR(A898) &amp; "-" &amp; YEAR(A898) + 1, YEAR(A898) - 1 &amp; "-" &amp; YEAR(A898))</f>
        <v>2025-2026</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25">
      <c r="A899" s="2">
        <v>45858</v>
      </c>
      <c r="B899" s="3">
        <f t="shared" ref="B899:B962" si="44">IF(MONTH(A899)&gt;=7,YEAR(A899)+1,YEAR(A899))</f>
        <v>2026</v>
      </c>
      <c r="C899" t="str">
        <f t="shared" si="42"/>
        <v>2025-2026</v>
      </c>
      <c r="D899" t="s">
        <v>147</v>
      </c>
      <c r="E899" t="s">
        <v>67</v>
      </c>
      <c r="F899" t="str">
        <f t="shared" si="43"/>
        <v>New South Wales</v>
      </c>
      <c r="G899" t="s">
        <v>10</v>
      </c>
      <c r="H899">
        <v>2478</v>
      </c>
      <c r="I899" t="s">
        <v>11</v>
      </c>
      <c r="J899" t="s">
        <v>68</v>
      </c>
      <c r="K899" t="s">
        <v>19</v>
      </c>
      <c r="L899" t="s">
        <v>23</v>
      </c>
      <c r="M899" s="5">
        <v>28</v>
      </c>
      <c r="N899">
        <v>1</v>
      </c>
    </row>
    <row r="900" spans="1:14" x14ac:dyDescent="0.25">
      <c r="A900" s="2">
        <v>45382</v>
      </c>
      <c r="B900" s="3">
        <f t="shared" si="44"/>
        <v>2024</v>
      </c>
      <c r="C900" t="str">
        <f t="shared" si="42"/>
        <v>2023-2024</v>
      </c>
      <c r="D900" t="s">
        <v>148</v>
      </c>
      <c r="E900" t="s">
        <v>115</v>
      </c>
      <c r="F900" t="str">
        <f t="shared" si="43"/>
        <v>Western Australia</v>
      </c>
      <c r="G900" t="s">
        <v>48</v>
      </c>
      <c r="H900">
        <v>6280</v>
      </c>
      <c r="I900" t="s">
        <v>11</v>
      </c>
      <c r="J900" t="s">
        <v>94</v>
      </c>
      <c r="K900" t="s">
        <v>153</v>
      </c>
      <c r="L900" t="s">
        <v>16</v>
      </c>
      <c r="M900" s="5">
        <v>28.04</v>
      </c>
      <c r="N900">
        <v>1</v>
      </c>
    </row>
    <row r="901" spans="1:14" x14ac:dyDescent="0.25">
      <c r="A901" s="2">
        <v>45534</v>
      </c>
      <c r="B901" s="3">
        <f t="shared" si="44"/>
        <v>2025</v>
      </c>
      <c r="C901" t="str">
        <f t="shared" si="42"/>
        <v>2024-2025</v>
      </c>
      <c r="D901" t="s">
        <v>147</v>
      </c>
      <c r="E901" t="s">
        <v>40</v>
      </c>
      <c r="F901" t="str">
        <f t="shared" si="43"/>
        <v>New South Wales</v>
      </c>
      <c r="G901" t="s">
        <v>10</v>
      </c>
      <c r="H901">
        <v>2116</v>
      </c>
      <c r="I901" t="s">
        <v>11</v>
      </c>
      <c r="J901" t="s">
        <v>27</v>
      </c>
      <c r="K901" t="s">
        <v>155</v>
      </c>
      <c r="L901" t="s">
        <v>20</v>
      </c>
      <c r="M901" s="5">
        <v>28.13</v>
      </c>
      <c r="N901">
        <v>1</v>
      </c>
    </row>
    <row r="902" spans="1:14" x14ac:dyDescent="0.25">
      <c r="A902" s="2">
        <v>45663</v>
      </c>
      <c r="B902" s="3">
        <f t="shared" si="44"/>
        <v>2025</v>
      </c>
      <c r="C902" t="str">
        <f t="shared" si="42"/>
        <v>2024-2025</v>
      </c>
      <c r="D902" t="s">
        <v>147</v>
      </c>
      <c r="E902" t="s">
        <v>137</v>
      </c>
      <c r="F902" t="str">
        <f t="shared" si="43"/>
        <v>New South Wales</v>
      </c>
      <c r="G902" t="s">
        <v>10</v>
      </c>
      <c r="H902">
        <v>2031</v>
      </c>
      <c r="I902" t="s">
        <v>11</v>
      </c>
      <c r="J902" t="s">
        <v>12</v>
      </c>
      <c r="K902" t="s">
        <v>154</v>
      </c>
      <c r="L902" t="s">
        <v>14</v>
      </c>
      <c r="M902" s="5">
        <v>28.18</v>
      </c>
      <c r="N902">
        <v>1</v>
      </c>
    </row>
    <row r="903" spans="1:14" x14ac:dyDescent="0.25">
      <c r="A903" s="2">
        <v>45345</v>
      </c>
      <c r="B903" s="3">
        <f t="shared" si="44"/>
        <v>2024</v>
      </c>
      <c r="C903" t="str">
        <f t="shared" si="42"/>
        <v>2023-2024</v>
      </c>
      <c r="D903" t="s">
        <v>147</v>
      </c>
      <c r="E903" t="s">
        <v>119</v>
      </c>
      <c r="F903" t="str">
        <f t="shared" si="43"/>
        <v>Queensland</v>
      </c>
      <c r="G903" t="s">
        <v>35</v>
      </c>
      <c r="H903">
        <v>4570</v>
      </c>
      <c r="I903" t="s">
        <v>11</v>
      </c>
      <c r="J903" t="s">
        <v>120</v>
      </c>
      <c r="K903" t="s">
        <v>19</v>
      </c>
      <c r="L903" t="s">
        <v>23</v>
      </c>
      <c r="M903" s="5">
        <v>28.47</v>
      </c>
      <c r="N903">
        <v>1</v>
      </c>
    </row>
    <row r="904" spans="1:14" x14ac:dyDescent="0.25">
      <c r="A904" s="2">
        <v>45536</v>
      </c>
      <c r="B904" s="3">
        <f t="shared" si="44"/>
        <v>2025</v>
      </c>
      <c r="C904" t="str">
        <f t="shared" si="42"/>
        <v>2024-2025</v>
      </c>
      <c r="D904" t="s">
        <v>147</v>
      </c>
      <c r="E904" t="s">
        <v>89</v>
      </c>
      <c r="F904" t="str">
        <f t="shared" si="43"/>
        <v>Queensland</v>
      </c>
      <c r="G904" t="s">
        <v>35</v>
      </c>
      <c r="H904">
        <v>4655</v>
      </c>
      <c r="I904" t="s">
        <v>11</v>
      </c>
      <c r="J904" t="s">
        <v>51</v>
      </c>
      <c r="K904" t="s">
        <v>19</v>
      </c>
      <c r="L904" t="s">
        <v>23</v>
      </c>
      <c r="M904" s="5">
        <v>28.48</v>
      </c>
      <c r="N904">
        <v>1</v>
      </c>
    </row>
    <row r="905" spans="1:14" x14ac:dyDescent="0.25">
      <c r="A905" s="2">
        <v>45985</v>
      </c>
      <c r="B905" s="3">
        <f t="shared" si="44"/>
        <v>2026</v>
      </c>
      <c r="C905" t="str">
        <f t="shared" si="42"/>
        <v>2025-2026</v>
      </c>
      <c r="D905" t="s">
        <v>148</v>
      </c>
      <c r="E905" t="s">
        <v>97</v>
      </c>
      <c r="F905" t="str">
        <f t="shared" si="43"/>
        <v>Tasmania</v>
      </c>
      <c r="G905" t="s">
        <v>70</v>
      </c>
      <c r="H905">
        <v>7250</v>
      </c>
      <c r="I905" t="s">
        <v>11</v>
      </c>
      <c r="J905" t="s">
        <v>71</v>
      </c>
      <c r="K905" t="s">
        <v>155</v>
      </c>
      <c r="L905" t="s">
        <v>20</v>
      </c>
      <c r="M905" s="5">
        <v>28.53</v>
      </c>
      <c r="N905">
        <v>1</v>
      </c>
    </row>
    <row r="906" spans="1:14" x14ac:dyDescent="0.25">
      <c r="A906" s="2">
        <v>45961</v>
      </c>
      <c r="B906" s="3">
        <f t="shared" si="44"/>
        <v>2026</v>
      </c>
      <c r="C906" t="str">
        <f t="shared" si="42"/>
        <v>2025-2026</v>
      </c>
      <c r="D906" t="s">
        <v>148</v>
      </c>
      <c r="E906" t="s">
        <v>134</v>
      </c>
      <c r="F906" t="str">
        <f t="shared" si="43"/>
        <v>Queensland</v>
      </c>
      <c r="G906" t="s">
        <v>35</v>
      </c>
      <c r="H906">
        <v>4825</v>
      </c>
      <c r="I906" t="s">
        <v>11</v>
      </c>
      <c r="J906" t="s">
        <v>36</v>
      </c>
      <c r="K906" t="s">
        <v>19</v>
      </c>
      <c r="L906" t="s">
        <v>23</v>
      </c>
      <c r="M906" s="5">
        <v>28.92</v>
      </c>
      <c r="N906">
        <v>1</v>
      </c>
    </row>
    <row r="907" spans="1:14" x14ac:dyDescent="0.25">
      <c r="A907" s="2">
        <v>45542</v>
      </c>
      <c r="B907" s="3">
        <f t="shared" si="44"/>
        <v>2025</v>
      </c>
      <c r="C907" t="str">
        <f t="shared" si="42"/>
        <v>2024-2025</v>
      </c>
      <c r="D907" t="s">
        <v>147</v>
      </c>
      <c r="E907" t="s">
        <v>91</v>
      </c>
      <c r="F907" t="str">
        <f t="shared" si="43"/>
        <v>Victoria</v>
      </c>
      <c r="G907" t="s">
        <v>45</v>
      </c>
      <c r="H907">
        <v>3690</v>
      </c>
      <c r="I907" t="s">
        <v>11</v>
      </c>
      <c r="J907" t="s">
        <v>55</v>
      </c>
      <c r="K907" t="s">
        <v>156</v>
      </c>
      <c r="L907" t="s">
        <v>17</v>
      </c>
      <c r="M907" s="5">
        <v>28.92</v>
      </c>
      <c r="N907">
        <v>1</v>
      </c>
    </row>
    <row r="908" spans="1:14" x14ac:dyDescent="0.25">
      <c r="A908" s="2">
        <v>45526</v>
      </c>
      <c r="B908" s="3">
        <f t="shared" si="44"/>
        <v>2025</v>
      </c>
      <c r="C908" t="str">
        <f t="shared" si="42"/>
        <v>2024-2025</v>
      </c>
      <c r="D908" t="s">
        <v>148</v>
      </c>
      <c r="E908" t="s">
        <v>81</v>
      </c>
      <c r="F908" t="str">
        <f t="shared" si="43"/>
        <v>New South Wales</v>
      </c>
      <c r="G908" t="s">
        <v>10</v>
      </c>
      <c r="H908">
        <v>2485</v>
      </c>
      <c r="I908" t="s">
        <v>11</v>
      </c>
      <c r="J908" t="s">
        <v>68</v>
      </c>
      <c r="K908" t="s">
        <v>19</v>
      </c>
      <c r="L908" t="s">
        <v>23</v>
      </c>
      <c r="M908" s="5">
        <v>28.93</v>
      </c>
      <c r="N908">
        <v>1</v>
      </c>
    </row>
    <row r="909" spans="1:14" x14ac:dyDescent="0.25">
      <c r="A909" s="2">
        <v>45502</v>
      </c>
      <c r="B909" s="3">
        <f t="shared" si="44"/>
        <v>2025</v>
      </c>
      <c r="C909" t="str">
        <f t="shared" si="42"/>
        <v>2024-2025</v>
      </c>
      <c r="D909" t="s">
        <v>147</v>
      </c>
      <c r="E909" t="s">
        <v>106</v>
      </c>
      <c r="F909" t="str">
        <f t="shared" si="43"/>
        <v>Victoria</v>
      </c>
      <c r="G909" t="s">
        <v>45</v>
      </c>
      <c r="H909">
        <v>3915</v>
      </c>
      <c r="I909" t="s">
        <v>11</v>
      </c>
      <c r="J909" t="s">
        <v>55</v>
      </c>
      <c r="K909" t="s">
        <v>149</v>
      </c>
      <c r="L909" t="s">
        <v>15</v>
      </c>
      <c r="M909" s="5">
        <v>28.939999999999998</v>
      </c>
      <c r="N909">
        <v>1</v>
      </c>
    </row>
    <row r="910" spans="1:14" x14ac:dyDescent="0.25">
      <c r="A910" s="2">
        <v>45337</v>
      </c>
      <c r="B910" s="3">
        <f t="shared" si="44"/>
        <v>2024</v>
      </c>
      <c r="C910" t="str">
        <f t="shared" si="42"/>
        <v>2023-2024</v>
      </c>
      <c r="D910" t="s">
        <v>148</v>
      </c>
      <c r="E910" t="s">
        <v>93</v>
      </c>
      <c r="F910" t="str">
        <f t="shared" si="43"/>
        <v>Western Australia</v>
      </c>
      <c r="G910" t="s">
        <v>48</v>
      </c>
      <c r="H910">
        <v>6112</v>
      </c>
      <c r="I910" t="s">
        <v>11</v>
      </c>
      <c r="J910" t="s">
        <v>94</v>
      </c>
      <c r="K910" t="s">
        <v>156</v>
      </c>
      <c r="L910" t="s">
        <v>17</v>
      </c>
      <c r="M910" s="5">
        <v>28.95</v>
      </c>
      <c r="N910">
        <v>1</v>
      </c>
    </row>
    <row r="911" spans="1:14" x14ac:dyDescent="0.25">
      <c r="A911" s="2">
        <v>45440</v>
      </c>
      <c r="B911" s="3">
        <f t="shared" si="44"/>
        <v>2024</v>
      </c>
      <c r="C911" t="str">
        <f t="shared" si="42"/>
        <v>2023-2024</v>
      </c>
      <c r="D911" t="s">
        <v>147</v>
      </c>
      <c r="E911" t="s">
        <v>128</v>
      </c>
      <c r="F911" t="str">
        <f t="shared" si="43"/>
        <v>Western Australia</v>
      </c>
      <c r="G911" t="s">
        <v>48</v>
      </c>
      <c r="H911">
        <v>6027</v>
      </c>
      <c r="I911" t="s">
        <v>11</v>
      </c>
      <c r="J911" t="s">
        <v>49</v>
      </c>
      <c r="K911" t="s">
        <v>156</v>
      </c>
      <c r="L911" t="s">
        <v>17</v>
      </c>
      <c r="M911" s="5">
        <v>28.96</v>
      </c>
      <c r="N911">
        <v>1</v>
      </c>
    </row>
    <row r="912" spans="1:14" x14ac:dyDescent="0.25">
      <c r="A912" s="2">
        <v>45362</v>
      </c>
      <c r="B912" s="3">
        <f t="shared" si="44"/>
        <v>2024</v>
      </c>
      <c r="C912" t="str">
        <f t="shared" si="42"/>
        <v>2023-2024</v>
      </c>
      <c r="D912" t="s">
        <v>148</v>
      </c>
      <c r="E912" t="s">
        <v>65</v>
      </c>
      <c r="F912" t="str">
        <f t="shared" si="43"/>
        <v>New South Wales</v>
      </c>
      <c r="G912" t="s">
        <v>10</v>
      </c>
      <c r="H912">
        <v>2541</v>
      </c>
      <c r="I912" t="s">
        <v>11</v>
      </c>
      <c r="J912" t="s">
        <v>58</v>
      </c>
      <c r="K912" t="s">
        <v>154</v>
      </c>
      <c r="L912" t="s">
        <v>14</v>
      </c>
      <c r="M912" s="5">
        <v>28.97</v>
      </c>
      <c r="N912">
        <v>1</v>
      </c>
    </row>
    <row r="913" spans="1:14" x14ac:dyDescent="0.25">
      <c r="A913" s="2">
        <v>45917</v>
      </c>
      <c r="B913" s="3">
        <f t="shared" si="44"/>
        <v>2026</v>
      </c>
      <c r="C913" t="str">
        <f t="shared" si="42"/>
        <v>2025-2026</v>
      </c>
      <c r="D913" t="s">
        <v>148</v>
      </c>
      <c r="E913" t="s">
        <v>92</v>
      </c>
      <c r="F913" t="str">
        <f t="shared" si="43"/>
        <v>Queensland</v>
      </c>
      <c r="G913" t="s">
        <v>35</v>
      </c>
      <c r="H913">
        <v>4068</v>
      </c>
      <c r="I913" t="s">
        <v>11</v>
      </c>
      <c r="J913" t="s">
        <v>43</v>
      </c>
      <c r="K913" t="s">
        <v>149</v>
      </c>
      <c r="L913" t="s">
        <v>15</v>
      </c>
      <c r="M913" s="5">
        <v>28.979999999999997</v>
      </c>
      <c r="N913">
        <v>1</v>
      </c>
    </row>
    <row r="914" spans="1:14" x14ac:dyDescent="0.25">
      <c r="A914" s="2">
        <v>45548</v>
      </c>
      <c r="B914" s="3">
        <f t="shared" si="44"/>
        <v>2025</v>
      </c>
      <c r="C914" t="str">
        <f t="shared" si="42"/>
        <v>2024-2025</v>
      </c>
      <c r="D914" t="s">
        <v>148</v>
      </c>
      <c r="E914" t="s">
        <v>37</v>
      </c>
      <c r="F914" t="str">
        <f t="shared" si="43"/>
        <v>South Australia</v>
      </c>
      <c r="G914" t="s">
        <v>32</v>
      </c>
      <c r="H914">
        <v>5607</v>
      </c>
      <c r="I914" t="s">
        <v>11</v>
      </c>
      <c r="J914" t="s">
        <v>38</v>
      </c>
      <c r="K914" t="s">
        <v>149</v>
      </c>
      <c r="L914" t="s">
        <v>15</v>
      </c>
      <c r="M914" s="5">
        <v>28.98</v>
      </c>
      <c r="N914">
        <v>1</v>
      </c>
    </row>
    <row r="915" spans="1:14" x14ac:dyDescent="0.25">
      <c r="A915" s="2">
        <v>45833</v>
      </c>
      <c r="B915" s="3">
        <f t="shared" si="44"/>
        <v>2025</v>
      </c>
      <c r="C915" t="str">
        <f t="shared" si="42"/>
        <v>2024-2025</v>
      </c>
      <c r="D915" t="s">
        <v>147</v>
      </c>
      <c r="E915" t="s">
        <v>66</v>
      </c>
      <c r="F915" t="str">
        <f t="shared" si="43"/>
        <v>South Australia</v>
      </c>
      <c r="G915" t="s">
        <v>32</v>
      </c>
      <c r="H915">
        <v>5169</v>
      </c>
      <c r="I915" t="s">
        <v>11</v>
      </c>
      <c r="J915" t="s">
        <v>33</v>
      </c>
      <c r="K915" t="s">
        <v>154</v>
      </c>
      <c r="L915" t="s">
        <v>14</v>
      </c>
      <c r="M915" s="5">
        <v>29</v>
      </c>
      <c r="N915">
        <v>1</v>
      </c>
    </row>
    <row r="916" spans="1:14" x14ac:dyDescent="0.25">
      <c r="A916" s="2">
        <v>45755</v>
      </c>
      <c r="B916" s="3">
        <f t="shared" si="44"/>
        <v>2025</v>
      </c>
      <c r="C916" t="str">
        <f t="shared" si="42"/>
        <v>2024-2025</v>
      </c>
      <c r="D916" t="s">
        <v>147</v>
      </c>
      <c r="E916" t="s">
        <v>96</v>
      </c>
      <c r="F916" t="str">
        <f t="shared" si="43"/>
        <v>Western Australia</v>
      </c>
      <c r="G916" t="s">
        <v>48</v>
      </c>
      <c r="H916">
        <v>6330</v>
      </c>
      <c r="I916" t="s">
        <v>11</v>
      </c>
      <c r="J916" t="s">
        <v>94</v>
      </c>
      <c r="K916" t="s">
        <v>153</v>
      </c>
      <c r="L916" t="s">
        <v>16</v>
      </c>
      <c r="M916" s="5">
        <v>29</v>
      </c>
      <c r="N916">
        <v>1</v>
      </c>
    </row>
    <row r="917" spans="1:14" x14ac:dyDescent="0.25">
      <c r="A917" s="2">
        <v>45751</v>
      </c>
      <c r="B917" s="3">
        <f t="shared" si="44"/>
        <v>2025</v>
      </c>
      <c r="C917" t="str">
        <f t="shared" si="42"/>
        <v>2024-2025</v>
      </c>
      <c r="D917" t="s">
        <v>148</v>
      </c>
      <c r="E917" t="s">
        <v>9</v>
      </c>
      <c r="F917" t="str">
        <f t="shared" si="43"/>
        <v>New South Wales</v>
      </c>
      <c r="G917" t="s">
        <v>10</v>
      </c>
      <c r="H917">
        <v>2067</v>
      </c>
      <c r="I917" t="s">
        <v>11</v>
      </c>
      <c r="J917" t="s">
        <v>12</v>
      </c>
      <c r="K917" t="s">
        <v>154</v>
      </c>
      <c r="L917" t="s">
        <v>14</v>
      </c>
      <c r="M917" s="5">
        <v>29</v>
      </c>
      <c r="N917">
        <v>1</v>
      </c>
    </row>
    <row r="918" spans="1:14" x14ac:dyDescent="0.25">
      <c r="A918" s="2">
        <v>45339</v>
      </c>
      <c r="B918" s="3">
        <f t="shared" si="44"/>
        <v>2024</v>
      </c>
      <c r="C918" t="str">
        <f t="shared" si="42"/>
        <v>2023-2024</v>
      </c>
      <c r="D918" t="s">
        <v>147</v>
      </c>
      <c r="E918" t="s">
        <v>93</v>
      </c>
      <c r="F918" t="str">
        <f t="shared" si="43"/>
        <v>Western Australia</v>
      </c>
      <c r="G918" t="s">
        <v>48</v>
      </c>
      <c r="H918">
        <v>6112</v>
      </c>
      <c r="I918" t="s">
        <v>11</v>
      </c>
      <c r="J918" t="s">
        <v>94</v>
      </c>
      <c r="K918" t="s">
        <v>154</v>
      </c>
      <c r="L918" t="s">
        <v>14</v>
      </c>
      <c r="M918" s="5">
        <v>29</v>
      </c>
      <c r="N918">
        <v>1</v>
      </c>
    </row>
    <row r="919" spans="1:14" x14ac:dyDescent="0.25">
      <c r="A919" s="2">
        <v>45710</v>
      </c>
      <c r="B919" s="3">
        <f t="shared" si="44"/>
        <v>2025</v>
      </c>
      <c r="C919" t="str">
        <f t="shared" si="42"/>
        <v>2024-2025</v>
      </c>
      <c r="D919" t="s">
        <v>147</v>
      </c>
      <c r="E919" t="s">
        <v>74</v>
      </c>
      <c r="F919" t="str">
        <f t="shared" si="43"/>
        <v>South Australia</v>
      </c>
      <c r="G919" t="s">
        <v>32</v>
      </c>
      <c r="H919">
        <v>5043</v>
      </c>
      <c r="I919" t="s">
        <v>11</v>
      </c>
      <c r="J919" t="s">
        <v>33</v>
      </c>
      <c r="K919" t="s">
        <v>154</v>
      </c>
      <c r="L919" t="s">
        <v>14</v>
      </c>
      <c r="M919" s="5">
        <v>29.009999999999998</v>
      </c>
      <c r="N919">
        <v>1</v>
      </c>
    </row>
    <row r="920" spans="1:14" x14ac:dyDescent="0.25">
      <c r="A920" s="2">
        <v>45645</v>
      </c>
      <c r="B920" s="3">
        <f t="shared" si="44"/>
        <v>2025</v>
      </c>
      <c r="C920" t="str">
        <f t="shared" si="42"/>
        <v>2024-2025</v>
      </c>
      <c r="D920" t="s">
        <v>148</v>
      </c>
      <c r="E920" t="s">
        <v>103</v>
      </c>
      <c r="F920" t="str">
        <f t="shared" si="43"/>
        <v>Queensland</v>
      </c>
      <c r="G920" t="s">
        <v>35</v>
      </c>
      <c r="H920">
        <v>4509</v>
      </c>
      <c r="I920" t="s">
        <v>11</v>
      </c>
      <c r="J920" t="s">
        <v>104</v>
      </c>
      <c r="K920" t="s">
        <v>154</v>
      </c>
      <c r="L920" t="s">
        <v>14</v>
      </c>
      <c r="M920" s="5">
        <v>29.39</v>
      </c>
      <c r="N920">
        <v>1</v>
      </c>
    </row>
    <row r="921" spans="1:14" x14ac:dyDescent="0.25">
      <c r="A921" s="2">
        <v>45628</v>
      </c>
      <c r="B921" s="3">
        <f t="shared" si="44"/>
        <v>2025</v>
      </c>
      <c r="C921" t="str">
        <f t="shared" si="42"/>
        <v>2024-2025</v>
      </c>
      <c r="D921" t="s">
        <v>148</v>
      </c>
      <c r="E921" t="s">
        <v>54</v>
      </c>
      <c r="F921" t="str">
        <f t="shared" si="43"/>
        <v>Victoria</v>
      </c>
      <c r="G921" t="s">
        <v>45</v>
      </c>
      <c r="H921">
        <v>3977</v>
      </c>
      <c r="I921" t="s">
        <v>11</v>
      </c>
      <c r="J921" t="s">
        <v>55</v>
      </c>
      <c r="K921" t="s">
        <v>154</v>
      </c>
      <c r="L921" t="s">
        <v>14</v>
      </c>
      <c r="M921" s="5">
        <v>29.5</v>
      </c>
      <c r="N921">
        <v>1</v>
      </c>
    </row>
    <row r="922" spans="1:14" x14ac:dyDescent="0.25">
      <c r="A922" s="2">
        <v>45901</v>
      </c>
      <c r="B922" s="3">
        <f t="shared" si="44"/>
        <v>2026</v>
      </c>
      <c r="C922" t="str">
        <f t="shared" si="42"/>
        <v>2025-2026</v>
      </c>
      <c r="D922" t="s">
        <v>147</v>
      </c>
      <c r="E922" t="s">
        <v>107</v>
      </c>
      <c r="F922" t="str">
        <f t="shared" si="43"/>
        <v>Queensland</v>
      </c>
      <c r="G922" t="s">
        <v>35</v>
      </c>
      <c r="H922">
        <v>4220</v>
      </c>
      <c r="I922" t="s">
        <v>11</v>
      </c>
      <c r="J922" t="s">
        <v>104</v>
      </c>
      <c r="K922" t="s">
        <v>156</v>
      </c>
      <c r="L922" t="s">
        <v>17</v>
      </c>
      <c r="M922" s="5">
        <v>29.6</v>
      </c>
      <c r="N922">
        <v>1</v>
      </c>
    </row>
    <row r="923" spans="1:14" x14ac:dyDescent="0.25">
      <c r="A923" s="2">
        <v>45389</v>
      </c>
      <c r="B923" s="3">
        <f t="shared" si="44"/>
        <v>2024</v>
      </c>
      <c r="C923" t="str">
        <f t="shared" si="42"/>
        <v>2023-2024</v>
      </c>
      <c r="D923" t="s">
        <v>147</v>
      </c>
      <c r="E923" t="s">
        <v>143</v>
      </c>
      <c r="F923" t="str">
        <f t="shared" si="43"/>
        <v>New South Wales</v>
      </c>
      <c r="G923" t="s">
        <v>10</v>
      </c>
      <c r="H923">
        <v>2154</v>
      </c>
      <c r="I923" t="s">
        <v>11</v>
      </c>
      <c r="J923" t="s">
        <v>27</v>
      </c>
      <c r="K923" t="s">
        <v>157</v>
      </c>
      <c r="L923" t="s">
        <v>22</v>
      </c>
      <c r="M923" s="5">
        <v>29.65</v>
      </c>
      <c r="N923">
        <v>1</v>
      </c>
    </row>
    <row r="924" spans="1:14" x14ac:dyDescent="0.25">
      <c r="A924" s="2">
        <v>45806</v>
      </c>
      <c r="B924" s="3">
        <f t="shared" si="44"/>
        <v>2025</v>
      </c>
      <c r="C924" t="str">
        <f t="shared" si="42"/>
        <v>2024-2025</v>
      </c>
      <c r="D924" t="s">
        <v>148</v>
      </c>
      <c r="E924" t="s">
        <v>101</v>
      </c>
      <c r="F924" t="str">
        <f t="shared" si="43"/>
        <v>Victoria</v>
      </c>
      <c r="G924" t="s">
        <v>45</v>
      </c>
      <c r="H924">
        <v>3131</v>
      </c>
      <c r="I924" t="s">
        <v>11</v>
      </c>
      <c r="J924" t="s">
        <v>63</v>
      </c>
      <c r="K924" t="s">
        <v>156</v>
      </c>
      <c r="L924" t="s">
        <v>17</v>
      </c>
      <c r="M924" s="5">
        <v>29.85</v>
      </c>
      <c r="N924">
        <v>1</v>
      </c>
    </row>
    <row r="925" spans="1:14" x14ac:dyDescent="0.25">
      <c r="A925" s="2">
        <v>45779</v>
      </c>
      <c r="B925" s="3">
        <f t="shared" si="44"/>
        <v>2025</v>
      </c>
      <c r="C925" t="str">
        <f t="shared" si="42"/>
        <v>2024-2025</v>
      </c>
      <c r="D925" t="s">
        <v>148</v>
      </c>
      <c r="E925" t="s">
        <v>145</v>
      </c>
      <c r="F925" t="str">
        <f t="shared" si="43"/>
        <v>New South Wales</v>
      </c>
      <c r="G925" t="s">
        <v>10</v>
      </c>
      <c r="H925">
        <v>2101</v>
      </c>
      <c r="I925" t="s">
        <v>11</v>
      </c>
      <c r="J925" t="s">
        <v>27</v>
      </c>
      <c r="K925" t="s">
        <v>155</v>
      </c>
      <c r="L925" t="s">
        <v>20</v>
      </c>
      <c r="M925" s="5">
        <v>29.9</v>
      </c>
      <c r="N925">
        <v>1</v>
      </c>
    </row>
    <row r="926" spans="1:14" x14ac:dyDescent="0.25">
      <c r="A926" s="2">
        <v>45489</v>
      </c>
      <c r="B926" s="3">
        <f t="shared" si="44"/>
        <v>2025</v>
      </c>
      <c r="C926" t="str">
        <f t="shared" si="42"/>
        <v>2024-2025</v>
      </c>
      <c r="D926" t="s">
        <v>147</v>
      </c>
      <c r="E926" t="s">
        <v>125</v>
      </c>
      <c r="F926" t="str">
        <f t="shared" si="43"/>
        <v>Victoria</v>
      </c>
      <c r="G926" t="s">
        <v>45</v>
      </c>
      <c r="H926">
        <v>3400</v>
      </c>
      <c r="I926" t="s">
        <v>11</v>
      </c>
      <c r="J926" t="s">
        <v>60</v>
      </c>
      <c r="K926" t="s">
        <v>156</v>
      </c>
      <c r="L926" t="s">
        <v>17</v>
      </c>
      <c r="M926" s="5">
        <v>29.91</v>
      </c>
      <c r="N926">
        <v>1</v>
      </c>
    </row>
    <row r="927" spans="1:14" x14ac:dyDescent="0.25">
      <c r="A927" s="2">
        <v>45990</v>
      </c>
      <c r="B927" s="3">
        <f t="shared" si="44"/>
        <v>2026</v>
      </c>
      <c r="C927" t="str">
        <f t="shared" si="42"/>
        <v>2025-2026</v>
      </c>
      <c r="D927" t="s">
        <v>147</v>
      </c>
      <c r="E927" t="s">
        <v>106</v>
      </c>
      <c r="F927" t="str">
        <f t="shared" si="43"/>
        <v>Victoria</v>
      </c>
      <c r="G927" t="s">
        <v>45</v>
      </c>
      <c r="H927">
        <v>3915</v>
      </c>
      <c r="I927" t="s">
        <v>11</v>
      </c>
      <c r="J927" t="s">
        <v>55</v>
      </c>
      <c r="K927" t="s">
        <v>155</v>
      </c>
      <c r="L927" t="s">
        <v>20</v>
      </c>
      <c r="M927" s="5">
        <v>29.910000000000004</v>
      </c>
      <c r="N927">
        <v>1</v>
      </c>
    </row>
    <row r="928" spans="1:14" x14ac:dyDescent="0.25">
      <c r="A928" s="2">
        <v>45903</v>
      </c>
      <c r="B928" s="3">
        <f t="shared" si="44"/>
        <v>2026</v>
      </c>
      <c r="C928" t="str">
        <f t="shared" si="42"/>
        <v>2025-2026</v>
      </c>
      <c r="D928" t="s">
        <v>147</v>
      </c>
      <c r="E928" t="s">
        <v>85</v>
      </c>
      <c r="F928" t="str">
        <f t="shared" si="43"/>
        <v>Queensland</v>
      </c>
      <c r="G928" t="s">
        <v>35</v>
      </c>
      <c r="H928">
        <v>4883</v>
      </c>
      <c r="I928" t="s">
        <v>11</v>
      </c>
      <c r="J928" t="s">
        <v>36</v>
      </c>
      <c r="K928" t="s">
        <v>155</v>
      </c>
      <c r="L928" t="s">
        <v>20</v>
      </c>
      <c r="M928" s="5">
        <v>29.92</v>
      </c>
      <c r="N928">
        <v>1</v>
      </c>
    </row>
    <row r="929" spans="1:14" x14ac:dyDescent="0.25">
      <c r="A929" s="2">
        <v>45728</v>
      </c>
      <c r="B929" s="3">
        <f t="shared" si="44"/>
        <v>2025</v>
      </c>
      <c r="C929" t="str">
        <f t="shared" si="42"/>
        <v>2024-2025</v>
      </c>
      <c r="D929" t="s">
        <v>147</v>
      </c>
      <c r="E929" t="s">
        <v>146</v>
      </c>
      <c r="F929" t="str">
        <f t="shared" si="43"/>
        <v>Victoria</v>
      </c>
      <c r="G929" t="s">
        <v>45</v>
      </c>
      <c r="H929">
        <v>3353</v>
      </c>
      <c r="I929" t="s">
        <v>11</v>
      </c>
      <c r="J929" t="s">
        <v>60</v>
      </c>
      <c r="K929" t="s">
        <v>153</v>
      </c>
      <c r="L929" t="s">
        <v>16</v>
      </c>
      <c r="M929" s="5">
        <v>29.95</v>
      </c>
      <c r="N929">
        <v>1</v>
      </c>
    </row>
    <row r="930" spans="1:14" x14ac:dyDescent="0.25">
      <c r="A930" s="2">
        <v>45905</v>
      </c>
      <c r="B930" s="3">
        <f t="shared" si="44"/>
        <v>2026</v>
      </c>
      <c r="C930" t="str">
        <f t="shared" si="42"/>
        <v>2025-2026</v>
      </c>
      <c r="D930" t="s">
        <v>147</v>
      </c>
      <c r="E930" t="s">
        <v>41</v>
      </c>
      <c r="F930" t="str">
        <f t="shared" si="43"/>
        <v>New South Wales</v>
      </c>
      <c r="G930" t="s">
        <v>10</v>
      </c>
      <c r="H930">
        <v>2830</v>
      </c>
      <c r="I930" t="s">
        <v>11</v>
      </c>
      <c r="J930" t="s">
        <v>25</v>
      </c>
      <c r="K930" t="s">
        <v>19</v>
      </c>
      <c r="L930" t="s">
        <v>23</v>
      </c>
      <c r="M930" s="5">
        <v>29.95</v>
      </c>
      <c r="N930">
        <v>1</v>
      </c>
    </row>
    <row r="931" spans="1:14" x14ac:dyDescent="0.25">
      <c r="A931" s="2">
        <v>45358</v>
      </c>
      <c r="B931" s="3">
        <f t="shared" si="44"/>
        <v>2024</v>
      </c>
      <c r="C931" t="str">
        <f t="shared" si="42"/>
        <v>2023-2024</v>
      </c>
      <c r="D931" t="s">
        <v>148</v>
      </c>
      <c r="E931" t="s">
        <v>112</v>
      </c>
      <c r="F931" t="str">
        <f t="shared" si="43"/>
        <v>Victoria</v>
      </c>
      <c r="G931" t="s">
        <v>45</v>
      </c>
      <c r="H931">
        <v>3076</v>
      </c>
      <c r="I931" t="s">
        <v>11</v>
      </c>
      <c r="J931" t="s">
        <v>46</v>
      </c>
      <c r="K931" t="s">
        <v>153</v>
      </c>
      <c r="L931" t="s">
        <v>16</v>
      </c>
      <c r="M931" s="5">
        <v>29.95</v>
      </c>
      <c r="N931">
        <v>1</v>
      </c>
    </row>
    <row r="932" spans="1:14" x14ac:dyDescent="0.25">
      <c r="A932" s="2">
        <v>45346</v>
      </c>
      <c r="B932" s="3">
        <f t="shared" si="44"/>
        <v>2024</v>
      </c>
      <c r="C932" t="str">
        <f t="shared" si="42"/>
        <v>2023-2024</v>
      </c>
      <c r="D932" t="s">
        <v>147</v>
      </c>
      <c r="E932" t="s">
        <v>129</v>
      </c>
      <c r="F932" t="str">
        <f t="shared" si="43"/>
        <v>Tasmania</v>
      </c>
      <c r="G932" t="s">
        <v>70</v>
      </c>
      <c r="H932">
        <v>7010</v>
      </c>
      <c r="I932" t="s">
        <v>11</v>
      </c>
      <c r="J932" t="s">
        <v>71</v>
      </c>
      <c r="K932" t="s">
        <v>19</v>
      </c>
      <c r="L932" t="s">
        <v>23</v>
      </c>
      <c r="M932" s="5">
        <v>29.95</v>
      </c>
      <c r="N932">
        <v>1</v>
      </c>
    </row>
    <row r="933" spans="1:14" x14ac:dyDescent="0.25">
      <c r="A933" s="2">
        <v>45946</v>
      </c>
      <c r="B933" s="3">
        <f t="shared" si="44"/>
        <v>2026</v>
      </c>
      <c r="C933" t="str">
        <f t="shared" si="42"/>
        <v>2025-2026</v>
      </c>
      <c r="D933" t="s">
        <v>148</v>
      </c>
      <c r="E933" t="s">
        <v>123</v>
      </c>
      <c r="F933" t="str">
        <f t="shared" si="43"/>
        <v>Western Australia</v>
      </c>
      <c r="G933" t="s">
        <v>48</v>
      </c>
      <c r="H933">
        <v>6109</v>
      </c>
      <c r="I933" t="s">
        <v>11</v>
      </c>
      <c r="J933" t="s">
        <v>94</v>
      </c>
      <c r="K933" t="s">
        <v>19</v>
      </c>
      <c r="L933" t="s">
        <v>23</v>
      </c>
      <c r="M933" s="5">
        <v>29.95</v>
      </c>
      <c r="N933">
        <v>1</v>
      </c>
    </row>
    <row r="934" spans="1:14" x14ac:dyDescent="0.25">
      <c r="A934" s="2">
        <v>45721</v>
      </c>
      <c r="B934" s="3">
        <f t="shared" si="44"/>
        <v>2025</v>
      </c>
      <c r="C934" t="str">
        <f t="shared" si="42"/>
        <v>2024-2025</v>
      </c>
      <c r="D934" t="s">
        <v>147</v>
      </c>
      <c r="E934" t="s">
        <v>83</v>
      </c>
      <c r="F934" t="str">
        <f t="shared" si="43"/>
        <v>New South Wales</v>
      </c>
      <c r="G934" t="s">
        <v>10</v>
      </c>
      <c r="H934">
        <v>2750</v>
      </c>
      <c r="I934" t="s">
        <v>11</v>
      </c>
      <c r="J934" t="s">
        <v>25</v>
      </c>
      <c r="K934" t="s">
        <v>153</v>
      </c>
      <c r="L934" t="s">
        <v>16</v>
      </c>
      <c r="M934" s="5">
        <v>29.95</v>
      </c>
      <c r="N934">
        <v>1</v>
      </c>
    </row>
    <row r="935" spans="1:14" x14ac:dyDescent="0.25">
      <c r="A935" s="2">
        <v>45826</v>
      </c>
      <c r="B935" s="3">
        <f t="shared" si="44"/>
        <v>2025</v>
      </c>
      <c r="C935" t="str">
        <f t="shared" si="42"/>
        <v>2024-2025</v>
      </c>
      <c r="D935" t="s">
        <v>147</v>
      </c>
      <c r="E935" t="s">
        <v>62</v>
      </c>
      <c r="F935" t="str">
        <f t="shared" si="43"/>
        <v>Victoria</v>
      </c>
      <c r="G935" t="s">
        <v>45</v>
      </c>
      <c r="H935">
        <v>3134</v>
      </c>
      <c r="I935" t="s">
        <v>11</v>
      </c>
      <c r="J935" t="s">
        <v>63</v>
      </c>
      <c r="K935" t="s">
        <v>153</v>
      </c>
      <c r="L935" t="s">
        <v>16</v>
      </c>
      <c r="M935" s="5">
        <v>29.95</v>
      </c>
      <c r="N935">
        <v>1</v>
      </c>
    </row>
    <row r="936" spans="1:14" x14ac:dyDescent="0.25">
      <c r="A936" s="2">
        <v>45871</v>
      </c>
      <c r="B936" s="3">
        <f t="shared" si="44"/>
        <v>2026</v>
      </c>
      <c r="C936" t="str">
        <f t="shared" si="42"/>
        <v>2025-2026</v>
      </c>
      <c r="D936" t="s">
        <v>147</v>
      </c>
      <c r="E936" t="s">
        <v>82</v>
      </c>
      <c r="F936" t="str">
        <f t="shared" si="43"/>
        <v>Queensland</v>
      </c>
      <c r="G936" t="s">
        <v>35</v>
      </c>
      <c r="H936">
        <v>4012</v>
      </c>
      <c r="I936" t="s">
        <v>11</v>
      </c>
      <c r="J936" t="s">
        <v>43</v>
      </c>
      <c r="K936" t="s">
        <v>149</v>
      </c>
      <c r="L936" t="s">
        <v>15</v>
      </c>
      <c r="M936" s="5">
        <v>29.95</v>
      </c>
      <c r="N936">
        <v>1</v>
      </c>
    </row>
    <row r="937" spans="1:14" x14ac:dyDescent="0.25">
      <c r="A937" s="2">
        <v>45455</v>
      </c>
      <c r="B937" s="3">
        <f t="shared" si="44"/>
        <v>2024</v>
      </c>
      <c r="C937" t="str">
        <f t="shared" si="42"/>
        <v>2023-2024</v>
      </c>
      <c r="D937" t="s">
        <v>148</v>
      </c>
      <c r="E937" t="s">
        <v>101</v>
      </c>
      <c r="F937" t="str">
        <f t="shared" si="43"/>
        <v>Victoria</v>
      </c>
      <c r="G937" t="s">
        <v>45</v>
      </c>
      <c r="H937">
        <v>3131</v>
      </c>
      <c r="I937" t="s">
        <v>11</v>
      </c>
      <c r="J937" t="s">
        <v>63</v>
      </c>
      <c r="K937" t="s">
        <v>156</v>
      </c>
      <c r="L937" t="s">
        <v>17</v>
      </c>
      <c r="M937" s="5">
        <v>29.950000000000003</v>
      </c>
      <c r="N937">
        <v>1</v>
      </c>
    </row>
    <row r="938" spans="1:14" x14ac:dyDescent="0.25">
      <c r="A938" s="2">
        <v>45352</v>
      </c>
      <c r="B938" s="3">
        <f t="shared" si="44"/>
        <v>2024</v>
      </c>
      <c r="C938" t="str">
        <f t="shared" si="42"/>
        <v>2023-2024</v>
      </c>
      <c r="D938" t="s">
        <v>147</v>
      </c>
      <c r="E938" t="s">
        <v>56</v>
      </c>
      <c r="F938" t="str">
        <f t="shared" si="43"/>
        <v>Northern Territory</v>
      </c>
      <c r="G938" t="s">
        <v>29</v>
      </c>
      <c r="H938">
        <v>870</v>
      </c>
      <c r="I938" t="s">
        <v>11</v>
      </c>
      <c r="J938" t="s">
        <v>30</v>
      </c>
      <c r="K938" t="s">
        <v>150</v>
      </c>
      <c r="L938" t="s">
        <v>18</v>
      </c>
      <c r="M938" s="5">
        <v>29.97</v>
      </c>
      <c r="N938">
        <v>1</v>
      </c>
    </row>
    <row r="939" spans="1:14" x14ac:dyDescent="0.25">
      <c r="A939" s="2">
        <v>45976</v>
      </c>
      <c r="B939" s="3">
        <f t="shared" si="44"/>
        <v>2026</v>
      </c>
      <c r="C939" t="str">
        <f t="shared" si="42"/>
        <v>2025-2026</v>
      </c>
      <c r="D939" t="s">
        <v>148</v>
      </c>
      <c r="E939" t="s">
        <v>67</v>
      </c>
      <c r="F939" t="str">
        <f t="shared" si="43"/>
        <v>New South Wales</v>
      </c>
      <c r="G939" t="s">
        <v>10</v>
      </c>
      <c r="H939">
        <v>2478</v>
      </c>
      <c r="I939" t="s">
        <v>11</v>
      </c>
      <c r="J939" t="s">
        <v>68</v>
      </c>
      <c r="K939" t="s">
        <v>155</v>
      </c>
      <c r="L939" t="s">
        <v>20</v>
      </c>
      <c r="M939" s="5">
        <v>29.97</v>
      </c>
      <c r="N939">
        <v>1</v>
      </c>
    </row>
    <row r="940" spans="1:14" x14ac:dyDescent="0.25">
      <c r="A940" s="2">
        <v>45611</v>
      </c>
      <c r="B940" s="3">
        <f t="shared" si="44"/>
        <v>2025</v>
      </c>
      <c r="C940" t="str">
        <f t="shared" si="42"/>
        <v>2024-2025</v>
      </c>
      <c r="D940" t="s">
        <v>148</v>
      </c>
      <c r="E940" t="s">
        <v>112</v>
      </c>
      <c r="F940" t="str">
        <f t="shared" si="43"/>
        <v>Victoria</v>
      </c>
      <c r="G940" t="s">
        <v>45</v>
      </c>
      <c r="H940">
        <v>3076</v>
      </c>
      <c r="I940" t="s">
        <v>11</v>
      </c>
      <c r="J940" t="s">
        <v>46</v>
      </c>
      <c r="K940" t="s">
        <v>150</v>
      </c>
      <c r="L940" t="s">
        <v>18</v>
      </c>
      <c r="M940" s="5">
        <v>29.97</v>
      </c>
      <c r="N940">
        <v>1</v>
      </c>
    </row>
    <row r="941" spans="1:14" x14ac:dyDescent="0.25">
      <c r="A941" s="2">
        <v>45374</v>
      </c>
      <c r="B941" s="3">
        <f t="shared" si="44"/>
        <v>2024</v>
      </c>
      <c r="C941" t="str">
        <f t="shared" si="42"/>
        <v>2023-2024</v>
      </c>
      <c r="D941" t="s">
        <v>147</v>
      </c>
      <c r="E941" t="s">
        <v>89</v>
      </c>
      <c r="F941" t="str">
        <f t="shared" si="43"/>
        <v>Queensland</v>
      </c>
      <c r="G941" t="s">
        <v>35</v>
      </c>
      <c r="H941">
        <v>4655</v>
      </c>
      <c r="I941" t="s">
        <v>11</v>
      </c>
      <c r="J941" t="s">
        <v>51</v>
      </c>
      <c r="K941" t="s">
        <v>152</v>
      </c>
      <c r="L941" t="s">
        <v>13</v>
      </c>
      <c r="M941" s="5">
        <v>29.97</v>
      </c>
      <c r="N941">
        <v>1</v>
      </c>
    </row>
    <row r="942" spans="1:14" x14ac:dyDescent="0.25">
      <c r="A942" s="2">
        <v>45414</v>
      </c>
      <c r="B942" s="3">
        <f t="shared" si="44"/>
        <v>2024</v>
      </c>
      <c r="C942" t="str">
        <f t="shared" si="42"/>
        <v>2023-2024</v>
      </c>
      <c r="D942" t="s">
        <v>147</v>
      </c>
      <c r="E942" t="s">
        <v>133</v>
      </c>
      <c r="F942" t="str">
        <f t="shared" si="43"/>
        <v>Queensland</v>
      </c>
      <c r="G942" t="s">
        <v>35</v>
      </c>
      <c r="H942">
        <v>4305</v>
      </c>
      <c r="I942" t="s">
        <v>11</v>
      </c>
      <c r="J942" t="s">
        <v>104</v>
      </c>
      <c r="K942" t="s">
        <v>154</v>
      </c>
      <c r="L942" t="s">
        <v>14</v>
      </c>
      <c r="M942" s="5">
        <v>29.97</v>
      </c>
      <c r="N942">
        <v>1</v>
      </c>
    </row>
    <row r="943" spans="1:14" x14ac:dyDescent="0.25">
      <c r="A943" s="2">
        <v>45319</v>
      </c>
      <c r="B943" s="3">
        <f t="shared" si="44"/>
        <v>2024</v>
      </c>
      <c r="C943" t="str">
        <f t="shared" si="42"/>
        <v>2023-2024</v>
      </c>
      <c r="D943" t="s">
        <v>148</v>
      </c>
      <c r="E943" t="s">
        <v>47</v>
      </c>
      <c r="F943" t="str">
        <f t="shared" si="43"/>
        <v>Western Australia</v>
      </c>
      <c r="G943" t="s">
        <v>48</v>
      </c>
      <c r="H943">
        <v>6030</v>
      </c>
      <c r="I943" t="s">
        <v>11</v>
      </c>
      <c r="J943" t="s">
        <v>49</v>
      </c>
      <c r="K943" t="s">
        <v>152</v>
      </c>
      <c r="L943" t="s">
        <v>13</v>
      </c>
      <c r="M943" s="5">
        <v>29.97</v>
      </c>
      <c r="N943">
        <v>1</v>
      </c>
    </row>
    <row r="944" spans="1:14" x14ac:dyDescent="0.25">
      <c r="A944" s="2">
        <v>45502</v>
      </c>
      <c r="B944" s="3">
        <f t="shared" si="44"/>
        <v>2025</v>
      </c>
      <c r="C944" t="str">
        <f t="shared" si="42"/>
        <v>2024-2025</v>
      </c>
      <c r="D944" t="s">
        <v>147</v>
      </c>
      <c r="E944" t="s">
        <v>133</v>
      </c>
      <c r="F944" t="str">
        <f t="shared" si="43"/>
        <v>Queensland</v>
      </c>
      <c r="G944" t="s">
        <v>35</v>
      </c>
      <c r="H944">
        <v>4305</v>
      </c>
      <c r="I944" t="s">
        <v>11</v>
      </c>
      <c r="J944" t="s">
        <v>104</v>
      </c>
      <c r="K944" t="s">
        <v>154</v>
      </c>
      <c r="L944" t="s">
        <v>14</v>
      </c>
      <c r="M944" s="5">
        <v>29.98</v>
      </c>
      <c r="N944">
        <v>1</v>
      </c>
    </row>
    <row r="945" spans="1:14" x14ac:dyDescent="0.25">
      <c r="A945" s="2">
        <v>45860</v>
      </c>
      <c r="B945" s="3">
        <f t="shared" si="44"/>
        <v>2026</v>
      </c>
      <c r="C945" t="str">
        <f t="shared" si="42"/>
        <v>2025-2026</v>
      </c>
      <c r="D945" t="s">
        <v>148</v>
      </c>
      <c r="E945" t="s">
        <v>97</v>
      </c>
      <c r="F945" t="str">
        <f t="shared" si="43"/>
        <v>Tasmania</v>
      </c>
      <c r="G945" t="s">
        <v>70</v>
      </c>
      <c r="H945">
        <v>7250</v>
      </c>
      <c r="I945" t="s">
        <v>11</v>
      </c>
      <c r="J945" t="s">
        <v>71</v>
      </c>
      <c r="K945" t="s">
        <v>154</v>
      </c>
      <c r="L945" t="s">
        <v>14</v>
      </c>
      <c r="M945" s="5">
        <v>29.98</v>
      </c>
      <c r="N945">
        <v>1</v>
      </c>
    </row>
    <row r="946" spans="1:14" x14ac:dyDescent="0.25">
      <c r="A946" s="2">
        <v>45710</v>
      </c>
      <c r="B946" s="3">
        <f t="shared" si="44"/>
        <v>2025</v>
      </c>
      <c r="C946" t="str">
        <f t="shared" si="42"/>
        <v>2024-2025</v>
      </c>
      <c r="D946" t="s">
        <v>148</v>
      </c>
      <c r="E946" t="s">
        <v>130</v>
      </c>
      <c r="F946" t="str">
        <f t="shared" si="43"/>
        <v>South Australia</v>
      </c>
      <c r="G946" t="s">
        <v>32</v>
      </c>
      <c r="H946">
        <v>5290</v>
      </c>
      <c r="I946" t="s">
        <v>11</v>
      </c>
      <c r="J946" t="s">
        <v>38</v>
      </c>
      <c r="K946" t="s">
        <v>154</v>
      </c>
      <c r="L946" t="s">
        <v>14</v>
      </c>
      <c r="M946" s="5">
        <v>29.98</v>
      </c>
      <c r="N946">
        <v>1</v>
      </c>
    </row>
    <row r="947" spans="1:14" x14ac:dyDescent="0.25">
      <c r="A947" s="2">
        <v>45949</v>
      </c>
      <c r="B947" s="3">
        <f t="shared" si="44"/>
        <v>2026</v>
      </c>
      <c r="C947" t="str">
        <f t="shared" si="42"/>
        <v>2025-2026</v>
      </c>
      <c r="D947" t="s">
        <v>147</v>
      </c>
      <c r="E947" t="s">
        <v>69</v>
      </c>
      <c r="F947" t="str">
        <f t="shared" si="43"/>
        <v>Tasmania</v>
      </c>
      <c r="G947" t="s">
        <v>70</v>
      </c>
      <c r="H947">
        <v>7018</v>
      </c>
      <c r="I947" t="s">
        <v>11</v>
      </c>
      <c r="J947" t="s">
        <v>71</v>
      </c>
      <c r="K947" t="s">
        <v>152</v>
      </c>
      <c r="L947" t="s">
        <v>13</v>
      </c>
      <c r="M947" s="5">
        <v>29.98</v>
      </c>
      <c r="N947">
        <v>1</v>
      </c>
    </row>
    <row r="948" spans="1:14" x14ac:dyDescent="0.25">
      <c r="A948" s="2">
        <v>45629</v>
      </c>
      <c r="B948" s="3">
        <f t="shared" si="44"/>
        <v>2025</v>
      </c>
      <c r="C948" t="str">
        <f t="shared" si="42"/>
        <v>2024-2025</v>
      </c>
      <c r="D948" t="s">
        <v>148</v>
      </c>
      <c r="E948" t="s">
        <v>90</v>
      </c>
      <c r="F948" t="str">
        <f t="shared" si="43"/>
        <v>Victoria</v>
      </c>
      <c r="G948" t="s">
        <v>45</v>
      </c>
      <c r="H948">
        <v>3179</v>
      </c>
      <c r="I948" t="s">
        <v>11</v>
      </c>
      <c r="J948" t="s">
        <v>63</v>
      </c>
      <c r="K948" t="s">
        <v>152</v>
      </c>
      <c r="L948" t="s">
        <v>13</v>
      </c>
      <c r="M948" s="5">
        <v>29.98</v>
      </c>
      <c r="N948">
        <v>1</v>
      </c>
    </row>
    <row r="949" spans="1:14" x14ac:dyDescent="0.25">
      <c r="A949" s="2">
        <v>45405</v>
      </c>
      <c r="B949" s="3">
        <f t="shared" si="44"/>
        <v>2024</v>
      </c>
      <c r="C949" t="str">
        <f t="shared" si="42"/>
        <v>2023-2024</v>
      </c>
      <c r="D949" t="s">
        <v>147</v>
      </c>
      <c r="E949" t="s">
        <v>98</v>
      </c>
      <c r="F949" t="str">
        <f t="shared" si="43"/>
        <v>Victoria</v>
      </c>
      <c r="G949" t="s">
        <v>45</v>
      </c>
      <c r="H949">
        <v>3429</v>
      </c>
      <c r="I949" t="s">
        <v>11</v>
      </c>
      <c r="J949" t="s">
        <v>60</v>
      </c>
      <c r="K949" t="s">
        <v>153</v>
      </c>
      <c r="L949" t="s">
        <v>16</v>
      </c>
      <c r="M949" s="5">
        <v>29.98</v>
      </c>
      <c r="N949">
        <v>1</v>
      </c>
    </row>
    <row r="950" spans="1:14" x14ac:dyDescent="0.25">
      <c r="A950" s="2">
        <v>45532</v>
      </c>
      <c r="B950" s="3">
        <f t="shared" si="44"/>
        <v>2025</v>
      </c>
      <c r="C950" t="str">
        <f t="shared" si="42"/>
        <v>2024-2025</v>
      </c>
      <c r="D950" t="s">
        <v>148</v>
      </c>
      <c r="E950" t="s">
        <v>102</v>
      </c>
      <c r="F950" t="str">
        <f t="shared" si="43"/>
        <v>Queensland</v>
      </c>
      <c r="G950" t="s">
        <v>35</v>
      </c>
      <c r="H950">
        <v>4870</v>
      </c>
      <c r="I950" t="s">
        <v>11</v>
      </c>
      <c r="J950" t="s">
        <v>36</v>
      </c>
      <c r="K950" t="s">
        <v>154</v>
      </c>
      <c r="L950" t="s">
        <v>14</v>
      </c>
      <c r="M950" s="5">
        <v>29.99</v>
      </c>
      <c r="N950">
        <v>1</v>
      </c>
    </row>
    <row r="951" spans="1:14" x14ac:dyDescent="0.25">
      <c r="A951" s="2">
        <v>45818</v>
      </c>
      <c r="B951" s="3">
        <f t="shared" si="44"/>
        <v>2025</v>
      </c>
      <c r="C951" t="str">
        <f t="shared" si="42"/>
        <v>2024-2025</v>
      </c>
      <c r="D951" t="s">
        <v>147</v>
      </c>
      <c r="E951" t="s">
        <v>72</v>
      </c>
      <c r="F951" t="str">
        <f t="shared" si="43"/>
        <v>Western Australia</v>
      </c>
      <c r="G951" t="s">
        <v>48</v>
      </c>
      <c r="H951">
        <v>6010</v>
      </c>
      <c r="I951" t="s">
        <v>11</v>
      </c>
      <c r="J951" t="s">
        <v>49</v>
      </c>
      <c r="K951" t="s">
        <v>151</v>
      </c>
      <c r="L951" t="s">
        <v>21</v>
      </c>
      <c r="M951" s="5">
        <v>29.99</v>
      </c>
      <c r="N951">
        <v>1</v>
      </c>
    </row>
    <row r="952" spans="1:14" x14ac:dyDescent="0.25">
      <c r="A952" s="2">
        <v>45930</v>
      </c>
      <c r="B952" s="3">
        <f t="shared" si="44"/>
        <v>2026</v>
      </c>
      <c r="C952" t="str">
        <f t="shared" si="42"/>
        <v>2025-2026</v>
      </c>
      <c r="D952" t="s">
        <v>147</v>
      </c>
      <c r="E952" t="s">
        <v>42</v>
      </c>
      <c r="F952" t="str">
        <f t="shared" si="43"/>
        <v>Queensland</v>
      </c>
      <c r="G952" t="s">
        <v>35</v>
      </c>
      <c r="H952">
        <v>4053</v>
      </c>
      <c r="I952" t="s">
        <v>11</v>
      </c>
      <c r="J952" t="s">
        <v>43</v>
      </c>
      <c r="K952" t="s">
        <v>153</v>
      </c>
      <c r="L952" t="s">
        <v>16</v>
      </c>
      <c r="M952" s="5">
        <v>30.369999999999997</v>
      </c>
      <c r="N952">
        <v>1</v>
      </c>
    </row>
    <row r="953" spans="1:14" x14ac:dyDescent="0.25">
      <c r="A953" s="2">
        <v>45388</v>
      </c>
      <c r="B953" s="3">
        <f t="shared" si="44"/>
        <v>2024</v>
      </c>
      <c r="C953" t="str">
        <f t="shared" si="42"/>
        <v>2023-2024</v>
      </c>
      <c r="D953" t="s">
        <v>147</v>
      </c>
      <c r="E953" t="s">
        <v>123</v>
      </c>
      <c r="F953" t="str">
        <f t="shared" si="43"/>
        <v>Western Australia</v>
      </c>
      <c r="G953" t="s">
        <v>48</v>
      </c>
      <c r="H953">
        <v>6109</v>
      </c>
      <c r="I953" t="s">
        <v>11</v>
      </c>
      <c r="J953" t="s">
        <v>94</v>
      </c>
      <c r="K953" t="s">
        <v>152</v>
      </c>
      <c r="L953" t="s">
        <v>13</v>
      </c>
      <c r="M953" s="5">
        <v>30.63</v>
      </c>
      <c r="N953">
        <v>1</v>
      </c>
    </row>
    <row r="954" spans="1:14" x14ac:dyDescent="0.25">
      <c r="A954" s="2">
        <v>45918</v>
      </c>
      <c r="B954" s="3">
        <f t="shared" si="44"/>
        <v>2026</v>
      </c>
      <c r="C954" t="str">
        <f t="shared" si="42"/>
        <v>2025-2026</v>
      </c>
      <c r="D954" t="s">
        <v>147</v>
      </c>
      <c r="E954" t="s">
        <v>124</v>
      </c>
      <c r="F954" t="str">
        <f t="shared" si="43"/>
        <v>New South Wales</v>
      </c>
      <c r="G954" t="s">
        <v>10</v>
      </c>
      <c r="H954">
        <v>2015</v>
      </c>
      <c r="I954" t="s">
        <v>11</v>
      </c>
      <c r="J954" t="s">
        <v>12</v>
      </c>
      <c r="K954" t="s">
        <v>155</v>
      </c>
      <c r="L954" t="s">
        <v>20</v>
      </c>
      <c r="M954" s="5">
        <v>30.86</v>
      </c>
      <c r="N954">
        <v>1</v>
      </c>
    </row>
    <row r="955" spans="1:14" x14ac:dyDescent="0.25">
      <c r="A955" s="2">
        <v>45723</v>
      </c>
      <c r="B955" s="3">
        <f t="shared" si="44"/>
        <v>2025</v>
      </c>
      <c r="C955" t="str">
        <f t="shared" si="42"/>
        <v>2024-2025</v>
      </c>
      <c r="D955" t="s">
        <v>147</v>
      </c>
      <c r="E955" t="s">
        <v>67</v>
      </c>
      <c r="F955" t="str">
        <f t="shared" si="43"/>
        <v>New South Wales</v>
      </c>
      <c r="G955" t="s">
        <v>10</v>
      </c>
      <c r="H955">
        <v>2478</v>
      </c>
      <c r="I955" t="s">
        <v>11</v>
      </c>
      <c r="J955" t="s">
        <v>68</v>
      </c>
      <c r="K955" t="s">
        <v>154</v>
      </c>
      <c r="L955" t="s">
        <v>14</v>
      </c>
      <c r="M955" s="5">
        <v>30.9</v>
      </c>
      <c r="N955">
        <v>1</v>
      </c>
    </row>
    <row r="956" spans="1:14" x14ac:dyDescent="0.25">
      <c r="A956" s="2">
        <v>45659</v>
      </c>
      <c r="B956" s="3">
        <f t="shared" si="44"/>
        <v>2025</v>
      </c>
      <c r="C956" t="str">
        <f t="shared" si="42"/>
        <v>2024-2025</v>
      </c>
      <c r="D956" t="s">
        <v>148</v>
      </c>
      <c r="E956" t="s">
        <v>92</v>
      </c>
      <c r="F956" t="str">
        <f t="shared" si="43"/>
        <v>Queensland</v>
      </c>
      <c r="G956" t="s">
        <v>35</v>
      </c>
      <c r="H956">
        <v>4068</v>
      </c>
      <c r="I956" t="s">
        <v>11</v>
      </c>
      <c r="J956" t="s">
        <v>43</v>
      </c>
      <c r="K956" t="s">
        <v>19</v>
      </c>
      <c r="L956" t="s">
        <v>23</v>
      </c>
      <c r="M956" s="5">
        <v>30.92</v>
      </c>
      <c r="N956">
        <v>1</v>
      </c>
    </row>
    <row r="957" spans="1:14" x14ac:dyDescent="0.25">
      <c r="A957" s="2">
        <v>45451</v>
      </c>
      <c r="B957" s="3">
        <f t="shared" si="44"/>
        <v>2024</v>
      </c>
      <c r="C957" t="str">
        <f t="shared" si="42"/>
        <v>2023-2024</v>
      </c>
      <c r="D957" t="s">
        <v>147</v>
      </c>
      <c r="E957" t="s">
        <v>50</v>
      </c>
      <c r="F957" t="str">
        <f t="shared" si="43"/>
        <v>Queensland</v>
      </c>
      <c r="G957" t="s">
        <v>35</v>
      </c>
      <c r="H957">
        <v>4703</v>
      </c>
      <c r="I957" t="s">
        <v>11</v>
      </c>
      <c r="J957" t="s">
        <v>51</v>
      </c>
      <c r="K957" t="s">
        <v>19</v>
      </c>
      <c r="L957" t="s">
        <v>23</v>
      </c>
      <c r="M957" s="5">
        <v>30.950000000000003</v>
      </c>
      <c r="N957">
        <v>1</v>
      </c>
    </row>
    <row r="958" spans="1:14" x14ac:dyDescent="0.25">
      <c r="A958" s="2">
        <v>45553</v>
      </c>
      <c r="B958" s="3">
        <f t="shared" si="44"/>
        <v>2025</v>
      </c>
      <c r="C958" t="str">
        <f t="shared" si="42"/>
        <v>2024-2025</v>
      </c>
      <c r="D958" t="s">
        <v>147</v>
      </c>
      <c r="E958" t="s">
        <v>115</v>
      </c>
      <c r="F958" t="str">
        <f t="shared" si="43"/>
        <v>Western Australia</v>
      </c>
      <c r="G958" t="s">
        <v>48</v>
      </c>
      <c r="H958">
        <v>6280</v>
      </c>
      <c r="I958" t="s">
        <v>11</v>
      </c>
      <c r="J958" t="s">
        <v>94</v>
      </c>
      <c r="K958" t="s">
        <v>157</v>
      </c>
      <c r="L958" t="s">
        <v>22</v>
      </c>
      <c r="M958" s="5">
        <v>31</v>
      </c>
      <c r="N958">
        <v>1</v>
      </c>
    </row>
    <row r="959" spans="1:14" x14ac:dyDescent="0.25">
      <c r="A959" s="2">
        <v>45328</v>
      </c>
      <c r="B959" s="3">
        <f t="shared" si="44"/>
        <v>2024</v>
      </c>
      <c r="C959" t="str">
        <f t="shared" si="42"/>
        <v>2023-2024</v>
      </c>
      <c r="D959" t="s">
        <v>147</v>
      </c>
      <c r="E959" t="s">
        <v>142</v>
      </c>
      <c r="F959" t="str">
        <f t="shared" si="43"/>
        <v>Australian Capital Territory</v>
      </c>
      <c r="G959" t="s">
        <v>80</v>
      </c>
      <c r="H959">
        <v>2609</v>
      </c>
      <c r="I959" t="s">
        <v>11</v>
      </c>
      <c r="J959" t="s">
        <v>58</v>
      </c>
      <c r="K959" t="s">
        <v>156</v>
      </c>
      <c r="L959" t="s">
        <v>17</v>
      </c>
      <c r="M959" s="5">
        <v>31</v>
      </c>
      <c r="N959">
        <v>1</v>
      </c>
    </row>
    <row r="960" spans="1:14" x14ac:dyDescent="0.25">
      <c r="A960" s="2">
        <v>45832</v>
      </c>
      <c r="B960" s="3">
        <f t="shared" si="44"/>
        <v>2025</v>
      </c>
      <c r="C960" t="str">
        <f t="shared" si="42"/>
        <v>2024-2025</v>
      </c>
      <c r="D960" t="s">
        <v>147</v>
      </c>
      <c r="E960" t="s">
        <v>87</v>
      </c>
      <c r="F960" t="str">
        <f t="shared" si="43"/>
        <v>New South Wales</v>
      </c>
      <c r="G960" t="s">
        <v>10</v>
      </c>
      <c r="H960">
        <v>2790</v>
      </c>
      <c r="I960" t="s">
        <v>11</v>
      </c>
      <c r="J960" t="s">
        <v>25</v>
      </c>
      <c r="K960" t="s">
        <v>154</v>
      </c>
      <c r="L960" t="s">
        <v>14</v>
      </c>
      <c r="M960" s="5">
        <v>31</v>
      </c>
      <c r="N960">
        <v>1</v>
      </c>
    </row>
    <row r="961" spans="1:14" x14ac:dyDescent="0.25">
      <c r="A961" s="2">
        <v>45332</v>
      </c>
      <c r="B961" s="3">
        <f t="shared" si="44"/>
        <v>2024</v>
      </c>
      <c r="C961" t="str">
        <f t="shared" si="42"/>
        <v>2023-2024</v>
      </c>
      <c r="D961" t="s">
        <v>147</v>
      </c>
      <c r="E961" t="s">
        <v>107</v>
      </c>
      <c r="F961" t="str">
        <f t="shared" si="43"/>
        <v>Queensland</v>
      </c>
      <c r="G961" t="s">
        <v>35</v>
      </c>
      <c r="H961">
        <v>4220</v>
      </c>
      <c r="I961" t="s">
        <v>11</v>
      </c>
      <c r="J961" t="s">
        <v>104</v>
      </c>
      <c r="K961" t="s">
        <v>155</v>
      </c>
      <c r="L961" t="s">
        <v>20</v>
      </c>
      <c r="M961" s="5">
        <v>31.119999999999997</v>
      </c>
      <c r="N961">
        <v>1</v>
      </c>
    </row>
    <row r="962" spans="1:14" x14ac:dyDescent="0.25">
      <c r="A962" s="2">
        <v>45479</v>
      </c>
      <c r="B962" s="3">
        <f t="shared" si="44"/>
        <v>2025</v>
      </c>
      <c r="C962" t="str">
        <f t="shared" ref="C962:C1025" si="45">IF(MONTH(A962) &gt;= 7, YEAR(A962) &amp; "-" &amp; YEAR(A962) + 1, YEAR(A962) - 1 &amp; "-" &amp; YEAR(A962))</f>
        <v>2024-2025</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25">
      <c r="A963" s="2">
        <v>45729</v>
      </c>
      <c r="B963" s="3">
        <f t="shared" ref="B963:B1026" si="47">IF(MONTH(A963)&gt;=7,YEAR(A963)+1,YEAR(A963))</f>
        <v>2025</v>
      </c>
      <c r="C963" t="str">
        <f t="shared" si="45"/>
        <v>2024-2025</v>
      </c>
      <c r="D963" t="s">
        <v>147</v>
      </c>
      <c r="E963" t="s">
        <v>91</v>
      </c>
      <c r="F963" t="str">
        <f t="shared" si="46"/>
        <v>Victoria</v>
      </c>
      <c r="G963" t="s">
        <v>45</v>
      </c>
      <c r="H963">
        <v>3690</v>
      </c>
      <c r="I963" t="s">
        <v>11</v>
      </c>
      <c r="J963" t="s">
        <v>55</v>
      </c>
      <c r="K963" t="s">
        <v>154</v>
      </c>
      <c r="L963" t="s">
        <v>14</v>
      </c>
      <c r="M963" s="5">
        <v>31.490000000000002</v>
      </c>
      <c r="N963">
        <v>1</v>
      </c>
    </row>
    <row r="964" spans="1:14" x14ac:dyDescent="0.25">
      <c r="A964" s="2">
        <v>45829</v>
      </c>
      <c r="B964" s="3">
        <f t="shared" si="47"/>
        <v>2025</v>
      </c>
      <c r="C964" t="str">
        <f t="shared" si="45"/>
        <v>2024-2025</v>
      </c>
      <c r="D964" t="s">
        <v>147</v>
      </c>
      <c r="E964" t="s">
        <v>92</v>
      </c>
      <c r="F964" t="str">
        <f t="shared" si="46"/>
        <v>Queensland</v>
      </c>
      <c r="G964" t="s">
        <v>35</v>
      </c>
      <c r="H964">
        <v>4068</v>
      </c>
      <c r="I964" t="s">
        <v>11</v>
      </c>
      <c r="J964" t="s">
        <v>43</v>
      </c>
      <c r="K964" t="s">
        <v>154</v>
      </c>
      <c r="L964" t="s">
        <v>14</v>
      </c>
      <c r="M964" s="5">
        <v>31.5</v>
      </c>
      <c r="N964">
        <v>1</v>
      </c>
    </row>
    <row r="965" spans="1:14" x14ac:dyDescent="0.25">
      <c r="A965" s="2">
        <v>45639</v>
      </c>
      <c r="B965" s="3">
        <f t="shared" si="47"/>
        <v>2025</v>
      </c>
      <c r="C965" t="str">
        <f t="shared" si="45"/>
        <v>2024-2025</v>
      </c>
      <c r="D965" t="s">
        <v>147</v>
      </c>
      <c r="E965" t="s">
        <v>144</v>
      </c>
      <c r="F965" t="str">
        <f t="shared" si="46"/>
        <v>Queensland</v>
      </c>
      <c r="G965" t="s">
        <v>35</v>
      </c>
      <c r="H965">
        <v>4566</v>
      </c>
      <c r="I965" t="s">
        <v>11</v>
      </c>
      <c r="J965" t="s">
        <v>120</v>
      </c>
      <c r="K965" t="s">
        <v>154</v>
      </c>
      <c r="L965" t="s">
        <v>14</v>
      </c>
      <c r="M965" s="5">
        <v>31.5</v>
      </c>
      <c r="N965">
        <v>1</v>
      </c>
    </row>
    <row r="966" spans="1:14" x14ac:dyDescent="0.25">
      <c r="A966" s="2">
        <v>45584</v>
      </c>
      <c r="B966" s="3">
        <f t="shared" si="47"/>
        <v>2025</v>
      </c>
      <c r="C966" t="str">
        <f t="shared" si="45"/>
        <v>2024-2025</v>
      </c>
      <c r="D966" t="s">
        <v>147</v>
      </c>
      <c r="E966" t="s">
        <v>82</v>
      </c>
      <c r="F966" t="str">
        <f t="shared" si="46"/>
        <v>Queensland</v>
      </c>
      <c r="G966" t="s">
        <v>35</v>
      </c>
      <c r="H966">
        <v>4012</v>
      </c>
      <c r="I966" t="s">
        <v>11</v>
      </c>
      <c r="J966" t="s">
        <v>43</v>
      </c>
      <c r="K966" t="s">
        <v>154</v>
      </c>
      <c r="L966" t="s">
        <v>14</v>
      </c>
      <c r="M966" s="5">
        <v>31.5</v>
      </c>
      <c r="N966">
        <v>1</v>
      </c>
    </row>
    <row r="967" spans="1:14" x14ac:dyDescent="0.25">
      <c r="A967" s="2">
        <v>45306</v>
      </c>
      <c r="B967" s="3">
        <f t="shared" si="47"/>
        <v>2024</v>
      </c>
      <c r="C967" t="str">
        <f t="shared" si="45"/>
        <v>2023-2024</v>
      </c>
      <c r="D967" t="s">
        <v>148</v>
      </c>
      <c r="E967" t="s">
        <v>99</v>
      </c>
      <c r="F967" t="str">
        <f t="shared" si="46"/>
        <v>Victoria</v>
      </c>
      <c r="G967" t="s">
        <v>45</v>
      </c>
      <c r="H967">
        <v>3148</v>
      </c>
      <c r="I967" t="s">
        <v>11</v>
      </c>
      <c r="J967" t="s">
        <v>63</v>
      </c>
      <c r="K967" t="s">
        <v>155</v>
      </c>
      <c r="L967" t="s">
        <v>20</v>
      </c>
      <c r="M967" s="5">
        <v>31.68</v>
      </c>
      <c r="N967">
        <v>1</v>
      </c>
    </row>
    <row r="968" spans="1:14" x14ac:dyDescent="0.25">
      <c r="A968" s="2">
        <v>45864</v>
      </c>
      <c r="B968" s="3">
        <f t="shared" si="47"/>
        <v>2026</v>
      </c>
      <c r="C968" t="str">
        <f t="shared" si="45"/>
        <v>2025-2026</v>
      </c>
      <c r="D968" t="s">
        <v>147</v>
      </c>
      <c r="E968" t="s">
        <v>40</v>
      </c>
      <c r="F968" t="str">
        <f t="shared" si="46"/>
        <v>New South Wales</v>
      </c>
      <c r="G968" t="s">
        <v>10</v>
      </c>
      <c r="H968">
        <v>2116</v>
      </c>
      <c r="I968" t="s">
        <v>11</v>
      </c>
      <c r="J968" t="s">
        <v>27</v>
      </c>
      <c r="K968" t="s">
        <v>156</v>
      </c>
      <c r="L968" t="s">
        <v>17</v>
      </c>
      <c r="M968" s="5">
        <v>31.68</v>
      </c>
      <c r="N968">
        <v>1</v>
      </c>
    </row>
    <row r="969" spans="1:14" x14ac:dyDescent="0.25">
      <c r="A969" s="2">
        <v>45669</v>
      </c>
      <c r="B969" s="3">
        <f t="shared" si="47"/>
        <v>2025</v>
      </c>
      <c r="C969" t="str">
        <f t="shared" si="45"/>
        <v>2024-2025</v>
      </c>
      <c r="D969" t="s">
        <v>148</v>
      </c>
      <c r="E969" t="s">
        <v>145</v>
      </c>
      <c r="F969" t="str">
        <f t="shared" si="46"/>
        <v>New South Wales</v>
      </c>
      <c r="G969" t="s">
        <v>10</v>
      </c>
      <c r="H969">
        <v>2101</v>
      </c>
      <c r="I969" t="s">
        <v>11</v>
      </c>
      <c r="J969" t="s">
        <v>27</v>
      </c>
      <c r="K969" t="s">
        <v>157</v>
      </c>
      <c r="L969" t="s">
        <v>22</v>
      </c>
      <c r="M969" s="5">
        <v>31.84</v>
      </c>
      <c r="N969">
        <v>1</v>
      </c>
    </row>
    <row r="970" spans="1:14" x14ac:dyDescent="0.25">
      <c r="A970" s="2">
        <v>45374</v>
      </c>
      <c r="B970" s="3">
        <f t="shared" si="47"/>
        <v>2024</v>
      </c>
      <c r="C970" t="str">
        <f t="shared" si="45"/>
        <v>2023-2024</v>
      </c>
      <c r="D970" t="s">
        <v>147</v>
      </c>
      <c r="E970" t="s">
        <v>117</v>
      </c>
      <c r="F970" t="str">
        <f t="shared" si="46"/>
        <v>Queensland</v>
      </c>
      <c r="G970" t="s">
        <v>35</v>
      </c>
      <c r="H970">
        <v>4119</v>
      </c>
      <c r="I970" t="s">
        <v>11</v>
      </c>
      <c r="J970" t="s">
        <v>43</v>
      </c>
      <c r="K970" t="s">
        <v>154</v>
      </c>
      <c r="L970" t="s">
        <v>14</v>
      </c>
      <c r="M970" s="5">
        <v>31.880000000000003</v>
      </c>
      <c r="N970">
        <v>1</v>
      </c>
    </row>
    <row r="971" spans="1:14" x14ac:dyDescent="0.25">
      <c r="A971" s="2">
        <v>45927</v>
      </c>
      <c r="B971" s="3">
        <f t="shared" si="47"/>
        <v>2026</v>
      </c>
      <c r="C971" t="str">
        <f t="shared" si="45"/>
        <v>2025-2026</v>
      </c>
      <c r="D971" t="s">
        <v>148</v>
      </c>
      <c r="E971" t="s">
        <v>121</v>
      </c>
      <c r="F971" t="str">
        <f t="shared" si="46"/>
        <v>Queensland</v>
      </c>
      <c r="G971" t="s">
        <v>35</v>
      </c>
      <c r="H971">
        <v>4700</v>
      </c>
      <c r="I971" t="s">
        <v>11</v>
      </c>
      <c r="J971" t="s">
        <v>51</v>
      </c>
      <c r="K971" t="s">
        <v>155</v>
      </c>
      <c r="L971" t="s">
        <v>20</v>
      </c>
      <c r="M971" s="5">
        <v>31.91</v>
      </c>
      <c r="N971">
        <v>1</v>
      </c>
    </row>
    <row r="972" spans="1:14" x14ac:dyDescent="0.25">
      <c r="A972" s="2">
        <v>45703</v>
      </c>
      <c r="B972" s="3">
        <f t="shared" si="47"/>
        <v>2025</v>
      </c>
      <c r="C972" t="str">
        <f t="shared" si="45"/>
        <v>2024-2025</v>
      </c>
      <c r="D972" t="s">
        <v>147</v>
      </c>
      <c r="E972" t="s">
        <v>64</v>
      </c>
      <c r="F972" t="str">
        <f t="shared" si="46"/>
        <v>Victoria</v>
      </c>
      <c r="G972" t="s">
        <v>45</v>
      </c>
      <c r="H972">
        <v>3199</v>
      </c>
      <c r="I972" t="s">
        <v>11</v>
      </c>
      <c r="J972" t="s">
        <v>63</v>
      </c>
      <c r="K972" t="s">
        <v>155</v>
      </c>
      <c r="L972" t="s">
        <v>20</v>
      </c>
      <c r="M972" s="5">
        <v>31.92</v>
      </c>
      <c r="N972">
        <v>1</v>
      </c>
    </row>
    <row r="973" spans="1:14" x14ac:dyDescent="0.25">
      <c r="A973" s="2">
        <v>45492</v>
      </c>
      <c r="B973" s="3">
        <f t="shared" si="47"/>
        <v>2025</v>
      </c>
      <c r="C973" t="str">
        <f t="shared" si="45"/>
        <v>2024-2025</v>
      </c>
      <c r="D973" t="s">
        <v>148</v>
      </c>
      <c r="E973" t="s">
        <v>117</v>
      </c>
      <c r="F973" t="str">
        <f t="shared" si="46"/>
        <v>Queensland</v>
      </c>
      <c r="G973" t="s">
        <v>35</v>
      </c>
      <c r="H973">
        <v>4119</v>
      </c>
      <c r="I973" t="s">
        <v>11</v>
      </c>
      <c r="J973" t="s">
        <v>43</v>
      </c>
      <c r="K973" t="s">
        <v>149</v>
      </c>
      <c r="L973" t="s">
        <v>15</v>
      </c>
      <c r="M973" s="5">
        <v>31.92</v>
      </c>
      <c r="N973">
        <v>1</v>
      </c>
    </row>
    <row r="974" spans="1:14" x14ac:dyDescent="0.25">
      <c r="A974" s="2">
        <v>45726</v>
      </c>
      <c r="B974" s="3">
        <f t="shared" si="47"/>
        <v>2025</v>
      </c>
      <c r="C974" t="str">
        <f t="shared" si="45"/>
        <v>2024-2025</v>
      </c>
      <c r="D974" t="s">
        <v>148</v>
      </c>
      <c r="E974" t="s">
        <v>122</v>
      </c>
      <c r="F974" t="str">
        <f t="shared" si="46"/>
        <v>New South Wales</v>
      </c>
      <c r="G974" t="s">
        <v>10</v>
      </c>
      <c r="H974">
        <v>2650</v>
      </c>
      <c r="I974" t="s">
        <v>11</v>
      </c>
      <c r="J974" t="s">
        <v>25</v>
      </c>
      <c r="K974" t="s">
        <v>152</v>
      </c>
      <c r="L974" t="s">
        <v>13</v>
      </c>
      <c r="M974" s="5">
        <v>31.92</v>
      </c>
      <c r="N974">
        <v>1</v>
      </c>
    </row>
    <row r="975" spans="1:14" x14ac:dyDescent="0.25">
      <c r="A975" s="2">
        <v>45684</v>
      </c>
      <c r="B975" s="3">
        <f t="shared" si="47"/>
        <v>2025</v>
      </c>
      <c r="C975" t="str">
        <f t="shared" si="45"/>
        <v>2024-2025</v>
      </c>
      <c r="D975" t="s">
        <v>147</v>
      </c>
      <c r="E975" t="s">
        <v>44</v>
      </c>
      <c r="F975" t="str">
        <f t="shared" si="46"/>
        <v>Victoria</v>
      </c>
      <c r="G975" t="s">
        <v>45</v>
      </c>
      <c r="H975">
        <v>3066</v>
      </c>
      <c r="I975" t="s">
        <v>11</v>
      </c>
      <c r="J975" t="s">
        <v>46</v>
      </c>
      <c r="K975" t="s">
        <v>155</v>
      </c>
      <c r="L975" t="s">
        <v>20</v>
      </c>
      <c r="M975" s="5">
        <v>31.93</v>
      </c>
      <c r="N975">
        <v>1</v>
      </c>
    </row>
    <row r="976" spans="1:14" x14ac:dyDescent="0.25">
      <c r="A976" s="2">
        <v>45892</v>
      </c>
      <c r="B976" s="3">
        <f t="shared" si="47"/>
        <v>2026</v>
      </c>
      <c r="C976" t="str">
        <f t="shared" si="45"/>
        <v>2025-2026</v>
      </c>
      <c r="D976" t="s">
        <v>147</v>
      </c>
      <c r="E976" t="s">
        <v>112</v>
      </c>
      <c r="F976" t="str">
        <f t="shared" si="46"/>
        <v>Victoria</v>
      </c>
      <c r="G976" t="s">
        <v>45</v>
      </c>
      <c r="H976">
        <v>3076</v>
      </c>
      <c r="I976" t="s">
        <v>11</v>
      </c>
      <c r="J976" t="s">
        <v>46</v>
      </c>
      <c r="K976" t="s">
        <v>155</v>
      </c>
      <c r="L976" t="s">
        <v>20</v>
      </c>
      <c r="M976" s="5">
        <v>31.93</v>
      </c>
      <c r="N976">
        <v>1</v>
      </c>
    </row>
    <row r="977" spans="1:14" x14ac:dyDescent="0.25">
      <c r="A977" s="2">
        <v>45873</v>
      </c>
      <c r="B977" s="3">
        <f t="shared" si="47"/>
        <v>2026</v>
      </c>
      <c r="C977" t="str">
        <f t="shared" si="45"/>
        <v>2025-2026</v>
      </c>
      <c r="D977" t="s">
        <v>147</v>
      </c>
      <c r="E977" t="s">
        <v>108</v>
      </c>
      <c r="F977" t="str">
        <f t="shared" si="46"/>
        <v>Victoria</v>
      </c>
      <c r="G977" t="s">
        <v>45</v>
      </c>
      <c r="H977">
        <v>3018</v>
      </c>
      <c r="I977" t="s">
        <v>11</v>
      </c>
      <c r="J977" t="s">
        <v>46</v>
      </c>
      <c r="K977" t="s">
        <v>153</v>
      </c>
      <c r="L977" t="s">
        <v>16</v>
      </c>
      <c r="M977" s="5">
        <v>31.96</v>
      </c>
      <c r="N977">
        <v>1</v>
      </c>
    </row>
    <row r="978" spans="1:14" x14ac:dyDescent="0.25">
      <c r="A978" s="2">
        <v>45340</v>
      </c>
      <c r="B978" s="3">
        <f t="shared" si="47"/>
        <v>2024</v>
      </c>
      <c r="C978" t="str">
        <f t="shared" si="45"/>
        <v>2023-2024</v>
      </c>
      <c r="D978" t="s">
        <v>148</v>
      </c>
      <c r="E978" t="s">
        <v>112</v>
      </c>
      <c r="F978" t="str">
        <f t="shared" si="46"/>
        <v>Victoria</v>
      </c>
      <c r="G978" t="s">
        <v>45</v>
      </c>
      <c r="H978">
        <v>3076</v>
      </c>
      <c r="I978" t="s">
        <v>11</v>
      </c>
      <c r="J978" t="s">
        <v>46</v>
      </c>
      <c r="K978" t="s">
        <v>149</v>
      </c>
      <c r="L978" t="s">
        <v>15</v>
      </c>
      <c r="M978" s="5">
        <v>31.96</v>
      </c>
      <c r="N978">
        <v>1</v>
      </c>
    </row>
    <row r="979" spans="1:14" x14ac:dyDescent="0.25">
      <c r="A979" s="2">
        <v>45979</v>
      </c>
      <c r="B979" s="3">
        <f t="shared" si="47"/>
        <v>2026</v>
      </c>
      <c r="C979" t="str">
        <f t="shared" si="45"/>
        <v>2025-2026</v>
      </c>
      <c r="D979" t="s">
        <v>147</v>
      </c>
      <c r="E979" t="s">
        <v>110</v>
      </c>
      <c r="F979" t="str">
        <f t="shared" si="46"/>
        <v>Queensland</v>
      </c>
      <c r="G979" t="s">
        <v>35</v>
      </c>
      <c r="H979">
        <v>4680</v>
      </c>
      <c r="I979" t="s">
        <v>11</v>
      </c>
      <c r="J979" t="s">
        <v>51</v>
      </c>
      <c r="K979" t="s">
        <v>155</v>
      </c>
      <c r="L979" t="s">
        <v>20</v>
      </c>
      <c r="M979" s="5">
        <v>31.96</v>
      </c>
      <c r="N979">
        <v>1</v>
      </c>
    </row>
    <row r="980" spans="1:14" x14ac:dyDescent="0.25">
      <c r="A980" s="2">
        <v>45510</v>
      </c>
      <c r="B980" s="3">
        <f t="shared" si="47"/>
        <v>2025</v>
      </c>
      <c r="C980" t="str">
        <f t="shared" si="45"/>
        <v>2024-2025</v>
      </c>
      <c r="D980" t="s">
        <v>147</v>
      </c>
      <c r="E980" t="s">
        <v>119</v>
      </c>
      <c r="F980" t="str">
        <f t="shared" si="46"/>
        <v>Queensland</v>
      </c>
      <c r="G980" t="s">
        <v>35</v>
      </c>
      <c r="H980">
        <v>4570</v>
      </c>
      <c r="I980" t="s">
        <v>11</v>
      </c>
      <c r="J980" t="s">
        <v>120</v>
      </c>
      <c r="K980" t="s">
        <v>156</v>
      </c>
      <c r="L980" t="s">
        <v>17</v>
      </c>
      <c r="M980" s="5">
        <v>31.96</v>
      </c>
      <c r="N980">
        <v>1</v>
      </c>
    </row>
    <row r="981" spans="1:14" x14ac:dyDescent="0.25">
      <c r="A981" s="2">
        <v>45472</v>
      </c>
      <c r="B981" s="3">
        <f t="shared" si="47"/>
        <v>2024</v>
      </c>
      <c r="C981" t="str">
        <f t="shared" si="45"/>
        <v>2023-2024</v>
      </c>
      <c r="D981" t="s">
        <v>147</v>
      </c>
      <c r="E981" t="s">
        <v>138</v>
      </c>
      <c r="F981" t="str">
        <f t="shared" si="46"/>
        <v>Queensland</v>
      </c>
      <c r="G981" t="s">
        <v>35</v>
      </c>
      <c r="H981">
        <v>4558</v>
      </c>
      <c r="I981" t="s">
        <v>11</v>
      </c>
      <c r="J981" t="s">
        <v>120</v>
      </c>
      <c r="K981" t="s">
        <v>154</v>
      </c>
      <c r="L981" t="s">
        <v>14</v>
      </c>
      <c r="M981" s="5">
        <v>31.96</v>
      </c>
      <c r="N981">
        <v>1</v>
      </c>
    </row>
    <row r="982" spans="1:14" x14ac:dyDescent="0.25">
      <c r="A982" s="2">
        <v>45652</v>
      </c>
      <c r="B982" s="3">
        <f t="shared" si="47"/>
        <v>2025</v>
      </c>
      <c r="C982" t="str">
        <f t="shared" si="45"/>
        <v>2024-2025</v>
      </c>
      <c r="D982" t="s">
        <v>148</v>
      </c>
      <c r="E982" t="s">
        <v>132</v>
      </c>
      <c r="F982" t="str">
        <f t="shared" si="46"/>
        <v>New South Wales</v>
      </c>
      <c r="G982" t="s">
        <v>10</v>
      </c>
      <c r="H982">
        <v>2800</v>
      </c>
      <c r="I982" t="s">
        <v>11</v>
      </c>
      <c r="J982" t="s">
        <v>25</v>
      </c>
      <c r="K982" t="s">
        <v>153</v>
      </c>
      <c r="L982" t="s">
        <v>16</v>
      </c>
      <c r="M982" s="5">
        <v>31.96</v>
      </c>
      <c r="N982">
        <v>1</v>
      </c>
    </row>
    <row r="983" spans="1:14" x14ac:dyDescent="0.25">
      <c r="A983" s="2">
        <v>45983</v>
      </c>
      <c r="B983" s="3">
        <f t="shared" si="47"/>
        <v>2026</v>
      </c>
      <c r="C983" t="str">
        <f t="shared" si="45"/>
        <v>2025-2026</v>
      </c>
      <c r="D983" t="s">
        <v>147</v>
      </c>
      <c r="E983" t="s">
        <v>121</v>
      </c>
      <c r="F983" t="str">
        <f t="shared" si="46"/>
        <v>Queensland</v>
      </c>
      <c r="G983" t="s">
        <v>35</v>
      </c>
      <c r="H983">
        <v>4700</v>
      </c>
      <c r="I983" t="s">
        <v>11</v>
      </c>
      <c r="J983" t="s">
        <v>51</v>
      </c>
      <c r="K983" t="s">
        <v>153</v>
      </c>
      <c r="L983" t="s">
        <v>16</v>
      </c>
      <c r="M983" s="5">
        <v>31.96</v>
      </c>
      <c r="N983">
        <v>1</v>
      </c>
    </row>
    <row r="984" spans="1:14" x14ac:dyDescent="0.25">
      <c r="A984" s="2">
        <v>45607</v>
      </c>
      <c r="B984" s="3">
        <f t="shared" si="47"/>
        <v>2025</v>
      </c>
      <c r="C984" t="str">
        <f t="shared" si="45"/>
        <v>2024-2025</v>
      </c>
      <c r="D984" t="s">
        <v>147</v>
      </c>
      <c r="E984" t="s">
        <v>142</v>
      </c>
      <c r="F984" t="str">
        <f t="shared" si="46"/>
        <v>Australian Capital Territory</v>
      </c>
      <c r="G984" t="s">
        <v>80</v>
      </c>
      <c r="H984">
        <v>2609</v>
      </c>
      <c r="I984" t="s">
        <v>11</v>
      </c>
      <c r="J984" t="s">
        <v>58</v>
      </c>
      <c r="K984" t="s">
        <v>153</v>
      </c>
      <c r="L984" t="s">
        <v>16</v>
      </c>
      <c r="M984" s="5">
        <v>31.97</v>
      </c>
      <c r="N984">
        <v>1</v>
      </c>
    </row>
    <row r="985" spans="1:14" x14ac:dyDescent="0.25">
      <c r="A985" s="2">
        <v>45977</v>
      </c>
      <c r="B985" s="3">
        <f t="shared" si="47"/>
        <v>2026</v>
      </c>
      <c r="C985" t="str">
        <f t="shared" si="45"/>
        <v>2025-2026</v>
      </c>
      <c r="D985" t="s">
        <v>148</v>
      </c>
      <c r="E985" t="s">
        <v>144</v>
      </c>
      <c r="F985" t="str">
        <f t="shared" si="46"/>
        <v>Queensland</v>
      </c>
      <c r="G985" t="s">
        <v>35</v>
      </c>
      <c r="H985">
        <v>4566</v>
      </c>
      <c r="I985" t="s">
        <v>11</v>
      </c>
      <c r="J985" t="s">
        <v>120</v>
      </c>
      <c r="K985" t="s">
        <v>156</v>
      </c>
      <c r="L985" t="s">
        <v>17</v>
      </c>
      <c r="M985" s="5">
        <v>31.97</v>
      </c>
      <c r="N985">
        <v>1</v>
      </c>
    </row>
    <row r="986" spans="1:14" x14ac:dyDescent="0.25">
      <c r="A986" s="2">
        <v>45641</v>
      </c>
      <c r="B986" s="3">
        <f t="shared" si="47"/>
        <v>2025</v>
      </c>
      <c r="C986" t="str">
        <f t="shared" si="45"/>
        <v>2024-2025</v>
      </c>
      <c r="D986" t="s">
        <v>148</v>
      </c>
      <c r="E986" t="s">
        <v>47</v>
      </c>
      <c r="F986" t="str">
        <f t="shared" si="46"/>
        <v>Western Australia</v>
      </c>
      <c r="G986" t="s">
        <v>48</v>
      </c>
      <c r="H986">
        <v>6030</v>
      </c>
      <c r="I986" t="s">
        <v>11</v>
      </c>
      <c r="J986" t="s">
        <v>49</v>
      </c>
      <c r="K986" t="s">
        <v>150</v>
      </c>
      <c r="L986" t="s">
        <v>18</v>
      </c>
      <c r="M986" s="5">
        <v>32.46</v>
      </c>
      <c r="N986">
        <v>1</v>
      </c>
    </row>
    <row r="987" spans="1:14" x14ac:dyDescent="0.25">
      <c r="A987" s="2">
        <v>45412</v>
      </c>
      <c r="B987" s="3">
        <f t="shared" si="47"/>
        <v>2024</v>
      </c>
      <c r="C987" t="str">
        <f t="shared" si="45"/>
        <v>2023-2024</v>
      </c>
      <c r="D987" t="s">
        <v>147</v>
      </c>
      <c r="E987" t="s">
        <v>131</v>
      </c>
      <c r="F987" t="str">
        <f t="shared" si="46"/>
        <v>Western Australia</v>
      </c>
      <c r="G987" t="s">
        <v>48</v>
      </c>
      <c r="H987">
        <v>6530</v>
      </c>
      <c r="I987" t="s">
        <v>11</v>
      </c>
      <c r="J987" t="s">
        <v>77</v>
      </c>
      <c r="K987" t="s">
        <v>19</v>
      </c>
      <c r="L987" t="s">
        <v>23</v>
      </c>
      <c r="M987" s="5">
        <v>32.56</v>
      </c>
      <c r="N987">
        <v>1</v>
      </c>
    </row>
    <row r="988" spans="1:14" x14ac:dyDescent="0.25">
      <c r="A988" s="2">
        <v>45709</v>
      </c>
      <c r="B988" s="3">
        <f t="shared" si="47"/>
        <v>2025</v>
      </c>
      <c r="C988" t="str">
        <f t="shared" si="45"/>
        <v>2024-2025</v>
      </c>
      <c r="D988" t="s">
        <v>148</v>
      </c>
      <c r="E988" t="s">
        <v>137</v>
      </c>
      <c r="F988" t="str">
        <f t="shared" si="46"/>
        <v>New South Wales</v>
      </c>
      <c r="G988" t="s">
        <v>10</v>
      </c>
      <c r="H988">
        <v>2031</v>
      </c>
      <c r="I988" t="s">
        <v>11</v>
      </c>
      <c r="J988" t="s">
        <v>12</v>
      </c>
      <c r="K988" t="s">
        <v>155</v>
      </c>
      <c r="L988" t="s">
        <v>20</v>
      </c>
      <c r="M988" s="5">
        <v>32.67</v>
      </c>
      <c r="N988">
        <v>1</v>
      </c>
    </row>
    <row r="989" spans="1:14" x14ac:dyDescent="0.25">
      <c r="A989" s="2">
        <v>45878</v>
      </c>
      <c r="B989" s="3">
        <f t="shared" si="47"/>
        <v>2026</v>
      </c>
      <c r="C989" t="str">
        <f t="shared" si="45"/>
        <v>2025-2026</v>
      </c>
      <c r="D989" t="s">
        <v>147</v>
      </c>
      <c r="E989" t="s">
        <v>132</v>
      </c>
      <c r="F989" t="str">
        <f t="shared" si="46"/>
        <v>New South Wales</v>
      </c>
      <c r="G989" t="s">
        <v>10</v>
      </c>
      <c r="H989">
        <v>2800</v>
      </c>
      <c r="I989" t="s">
        <v>11</v>
      </c>
      <c r="J989" t="s">
        <v>25</v>
      </c>
      <c r="K989" t="s">
        <v>152</v>
      </c>
      <c r="L989" t="s">
        <v>13</v>
      </c>
      <c r="M989" s="5">
        <v>32.74</v>
      </c>
      <c r="N989">
        <v>1</v>
      </c>
    </row>
    <row r="990" spans="1:14" x14ac:dyDescent="0.25">
      <c r="A990" s="2">
        <v>45528</v>
      </c>
      <c r="B990" s="3">
        <f t="shared" si="47"/>
        <v>2025</v>
      </c>
      <c r="C990" t="str">
        <f t="shared" si="45"/>
        <v>2024-2025</v>
      </c>
      <c r="D990" t="s">
        <v>147</v>
      </c>
      <c r="E990" t="s">
        <v>50</v>
      </c>
      <c r="F990" t="str">
        <f t="shared" si="46"/>
        <v>Queensland</v>
      </c>
      <c r="G990" t="s">
        <v>35</v>
      </c>
      <c r="H990">
        <v>4703</v>
      </c>
      <c r="I990" t="s">
        <v>11</v>
      </c>
      <c r="J990" t="s">
        <v>51</v>
      </c>
      <c r="K990" t="s">
        <v>154</v>
      </c>
      <c r="L990" t="s">
        <v>14</v>
      </c>
      <c r="M990" s="5">
        <v>32.799999999999997</v>
      </c>
      <c r="N990">
        <v>1</v>
      </c>
    </row>
    <row r="991" spans="1:14" x14ac:dyDescent="0.25">
      <c r="A991" s="2">
        <v>45337</v>
      </c>
      <c r="B991" s="3">
        <f t="shared" si="47"/>
        <v>2024</v>
      </c>
      <c r="C991" t="str">
        <f t="shared" si="45"/>
        <v>2023-2024</v>
      </c>
      <c r="D991" t="s">
        <v>147</v>
      </c>
      <c r="E991" t="s">
        <v>135</v>
      </c>
      <c r="F991" t="str">
        <f t="shared" si="46"/>
        <v>Victoria</v>
      </c>
      <c r="G991" t="s">
        <v>45</v>
      </c>
      <c r="H991">
        <v>3550</v>
      </c>
      <c r="I991" t="s">
        <v>11</v>
      </c>
      <c r="J991" t="s">
        <v>60</v>
      </c>
      <c r="K991" t="s">
        <v>151</v>
      </c>
      <c r="L991" t="s">
        <v>21</v>
      </c>
      <c r="M991" s="5">
        <v>32.85</v>
      </c>
      <c r="N991">
        <v>1</v>
      </c>
    </row>
    <row r="992" spans="1:14" x14ac:dyDescent="0.25">
      <c r="A992" s="2">
        <v>45603</v>
      </c>
      <c r="B992" s="3">
        <f t="shared" si="47"/>
        <v>2025</v>
      </c>
      <c r="C992" t="str">
        <f t="shared" si="45"/>
        <v>2024-2025</v>
      </c>
      <c r="D992" t="s">
        <v>147</v>
      </c>
      <c r="E992" t="s">
        <v>78</v>
      </c>
      <c r="F992" t="str">
        <f t="shared" si="46"/>
        <v>New South Wales</v>
      </c>
      <c r="G992" t="s">
        <v>10</v>
      </c>
      <c r="H992">
        <v>2350</v>
      </c>
      <c r="I992" t="s">
        <v>11</v>
      </c>
      <c r="J992" t="s">
        <v>68</v>
      </c>
      <c r="K992" t="s">
        <v>19</v>
      </c>
      <c r="L992" t="s">
        <v>23</v>
      </c>
      <c r="M992" s="5">
        <v>32.89</v>
      </c>
      <c r="N992">
        <v>1</v>
      </c>
    </row>
    <row r="993" spans="1:14" x14ac:dyDescent="0.25">
      <c r="A993" s="2">
        <v>45921</v>
      </c>
      <c r="B993" s="3">
        <f t="shared" si="47"/>
        <v>2026</v>
      </c>
      <c r="C993" t="str">
        <f t="shared" si="45"/>
        <v>2025-2026</v>
      </c>
      <c r="D993" t="s">
        <v>147</v>
      </c>
      <c r="E993" t="s">
        <v>125</v>
      </c>
      <c r="F993" t="str">
        <f t="shared" si="46"/>
        <v>Victoria</v>
      </c>
      <c r="G993" t="s">
        <v>45</v>
      </c>
      <c r="H993">
        <v>3400</v>
      </c>
      <c r="I993" t="s">
        <v>11</v>
      </c>
      <c r="J993" t="s">
        <v>60</v>
      </c>
      <c r="K993" t="s">
        <v>155</v>
      </c>
      <c r="L993" t="s">
        <v>20</v>
      </c>
      <c r="M993" s="5">
        <v>32.89</v>
      </c>
      <c r="N993">
        <v>1</v>
      </c>
    </row>
    <row r="994" spans="1:14" x14ac:dyDescent="0.25">
      <c r="A994" s="2">
        <v>45843</v>
      </c>
      <c r="B994" s="3">
        <f t="shared" si="47"/>
        <v>2026</v>
      </c>
      <c r="C994" t="str">
        <f t="shared" si="45"/>
        <v>2025-2026</v>
      </c>
      <c r="D994" t="s">
        <v>148</v>
      </c>
      <c r="E994" t="s">
        <v>62</v>
      </c>
      <c r="F994" t="str">
        <f t="shared" si="46"/>
        <v>Victoria</v>
      </c>
      <c r="G994" t="s">
        <v>45</v>
      </c>
      <c r="H994">
        <v>3134</v>
      </c>
      <c r="I994" t="s">
        <v>11</v>
      </c>
      <c r="J994" t="s">
        <v>63</v>
      </c>
      <c r="K994" t="s">
        <v>152</v>
      </c>
      <c r="L994" t="s">
        <v>13</v>
      </c>
      <c r="M994" s="5">
        <v>32.94</v>
      </c>
      <c r="N994">
        <v>1</v>
      </c>
    </row>
    <row r="995" spans="1:14" x14ac:dyDescent="0.25">
      <c r="A995" s="2">
        <v>45382</v>
      </c>
      <c r="B995" s="3">
        <f t="shared" si="47"/>
        <v>2024</v>
      </c>
      <c r="C995" t="str">
        <f t="shared" si="45"/>
        <v>2023-2024</v>
      </c>
      <c r="D995" t="s">
        <v>147</v>
      </c>
      <c r="E995" t="s">
        <v>106</v>
      </c>
      <c r="F995" t="str">
        <f t="shared" si="46"/>
        <v>Victoria</v>
      </c>
      <c r="G995" t="s">
        <v>45</v>
      </c>
      <c r="H995">
        <v>3915</v>
      </c>
      <c r="I995" t="s">
        <v>11</v>
      </c>
      <c r="J995" t="s">
        <v>55</v>
      </c>
      <c r="K995" t="s">
        <v>152</v>
      </c>
      <c r="L995" t="s">
        <v>13</v>
      </c>
      <c r="M995" s="5">
        <v>32.950000000000003</v>
      </c>
      <c r="N995">
        <v>1</v>
      </c>
    </row>
    <row r="996" spans="1:14" x14ac:dyDescent="0.25">
      <c r="A996" s="2">
        <v>45908</v>
      </c>
      <c r="B996" s="3">
        <f t="shared" si="47"/>
        <v>2026</v>
      </c>
      <c r="C996" t="str">
        <f t="shared" si="45"/>
        <v>2025-2026</v>
      </c>
      <c r="D996" t="s">
        <v>147</v>
      </c>
      <c r="E996" t="s">
        <v>52</v>
      </c>
      <c r="F996" t="str">
        <f t="shared" si="46"/>
        <v>Victoria</v>
      </c>
      <c r="G996" t="s">
        <v>45</v>
      </c>
      <c r="H996">
        <v>3030</v>
      </c>
      <c r="I996" t="s">
        <v>11</v>
      </c>
      <c r="J996" t="s">
        <v>46</v>
      </c>
      <c r="K996" t="s">
        <v>151</v>
      </c>
      <c r="L996" t="s">
        <v>21</v>
      </c>
      <c r="M996" s="5">
        <v>32.99</v>
      </c>
      <c r="N996">
        <v>1</v>
      </c>
    </row>
    <row r="997" spans="1:14" x14ac:dyDescent="0.25">
      <c r="A997" s="2">
        <v>45759</v>
      </c>
      <c r="B997" s="3">
        <f t="shared" si="47"/>
        <v>2025</v>
      </c>
      <c r="C997" t="str">
        <f t="shared" si="45"/>
        <v>2024-2025</v>
      </c>
      <c r="D997" t="s">
        <v>147</v>
      </c>
      <c r="E997" t="s">
        <v>113</v>
      </c>
      <c r="F997" t="str">
        <f t="shared" si="46"/>
        <v>Queensland</v>
      </c>
      <c r="G997" t="s">
        <v>35</v>
      </c>
      <c r="H997">
        <v>4215</v>
      </c>
      <c r="I997" t="s">
        <v>11</v>
      </c>
      <c r="J997" t="s">
        <v>104</v>
      </c>
      <c r="K997" t="s">
        <v>153</v>
      </c>
      <c r="L997" t="s">
        <v>16</v>
      </c>
      <c r="M997" s="5">
        <v>33</v>
      </c>
      <c r="N997">
        <v>1</v>
      </c>
    </row>
    <row r="998" spans="1:14" x14ac:dyDescent="0.25">
      <c r="A998" s="2">
        <v>45409</v>
      </c>
      <c r="B998" s="3">
        <f t="shared" si="47"/>
        <v>2024</v>
      </c>
      <c r="C998" t="str">
        <f t="shared" si="45"/>
        <v>2023-2024</v>
      </c>
      <c r="D998" t="s">
        <v>147</v>
      </c>
      <c r="E998" t="s">
        <v>108</v>
      </c>
      <c r="F998" t="str">
        <f t="shared" si="46"/>
        <v>Victoria</v>
      </c>
      <c r="G998" t="s">
        <v>45</v>
      </c>
      <c r="H998">
        <v>3018</v>
      </c>
      <c r="I998" t="s">
        <v>11</v>
      </c>
      <c r="J998" t="s">
        <v>46</v>
      </c>
      <c r="K998" t="s">
        <v>149</v>
      </c>
      <c r="L998" t="s">
        <v>15</v>
      </c>
      <c r="M998" s="5">
        <v>33</v>
      </c>
      <c r="N998">
        <v>1</v>
      </c>
    </row>
    <row r="999" spans="1:14" x14ac:dyDescent="0.25">
      <c r="A999" s="2">
        <v>45829</v>
      </c>
      <c r="B999" s="3">
        <f t="shared" si="47"/>
        <v>2025</v>
      </c>
      <c r="C999" t="str">
        <f t="shared" si="45"/>
        <v>2024-2025</v>
      </c>
      <c r="D999" t="s">
        <v>147</v>
      </c>
      <c r="E999" t="s">
        <v>130</v>
      </c>
      <c r="F999" t="str">
        <f t="shared" si="46"/>
        <v>South Australia</v>
      </c>
      <c r="G999" t="s">
        <v>32</v>
      </c>
      <c r="H999">
        <v>5290</v>
      </c>
      <c r="I999" t="s">
        <v>11</v>
      </c>
      <c r="J999" t="s">
        <v>38</v>
      </c>
      <c r="K999" t="s">
        <v>154</v>
      </c>
      <c r="L999" t="s">
        <v>14</v>
      </c>
      <c r="M999" s="5">
        <v>33</v>
      </c>
      <c r="N999">
        <v>1</v>
      </c>
    </row>
    <row r="1000" spans="1:14" x14ac:dyDescent="0.25">
      <c r="A1000" s="2">
        <v>45670</v>
      </c>
      <c r="B1000" s="3">
        <f t="shared" si="47"/>
        <v>2025</v>
      </c>
      <c r="C1000" t="str">
        <f t="shared" si="45"/>
        <v>2024-2025</v>
      </c>
      <c r="D1000" t="s">
        <v>147</v>
      </c>
      <c r="E1000" t="s">
        <v>52</v>
      </c>
      <c r="F1000" t="str">
        <f t="shared" si="46"/>
        <v>Victoria</v>
      </c>
      <c r="G1000" t="s">
        <v>45</v>
      </c>
      <c r="H1000">
        <v>3030</v>
      </c>
      <c r="I1000" t="s">
        <v>11</v>
      </c>
      <c r="J1000" t="s">
        <v>46</v>
      </c>
      <c r="K1000" t="s">
        <v>152</v>
      </c>
      <c r="L1000" t="s">
        <v>13</v>
      </c>
      <c r="M1000" s="5">
        <v>33.380000000000003</v>
      </c>
      <c r="N1000">
        <v>1</v>
      </c>
    </row>
    <row r="1001" spans="1:14" x14ac:dyDescent="0.25">
      <c r="A1001" s="2">
        <v>45631</v>
      </c>
      <c r="B1001" s="3">
        <f t="shared" si="47"/>
        <v>2025</v>
      </c>
      <c r="C1001" t="str">
        <f t="shared" si="45"/>
        <v>2024-2025</v>
      </c>
      <c r="D1001" t="s">
        <v>147</v>
      </c>
      <c r="E1001" t="s">
        <v>103</v>
      </c>
      <c r="F1001" t="str">
        <f t="shared" si="46"/>
        <v>Queensland</v>
      </c>
      <c r="G1001" t="s">
        <v>35</v>
      </c>
      <c r="H1001">
        <v>4509</v>
      </c>
      <c r="I1001" t="s">
        <v>11</v>
      </c>
      <c r="J1001" t="s">
        <v>104</v>
      </c>
      <c r="K1001" t="s">
        <v>152</v>
      </c>
      <c r="L1001" t="s">
        <v>13</v>
      </c>
      <c r="M1001" s="5">
        <v>33.39</v>
      </c>
      <c r="N1001">
        <v>1</v>
      </c>
    </row>
    <row r="1002" spans="1:14" x14ac:dyDescent="0.25">
      <c r="A1002" s="2">
        <v>45323</v>
      </c>
      <c r="B1002" s="3">
        <f t="shared" si="47"/>
        <v>2024</v>
      </c>
      <c r="C1002" t="str">
        <f t="shared" si="45"/>
        <v>2023-2024</v>
      </c>
      <c r="D1002" t="s">
        <v>147</v>
      </c>
      <c r="E1002" t="s">
        <v>28</v>
      </c>
      <c r="F1002" t="str">
        <f t="shared" si="46"/>
        <v>Northern Territory</v>
      </c>
      <c r="G1002" t="s">
        <v>29</v>
      </c>
      <c r="H1002">
        <v>800</v>
      </c>
      <c r="I1002" t="s">
        <v>11</v>
      </c>
      <c r="J1002" t="s">
        <v>30</v>
      </c>
      <c r="K1002" t="s">
        <v>156</v>
      </c>
      <c r="L1002" t="s">
        <v>17</v>
      </c>
      <c r="M1002" s="5">
        <v>33.409999999999997</v>
      </c>
      <c r="N1002">
        <v>1</v>
      </c>
    </row>
    <row r="1003" spans="1:14" x14ac:dyDescent="0.25">
      <c r="A1003" s="2">
        <v>46000</v>
      </c>
      <c r="B1003" s="3">
        <f t="shared" si="47"/>
        <v>2026</v>
      </c>
      <c r="C1003" t="str">
        <f t="shared" si="45"/>
        <v>2025-2026</v>
      </c>
      <c r="D1003" t="s">
        <v>147</v>
      </c>
      <c r="E1003" t="s">
        <v>129</v>
      </c>
      <c r="F1003" t="str">
        <f t="shared" si="46"/>
        <v>Tasmania</v>
      </c>
      <c r="G1003" t="s">
        <v>70</v>
      </c>
      <c r="H1003">
        <v>7010</v>
      </c>
      <c r="I1003" t="s">
        <v>11</v>
      </c>
      <c r="J1003" t="s">
        <v>71</v>
      </c>
      <c r="K1003" t="s">
        <v>152</v>
      </c>
      <c r="L1003" t="s">
        <v>13</v>
      </c>
      <c r="M1003" s="5">
        <v>33.43</v>
      </c>
      <c r="N1003">
        <v>1</v>
      </c>
    </row>
    <row r="1004" spans="1:14" x14ac:dyDescent="0.25">
      <c r="A1004" s="2">
        <v>45411</v>
      </c>
      <c r="B1004" s="3">
        <f t="shared" si="47"/>
        <v>2024</v>
      </c>
      <c r="C1004" t="str">
        <f t="shared" si="45"/>
        <v>2023-2024</v>
      </c>
      <c r="D1004" t="s">
        <v>148</v>
      </c>
      <c r="E1004" t="s">
        <v>64</v>
      </c>
      <c r="F1004" t="str">
        <f t="shared" si="46"/>
        <v>Victoria</v>
      </c>
      <c r="G1004" t="s">
        <v>45</v>
      </c>
      <c r="H1004">
        <v>3199</v>
      </c>
      <c r="I1004" t="s">
        <v>11</v>
      </c>
      <c r="J1004" t="s">
        <v>63</v>
      </c>
      <c r="K1004" t="s">
        <v>154</v>
      </c>
      <c r="L1004" t="s">
        <v>14</v>
      </c>
      <c r="M1004" s="5">
        <v>33.75</v>
      </c>
      <c r="N1004">
        <v>1</v>
      </c>
    </row>
    <row r="1005" spans="1:14" x14ac:dyDescent="0.25">
      <c r="A1005" s="2">
        <v>45540</v>
      </c>
      <c r="B1005" s="3">
        <f t="shared" si="47"/>
        <v>2025</v>
      </c>
      <c r="C1005" t="str">
        <f t="shared" si="45"/>
        <v>2024-2025</v>
      </c>
      <c r="D1005" t="s">
        <v>147</v>
      </c>
      <c r="E1005" t="s">
        <v>131</v>
      </c>
      <c r="F1005" t="str">
        <f t="shared" si="46"/>
        <v>Western Australia</v>
      </c>
      <c r="G1005" t="s">
        <v>48</v>
      </c>
      <c r="H1005">
        <v>6530</v>
      </c>
      <c r="I1005" t="s">
        <v>11</v>
      </c>
      <c r="J1005" t="s">
        <v>77</v>
      </c>
      <c r="K1005" t="s">
        <v>155</v>
      </c>
      <c r="L1005" t="s">
        <v>20</v>
      </c>
      <c r="M1005" s="5">
        <v>33.89</v>
      </c>
      <c r="N1005">
        <v>1</v>
      </c>
    </row>
    <row r="1006" spans="1:14" x14ac:dyDescent="0.25">
      <c r="A1006" s="2">
        <v>45373</v>
      </c>
      <c r="B1006" s="3">
        <f t="shared" si="47"/>
        <v>2024</v>
      </c>
      <c r="C1006" t="str">
        <f t="shared" si="45"/>
        <v>2023-2024</v>
      </c>
      <c r="D1006" t="s">
        <v>147</v>
      </c>
      <c r="E1006" t="s">
        <v>61</v>
      </c>
      <c r="F1006" t="str">
        <f t="shared" si="46"/>
        <v>New South Wales</v>
      </c>
      <c r="G1006" t="s">
        <v>10</v>
      </c>
      <c r="H1006">
        <v>2539</v>
      </c>
      <c r="I1006" t="s">
        <v>11</v>
      </c>
      <c r="J1006" t="s">
        <v>58</v>
      </c>
      <c r="K1006" t="s">
        <v>149</v>
      </c>
      <c r="L1006" t="s">
        <v>15</v>
      </c>
      <c r="M1006" s="5">
        <v>33.93</v>
      </c>
      <c r="N1006">
        <v>1</v>
      </c>
    </row>
    <row r="1007" spans="1:14" x14ac:dyDescent="0.25">
      <c r="A1007" s="2">
        <v>45737</v>
      </c>
      <c r="B1007" s="3">
        <f t="shared" si="47"/>
        <v>2025</v>
      </c>
      <c r="C1007" t="str">
        <f t="shared" si="45"/>
        <v>2024-2025</v>
      </c>
      <c r="D1007" t="s">
        <v>147</v>
      </c>
      <c r="E1007" t="s">
        <v>136</v>
      </c>
      <c r="F1007" t="str">
        <f t="shared" si="46"/>
        <v>Victoria</v>
      </c>
      <c r="G1007" t="s">
        <v>45</v>
      </c>
      <c r="H1007">
        <v>3175</v>
      </c>
      <c r="I1007" t="s">
        <v>11</v>
      </c>
      <c r="J1007" t="s">
        <v>63</v>
      </c>
      <c r="K1007" t="s">
        <v>155</v>
      </c>
      <c r="L1007" t="s">
        <v>20</v>
      </c>
      <c r="M1007" s="5">
        <v>33.94</v>
      </c>
      <c r="N1007">
        <v>1</v>
      </c>
    </row>
    <row r="1008" spans="1:14" x14ac:dyDescent="0.25">
      <c r="A1008" s="2">
        <v>45561</v>
      </c>
      <c r="B1008" s="3">
        <f t="shared" si="47"/>
        <v>2025</v>
      </c>
      <c r="C1008" t="str">
        <f t="shared" si="45"/>
        <v>2024-2025</v>
      </c>
      <c r="D1008" t="s">
        <v>147</v>
      </c>
      <c r="E1008" t="s">
        <v>57</v>
      </c>
      <c r="F1008" t="str">
        <f t="shared" si="46"/>
        <v>New South Wales</v>
      </c>
      <c r="G1008" t="s">
        <v>10</v>
      </c>
      <c r="H1008">
        <v>2560</v>
      </c>
      <c r="I1008" t="s">
        <v>11</v>
      </c>
      <c r="J1008" t="s">
        <v>58</v>
      </c>
      <c r="K1008" t="s">
        <v>154</v>
      </c>
      <c r="L1008" t="s">
        <v>14</v>
      </c>
      <c r="M1008" s="5">
        <v>33.97</v>
      </c>
      <c r="N1008">
        <v>1</v>
      </c>
    </row>
    <row r="1009" spans="1:14" x14ac:dyDescent="0.25">
      <c r="A1009" s="2">
        <v>45435</v>
      </c>
      <c r="B1009" s="3">
        <f t="shared" si="47"/>
        <v>2024</v>
      </c>
      <c r="C1009" t="str">
        <f t="shared" si="45"/>
        <v>2023-2024</v>
      </c>
      <c r="D1009" t="s">
        <v>147</v>
      </c>
      <c r="E1009" t="s">
        <v>57</v>
      </c>
      <c r="F1009" t="str">
        <f t="shared" si="46"/>
        <v>New South Wales</v>
      </c>
      <c r="G1009" t="s">
        <v>10</v>
      </c>
      <c r="H1009">
        <v>2560</v>
      </c>
      <c r="I1009" t="s">
        <v>11</v>
      </c>
      <c r="J1009" t="s">
        <v>58</v>
      </c>
      <c r="K1009" t="s">
        <v>153</v>
      </c>
      <c r="L1009" t="s">
        <v>16</v>
      </c>
      <c r="M1009" s="5">
        <v>33.979999999999997</v>
      </c>
      <c r="N1009">
        <v>1</v>
      </c>
    </row>
    <row r="1010" spans="1:14" x14ac:dyDescent="0.25">
      <c r="A1010" s="2">
        <v>45330</v>
      </c>
      <c r="B1010" s="3">
        <f t="shared" si="47"/>
        <v>2024</v>
      </c>
      <c r="C1010" t="str">
        <f t="shared" si="45"/>
        <v>2023-2024</v>
      </c>
      <c r="D1010" t="s">
        <v>147</v>
      </c>
      <c r="E1010" t="s">
        <v>54</v>
      </c>
      <c r="F1010" t="str">
        <f t="shared" si="46"/>
        <v>Victoria</v>
      </c>
      <c r="G1010" t="s">
        <v>45</v>
      </c>
      <c r="H1010">
        <v>3977</v>
      </c>
      <c r="I1010" t="s">
        <v>11</v>
      </c>
      <c r="J1010" t="s">
        <v>55</v>
      </c>
      <c r="K1010" t="s">
        <v>150</v>
      </c>
      <c r="L1010" t="s">
        <v>18</v>
      </c>
      <c r="M1010" s="5">
        <v>33.979999999999997</v>
      </c>
      <c r="N1010">
        <v>1</v>
      </c>
    </row>
    <row r="1011" spans="1:14" x14ac:dyDescent="0.25">
      <c r="A1011" s="2">
        <v>45440</v>
      </c>
      <c r="B1011" s="3">
        <f t="shared" si="47"/>
        <v>2024</v>
      </c>
      <c r="C1011" t="str">
        <f t="shared" si="45"/>
        <v>2023-2024</v>
      </c>
      <c r="D1011" t="s">
        <v>147</v>
      </c>
      <c r="E1011" t="s">
        <v>109</v>
      </c>
      <c r="F1011" t="str">
        <f t="shared" si="46"/>
        <v>New South Wales</v>
      </c>
      <c r="G1011" t="s">
        <v>10</v>
      </c>
      <c r="H1011">
        <v>2480</v>
      </c>
      <c r="I1011" t="s">
        <v>11</v>
      </c>
      <c r="J1011" t="s">
        <v>68</v>
      </c>
      <c r="K1011" t="s">
        <v>154</v>
      </c>
      <c r="L1011" t="s">
        <v>14</v>
      </c>
      <c r="M1011" s="5">
        <v>34.120000000000005</v>
      </c>
      <c r="N1011">
        <v>1</v>
      </c>
    </row>
    <row r="1012" spans="1:14" x14ac:dyDescent="0.25">
      <c r="A1012" s="2">
        <v>45881</v>
      </c>
      <c r="B1012" s="3">
        <f t="shared" si="47"/>
        <v>2026</v>
      </c>
      <c r="C1012" t="str">
        <f t="shared" si="45"/>
        <v>2025-2026</v>
      </c>
      <c r="D1012" t="s">
        <v>147</v>
      </c>
      <c r="E1012" t="s">
        <v>73</v>
      </c>
      <c r="F1012" t="str">
        <f t="shared" si="46"/>
        <v>Victoria</v>
      </c>
      <c r="G1012" t="s">
        <v>45</v>
      </c>
      <c r="H1012">
        <v>3136</v>
      </c>
      <c r="I1012" t="s">
        <v>11</v>
      </c>
      <c r="J1012" t="s">
        <v>63</v>
      </c>
      <c r="K1012" t="s">
        <v>19</v>
      </c>
      <c r="L1012" t="s">
        <v>23</v>
      </c>
      <c r="M1012" s="5">
        <v>34.47</v>
      </c>
      <c r="N1012">
        <v>1</v>
      </c>
    </row>
    <row r="1013" spans="1:14" x14ac:dyDescent="0.25">
      <c r="A1013" s="2">
        <v>45575</v>
      </c>
      <c r="B1013" s="3">
        <f t="shared" si="47"/>
        <v>2025</v>
      </c>
      <c r="C1013" t="str">
        <f t="shared" si="45"/>
        <v>2024-2025</v>
      </c>
      <c r="D1013" t="s">
        <v>147</v>
      </c>
      <c r="E1013" t="s">
        <v>73</v>
      </c>
      <c r="F1013" t="str">
        <f t="shared" si="46"/>
        <v>Victoria</v>
      </c>
      <c r="G1013" t="s">
        <v>45</v>
      </c>
      <c r="H1013">
        <v>3136</v>
      </c>
      <c r="I1013" t="s">
        <v>11</v>
      </c>
      <c r="J1013" t="s">
        <v>63</v>
      </c>
      <c r="K1013" t="s">
        <v>154</v>
      </c>
      <c r="L1013" t="s">
        <v>14</v>
      </c>
      <c r="M1013" s="5">
        <v>34.5</v>
      </c>
      <c r="N1013">
        <v>1</v>
      </c>
    </row>
    <row r="1014" spans="1:14" x14ac:dyDescent="0.25">
      <c r="A1014" s="2">
        <v>45886</v>
      </c>
      <c r="B1014" s="3">
        <f t="shared" si="47"/>
        <v>2026</v>
      </c>
      <c r="C1014" t="str">
        <f t="shared" si="45"/>
        <v>2025-2026</v>
      </c>
      <c r="D1014" t="s">
        <v>147</v>
      </c>
      <c r="E1014" t="s">
        <v>78</v>
      </c>
      <c r="F1014" t="str">
        <f t="shared" si="46"/>
        <v>New South Wales</v>
      </c>
      <c r="G1014" t="s">
        <v>10</v>
      </c>
      <c r="H1014">
        <v>2350</v>
      </c>
      <c r="I1014" t="s">
        <v>11</v>
      </c>
      <c r="J1014" t="s">
        <v>68</v>
      </c>
      <c r="K1014" t="s">
        <v>156</v>
      </c>
      <c r="L1014" t="s">
        <v>17</v>
      </c>
      <c r="M1014" s="5">
        <v>34.57</v>
      </c>
      <c r="N1014">
        <v>1</v>
      </c>
    </row>
    <row r="1015" spans="1:14" x14ac:dyDescent="0.25">
      <c r="A1015" s="2">
        <v>45572</v>
      </c>
      <c r="B1015" s="3">
        <f t="shared" si="47"/>
        <v>2025</v>
      </c>
      <c r="C1015" t="str">
        <f t="shared" si="45"/>
        <v>2024-2025</v>
      </c>
      <c r="D1015" t="s">
        <v>148</v>
      </c>
      <c r="E1015" t="s">
        <v>141</v>
      </c>
      <c r="F1015" t="str">
        <f t="shared" si="46"/>
        <v>Western Australia</v>
      </c>
      <c r="G1015" t="s">
        <v>48</v>
      </c>
      <c r="H1015">
        <v>6052</v>
      </c>
      <c r="I1015" t="s">
        <v>11</v>
      </c>
      <c r="J1015" t="s">
        <v>49</v>
      </c>
      <c r="K1015" t="s">
        <v>153</v>
      </c>
      <c r="L1015" t="s">
        <v>16</v>
      </c>
      <c r="M1015" s="5">
        <v>34.74</v>
      </c>
      <c r="N1015">
        <v>1</v>
      </c>
    </row>
    <row r="1016" spans="1:14" x14ac:dyDescent="0.25">
      <c r="A1016" s="2">
        <v>45781</v>
      </c>
      <c r="B1016" s="3">
        <f t="shared" si="47"/>
        <v>2025</v>
      </c>
      <c r="C1016" t="str">
        <f t="shared" si="45"/>
        <v>2024-2025</v>
      </c>
      <c r="D1016" t="s">
        <v>148</v>
      </c>
      <c r="E1016" t="s">
        <v>126</v>
      </c>
      <c r="F1016" t="str">
        <f t="shared" si="46"/>
        <v>Queensland</v>
      </c>
      <c r="G1016" t="s">
        <v>35</v>
      </c>
      <c r="H1016">
        <v>4551</v>
      </c>
      <c r="I1016" t="s">
        <v>11</v>
      </c>
      <c r="J1016" t="s">
        <v>120</v>
      </c>
      <c r="K1016" t="s">
        <v>157</v>
      </c>
      <c r="L1016" t="s">
        <v>22</v>
      </c>
      <c r="M1016" s="5">
        <v>34.86</v>
      </c>
      <c r="N1016">
        <v>1</v>
      </c>
    </row>
    <row r="1017" spans="1:14" x14ac:dyDescent="0.25">
      <c r="A1017" s="2">
        <v>45301</v>
      </c>
      <c r="B1017" s="3">
        <f t="shared" si="47"/>
        <v>2024</v>
      </c>
      <c r="C1017" t="str">
        <f t="shared" si="45"/>
        <v>2023-2024</v>
      </c>
      <c r="D1017" t="s">
        <v>147</v>
      </c>
      <c r="E1017" t="s">
        <v>76</v>
      </c>
      <c r="F1017" t="str">
        <f t="shared" si="46"/>
        <v>Western Australia</v>
      </c>
      <c r="G1017" t="s">
        <v>48</v>
      </c>
      <c r="H1017">
        <v>6450</v>
      </c>
      <c r="I1017" t="s">
        <v>11</v>
      </c>
      <c r="J1017" t="s">
        <v>77</v>
      </c>
      <c r="K1017" t="s">
        <v>155</v>
      </c>
      <c r="L1017" t="s">
        <v>20</v>
      </c>
      <c r="M1017" s="5">
        <v>34.910000000000004</v>
      </c>
      <c r="N1017">
        <v>1</v>
      </c>
    </row>
    <row r="1018" spans="1:14" x14ac:dyDescent="0.25">
      <c r="A1018" s="2">
        <v>45596</v>
      </c>
      <c r="B1018" s="3">
        <f t="shared" si="47"/>
        <v>2025</v>
      </c>
      <c r="C1018" t="str">
        <f t="shared" si="45"/>
        <v>2024-2025</v>
      </c>
      <c r="D1018" t="s">
        <v>147</v>
      </c>
      <c r="E1018" t="s">
        <v>91</v>
      </c>
      <c r="F1018" t="str">
        <f t="shared" si="46"/>
        <v>Victoria</v>
      </c>
      <c r="G1018" t="s">
        <v>45</v>
      </c>
      <c r="H1018">
        <v>3690</v>
      </c>
      <c r="I1018" t="s">
        <v>11</v>
      </c>
      <c r="J1018" t="s">
        <v>55</v>
      </c>
      <c r="K1018" t="s">
        <v>155</v>
      </c>
      <c r="L1018" t="s">
        <v>20</v>
      </c>
      <c r="M1018" s="5">
        <v>34.92</v>
      </c>
      <c r="N1018">
        <v>1</v>
      </c>
    </row>
    <row r="1019" spans="1:14" x14ac:dyDescent="0.25">
      <c r="A1019" s="2">
        <v>45346</v>
      </c>
      <c r="B1019" s="3">
        <f t="shared" si="47"/>
        <v>2024</v>
      </c>
      <c r="C1019" t="str">
        <f t="shared" si="45"/>
        <v>2023-2024</v>
      </c>
      <c r="D1019" t="s">
        <v>147</v>
      </c>
      <c r="E1019" t="s">
        <v>96</v>
      </c>
      <c r="F1019" t="str">
        <f t="shared" si="46"/>
        <v>Western Australia</v>
      </c>
      <c r="G1019" t="s">
        <v>48</v>
      </c>
      <c r="H1019">
        <v>6330</v>
      </c>
      <c r="I1019" t="s">
        <v>11</v>
      </c>
      <c r="J1019" t="s">
        <v>94</v>
      </c>
      <c r="K1019" t="s">
        <v>152</v>
      </c>
      <c r="L1019" t="s">
        <v>13</v>
      </c>
      <c r="M1019" s="5">
        <v>34.93</v>
      </c>
      <c r="N1019">
        <v>1</v>
      </c>
    </row>
    <row r="1020" spans="1:14" x14ac:dyDescent="0.25">
      <c r="A1020" s="2">
        <v>45472</v>
      </c>
      <c r="B1020" s="3">
        <f t="shared" si="47"/>
        <v>2024</v>
      </c>
      <c r="C1020" t="str">
        <f t="shared" si="45"/>
        <v>2023-2024</v>
      </c>
      <c r="D1020" t="s">
        <v>147</v>
      </c>
      <c r="E1020" t="s">
        <v>96</v>
      </c>
      <c r="F1020" t="str">
        <f t="shared" si="46"/>
        <v>Western Australia</v>
      </c>
      <c r="G1020" t="s">
        <v>48</v>
      </c>
      <c r="H1020">
        <v>6330</v>
      </c>
      <c r="I1020" t="s">
        <v>11</v>
      </c>
      <c r="J1020" t="s">
        <v>94</v>
      </c>
      <c r="K1020" t="s">
        <v>149</v>
      </c>
      <c r="L1020" t="s">
        <v>15</v>
      </c>
      <c r="M1020" s="5">
        <v>34.93</v>
      </c>
      <c r="N1020">
        <v>1</v>
      </c>
    </row>
    <row r="1021" spans="1:14" x14ac:dyDescent="0.25">
      <c r="A1021" s="2">
        <v>45859</v>
      </c>
      <c r="B1021" s="3">
        <f t="shared" si="47"/>
        <v>2026</v>
      </c>
      <c r="C1021" t="str">
        <f t="shared" si="45"/>
        <v>2025-2026</v>
      </c>
      <c r="D1021" t="s">
        <v>147</v>
      </c>
      <c r="E1021" t="s">
        <v>85</v>
      </c>
      <c r="F1021" t="str">
        <f t="shared" si="46"/>
        <v>Queensland</v>
      </c>
      <c r="G1021" t="s">
        <v>35</v>
      </c>
      <c r="H1021">
        <v>4883</v>
      </c>
      <c r="I1021" t="s">
        <v>11</v>
      </c>
      <c r="J1021" t="s">
        <v>36</v>
      </c>
      <c r="K1021" t="s">
        <v>149</v>
      </c>
      <c r="L1021" t="s">
        <v>15</v>
      </c>
      <c r="M1021" s="5">
        <v>34.93</v>
      </c>
      <c r="N1021">
        <v>1</v>
      </c>
    </row>
    <row r="1022" spans="1:14" x14ac:dyDescent="0.25">
      <c r="A1022" s="2">
        <v>45388</v>
      </c>
      <c r="B1022" s="3">
        <f t="shared" si="47"/>
        <v>2024</v>
      </c>
      <c r="C1022" t="str">
        <f t="shared" si="45"/>
        <v>2023-2024</v>
      </c>
      <c r="D1022" t="s">
        <v>148</v>
      </c>
      <c r="E1022" t="s">
        <v>67</v>
      </c>
      <c r="F1022" t="str">
        <f t="shared" si="46"/>
        <v>New South Wales</v>
      </c>
      <c r="G1022" t="s">
        <v>10</v>
      </c>
      <c r="H1022">
        <v>2478</v>
      </c>
      <c r="I1022" t="s">
        <v>11</v>
      </c>
      <c r="J1022" t="s">
        <v>68</v>
      </c>
      <c r="K1022" t="s">
        <v>150</v>
      </c>
      <c r="L1022" t="s">
        <v>18</v>
      </c>
      <c r="M1022" s="5">
        <v>34.93</v>
      </c>
      <c r="N1022">
        <v>1</v>
      </c>
    </row>
    <row r="1023" spans="1:14" x14ac:dyDescent="0.25">
      <c r="A1023" s="2">
        <v>45461</v>
      </c>
      <c r="B1023" s="3">
        <f t="shared" si="47"/>
        <v>2024</v>
      </c>
      <c r="C1023" t="str">
        <f t="shared" si="45"/>
        <v>2023-2024</v>
      </c>
      <c r="D1023" t="s">
        <v>147</v>
      </c>
      <c r="E1023" t="s">
        <v>52</v>
      </c>
      <c r="F1023" t="str">
        <f t="shared" si="46"/>
        <v>Victoria</v>
      </c>
      <c r="G1023" t="s">
        <v>45</v>
      </c>
      <c r="H1023">
        <v>3030</v>
      </c>
      <c r="I1023" t="s">
        <v>11</v>
      </c>
      <c r="J1023" t="s">
        <v>46</v>
      </c>
      <c r="K1023" t="s">
        <v>154</v>
      </c>
      <c r="L1023" t="s">
        <v>14</v>
      </c>
      <c r="M1023" s="5">
        <v>34.950000000000003</v>
      </c>
      <c r="N1023">
        <v>1</v>
      </c>
    </row>
    <row r="1024" spans="1:14" x14ac:dyDescent="0.25">
      <c r="A1024" s="2">
        <v>45451</v>
      </c>
      <c r="B1024" s="3">
        <f t="shared" si="47"/>
        <v>2024</v>
      </c>
      <c r="C1024" t="str">
        <f t="shared" si="45"/>
        <v>2023-2024</v>
      </c>
      <c r="D1024" t="s">
        <v>147</v>
      </c>
      <c r="E1024" t="s">
        <v>110</v>
      </c>
      <c r="F1024" t="str">
        <f t="shared" si="46"/>
        <v>Queensland</v>
      </c>
      <c r="G1024" t="s">
        <v>35</v>
      </c>
      <c r="H1024">
        <v>4680</v>
      </c>
      <c r="I1024" t="s">
        <v>11</v>
      </c>
      <c r="J1024" t="s">
        <v>51</v>
      </c>
      <c r="K1024" t="s">
        <v>154</v>
      </c>
      <c r="L1024" t="s">
        <v>14</v>
      </c>
      <c r="M1024" s="5">
        <v>34.96</v>
      </c>
      <c r="N1024">
        <v>1</v>
      </c>
    </row>
    <row r="1025" spans="1:14" x14ac:dyDescent="0.25">
      <c r="A1025" s="2">
        <v>45657</v>
      </c>
      <c r="B1025" s="3">
        <f t="shared" si="47"/>
        <v>2025</v>
      </c>
      <c r="C1025" t="str">
        <f t="shared" si="45"/>
        <v>2024-2025</v>
      </c>
      <c r="D1025" t="s">
        <v>148</v>
      </c>
      <c r="E1025" t="s">
        <v>141</v>
      </c>
      <c r="F1025" t="str">
        <f t="shared" si="46"/>
        <v>Western Australia</v>
      </c>
      <c r="G1025" t="s">
        <v>48</v>
      </c>
      <c r="H1025">
        <v>6052</v>
      </c>
      <c r="I1025" t="s">
        <v>11</v>
      </c>
      <c r="J1025" t="s">
        <v>49</v>
      </c>
      <c r="K1025" t="s">
        <v>152</v>
      </c>
      <c r="L1025" t="s">
        <v>13</v>
      </c>
      <c r="M1025" s="5">
        <v>34.97</v>
      </c>
      <c r="N1025">
        <v>1</v>
      </c>
    </row>
    <row r="1026" spans="1:14" x14ac:dyDescent="0.25">
      <c r="A1026" s="2">
        <v>45548</v>
      </c>
      <c r="B1026" s="3">
        <f t="shared" si="47"/>
        <v>2025</v>
      </c>
      <c r="C1026" t="str">
        <f t="shared" ref="C1026:C1089" si="48">IF(MONTH(A1026) &gt;= 7, YEAR(A1026) &amp; "-" &amp; YEAR(A1026) + 1, YEAR(A1026) - 1 &amp; "-" &amp; YEAR(A1026))</f>
        <v>2024-2025</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25">
      <c r="A1027" s="2">
        <v>45669</v>
      </c>
      <c r="B1027" s="3">
        <f t="shared" ref="B1027:B1090" si="50">IF(MONTH(A1027)&gt;=7,YEAR(A1027)+1,YEAR(A1027))</f>
        <v>2025</v>
      </c>
      <c r="C1027" t="str">
        <f t="shared" si="48"/>
        <v>2024-2025</v>
      </c>
      <c r="D1027" t="s">
        <v>147</v>
      </c>
      <c r="E1027" t="s">
        <v>56</v>
      </c>
      <c r="F1027" t="str">
        <f t="shared" si="49"/>
        <v>Northern Territory</v>
      </c>
      <c r="G1027" t="s">
        <v>29</v>
      </c>
      <c r="H1027">
        <v>870</v>
      </c>
      <c r="I1027" t="s">
        <v>11</v>
      </c>
      <c r="J1027" t="s">
        <v>30</v>
      </c>
      <c r="K1027" t="s">
        <v>152</v>
      </c>
      <c r="L1027" t="s">
        <v>13</v>
      </c>
      <c r="M1027" s="5">
        <v>35</v>
      </c>
      <c r="N1027">
        <v>1</v>
      </c>
    </row>
    <row r="1028" spans="1:14" x14ac:dyDescent="0.25">
      <c r="A1028" s="2">
        <v>45761</v>
      </c>
      <c r="B1028" s="3">
        <f t="shared" si="50"/>
        <v>2025</v>
      </c>
      <c r="C1028" t="str">
        <f t="shared" si="48"/>
        <v>2024-2025</v>
      </c>
      <c r="D1028" t="s">
        <v>147</v>
      </c>
      <c r="E1028" t="s">
        <v>64</v>
      </c>
      <c r="F1028" t="str">
        <f t="shared" si="49"/>
        <v>Victoria</v>
      </c>
      <c r="G1028" t="s">
        <v>45</v>
      </c>
      <c r="H1028">
        <v>3199</v>
      </c>
      <c r="I1028" t="s">
        <v>11</v>
      </c>
      <c r="J1028" t="s">
        <v>63</v>
      </c>
      <c r="K1028" t="s">
        <v>19</v>
      </c>
      <c r="L1028" t="s">
        <v>23</v>
      </c>
      <c r="M1028" s="5">
        <v>35.11</v>
      </c>
      <c r="N1028">
        <v>1</v>
      </c>
    </row>
    <row r="1029" spans="1:14" x14ac:dyDescent="0.25">
      <c r="A1029" s="2">
        <v>45987</v>
      </c>
      <c r="B1029" s="3">
        <f t="shared" si="50"/>
        <v>2026</v>
      </c>
      <c r="C1029" t="str">
        <f t="shared" si="48"/>
        <v>2025-2026</v>
      </c>
      <c r="D1029" t="s">
        <v>147</v>
      </c>
      <c r="E1029" t="s">
        <v>72</v>
      </c>
      <c r="F1029" t="str">
        <f t="shared" si="49"/>
        <v>Western Australia</v>
      </c>
      <c r="G1029" t="s">
        <v>48</v>
      </c>
      <c r="H1029">
        <v>6010</v>
      </c>
      <c r="I1029" t="s">
        <v>11</v>
      </c>
      <c r="J1029" t="s">
        <v>49</v>
      </c>
      <c r="K1029" t="s">
        <v>150</v>
      </c>
      <c r="L1029" t="s">
        <v>18</v>
      </c>
      <c r="M1029" s="5">
        <v>35.28</v>
      </c>
      <c r="N1029">
        <v>1</v>
      </c>
    </row>
    <row r="1030" spans="1:14" x14ac:dyDescent="0.25">
      <c r="A1030" s="2">
        <v>45292</v>
      </c>
      <c r="B1030" s="3">
        <f t="shared" si="50"/>
        <v>2024</v>
      </c>
      <c r="C1030" t="str">
        <f t="shared" si="48"/>
        <v>2023-2024</v>
      </c>
      <c r="D1030" t="s">
        <v>147</v>
      </c>
      <c r="E1030" t="s">
        <v>88</v>
      </c>
      <c r="F1030" t="str">
        <f t="shared" si="49"/>
        <v>South Australia</v>
      </c>
      <c r="G1030" t="s">
        <v>32</v>
      </c>
      <c r="H1030">
        <v>5011</v>
      </c>
      <c r="I1030" t="s">
        <v>11</v>
      </c>
      <c r="J1030" t="s">
        <v>33</v>
      </c>
      <c r="K1030" t="s">
        <v>154</v>
      </c>
      <c r="L1030" t="s">
        <v>14</v>
      </c>
      <c r="M1030" s="5">
        <v>35.480000000000004</v>
      </c>
      <c r="N1030">
        <v>1</v>
      </c>
    </row>
    <row r="1031" spans="1:14" x14ac:dyDescent="0.25">
      <c r="A1031" s="2">
        <v>45413</v>
      </c>
      <c r="B1031" s="3">
        <f t="shared" si="50"/>
        <v>2024</v>
      </c>
      <c r="C1031" t="str">
        <f t="shared" si="48"/>
        <v>2023-2024</v>
      </c>
      <c r="D1031" t="s">
        <v>147</v>
      </c>
      <c r="E1031" t="s">
        <v>107</v>
      </c>
      <c r="F1031" t="str">
        <f t="shared" si="49"/>
        <v>Queensland</v>
      </c>
      <c r="G1031" t="s">
        <v>35</v>
      </c>
      <c r="H1031">
        <v>4220</v>
      </c>
      <c r="I1031" t="s">
        <v>11</v>
      </c>
      <c r="J1031" t="s">
        <v>104</v>
      </c>
      <c r="K1031" t="s">
        <v>156</v>
      </c>
      <c r="L1031" t="s">
        <v>17</v>
      </c>
      <c r="M1031" s="5">
        <v>35.619999999999997</v>
      </c>
      <c r="N1031">
        <v>1</v>
      </c>
    </row>
    <row r="1032" spans="1:14" x14ac:dyDescent="0.25">
      <c r="A1032" s="2">
        <v>45545</v>
      </c>
      <c r="B1032" s="3">
        <f t="shared" si="50"/>
        <v>2025</v>
      </c>
      <c r="C1032" t="str">
        <f t="shared" si="48"/>
        <v>2024-2025</v>
      </c>
      <c r="D1032" t="s">
        <v>147</v>
      </c>
      <c r="E1032" t="s">
        <v>41</v>
      </c>
      <c r="F1032" t="str">
        <f t="shared" si="49"/>
        <v>New South Wales</v>
      </c>
      <c r="G1032" t="s">
        <v>10</v>
      </c>
      <c r="H1032">
        <v>2830</v>
      </c>
      <c r="I1032" t="s">
        <v>11</v>
      </c>
      <c r="J1032" t="s">
        <v>25</v>
      </c>
      <c r="K1032" t="s">
        <v>151</v>
      </c>
      <c r="L1032" t="s">
        <v>21</v>
      </c>
      <c r="M1032" s="5">
        <v>35.72</v>
      </c>
      <c r="N1032">
        <v>1</v>
      </c>
    </row>
    <row r="1033" spans="1:14" x14ac:dyDescent="0.25">
      <c r="A1033" s="2">
        <v>45494</v>
      </c>
      <c r="B1033" s="3">
        <f t="shared" si="50"/>
        <v>2025</v>
      </c>
      <c r="C1033" t="str">
        <f t="shared" si="48"/>
        <v>2024-2025</v>
      </c>
      <c r="D1033" t="s">
        <v>147</v>
      </c>
      <c r="E1033" t="s">
        <v>9</v>
      </c>
      <c r="F1033" t="str">
        <f t="shared" si="49"/>
        <v>New South Wales</v>
      </c>
      <c r="G1033" t="s">
        <v>10</v>
      </c>
      <c r="H1033">
        <v>2067</v>
      </c>
      <c r="I1033" t="s">
        <v>11</v>
      </c>
      <c r="J1033" t="s">
        <v>12</v>
      </c>
      <c r="K1033" t="s">
        <v>157</v>
      </c>
      <c r="L1033" t="s">
        <v>22</v>
      </c>
      <c r="M1033" s="5">
        <v>35.82</v>
      </c>
      <c r="N1033">
        <v>1</v>
      </c>
    </row>
    <row r="1034" spans="1:14" x14ac:dyDescent="0.25">
      <c r="A1034" s="2">
        <v>45815</v>
      </c>
      <c r="B1034" s="3">
        <f t="shared" si="50"/>
        <v>2025</v>
      </c>
      <c r="C1034" t="str">
        <f t="shared" si="48"/>
        <v>2024-2025</v>
      </c>
      <c r="D1034" t="s">
        <v>147</v>
      </c>
      <c r="E1034" t="s">
        <v>91</v>
      </c>
      <c r="F1034" t="str">
        <f t="shared" si="49"/>
        <v>Victoria</v>
      </c>
      <c r="G1034" t="s">
        <v>45</v>
      </c>
      <c r="H1034">
        <v>3690</v>
      </c>
      <c r="I1034" t="s">
        <v>11</v>
      </c>
      <c r="J1034" t="s">
        <v>55</v>
      </c>
      <c r="K1034" t="s">
        <v>153</v>
      </c>
      <c r="L1034" t="s">
        <v>16</v>
      </c>
      <c r="M1034" s="5">
        <v>35.840000000000003</v>
      </c>
      <c r="N1034">
        <v>1</v>
      </c>
    </row>
    <row r="1035" spans="1:14" x14ac:dyDescent="0.25">
      <c r="A1035" s="2">
        <v>45623</v>
      </c>
      <c r="B1035" s="3">
        <f t="shared" si="50"/>
        <v>2025</v>
      </c>
      <c r="C1035" t="str">
        <f t="shared" si="48"/>
        <v>2024-2025</v>
      </c>
      <c r="D1035" t="s">
        <v>148</v>
      </c>
      <c r="E1035" t="s">
        <v>93</v>
      </c>
      <c r="F1035" t="str">
        <f t="shared" si="49"/>
        <v>Western Australia</v>
      </c>
      <c r="G1035" t="s">
        <v>48</v>
      </c>
      <c r="H1035">
        <v>6112</v>
      </c>
      <c r="I1035" t="s">
        <v>11</v>
      </c>
      <c r="J1035" t="s">
        <v>94</v>
      </c>
      <c r="K1035" t="s">
        <v>156</v>
      </c>
      <c r="L1035" t="s">
        <v>17</v>
      </c>
      <c r="M1035" s="5">
        <v>35.880000000000003</v>
      </c>
      <c r="N1035">
        <v>1</v>
      </c>
    </row>
    <row r="1036" spans="1:14" x14ac:dyDescent="0.25">
      <c r="A1036" s="2">
        <v>45316</v>
      </c>
      <c r="B1036" s="3">
        <f t="shared" si="50"/>
        <v>2024</v>
      </c>
      <c r="C1036" t="str">
        <f t="shared" si="48"/>
        <v>2023-2024</v>
      </c>
      <c r="D1036" t="s">
        <v>147</v>
      </c>
      <c r="E1036" t="s">
        <v>105</v>
      </c>
      <c r="F1036" t="str">
        <f t="shared" si="49"/>
        <v>Victoria</v>
      </c>
      <c r="G1036" t="s">
        <v>45</v>
      </c>
      <c r="H1036">
        <v>3500</v>
      </c>
      <c r="I1036" t="s">
        <v>11</v>
      </c>
      <c r="J1036" t="s">
        <v>60</v>
      </c>
      <c r="K1036" t="s">
        <v>19</v>
      </c>
      <c r="L1036" t="s">
        <v>23</v>
      </c>
      <c r="M1036" s="5">
        <v>35.880000000000003</v>
      </c>
      <c r="N1036">
        <v>1</v>
      </c>
    </row>
    <row r="1037" spans="1:14" x14ac:dyDescent="0.25">
      <c r="A1037" s="2">
        <v>45749</v>
      </c>
      <c r="B1037" s="3">
        <f t="shared" si="50"/>
        <v>2025</v>
      </c>
      <c r="C1037" t="str">
        <f t="shared" si="48"/>
        <v>2024-2025</v>
      </c>
      <c r="D1037" t="s">
        <v>148</v>
      </c>
      <c r="E1037" t="s">
        <v>144</v>
      </c>
      <c r="F1037" t="str">
        <f t="shared" si="49"/>
        <v>Queensland</v>
      </c>
      <c r="G1037" t="s">
        <v>35</v>
      </c>
      <c r="H1037">
        <v>4566</v>
      </c>
      <c r="I1037" t="s">
        <v>11</v>
      </c>
      <c r="J1037" t="s">
        <v>120</v>
      </c>
      <c r="K1037" t="s">
        <v>156</v>
      </c>
      <c r="L1037" t="s">
        <v>17</v>
      </c>
      <c r="M1037" s="5">
        <v>35.880000000000003</v>
      </c>
      <c r="N1037">
        <v>1</v>
      </c>
    </row>
    <row r="1038" spans="1:14" x14ac:dyDescent="0.25">
      <c r="A1038" s="2">
        <v>45962</v>
      </c>
      <c r="B1038" s="3">
        <f t="shared" si="50"/>
        <v>2026</v>
      </c>
      <c r="C1038" t="str">
        <f t="shared" si="48"/>
        <v>2025-2026</v>
      </c>
      <c r="D1038" t="s">
        <v>148</v>
      </c>
      <c r="E1038" t="s">
        <v>137</v>
      </c>
      <c r="F1038" t="str">
        <f t="shared" si="49"/>
        <v>New South Wales</v>
      </c>
      <c r="G1038" t="s">
        <v>10</v>
      </c>
      <c r="H1038">
        <v>2031</v>
      </c>
      <c r="I1038" t="s">
        <v>11</v>
      </c>
      <c r="J1038" t="s">
        <v>12</v>
      </c>
      <c r="K1038" t="s">
        <v>156</v>
      </c>
      <c r="L1038" t="s">
        <v>17</v>
      </c>
      <c r="M1038" s="5">
        <v>35.880000000000003</v>
      </c>
      <c r="N1038">
        <v>1</v>
      </c>
    </row>
    <row r="1039" spans="1:14" x14ac:dyDescent="0.25">
      <c r="A1039" s="2">
        <v>45621</v>
      </c>
      <c r="B1039" s="3">
        <f t="shared" si="50"/>
        <v>2025</v>
      </c>
      <c r="C1039" t="str">
        <f t="shared" si="48"/>
        <v>2024-2025</v>
      </c>
      <c r="D1039" t="s">
        <v>147</v>
      </c>
      <c r="E1039" t="s">
        <v>124</v>
      </c>
      <c r="F1039" t="str">
        <f t="shared" si="49"/>
        <v>New South Wales</v>
      </c>
      <c r="G1039" t="s">
        <v>10</v>
      </c>
      <c r="H1039">
        <v>2015</v>
      </c>
      <c r="I1039" t="s">
        <v>11</v>
      </c>
      <c r="J1039" t="s">
        <v>12</v>
      </c>
      <c r="K1039" t="s">
        <v>155</v>
      </c>
      <c r="L1039" t="s">
        <v>20</v>
      </c>
      <c r="M1039" s="5">
        <v>35.909999999999997</v>
      </c>
      <c r="N1039">
        <v>1</v>
      </c>
    </row>
    <row r="1040" spans="1:14" x14ac:dyDescent="0.25">
      <c r="A1040" s="2">
        <v>45566</v>
      </c>
      <c r="B1040" s="3">
        <f t="shared" si="50"/>
        <v>2025</v>
      </c>
      <c r="C1040" t="str">
        <f t="shared" si="48"/>
        <v>2024-2025</v>
      </c>
      <c r="D1040" t="s">
        <v>147</v>
      </c>
      <c r="E1040" t="s">
        <v>44</v>
      </c>
      <c r="F1040" t="str">
        <f t="shared" si="49"/>
        <v>Victoria</v>
      </c>
      <c r="G1040" t="s">
        <v>45</v>
      </c>
      <c r="H1040">
        <v>3066</v>
      </c>
      <c r="I1040" t="s">
        <v>11</v>
      </c>
      <c r="J1040" t="s">
        <v>46</v>
      </c>
      <c r="K1040" t="s">
        <v>152</v>
      </c>
      <c r="L1040" t="s">
        <v>13</v>
      </c>
      <c r="M1040" s="5">
        <v>35.909999999999997</v>
      </c>
      <c r="N1040">
        <v>1</v>
      </c>
    </row>
    <row r="1041" spans="1:14" x14ac:dyDescent="0.25">
      <c r="A1041" s="2">
        <v>45477</v>
      </c>
      <c r="B1041" s="3">
        <f t="shared" si="50"/>
        <v>2025</v>
      </c>
      <c r="C1041" t="str">
        <f t="shared" si="48"/>
        <v>2024-2025</v>
      </c>
      <c r="D1041" t="s">
        <v>147</v>
      </c>
      <c r="E1041" t="s">
        <v>119</v>
      </c>
      <c r="F1041" t="str">
        <f t="shared" si="49"/>
        <v>Queensland</v>
      </c>
      <c r="G1041" t="s">
        <v>35</v>
      </c>
      <c r="H1041">
        <v>4570</v>
      </c>
      <c r="I1041" t="s">
        <v>11</v>
      </c>
      <c r="J1041" t="s">
        <v>120</v>
      </c>
      <c r="K1041" t="s">
        <v>155</v>
      </c>
      <c r="L1041" t="s">
        <v>20</v>
      </c>
      <c r="M1041" s="5">
        <v>35.909999999999997</v>
      </c>
      <c r="N1041">
        <v>1</v>
      </c>
    </row>
    <row r="1042" spans="1:14" x14ac:dyDescent="0.25">
      <c r="A1042" s="2">
        <v>45719</v>
      </c>
      <c r="B1042" s="3">
        <f t="shared" si="50"/>
        <v>2025</v>
      </c>
      <c r="C1042" t="str">
        <f t="shared" si="48"/>
        <v>2024-2025</v>
      </c>
      <c r="D1042" t="s">
        <v>147</v>
      </c>
      <c r="E1042" t="s">
        <v>106</v>
      </c>
      <c r="F1042" t="str">
        <f t="shared" si="49"/>
        <v>Victoria</v>
      </c>
      <c r="G1042" t="s">
        <v>45</v>
      </c>
      <c r="H1042">
        <v>3915</v>
      </c>
      <c r="I1042" t="s">
        <v>11</v>
      </c>
      <c r="J1042" t="s">
        <v>55</v>
      </c>
      <c r="K1042" t="s">
        <v>150</v>
      </c>
      <c r="L1042" t="s">
        <v>18</v>
      </c>
      <c r="M1042" s="5">
        <v>35.909999999999997</v>
      </c>
      <c r="N1042">
        <v>1</v>
      </c>
    </row>
    <row r="1043" spans="1:14" x14ac:dyDescent="0.25">
      <c r="A1043" s="2">
        <v>45474</v>
      </c>
      <c r="B1043" s="3">
        <f t="shared" si="50"/>
        <v>2025</v>
      </c>
      <c r="C1043" t="str">
        <f t="shared" si="48"/>
        <v>2024-2025</v>
      </c>
      <c r="D1043" t="s">
        <v>147</v>
      </c>
      <c r="E1043" t="s">
        <v>26</v>
      </c>
      <c r="F1043" t="str">
        <f t="shared" si="49"/>
        <v>New South Wales</v>
      </c>
      <c r="G1043" t="s">
        <v>10</v>
      </c>
      <c r="H1043">
        <v>2141</v>
      </c>
      <c r="I1043" t="s">
        <v>11</v>
      </c>
      <c r="J1043" t="s">
        <v>27</v>
      </c>
      <c r="K1043" t="s">
        <v>156</v>
      </c>
      <c r="L1043" t="s">
        <v>17</v>
      </c>
      <c r="M1043" s="5">
        <v>35.909999999999997</v>
      </c>
      <c r="N1043">
        <v>1</v>
      </c>
    </row>
    <row r="1044" spans="1:14" x14ac:dyDescent="0.25">
      <c r="A1044" s="2">
        <v>45765</v>
      </c>
      <c r="B1044" s="3">
        <f t="shared" si="50"/>
        <v>2025</v>
      </c>
      <c r="C1044" t="str">
        <f t="shared" si="48"/>
        <v>2024-2025</v>
      </c>
      <c r="D1044" t="s">
        <v>147</v>
      </c>
      <c r="E1044" t="s">
        <v>142</v>
      </c>
      <c r="F1044" t="str">
        <f t="shared" si="49"/>
        <v>Australian Capital Territory</v>
      </c>
      <c r="G1044" t="s">
        <v>80</v>
      </c>
      <c r="H1044">
        <v>2609</v>
      </c>
      <c r="I1044" t="s">
        <v>11</v>
      </c>
      <c r="J1044" t="s">
        <v>58</v>
      </c>
      <c r="K1044" t="s">
        <v>155</v>
      </c>
      <c r="L1044" t="s">
        <v>20</v>
      </c>
      <c r="M1044" s="5">
        <v>35.910000000000004</v>
      </c>
      <c r="N1044">
        <v>1</v>
      </c>
    </row>
    <row r="1045" spans="1:14" x14ac:dyDescent="0.25">
      <c r="A1045" s="2">
        <v>45327</v>
      </c>
      <c r="B1045" s="3">
        <f t="shared" si="50"/>
        <v>2024</v>
      </c>
      <c r="C1045" t="str">
        <f t="shared" si="48"/>
        <v>2023-2024</v>
      </c>
      <c r="D1045" t="s">
        <v>147</v>
      </c>
      <c r="E1045" t="s">
        <v>37</v>
      </c>
      <c r="F1045" t="str">
        <f t="shared" si="49"/>
        <v>South Australia</v>
      </c>
      <c r="G1045" t="s">
        <v>32</v>
      </c>
      <c r="H1045">
        <v>5607</v>
      </c>
      <c r="I1045" t="s">
        <v>11</v>
      </c>
      <c r="J1045" t="s">
        <v>38</v>
      </c>
      <c r="K1045" t="s">
        <v>150</v>
      </c>
      <c r="L1045" t="s">
        <v>18</v>
      </c>
      <c r="M1045" s="5">
        <v>35.92</v>
      </c>
      <c r="N1045">
        <v>1</v>
      </c>
    </row>
    <row r="1046" spans="1:14" x14ac:dyDescent="0.25">
      <c r="A1046" s="2">
        <v>45593</v>
      </c>
      <c r="B1046" s="3">
        <f t="shared" si="50"/>
        <v>2025</v>
      </c>
      <c r="C1046" t="str">
        <f t="shared" si="48"/>
        <v>2024-2025</v>
      </c>
      <c r="D1046" t="s">
        <v>147</v>
      </c>
      <c r="E1046" t="s">
        <v>107</v>
      </c>
      <c r="F1046" t="str">
        <f t="shared" si="49"/>
        <v>Queensland</v>
      </c>
      <c r="G1046" t="s">
        <v>35</v>
      </c>
      <c r="H1046">
        <v>4220</v>
      </c>
      <c r="I1046" t="s">
        <v>11</v>
      </c>
      <c r="J1046" t="s">
        <v>104</v>
      </c>
      <c r="K1046" t="s">
        <v>19</v>
      </c>
      <c r="L1046" t="s">
        <v>23</v>
      </c>
      <c r="M1046" s="5">
        <v>35.94</v>
      </c>
      <c r="N1046">
        <v>1</v>
      </c>
    </row>
    <row r="1047" spans="1:14" x14ac:dyDescent="0.25">
      <c r="A1047" s="2">
        <v>45582</v>
      </c>
      <c r="B1047" s="3">
        <f t="shared" si="50"/>
        <v>2025</v>
      </c>
      <c r="C1047" t="str">
        <f t="shared" si="48"/>
        <v>2024-2025</v>
      </c>
      <c r="D1047" t="s">
        <v>148</v>
      </c>
      <c r="E1047" t="s">
        <v>110</v>
      </c>
      <c r="F1047" t="str">
        <f t="shared" si="49"/>
        <v>Queensland</v>
      </c>
      <c r="G1047" t="s">
        <v>35</v>
      </c>
      <c r="H1047">
        <v>4680</v>
      </c>
      <c r="I1047" t="s">
        <v>11</v>
      </c>
      <c r="J1047" t="s">
        <v>51</v>
      </c>
      <c r="K1047" t="s">
        <v>153</v>
      </c>
      <c r="L1047" t="s">
        <v>16</v>
      </c>
      <c r="M1047" s="5">
        <v>35.94</v>
      </c>
      <c r="N1047">
        <v>1</v>
      </c>
    </row>
    <row r="1048" spans="1:14" x14ac:dyDescent="0.25">
      <c r="A1048" s="2">
        <v>45720</v>
      </c>
      <c r="B1048" s="3">
        <f t="shared" si="50"/>
        <v>2025</v>
      </c>
      <c r="C1048" t="str">
        <f t="shared" si="48"/>
        <v>2024-2025</v>
      </c>
      <c r="D1048" t="s">
        <v>148</v>
      </c>
      <c r="E1048" t="s">
        <v>134</v>
      </c>
      <c r="F1048" t="str">
        <f t="shared" si="49"/>
        <v>Queensland</v>
      </c>
      <c r="G1048" t="s">
        <v>35</v>
      </c>
      <c r="H1048">
        <v>4825</v>
      </c>
      <c r="I1048" t="s">
        <v>11</v>
      </c>
      <c r="J1048" t="s">
        <v>36</v>
      </c>
      <c r="K1048" t="s">
        <v>153</v>
      </c>
      <c r="L1048" t="s">
        <v>16</v>
      </c>
      <c r="M1048" s="5">
        <v>35.94</v>
      </c>
      <c r="N1048">
        <v>1</v>
      </c>
    </row>
    <row r="1049" spans="1:14" x14ac:dyDescent="0.25">
      <c r="A1049" s="2">
        <v>45579</v>
      </c>
      <c r="B1049" s="3">
        <f t="shared" si="50"/>
        <v>2025</v>
      </c>
      <c r="C1049" t="str">
        <f t="shared" si="48"/>
        <v>2024-2025</v>
      </c>
      <c r="D1049" t="s">
        <v>147</v>
      </c>
      <c r="E1049" t="s">
        <v>111</v>
      </c>
      <c r="F1049" t="str">
        <f t="shared" si="49"/>
        <v>New South Wales</v>
      </c>
      <c r="G1049" t="s">
        <v>10</v>
      </c>
      <c r="H1049">
        <v>2120</v>
      </c>
      <c r="I1049" t="s">
        <v>11</v>
      </c>
      <c r="J1049" t="s">
        <v>27</v>
      </c>
      <c r="K1049" t="s">
        <v>153</v>
      </c>
      <c r="L1049" t="s">
        <v>16</v>
      </c>
      <c r="M1049" s="5">
        <v>35.94</v>
      </c>
      <c r="N1049">
        <v>1</v>
      </c>
    </row>
    <row r="1050" spans="1:14" x14ac:dyDescent="0.25">
      <c r="A1050" s="2">
        <v>45367</v>
      </c>
      <c r="B1050" s="3">
        <f t="shared" si="50"/>
        <v>2024</v>
      </c>
      <c r="C1050" t="str">
        <f t="shared" si="48"/>
        <v>2023-2024</v>
      </c>
      <c r="D1050" t="s">
        <v>147</v>
      </c>
      <c r="E1050" t="s">
        <v>79</v>
      </c>
      <c r="F1050" t="str">
        <f t="shared" si="49"/>
        <v>Australian Capital Territory</v>
      </c>
      <c r="G1050" t="s">
        <v>80</v>
      </c>
      <c r="H1050">
        <v>2617</v>
      </c>
      <c r="I1050" t="s">
        <v>11</v>
      </c>
      <c r="J1050" t="s">
        <v>58</v>
      </c>
      <c r="K1050" t="s">
        <v>150</v>
      </c>
      <c r="L1050" t="s">
        <v>18</v>
      </c>
      <c r="M1050" s="5">
        <v>35.96</v>
      </c>
      <c r="N1050">
        <v>1</v>
      </c>
    </row>
    <row r="1051" spans="1:14" x14ac:dyDescent="0.25">
      <c r="A1051" s="2">
        <v>45308</v>
      </c>
      <c r="B1051" s="3">
        <f t="shared" si="50"/>
        <v>2024</v>
      </c>
      <c r="C1051" t="str">
        <f t="shared" si="48"/>
        <v>2023-2024</v>
      </c>
      <c r="D1051" t="s">
        <v>148</v>
      </c>
      <c r="E1051" t="s">
        <v>100</v>
      </c>
      <c r="F1051" t="str">
        <f t="shared" si="49"/>
        <v>Western Australia</v>
      </c>
      <c r="G1051" t="s">
        <v>48</v>
      </c>
      <c r="H1051">
        <v>6021</v>
      </c>
      <c r="I1051" t="s">
        <v>11</v>
      </c>
      <c r="J1051" t="s">
        <v>49</v>
      </c>
      <c r="K1051" t="s">
        <v>154</v>
      </c>
      <c r="L1051" t="s">
        <v>14</v>
      </c>
      <c r="M1051" s="5">
        <v>35.97</v>
      </c>
      <c r="N1051">
        <v>1</v>
      </c>
    </row>
    <row r="1052" spans="1:14" x14ac:dyDescent="0.25">
      <c r="A1052" s="2">
        <v>45366</v>
      </c>
      <c r="B1052" s="3">
        <f t="shared" si="50"/>
        <v>2024</v>
      </c>
      <c r="C1052" t="str">
        <f t="shared" si="48"/>
        <v>2023-2024</v>
      </c>
      <c r="D1052" t="s">
        <v>147</v>
      </c>
      <c r="E1052" t="s">
        <v>53</v>
      </c>
      <c r="F1052" t="str">
        <f t="shared" si="49"/>
        <v>South Australia</v>
      </c>
      <c r="G1052" t="s">
        <v>32</v>
      </c>
      <c r="H1052">
        <v>5082</v>
      </c>
      <c r="I1052" t="s">
        <v>11</v>
      </c>
      <c r="J1052" t="s">
        <v>33</v>
      </c>
      <c r="K1052" t="s">
        <v>155</v>
      </c>
      <c r="L1052" t="s">
        <v>20</v>
      </c>
      <c r="M1052" s="5">
        <v>35.980000000000004</v>
      </c>
      <c r="N1052">
        <v>1</v>
      </c>
    </row>
    <row r="1053" spans="1:14" x14ac:dyDescent="0.25">
      <c r="A1053" s="2">
        <v>45322</v>
      </c>
      <c r="B1053" s="3">
        <f t="shared" si="50"/>
        <v>2024</v>
      </c>
      <c r="C1053" t="str">
        <f t="shared" si="48"/>
        <v>2023-2024</v>
      </c>
      <c r="D1053" t="s">
        <v>147</v>
      </c>
      <c r="E1053" t="s">
        <v>127</v>
      </c>
      <c r="F1053" t="str">
        <f t="shared" si="49"/>
        <v>New South Wales</v>
      </c>
      <c r="G1053" t="s">
        <v>10</v>
      </c>
      <c r="H1053">
        <v>2131</v>
      </c>
      <c r="I1053" t="s">
        <v>11</v>
      </c>
      <c r="J1053" t="s">
        <v>27</v>
      </c>
      <c r="K1053" t="s">
        <v>154</v>
      </c>
      <c r="L1053" t="s">
        <v>14</v>
      </c>
      <c r="M1053" s="5">
        <v>36</v>
      </c>
      <c r="N1053">
        <v>1</v>
      </c>
    </row>
    <row r="1054" spans="1:14" x14ac:dyDescent="0.25">
      <c r="A1054" s="2">
        <v>45568</v>
      </c>
      <c r="B1054" s="3">
        <f t="shared" si="50"/>
        <v>2025</v>
      </c>
      <c r="C1054" t="str">
        <f t="shared" si="48"/>
        <v>2024-2025</v>
      </c>
      <c r="D1054" t="s">
        <v>147</v>
      </c>
      <c r="E1054" t="s">
        <v>134</v>
      </c>
      <c r="F1054" t="str">
        <f t="shared" si="49"/>
        <v>Queensland</v>
      </c>
      <c r="G1054" t="s">
        <v>35</v>
      </c>
      <c r="H1054">
        <v>4825</v>
      </c>
      <c r="I1054" t="s">
        <v>11</v>
      </c>
      <c r="J1054" t="s">
        <v>36</v>
      </c>
      <c r="K1054" t="s">
        <v>154</v>
      </c>
      <c r="L1054" t="s">
        <v>14</v>
      </c>
      <c r="M1054" s="5">
        <v>36</v>
      </c>
      <c r="N1054">
        <v>1</v>
      </c>
    </row>
    <row r="1055" spans="1:14" x14ac:dyDescent="0.25">
      <c r="A1055" s="2">
        <v>45921</v>
      </c>
      <c r="B1055" s="3">
        <f t="shared" si="50"/>
        <v>2026</v>
      </c>
      <c r="C1055" t="str">
        <f t="shared" si="48"/>
        <v>2025-2026</v>
      </c>
      <c r="D1055" t="s">
        <v>147</v>
      </c>
      <c r="E1055" t="s">
        <v>75</v>
      </c>
      <c r="F1055" t="str">
        <f t="shared" si="49"/>
        <v>Victoria</v>
      </c>
      <c r="G1055" t="s">
        <v>45</v>
      </c>
      <c r="H1055">
        <v>3630</v>
      </c>
      <c r="I1055" t="s">
        <v>11</v>
      </c>
      <c r="J1055" t="s">
        <v>55</v>
      </c>
      <c r="K1055" t="s">
        <v>151</v>
      </c>
      <c r="L1055" t="s">
        <v>21</v>
      </c>
      <c r="M1055" s="5">
        <v>36</v>
      </c>
      <c r="N1055">
        <v>1</v>
      </c>
    </row>
    <row r="1056" spans="1:14" x14ac:dyDescent="0.25">
      <c r="A1056" s="2">
        <v>45426</v>
      </c>
      <c r="B1056" s="3">
        <f t="shared" si="50"/>
        <v>2024</v>
      </c>
      <c r="C1056" t="str">
        <f t="shared" si="48"/>
        <v>2023-2024</v>
      </c>
      <c r="D1056" t="s">
        <v>147</v>
      </c>
      <c r="E1056" t="s">
        <v>88</v>
      </c>
      <c r="F1056" t="str">
        <f t="shared" si="49"/>
        <v>South Australia</v>
      </c>
      <c r="G1056" t="s">
        <v>32</v>
      </c>
      <c r="H1056">
        <v>5011</v>
      </c>
      <c r="I1056" t="s">
        <v>11</v>
      </c>
      <c r="J1056" t="s">
        <v>33</v>
      </c>
      <c r="K1056" t="s">
        <v>154</v>
      </c>
      <c r="L1056" t="s">
        <v>14</v>
      </c>
      <c r="M1056" s="5">
        <v>36</v>
      </c>
      <c r="N1056">
        <v>1</v>
      </c>
    </row>
    <row r="1057" spans="1:14" x14ac:dyDescent="0.25">
      <c r="A1057" s="2">
        <v>45715</v>
      </c>
      <c r="B1057" s="3">
        <f t="shared" si="50"/>
        <v>2025</v>
      </c>
      <c r="C1057" t="str">
        <f t="shared" si="48"/>
        <v>2024-2025</v>
      </c>
      <c r="D1057" t="s">
        <v>147</v>
      </c>
      <c r="E1057" t="s">
        <v>28</v>
      </c>
      <c r="F1057" t="str">
        <f t="shared" si="49"/>
        <v>Northern Territory</v>
      </c>
      <c r="G1057" t="s">
        <v>29</v>
      </c>
      <c r="H1057">
        <v>800</v>
      </c>
      <c r="I1057" t="s">
        <v>11</v>
      </c>
      <c r="J1057" t="s">
        <v>30</v>
      </c>
      <c r="K1057" t="s">
        <v>149</v>
      </c>
      <c r="L1057" t="s">
        <v>15</v>
      </c>
      <c r="M1057" s="5">
        <v>36.08</v>
      </c>
      <c r="N1057">
        <v>1</v>
      </c>
    </row>
    <row r="1058" spans="1:14" x14ac:dyDescent="0.25">
      <c r="A1058" s="2">
        <v>45419</v>
      </c>
      <c r="B1058" s="3">
        <f t="shared" si="50"/>
        <v>2024</v>
      </c>
      <c r="C1058" t="str">
        <f t="shared" si="48"/>
        <v>2023-2024</v>
      </c>
      <c r="D1058" t="s">
        <v>147</v>
      </c>
      <c r="E1058" t="s">
        <v>53</v>
      </c>
      <c r="F1058" t="str">
        <f t="shared" si="49"/>
        <v>South Australia</v>
      </c>
      <c r="G1058" t="s">
        <v>32</v>
      </c>
      <c r="H1058">
        <v>5082</v>
      </c>
      <c r="I1058" t="s">
        <v>11</v>
      </c>
      <c r="J1058" t="s">
        <v>33</v>
      </c>
      <c r="K1058" t="s">
        <v>152</v>
      </c>
      <c r="L1058" t="s">
        <v>13</v>
      </c>
      <c r="M1058" s="5">
        <v>36.489999999999995</v>
      </c>
      <c r="N1058">
        <v>1</v>
      </c>
    </row>
    <row r="1059" spans="1:14" x14ac:dyDescent="0.25">
      <c r="A1059" s="2">
        <v>45644</v>
      </c>
      <c r="B1059" s="3">
        <f t="shared" si="50"/>
        <v>2025</v>
      </c>
      <c r="C1059" t="str">
        <f t="shared" si="48"/>
        <v>2024-2025</v>
      </c>
      <c r="D1059" t="s">
        <v>147</v>
      </c>
      <c r="E1059" t="s">
        <v>89</v>
      </c>
      <c r="F1059" t="str">
        <f t="shared" si="49"/>
        <v>Queensland</v>
      </c>
      <c r="G1059" t="s">
        <v>35</v>
      </c>
      <c r="H1059">
        <v>4655</v>
      </c>
      <c r="I1059" t="s">
        <v>11</v>
      </c>
      <c r="J1059" t="s">
        <v>51</v>
      </c>
      <c r="K1059" t="s">
        <v>154</v>
      </c>
      <c r="L1059" t="s">
        <v>14</v>
      </c>
      <c r="M1059" s="5">
        <v>36.5</v>
      </c>
      <c r="N1059">
        <v>1</v>
      </c>
    </row>
    <row r="1060" spans="1:14" x14ac:dyDescent="0.25">
      <c r="A1060" s="2">
        <v>45708</v>
      </c>
      <c r="B1060" s="3">
        <f t="shared" si="50"/>
        <v>2025</v>
      </c>
      <c r="C1060" t="str">
        <f t="shared" si="48"/>
        <v>2024-2025</v>
      </c>
      <c r="D1060" t="s">
        <v>147</v>
      </c>
      <c r="E1060" t="s">
        <v>97</v>
      </c>
      <c r="F1060" t="str">
        <f t="shared" si="49"/>
        <v>Tasmania</v>
      </c>
      <c r="G1060" t="s">
        <v>70</v>
      </c>
      <c r="H1060">
        <v>7250</v>
      </c>
      <c r="I1060" t="s">
        <v>11</v>
      </c>
      <c r="J1060" t="s">
        <v>71</v>
      </c>
      <c r="K1060" t="s">
        <v>154</v>
      </c>
      <c r="L1060" t="s">
        <v>14</v>
      </c>
      <c r="M1060" s="5">
        <v>36.5</v>
      </c>
      <c r="N1060">
        <v>1</v>
      </c>
    </row>
    <row r="1061" spans="1:14" x14ac:dyDescent="0.25">
      <c r="A1061" s="2">
        <v>45921</v>
      </c>
      <c r="B1061" s="3">
        <f t="shared" si="50"/>
        <v>2026</v>
      </c>
      <c r="C1061" t="str">
        <f t="shared" si="48"/>
        <v>2025-2026</v>
      </c>
      <c r="D1061" t="s">
        <v>148</v>
      </c>
      <c r="E1061" t="s">
        <v>112</v>
      </c>
      <c r="F1061" t="str">
        <f t="shared" si="49"/>
        <v>Victoria</v>
      </c>
      <c r="G1061" t="s">
        <v>45</v>
      </c>
      <c r="H1061">
        <v>3076</v>
      </c>
      <c r="I1061" t="s">
        <v>11</v>
      </c>
      <c r="J1061" t="s">
        <v>46</v>
      </c>
      <c r="K1061" t="s">
        <v>150</v>
      </c>
      <c r="L1061" t="s">
        <v>18</v>
      </c>
      <c r="M1061" s="5">
        <v>36.54</v>
      </c>
      <c r="N1061">
        <v>1</v>
      </c>
    </row>
    <row r="1062" spans="1:14" x14ac:dyDescent="0.25">
      <c r="A1062" s="2">
        <v>45785</v>
      </c>
      <c r="B1062" s="3">
        <f t="shared" si="50"/>
        <v>2025</v>
      </c>
      <c r="C1062" t="str">
        <f t="shared" si="48"/>
        <v>2024-2025</v>
      </c>
      <c r="D1062" t="s">
        <v>147</v>
      </c>
      <c r="E1062" t="s">
        <v>124</v>
      </c>
      <c r="F1062" t="str">
        <f t="shared" si="49"/>
        <v>New South Wales</v>
      </c>
      <c r="G1062" t="s">
        <v>10</v>
      </c>
      <c r="H1062">
        <v>2015</v>
      </c>
      <c r="I1062" t="s">
        <v>11</v>
      </c>
      <c r="J1062" t="s">
        <v>12</v>
      </c>
      <c r="K1062" t="s">
        <v>150</v>
      </c>
      <c r="L1062" t="s">
        <v>18</v>
      </c>
      <c r="M1062" s="5">
        <v>36.67</v>
      </c>
      <c r="N1062">
        <v>1</v>
      </c>
    </row>
    <row r="1063" spans="1:14" x14ac:dyDescent="0.25">
      <c r="A1063" s="2">
        <v>45807</v>
      </c>
      <c r="B1063" s="3">
        <f t="shared" si="50"/>
        <v>2025</v>
      </c>
      <c r="C1063" t="str">
        <f t="shared" si="48"/>
        <v>2024-2025</v>
      </c>
      <c r="D1063" t="s">
        <v>148</v>
      </c>
      <c r="E1063" t="s">
        <v>50</v>
      </c>
      <c r="F1063" t="str">
        <f t="shared" si="49"/>
        <v>Queensland</v>
      </c>
      <c r="G1063" t="s">
        <v>35</v>
      </c>
      <c r="H1063">
        <v>4703</v>
      </c>
      <c r="I1063" t="s">
        <v>11</v>
      </c>
      <c r="J1063" t="s">
        <v>51</v>
      </c>
      <c r="K1063" t="s">
        <v>19</v>
      </c>
      <c r="L1063" t="s">
        <v>23</v>
      </c>
      <c r="M1063" s="5">
        <v>36.92</v>
      </c>
      <c r="N1063">
        <v>1</v>
      </c>
    </row>
    <row r="1064" spans="1:14" x14ac:dyDescent="0.25">
      <c r="A1064" s="2">
        <v>45374</v>
      </c>
      <c r="B1064" s="3">
        <f t="shared" si="50"/>
        <v>2024</v>
      </c>
      <c r="C1064" t="str">
        <f t="shared" si="48"/>
        <v>2023-2024</v>
      </c>
      <c r="D1064" t="s">
        <v>148</v>
      </c>
      <c r="E1064" t="s">
        <v>67</v>
      </c>
      <c r="F1064" t="str">
        <f t="shared" si="49"/>
        <v>New South Wales</v>
      </c>
      <c r="G1064" t="s">
        <v>10</v>
      </c>
      <c r="H1064">
        <v>2478</v>
      </c>
      <c r="I1064" t="s">
        <v>11</v>
      </c>
      <c r="J1064" t="s">
        <v>68</v>
      </c>
      <c r="K1064" t="s">
        <v>153</v>
      </c>
      <c r="L1064" t="s">
        <v>16</v>
      </c>
      <c r="M1064" s="5">
        <v>36.97</v>
      </c>
      <c r="N1064">
        <v>1</v>
      </c>
    </row>
    <row r="1065" spans="1:14" x14ac:dyDescent="0.25">
      <c r="A1065" s="2">
        <v>45646</v>
      </c>
      <c r="B1065" s="3">
        <f t="shared" si="50"/>
        <v>2025</v>
      </c>
      <c r="C1065" t="str">
        <f t="shared" si="48"/>
        <v>2024-2025</v>
      </c>
      <c r="D1065" t="s">
        <v>147</v>
      </c>
      <c r="E1065" t="s">
        <v>133</v>
      </c>
      <c r="F1065" t="str">
        <f t="shared" si="49"/>
        <v>Queensland</v>
      </c>
      <c r="G1065" t="s">
        <v>35</v>
      </c>
      <c r="H1065">
        <v>4305</v>
      </c>
      <c r="I1065" t="s">
        <v>11</v>
      </c>
      <c r="J1065" t="s">
        <v>104</v>
      </c>
      <c r="K1065" t="s">
        <v>155</v>
      </c>
      <c r="L1065" t="s">
        <v>20</v>
      </c>
      <c r="M1065" s="5">
        <v>36.97</v>
      </c>
      <c r="N1065">
        <v>1</v>
      </c>
    </row>
    <row r="1066" spans="1:14" x14ac:dyDescent="0.25">
      <c r="A1066" s="2">
        <v>45449</v>
      </c>
      <c r="B1066" s="3">
        <f t="shared" si="50"/>
        <v>2024</v>
      </c>
      <c r="C1066" t="str">
        <f t="shared" si="48"/>
        <v>2023-2024</v>
      </c>
      <c r="D1066" t="s">
        <v>147</v>
      </c>
      <c r="E1066" t="s">
        <v>85</v>
      </c>
      <c r="F1066" t="str">
        <f t="shared" si="49"/>
        <v>Queensland</v>
      </c>
      <c r="G1066" t="s">
        <v>35</v>
      </c>
      <c r="H1066">
        <v>4883</v>
      </c>
      <c r="I1066" t="s">
        <v>11</v>
      </c>
      <c r="J1066" t="s">
        <v>36</v>
      </c>
      <c r="K1066" t="s">
        <v>150</v>
      </c>
      <c r="L1066" t="s">
        <v>18</v>
      </c>
      <c r="M1066" s="5">
        <v>37</v>
      </c>
      <c r="N1066">
        <v>1</v>
      </c>
    </row>
    <row r="1067" spans="1:14" x14ac:dyDescent="0.25">
      <c r="A1067" s="2">
        <v>45866</v>
      </c>
      <c r="B1067" s="3">
        <f t="shared" si="50"/>
        <v>2026</v>
      </c>
      <c r="C1067" t="str">
        <f t="shared" si="48"/>
        <v>2025-2026</v>
      </c>
      <c r="D1067" t="s">
        <v>148</v>
      </c>
      <c r="E1067" t="s">
        <v>109</v>
      </c>
      <c r="F1067" t="str">
        <f t="shared" si="49"/>
        <v>New South Wales</v>
      </c>
      <c r="G1067" t="s">
        <v>10</v>
      </c>
      <c r="H1067">
        <v>2480</v>
      </c>
      <c r="I1067" t="s">
        <v>11</v>
      </c>
      <c r="J1067" t="s">
        <v>68</v>
      </c>
      <c r="K1067" t="s">
        <v>157</v>
      </c>
      <c r="L1067" t="s">
        <v>22</v>
      </c>
      <c r="M1067" s="5">
        <v>37.19</v>
      </c>
      <c r="N1067">
        <v>1</v>
      </c>
    </row>
    <row r="1068" spans="1:14" x14ac:dyDescent="0.25">
      <c r="A1068" s="2">
        <v>45835</v>
      </c>
      <c r="B1068" s="3">
        <f t="shared" si="50"/>
        <v>2025</v>
      </c>
      <c r="C1068" t="str">
        <f t="shared" si="48"/>
        <v>2024-2025</v>
      </c>
      <c r="D1068" t="s">
        <v>147</v>
      </c>
      <c r="E1068" t="s">
        <v>114</v>
      </c>
      <c r="F1068" t="str">
        <f t="shared" si="49"/>
        <v>Victoria</v>
      </c>
      <c r="G1068" t="s">
        <v>45</v>
      </c>
      <c r="H1068">
        <v>3551</v>
      </c>
      <c r="I1068" t="s">
        <v>11</v>
      </c>
      <c r="J1068" t="s">
        <v>60</v>
      </c>
      <c r="K1068" t="s">
        <v>149</v>
      </c>
      <c r="L1068" t="s">
        <v>15</v>
      </c>
      <c r="M1068" s="5">
        <v>37.33</v>
      </c>
      <c r="N1068">
        <v>1</v>
      </c>
    </row>
    <row r="1069" spans="1:14" x14ac:dyDescent="0.25">
      <c r="A1069" s="2">
        <v>45373</v>
      </c>
      <c r="B1069" s="3">
        <f t="shared" si="50"/>
        <v>2024</v>
      </c>
      <c r="C1069" t="str">
        <f t="shared" si="48"/>
        <v>2023-2024</v>
      </c>
      <c r="D1069" t="s">
        <v>148</v>
      </c>
      <c r="E1069" t="s">
        <v>84</v>
      </c>
      <c r="F1069" t="str">
        <f t="shared" si="49"/>
        <v>Queensland</v>
      </c>
      <c r="G1069" t="s">
        <v>35</v>
      </c>
      <c r="H1069">
        <v>4740</v>
      </c>
      <c r="I1069" t="s">
        <v>11</v>
      </c>
      <c r="J1069" t="s">
        <v>51</v>
      </c>
      <c r="K1069" t="s">
        <v>152</v>
      </c>
      <c r="L1069" t="s">
        <v>13</v>
      </c>
      <c r="M1069" s="5">
        <v>37.42</v>
      </c>
      <c r="N1069">
        <v>1</v>
      </c>
    </row>
    <row r="1070" spans="1:14" x14ac:dyDescent="0.25">
      <c r="A1070" s="2">
        <v>46000</v>
      </c>
      <c r="B1070" s="3">
        <f t="shared" si="50"/>
        <v>2026</v>
      </c>
      <c r="C1070" t="str">
        <f t="shared" si="48"/>
        <v>2025-2026</v>
      </c>
      <c r="D1070" t="s">
        <v>147</v>
      </c>
      <c r="E1070" t="s">
        <v>132</v>
      </c>
      <c r="F1070" t="str">
        <f t="shared" si="49"/>
        <v>New South Wales</v>
      </c>
      <c r="G1070" t="s">
        <v>10</v>
      </c>
      <c r="H1070">
        <v>2800</v>
      </c>
      <c r="I1070" t="s">
        <v>11</v>
      </c>
      <c r="J1070" t="s">
        <v>25</v>
      </c>
      <c r="K1070" t="s">
        <v>154</v>
      </c>
      <c r="L1070" t="s">
        <v>14</v>
      </c>
      <c r="M1070" s="5">
        <v>37.46</v>
      </c>
      <c r="N1070">
        <v>1</v>
      </c>
    </row>
    <row r="1071" spans="1:14" x14ac:dyDescent="0.25">
      <c r="A1071" s="2">
        <v>45784</v>
      </c>
      <c r="B1071" s="3">
        <f t="shared" si="50"/>
        <v>2025</v>
      </c>
      <c r="C1071" t="str">
        <f t="shared" si="48"/>
        <v>2024-2025</v>
      </c>
      <c r="D1071" t="s">
        <v>147</v>
      </c>
      <c r="E1071" t="s">
        <v>37</v>
      </c>
      <c r="F1071" t="str">
        <f t="shared" si="49"/>
        <v>South Australia</v>
      </c>
      <c r="G1071" t="s">
        <v>32</v>
      </c>
      <c r="H1071">
        <v>5607</v>
      </c>
      <c r="I1071" t="s">
        <v>11</v>
      </c>
      <c r="J1071" t="s">
        <v>38</v>
      </c>
      <c r="K1071" t="s">
        <v>154</v>
      </c>
      <c r="L1071" t="s">
        <v>14</v>
      </c>
      <c r="M1071" s="5">
        <v>37.47</v>
      </c>
      <c r="N1071">
        <v>1</v>
      </c>
    </row>
    <row r="1072" spans="1:14" x14ac:dyDescent="0.25">
      <c r="A1072" s="2">
        <v>45874</v>
      </c>
      <c r="B1072" s="3">
        <f t="shared" si="50"/>
        <v>2026</v>
      </c>
      <c r="C1072" t="str">
        <f t="shared" si="48"/>
        <v>2025-2026</v>
      </c>
      <c r="D1072" t="s">
        <v>147</v>
      </c>
      <c r="E1072" t="s">
        <v>142</v>
      </c>
      <c r="F1072" t="str">
        <f t="shared" si="49"/>
        <v>Australian Capital Territory</v>
      </c>
      <c r="G1072" t="s">
        <v>80</v>
      </c>
      <c r="H1072">
        <v>2609</v>
      </c>
      <c r="I1072" t="s">
        <v>11</v>
      </c>
      <c r="J1072" t="s">
        <v>58</v>
      </c>
      <c r="K1072" t="s">
        <v>152</v>
      </c>
      <c r="L1072" t="s">
        <v>13</v>
      </c>
      <c r="M1072" s="5">
        <v>37.49</v>
      </c>
      <c r="N1072">
        <v>1</v>
      </c>
    </row>
    <row r="1073" spans="1:14" x14ac:dyDescent="0.25">
      <c r="A1073" s="2">
        <v>45978</v>
      </c>
      <c r="B1073" s="3">
        <f t="shared" si="50"/>
        <v>2026</v>
      </c>
      <c r="C1073" t="str">
        <f t="shared" si="48"/>
        <v>2025-2026</v>
      </c>
      <c r="D1073" t="s">
        <v>148</v>
      </c>
      <c r="E1073" t="s">
        <v>102</v>
      </c>
      <c r="F1073" t="str">
        <f t="shared" si="49"/>
        <v>Queensland</v>
      </c>
      <c r="G1073" t="s">
        <v>35</v>
      </c>
      <c r="H1073">
        <v>4870</v>
      </c>
      <c r="I1073" t="s">
        <v>11</v>
      </c>
      <c r="J1073" t="s">
        <v>36</v>
      </c>
      <c r="K1073" t="s">
        <v>154</v>
      </c>
      <c r="L1073" t="s">
        <v>14</v>
      </c>
      <c r="M1073" s="5">
        <v>37.5</v>
      </c>
      <c r="N1073">
        <v>1</v>
      </c>
    </row>
    <row r="1074" spans="1:14" x14ac:dyDescent="0.25">
      <c r="A1074" s="2">
        <v>45544</v>
      </c>
      <c r="B1074" s="3">
        <f t="shared" si="50"/>
        <v>2025</v>
      </c>
      <c r="C1074" t="str">
        <f t="shared" si="48"/>
        <v>2024-2025</v>
      </c>
      <c r="D1074" t="s">
        <v>148</v>
      </c>
      <c r="E1074" t="s">
        <v>99</v>
      </c>
      <c r="F1074" t="str">
        <f t="shared" si="49"/>
        <v>Victoria</v>
      </c>
      <c r="G1074" t="s">
        <v>45</v>
      </c>
      <c r="H1074">
        <v>3148</v>
      </c>
      <c r="I1074" t="s">
        <v>11</v>
      </c>
      <c r="J1074" t="s">
        <v>63</v>
      </c>
      <c r="K1074" t="s">
        <v>153</v>
      </c>
      <c r="L1074" t="s">
        <v>16</v>
      </c>
      <c r="M1074" s="5">
        <v>37.57</v>
      </c>
      <c r="N1074">
        <v>1</v>
      </c>
    </row>
    <row r="1075" spans="1:14" x14ac:dyDescent="0.25">
      <c r="A1075" s="2">
        <v>45355</v>
      </c>
      <c r="B1075" s="3">
        <f t="shared" si="50"/>
        <v>2024</v>
      </c>
      <c r="C1075" t="str">
        <f t="shared" si="48"/>
        <v>2023-2024</v>
      </c>
      <c r="D1075" t="s">
        <v>147</v>
      </c>
      <c r="E1075" t="s">
        <v>124</v>
      </c>
      <c r="F1075" t="str">
        <f t="shared" si="49"/>
        <v>New South Wales</v>
      </c>
      <c r="G1075" t="s">
        <v>10</v>
      </c>
      <c r="H1075">
        <v>2015</v>
      </c>
      <c r="I1075" t="s">
        <v>11</v>
      </c>
      <c r="J1075" t="s">
        <v>12</v>
      </c>
      <c r="K1075" t="s">
        <v>151</v>
      </c>
      <c r="L1075" t="s">
        <v>21</v>
      </c>
      <c r="M1075" s="5">
        <v>37.619999999999997</v>
      </c>
      <c r="N1075">
        <v>1</v>
      </c>
    </row>
    <row r="1076" spans="1:14" x14ac:dyDescent="0.25">
      <c r="A1076" s="2">
        <v>45398</v>
      </c>
      <c r="B1076" s="3">
        <f t="shared" si="50"/>
        <v>2024</v>
      </c>
      <c r="C1076" t="str">
        <f t="shared" si="48"/>
        <v>2023-2024</v>
      </c>
      <c r="D1076" t="s">
        <v>148</v>
      </c>
      <c r="E1076" t="s">
        <v>139</v>
      </c>
      <c r="F1076" t="str">
        <f t="shared" si="49"/>
        <v>New South Wales</v>
      </c>
      <c r="G1076" t="s">
        <v>10</v>
      </c>
      <c r="H1076">
        <v>2020</v>
      </c>
      <c r="I1076" t="s">
        <v>11</v>
      </c>
      <c r="J1076" t="s">
        <v>12</v>
      </c>
      <c r="K1076" t="s">
        <v>155</v>
      </c>
      <c r="L1076" t="s">
        <v>20</v>
      </c>
      <c r="M1076" s="5">
        <v>37.619999999999997</v>
      </c>
      <c r="N1076">
        <v>1</v>
      </c>
    </row>
    <row r="1077" spans="1:14" x14ac:dyDescent="0.25">
      <c r="A1077" s="2">
        <v>45887</v>
      </c>
      <c r="B1077" s="3">
        <f t="shared" si="50"/>
        <v>2026</v>
      </c>
      <c r="C1077" t="str">
        <f t="shared" si="48"/>
        <v>2025-2026</v>
      </c>
      <c r="D1077" t="s">
        <v>148</v>
      </c>
      <c r="E1077" t="s">
        <v>95</v>
      </c>
      <c r="F1077" t="str">
        <f t="shared" si="49"/>
        <v>Victoria</v>
      </c>
      <c r="G1077" t="s">
        <v>45</v>
      </c>
      <c r="H1077">
        <v>3931</v>
      </c>
      <c r="I1077" t="s">
        <v>11</v>
      </c>
      <c r="J1077" t="s">
        <v>55</v>
      </c>
      <c r="K1077" t="s">
        <v>150</v>
      </c>
      <c r="L1077" t="s">
        <v>18</v>
      </c>
      <c r="M1077" s="5">
        <v>37.620000000000005</v>
      </c>
      <c r="N1077">
        <v>1</v>
      </c>
    </row>
    <row r="1078" spans="1:14" x14ac:dyDescent="0.25">
      <c r="A1078" s="2">
        <v>45986</v>
      </c>
      <c r="B1078" s="3">
        <f t="shared" si="50"/>
        <v>2026</v>
      </c>
      <c r="C1078" t="str">
        <f t="shared" si="48"/>
        <v>2025-2026</v>
      </c>
      <c r="D1078" t="s">
        <v>147</v>
      </c>
      <c r="E1078" t="s">
        <v>103</v>
      </c>
      <c r="F1078" t="str">
        <f t="shared" si="49"/>
        <v>Queensland</v>
      </c>
      <c r="G1078" t="s">
        <v>35</v>
      </c>
      <c r="H1078">
        <v>4509</v>
      </c>
      <c r="I1078" t="s">
        <v>11</v>
      </c>
      <c r="J1078" t="s">
        <v>104</v>
      </c>
      <c r="K1078" t="s">
        <v>155</v>
      </c>
      <c r="L1078" t="s">
        <v>20</v>
      </c>
      <c r="M1078" s="5">
        <v>37.909999999999997</v>
      </c>
      <c r="N1078">
        <v>1</v>
      </c>
    </row>
    <row r="1079" spans="1:14" x14ac:dyDescent="0.25">
      <c r="A1079" s="2">
        <v>45326</v>
      </c>
      <c r="B1079" s="3">
        <f t="shared" si="50"/>
        <v>2024</v>
      </c>
      <c r="C1079" t="str">
        <f t="shared" si="48"/>
        <v>2023-2024</v>
      </c>
      <c r="D1079" t="s">
        <v>147</v>
      </c>
      <c r="E1079" t="s">
        <v>133</v>
      </c>
      <c r="F1079" t="str">
        <f t="shared" si="49"/>
        <v>Queensland</v>
      </c>
      <c r="G1079" t="s">
        <v>35</v>
      </c>
      <c r="H1079">
        <v>4305</v>
      </c>
      <c r="I1079" t="s">
        <v>11</v>
      </c>
      <c r="J1079" t="s">
        <v>104</v>
      </c>
      <c r="K1079" t="s">
        <v>156</v>
      </c>
      <c r="L1079" t="s">
        <v>17</v>
      </c>
      <c r="M1079" s="5">
        <v>37.910000000000004</v>
      </c>
      <c r="N1079">
        <v>1</v>
      </c>
    </row>
    <row r="1080" spans="1:14" x14ac:dyDescent="0.25">
      <c r="A1080" s="2">
        <v>46007</v>
      </c>
      <c r="B1080" s="3">
        <f t="shared" si="50"/>
        <v>2026</v>
      </c>
      <c r="C1080" t="str">
        <f t="shared" si="48"/>
        <v>2025-2026</v>
      </c>
      <c r="D1080" t="s">
        <v>147</v>
      </c>
      <c r="E1080" t="s">
        <v>91</v>
      </c>
      <c r="F1080" t="str">
        <f t="shared" si="49"/>
        <v>Victoria</v>
      </c>
      <c r="G1080" t="s">
        <v>45</v>
      </c>
      <c r="H1080">
        <v>3690</v>
      </c>
      <c r="I1080" t="s">
        <v>11</v>
      </c>
      <c r="J1080" t="s">
        <v>55</v>
      </c>
      <c r="K1080" t="s">
        <v>155</v>
      </c>
      <c r="L1080" t="s">
        <v>20</v>
      </c>
      <c r="M1080" s="5">
        <v>37.93</v>
      </c>
      <c r="N1080">
        <v>1</v>
      </c>
    </row>
    <row r="1081" spans="1:14" x14ac:dyDescent="0.25">
      <c r="A1081" s="2">
        <v>45488</v>
      </c>
      <c r="B1081" s="3">
        <f t="shared" si="50"/>
        <v>2025</v>
      </c>
      <c r="C1081" t="str">
        <f t="shared" si="48"/>
        <v>2024-2025</v>
      </c>
      <c r="D1081" t="s">
        <v>148</v>
      </c>
      <c r="E1081" t="s">
        <v>130</v>
      </c>
      <c r="F1081" t="str">
        <f t="shared" si="49"/>
        <v>South Australia</v>
      </c>
      <c r="G1081" t="s">
        <v>32</v>
      </c>
      <c r="H1081">
        <v>5290</v>
      </c>
      <c r="I1081" t="s">
        <v>11</v>
      </c>
      <c r="J1081" t="s">
        <v>38</v>
      </c>
      <c r="K1081" t="s">
        <v>152</v>
      </c>
      <c r="L1081" t="s">
        <v>13</v>
      </c>
      <c r="M1081" s="5">
        <v>37.96</v>
      </c>
      <c r="N1081">
        <v>1</v>
      </c>
    </row>
    <row r="1082" spans="1:14" x14ac:dyDescent="0.25">
      <c r="A1082" s="2">
        <v>45918</v>
      </c>
      <c r="B1082" s="3">
        <f t="shared" si="50"/>
        <v>2026</v>
      </c>
      <c r="C1082" t="str">
        <f t="shared" si="48"/>
        <v>2025-2026</v>
      </c>
      <c r="D1082" t="s">
        <v>147</v>
      </c>
      <c r="E1082" t="s">
        <v>106</v>
      </c>
      <c r="F1082" t="str">
        <f t="shared" si="49"/>
        <v>Victoria</v>
      </c>
      <c r="G1082" t="s">
        <v>45</v>
      </c>
      <c r="H1082">
        <v>3915</v>
      </c>
      <c r="I1082" t="s">
        <v>11</v>
      </c>
      <c r="J1082" t="s">
        <v>55</v>
      </c>
      <c r="K1082" t="s">
        <v>150</v>
      </c>
      <c r="L1082" t="s">
        <v>18</v>
      </c>
      <c r="M1082" s="5">
        <v>37.979999999999997</v>
      </c>
      <c r="N1082">
        <v>1</v>
      </c>
    </row>
    <row r="1083" spans="1:14" x14ac:dyDescent="0.25">
      <c r="A1083" s="2">
        <v>45947</v>
      </c>
      <c r="B1083" s="3">
        <f t="shared" si="50"/>
        <v>2026</v>
      </c>
      <c r="C1083" t="str">
        <f t="shared" si="48"/>
        <v>2025-2026</v>
      </c>
      <c r="D1083" t="s">
        <v>147</v>
      </c>
      <c r="E1083" t="s">
        <v>143</v>
      </c>
      <c r="F1083" t="str">
        <f t="shared" si="49"/>
        <v>New South Wales</v>
      </c>
      <c r="G1083" t="s">
        <v>10</v>
      </c>
      <c r="H1083">
        <v>2154</v>
      </c>
      <c r="I1083" t="s">
        <v>11</v>
      </c>
      <c r="J1083" t="s">
        <v>27</v>
      </c>
      <c r="K1083" t="s">
        <v>155</v>
      </c>
      <c r="L1083" t="s">
        <v>20</v>
      </c>
      <c r="M1083" s="5">
        <v>38</v>
      </c>
      <c r="N1083">
        <v>1</v>
      </c>
    </row>
    <row r="1084" spans="1:14" x14ac:dyDescent="0.25">
      <c r="A1084" s="2">
        <v>45498</v>
      </c>
      <c r="B1084" s="3">
        <f t="shared" si="50"/>
        <v>2025</v>
      </c>
      <c r="C1084" t="str">
        <f t="shared" si="48"/>
        <v>2024-2025</v>
      </c>
      <c r="D1084" t="s">
        <v>147</v>
      </c>
      <c r="E1084" t="s">
        <v>132</v>
      </c>
      <c r="F1084" t="str">
        <f t="shared" si="49"/>
        <v>New South Wales</v>
      </c>
      <c r="G1084" t="s">
        <v>10</v>
      </c>
      <c r="H1084">
        <v>2800</v>
      </c>
      <c r="I1084" t="s">
        <v>11</v>
      </c>
      <c r="J1084" t="s">
        <v>25</v>
      </c>
      <c r="K1084" t="s">
        <v>154</v>
      </c>
      <c r="L1084" t="s">
        <v>14</v>
      </c>
      <c r="M1084" s="5">
        <v>38</v>
      </c>
      <c r="N1084">
        <v>1</v>
      </c>
    </row>
    <row r="1085" spans="1:14" x14ac:dyDescent="0.25">
      <c r="A1085" s="2">
        <v>45315</v>
      </c>
      <c r="B1085" s="3">
        <f t="shared" si="50"/>
        <v>2024</v>
      </c>
      <c r="C1085" t="str">
        <f t="shared" si="48"/>
        <v>2023-2024</v>
      </c>
      <c r="D1085" t="s">
        <v>147</v>
      </c>
      <c r="E1085" t="s">
        <v>146</v>
      </c>
      <c r="F1085" t="str">
        <f t="shared" si="49"/>
        <v>Victoria</v>
      </c>
      <c r="G1085" t="s">
        <v>45</v>
      </c>
      <c r="H1085">
        <v>3353</v>
      </c>
      <c r="I1085" t="s">
        <v>11</v>
      </c>
      <c r="J1085" t="s">
        <v>60</v>
      </c>
      <c r="K1085" t="s">
        <v>152</v>
      </c>
      <c r="L1085" t="s">
        <v>13</v>
      </c>
      <c r="M1085" s="5">
        <v>38.130000000000003</v>
      </c>
      <c r="N1085">
        <v>1</v>
      </c>
    </row>
    <row r="1086" spans="1:14" x14ac:dyDescent="0.25">
      <c r="A1086" s="2">
        <v>45948</v>
      </c>
      <c r="B1086" s="3">
        <f t="shared" si="50"/>
        <v>2026</v>
      </c>
      <c r="C1086" t="str">
        <f t="shared" si="48"/>
        <v>2025-2026</v>
      </c>
      <c r="D1086" t="s">
        <v>147</v>
      </c>
      <c r="E1086" t="s">
        <v>108</v>
      </c>
      <c r="F1086" t="str">
        <f t="shared" si="49"/>
        <v>Victoria</v>
      </c>
      <c r="G1086" t="s">
        <v>45</v>
      </c>
      <c r="H1086">
        <v>3018</v>
      </c>
      <c r="I1086" t="s">
        <v>11</v>
      </c>
      <c r="J1086" t="s">
        <v>46</v>
      </c>
      <c r="K1086" t="s">
        <v>152</v>
      </c>
      <c r="L1086" t="s">
        <v>13</v>
      </c>
      <c r="M1086" s="5">
        <v>38.28</v>
      </c>
      <c r="N1086">
        <v>1</v>
      </c>
    </row>
    <row r="1087" spans="1:14" x14ac:dyDescent="0.25">
      <c r="A1087" s="2">
        <v>45918</v>
      </c>
      <c r="B1087" s="3">
        <f t="shared" si="50"/>
        <v>2026</v>
      </c>
      <c r="C1087" t="str">
        <f t="shared" si="48"/>
        <v>2025-2026</v>
      </c>
      <c r="D1087" t="s">
        <v>148</v>
      </c>
      <c r="E1087" t="s">
        <v>138</v>
      </c>
      <c r="F1087" t="str">
        <f t="shared" si="49"/>
        <v>Queensland</v>
      </c>
      <c r="G1087" t="s">
        <v>35</v>
      </c>
      <c r="H1087">
        <v>4558</v>
      </c>
      <c r="I1087" t="s">
        <v>11</v>
      </c>
      <c r="J1087" t="s">
        <v>120</v>
      </c>
      <c r="K1087" t="s">
        <v>155</v>
      </c>
      <c r="L1087" t="s">
        <v>20</v>
      </c>
      <c r="M1087" s="5">
        <v>38.340000000000003</v>
      </c>
      <c r="N1087">
        <v>1</v>
      </c>
    </row>
    <row r="1088" spans="1:14" x14ac:dyDescent="0.25">
      <c r="A1088" s="2">
        <v>45312</v>
      </c>
      <c r="B1088" s="3">
        <f t="shared" si="50"/>
        <v>2024</v>
      </c>
      <c r="C1088" t="str">
        <f t="shared" si="48"/>
        <v>2023-2024</v>
      </c>
      <c r="D1088" t="s">
        <v>147</v>
      </c>
      <c r="E1088" t="s">
        <v>91</v>
      </c>
      <c r="F1088" t="str">
        <f t="shared" si="49"/>
        <v>Victoria</v>
      </c>
      <c r="G1088" t="s">
        <v>45</v>
      </c>
      <c r="H1088">
        <v>3690</v>
      </c>
      <c r="I1088" t="s">
        <v>11</v>
      </c>
      <c r="J1088" t="s">
        <v>55</v>
      </c>
      <c r="K1088" t="s">
        <v>19</v>
      </c>
      <c r="L1088" t="s">
        <v>23</v>
      </c>
      <c r="M1088" s="5">
        <v>38.480000000000004</v>
      </c>
      <c r="N1088">
        <v>1</v>
      </c>
    </row>
    <row r="1089" spans="1:14" x14ac:dyDescent="0.25">
      <c r="A1089" s="2">
        <v>45451</v>
      </c>
      <c r="B1089" s="3">
        <f t="shared" si="50"/>
        <v>2024</v>
      </c>
      <c r="C1089" t="str">
        <f t="shared" si="48"/>
        <v>2023-2024</v>
      </c>
      <c r="D1089" t="s">
        <v>148</v>
      </c>
      <c r="E1089" t="s">
        <v>39</v>
      </c>
      <c r="F1089" t="str">
        <f t="shared" si="49"/>
        <v>South Australia</v>
      </c>
      <c r="G1089" t="s">
        <v>32</v>
      </c>
      <c r="H1089">
        <v>5343</v>
      </c>
      <c r="I1089" t="s">
        <v>11</v>
      </c>
      <c r="J1089" t="s">
        <v>38</v>
      </c>
      <c r="K1089" t="s">
        <v>19</v>
      </c>
      <c r="L1089" t="s">
        <v>23</v>
      </c>
      <c r="M1089" s="5">
        <v>38.869999999999997</v>
      </c>
      <c r="N1089">
        <v>1</v>
      </c>
    </row>
    <row r="1090" spans="1:14" x14ac:dyDescent="0.25">
      <c r="A1090" s="2">
        <v>45406</v>
      </c>
      <c r="B1090" s="3">
        <f t="shared" si="50"/>
        <v>2024</v>
      </c>
      <c r="C1090" t="str">
        <f t="shared" ref="C1090:C1153" si="51">IF(MONTH(A1090) &gt;= 7, YEAR(A1090) &amp; "-" &amp; YEAR(A1090) + 1, YEAR(A1090) - 1 &amp; "-" &amp; YEAR(A1090))</f>
        <v>2023-2024</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25">
      <c r="A1091" s="2">
        <v>45778</v>
      </c>
      <c r="B1091" s="3">
        <f t="shared" ref="B1091:B1154" si="53">IF(MONTH(A1091)&gt;=7,YEAR(A1091)+1,YEAR(A1091))</f>
        <v>2025</v>
      </c>
      <c r="C1091" t="str">
        <f t="shared" si="51"/>
        <v>2024-2025</v>
      </c>
      <c r="D1091" t="s">
        <v>147</v>
      </c>
      <c r="E1091" t="s">
        <v>79</v>
      </c>
      <c r="F1091" t="str">
        <f t="shared" si="52"/>
        <v>Australian Capital Territory</v>
      </c>
      <c r="G1091" t="s">
        <v>80</v>
      </c>
      <c r="H1091">
        <v>2617</v>
      </c>
      <c r="I1091" t="s">
        <v>11</v>
      </c>
      <c r="J1091" t="s">
        <v>58</v>
      </c>
      <c r="K1091" t="s">
        <v>156</v>
      </c>
      <c r="L1091" t="s">
        <v>17</v>
      </c>
      <c r="M1091" s="5">
        <v>38.94</v>
      </c>
      <c r="N1091">
        <v>1</v>
      </c>
    </row>
    <row r="1092" spans="1:14" x14ac:dyDescent="0.25">
      <c r="A1092" s="2">
        <v>45481</v>
      </c>
      <c r="B1092" s="3">
        <f t="shared" si="53"/>
        <v>2025</v>
      </c>
      <c r="C1092" t="str">
        <f t="shared" si="51"/>
        <v>2024-2025</v>
      </c>
      <c r="D1092" t="s">
        <v>147</v>
      </c>
      <c r="E1092" t="s">
        <v>64</v>
      </c>
      <c r="F1092" t="str">
        <f t="shared" si="52"/>
        <v>Victoria</v>
      </c>
      <c r="G1092" t="s">
        <v>45</v>
      </c>
      <c r="H1092">
        <v>3199</v>
      </c>
      <c r="I1092" t="s">
        <v>11</v>
      </c>
      <c r="J1092" t="s">
        <v>63</v>
      </c>
      <c r="K1092" t="s">
        <v>19</v>
      </c>
      <c r="L1092" t="s">
        <v>23</v>
      </c>
      <c r="M1092" s="5">
        <v>38.94</v>
      </c>
      <c r="N1092">
        <v>1</v>
      </c>
    </row>
    <row r="1093" spans="1:14" x14ac:dyDescent="0.25">
      <c r="A1093" s="2">
        <v>45340</v>
      </c>
      <c r="B1093" s="3">
        <f t="shared" si="53"/>
        <v>2024</v>
      </c>
      <c r="C1093" t="str">
        <f t="shared" si="51"/>
        <v>2023-2024</v>
      </c>
      <c r="D1093" t="s">
        <v>147</v>
      </c>
      <c r="E1093" t="s">
        <v>53</v>
      </c>
      <c r="F1093" t="str">
        <f t="shared" si="52"/>
        <v>South Australia</v>
      </c>
      <c r="G1093" t="s">
        <v>32</v>
      </c>
      <c r="H1093">
        <v>5082</v>
      </c>
      <c r="I1093" t="s">
        <v>11</v>
      </c>
      <c r="J1093" t="s">
        <v>33</v>
      </c>
      <c r="K1093" t="s">
        <v>19</v>
      </c>
      <c r="L1093" t="s">
        <v>23</v>
      </c>
      <c r="M1093" s="5">
        <v>38.96</v>
      </c>
      <c r="N1093">
        <v>1</v>
      </c>
    </row>
    <row r="1094" spans="1:14" x14ac:dyDescent="0.25">
      <c r="A1094" s="2">
        <v>45771</v>
      </c>
      <c r="B1094" s="3">
        <f t="shared" si="53"/>
        <v>2025</v>
      </c>
      <c r="C1094" t="str">
        <f t="shared" si="51"/>
        <v>2024-2025</v>
      </c>
      <c r="D1094" t="s">
        <v>147</v>
      </c>
      <c r="E1094" t="s">
        <v>56</v>
      </c>
      <c r="F1094" t="str">
        <f t="shared" si="52"/>
        <v>Northern Territory</v>
      </c>
      <c r="G1094" t="s">
        <v>29</v>
      </c>
      <c r="H1094">
        <v>870</v>
      </c>
      <c r="I1094" t="s">
        <v>11</v>
      </c>
      <c r="J1094" t="s">
        <v>30</v>
      </c>
      <c r="K1094" t="s">
        <v>153</v>
      </c>
      <c r="L1094" t="s">
        <v>16</v>
      </c>
      <c r="M1094" s="5">
        <v>38.97</v>
      </c>
      <c r="N1094">
        <v>1</v>
      </c>
    </row>
    <row r="1095" spans="1:14" x14ac:dyDescent="0.25">
      <c r="A1095" s="2">
        <v>45397</v>
      </c>
      <c r="B1095" s="3">
        <f t="shared" si="53"/>
        <v>2024</v>
      </c>
      <c r="C1095" t="str">
        <f t="shared" si="51"/>
        <v>2023-2024</v>
      </c>
      <c r="D1095" t="s">
        <v>147</v>
      </c>
      <c r="E1095" t="s">
        <v>26</v>
      </c>
      <c r="F1095" t="str">
        <f t="shared" si="52"/>
        <v>New South Wales</v>
      </c>
      <c r="G1095" t="s">
        <v>10</v>
      </c>
      <c r="H1095">
        <v>2141</v>
      </c>
      <c r="I1095" t="s">
        <v>11</v>
      </c>
      <c r="J1095" t="s">
        <v>27</v>
      </c>
      <c r="K1095" t="s">
        <v>153</v>
      </c>
      <c r="L1095" t="s">
        <v>16</v>
      </c>
      <c r="M1095" s="5">
        <v>38.97</v>
      </c>
      <c r="N1095">
        <v>1</v>
      </c>
    </row>
    <row r="1096" spans="1:14" x14ac:dyDescent="0.25">
      <c r="A1096" s="2">
        <v>45976</v>
      </c>
      <c r="B1096" s="3">
        <f t="shared" si="53"/>
        <v>2026</v>
      </c>
      <c r="C1096" t="str">
        <f t="shared" si="51"/>
        <v>2025-2026</v>
      </c>
      <c r="D1096" t="s">
        <v>148</v>
      </c>
      <c r="E1096" t="s">
        <v>26</v>
      </c>
      <c r="F1096" t="str">
        <f t="shared" si="52"/>
        <v>New South Wales</v>
      </c>
      <c r="G1096" t="s">
        <v>10</v>
      </c>
      <c r="H1096">
        <v>2141</v>
      </c>
      <c r="I1096" t="s">
        <v>11</v>
      </c>
      <c r="J1096" t="s">
        <v>27</v>
      </c>
      <c r="K1096" t="s">
        <v>150</v>
      </c>
      <c r="L1096" t="s">
        <v>18</v>
      </c>
      <c r="M1096" s="5">
        <v>38.97</v>
      </c>
      <c r="N1096">
        <v>1</v>
      </c>
    </row>
    <row r="1097" spans="1:14" x14ac:dyDescent="0.25">
      <c r="A1097" s="2">
        <v>45364</v>
      </c>
      <c r="B1097" s="3">
        <f t="shared" si="53"/>
        <v>2024</v>
      </c>
      <c r="C1097" t="str">
        <f t="shared" si="51"/>
        <v>2023-2024</v>
      </c>
      <c r="D1097" t="s">
        <v>148</v>
      </c>
      <c r="E1097" t="s">
        <v>62</v>
      </c>
      <c r="F1097" t="str">
        <f t="shared" si="52"/>
        <v>Victoria</v>
      </c>
      <c r="G1097" t="s">
        <v>45</v>
      </c>
      <c r="H1097">
        <v>3134</v>
      </c>
      <c r="I1097" t="s">
        <v>11</v>
      </c>
      <c r="J1097" t="s">
        <v>63</v>
      </c>
      <c r="K1097" t="s">
        <v>153</v>
      </c>
      <c r="L1097" t="s">
        <v>16</v>
      </c>
      <c r="M1097" s="5">
        <v>38.97</v>
      </c>
      <c r="N1097">
        <v>1</v>
      </c>
    </row>
    <row r="1098" spans="1:14" x14ac:dyDescent="0.25">
      <c r="A1098" s="2">
        <v>45871</v>
      </c>
      <c r="B1098" s="3">
        <f t="shared" si="53"/>
        <v>2026</v>
      </c>
      <c r="C1098" t="str">
        <f t="shared" si="51"/>
        <v>2025-2026</v>
      </c>
      <c r="D1098" t="s">
        <v>147</v>
      </c>
      <c r="E1098" t="s">
        <v>121</v>
      </c>
      <c r="F1098" t="str">
        <f t="shared" si="52"/>
        <v>Queensland</v>
      </c>
      <c r="G1098" t="s">
        <v>35</v>
      </c>
      <c r="H1098">
        <v>4700</v>
      </c>
      <c r="I1098" t="s">
        <v>11</v>
      </c>
      <c r="J1098" t="s">
        <v>51</v>
      </c>
      <c r="K1098" t="s">
        <v>153</v>
      </c>
      <c r="L1098" t="s">
        <v>16</v>
      </c>
      <c r="M1098" s="5">
        <v>38.97</v>
      </c>
      <c r="N1098">
        <v>1</v>
      </c>
    </row>
    <row r="1099" spans="1:14" x14ac:dyDescent="0.25">
      <c r="A1099" s="2">
        <v>45499</v>
      </c>
      <c r="B1099" s="3">
        <f t="shared" si="53"/>
        <v>2025</v>
      </c>
      <c r="C1099" t="str">
        <f t="shared" si="51"/>
        <v>2024-2025</v>
      </c>
      <c r="D1099" t="s">
        <v>147</v>
      </c>
      <c r="E1099" t="s">
        <v>69</v>
      </c>
      <c r="F1099" t="str">
        <f t="shared" si="52"/>
        <v>Tasmania</v>
      </c>
      <c r="G1099" t="s">
        <v>70</v>
      </c>
      <c r="H1099">
        <v>7018</v>
      </c>
      <c r="I1099" t="s">
        <v>11</v>
      </c>
      <c r="J1099" t="s">
        <v>71</v>
      </c>
      <c r="K1099" t="s">
        <v>153</v>
      </c>
      <c r="L1099" t="s">
        <v>16</v>
      </c>
      <c r="M1099" s="5">
        <v>38.97</v>
      </c>
      <c r="N1099">
        <v>1</v>
      </c>
    </row>
    <row r="1100" spans="1:14" x14ac:dyDescent="0.25">
      <c r="A1100" s="2">
        <v>45790</v>
      </c>
      <c r="B1100" s="3">
        <f t="shared" si="53"/>
        <v>2025</v>
      </c>
      <c r="C1100" t="str">
        <f t="shared" si="51"/>
        <v>2024-2025</v>
      </c>
      <c r="D1100" t="s">
        <v>147</v>
      </c>
      <c r="E1100" t="s">
        <v>40</v>
      </c>
      <c r="F1100" t="str">
        <f t="shared" si="52"/>
        <v>New South Wales</v>
      </c>
      <c r="G1100" t="s">
        <v>10</v>
      </c>
      <c r="H1100">
        <v>2116</v>
      </c>
      <c r="I1100" t="s">
        <v>11</v>
      </c>
      <c r="J1100" t="s">
        <v>27</v>
      </c>
      <c r="K1100" t="s">
        <v>153</v>
      </c>
      <c r="L1100" t="s">
        <v>16</v>
      </c>
      <c r="M1100" s="5">
        <v>38.97</v>
      </c>
      <c r="N1100">
        <v>1</v>
      </c>
    </row>
    <row r="1101" spans="1:14" x14ac:dyDescent="0.25">
      <c r="A1101" s="2">
        <v>45998</v>
      </c>
      <c r="B1101" s="3">
        <f t="shared" si="53"/>
        <v>2026</v>
      </c>
      <c r="C1101" t="str">
        <f t="shared" si="51"/>
        <v>2025-2026</v>
      </c>
      <c r="D1101" t="s">
        <v>147</v>
      </c>
      <c r="E1101" t="s">
        <v>132</v>
      </c>
      <c r="F1101" t="str">
        <f t="shared" si="52"/>
        <v>New South Wales</v>
      </c>
      <c r="G1101" t="s">
        <v>10</v>
      </c>
      <c r="H1101">
        <v>2800</v>
      </c>
      <c r="I1101" t="s">
        <v>11</v>
      </c>
      <c r="J1101" t="s">
        <v>25</v>
      </c>
      <c r="K1101" t="s">
        <v>153</v>
      </c>
      <c r="L1101" t="s">
        <v>16</v>
      </c>
      <c r="M1101" s="5">
        <v>39</v>
      </c>
      <c r="N1101">
        <v>1</v>
      </c>
    </row>
    <row r="1102" spans="1:14" x14ac:dyDescent="0.25">
      <c r="A1102" s="2">
        <v>45678</v>
      </c>
      <c r="B1102" s="3">
        <f t="shared" si="53"/>
        <v>2025</v>
      </c>
      <c r="C1102" t="str">
        <f t="shared" si="51"/>
        <v>2024-2025</v>
      </c>
      <c r="D1102" t="s">
        <v>147</v>
      </c>
      <c r="E1102" t="s">
        <v>40</v>
      </c>
      <c r="F1102" t="str">
        <f t="shared" si="52"/>
        <v>New South Wales</v>
      </c>
      <c r="G1102" t="s">
        <v>10</v>
      </c>
      <c r="H1102">
        <v>2116</v>
      </c>
      <c r="I1102" t="s">
        <v>11</v>
      </c>
      <c r="J1102" t="s">
        <v>27</v>
      </c>
      <c r="K1102" t="s">
        <v>19</v>
      </c>
      <c r="L1102" t="s">
        <v>23</v>
      </c>
      <c r="M1102" s="5">
        <v>39.049999999999997</v>
      </c>
      <c r="N1102">
        <v>1</v>
      </c>
    </row>
    <row r="1103" spans="1:14" x14ac:dyDescent="0.25">
      <c r="A1103" s="2">
        <v>45508</v>
      </c>
      <c r="B1103" s="3">
        <f t="shared" si="53"/>
        <v>2025</v>
      </c>
      <c r="C1103" t="str">
        <f t="shared" si="51"/>
        <v>2024-2025</v>
      </c>
      <c r="D1103" t="s">
        <v>148</v>
      </c>
      <c r="E1103" t="s">
        <v>47</v>
      </c>
      <c r="F1103" t="str">
        <f t="shared" si="52"/>
        <v>Western Australia</v>
      </c>
      <c r="G1103" t="s">
        <v>48</v>
      </c>
      <c r="H1103">
        <v>6030</v>
      </c>
      <c r="I1103" t="s">
        <v>11</v>
      </c>
      <c r="J1103" t="s">
        <v>49</v>
      </c>
      <c r="K1103" t="s">
        <v>152</v>
      </c>
      <c r="L1103" t="s">
        <v>13</v>
      </c>
      <c r="M1103" s="5">
        <v>39.480000000000004</v>
      </c>
      <c r="N1103">
        <v>1</v>
      </c>
    </row>
    <row r="1104" spans="1:14" x14ac:dyDescent="0.25">
      <c r="A1104" s="2">
        <v>45414</v>
      </c>
      <c r="B1104" s="3">
        <f t="shared" si="53"/>
        <v>2024</v>
      </c>
      <c r="C1104" t="str">
        <f t="shared" si="51"/>
        <v>2023-2024</v>
      </c>
      <c r="D1104" t="s">
        <v>148</v>
      </c>
      <c r="E1104" t="s">
        <v>143</v>
      </c>
      <c r="F1104" t="str">
        <f t="shared" si="52"/>
        <v>New South Wales</v>
      </c>
      <c r="G1104" t="s">
        <v>10</v>
      </c>
      <c r="H1104">
        <v>2154</v>
      </c>
      <c r="I1104" t="s">
        <v>11</v>
      </c>
      <c r="J1104" t="s">
        <v>27</v>
      </c>
      <c r="K1104" t="s">
        <v>153</v>
      </c>
      <c r="L1104" t="s">
        <v>16</v>
      </c>
      <c r="M1104" s="5">
        <v>39.5</v>
      </c>
      <c r="N1104">
        <v>1</v>
      </c>
    </row>
    <row r="1105" spans="1:14" x14ac:dyDescent="0.25">
      <c r="A1105" s="2">
        <v>45377</v>
      </c>
      <c r="B1105" s="3">
        <f t="shared" si="53"/>
        <v>2024</v>
      </c>
      <c r="C1105" t="str">
        <f t="shared" si="51"/>
        <v>2023-2024</v>
      </c>
      <c r="D1105" t="s">
        <v>148</v>
      </c>
      <c r="E1105" t="s">
        <v>65</v>
      </c>
      <c r="F1105" t="str">
        <f t="shared" si="52"/>
        <v>New South Wales</v>
      </c>
      <c r="G1105" t="s">
        <v>10</v>
      </c>
      <c r="H1105">
        <v>2541</v>
      </c>
      <c r="I1105" t="s">
        <v>11</v>
      </c>
      <c r="J1105" t="s">
        <v>58</v>
      </c>
      <c r="K1105" t="s">
        <v>149</v>
      </c>
      <c r="L1105" t="s">
        <v>15</v>
      </c>
      <c r="M1105" s="5">
        <v>39.58</v>
      </c>
      <c r="N1105">
        <v>1</v>
      </c>
    </row>
    <row r="1106" spans="1:14" x14ac:dyDescent="0.25">
      <c r="A1106" s="2">
        <v>45581</v>
      </c>
      <c r="B1106" s="3">
        <f t="shared" si="53"/>
        <v>2025</v>
      </c>
      <c r="C1106" t="str">
        <f t="shared" si="51"/>
        <v>2024-2025</v>
      </c>
      <c r="D1106" t="s">
        <v>147</v>
      </c>
      <c r="E1106" t="s">
        <v>61</v>
      </c>
      <c r="F1106" t="str">
        <f t="shared" si="52"/>
        <v>New South Wales</v>
      </c>
      <c r="G1106" t="s">
        <v>10</v>
      </c>
      <c r="H1106">
        <v>2539</v>
      </c>
      <c r="I1106" t="s">
        <v>11</v>
      </c>
      <c r="J1106" t="s">
        <v>58</v>
      </c>
      <c r="K1106" t="s">
        <v>152</v>
      </c>
      <c r="L1106" t="s">
        <v>13</v>
      </c>
      <c r="M1106" s="5">
        <v>39.78</v>
      </c>
      <c r="N1106">
        <v>1</v>
      </c>
    </row>
    <row r="1107" spans="1:14" x14ac:dyDescent="0.25">
      <c r="A1107" s="2">
        <v>45977</v>
      </c>
      <c r="B1107" s="3">
        <f t="shared" si="53"/>
        <v>2026</v>
      </c>
      <c r="C1107" t="str">
        <f t="shared" si="51"/>
        <v>2025-2026</v>
      </c>
      <c r="D1107" t="s">
        <v>147</v>
      </c>
      <c r="E1107" t="s">
        <v>117</v>
      </c>
      <c r="F1107" t="str">
        <f t="shared" si="52"/>
        <v>Queensland</v>
      </c>
      <c r="G1107" t="s">
        <v>35</v>
      </c>
      <c r="H1107">
        <v>4119</v>
      </c>
      <c r="I1107" t="s">
        <v>11</v>
      </c>
      <c r="J1107" t="s">
        <v>43</v>
      </c>
      <c r="K1107" t="s">
        <v>149</v>
      </c>
      <c r="L1107" t="s">
        <v>15</v>
      </c>
      <c r="M1107" s="5">
        <v>39.799999999999997</v>
      </c>
      <c r="N1107">
        <v>1</v>
      </c>
    </row>
    <row r="1108" spans="1:14" x14ac:dyDescent="0.25">
      <c r="A1108" s="2">
        <v>45612</v>
      </c>
      <c r="B1108" s="3">
        <f t="shared" si="53"/>
        <v>2025</v>
      </c>
      <c r="C1108" t="str">
        <f t="shared" si="51"/>
        <v>2024-2025</v>
      </c>
      <c r="D1108" t="s">
        <v>148</v>
      </c>
      <c r="E1108" t="s">
        <v>99</v>
      </c>
      <c r="F1108" t="str">
        <f t="shared" si="52"/>
        <v>Victoria</v>
      </c>
      <c r="G1108" t="s">
        <v>45</v>
      </c>
      <c r="H1108">
        <v>3148</v>
      </c>
      <c r="I1108" t="s">
        <v>11</v>
      </c>
      <c r="J1108" t="s">
        <v>63</v>
      </c>
      <c r="K1108" t="s">
        <v>152</v>
      </c>
      <c r="L1108" t="s">
        <v>13</v>
      </c>
      <c r="M1108" s="5">
        <v>39.83</v>
      </c>
      <c r="N1108">
        <v>1</v>
      </c>
    </row>
    <row r="1109" spans="1:14" x14ac:dyDescent="0.25">
      <c r="A1109" s="2">
        <v>45999</v>
      </c>
      <c r="B1109" s="3">
        <f t="shared" si="53"/>
        <v>2026</v>
      </c>
      <c r="C1109" t="str">
        <f t="shared" si="51"/>
        <v>2025-2026</v>
      </c>
      <c r="D1109" t="s">
        <v>148</v>
      </c>
      <c r="E1109" t="s">
        <v>144</v>
      </c>
      <c r="F1109" t="str">
        <f t="shared" si="52"/>
        <v>Queensland</v>
      </c>
      <c r="G1109" t="s">
        <v>35</v>
      </c>
      <c r="H1109">
        <v>4566</v>
      </c>
      <c r="I1109" t="s">
        <v>11</v>
      </c>
      <c r="J1109" t="s">
        <v>120</v>
      </c>
      <c r="K1109" t="s">
        <v>150</v>
      </c>
      <c r="L1109" t="s">
        <v>18</v>
      </c>
      <c r="M1109" s="5">
        <v>39.909999999999997</v>
      </c>
      <c r="N1109">
        <v>1</v>
      </c>
    </row>
    <row r="1110" spans="1:14" x14ac:dyDescent="0.25">
      <c r="A1110" s="2">
        <v>45414</v>
      </c>
      <c r="B1110" s="3">
        <f t="shared" si="53"/>
        <v>2024</v>
      </c>
      <c r="C1110" t="str">
        <f t="shared" si="51"/>
        <v>2023-2024</v>
      </c>
      <c r="D1110" t="s">
        <v>148</v>
      </c>
      <c r="E1110" t="s">
        <v>116</v>
      </c>
      <c r="F1110" t="str">
        <f t="shared" si="52"/>
        <v>Western Australia</v>
      </c>
      <c r="G1110" t="s">
        <v>48</v>
      </c>
      <c r="H1110">
        <v>6725</v>
      </c>
      <c r="I1110" t="s">
        <v>11</v>
      </c>
      <c r="J1110" t="s">
        <v>77</v>
      </c>
      <c r="K1110" t="s">
        <v>156</v>
      </c>
      <c r="L1110" t="s">
        <v>17</v>
      </c>
      <c r="M1110" s="5">
        <v>39.92</v>
      </c>
      <c r="N1110">
        <v>1</v>
      </c>
    </row>
    <row r="1111" spans="1:14" x14ac:dyDescent="0.25">
      <c r="A1111" s="2">
        <v>45907</v>
      </c>
      <c r="B1111" s="3">
        <f t="shared" si="53"/>
        <v>2026</v>
      </c>
      <c r="C1111" t="str">
        <f t="shared" si="51"/>
        <v>2025-2026</v>
      </c>
      <c r="D1111" t="s">
        <v>147</v>
      </c>
      <c r="E1111" t="s">
        <v>118</v>
      </c>
      <c r="F1111" t="str">
        <f t="shared" si="52"/>
        <v>New South Wales</v>
      </c>
      <c r="G1111" t="s">
        <v>10</v>
      </c>
      <c r="H1111">
        <v>2158</v>
      </c>
      <c r="I1111" t="s">
        <v>11</v>
      </c>
      <c r="J1111" t="s">
        <v>27</v>
      </c>
      <c r="K1111" t="s">
        <v>152</v>
      </c>
      <c r="L1111" t="s">
        <v>13</v>
      </c>
      <c r="M1111" s="5">
        <v>39.94</v>
      </c>
      <c r="N1111">
        <v>1</v>
      </c>
    </row>
    <row r="1112" spans="1:14" x14ac:dyDescent="0.25">
      <c r="A1112" s="2">
        <v>45609</v>
      </c>
      <c r="B1112" s="3">
        <f t="shared" si="53"/>
        <v>2025</v>
      </c>
      <c r="C1112" t="str">
        <f t="shared" si="51"/>
        <v>2024-2025</v>
      </c>
      <c r="D1112" t="s">
        <v>147</v>
      </c>
      <c r="E1112" t="s">
        <v>108</v>
      </c>
      <c r="F1112" t="str">
        <f t="shared" si="52"/>
        <v>Victoria</v>
      </c>
      <c r="G1112" t="s">
        <v>45</v>
      </c>
      <c r="H1112">
        <v>3018</v>
      </c>
      <c r="I1112" t="s">
        <v>11</v>
      </c>
      <c r="J1112" t="s">
        <v>46</v>
      </c>
      <c r="K1112" t="s">
        <v>19</v>
      </c>
      <c r="L1112" t="s">
        <v>23</v>
      </c>
      <c r="M1112" s="5">
        <v>39.950000000000003</v>
      </c>
      <c r="N1112">
        <v>1</v>
      </c>
    </row>
    <row r="1113" spans="1:14" x14ac:dyDescent="0.25">
      <c r="A1113" s="2">
        <v>45779</v>
      </c>
      <c r="B1113" s="3">
        <f t="shared" si="53"/>
        <v>2025</v>
      </c>
      <c r="C1113" t="str">
        <f t="shared" si="51"/>
        <v>2024-2025</v>
      </c>
      <c r="D1113" t="s">
        <v>147</v>
      </c>
      <c r="E1113" t="s">
        <v>108</v>
      </c>
      <c r="F1113" t="str">
        <f t="shared" si="52"/>
        <v>Victoria</v>
      </c>
      <c r="G1113" t="s">
        <v>45</v>
      </c>
      <c r="H1113">
        <v>3018</v>
      </c>
      <c r="I1113" t="s">
        <v>11</v>
      </c>
      <c r="J1113" t="s">
        <v>46</v>
      </c>
      <c r="K1113" t="s">
        <v>149</v>
      </c>
      <c r="L1113" t="s">
        <v>15</v>
      </c>
      <c r="M1113" s="5">
        <v>39.950000000000003</v>
      </c>
      <c r="N1113">
        <v>1</v>
      </c>
    </row>
    <row r="1114" spans="1:14" x14ac:dyDescent="0.25">
      <c r="A1114" s="2">
        <v>45733</v>
      </c>
      <c r="B1114" s="3">
        <f t="shared" si="53"/>
        <v>2025</v>
      </c>
      <c r="C1114" t="str">
        <f t="shared" si="51"/>
        <v>2024-2025</v>
      </c>
      <c r="D1114" t="s">
        <v>148</v>
      </c>
      <c r="E1114" t="s">
        <v>67</v>
      </c>
      <c r="F1114" t="str">
        <f t="shared" si="52"/>
        <v>New South Wales</v>
      </c>
      <c r="G1114" t="s">
        <v>10</v>
      </c>
      <c r="H1114">
        <v>2478</v>
      </c>
      <c r="I1114" t="s">
        <v>11</v>
      </c>
      <c r="J1114" t="s">
        <v>68</v>
      </c>
      <c r="K1114" t="s">
        <v>156</v>
      </c>
      <c r="L1114" t="s">
        <v>17</v>
      </c>
      <c r="M1114" s="5">
        <v>39.950000000000003</v>
      </c>
      <c r="N1114">
        <v>1</v>
      </c>
    </row>
    <row r="1115" spans="1:14" x14ac:dyDescent="0.25">
      <c r="A1115" s="2">
        <v>45998</v>
      </c>
      <c r="B1115" s="3">
        <f t="shared" si="53"/>
        <v>2026</v>
      </c>
      <c r="C1115" t="str">
        <f t="shared" si="51"/>
        <v>2025-2026</v>
      </c>
      <c r="D1115" t="s">
        <v>148</v>
      </c>
      <c r="E1115" t="s">
        <v>99</v>
      </c>
      <c r="F1115" t="str">
        <f t="shared" si="52"/>
        <v>Victoria</v>
      </c>
      <c r="G1115" t="s">
        <v>45</v>
      </c>
      <c r="H1115">
        <v>3148</v>
      </c>
      <c r="I1115" t="s">
        <v>11</v>
      </c>
      <c r="J1115" t="s">
        <v>63</v>
      </c>
      <c r="K1115" t="s">
        <v>149</v>
      </c>
      <c r="L1115" t="s">
        <v>15</v>
      </c>
      <c r="M1115" s="5">
        <v>39.950000000000003</v>
      </c>
      <c r="N1115">
        <v>1</v>
      </c>
    </row>
    <row r="1116" spans="1:14" x14ac:dyDescent="0.25">
      <c r="A1116" s="2">
        <v>45627</v>
      </c>
      <c r="B1116" s="3">
        <f t="shared" si="53"/>
        <v>2025</v>
      </c>
      <c r="C1116" t="str">
        <f t="shared" si="51"/>
        <v>2024-2025</v>
      </c>
      <c r="D1116" t="s">
        <v>147</v>
      </c>
      <c r="E1116" t="s">
        <v>9</v>
      </c>
      <c r="F1116" t="str">
        <f t="shared" si="52"/>
        <v>New South Wales</v>
      </c>
      <c r="G1116" t="s">
        <v>10</v>
      </c>
      <c r="H1116">
        <v>2067</v>
      </c>
      <c r="I1116" t="s">
        <v>11</v>
      </c>
      <c r="J1116" t="s">
        <v>12</v>
      </c>
      <c r="K1116" t="s">
        <v>19</v>
      </c>
      <c r="L1116" t="s">
        <v>23</v>
      </c>
      <c r="M1116" s="5">
        <v>39.950000000000003</v>
      </c>
      <c r="N1116">
        <v>1</v>
      </c>
    </row>
    <row r="1117" spans="1:14" x14ac:dyDescent="0.25">
      <c r="A1117" s="2">
        <v>45360</v>
      </c>
      <c r="B1117" s="3">
        <f t="shared" si="53"/>
        <v>2024</v>
      </c>
      <c r="C1117" t="str">
        <f t="shared" si="51"/>
        <v>2023-2024</v>
      </c>
      <c r="D1117" t="s">
        <v>147</v>
      </c>
      <c r="E1117" t="s">
        <v>44</v>
      </c>
      <c r="F1117" t="str">
        <f t="shared" si="52"/>
        <v>Victoria</v>
      </c>
      <c r="G1117" t="s">
        <v>45</v>
      </c>
      <c r="H1117">
        <v>3066</v>
      </c>
      <c r="I1117" t="s">
        <v>11</v>
      </c>
      <c r="J1117" t="s">
        <v>46</v>
      </c>
      <c r="K1117" t="s">
        <v>155</v>
      </c>
      <c r="L1117" t="s">
        <v>20</v>
      </c>
      <c r="M1117" s="5">
        <v>39.950000000000003</v>
      </c>
      <c r="N1117">
        <v>1</v>
      </c>
    </row>
    <row r="1118" spans="1:14" x14ac:dyDescent="0.25">
      <c r="A1118" s="2">
        <v>45663</v>
      </c>
      <c r="B1118" s="3">
        <f t="shared" si="53"/>
        <v>2025</v>
      </c>
      <c r="C1118" t="str">
        <f t="shared" si="51"/>
        <v>2024-2025</v>
      </c>
      <c r="D1118" t="s">
        <v>147</v>
      </c>
      <c r="E1118" t="s">
        <v>86</v>
      </c>
      <c r="F1118" t="str">
        <f t="shared" si="52"/>
        <v>New South Wales</v>
      </c>
      <c r="G1118" t="s">
        <v>10</v>
      </c>
      <c r="H1118">
        <v>2064</v>
      </c>
      <c r="I1118" t="s">
        <v>11</v>
      </c>
      <c r="J1118" t="s">
        <v>12</v>
      </c>
      <c r="K1118" t="s">
        <v>151</v>
      </c>
      <c r="L1118" t="s">
        <v>21</v>
      </c>
      <c r="M1118" s="5">
        <v>39.96</v>
      </c>
      <c r="N1118">
        <v>1</v>
      </c>
    </row>
    <row r="1119" spans="1:14" x14ac:dyDescent="0.25">
      <c r="A1119" s="2">
        <v>46002</v>
      </c>
      <c r="B1119" s="3">
        <f t="shared" si="53"/>
        <v>2026</v>
      </c>
      <c r="C1119" t="str">
        <f t="shared" si="51"/>
        <v>2025-2026</v>
      </c>
      <c r="D1119" t="s">
        <v>148</v>
      </c>
      <c r="E1119" t="s">
        <v>39</v>
      </c>
      <c r="F1119" t="str">
        <f t="shared" si="52"/>
        <v>South Australia</v>
      </c>
      <c r="G1119" t="s">
        <v>32</v>
      </c>
      <c r="H1119">
        <v>5343</v>
      </c>
      <c r="I1119" t="s">
        <v>11</v>
      </c>
      <c r="J1119" t="s">
        <v>38</v>
      </c>
      <c r="K1119" t="s">
        <v>154</v>
      </c>
      <c r="L1119" t="s">
        <v>14</v>
      </c>
      <c r="M1119" s="5">
        <v>39.96</v>
      </c>
      <c r="N1119">
        <v>1</v>
      </c>
    </row>
    <row r="1120" spans="1:14" x14ac:dyDescent="0.25">
      <c r="A1120" s="2">
        <v>45873</v>
      </c>
      <c r="B1120" s="3">
        <f t="shared" si="53"/>
        <v>2026</v>
      </c>
      <c r="C1120" t="str">
        <f t="shared" si="51"/>
        <v>2025-2026</v>
      </c>
      <c r="D1120" t="s">
        <v>147</v>
      </c>
      <c r="E1120" t="s">
        <v>9</v>
      </c>
      <c r="F1120" t="str">
        <f t="shared" si="52"/>
        <v>New South Wales</v>
      </c>
      <c r="G1120" t="s">
        <v>10</v>
      </c>
      <c r="H1120">
        <v>2067</v>
      </c>
      <c r="I1120" t="s">
        <v>11</v>
      </c>
      <c r="J1120" t="s">
        <v>12</v>
      </c>
      <c r="K1120" t="s">
        <v>150</v>
      </c>
      <c r="L1120" t="s">
        <v>18</v>
      </c>
      <c r="M1120" s="5">
        <v>39.96</v>
      </c>
      <c r="N1120">
        <v>1</v>
      </c>
    </row>
    <row r="1121" spans="1:14" x14ac:dyDescent="0.25">
      <c r="A1121" s="2">
        <v>45302</v>
      </c>
      <c r="B1121" s="3">
        <f t="shared" si="53"/>
        <v>2024</v>
      </c>
      <c r="C1121" t="str">
        <f t="shared" si="51"/>
        <v>2023-2024</v>
      </c>
      <c r="D1121" t="s">
        <v>147</v>
      </c>
      <c r="E1121" t="s">
        <v>119</v>
      </c>
      <c r="F1121" t="str">
        <f t="shared" si="52"/>
        <v>Queensland</v>
      </c>
      <c r="G1121" t="s">
        <v>35</v>
      </c>
      <c r="H1121">
        <v>4570</v>
      </c>
      <c r="I1121" t="s">
        <v>11</v>
      </c>
      <c r="J1121" t="s">
        <v>120</v>
      </c>
      <c r="K1121" t="s">
        <v>155</v>
      </c>
      <c r="L1121" t="s">
        <v>20</v>
      </c>
      <c r="M1121" s="5">
        <v>39.96</v>
      </c>
      <c r="N1121">
        <v>1</v>
      </c>
    </row>
    <row r="1122" spans="1:14" x14ac:dyDescent="0.25">
      <c r="A1122" s="2">
        <v>45353</v>
      </c>
      <c r="B1122" s="3">
        <f t="shared" si="53"/>
        <v>2024</v>
      </c>
      <c r="C1122" t="str">
        <f t="shared" si="51"/>
        <v>2023-2024</v>
      </c>
      <c r="D1122" t="s">
        <v>147</v>
      </c>
      <c r="E1122" t="s">
        <v>121</v>
      </c>
      <c r="F1122" t="str">
        <f t="shared" si="52"/>
        <v>Queensland</v>
      </c>
      <c r="G1122" t="s">
        <v>35</v>
      </c>
      <c r="H1122">
        <v>4700</v>
      </c>
      <c r="I1122" t="s">
        <v>11</v>
      </c>
      <c r="J1122" t="s">
        <v>51</v>
      </c>
      <c r="K1122" t="s">
        <v>19</v>
      </c>
      <c r="L1122" t="s">
        <v>23</v>
      </c>
      <c r="M1122" s="5">
        <v>39.96</v>
      </c>
      <c r="N1122">
        <v>1</v>
      </c>
    </row>
    <row r="1123" spans="1:14" x14ac:dyDescent="0.25">
      <c r="A1123" s="2">
        <v>45698</v>
      </c>
      <c r="B1123" s="3">
        <f t="shared" si="53"/>
        <v>2025</v>
      </c>
      <c r="C1123" t="str">
        <f t="shared" si="51"/>
        <v>2024-2025</v>
      </c>
      <c r="D1123" t="s">
        <v>147</v>
      </c>
      <c r="E1123" t="s">
        <v>116</v>
      </c>
      <c r="F1123" t="str">
        <f t="shared" si="52"/>
        <v>Western Australia</v>
      </c>
      <c r="G1123" t="s">
        <v>48</v>
      </c>
      <c r="H1123">
        <v>6725</v>
      </c>
      <c r="I1123" t="s">
        <v>11</v>
      </c>
      <c r="J1123" t="s">
        <v>77</v>
      </c>
      <c r="K1123" t="s">
        <v>154</v>
      </c>
      <c r="L1123" t="s">
        <v>14</v>
      </c>
      <c r="M1123" s="5">
        <v>39.97</v>
      </c>
      <c r="N1123">
        <v>1</v>
      </c>
    </row>
    <row r="1124" spans="1:14" x14ac:dyDescent="0.25">
      <c r="A1124" s="2">
        <v>45684</v>
      </c>
      <c r="B1124" s="3">
        <f t="shared" si="53"/>
        <v>2025</v>
      </c>
      <c r="C1124" t="str">
        <f t="shared" si="51"/>
        <v>2024-2025</v>
      </c>
      <c r="D1124" t="s">
        <v>148</v>
      </c>
      <c r="E1124" t="s">
        <v>74</v>
      </c>
      <c r="F1124" t="str">
        <f t="shared" si="52"/>
        <v>South Australia</v>
      </c>
      <c r="G1124" t="s">
        <v>32</v>
      </c>
      <c r="H1124">
        <v>5043</v>
      </c>
      <c r="I1124" t="s">
        <v>11</v>
      </c>
      <c r="J1124" t="s">
        <v>33</v>
      </c>
      <c r="K1124" t="s">
        <v>153</v>
      </c>
      <c r="L1124" t="s">
        <v>16</v>
      </c>
      <c r="M1124" s="5">
        <v>39.97</v>
      </c>
      <c r="N1124">
        <v>1</v>
      </c>
    </row>
    <row r="1125" spans="1:14" x14ac:dyDescent="0.25">
      <c r="A1125" s="2">
        <v>45910</v>
      </c>
      <c r="B1125" s="3">
        <f t="shared" si="53"/>
        <v>2026</v>
      </c>
      <c r="C1125" t="str">
        <f t="shared" si="51"/>
        <v>2025-2026</v>
      </c>
      <c r="D1125" t="s">
        <v>147</v>
      </c>
      <c r="E1125" t="s">
        <v>61</v>
      </c>
      <c r="F1125" t="str">
        <f t="shared" si="52"/>
        <v>New South Wales</v>
      </c>
      <c r="G1125" t="s">
        <v>10</v>
      </c>
      <c r="H1125">
        <v>2539</v>
      </c>
      <c r="I1125" t="s">
        <v>11</v>
      </c>
      <c r="J1125" t="s">
        <v>58</v>
      </c>
      <c r="K1125" t="s">
        <v>150</v>
      </c>
      <c r="L1125" t="s">
        <v>18</v>
      </c>
      <c r="M1125" s="5">
        <v>40</v>
      </c>
      <c r="N1125">
        <v>1</v>
      </c>
    </row>
    <row r="1126" spans="1:14" x14ac:dyDescent="0.25">
      <c r="A1126" s="2">
        <v>45895</v>
      </c>
      <c r="B1126" s="3">
        <f t="shared" si="53"/>
        <v>2026</v>
      </c>
      <c r="C1126" t="str">
        <f t="shared" si="51"/>
        <v>2025-2026</v>
      </c>
      <c r="D1126" t="s">
        <v>148</v>
      </c>
      <c r="E1126" t="s">
        <v>24</v>
      </c>
      <c r="F1126" t="str">
        <f t="shared" si="52"/>
        <v>New South Wales</v>
      </c>
      <c r="G1126" t="s">
        <v>10</v>
      </c>
      <c r="H1126">
        <v>2795</v>
      </c>
      <c r="I1126" t="s">
        <v>11</v>
      </c>
      <c r="J1126" t="s">
        <v>25</v>
      </c>
      <c r="K1126" t="s">
        <v>151</v>
      </c>
      <c r="L1126" t="s">
        <v>21</v>
      </c>
      <c r="M1126" s="5">
        <v>40.21</v>
      </c>
      <c r="N1126">
        <v>1</v>
      </c>
    </row>
    <row r="1127" spans="1:14" x14ac:dyDescent="0.25">
      <c r="A1127" s="2">
        <v>45348</v>
      </c>
      <c r="B1127" s="3">
        <f t="shared" si="53"/>
        <v>2024</v>
      </c>
      <c r="C1127" t="str">
        <f t="shared" si="51"/>
        <v>2023-2024</v>
      </c>
      <c r="D1127" t="s">
        <v>148</v>
      </c>
      <c r="E1127" t="s">
        <v>143</v>
      </c>
      <c r="F1127" t="str">
        <f t="shared" si="52"/>
        <v>New South Wales</v>
      </c>
      <c r="G1127" t="s">
        <v>10</v>
      </c>
      <c r="H1127">
        <v>2154</v>
      </c>
      <c r="I1127" t="s">
        <v>11</v>
      </c>
      <c r="J1127" t="s">
        <v>27</v>
      </c>
      <c r="K1127" t="s">
        <v>152</v>
      </c>
      <c r="L1127" t="s">
        <v>13</v>
      </c>
      <c r="M1127" s="5">
        <v>40.230000000000004</v>
      </c>
      <c r="N1127">
        <v>1</v>
      </c>
    </row>
    <row r="1128" spans="1:14" x14ac:dyDescent="0.25">
      <c r="A1128" s="2">
        <v>45849</v>
      </c>
      <c r="B1128" s="3">
        <f t="shared" si="53"/>
        <v>2026</v>
      </c>
      <c r="C1128" t="str">
        <f t="shared" si="51"/>
        <v>2025-2026</v>
      </c>
      <c r="D1128" t="s">
        <v>147</v>
      </c>
      <c r="E1128" t="s">
        <v>69</v>
      </c>
      <c r="F1128" t="str">
        <f t="shared" si="52"/>
        <v>Tasmania</v>
      </c>
      <c r="G1128" t="s">
        <v>70</v>
      </c>
      <c r="H1128">
        <v>7018</v>
      </c>
      <c r="I1128" t="s">
        <v>11</v>
      </c>
      <c r="J1128" t="s">
        <v>71</v>
      </c>
      <c r="K1128" t="s">
        <v>156</v>
      </c>
      <c r="L1128" t="s">
        <v>17</v>
      </c>
      <c r="M1128" s="5">
        <v>40.29</v>
      </c>
      <c r="N1128">
        <v>1</v>
      </c>
    </row>
    <row r="1129" spans="1:14" x14ac:dyDescent="0.25">
      <c r="A1129" s="2">
        <v>45860</v>
      </c>
      <c r="B1129" s="3">
        <f t="shared" si="53"/>
        <v>2026</v>
      </c>
      <c r="C1129" t="str">
        <f t="shared" si="51"/>
        <v>2025-2026</v>
      </c>
      <c r="D1129" t="s">
        <v>147</v>
      </c>
      <c r="E1129" t="s">
        <v>44</v>
      </c>
      <c r="F1129" t="str">
        <f t="shared" si="52"/>
        <v>Victoria</v>
      </c>
      <c r="G1129" t="s">
        <v>45</v>
      </c>
      <c r="H1129">
        <v>3066</v>
      </c>
      <c r="I1129" t="s">
        <v>11</v>
      </c>
      <c r="J1129" t="s">
        <v>46</v>
      </c>
      <c r="K1129" t="s">
        <v>149</v>
      </c>
      <c r="L1129" t="s">
        <v>15</v>
      </c>
      <c r="M1129" s="5">
        <v>40.39</v>
      </c>
      <c r="N1129">
        <v>1</v>
      </c>
    </row>
    <row r="1130" spans="1:14" x14ac:dyDescent="0.25">
      <c r="A1130" s="2">
        <v>45548</v>
      </c>
      <c r="B1130" s="3">
        <f t="shared" si="53"/>
        <v>2025</v>
      </c>
      <c r="C1130" t="str">
        <f t="shared" si="51"/>
        <v>2024-2025</v>
      </c>
      <c r="D1130" t="s">
        <v>147</v>
      </c>
      <c r="E1130" t="s">
        <v>133</v>
      </c>
      <c r="F1130" t="str">
        <f t="shared" si="52"/>
        <v>Queensland</v>
      </c>
      <c r="G1130" t="s">
        <v>35</v>
      </c>
      <c r="H1130">
        <v>4305</v>
      </c>
      <c r="I1130" t="s">
        <v>11</v>
      </c>
      <c r="J1130" t="s">
        <v>104</v>
      </c>
      <c r="K1130" t="s">
        <v>156</v>
      </c>
      <c r="L1130" t="s">
        <v>17</v>
      </c>
      <c r="M1130" s="5">
        <v>40.450000000000003</v>
      </c>
      <c r="N1130">
        <v>1</v>
      </c>
    </row>
    <row r="1131" spans="1:14" x14ac:dyDescent="0.25">
      <c r="A1131" s="2">
        <v>45565</v>
      </c>
      <c r="B1131" s="3">
        <f t="shared" si="53"/>
        <v>2025</v>
      </c>
      <c r="C1131" t="str">
        <f t="shared" si="51"/>
        <v>2024-2025</v>
      </c>
      <c r="D1131" t="s">
        <v>147</v>
      </c>
      <c r="E1131" t="s">
        <v>44</v>
      </c>
      <c r="F1131" t="str">
        <f t="shared" si="52"/>
        <v>Victoria</v>
      </c>
      <c r="G1131" t="s">
        <v>45</v>
      </c>
      <c r="H1131">
        <v>3066</v>
      </c>
      <c r="I1131" t="s">
        <v>11</v>
      </c>
      <c r="J1131" t="s">
        <v>46</v>
      </c>
      <c r="K1131" t="s">
        <v>19</v>
      </c>
      <c r="L1131" t="s">
        <v>23</v>
      </c>
      <c r="M1131" s="5">
        <v>40.729999999999997</v>
      </c>
      <c r="N1131">
        <v>1</v>
      </c>
    </row>
    <row r="1132" spans="1:14" x14ac:dyDescent="0.25">
      <c r="A1132" s="2">
        <v>45845</v>
      </c>
      <c r="B1132" s="3">
        <f t="shared" si="53"/>
        <v>2026</v>
      </c>
      <c r="C1132" t="str">
        <f t="shared" si="51"/>
        <v>2025-2026</v>
      </c>
      <c r="D1132" t="s">
        <v>147</v>
      </c>
      <c r="E1132" t="s">
        <v>124</v>
      </c>
      <c r="F1132" t="str">
        <f t="shared" si="52"/>
        <v>New South Wales</v>
      </c>
      <c r="G1132" t="s">
        <v>10</v>
      </c>
      <c r="H1132">
        <v>2015</v>
      </c>
      <c r="I1132" t="s">
        <v>11</v>
      </c>
      <c r="J1132" t="s">
        <v>12</v>
      </c>
      <c r="K1132" t="s">
        <v>149</v>
      </c>
      <c r="L1132" t="s">
        <v>15</v>
      </c>
      <c r="M1132" s="5">
        <v>40.79</v>
      </c>
      <c r="N1132">
        <v>1</v>
      </c>
    </row>
    <row r="1133" spans="1:14" x14ac:dyDescent="0.25">
      <c r="A1133" s="2">
        <v>45926</v>
      </c>
      <c r="B1133" s="3">
        <f t="shared" si="53"/>
        <v>2026</v>
      </c>
      <c r="C1133" t="str">
        <f t="shared" si="51"/>
        <v>2025-2026</v>
      </c>
      <c r="D1133" t="s">
        <v>147</v>
      </c>
      <c r="E1133" t="s">
        <v>135</v>
      </c>
      <c r="F1133" t="str">
        <f t="shared" si="52"/>
        <v>Victoria</v>
      </c>
      <c r="G1133" t="s">
        <v>45</v>
      </c>
      <c r="H1133">
        <v>3550</v>
      </c>
      <c r="I1133" t="s">
        <v>11</v>
      </c>
      <c r="J1133" t="s">
        <v>60</v>
      </c>
      <c r="K1133" t="s">
        <v>149</v>
      </c>
      <c r="L1133" t="s">
        <v>15</v>
      </c>
      <c r="M1133" s="5">
        <v>40.950000000000003</v>
      </c>
      <c r="N1133">
        <v>1</v>
      </c>
    </row>
    <row r="1134" spans="1:14" x14ac:dyDescent="0.25">
      <c r="A1134" s="2">
        <v>45658</v>
      </c>
      <c r="B1134" s="3">
        <f t="shared" si="53"/>
        <v>2025</v>
      </c>
      <c r="C1134" t="str">
        <f t="shared" si="51"/>
        <v>2024-2025</v>
      </c>
      <c r="D1134" t="s">
        <v>147</v>
      </c>
      <c r="E1134" t="s">
        <v>89</v>
      </c>
      <c r="F1134" t="str">
        <f t="shared" si="52"/>
        <v>Queensland</v>
      </c>
      <c r="G1134" t="s">
        <v>35</v>
      </c>
      <c r="H1134">
        <v>4655</v>
      </c>
      <c r="I1134" t="s">
        <v>11</v>
      </c>
      <c r="J1134" t="s">
        <v>51</v>
      </c>
      <c r="K1134" t="s">
        <v>154</v>
      </c>
      <c r="L1134" t="s">
        <v>14</v>
      </c>
      <c r="M1134" s="5">
        <v>40.980000000000004</v>
      </c>
      <c r="N1134">
        <v>1</v>
      </c>
    </row>
    <row r="1135" spans="1:14" x14ac:dyDescent="0.25">
      <c r="A1135" s="2">
        <v>45984</v>
      </c>
      <c r="B1135" s="3">
        <f t="shared" si="53"/>
        <v>2026</v>
      </c>
      <c r="C1135" t="str">
        <f t="shared" si="51"/>
        <v>2025-2026</v>
      </c>
      <c r="D1135" t="s">
        <v>148</v>
      </c>
      <c r="E1135" t="s">
        <v>122</v>
      </c>
      <c r="F1135" t="str">
        <f t="shared" si="52"/>
        <v>New South Wales</v>
      </c>
      <c r="G1135" t="s">
        <v>10</v>
      </c>
      <c r="H1135">
        <v>2650</v>
      </c>
      <c r="I1135" t="s">
        <v>11</v>
      </c>
      <c r="J1135" t="s">
        <v>25</v>
      </c>
      <c r="K1135" t="s">
        <v>150</v>
      </c>
      <c r="L1135" t="s">
        <v>18</v>
      </c>
      <c r="M1135" s="5">
        <v>41.48</v>
      </c>
      <c r="N1135">
        <v>1</v>
      </c>
    </row>
    <row r="1136" spans="1:14" x14ac:dyDescent="0.25">
      <c r="A1136" s="2">
        <v>45793</v>
      </c>
      <c r="B1136" s="3">
        <f t="shared" si="53"/>
        <v>2025</v>
      </c>
      <c r="C1136" t="str">
        <f t="shared" si="51"/>
        <v>2024-2025</v>
      </c>
      <c r="D1136" t="s">
        <v>148</v>
      </c>
      <c r="E1136" t="s">
        <v>99</v>
      </c>
      <c r="F1136" t="str">
        <f t="shared" si="52"/>
        <v>Victoria</v>
      </c>
      <c r="G1136" t="s">
        <v>45</v>
      </c>
      <c r="H1136">
        <v>3148</v>
      </c>
      <c r="I1136" t="s">
        <v>11</v>
      </c>
      <c r="J1136" t="s">
        <v>63</v>
      </c>
      <c r="K1136" t="s">
        <v>150</v>
      </c>
      <c r="L1136" t="s">
        <v>18</v>
      </c>
      <c r="M1136" s="5">
        <v>41.64</v>
      </c>
      <c r="N1136">
        <v>1</v>
      </c>
    </row>
    <row r="1137" spans="1:14" x14ac:dyDescent="0.25">
      <c r="A1137" s="2">
        <v>45861</v>
      </c>
      <c r="B1137" s="3">
        <f t="shared" si="53"/>
        <v>2026</v>
      </c>
      <c r="C1137" t="str">
        <f t="shared" si="51"/>
        <v>2025-2026</v>
      </c>
      <c r="D1137" t="s">
        <v>148</v>
      </c>
      <c r="E1137" t="s">
        <v>145</v>
      </c>
      <c r="F1137" t="str">
        <f t="shared" si="52"/>
        <v>New South Wales</v>
      </c>
      <c r="G1137" t="s">
        <v>10</v>
      </c>
      <c r="H1137">
        <v>2101</v>
      </c>
      <c r="I1137" t="s">
        <v>11</v>
      </c>
      <c r="J1137" t="s">
        <v>27</v>
      </c>
      <c r="K1137" t="s">
        <v>149</v>
      </c>
      <c r="L1137" t="s">
        <v>15</v>
      </c>
      <c r="M1137" s="5">
        <v>41.64</v>
      </c>
      <c r="N1137">
        <v>1</v>
      </c>
    </row>
    <row r="1138" spans="1:14" x14ac:dyDescent="0.25">
      <c r="A1138" s="2">
        <v>45789</v>
      </c>
      <c r="B1138" s="3">
        <f t="shared" si="53"/>
        <v>2025</v>
      </c>
      <c r="C1138" t="str">
        <f t="shared" si="51"/>
        <v>2024-2025</v>
      </c>
      <c r="D1138" t="s">
        <v>148</v>
      </c>
      <c r="E1138" t="s">
        <v>130</v>
      </c>
      <c r="F1138" t="str">
        <f t="shared" si="52"/>
        <v>South Australia</v>
      </c>
      <c r="G1138" t="s">
        <v>32</v>
      </c>
      <c r="H1138">
        <v>5290</v>
      </c>
      <c r="I1138" t="s">
        <v>11</v>
      </c>
      <c r="J1138" t="s">
        <v>38</v>
      </c>
      <c r="K1138" t="s">
        <v>152</v>
      </c>
      <c r="L1138" t="s">
        <v>13</v>
      </c>
      <c r="M1138" s="5">
        <v>41.75</v>
      </c>
      <c r="N1138">
        <v>1</v>
      </c>
    </row>
    <row r="1139" spans="1:14" x14ac:dyDescent="0.25">
      <c r="A1139" s="2">
        <v>45857</v>
      </c>
      <c r="B1139" s="3">
        <f t="shared" si="53"/>
        <v>2026</v>
      </c>
      <c r="C1139" t="str">
        <f t="shared" si="51"/>
        <v>2025-2026</v>
      </c>
      <c r="D1139" t="s">
        <v>147</v>
      </c>
      <c r="E1139" t="s">
        <v>132</v>
      </c>
      <c r="F1139" t="str">
        <f t="shared" si="52"/>
        <v>New South Wales</v>
      </c>
      <c r="G1139" t="s">
        <v>10</v>
      </c>
      <c r="H1139">
        <v>2800</v>
      </c>
      <c r="I1139" t="s">
        <v>11</v>
      </c>
      <c r="J1139" t="s">
        <v>25</v>
      </c>
      <c r="K1139" t="s">
        <v>154</v>
      </c>
      <c r="L1139" t="s">
        <v>14</v>
      </c>
      <c r="M1139" s="5">
        <v>41.870000000000005</v>
      </c>
      <c r="N1139">
        <v>1</v>
      </c>
    </row>
    <row r="1140" spans="1:14" x14ac:dyDescent="0.25">
      <c r="A1140" s="2">
        <v>45390</v>
      </c>
      <c r="B1140" s="3">
        <f t="shared" si="53"/>
        <v>2024</v>
      </c>
      <c r="C1140" t="str">
        <f t="shared" si="51"/>
        <v>2023-2024</v>
      </c>
      <c r="D1140" t="s">
        <v>148</v>
      </c>
      <c r="E1140" t="s">
        <v>95</v>
      </c>
      <c r="F1140" t="str">
        <f t="shared" si="52"/>
        <v>Victoria</v>
      </c>
      <c r="G1140" t="s">
        <v>45</v>
      </c>
      <c r="H1140">
        <v>3931</v>
      </c>
      <c r="I1140" t="s">
        <v>11</v>
      </c>
      <c r="J1140" t="s">
        <v>55</v>
      </c>
      <c r="K1140" t="s">
        <v>155</v>
      </c>
      <c r="L1140" t="s">
        <v>20</v>
      </c>
      <c r="M1140" s="5">
        <v>41.88</v>
      </c>
      <c r="N1140">
        <v>1</v>
      </c>
    </row>
    <row r="1141" spans="1:14" x14ac:dyDescent="0.25">
      <c r="A1141" s="2">
        <v>45375</v>
      </c>
      <c r="B1141" s="3">
        <f t="shared" si="53"/>
        <v>2024</v>
      </c>
      <c r="C1141" t="str">
        <f t="shared" si="51"/>
        <v>2023-2024</v>
      </c>
      <c r="D1141" t="s">
        <v>147</v>
      </c>
      <c r="E1141" t="s">
        <v>69</v>
      </c>
      <c r="F1141" t="str">
        <f t="shared" si="52"/>
        <v>Tasmania</v>
      </c>
      <c r="G1141" t="s">
        <v>70</v>
      </c>
      <c r="H1141">
        <v>7018</v>
      </c>
      <c r="I1141" t="s">
        <v>11</v>
      </c>
      <c r="J1141" t="s">
        <v>71</v>
      </c>
      <c r="K1141" t="s">
        <v>150</v>
      </c>
      <c r="L1141" t="s">
        <v>18</v>
      </c>
      <c r="M1141" s="5">
        <v>41.92</v>
      </c>
      <c r="N1141">
        <v>1</v>
      </c>
    </row>
    <row r="1142" spans="1:14" x14ac:dyDescent="0.25">
      <c r="A1142" s="2">
        <v>45847</v>
      </c>
      <c r="B1142" s="3">
        <f t="shared" si="53"/>
        <v>2026</v>
      </c>
      <c r="C1142" t="str">
        <f t="shared" si="51"/>
        <v>2025-2026</v>
      </c>
      <c r="D1142" t="s">
        <v>147</v>
      </c>
      <c r="E1142" t="s">
        <v>86</v>
      </c>
      <c r="F1142" t="str">
        <f t="shared" si="52"/>
        <v>New South Wales</v>
      </c>
      <c r="G1142" t="s">
        <v>10</v>
      </c>
      <c r="H1142">
        <v>2064</v>
      </c>
      <c r="I1142" t="s">
        <v>11</v>
      </c>
      <c r="J1142" t="s">
        <v>12</v>
      </c>
      <c r="K1142" t="s">
        <v>153</v>
      </c>
      <c r="L1142" t="s">
        <v>16</v>
      </c>
      <c r="M1142" s="5">
        <v>41.93</v>
      </c>
      <c r="N1142">
        <v>1</v>
      </c>
    </row>
    <row r="1143" spans="1:14" x14ac:dyDescent="0.25">
      <c r="A1143" s="2">
        <v>45933</v>
      </c>
      <c r="B1143" s="3">
        <f t="shared" si="53"/>
        <v>2026</v>
      </c>
      <c r="C1143" t="str">
        <f t="shared" si="51"/>
        <v>2025-2026</v>
      </c>
      <c r="D1143" t="s">
        <v>148</v>
      </c>
      <c r="E1143" t="s">
        <v>100</v>
      </c>
      <c r="F1143" t="str">
        <f t="shared" si="52"/>
        <v>Western Australia</v>
      </c>
      <c r="G1143" t="s">
        <v>48</v>
      </c>
      <c r="H1143">
        <v>6021</v>
      </c>
      <c r="I1143" t="s">
        <v>11</v>
      </c>
      <c r="J1143" t="s">
        <v>49</v>
      </c>
      <c r="K1143" t="s">
        <v>153</v>
      </c>
      <c r="L1143" t="s">
        <v>16</v>
      </c>
      <c r="M1143" s="5">
        <v>41.93</v>
      </c>
      <c r="N1143">
        <v>1</v>
      </c>
    </row>
    <row r="1144" spans="1:14" x14ac:dyDescent="0.25">
      <c r="A1144" s="2">
        <v>45435</v>
      </c>
      <c r="B1144" s="3">
        <f t="shared" si="53"/>
        <v>2024</v>
      </c>
      <c r="C1144" t="str">
        <f t="shared" si="51"/>
        <v>2023-2024</v>
      </c>
      <c r="D1144" t="s">
        <v>147</v>
      </c>
      <c r="E1144" t="s">
        <v>146</v>
      </c>
      <c r="F1144" t="str">
        <f t="shared" si="52"/>
        <v>Victoria</v>
      </c>
      <c r="G1144" t="s">
        <v>45</v>
      </c>
      <c r="H1144">
        <v>3353</v>
      </c>
      <c r="I1144" t="s">
        <v>11</v>
      </c>
      <c r="J1144" t="s">
        <v>60</v>
      </c>
      <c r="K1144" t="s">
        <v>155</v>
      </c>
      <c r="L1144" t="s">
        <v>20</v>
      </c>
      <c r="M1144" s="5">
        <v>41.93</v>
      </c>
      <c r="N1144">
        <v>1</v>
      </c>
    </row>
    <row r="1145" spans="1:14" x14ac:dyDescent="0.25">
      <c r="A1145" s="2">
        <v>45768</v>
      </c>
      <c r="B1145" s="3">
        <f t="shared" si="53"/>
        <v>2025</v>
      </c>
      <c r="C1145" t="str">
        <f t="shared" si="51"/>
        <v>2024-2025</v>
      </c>
      <c r="D1145" t="s">
        <v>147</v>
      </c>
      <c r="E1145" t="s">
        <v>73</v>
      </c>
      <c r="F1145" t="str">
        <f t="shared" si="52"/>
        <v>Victoria</v>
      </c>
      <c r="G1145" t="s">
        <v>45</v>
      </c>
      <c r="H1145">
        <v>3136</v>
      </c>
      <c r="I1145" t="s">
        <v>11</v>
      </c>
      <c r="J1145" t="s">
        <v>63</v>
      </c>
      <c r="K1145" t="s">
        <v>149</v>
      </c>
      <c r="L1145" t="s">
        <v>15</v>
      </c>
      <c r="M1145" s="5">
        <v>41.93</v>
      </c>
      <c r="N1145">
        <v>1</v>
      </c>
    </row>
    <row r="1146" spans="1:14" x14ac:dyDescent="0.25">
      <c r="A1146" s="2">
        <v>45570</v>
      </c>
      <c r="B1146" s="3">
        <f t="shared" si="53"/>
        <v>2025</v>
      </c>
      <c r="C1146" t="str">
        <f t="shared" si="51"/>
        <v>2024-2025</v>
      </c>
      <c r="D1146" t="s">
        <v>147</v>
      </c>
      <c r="E1146" t="s">
        <v>28</v>
      </c>
      <c r="F1146" t="str">
        <f t="shared" si="52"/>
        <v>Northern Territory</v>
      </c>
      <c r="G1146" t="s">
        <v>29</v>
      </c>
      <c r="H1146">
        <v>800</v>
      </c>
      <c r="I1146" t="s">
        <v>11</v>
      </c>
      <c r="J1146" t="s">
        <v>30</v>
      </c>
      <c r="K1146" t="s">
        <v>19</v>
      </c>
      <c r="L1146" t="s">
        <v>23</v>
      </c>
      <c r="M1146" s="5">
        <v>41.93</v>
      </c>
      <c r="N1146">
        <v>1</v>
      </c>
    </row>
    <row r="1147" spans="1:14" x14ac:dyDescent="0.25">
      <c r="A1147" s="2">
        <v>45571</v>
      </c>
      <c r="B1147" s="3">
        <f t="shared" si="53"/>
        <v>2025</v>
      </c>
      <c r="C1147" t="str">
        <f t="shared" si="51"/>
        <v>2024-2025</v>
      </c>
      <c r="D1147" t="s">
        <v>147</v>
      </c>
      <c r="E1147" t="s">
        <v>64</v>
      </c>
      <c r="F1147" t="str">
        <f t="shared" si="52"/>
        <v>Victoria</v>
      </c>
      <c r="G1147" t="s">
        <v>45</v>
      </c>
      <c r="H1147">
        <v>3199</v>
      </c>
      <c r="I1147" t="s">
        <v>11</v>
      </c>
      <c r="J1147" t="s">
        <v>63</v>
      </c>
      <c r="K1147" t="s">
        <v>19</v>
      </c>
      <c r="L1147" t="s">
        <v>23</v>
      </c>
      <c r="M1147" s="5">
        <v>41.93</v>
      </c>
      <c r="N1147">
        <v>1</v>
      </c>
    </row>
    <row r="1148" spans="1:14" x14ac:dyDescent="0.25">
      <c r="A1148" s="2">
        <v>45395</v>
      </c>
      <c r="B1148" s="3">
        <f t="shared" si="53"/>
        <v>2024</v>
      </c>
      <c r="C1148" t="str">
        <f t="shared" si="51"/>
        <v>2023-2024</v>
      </c>
      <c r="D1148" t="s">
        <v>147</v>
      </c>
      <c r="E1148" t="s">
        <v>128</v>
      </c>
      <c r="F1148" t="str">
        <f t="shared" si="52"/>
        <v>Western Australia</v>
      </c>
      <c r="G1148" t="s">
        <v>48</v>
      </c>
      <c r="H1148">
        <v>6027</v>
      </c>
      <c r="I1148" t="s">
        <v>11</v>
      </c>
      <c r="J1148" t="s">
        <v>49</v>
      </c>
      <c r="K1148" t="s">
        <v>156</v>
      </c>
      <c r="L1148" t="s">
        <v>17</v>
      </c>
      <c r="M1148" s="5">
        <v>41.93</v>
      </c>
      <c r="N1148">
        <v>1</v>
      </c>
    </row>
    <row r="1149" spans="1:14" x14ac:dyDescent="0.25">
      <c r="A1149" s="2">
        <v>45303</v>
      </c>
      <c r="B1149" s="3">
        <f t="shared" si="53"/>
        <v>2024</v>
      </c>
      <c r="C1149" t="str">
        <f t="shared" si="51"/>
        <v>2023-2024</v>
      </c>
      <c r="D1149" t="s">
        <v>148</v>
      </c>
      <c r="E1149" t="s">
        <v>47</v>
      </c>
      <c r="F1149" t="str">
        <f t="shared" si="52"/>
        <v>Western Australia</v>
      </c>
      <c r="G1149" t="s">
        <v>48</v>
      </c>
      <c r="H1149">
        <v>6030</v>
      </c>
      <c r="I1149" t="s">
        <v>11</v>
      </c>
      <c r="J1149" t="s">
        <v>49</v>
      </c>
      <c r="K1149" t="s">
        <v>153</v>
      </c>
      <c r="L1149" t="s">
        <v>16</v>
      </c>
      <c r="M1149" s="5">
        <v>41.93</v>
      </c>
      <c r="N1149">
        <v>1</v>
      </c>
    </row>
    <row r="1150" spans="1:14" x14ac:dyDescent="0.25">
      <c r="A1150" s="2">
        <v>45668</v>
      </c>
      <c r="B1150" s="3">
        <f t="shared" si="53"/>
        <v>2025</v>
      </c>
      <c r="C1150" t="str">
        <f t="shared" si="51"/>
        <v>2024-2025</v>
      </c>
      <c r="D1150" t="s">
        <v>148</v>
      </c>
      <c r="E1150" t="s">
        <v>130</v>
      </c>
      <c r="F1150" t="str">
        <f t="shared" si="52"/>
        <v>South Australia</v>
      </c>
      <c r="G1150" t="s">
        <v>32</v>
      </c>
      <c r="H1150">
        <v>5290</v>
      </c>
      <c r="I1150" t="s">
        <v>11</v>
      </c>
      <c r="J1150" t="s">
        <v>38</v>
      </c>
      <c r="K1150" t="s">
        <v>156</v>
      </c>
      <c r="L1150" t="s">
        <v>17</v>
      </c>
      <c r="M1150" s="5">
        <v>41.93</v>
      </c>
      <c r="N1150">
        <v>1</v>
      </c>
    </row>
    <row r="1151" spans="1:14" x14ac:dyDescent="0.25">
      <c r="A1151" s="2">
        <v>45624</v>
      </c>
      <c r="B1151" s="3">
        <f t="shared" si="53"/>
        <v>2025</v>
      </c>
      <c r="C1151" t="str">
        <f t="shared" si="51"/>
        <v>2024-2025</v>
      </c>
      <c r="D1151" t="s">
        <v>147</v>
      </c>
      <c r="E1151" t="s">
        <v>136</v>
      </c>
      <c r="F1151" t="str">
        <f t="shared" si="52"/>
        <v>Victoria</v>
      </c>
      <c r="G1151" t="s">
        <v>45</v>
      </c>
      <c r="H1151">
        <v>3175</v>
      </c>
      <c r="I1151" t="s">
        <v>11</v>
      </c>
      <c r="J1151" t="s">
        <v>63</v>
      </c>
      <c r="K1151" t="s">
        <v>150</v>
      </c>
      <c r="L1151" t="s">
        <v>18</v>
      </c>
      <c r="M1151" s="5">
        <v>41.96</v>
      </c>
      <c r="N1151">
        <v>1</v>
      </c>
    </row>
    <row r="1152" spans="1:14" x14ac:dyDescent="0.25">
      <c r="A1152" s="2">
        <v>45502</v>
      </c>
      <c r="B1152" s="3">
        <f t="shared" si="53"/>
        <v>2025</v>
      </c>
      <c r="C1152" t="str">
        <f t="shared" si="51"/>
        <v>2024-2025</v>
      </c>
      <c r="D1152" t="s">
        <v>147</v>
      </c>
      <c r="E1152" t="s">
        <v>57</v>
      </c>
      <c r="F1152" t="str">
        <f t="shared" si="52"/>
        <v>New South Wales</v>
      </c>
      <c r="G1152" t="s">
        <v>10</v>
      </c>
      <c r="H1152">
        <v>2560</v>
      </c>
      <c r="I1152" t="s">
        <v>11</v>
      </c>
      <c r="J1152" t="s">
        <v>58</v>
      </c>
      <c r="K1152" t="s">
        <v>152</v>
      </c>
      <c r="L1152" t="s">
        <v>13</v>
      </c>
      <c r="M1152" s="5">
        <v>41.97</v>
      </c>
      <c r="N1152">
        <v>1</v>
      </c>
    </row>
    <row r="1153" spans="1:14" x14ac:dyDescent="0.25">
      <c r="A1153" s="2">
        <v>45722</v>
      </c>
      <c r="B1153" s="3">
        <f t="shared" si="53"/>
        <v>2025</v>
      </c>
      <c r="C1153" t="str">
        <f t="shared" si="51"/>
        <v>2024-2025</v>
      </c>
      <c r="D1153" t="s">
        <v>147</v>
      </c>
      <c r="E1153" t="s">
        <v>93</v>
      </c>
      <c r="F1153" t="str">
        <f t="shared" si="52"/>
        <v>Western Australia</v>
      </c>
      <c r="G1153" t="s">
        <v>48</v>
      </c>
      <c r="H1153">
        <v>6112</v>
      </c>
      <c r="I1153" t="s">
        <v>11</v>
      </c>
      <c r="J1153" t="s">
        <v>94</v>
      </c>
      <c r="K1153" t="s">
        <v>154</v>
      </c>
      <c r="L1153" t="s">
        <v>14</v>
      </c>
      <c r="M1153" s="5">
        <v>42</v>
      </c>
      <c r="N1153">
        <v>1</v>
      </c>
    </row>
    <row r="1154" spans="1:14" x14ac:dyDescent="0.25">
      <c r="A1154" s="2">
        <v>45780</v>
      </c>
      <c r="B1154" s="3">
        <f t="shared" si="53"/>
        <v>2025</v>
      </c>
      <c r="C1154" t="str">
        <f t="shared" ref="C1154:C1217" si="54">IF(MONTH(A1154) &gt;= 7, YEAR(A1154) &amp; "-" &amp; YEAR(A1154) + 1, YEAR(A1154) - 1 &amp; "-" &amp; YEAR(A1154))</f>
        <v>2024-2025</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25">
      <c r="A1155" s="2">
        <v>45989</v>
      </c>
      <c r="B1155" s="3">
        <f t="shared" ref="B1155:B1218" si="56">IF(MONTH(A1155)&gt;=7,YEAR(A1155)+1,YEAR(A1155))</f>
        <v>2026</v>
      </c>
      <c r="C1155" t="str">
        <f t="shared" si="54"/>
        <v>2025-2026</v>
      </c>
      <c r="D1155" t="s">
        <v>147</v>
      </c>
      <c r="E1155" t="s">
        <v>87</v>
      </c>
      <c r="F1155" t="str">
        <f t="shared" si="55"/>
        <v>New South Wales</v>
      </c>
      <c r="G1155" t="s">
        <v>10</v>
      </c>
      <c r="H1155">
        <v>2790</v>
      </c>
      <c r="I1155" t="s">
        <v>11</v>
      </c>
      <c r="J1155" t="s">
        <v>25</v>
      </c>
      <c r="K1155" t="s">
        <v>152</v>
      </c>
      <c r="L1155" t="s">
        <v>13</v>
      </c>
      <c r="M1155" s="5">
        <v>42.65</v>
      </c>
      <c r="N1155">
        <v>1</v>
      </c>
    </row>
    <row r="1156" spans="1:14" x14ac:dyDescent="0.25">
      <c r="A1156" s="2">
        <v>45747</v>
      </c>
      <c r="B1156" s="3">
        <f t="shared" si="56"/>
        <v>2025</v>
      </c>
      <c r="C1156" t="str">
        <f t="shared" si="54"/>
        <v>2024-2025</v>
      </c>
      <c r="D1156" t="s">
        <v>147</v>
      </c>
      <c r="E1156" t="s">
        <v>113</v>
      </c>
      <c r="F1156" t="str">
        <f t="shared" si="55"/>
        <v>Queensland</v>
      </c>
      <c r="G1156" t="s">
        <v>35</v>
      </c>
      <c r="H1156">
        <v>4215</v>
      </c>
      <c r="I1156" t="s">
        <v>11</v>
      </c>
      <c r="J1156" t="s">
        <v>104</v>
      </c>
      <c r="K1156" t="s">
        <v>157</v>
      </c>
      <c r="L1156" t="s">
        <v>22</v>
      </c>
      <c r="M1156" s="5">
        <v>42.79</v>
      </c>
      <c r="N1156">
        <v>1</v>
      </c>
    </row>
    <row r="1157" spans="1:14" x14ac:dyDescent="0.25">
      <c r="A1157" s="2">
        <v>45971</v>
      </c>
      <c r="B1157" s="3">
        <f t="shared" si="56"/>
        <v>2026</v>
      </c>
      <c r="C1157" t="str">
        <f t="shared" si="54"/>
        <v>2025-2026</v>
      </c>
      <c r="D1157" t="s">
        <v>147</v>
      </c>
      <c r="E1157" t="s">
        <v>73</v>
      </c>
      <c r="F1157" t="str">
        <f t="shared" si="55"/>
        <v>Victoria</v>
      </c>
      <c r="G1157" t="s">
        <v>45</v>
      </c>
      <c r="H1157">
        <v>3136</v>
      </c>
      <c r="I1157" t="s">
        <v>11</v>
      </c>
      <c r="J1157" t="s">
        <v>63</v>
      </c>
      <c r="K1157" t="s">
        <v>156</v>
      </c>
      <c r="L1157" t="s">
        <v>17</v>
      </c>
      <c r="M1157" s="5">
        <v>42.92</v>
      </c>
      <c r="N1157">
        <v>1</v>
      </c>
    </row>
    <row r="1158" spans="1:14" x14ac:dyDescent="0.25">
      <c r="A1158" s="2">
        <v>45372</v>
      </c>
      <c r="B1158" s="3">
        <f t="shared" si="56"/>
        <v>2024</v>
      </c>
      <c r="C1158" t="str">
        <f t="shared" si="54"/>
        <v>2023-2024</v>
      </c>
      <c r="D1158" t="s">
        <v>147</v>
      </c>
      <c r="E1158" t="s">
        <v>105</v>
      </c>
      <c r="F1158" t="str">
        <f t="shared" si="55"/>
        <v>Victoria</v>
      </c>
      <c r="G1158" t="s">
        <v>45</v>
      </c>
      <c r="H1158">
        <v>3500</v>
      </c>
      <c r="I1158" t="s">
        <v>11</v>
      </c>
      <c r="J1158" t="s">
        <v>60</v>
      </c>
      <c r="K1158" t="s">
        <v>155</v>
      </c>
      <c r="L1158" t="s">
        <v>20</v>
      </c>
      <c r="M1158" s="5">
        <v>42.92</v>
      </c>
      <c r="N1158">
        <v>1</v>
      </c>
    </row>
    <row r="1159" spans="1:14" x14ac:dyDescent="0.25">
      <c r="A1159" s="2">
        <v>45525</v>
      </c>
      <c r="B1159" s="3">
        <f t="shared" si="56"/>
        <v>2025</v>
      </c>
      <c r="C1159" t="str">
        <f t="shared" si="54"/>
        <v>2024-2025</v>
      </c>
      <c r="D1159" t="s">
        <v>147</v>
      </c>
      <c r="E1159" t="s">
        <v>76</v>
      </c>
      <c r="F1159" t="str">
        <f t="shared" si="55"/>
        <v>Western Australia</v>
      </c>
      <c r="G1159" t="s">
        <v>48</v>
      </c>
      <c r="H1159">
        <v>6450</v>
      </c>
      <c r="I1159" t="s">
        <v>11</v>
      </c>
      <c r="J1159" t="s">
        <v>77</v>
      </c>
      <c r="K1159" t="s">
        <v>19</v>
      </c>
      <c r="L1159" t="s">
        <v>23</v>
      </c>
      <c r="M1159" s="5">
        <v>42.93</v>
      </c>
      <c r="N1159">
        <v>1</v>
      </c>
    </row>
    <row r="1160" spans="1:14" x14ac:dyDescent="0.25">
      <c r="A1160" s="2">
        <v>45808</v>
      </c>
      <c r="B1160" s="3">
        <f t="shared" si="56"/>
        <v>2025</v>
      </c>
      <c r="C1160" t="str">
        <f t="shared" si="54"/>
        <v>2024-2025</v>
      </c>
      <c r="D1160" t="s">
        <v>148</v>
      </c>
      <c r="E1160" t="s">
        <v>102</v>
      </c>
      <c r="F1160" t="str">
        <f t="shared" si="55"/>
        <v>Queensland</v>
      </c>
      <c r="G1160" t="s">
        <v>35</v>
      </c>
      <c r="H1160">
        <v>4870</v>
      </c>
      <c r="I1160" t="s">
        <v>11</v>
      </c>
      <c r="J1160" t="s">
        <v>36</v>
      </c>
      <c r="K1160" t="s">
        <v>154</v>
      </c>
      <c r="L1160" t="s">
        <v>14</v>
      </c>
      <c r="M1160" s="5">
        <v>42.96</v>
      </c>
      <c r="N1160">
        <v>1</v>
      </c>
    </row>
    <row r="1161" spans="1:14" x14ac:dyDescent="0.25">
      <c r="A1161" s="2">
        <v>45510</v>
      </c>
      <c r="B1161" s="3">
        <f t="shared" si="56"/>
        <v>2025</v>
      </c>
      <c r="C1161" t="str">
        <f t="shared" si="54"/>
        <v>2024-2025</v>
      </c>
      <c r="D1161" t="s">
        <v>147</v>
      </c>
      <c r="E1161" t="s">
        <v>127</v>
      </c>
      <c r="F1161" t="str">
        <f t="shared" si="55"/>
        <v>New South Wales</v>
      </c>
      <c r="G1161" t="s">
        <v>10</v>
      </c>
      <c r="H1161">
        <v>2131</v>
      </c>
      <c r="I1161" t="s">
        <v>11</v>
      </c>
      <c r="J1161" t="s">
        <v>27</v>
      </c>
      <c r="K1161" t="s">
        <v>154</v>
      </c>
      <c r="L1161" t="s">
        <v>14</v>
      </c>
      <c r="M1161" s="5">
        <v>42.98</v>
      </c>
      <c r="N1161">
        <v>1</v>
      </c>
    </row>
    <row r="1162" spans="1:14" x14ac:dyDescent="0.25">
      <c r="A1162" s="2">
        <v>45380</v>
      </c>
      <c r="B1162" s="3">
        <f t="shared" si="56"/>
        <v>2024</v>
      </c>
      <c r="C1162" t="str">
        <f t="shared" si="54"/>
        <v>2023-2024</v>
      </c>
      <c r="D1162" t="s">
        <v>147</v>
      </c>
      <c r="E1162" t="s">
        <v>74</v>
      </c>
      <c r="F1162" t="str">
        <f t="shared" si="55"/>
        <v>South Australia</v>
      </c>
      <c r="G1162" t="s">
        <v>32</v>
      </c>
      <c r="H1162">
        <v>5043</v>
      </c>
      <c r="I1162" t="s">
        <v>11</v>
      </c>
      <c r="J1162" t="s">
        <v>33</v>
      </c>
      <c r="K1162" t="s">
        <v>154</v>
      </c>
      <c r="L1162" t="s">
        <v>14</v>
      </c>
      <c r="M1162" s="5">
        <v>43</v>
      </c>
      <c r="N1162">
        <v>1</v>
      </c>
    </row>
    <row r="1163" spans="1:14" x14ac:dyDescent="0.25">
      <c r="A1163" s="2">
        <v>45507</v>
      </c>
      <c r="B1163" s="3">
        <f t="shared" si="56"/>
        <v>2025</v>
      </c>
      <c r="C1163" t="str">
        <f t="shared" si="54"/>
        <v>2024-2025</v>
      </c>
      <c r="D1163" t="s">
        <v>147</v>
      </c>
      <c r="E1163" t="s">
        <v>109</v>
      </c>
      <c r="F1163" t="str">
        <f t="shared" si="55"/>
        <v>New South Wales</v>
      </c>
      <c r="G1163" t="s">
        <v>10</v>
      </c>
      <c r="H1163">
        <v>2480</v>
      </c>
      <c r="I1163" t="s">
        <v>11</v>
      </c>
      <c r="J1163" t="s">
        <v>68</v>
      </c>
      <c r="K1163" t="s">
        <v>151</v>
      </c>
      <c r="L1163" t="s">
        <v>21</v>
      </c>
      <c r="M1163" s="5">
        <v>43.13</v>
      </c>
      <c r="N1163">
        <v>1</v>
      </c>
    </row>
    <row r="1164" spans="1:14" x14ac:dyDescent="0.25">
      <c r="A1164" s="2">
        <v>45991</v>
      </c>
      <c r="B1164" s="3">
        <f t="shared" si="56"/>
        <v>2026</v>
      </c>
      <c r="C1164" t="str">
        <f t="shared" si="54"/>
        <v>2025-2026</v>
      </c>
      <c r="D1164" t="s">
        <v>147</v>
      </c>
      <c r="E1164" t="s">
        <v>9</v>
      </c>
      <c r="F1164" t="str">
        <f t="shared" si="55"/>
        <v>New South Wales</v>
      </c>
      <c r="G1164" t="s">
        <v>10</v>
      </c>
      <c r="H1164">
        <v>2067</v>
      </c>
      <c r="I1164" t="s">
        <v>11</v>
      </c>
      <c r="J1164" t="s">
        <v>12</v>
      </c>
      <c r="K1164" t="s">
        <v>157</v>
      </c>
      <c r="L1164" t="s">
        <v>22</v>
      </c>
      <c r="M1164" s="5">
        <v>43.28</v>
      </c>
      <c r="N1164">
        <v>1</v>
      </c>
    </row>
    <row r="1165" spans="1:14" x14ac:dyDescent="0.25">
      <c r="A1165" s="2">
        <v>45919</v>
      </c>
      <c r="B1165" s="3">
        <f t="shared" si="56"/>
        <v>2026</v>
      </c>
      <c r="C1165" t="str">
        <f t="shared" si="54"/>
        <v>2025-2026</v>
      </c>
      <c r="D1165" t="s">
        <v>147</v>
      </c>
      <c r="E1165" t="s">
        <v>125</v>
      </c>
      <c r="F1165" t="str">
        <f t="shared" si="55"/>
        <v>Victoria</v>
      </c>
      <c r="G1165" t="s">
        <v>45</v>
      </c>
      <c r="H1165">
        <v>3400</v>
      </c>
      <c r="I1165" t="s">
        <v>11</v>
      </c>
      <c r="J1165" t="s">
        <v>60</v>
      </c>
      <c r="K1165" t="s">
        <v>152</v>
      </c>
      <c r="L1165" t="s">
        <v>13</v>
      </c>
      <c r="M1165" s="5">
        <v>43.47</v>
      </c>
      <c r="N1165">
        <v>1</v>
      </c>
    </row>
    <row r="1166" spans="1:14" x14ac:dyDescent="0.25">
      <c r="A1166" s="2">
        <v>45388</v>
      </c>
      <c r="B1166" s="3">
        <f t="shared" si="56"/>
        <v>2024</v>
      </c>
      <c r="C1166" t="str">
        <f t="shared" si="54"/>
        <v>2023-2024</v>
      </c>
      <c r="D1166" t="s">
        <v>147</v>
      </c>
      <c r="E1166" t="s">
        <v>136</v>
      </c>
      <c r="F1166" t="str">
        <f t="shared" si="55"/>
        <v>Victoria</v>
      </c>
      <c r="G1166" t="s">
        <v>45</v>
      </c>
      <c r="H1166">
        <v>3175</v>
      </c>
      <c r="I1166" t="s">
        <v>11</v>
      </c>
      <c r="J1166" t="s">
        <v>63</v>
      </c>
      <c r="K1166" t="s">
        <v>157</v>
      </c>
      <c r="L1166" t="s">
        <v>22</v>
      </c>
      <c r="M1166" s="5">
        <v>43.56</v>
      </c>
      <c r="N1166">
        <v>1</v>
      </c>
    </row>
    <row r="1167" spans="1:14" x14ac:dyDescent="0.25">
      <c r="A1167" s="2">
        <v>45749</v>
      </c>
      <c r="B1167" s="3">
        <f t="shared" si="56"/>
        <v>2025</v>
      </c>
      <c r="C1167" t="str">
        <f t="shared" si="54"/>
        <v>2024-2025</v>
      </c>
      <c r="D1167" t="s">
        <v>147</v>
      </c>
      <c r="E1167" t="s">
        <v>73</v>
      </c>
      <c r="F1167" t="str">
        <f t="shared" si="55"/>
        <v>Victoria</v>
      </c>
      <c r="G1167" t="s">
        <v>45</v>
      </c>
      <c r="H1167">
        <v>3136</v>
      </c>
      <c r="I1167" t="s">
        <v>11</v>
      </c>
      <c r="J1167" t="s">
        <v>63</v>
      </c>
      <c r="K1167" t="s">
        <v>155</v>
      </c>
      <c r="L1167" t="s">
        <v>20</v>
      </c>
      <c r="M1167" s="5">
        <v>43.58</v>
      </c>
      <c r="N1167">
        <v>1</v>
      </c>
    </row>
    <row r="1168" spans="1:14" x14ac:dyDescent="0.25">
      <c r="A1168" s="2">
        <v>45636</v>
      </c>
      <c r="B1168" s="3">
        <f t="shared" si="56"/>
        <v>2025</v>
      </c>
      <c r="C1168" t="str">
        <f t="shared" si="54"/>
        <v>2024-2025</v>
      </c>
      <c r="D1168" t="s">
        <v>147</v>
      </c>
      <c r="E1168" t="s">
        <v>9</v>
      </c>
      <c r="F1168" t="str">
        <f t="shared" si="55"/>
        <v>New South Wales</v>
      </c>
      <c r="G1168" t="s">
        <v>10</v>
      </c>
      <c r="H1168">
        <v>2067</v>
      </c>
      <c r="I1168" t="s">
        <v>11</v>
      </c>
      <c r="J1168" t="s">
        <v>12</v>
      </c>
      <c r="K1168" t="s">
        <v>19</v>
      </c>
      <c r="L1168" t="s">
        <v>23</v>
      </c>
      <c r="M1168" s="5">
        <v>43.64</v>
      </c>
      <c r="N1168">
        <v>1</v>
      </c>
    </row>
    <row r="1169" spans="1:14" x14ac:dyDescent="0.25">
      <c r="A1169" s="2">
        <v>45359</v>
      </c>
      <c r="B1169" s="3">
        <f t="shared" si="56"/>
        <v>2024</v>
      </c>
      <c r="C1169" t="str">
        <f t="shared" si="54"/>
        <v>2023-2024</v>
      </c>
      <c r="D1169" t="s">
        <v>148</v>
      </c>
      <c r="E1169" t="s">
        <v>109</v>
      </c>
      <c r="F1169" t="str">
        <f t="shared" si="55"/>
        <v>New South Wales</v>
      </c>
      <c r="G1169" t="s">
        <v>10</v>
      </c>
      <c r="H1169">
        <v>2480</v>
      </c>
      <c r="I1169" t="s">
        <v>11</v>
      </c>
      <c r="J1169" t="s">
        <v>68</v>
      </c>
      <c r="K1169" t="s">
        <v>149</v>
      </c>
      <c r="L1169" t="s">
        <v>15</v>
      </c>
      <c r="M1169" s="5">
        <v>43.75</v>
      </c>
      <c r="N1169">
        <v>1</v>
      </c>
    </row>
    <row r="1170" spans="1:14" x14ac:dyDescent="0.25">
      <c r="A1170" s="2">
        <v>45955</v>
      </c>
      <c r="B1170" s="3">
        <f t="shared" si="56"/>
        <v>2026</v>
      </c>
      <c r="C1170" t="str">
        <f t="shared" si="54"/>
        <v>2025-2026</v>
      </c>
      <c r="D1170" t="s">
        <v>147</v>
      </c>
      <c r="E1170" t="s">
        <v>72</v>
      </c>
      <c r="F1170" t="str">
        <f t="shared" si="55"/>
        <v>Western Australia</v>
      </c>
      <c r="G1170" t="s">
        <v>48</v>
      </c>
      <c r="H1170">
        <v>6010</v>
      </c>
      <c r="I1170" t="s">
        <v>11</v>
      </c>
      <c r="J1170" t="s">
        <v>49</v>
      </c>
      <c r="K1170" t="s">
        <v>155</v>
      </c>
      <c r="L1170" t="s">
        <v>20</v>
      </c>
      <c r="M1170" s="5">
        <v>43.89</v>
      </c>
      <c r="N1170">
        <v>1</v>
      </c>
    </row>
    <row r="1171" spans="1:14" x14ac:dyDescent="0.25">
      <c r="A1171" s="2">
        <v>45394</v>
      </c>
      <c r="B1171" s="3">
        <f t="shared" si="56"/>
        <v>2024</v>
      </c>
      <c r="C1171" t="str">
        <f t="shared" si="54"/>
        <v>2023-2024</v>
      </c>
      <c r="D1171" t="s">
        <v>147</v>
      </c>
      <c r="E1171" t="s">
        <v>87</v>
      </c>
      <c r="F1171" t="str">
        <f t="shared" si="55"/>
        <v>New South Wales</v>
      </c>
      <c r="G1171" t="s">
        <v>10</v>
      </c>
      <c r="H1171">
        <v>2790</v>
      </c>
      <c r="I1171" t="s">
        <v>11</v>
      </c>
      <c r="J1171" t="s">
        <v>25</v>
      </c>
      <c r="K1171" t="s">
        <v>155</v>
      </c>
      <c r="L1171" t="s">
        <v>20</v>
      </c>
      <c r="M1171" s="5">
        <v>43.89</v>
      </c>
      <c r="N1171">
        <v>1</v>
      </c>
    </row>
    <row r="1172" spans="1:14" x14ac:dyDescent="0.25">
      <c r="A1172" s="2">
        <v>45433</v>
      </c>
      <c r="B1172" s="3">
        <f t="shared" si="56"/>
        <v>2024</v>
      </c>
      <c r="C1172" t="str">
        <f t="shared" si="54"/>
        <v>2023-2024</v>
      </c>
      <c r="D1172" t="s">
        <v>147</v>
      </c>
      <c r="E1172" t="s">
        <v>126</v>
      </c>
      <c r="F1172" t="str">
        <f t="shared" si="55"/>
        <v>Queensland</v>
      </c>
      <c r="G1172" t="s">
        <v>35</v>
      </c>
      <c r="H1172">
        <v>4551</v>
      </c>
      <c r="I1172" t="s">
        <v>11</v>
      </c>
      <c r="J1172" t="s">
        <v>120</v>
      </c>
      <c r="K1172" t="s">
        <v>156</v>
      </c>
      <c r="L1172" t="s">
        <v>17</v>
      </c>
      <c r="M1172" s="5">
        <v>43.900000000000006</v>
      </c>
      <c r="N1172">
        <v>1</v>
      </c>
    </row>
    <row r="1173" spans="1:14" x14ac:dyDescent="0.25">
      <c r="A1173" s="2">
        <v>45814</v>
      </c>
      <c r="B1173" s="3">
        <f t="shared" si="56"/>
        <v>2025</v>
      </c>
      <c r="C1173" t="str">
        <f t="shared" si="54"/>
        <v>2024-2025</v>
      </c>
      <c r="D1173" t="s">
        <v>148</v>
      </c>
      <c r="E1173" t="s">
        <v>112</v>
      </c>
      <c r="F1173" t="str">
        <f t="shared" si="55"/>
        <v>Victoria</v>
      </c>
      <c r="G1173" t="s">
        <v>45</v>
      </c>
      <c r="H1173">
        <v>3076</v>
      </c>
      <c r="I1173" t="s">
        <v>11</v>
      </c>
      <c r="J1173" t="s">
        <v>46</v>
      </c>
      <c r="K1173" t="s">
        <v>156</v>
      </c>
      <c r="L1173" t="s">
        <v>17</v>
      </c>
      <c r="M1173" s="5">
        <v>43.900000000000006</v>
      </c>
      <c r="N1173">
        <v>1</v>
      </c>
    </row>
    <row r="1174" spans="1:14" x14ac:dyDescent="0.25">
      <c r="A1174" s="2">
        <v>45479</v>
      </c>
      <c r="B1174" s="3">
        <f t="shared" si="56"/>
        <v>2025</v>
      </c>
      <c r="C1174" t="str">
        <f t="shared" si="54"/>
        <v>2024-2025</v>
      </c>
      <c r="D1174" t="s">
        <v>147</v>
      </c>
      <c r="E1174" t="s">
        <v>54</v>
      </c>
      <c r="F1174" t="str">
        <f t="shared" si="55"/>
        <v>Victoria</v>
      </c>
      <c r="G1174" t="s">
        <v>45</v>
      </c>
      <c r="H1174">
        <v>3977</v>
      </c>
      <c r="I1174" t="s">
        <v>11</v>
      </c>
      <c r="J1174" t="s">
        <v>55</v>
      </c>
      <c r="K1174" t="s">
        <v>156</v>
      </c>
      <c r="L1174" t="s">
        <v>17</v>
      </c>
      <c r="M1174" s="5">
        <v>43.92</v>
      </c>
      <c r="N1174">
        <v>1</v>
      </c>
    </row>
    <row r="1175" spans="1:14" x14ac:dyDescent="0.25">
      <c r="A1175" s="2">
        <v>46005</v>
      </c>
      <c r="B1175" s="3">
        <f t="shared" si="56"/>
        <v>2026</v>
      </c>
      <c r="C1175" t="str">
        <f t="shared" si="54"/>
        <v>2025-2026</v>
      </c>
      <c r="D1175" t="s">
        <v>147</v>
      </c>
      <c r="E1175" t="s">
        <v>135</v>
      </c>
      <c r="F1175" t="str">
        <f t="shared" si="55"/>
        <v>Victoria</v>
      </c>
      <c r="G1175" t="s">
        <v>45</v>
      </c>
      <c r="H1175">
        <v>3550</v>
      </c>
      <c r="I1175" t="s">
        <v>11</v>
      </c>
      <c r="J1175" t="s">
        <v>60</v>
      </c>
      <c r="K1175" t="s">
        <v>155</v>
      </c>
      <c r="L1175" t="s">
        <v>20</v>
      </c>
      <c r="M1175" s="5">
        <v>43.95</v>
      </c>
      <c r="N1175">
        <v>1</v>
      </c>
    </row>
    <row r="1176" spans="1:14" x14ac:dyDescent="0.25">
      <c r="A1176" s="2">
        <v>45715</v>
      </c>
      <c r="B1176" s="3">
        <f t="shared" si="56"/>
        <v>2025</v>
      </c>
      <c r="C1176" t="str">
        <f t="shared" si="54"/>
        <v>2024-2025</v>
      </c>
      <c r="D1176" t="s">
        <v>148</v>
      </c>
      <c r="E1176" t="s">
        <v>123</v>
      </c>
      <c r="F1176" t="str">
        <f t="shared" si="55"/>
        <v>Western Australia</v>
      </c>
      <c r="G1176" t="s">
        <v>48</v>
      </c>
      <c r="H1176">
        <v>6109</v>
      </c>
      <c r="I1176" t="s">
        <v>11</v>
      </c>
      <c r="J1176" t="s">
        <v>94</v>
      </c>
      <c r="K1176" t="s">
        <v>154</v>
      </c>
      <c r="L1176" t="s">
        <v>14</v>
      </c>
      <c r="M1176" s="5">
        <v>43.96</v>
      </c>
      <c r="N1176">
        <v>1</v>
      </c>
    </row>
    <row r="1177" spans="1:14" x14ac:dyDescent="0.25">
      <c r="A1177" s="2">
        <v>45850</v>
      </c>
      <c r="B1177" s="3">
        <f t="shared" si="56"/>
        <v>2026</v>
      </c>
      <c r="C1177" t="str">
        <f t="shared" si="54"/>
        <v>2025-2026</v>
      </c>
      <c r="D1177" t="s">
        <v>147</v>
      </c>
      <c r="E1177" t="s">
        <v>127</v>
      </c>
      <c r="F1177" t="str">
        <f t="shared" si="55"/>
        <v>New South Wales</v>
      </c>
      <c r="G1177" t="s">
        <v>10</v>
      </c>
      <c r="H1177">
        <v>2131</v>
      </c>
      <c r="I1177" t="s">
        <v>11</v>
      </c>
      <c r="J1177" t="s">
        <v>27</v>
      </c>
      <c r="K1177" t="s">
        <v>152</v>
      </c>
      <c r="L1177" t="s">
        <v>13</v>
      </c>
      <c r="M1177" s="5">
        <v>43.97</v>
      </c>
      <c r="N1177">
        <v>1</v>
      </c>
    </row>
    <row r="1178" spans="1:14" x14ac:dyDescent="0.25">
      <c r="A1178" s="2">
        <v>45672</v>
      </c>
      <c r="B1178" s="3">
        <f t="shared" si="56"/>
        <v>2025</v>
      </c>
      <c r="C1178" t="str">
        <f t="shared" si="54"/>
        <v>2024-2025</v>
      </c>
      <c r="D1178" t="s">
        <v>147</v>
      </c>
      <c r="E1178" t="s">
        <v>98</v>
      </c>
      <c r="F1178" t="str">
        <f t="shared" si="55"/>
        <v>Victoria</v>
      </c>
      <c r="G1178" t="s">
        <v>45</v>
      </c>
      <c r="H1178">
        <v>3429</v>
      </c>
      <c r="I1178" t="s">
        <v>11</v>
      </c>
      <c r="J1178" t="s">
        <v>60</v>
      </c>
      <c r="K1178" t="s">
        <v>152</v>
      </c>
      <c r="L1178" t="s">
        <v>13</v>
      </c>
      <c r="M1178" s="5">
        <v>43.97</v>
      </c>
      <c r="N1178">
        <v>1</v>
      </c>
    </row>
    <row r="1179" spans="1:14" x14ac:dyDescent="0.25">
      <c r="A1179" s="2">
        <v>45549</v>
      </c>
      <c r="B1179" s="3">
        <f t="shared" si="56"/>
        <v>2025</v>
      </c>
      <c r="C1179" t="str">
        <f t="shared" si="54"/>
        <v>2024-2025</v>
      </c>
      <c r="D1179" t="s">
        <v>147</v>
      </c>
      <c r="E1179" t="s">
        <v>130</v>
      </c>
      <c r="F1179" t="str">
        <f t="shared" si="55"/>
        <v>South Australia</v>
      </c>
      <c r="G1179" t="s">
        <v>32</v>
      </c>
      <c r="H1179">
        <v>5290</v>
      </c>
      <c r="I1179" t="s">
        <v>11</v>
      </c>
      <c r="J1179" t="s">
        <v>38</v>
      </c>
      <c r="K1179" t="s">
        <v>154</v>
      </c>
      <c r="L1179" t="s">
        <v>14</v>
      </c>
      <c r="M1179" s="5">
        <v>44</v>
      </c>
      <c r="N1179">
        <v>1</v>
      </c>
    </row>
    <row r="1180" spans="1:14" x14ac:dyDescent="0.25">
      <c r="A1180" s="2">
        <v>45570</v>
      </c>
      <c r="B1180" s="3">
        <f t="shared" si="56"/>
        <v>2025</v>
      </c>
      <c r="C1180" t="str">
        <f t="shared" si="54"/>
        <v>2024-2025</v>
      </c>
      <c r="D1180" t="s">
        <v>148</v>
      </c>
      <c r="E1180" t="s">
        <v>81</v>
      </c>
      <c r="F1180" t="str">
        <f t="shared" si="55"/>
        <v>New South Wales</v>
      </c>
      <c r="G1180" t="s">
        <v>10</v>
      </c>
      <c r="H1180">
        <v>2485</v>
      </c>
      <c r="I1180" t="s">
        <v>11</v>
      </c>
      <c r="J1180" t="s">
        <v>68</v>
      </c>
      <c r="K1180" t="s">
        <v>19</v>
      </c>
      <c r="L1180" t="s">
        <v>23</v>
      </c>
      <c r="M1180" s="5">
        <v>44.33</v>
      </c>
      <c r="N1180">
        <v>1</v>
      </c>
    </row>
    <row r="1181" spans="1:14" x14ac:dyDescent="0.25">
      <c r="A1181" s="2">
        <v>45335</v>
      </c>
      <c r="B1181" s="3">
        <f t="shared" si="56"/>
        <v>2024</v>
      </c>
      <c r="C1181" t="str">
        <f t="shared" si="54"/>
        <v>2023-2024</v>
      </c>
      <c r="D1181" t="s">
        <v>148</v>
      </c>
      <c r="E1181" t="s">
        <v>42</v>
      </c>
      <c r="F1181" t="str">
        <f t="shared" si="55"/>
        <v>Queensland</v>
      </c>
      <c r="G1181" t="s">
        <v>35</v>
      </c>
      <c r="H1181">
        <v>4053</v>
      </c>
      <c r="I1181" t="s">
        <v>11</v>
      </c>
      <c r="J1181" t="s">
        <v>43</v>
      </c>
      <c r="K1181" t="s">
        <v>157</v>
      </c>
      <c r="L1181" t="s">
        <v>22</v>
      </c>
      <c r="M1181" s="5">
        <v>44.38</v>
      </c>
      <c r="N1181">
        <v>1</v>
      </c>
    </row>
    <row r="1182" spans="1:14" x14ac:dyDescent="0.25">
      <c r="A1182" s="2">
        <v>45886</v>
      </c>
      <c r="B1182" s="3">
        <f t="shared" si="56"/>
        <v>2026</v>
      </c>
      <c r="C1182" t="str">
        <f t="shared" si="54"/>
        <v>2025-2026</v>
      </c>
      <c r="D1182" t="s">
        <v>148</v>
      </c>
      <c r="E1182" t="s">
        <v>50</v>
      </c>
      <c r="F1182" t="str">
        <f t="shared" si="55"/>
        <v>Queensland</v>
      </c>
      <c r="G1182" t="s">
        <v>35</v>
      </c>
      <c r="H1182">
        <v>4703</v>
      </c>
      <c r="I1182" t="s">
        <v>11</v>
      </c>
      <c r="J1182" t="s">
        <v>51</v>
      </c>
      <c r="K1182" t="s">
        <v>150</v>
      </c>
      <c r="L1182" t="s">
        <v>18</v>
      </c>
      <c r="M1182" s="5">
        <v>44.42</v>
      </c>
      <c r="N1182">
        <v>1</v>
      </c>
    </row>
    <row r="1183" spans="1:14" x14ac:dyDescent="0.25">
      <c r="A1183" s="2">
        <v>45516</v>
      </c>
      <c r="B1183" s="3">
        <f t="shared" si="56"/>
        <v>2025</v>
      </c>
      <c r="C1183" t="str">
        <f t="shared" si="54"/>
        <v>2024-2025</v>
      </c>
      <c r="D1183" t="s">
        <v>147</v>
      </c>
      <c r="E1183" t="s">
        <v>85</v>
      </c>
      <c r="F1183" t="str">
        <f t="shared" si="55"/>
        <v>Queensland</v>
      </c>
      <c r="G1183" t="s">
        <v>35</v>
      </c>
      <c r="H1183">
        <v>4883</v>
      </c>
      <c r="I1183" t="s">
        <v>11</v>
      </c>
      <c r="J1183" t="s">
        <v>36</v>
      </c>
      <c r="K1183" t="s">
        <v>152</v>
      </c>
      <c r="L1183" t="s">
        <v>13</v>
      </c>
      <c r="M1183" s="5">
        <v>44.47</v>
      </c>
      <c r="N1183">
        <v>1</v>
      </c>
    </row>
    <row r="1184" spans="1:14" x14ac:dyDescent="0.25">
      <c r="A1184" s="2">
        <v>45755</v>
      </c>
      <c r="B1184" s="3">
        <f t="shared" si="56"/>
        <v>2025</v>
      </c>
      <c r="C1184" t="str">
        <f t="shared" si="54"/>
        <v>2024-2025</v>
      </c>
      <c r="D1184" t="s">
        <v>148</v>
      </c>
      <c r="E1184" t="s">
        <v>62</v>
      </c>
      <c r="F1184" t="str">
        <f t="shared" si="55"/>
        <v>Victoria</v>
      </c>
      <c r="G1184" t="s">
        <v>45</v>
      </c>
      <c r="H1184">
        <v>3134</v>
      </c>
      <c r="I1184" t="s">
        <v>11</v>
      </c>
      <c r="J1184" t="s">
        <v>63</v>
      </c>
      <c r="K1184" t="s">
        <v>154</v>
      </c>
      <c r="L1184" t="s">
        <v>14</v>
      </c>
      <c r="M1184" s="5">
        <v>44.47</v>
      </c>
      <c r="N1184">
        <v>1</v>
      </c>
    </row>
    <row r="1185" spans="1:14" x14ac:dyDescent="0.25">
      <c r="A1185" s="2">
        <v>45766</v>
      </c>
      <c r="B1185" s="3">
        <f t="shared" si="56"/>
        <v>2025</v>
      </c>
      <c r="C1185" t="str">
        <f t="shared" si="54"/>
        <v>2024-2025</v>
      </c>
      <c r="D1185" t="s">
        <v>147</v>
      </c>
      <c r="E1185" t="s">
        <v>135</v>
      </c>
      <c r="F1185" t="str">
        <f t="shared" si="55"/>
        <v>Victoria</v>
      </c>
      <c r="G1185" t="s">
        <v>45</v>
      </c>
      <c r="H1185">
        <v>3550</v>
      </c>
      <c r="I1185" t="s">
        <v>11</v>
      </c>
      <c r="J1185" t="s">
        <v>60</v>
      </c>
      <c r="K1185" t="s">
        <v>153</v>
      </c>
      <c r="L1185" t="s">
        <v>16</v>
      </c>
      <c r="M1185" s="5">
        <v>44.5</v>
      </c>
      <c r="N1185">
        <v>1</v>
      </c>
    </row>
    <row r="1186" spans="1:14" x14ac:dyDescent="0.25">
      <c r="A1186" s="2">
        <v>45480</v>
      </c>
      <c r="B1186" s="3">
        <f t="shared" si="56"/>
        <v>2025</v>
      </c>
      <c r="C1186" t="str">
        <f t="shared" si="54"/>
        <v>2024-2025</v>
      </c>
      <c r="D1186" t="s">
        <v>147</v>
      </c>
      <c r="E1186" t="s">
        <v>53</v>
      </c>
      <c r="F1186" t="str">
        <f t="shared" si="55"/>
        <v>South Australia</v>
      </c>
      <c r="G1186" t="s">
        <v>32</v>
      </c>
      <c r="H1186">
        <v>5082</v>
      </c>
      <c r="I1186" t="s">
        <v>11</v>
      </c>
      <c r="J1186" t="s">
        <v>33</v>
      </c>
      <c r="K1186" t="s">
        <v>150</v>
      </c>
      <c r="L1186" t="s">
        <v>18</v>
      </c>
      <c r="M1186" s="5">
        <v>44.5</v>
      </c>
      <c r="N1186">
        <v>1</v>
      </c>
    </row>
    <row r="1187" spans="1:14" x14ac:dyDescent="0.25">
      <c r="A1187" s="2">
        <v>45746</v>
      </c>
      <c r="B1187" s="3">
        <f t="shared" si="56"/>
        <v>2025</v>
      </c>
      <c r="C1187" t="str">
        <f t="shared" si="54"/>
        <v>2024-2025</v>
      </c>
      <c r="D1187" t="s">
        <v>147</v>
      </c>
      <c r="E1187" t="s">
        <v>113</v>
      </c>
      <c r="F1187" t="str">
        <f t="shared" si="55"/>
        <v>Queensland</v>
      </c>
      <c r="G1187" t="s">
        <v>35</v>
      </c>
      <c r="H1187">
        <v>4215</v>
      </c>
      <c r="I1187" t="s">
        <v>11</v>
      </c>
      <c r="J1187" t="s">
        <v>104</v>
      </c>
      <c r="K1187" t="s">
        <v>154</v>
      </c>
      <c r="L1187" t="s">
        <v>14</v>
      </c>
      <c r="M1187" s="5">
        <v>44.53</v>
      </c>
      <c r="N1187">
        <v>1</v>
      </c>
    </row>
    <row r="1188" spans="1:14" x14ac:dyDescent="0.25">
      <c r="A1188" s="2">
        <v>45828</v>
      </c>
      <c r="B1188" s="3">
        <f t="shared" si="56"/>
        <v>2025</v>
      </c>
      <c r="C1188" t="str">
        <f t="shared" si="54"/>
        <v>2024-2025</v>
      </c>
      <c r="D1188" t="s">
        <v>147</v>
      </c>
      <c r="E1188" t="s">
        <v>40</v>
      </c>
      <c r="F1188" t="str">
        <f t="shared" si="55"/>
        <v>New South Wales</v>
      </c>
      <c r="G1188" t="s">
        <v>10</v>
      </c>
      <c r="H1188">
        <v>2116</v>
      </c>
      <c r="I1188" t="s">
        <v>11</v>
      </c>
      <c r="J1188" t="s">
        <v>27</v>
      </c>
      <c r="K1188" t="s">
        <v>157</v>
      </c>
      <c r="L1188" t="s">
        <v>22</v>
      </c>
      <c r="M1188" s="5">
        <v>44.599999999999994</v>
      </c>
      <c r="N1188">
        <v>1</v>
      </c>
    </row>
    <row r="1189" spans="1:14" x14ac:dyDescent="0.25">
      <c r="A1189" s="2">
        <v>45827</v>
      </c>
      <c r="B1189" s="3">
        <f t="shared" si="56"/>
        <v>2025</v>
      </c>
      <c r="C1189" t="str">
        <f t="shared" si="54"/>
        <v>2024-2025</v>
      </c>
      <c r="D1189" t="s">
        <v>147</v>
      </c>
      <c r="E1189" t="s">
        <v>76</v>
      </c>
      <c r="F1189" t="str">
        <f t="shared" si="55"/>
        <v>Western Australia</v>
      </c>
      <c r="G1189" t="s">
        <v>48</v>
      </c>
      <c r="H1189">
        <v>6450</v>
      </c>
      <c r="I1189" t="s">
        <v>11</v>
      </c>
      <c r="J1189" t="s">
        <v>77</v>
      </c>
      <c r="K1189" t="s">
        <v>153</v>
      </c>
      <c r="L1189" t="s">
        <v>16</v>
      </c>
      <c r="M1189" s="5">
        <v>44.67</v>
      </c>
      <c r="N1189">
        <v>1</v>
      </c>
    </row>
    <row r="1190" spans="1:14" x14ac:dyDescent="0.25">
      <c r="A1190" s="2">
        <v>45382</v>
      </c>
      <c r="B1190" s="3">
        <f t="shared" si="56"/>
        <v>2024</v>
      </c>
      <c r="C1190" t="str">
        <f t="shared" si="54"/>
        <v>2023-2024</v>
      </c>
      <c r="D1190" t="s">
        <v>147</v>
      </c>
      <c r="E1190" t="s">
        <v>28</v>
      </c>
      <c r="F1190" t="str">
        <f t="shared" si="55"/>
        <v>Northern Territory</v>
      </c>
      <c r="G1190" t="s">
        <v>29</v>
      </c>
      <c r="H1190">
        <v>800</v>
      </c>
      <c r="I1190" t="s">
        <v>11</v>
      </c>
      <c r="J1190" t="s">
        <v>30</v>
      </c>
      <c r="K1190" t="s">
        <v>157</v>
      </c>
      <c r="L1190" t="s">
        <v>22</v>
      </c>
      <c r="M1190" s="5">
        <v>44.820000000000007</v>
      </c>
      <c r="N1190">
        <v>1</v>
      </c>
    </row>
    <row r="1191" spans="1:14" x14ac:dyDescent="0.25">
      <c r="A1191" s="2">
        <v>45319</v>
      </c>
      <c r="B1191" s="3">
        <f t="shared" si="56"/>
        <v>2024</v>
      </c>
      <c r="C1191" t="str">
        <f t="shared" si="54"/>
        <v>2023-2024</v>
      </c>
      <c r="D1191" t="s">
        <v>148</v>
      </c>
      <c r="E1191" t="s">
        <v>42</v>
      </c>
      <c r="F1191" t="str">
        <f t="shared" si="55"/>
        <v>Queensland</v>
      </c>
      <c r="G1191" t="s">
        <v>35</v>
      </c>
      <c r="H1191">
        <v>4053</v>
      </c>
      <c r="I1191" t="s">
        <v>11</v>
      </c>
      <c r="J1191" t="s">
        <v>43</v>
      </c>
      <c r="K1191" t="s">
        <v>155</v>
      </c>
      <c r="L1191" t="s">
        <v>20</v>
      </c>
      <c r="M1191" s="5">
        <v>44.84</v>
      </c>
      <c r="N1191">
        <v>1</v>
      </c>
    </row>
    <row r="1192" spans="1:14" x14ac:dyDescent="0.25">
      <c r="A1192" s="2">
        <v>45809</v>
      </c>
      <c r="B1192" s="3">
        <f t="shared" si="56"/>
        <v>2025</v>
      </c>
      <c r="C1192" t="str">
        <f t="shared" si="54"/>
        <v>2024-2025</v>
      </c>
      <c r="D1192" t="s">
        <v>147</v>
      </c>
      <c r="E1192" t="s">
        <v>134</v>
      </c>
      <c r="F1192" t="str">
        <f t="shared" si="55"/>
        <v>Queensland</v>
      </c>
      <c r="G1192" t="s">
        <v>35</v>
      </c>
      <c r="H1192">
        <v>4825</v>
      </c>
      <c r="I1192" t="s">
        <v>11</v>
      </c>
      <c r="J1192" t="s">
        <v>36</v>
      </c>
      <c r="K1192" t="s">
        <v>156</v>
      </c>
      <c r="L1192" t="s">
        <v>17</v>
      </c>
      <c r="M1192" s="5">
        <v>44.87</v>
      </c>
      <c r="N1192">
        <v>1</v>
      </c>
    </row>
    <row r="1193" spans="1:14" x14ac:dyDescent="0.25">
      <c r="A1193" s="2">
        <v>45884</v>
      </c>
      <c r="B1193" s="3">
        <f t="shared" si="56"/>
        <v>2026</v>
      </c>
      <c r="C1193" t="str">
        <f t="shared" si="54"/>
        <v>2025-2026</v>
      </c>
      <c r="D1193" t="s">
        <v>147</v>
      </c>
      <c r="E1193" t="s">
        <v>137</v>
      </c>
      <c r="F1193" t="str">
        <f t="shared" si="55"/>
        <v>New South Wales</v>
      </c>
      <c r="G1193" t="s">
        <v>10</v>
      </c>
      <c r="H1193">
        <v>2031</v>
      </c>
      <c r="I1193" t="s">
        <v>11</v>
      </c>
      <c r="J1193" t="s">
        <v>12</v>
      </c>
      <c r="K1193" t="s">
        <v>154</v>
      </c>
      <c r="L1193" t="s">
        <v>14</v>
      </c>
      <c r="M1193" s="5">
        <v>44.9</v>
      </c>
      <c r="N1193">
        <v>1</v>
      </c>
    </row>
    <row r="1194" spans="1:14" x14ac:dyDescent="0.25">
      <c r="A1194" s="2">
        <v>45767</v>
      </c>
      <c r="B1194" s="3">
        <f t="shared" si="56"/>
        <v>2025</v>
      </c>
      <c r="C1194" t="str">
        <f t="shared" si="54"/>
        <v>2024-2025</v>
      </c>
      <c r="D1194" t="s">
        <v>147</v>
      </c>
      <c r="E1194" t="s">
        <v>34</v>
      </c>
      <c r="F1194" t="str">
        <f t="shared" si="55"/>
        <v>Queensland</v>
      </c>
      <c r="G1194" t="s">
        <v>35</v>
      </c>
      <c r="H1194">
        <v>4802</v>
      </c>
      <c r="I1194" t="s">
        <v>11</v>
      </c>
      <c r="J1194" t="s">
        <v>36</v>
      </c>
      <c r="K1194" t="s">
        <v>151</v>
      </c>
      <c r="L1194" t="s">
        <v>21</v>
      </c>
      <c r="M1194" s="5">
        <v>44.91</v>
      </c>
      <c r="N1194">
        <v>1</v>
      </c>
    </row>
    <row r="1195" spans="1:14" x14ac:dyDescent="0.25">
      <c r="A1195" s="2">
        <v>45306</v>
      </c>
      <c r="B1195" s="3">
        <f t="shared" si="56"/>
        <v>2024</v>
      </c>
      <c r="C1195" t="str">
        <f t="shared" si="54"/>
        <v>2023-2024</v>
      </c>
      <c r="D1195" t="s">
        <v>147</v>
      </c>
      <c r="E1195" t="s">
        <v>26</v>
      </c>
      <c r="F1195" t="str">
        <f t="shared" si="55"/>
        <v>New South Wales</v>
      </c>
      <c r="G1195" t="s">
        <v>10</v>
      </c>
      <c r="H1195">
        <v>2141</v>
      </c>
      <c r="I1195" t="s">
        <v>11</v>
      </c>
      <c r="J1195" t="s">
        <v>27</v>
      </c>
      <c r="K1195" t="s">
        <v>156</v>
      </c>
      <c r="L1195" t="s">
        <v>17</v>
      </c>
      <c r="M1195" s="5">
        <v>44.91</v>
      </c>
      <c r="N1195">
        <v>1</v>
      </c>
    </row>
    <row r="1196" spans="1:14" x14ac:dyDescent="0.25">
      <c r="A1196" s="2">
        <v>45847</v>
      </c>
      <c r="B1196" s="3">
        <f t="shared" si="56"/>
        <v>2026</v>
      </c>
      <c r="C1196" t="str">
        <f t="shared" si="54"/>
        <v>2025-2026</v>
      </c>
      <c r="D1196" t="s">
        <v>147</v>
      </c>
      <c r="E1196" t="s">
        <v>139</v>
      </c>
      <c r="F1196" t="str">
        <f t="shared" si="55"/>
        <v>New South Wales</v>
      </c>
      <c r="G1196" t="s">
        <v>10</v>
      </c>
      <c r="H1196">
        <v>2020</v>
      </c>
      <c r="I1196" t="s">
        <v>11</v>
      </c>
      <c r="J1196" t="s">
        <v>12</v>
      </c>
      <c r="K1196" t="s">
        <v>156</v>
      </c>
      <c r="L1196" t="s">
        <v>17</v>
      </c>
      <c r="M1196" s="5">
        <v>44.91</v>
      </c>
      <c r="N1196">
        <v>1</v>
      </c>
    </row>
    <row r="1197" spans="1:14" x14ac:dyDescent="0.25">
      <c r="A1197" s="2">
        <v>45621</v>
      </c>
      <c r="B1197" s="3">
        <f t="shared" si="56"/>
        <v>2025</v>
      </c>
      <c r="C1197" t="str">
        <f t="shared" si="54"/>
        <v>2024-2025</v>
      </c>
      <c r="D1197" t="s">
        <v>147</v>
      </c>
      <c r="E1197" t="s">
        <v>75</v>
      </c>
      <c r="F1197" t="str">
        <f t="shared" si="55"/>
        <v>Victoria</v>
      </c>
      <c r="G1197" t="s">
        <v>45</v>
      </c>
      <c r="H1197">
        <v>3630</v>
      </c>
      <c r="I1197" t="s">
        <v>11</v>
      </c>
      <c r="J1197" t="s">
        <v>55</v>
      </c>
      <c r="K1197" t="s">
        <v>19</v>
      </c>
      <c r="L1197" t="s">
        <v>23</v>
      </c>
      <c r="M1197" s="5">
        <v>44.91</v>
      </c>
      <c r="N1197">
        <v>1</v>
      </c>
    </row>
    <row r="1198" spans="1:14" x14ac:dyDescent="0.25">
      <c r="A1198" s="2">
        <v>45899</v>
      </c>
      <c r="B1198" s="3">
        <f t="shared" si="56"/>
        <v>2026</v>
      </c>
      <c r="C1198" t="str">
        <f t="shared" si="54"/>
        <v>2025-2026</v>
      </c>
      <c r="D1198" t="s">
        <v>148</v>
      </c>
      <c r="E1198" t="s">
        <v>39</v>
      </c>
      <c r="F1198" t="str">
        <f t="shared" si="55"/>
        <v>South Australia</v>
      </c>
      <c r="G1198" t="s">
        <v>32</v>
      </c>
      <c r="H1198">
        <v>5343</v>
      </c>
      <c r="I1198" t="s">
        <v>11</v>
      </c>
      <c r="J1198" t="s">
        <v>38</v>
      </c>
      <c r="K1198" t="s">
        <v>152</v>
      </c>
      <c r="L1198" t="s">
        <v>13</v>
      </c>
      <c r="M1198" s="5">
        <v>44.96</v>
      </c>
      <c r="N1198">
        <v>1</v>
      </c>
    </row>
    <row r="1199" spans="1:14" x14ac:dyDescent="0.25">
      <c r="A1199" s="2">
        <v>45412</v>
      </c>
      <c r="B1199" s="3">
        <f t="shared" si="56"/>
        <v>2024</v>
      </c>
      <c r="C1199" t="str">
        <f t="shared" si="54"/>
        <v>2023-2024</v>
      </c>
      <c r="D1199" t="s">
        <v>147</v>
      </c>
      <c r="E1199" t="s">
        <v>72</v>
      </c>
      <c r="F1199" t="str">
        <f t="shared" si="55"/>
        <v>Western Australia</v>
      </c>
      <c r="G1199" t="s">
        <v>48</v>
      </c>
      <c r="H1199">
        <v>6010</v>
      </c>
      <c r="I1199" t="s">
        <v>11</v>
      </c>
      <c r="J1199" t="s">
        <v>49</v>
      </c>
      <c r="K1199" t="s">
        <v>154</v>
      </c>
      <c r="L1199" t="s">
        <v>14</v>
      </c>
      <c r="M1199" s="5">
        <v>44.97</v>
      </c>
      <c r="N1199">
        <v>1</v>
      </c>
    </row>
    <row r="1200" spans="1:14" x14ac:dyDescent="0.25">
      <c r="A1200" s="2">
        <v>45377</v>
      </c>
      <c r="B1200" s="3">
        <f t="shared" si="56"/>
        <v>2024</v>
      </c>
      <c r="C1200" t="str">
        <f t="shared" si="54"/>
        <v>2023-2024</v>
      </c>
      <c r="D1200" t="s">
        <v>148</v>
      </c>
      <c r="E1200" t="s">
        <v>47</v>
      </c>
      <c r="F1200" t="str">
        <f t="shared" si="55"/>
        <v>Western Australia</v>
      </c>
      <c r="G1200" t="s">
        <v>48</v>
      </c>
      <c r="H1200">
        <v>6030</v>
      </c>
      <c r="I1200" t="s">
        <v>11</v>
      </c>
      <c r="J1200" t="s">
        <v>49</v>
      </c>
      <c r="K1200" t="s">
        <v>153</v>
      </c>
      <c r="L1200" t="s">
        <v>16</v>
      </c>
      <c r="M1200" s="5">
        <v>44.97</v>
      </c>
      <c r="N1200">
        <v>1</v>
      </c>
    </row>
    <row r="1201" spans="1:14" x14ac:dyDescent="0.25">
      <c r="A1201" s="2">
        <v>45312</v>
      </c>
      <c r="B1201" s="3">
        <f t="shared" si="56"/>
        <v>2024</v>
      </c>
      <c r="C1201" t="str">
        <f t="shared" si="54"/>
        <v>2023-2024</v>
      </c>
      <c r="D1201" t="s">
        <v>148</v>
      </c>
      <c r="E1201" t="s">
        <v>101</v>
      </c>
      <c r="F1201" t="str">
        <f t="shared" si="55"/>
        <v>Victoria</v>
      </c>
      <c r="G1201" t="s">
        <v>45</v>
      </c>
      <c r="H1201">
        <v>3131</v>
      </c>
      <c r="I1201" t="s">
        <v>11</v>
      </c>
      <c r="J1201" t="s">
        <v>63</v>
      </c>
      <c r="K1201" t="s">
        <v>152</v>
      </c>
      <c r="L1201" t="s">
        <v>13</v>
      </c>
      <c r="M1201" s="5">
        <v>44.97</v>
      </c>
      <c r="N1201">
        <v>1</v>
      </c>
    </row>
    <row r="1202" spans="1:14" x14ac:dyDescent="0.25">
      <c r="A1202" s="2">
        <v>45827</v>
      </c>
      <c r="B1202" s="3">
        <f t="shared" si="56"/>
        <v>2025</v>
      </c>
      <c r="C1202" t="str">
        <f t="shared" si="54"/>
        <v>2024-2025</v>
      </c>
      <c r="D1202" t="s">
        <v>147</v>
      </c>
      <c r="E1202" t="s">
        <v>59</v>
      </c>
      <c r="F1202" t="str">
        <f t="shared" si="55"/>
        <v>Victoria</v>
      </c>
      <c r="G1202" t="s">
        <v>45</v>
      </c>
      <c r="H1202">
        <v>3280</v>
      </c>
      <c r="I1202" t="s">
        <v>11</v>
      </c>
      <c r="J1202" t="s">
        <v>60</v>
      </c>
      <c r="K1202" t="s">
        <v>154</v>
      </c>
      <c r="L1202" t="s">
        <v>14</v>
      </c>
      <c r="M1202" s="5">
        <v>44.97</v>
      </c>
      <c r="N1202">
        <v>1</v>
      </c>
    </row>
    <row r="1203" spans="1:14" x14ac:dyDescent="0.25">
      <c r="A1203" s="2">
        <v>45544</v>
      </c>
      <c r="B1203" s="3">
        <f t="shared" si="56"/>
        <v>2025</v>
      </c>
      <c r="C1203" t="str">
        <f t="shared" si="54"/>
        <v>2024-2025</v>
      </c>
      <c r="D1203" t="s">
        <v>147</v>
      </c>
      <c r="E1203" t="s">
        <v>124</v>
      </c>
      <c r="F1203" t="str">
        <f t="shared" si="55"/>
        <v>New South Wales</v>
      </c>
      <c r="G1203" t="s">
        <v>10</v>
      </c>
      <c r="H1203">
        <v>2015</v>
      </c>
      <c r="I1203" t="s">
        <v>11</v>
      </c>
      <c r="J1203" t="s">
        <v>12</v>
      </c>
      <c r="K1203" t="s">
        <v>154</v>
      </c>
      <c r="L1203" t="s">
        <v>14</v>
      </c>
      <c r="M1203" s="5">
        <v>45</v>
      </c>
      <c r="N1203">
        <v>1</v>
      </c>
    </row>
    <row r="1204" spans="1:14" x14ac:dyDescent="0.25">
      <c r="A1204" s="2">
        <v>45964</v>
      </c>
      <c r="B1204" s="3">
        <f t="shared" si="56"/>
        <v>2026</v>
      </c>
      <c r="C1204" t="str">
        <f t="shared" si="54"/>
        <v>2025-2026</v>
      </c>
      <c r="D1204" t="s">
        <v>147</v>
      </c>
      <c r="E1204" t="s">
        <v>95</v>
      </c>
      <c r="F1204" t="str">
        <f t="shared" si="55"/>
        <v>Victoria</v>
      </c>
      <c r="G1204" t="s">
        <v>45</v>
      </c>
      <c r="H1204">
        <v>3931</v>
      </c>
      <c r="I1204" t="s">
        <v>11</v>
      </c>
      <c r="J1204" t="s">
        <v>55</v>
      </c>
      <c r="K1204" t="s">
        <v>154</v>
      </c>
      <c r="L1204" t="s">
        <v>14</v>
      </c>
      <c r="M1204" s="5">
        <v>45</v>
      </c>
      <c r="N1204">
        <v>1</v>
      </c>
    </row>
    <row r="1205" spans="1:14" x14ac:dyDescent="0.25">
      <c r="A1205" s="2">
        <v>45919</v>
      </c>
      <c r="B1205" s="3">
        <f t="shared" si="56"/>
        <v>2026</v>
      </c>
      <c r="C1205" t="str">
        <f t="shared" si="54"/>
        <v>2025-2026</v>
      </c>
      <c r="D1205" t="s">
        <v>147</v>
      </c>
      <c r="E1205" t="s">
        <v>144</v>
      </c>
      <c r="F1205" t="str">
        <f t="shared" si="55"/>
        <v>Queensland</v>
      </c>
      <c r="G1205" t="s">
        <v>35</v>
      </c>
      <c r="H1205">
        <v>4566</v>
      </c>
      <c r="I1205" t="s">
        <v>11</v>
      </c>
      <c r="J1205" t="s">
        <v>120</v>
      </c>
      <c r="K1205" t="s">
        <v>151</v>
      </c>
      <c r="L1205" t="s">
        <v>21</v>
      </c>
      <c r="M1205" s="5">
        <v>45</v>
      </c>
      <c r="N1205">
        <v>1</v>
      </c>
    </row>
    <row r="1206" spans="1:14" x14ac:dyDescent="0.25">
      <c r="A1206" s="2">
        <v>45896</v>
      </c>
      <c r="B1206" s="3">
        <f t="shared" si="56"/>
        <v>2026</v>
      </c>
      <c r="C1206" t="str">
        <f t="shared" si="54"/>
        <v>2025-2026</v>
      </c>
      <c r="D1206" t="s">
        <v>148</v>
      </c>
      <c r="E1206" t="s">
        <v>116</v>
      </c>
      <c r="F1206" t="str">
        <f t="shared" si="55"/>
        <v>Western Australia</v>
      </c>
      <c r="G1206" t="s">
        <v>48</v>
      </c>
      <c r="H1206">
        <v>6725</v>
      </c>
      <c r="I1206" t="s">
        <v>11</v>
      </c>
      <c r="J1206" t="s">
        <v>77</v>
      </c>
      <c r="K1206" t="s">
        <v>152</v>
      </c>
      <c r="L1206" t="s">
        <v>13</v>
      </c>
      <c r="M1206" s="5">
        <v>45.15</v>
      </c>
      <c r="N1206">
        <v>1</v>
      </c>
    </row>
    <row r="1207" spans="1:14" x14ac:dyDescent="0.25">
      <c r="A1207" s="2">
        <v>45581</v>
      </c>
      <c r="B1207" s="3">
        <f t="shared" si="56"/>
        <v>2025</v>
      </c>
      <c r="C1207" t="str">
        <f t="shared" si="54"/>
        <v>2024-2025</v>
      </c>
      <c r="D1207" t="s">
        <v>147</v>
      </c>
      <c r="E1207" t="s">
        <v>61</v>
      </c>
      <c r="F1207" t="str">
        <f t="shared" si="55"/>
        <v>New South Wales</v>
      </c>
      <c r="G1207" t="s">
        <v>10</v>
      </c>
      <c r="H1207">
        <v>2539</v>
      </c>
      <c r="I1207" t="s">
        <v>11</v>
      </c>
      <c r="J1207" t="s">
        <v>58</v>
      </c>
      <c r="K1207" t="s">
        <v>152</v>
      </c>
      <c r="L1207" t="s">
        <v>13</v>
      </c>
      <c r="M1207" s="5">
        <v>45.15</v>
      </c>
      <c r="N1207">
        <v>1</v>
      </c>
    </row>
    <row r="1208" spans="1:14" x14ac:dyDescent="0.25">
      <c r="A1208" s="2">
        <v>45442</v>
      </c>
      <c r="B1208" s="3">
        <f t="shared" si="56"/>
        <v>2024</v>
      </c>
      <c r="C1208" t="str">
        <f t="shared" si="54"/>
        <v>2023-2024</v>
      </c>
      <c r="D1208" t="s">
        <v>147</v>
      </c>
      <c r="E1208" t="s">
        <v>124</v>
      </c>
      <c r="F1208" t="str">
        <f t="shared" si="55"/>
        <v>New South Wales</v>
      </c>
      <c r="G1208" t="s">
        <v>10</v>
      </c>
      <c r="H1208">
        <v>2015</v>
      </c>
      <c r="I1208" t="s">
        <v>11</v>
      </c>
      <c r="J1208" t="s">
        <v>12</v>
      </c>
      <c r="K1208" t="s">
        <v>150</v>
      </c>
      <c r="L1208" t="s">
        <v>18</v>
      </c>
      <c r="M1208" s="5">
        <v>45.46</v>
      </c>
      <c r="N1208">
        <v>1</v>
      </c>
    </row>
    <row r="1209" spans="1:14" x14ac:dyDescent="0.25">
      <c r="A1209" s="2">
        <v>45528</v>
      </c>
      <c r="B1209" s="3">
        <f t="shared" si="56"/>
        <v>2025</v>
      </c>
      <c r="C1209" t="str">
        <f t="shared" si="54"/>
        <v>2024-2025</v>
      </c>
      <c r="D1209" t="s">
        <v>147</v>
      </c>
      <c r="E1209" t="s">
        <v>142</v>
      </c>
      <c r="F1209" t="str">
        <f t="shared" si="55"/>
        <v>Australian Capital Territory</v>
      </c>
      <c r="G1209" t="s">
        <v>80</v>
      </c>
      <c r="H1209">
        <v>2609</v>
      </c>
      <c r="I1209" t="s">
        <v>11</v>
      </c>
      <c r="J1209" t="s">
        <v>58</v>
      </c>
      <c r="K1209" t="s">
        <v>154</v>
      </c>
      <c r="L1209" t="s">
        <v>14</v>
      </c>
      <c r="M1209" s="5">
        <v>45.46</v>
      </c>
      <c r="N1209">
        <v>1</v>
      </c>
    </row>
    <row r="1210" spans="1:14" x14ac:dyDescent="0.25">
      <c r="A1210" s="2">
        <v>45562</v>
      </c>
      <c r="B1210" s="3">
        <f t="shared" si="56"/>
        <v>2025</v>
      </c>
      <c r="C1210" t="str">
        <f t="shared" si="54"/>
        <v>2024-2025</v>
      </c>
      <c r="D1210" t="s">
        <v>147</v>
      </c>
      <c r="E1210" t="s">
        <v>59</v>
      </c>
      <c r="F1210" t="str">
        <f t="shared" si="55"/>
        <v>Victoria</v>
      </c>
      <c r="G1210" t="s">
        <v>45</v>
      </c>
      <c r="H1210">
        <v>3280</v>
      </c>
      <c r="I1210" t="s">
        <v>11</v>
      </c>
      <c r="J1210" t="s">
        <v>60</v>
      </c>
      <c r="K1210" t="s">
        <v>154</v>
      </c>
      <c r="L1210" t="s">
        <v>14</v>
      </c>
      <c r="M1210" s="5">
        <v>45.49</v>
      </c>
      <c r="N1210">
        <v>1</v>
      </c>
    </row>
    <row r="1211" spans="1:14" x14ac:dyDescent="0.25">
      <c r="A1211" s="2">
        <v>45349</v>
      </c>
      <c r="B1211" s="3">
        <f t="shared" si="56"/>
        <v>2024</v>
      </c>
      <c r="C1211" t="str">
        <f t="shared" si="54"/>
        <v>2023-2024</v>
      </c>
      <c r="D1211" t="s">
        <v>147</v>
      </c>
      <c r="E1211" t="s">
        <v>96</v>
      </c>
      <c r="F1211" t="str">
        <f t="shared" si="55"/>
        <v>Western Australia</v>
      </c>
      <c r="G1211" t="s">
        <v>48</v>
      </c>
      <c r="H1211">
        <v>6330</v>
      </c>
      <c r="I1211" t="s">
        <v>11</v>
      </c>
      <c r="J1211" t="s">
        <v>94</v>
      </c>
      <c r="K1211" t="s">
        <v>156</v>
      </c>
      <c r="L1211" t="s">
        <v>17</v>
      </c>
      <c r="M1211" s="5">
        <v>45.54</v>
      </c>
      <c r="N1211">
        <v>1</v>
      </c>
    </row>
    <row r="1212" spans="1:14" x14ac:dyDescent="0.25">
      <c r="A1212" s="2">
        <v>45338</v>
      </c>
      <c r="B1212" s="3">
        <f t="shared" si="56"/>
        <v>2024</v>
      </c>
      <c r="C1212" t="str">
        <f t="shared" si="54"/>
        <v>2023-2024</v>
      </c>
      <c r="D1212" t="s">
        <v>148</v>
      </c>
      <c r="E1212" t="s">
        <v>130</v>
      </c>
      <c r="F1212" t="str">
        <f t="shared" si="55"/>
        <v>South Australia</v>
      </c>
      <c r="G1212" t="s">
        <v>32</v>
      </c>
      <c r="H1212">
        <v>5290</v>
      </c>
      <c r="I1212" t="s">
        <v>11</v>
      </c>
      <c r="J1212" t="s">
        <v>38</v>
      </c>
      <c r="K1212" t="s">
        <v>155</v>
      </c>
      <c r="L1212" t="s">
        <v>20</v>
      </c>
      <c r="M1212" s="5">
        <v>45.65</v>
      </c>
      <c r="N1212">
        <v>1</v>
      </c>
    </row>
    <row r="1213" spans="1:14" x14ac:dyDescent="0.25">
      <c r="A1213" s="2">
        <v>45731</v>
      </c>
      <c r="B1213" s="3">
        <f t="shared" si="56"/>
        <v>2025</v>
      </c>
      <c r="C1213" t="str">
        <f t="shared" si="54"/>
        <v>2024-2025</v>
      </c>
      <c r="D1213" t="s">
        <v>147</v>
      </c>
      <c r="E1213" t="s">
        <v>135</v>
      </c>
      <c r="F1213" t="str">
        <f t="shared" si="55"/>
        <v>Victoria</v>
      </c>
      <c r="G1213" t="s">
        <v>45</v>
      </c>
      <c r="H1213">
        <v>3550</v>
      </c>
      <c r="I1213" t="s">
        <v>11</v>
      </c>
      <c r="J1213" t="s">
        <v>60</v>
      </c>
      <c r="K1213" t="s">
        <v>154</v>
      </c>
      <c r="L1213" t="s">
        <v>14</v>
      </c>
      <c r="M1213" s="5">
        <v>45.89</v>
      </c>
      <c r="N1213">
        <v>1</v>
      </c>
    </row>
    <row r="1214" spans="1:14" x14ac:dyDescent="0.25">
      <c r="A1214" s="2">
        <v>45908</v>
      </c>
      <c r="B1214" s="3">
        <f t="shared" si="56"/>
        <v>2026</v>
      </c>
      <c r="C1214" t="str">
        <f t="shared" si="54"/>
        <v>2025-2026</v>
      </c>
      <c r="D1214" t="s">
        <v>148</v>
      </c>
      <c r="E1214" t="s">
        <v>31</v>
      </c>
      <c r="F1214" t="str">
        <f t="shared" si="55"/>
        <v>South Australia</v>
      </c>
      <c r="G1214" t="s">
        <v>32</v>
      </c>
      <c r="H1214">
        <v>5168</v>
      </c>
      <c r="I1214" t="s">
        <v>11</v>
      </c>
      <c r="J1214" t="s">
        <v>33</v>
      </c>
      <c r="K1214" t="s">
        <v>150</v>
      </c>
      <c r="L1214" t="s">
        <v>18</v>
      </c>
      <c r="M1214" s="5">
        <v>45.91</v>
      </c>
      <c r="N1214">
        <v>1</v>
      </c>
    </row>
    <row r="1215" spans="1:14" x14ac:dyDescent="0.25">
      <c r="A1215" s="2">
        <v>45646</v>
      </c>
      <c r="B1215" s="3">
        <f t="shared" si="56"/>
        <v>2025</v>
      </c>
      <c r="C1215" t="str">
        <f t="shared" si="54"/>
        <v>2024-2025</v>
      </c>
      <c r="D1215" t="s">
        <v>147</v>
      </c>
      <c r="E1215" t="s">
        <v>54</v>
      </c>
      <c r="F1215" t="str">
        <f t="shared" si="55"/>
        <v>Victoria</v>
      </c>
      <c r="G1215" t="s">
        <v>45</v>
      </c>
      <c r="H1215">
        <v>3977</v>
      </c>
      <c r="I1215" t="s">
        <v>11</v>
      </c>
      <c r="J1215" t="s">
        <v>55</v>
      </c>
      <c r="K1215" t="s">
        <v>155</v>
      </c>
      <c r="L1215" t="s">
        <v>20</v>
      </c>
      <c r="M1215" s="5">
        <v>45.92</v>
      </c>
      <c r="N1215">
        <v>1</v>
      </c>
    </row>
    <row r="1216" spans="1:14" x14ac:dyDescent="0.25">
      <c r="A1216" s="2">
        <v>45632</v>
      </c>
      <c r="B1216" s="3">
        <f t="shared" si="56"/>
        <v>2025</v>
      </c>
      <c r="C1216" t="str">
        <f t="shared" si="54"/>
        <v>2024-2025</v>
      </c>
      <c r="D1216" t="s">
        <v>148</v>
      </c>
      <c r="E1216" t="s">
        <v>141</v>
      </c>
      <c r="F1216" t="str">
        <f t="shared" si="55"/>
        <v>Western Australia</v>
      </c>
      <c r="G1216" t="s">
        <v>48</v>
      </c>
      <c r="H1216">
        <v>6052</v>
      </c>
      <c r="I1216" t="s">
        <v>11</v>
      </c>
      <c r="J1216" t="s">
        <v>49</v>
      </c>
      <c r="K1216" t="s">
        <v>152</v>
      </c>
      <c r="L1216" t="s">
        <v>13</v>
      </c>
      <c r="M1216" s="5">
        <v>45.92</v>
      </c>
      <c r="N1216">
        <v>1</v>
      </c>
    </row>
    <row r="1217" spans="1:14" x14ac:dyDescent="0.25">
      <c r="A1217" s="2">
        <v>45681</v>
      </c>
      <c r="B1217" s="3">
        <f t="shared" si="56"/>
        <v>2025</v>
      </c>
      <c r="C1217" t="str">
        <f t="shared" si="54"/>
        <v>2024-2025</v>
      </c>
      <c r="D1217" t="s">
        <v>147</v>
      </c>
      <c r="E1217" t="s">
        <v>66</v>
      </c>
      <c r="F1217" t="str">
        <f t="shared" si="55"/>
        <v>South Australia</v>
      </c>
      <c r="G1217" t="s">
        <v>32</v>
      </c>
      <c r="H1217">
        <v>5169</v>
      </c>
      <c r="I1217" t="s">
        <v>11</v>
      </c>
      <c r="J1217" t="s">
        <v>33</v>
      </c>
      <c r="K1217" t="s">
        <v>154</v>
      </c>
      <c r="L1217" t="s">
        <v>14</v>
      </c>
      <c r="M1217" s="5">
        <v>46</v>
      </c>
      <c r="N1217">
        <v>1</v>
      </c>
    </row>
    <row r="1218" spans="1:14" x14ac:dyDescent="0.25">
      <c r="A1218" s="2">
        <v>45990</v>
      </c>
      <c r="B1218" s="3">
        <f t="shared" si="56"/>
        <v>2026</v>
      </c>
      <c r="C1218" t="str">
        <f t="shared" ref="C1218:C1281" si="57">IF(MONTH(A1218) &gt;= 7, YEAR(A1218) &amp; "-" &amp; YEAR(A1218) + 1, YEAR(A1218) - 1 &amp; "-" &amp; YEAR(A1218))</f>
        <v>2025-2026</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25">
      <c r="A1219" s="2">
        <v>45628</v>
      </c>
      <c r="B1219" s="3">
        <f t="shared" ref="B1219:B1282" si="59">IF(MONTH(A1219)&gt;=7,YEAR(A1219)+1,YEAR(A1219))</f>
        <v>2025</v>
      </c>
      <c r="C1219" t="str">
        <f t="shared" si="57"/>
        <v>2024-2025</v>
      </c>
      <c r="D1219" t="s">
        <v>147</v>
      </c>
      <c r="E1219" t="s">
        <v>37</v>
      </c>
      <c r="F1219" t="str">
        <f t="shared" si="58"/>
        <v>South Australia</v>
      </c>
      <c r="G1219" t="s">
        <v>32</v>
      </c>
      <c r="H1219">
        <v>5607</v>
      </c>
      <c r="I1219" t="s">
        <v>11</v>
      </c>
      <c r="J1219" t="s">
        <v>38</v>
      </c>
      <c r="K1219" t="s">
        <v>154</v>
      </c>
      <c r="L1219" t="s">
        <v>14</v>
      </c>
      <c r="M1219" s="5">
        <v>46.5</v>
      </c>
      <c r="N1219">
        <v>1</v>
      </c>
    </row>
    <row r="1220" spans="1:14" x14ac:dyDescent="0.25">
      <c r="A1220" s="2">
        <v>45517</v>
      </c>
      <c r="B1220" s="3">
        <f t="shared" si="59"/>
        <v>2025</v>
      </c>
      <c r="C1220" t="str">
        <f t="shared" si="57"/>
        <v>2024-2025</v>
      </c>
      <c r="D1220" t="s">
        <v>148</v>
      </c>
      <c r="E1220" t="s">
        <v>39</v>
      </c>
      <c r="F1220" t="str">
        <f t="shared" si="58"/>
        <v>South Australia</v>
      </c>
      <c r="G1220" t="s">
        <v>32</v>
      </c>
      <c r="H1220">
        <v>5343</v>
      </c>
      <c r="I1220" t="s">
        <v>11</v>
      </c>
      <c r="J1220" t="s">
        <v>38</v>
      </c>
      <c r="K1220" t="s">
        <v>152</v>
      </c>
      <c r="L1220" t="s">
        <v>13</v>
      </c>
      <c r="M1220" s="5">
        <v>46.9</v>
      </c>
      <c r="N1220">
        <v>1</v>
      </c>
    </row>
    <row r="1221" spans="1:14" x14ac:dyDescent="0.25">
      <c r="A1221" s="2">
        <v>45691</v>
      </c>
      <c r="B1221" s="3">
        <f t="shared" si="59"/>
        <v>2025</v>
      </c>
      <c r="C1221" t="str">
        <f t="shared" si="57"/>
        <v>2024-2025</v>
      </c>
      <c r="D1221" t="s">
        <v>147</v>
      </c>
      <c r="E1221" t="s">
        <v>79</v>
      </c>
      <c r="F1221" t="str">
        <f t="shared" si="58"/>
        <v>Australian Capital Territory</v>
      </c>
      <c r="G1221" t="s">
        <v>80</v>
      </c>
      <c r="H1221">
        <v>2617</v>
      </c>
      <c r="I1221" t="s">
        <v>11</v>
      </c>
      <c r="J1221" t="s">
        <v>58</v>
      </c>
      <c r="K1221" t="s">
        <v>150</v>
      </c>
      <c r="L1221" t="s">
        <v>18</v>
      </c>
      <c r="M1221" s="5">
        <v>46.91</v>
      </c>
      <c r="N1221">
        <v>1</v>
      </c>
    </row>
    <row r="1222" spans="1:14" x14ac:dyDescent="0.25">
      <c r="A1222" s="2">
        <v>45688</v>
      </c>
      <c r="B1222" s="3">
        <f t="shared" si="59"/>
        <v>2025</v>
      </c>
      <c r="C1222" t="str">
        <f t="shared" si="57"/>
        <v>2024-2025</v>
      </c>
      <c r="D1222" t="s">
        <v>148</v>
      </c>
      <c r="E1222" t="s">
        <v>74</v>
      </c>
      <c r="F1222" t="str">
        <f t="shared" si="58"/>
        <v>South Australia</v>
      </c>
      <c r="G1222" t="s">
        <v>32</v>
      </c>
      <c r="H1222">
        <v>5043</v>
      </c>
      <c r="I1222" t="s">
        <v>11</v>
      </c>
      <c r="J1222" t="s">
        <v>33</v>
      </c>
      <c r="K1222" t="s">
        <v>150</v>
      </c>
      <c r="L1222" t="s">
        <v>18</v>
      </c>
      <c r="M1222" s="5">
        <v>46.93</v>
      </c>
      <c r="N1222">
        <v>1</v>
      </c>
    </row>
    <row r="1223" spans="1:14" x14ac:dyDescent="0.25">
      <c r="A1223" s="2">
        <v>45636</v>
      </c>
      <c r="B1223" s="3">
        <f t="shared" si="59"/>
        <v>2025</v>
      </c>
      <c r="C1223" t="str">
        <f t="shared" si="57"/>
        <v>2024-2025</v>
      </c>
      <c r="D1223" t="s">
        <v>147</v>
      </c>
      <c r="E1223" t="s">
        <v>34</v>
      </c>
      <c r="F1223" t="str">
        <f t="shared" si="58"/>
        <v>Queensland</v>
      </c>
      <c r="G1223" t="s">
        <v>35</v>
      </c>
      <c r="H1223">
        <v>4802</v>
      </c>
      <c r="I1223" t="s">
        <v>11</v>
      </c>
      <c r="J1223" t="s">
        <v>36</v>
      </c>
      <c r="K1223" t="s">
        <v>153</v>
      </c>
      <c r="L1223" t="s">
        <v>16</v>
      </c>
      <c r="M1223" s="5">
        <v>46.96</v>
      </c>
      <c r="N1223">
        <v>1</v>
      </c>
    </row>
    <row r="1224" spans="1:14" x14ac:dyDescent="0.25">
      <c r="A1224" s="2">
        <v>45655</v>
      </c>
      <c r="B1224" s="3">
        <f t="shared" si="59"/>
        <v>2025</v>
      </c>
      <c r="C1224" t="str">
        <f t="shared" si="57"/>
        <v>2024-2025</v>
      </c>
      <c r="D1224" t="s">
        <v>147</v>
      </c>
      <c r="E1224" t="s">
        <v>39</v>
      </c>
      <c r="F1224" t="str">
        <f t="shared" si="58"/>
        <v>South Australia</v>
      </c>
      <c r="G1224" t="s">
        <v>32</v>
      </c>
      <c r="H1224">
        <v>5343</v>
      </c>
      <c r="I1224" t="s">
        <v>11</v>
      </c>
      <c r="J1224" t="s">
        <v>38</v>
      </c>
      <c r="K1224" t="s">
        <v>154</v>
      </c>
      <c r="L1224" t="s">
        <v>14</v>
      </c>
      <c r="M1224" s="5">
        <v>47</v>
      </c>
      <c r="N1224">
        <v>1</v>
      </c>
    </row>
    <row r="1225" spans="1:14" x14ac:dyDescent="0.25">
      <c r="A1225" s="2">
        <v>45996</v>
      </c>
      <c r="B1225" s="3">
        <f t="shared" si="59"/>
        <v>2026</v>
      </c>
      <c r="C1225" t="str">
        <f t="shared" si="57"/>
        <v>2025-2026</v>
      </c>
      <c r="D1225" t="s">
        <v>148</v>
      </c>
      <c r="E1225" t="s">
        <v>93</v>
      </c>
      <c r="F1225" t="str">
        <f t="shared" si="58"/>
        <v>Western Australia</v>
      </c>
      <c r="G1225" t="s">
        <v>48</v>
      </c>
      <c r="H1225">
        <v>6112</v>
      </c>
      <c r="I1225" t="s">
        <v>11</v>
      </c>
      <c r="J1225" t="s">
        <v>94</v>
      </c>
      <c r="K1225" t="s">
        <v>19</v>
      </c>
      <c r="L1225" t="s">
        <v>23</v>
      </c>
      <c r="M1225" s="5">
        <v>47.440000000000005</v>
      </c>
      <c r="N1225">
        <v>1</v>
      </c>
    </row>
    <row r="1226" spans="1:14" x14ac:dyDescent="0.25">
      <c r="A1226" s="2">
        <v>45313</v>
      </c>
      <c r="B1226" s="3">
        <f t="shared" si="59"/>
        <v>2024</v>
      </c>
      <c r="C1226" t="str">
        <f t="shared" si="57"/>
        <v>2023-2024</v>
      </c>
      <c r="D1226" t="s">
        <v>147</v>
      </c>
      <c r="E1226" t="s">
        <v>131</v>
      </c>
      <c r="F1226" t="str">
        <f t="shared" si="58"/>
        <v>Western Australia</v>
      </c>
      <c r="G1226" t="s">
        <v>48</v>
      </c>
      <c r="H1226">
        <v>6530</v>
      </c>
      <c r="I1226" t="s">
        <v>11</v>
      </c>
      <c r="J1226" t="s">
        <v>77</v>
      </c>
      <c r="K1226" t="s">
        <v>157</v>
      </c>
      <c r="L1226" t="s">
        <v>22</v>
      </c>
      <c r="M1226" s="5">
        <v>47.64</v>
      </c>
      <c r="N1226">
        <v>1</v>
      </c>
    </row>
    <row r="1227" spans="1:14" x14ac:dyDescent="0.25">
      <c r="A1227" s="2">
        <v>45318</v>
      </c>
      <c r="B1227" s="3">
        <f t="shared" si="59"/>
        <v>2024</v>
      </c>
      <c r="C1227" t="str">
        <f t="shared" si="57"/>
        <v>2023-2024</v>
      </c>
      <c r="D1227" t="s">
        <v>148</v>
      </c>
      <c r="E1227" t="s">
        <v>99</v>
      </c>
      <c r="F1227" t="str">
        <f t="shared" si="58"/>
        <v>Victoria</v>
      </c>
      <c r="G1227" t="s">
        <v>45</v>
      </c>
      <c r="H1227">
        <v>3148</v>
      </c>
      <c r="I1227" t="s">
        <v>11</v>
      </c>
      <c r="J1227" t="s">
        <v>63</v>
      </c>
      <c r="K1227" t="s">
        <v>156</v>
      </c>
      <c r="L1227" t="s">
        <v>17</v>
      </c>
      <c r="M1227" s="5">
        <v>47.84</v>
      </c>
      <c r="N1227">
        <v>1</v>
      </c>
    </row>
    <row r="1228" spans="1:14" x14ac:dyDescent="0.25">
      <c r="A1228" s="2">
        <v>45813</v>
      </c>
      <c r="B1228" s="3">
        <f t="shared" si="59"/>
        <v>2025</v>
      </c>
      <c r="C1228" t="str">
        <f t="shared" si="57"/>
        <v>2024-2025</v>
      </c>
      <c r="D1228" t="s">
        <v>148</v>
      </c>
      <c r="E1228" t="s">
        <v>97</v>
      </c>
      <c r="F1228" t="str">
        <f t="shared" si="58"/>
        <v>Tasmania</v>
      </c>
      <c r="G1228" t="s">
        <v>70</v>
      </c>
      <c r="H1228">
        <v>7250</v>
      </c>
      <c r="I1228" t="s">
        <v>11</v>
      </c>
      <c r="J1228" t="s">
        <v>71</v>
      </c>
      <c r="K1228" t="s">
        <v>156</v>
      </c>
      <c r="L1228" t="s">
        <v>17</v>
      </c>
      <c r="M1228" s="5">
        <v>47.84</v>
      </c>
      <c r="N1228">
        <v>1</v>
      </c>
    </row>
    <row r="1229" spans="1:14" x14ac:dyDescent="0.25">
      <c r="A1229" s="2">
        <v>45903</v>
      </c>
      <c r="B1229" s="3">
        <f t="shared" si="59"/>
        <v>2026</v>
      </c>
      <c r="C1229" t="str">
        <f t="shared" si="57"/>
        <v>2025-2026</v>
      </c>
      <c r="D1229" t="s">
        <v>147</v>
      </c>
      <c r="E1229" t="s">
        <v>66</v>
      </c>
      <c r="F1229" t="str">
        <f t="shared" si="58"/>
        <v>South Australia</v>
      </c>
      <c r="G1229" t="s">
        <v>32</v>
      </c>
      <c r="H1229">
        <v>5169</v>
      </c>
      <c r="I1229" t="s">
        <v>11</v>
      </c>
      <c r="J1229" t="s">
        <v>33</v>
      </c>
      <c r="K1229" t="s">
        <v>156</v>
      </c>
      <c r="L1229" t="s">
        <v>17</v>
      </c>
      <c r="M1229" s="5">
        <v>47.84</v>
      </c>
      <c r="N1229">
        <v>1</v>
      </c>
    </row>
    <row r="1230" spans="1:14" x14ac:dyDescent="0.25">
      <c r="A1230" s="2">
        <v>45810</v>
      </c>
      <c r="B1230" s="3">
        <f t="shared" si="59"/>
        <v>2025</v>
      </c>
      <c r="C1230" t="str">
        <f t="shared" si="57"/>
        <v>2024-2025</v>
      </c>
      <c r="D1230" t="s">
        <v>147</v>
      </c>
      <c r="E1230" t="s">
        <v>127</v>
      </c>
      <c r="F1230" t="str">
        <f t="shared" si="58"/>
        <v>New South Wales</v>
      </c>
      <c r="G1230" t="s">
        <v>10</v>
      </c>
      <c r="H1230">
        <v>2131</v>
      </c>
      <c r="I1230" t="s">
        <v>11</v>
      </c>
      <c r="J1230" t="s">
        <v>27</v>
      </c>
      <c r="K1230" t="s">
        <v>155</v>
      </c>
      <c r="L1230" t="s">
        <v>20</v>
      </c>
      <c r="M1230" s="5">
        <v>47.849999999999994</v>
      </c>
      <c r="N1230">
        <v>1</v>
      </c>
    </row>
    <row r="1231" spans="1:14" x14ac:dyDescent="0.25">
      <c r="A1231" s="2">
        <v>45995</v>
      </c>
      <c r="B1231" s="3">
        <f t="shared" si="59"/>
        <v>2026</v>
      </c>
      <c r="C1231" t="str">
        <f t="shared" si="57"/>
        <v>2025-2026</v>
      </c>
      <c r="D1231" t="s">
        <v>148</v>
      </c>
      <c r="E1231" t="s">
        <v>67</v>
      </c>
      <c r="F1231" t="str">
        <f t="shared" si="58"/>
        <v>New South Wales</v>
      </c>
      <c r="G1231" t="s">
        <v>10</v>
      </c>
      <c r="H1231">
        <v>2478</v>
      </c>
      <c r="I1231" t="s">
        <v>11</v>
      </c>
      <c r="J1231" t="s">
        <v>68</v>
      </c>
      <c r="K1231" t="s">
        <v>152</v>
      </c>
      <c r="L1231" t="s">
        <v>13</v>
      </c>
      <c r="M1231" s="5">
        <v>47.86</v>
      </c>
      <c r="N1231">
        <v>1</v>
      </c>
    </row>
    <row r="1232" spans="1:14" x14ac:dyDescent="0.25">
      <c r="A1232" s="2">
        <v>45854</v>
      </c>
      <c r="B1232" s="3">
        <f t="shared" si="59"/>
        <v>2026</v>
      </c>
      <c r="C1232" t="str">
        <f t="shared" si="57"/>
        <v>2025-2026</v>
      </c>
      <c r="D1232" t="s">
        <v>147</v>
      </c>
      <c r="E1232" t="s">
        <v>78</v>
      </c>
      <c r="F1232" t="str">
        <f t="shared" si="58"/>
        <v>New South Wales</v>
      </c>
      <c r="G1232" t="s">
        <v>10</v>
      </c>
      <c r="H1232">
        <v>2350</v>
      </c>
      <c r="I1232" t="s">
        <v>11</v>
      </c>
      <c r="J1232" t="s">
        <v>68</v>
      </c>
      <c r="K1232" t="s">
        <v>149</v>
      </c>
      <c r="L1232" t="s">
        <v>15</v>
      </c>
      <c r="M1232" s="5">
        <v>47.88</v>
      </c>
      <c r="N1232">
        <v>1</v>
      </c>
    </row>
    <row r="1233" spans="1:14" x14ac:dyDescent="0.25">
      <c r="A1233" s="2">
        <v>45893</v>
      </c>
      <c r="B1233" s="3">
        <f t="shared" si="59"/>
        <v>2026</v>
      </c>
      <c r="C1233" t="str">
        <f t="shared" si="57"/>
        <v>2025-2026</v>
      </c>
      <c r="D1233" t="s">
        <v>147</v>
      </c>
      <c r="E1233" t="s">
        <v>113</v>
      </c>
      <c r="F1233" t="str">
        <f t="shared" si="58"/>
        <v>Queensland</v>
      </c>
      <c r="G1233" t="s">
        <v>35</v>
      </c>
      <c r="H1233">
        <v>4215</v>
      </c>
      <c r="I1233" t="s">
        <v>11</v>
      </c>
      <c r="J1233" t="s">
        <v>104</v>
      </c>
      <c r="K1233" t="s">
        <v>156</v>
      </c>
      <c r="L1233" t="s">
        <v>17</v>
      </c>
      <c r="M1233" s="5">
        <v>47.88</v>
      </c>
      <c r="N1233">
        <v>1</v>
      </c>
    </row>
    <row r="1234" spans="1:14" x14ac:dyDescent="0.25">
      <c r="A1234" s="2">
        <v>45493</v>
      </c>
      <c r="B1234" s="3">
        <f t="shared" si="59"/>
        <v>2025</v>
      </c>
      <c r="C1234" t="str">
        <f t="shared" si="57"/>
        <v>2024-2025</v>
      </c>
      <c r="D1234" t="s">
        <v>147</v>
      </c>
      <c r="E1234" t="s">
        <v>82</v>
      </c>
      <c r="F1234" t="str">
        <f t="shared" si="58"/>
        <v>Queensland</v>
      </c>
      <c r="G1234" t="s">
        <v>35</v>
      </c>
      <c r="H1234">
        <v>4012</v>
      </c>
      <c r="I1234" t="s">
        <v>11</v>
      </c>
      <c r="J1234" t="s">
        <v>43</v>
      </c>
      <c r="K1234" t="s">
        <v>155</v>
      </c>
      <c r="L1234" t="s">
        <v>20</v>
      </c>
      <c r="M1234" s="5">
        <v>47.88</v>
      </c>
      <c r="N1234">
        <v>1</v>
      </c>
    </row>
    <row r="1235" spans="1:14" x14ac:dyDescent="0.25">
      <c r="A1235" s="2">
        <v>45568</v>
      </c>
      <c r="B1235" s="3">
        <f t="shared" si="59"/>
        <v>2025</v>
      </c>
      <c r="C1235" t="str">
        <f t="shared" si="57"/>
        <v>2024-2025</v>
      </c>
      <c r="D1235" t="s">
        <v>147</v>
      </c>
      <c r="E1235" t="s">
        <v>72</v>
      </c>
      <c r="F1235" t="str">
        <f t="shared" si="58"/>
        <v>Western Australia</v>
      </c>
      <c r="G1235" t="s">
        <v>48</v>
      </c>
      <c r="H1235">
        <v>6010</v>
      </c>
      <c r="I1235" t="s">
        <v>11</v>
      </c>
      <c r="J1235" t="s">
        <v>49</v>
      </c>
      <c r="K1235" t="s">
        <v>19</v>
      </c>
      <c r="L1235" t="s">
        <v>23</v>
      </c>
      <c r="M1235" s="5">
        <v>47.92</v>
      </c>
      <c r="N1235">
        <v>1</v>
      </c>
    </row>
    <row r="1236" spans="1:14" x14ac:dyDescent="0.25">
      <c r="A1236" s="2">
        <v>45767</v>
      </c>
      <c r="B1236" s="3">
        <f t="shared" si="59"/>
        <v>2025</v>
      </c>
      <c r="C1236" t="str">
        <f t="shared" si="57"/>
        <v>2024-2025</v>
      </c>
      <c r="D1236" t="s">
        <v>147</v>
      </c>
      <c r="E1236" t="s">
        <v>142</v>
      </c>
      <c r="F1236" t="str">
        <f t="shared" si="58"/>
        <v>Australian Capital Territory</v>
      </c>
      <c r="G1236" t="s">
        <v>80</v>
      </c>
      <c r="H1236">
        <v>2609</v>
      </c>
      <c r="I1236" t="s">
        <v>11</v>
      </c>
      <c r="J1236" t="s">
        <v>58</v>
      </c>
      <c r="K1236" t="s">
        <v>150</v>
      </c>
      <c r="L1236" t="s">
        <v>18</v>
      </c>
      <c r="M1236" s="5">
        <v>47.92</v>
      </c>
      <c r="N1236">
        <v>1</v>
      </c>
    </row>
    <row r="1237" spans="1:14" x14ac:dyDescent="0.25">
      <c r="A1237" s="2">
        <v>45345</v>
      </c>
      <c r="B1237" s="3">
        <f t="shared" si="59"/>
        <v>2024</v>
      </c>
      <c r="C1237" t="str">
        <f t="shared" si="57"/>
        <v>2023-2024</v>
      </c>
      <c r="D1237" t="s">
        <v>148</v>
      </c>
      <c r="E1237" t="s">
        <v>101</v>
      </c>
      <c r="F1237" t="str">
        <f t="shared" si="58"/>
        <v>Victoria</v>
      </c>
      <c r="G1237" t="s">
        <v>45</v>
      </c>
      <c r="H1237">
        <v>3131</v>
      </c>
      <c r="I1237" t="s">
        <v>11</v>
      </c>
      <c r="J1237" t="s">
        <v>63</v>
      </c>
      <c r="K1237" t="s">
        <v>151</v>
      </c>
      <c r="L1237" t="s">
        <v>21</v>
      </c>
      <c r="M1237" s="5">
        <v>47.92</v>
      </c>
      <c r="N1237">
        <v>1</v>
      </c>
    </row>
    <row r="1238" spans="1:14" x14ac:dyDescent="0.25">
      <c r="A1238" s="2">
        <v>45409</v>
      </c>
      <c r="B1238" s="3">
        <f t="shared" si="59"/>
        <v>2024</v>
      </c>
      <c r="C1238" t="str">
        <f t="shared" si="57"/>
        <v>2023-2024</v>
      </c>
      <c r="D1238" t="s">
        <v>147</v>
      </c>
      <c r="E1238" t="s">
        <v>82</v>
      </c>
      <c r="F1238" t="str">
        <f t="shared" si="58"/>
        <v>Queensland</v>
      </c>
      <c r="G1238" t="s">
        <v>35</v>
      </c>
      <c r="H1238">
        <v>4012</v>
      </c>
      <c r="I1238" t="s">
        <v>11</v>
      </c>
      <c r="J1238" t="s">
        <v>43</v>
      </c>
      <c r="K1238" t="s">
        <v>156</v>
      </c>
      <c r="L1238" t="s">
        <v>17</v>
      </c>
      <c r="M1238" s="5">
        <v>47.92</v>
      </c>
      <c r="N1238">
        <v>1</v>
      </c>
    </row>
    <row r="1239" spans="1:14" x14ac:dyDescent="0.25">
      <c r="A1239" s="2">
        <v>45771</v>
      </c>
      <c r="B1239" s="3">
        <f t="shared" si="59"/>
        <v>2025</v>
      </c>
      <c r="C1239" t="str">
        <f t="shared" si="57"/>
        <v>2024-2025</v>
      </c>
      <c r="D1239" t="s">
        <v>147</v>
      </c>
      <c r="E1239" t="s">
        <v>108</v>
      </c>
      <c r="F1239" t="str">
        <f t="shared" si="58"/>
        <v>Victoria</v>
      </c>
      <c r="G1239" t="s">
        <v>45</v>
      </c>
      <c r="H1239">
        <v>3018</v>
      </c>
      <c r="I1239" t="s">
        <v>11</v>
      </c>
      <c r="J1239" t="s">
        <v>46</v>
      </c>
      <c r="K1239" t="s">
        <v>149</v>
      </c>
      <c r="L1239" t="s">
        <v>15</v>
      </c>
      <c r="M1239" s="5">
        <v>47.94</v>
      </c>
      <c r="N1239">
        <v>1</v>
      </c>
    </row>
    <row r="1240" spans="1:14" x14ac:dyDescent="0.25">
      <c r="A1240" s="2">
        <v>45305</v>
      </c>
      <c r="B1240" s="3">
        <f t="shared" si="59"/>
        <v>2024</v>
      </c>
      <c r="C1240" t="str">
        <f t="shared" si="57"/>
        <v>2023-2024</v>
      </c>
      <c r="D1240" t="s">
        <v>147</v>
      </c>
      <c r="E1240" t="s">
        <v>79</v>
      </c>
      <c r="F1240" t="str">
        <f t="shared" si="58"/>
        <v>Australian Capital Territory</v>
      </c>
      <c r="G1240" t="s">
        <v>80</v>
      </c>
      <c r="H1240">
        <v>2617</v>
      </c>
      <c r="I1240" t="s">
        <v>11</v>
      </c>
      <c r="J1240" t="s">
        <v>58</v>
      </c>
      <c r="K1240" t="s">
        <v>154</v>
      </c>
      <c r="L1240" t="s">
        <v>14</v>
      </c>
      <c r="M1240" s="5">
        <v>47.94</v>
      </c>
      <c r="N1240">
        <v>1</v>
      </c>
    </row>
    <row r="1241" spans="1:14" x14ac:dyDescent="0.25">
      <c r="A1241" s="2">
        <v>45823</v>
      </c>
      <c r="B1241" s="3">
        <f t="shared" si="59"/>
        <v>2025</v>
      </c>
      <c r="C1241" t="str">
        <f t="shared" si="57"/>
        <v>2024-2025</v>
      </c>
      <c r="D1241" t="s">
        <v>148</v>
      </c>
      <c r="E1241" t="s">
        <v>93</v>
      </c>
      <c r="F1241" t="str">
        <f t="shared" si="58"/>
        <v>Western Australia</v>
      </c>
      <c r="G1241" t="s">
        <v>48</v>
      </c>
      <c r="H1241">
        <v>6112</v>
      </c>
      <c r="I1241" t="s">
        <v>11</v>
      </c>
      <c r="J1241" t="s">
        <v>94</v>
      </c>
      <c r="K1241" t="s">
        <v>19</v>
      </c>
      <c r="L1241" t="s">
        <v>23</v>
      </c>
      <c r="M1241" s="5">
        <v>47.94</v>
      </c>
      <c r="N1241">
        <v>1</v>
      </c>
    </row>
    <row r="1242" spans="1:14" x14ac:dyDescent="0.25">
      <c r="A1242" s="2">
        <v>45982</v>
      </c>
      <c r="B1242" s="3">
        <f t="shared" si="59"/>
        <v>2026</v>
      </c>
      <c r="C1242" t="str">
        <f t="shared" si="57"/>
        <v>2025-2026</v>
      </c>
      <c r="D1242" t="s">
        <v>148</v>
      </c>
      <c r="E1242" t="s">
        <v>97</v>
      </c>
      <c r="F1242" t="str">
        <f t="shared" si="58"/>
        <v>Tasmania</v>
      </c>
      <c r="G1242" t="s">
        <v>70</v>
      </c>
      <c r="H1242">
        <v>7250</v>
      </c>
      <c r="I1242" t="s">
        <v>11</v>
      </c>
      <c r="J1242" t="s">
        <v>71</v>
      </c>
      <c r="K1242" t="s">
        <v>152</v>
      </c>
      <c r="L1242" t="s">
        <v>13</v>
      </c>
      <c r="M1242" s="5">
        <v>47.94</v>
      </c>
      <c r="N1242">
        <v>1</v>
      </c>
    </row>
    <row r="1243" spans="1:14" x14ac:dyDescent="0.25">
      <c r="A1243" s="2">
        <v>45932</v>
      </c>
      <c r="B1243" s="3">
        <f t="shared" si="59"/>
        <v>2026</v>
      </c>
      <c r="C1243" t="str">
        <f t="shared" si="57"/>
        <v>2025-2026</v>
      </c>
      <c r="D1243" t="s">
        <v>147</v>
      </c>
      <c r="E1243" t="s">
        <v>139</v>
      </c>
      <c r="F1243" t="str">
        <f t="shared" si="58"/>
        <v>New South Wales</v>
      </c>
      <c r="G1243" t="s">
        <v>10</v>
      </c>
      <c r="H1243">
        <v>2020</v>
      </c>
      <c r="I1243" t="s">
        <v>11</v>
      </c>
      <c r="J1243" t="s">
        <v>12</v>
      </c>
      <c r="K1243" t="s">
        <v>149</v>
      </c>
      <c r="L1243" t="s">
        <v>15</v>
      </c>
      <c r="M1243" s="5">
        <v>47.94</v>
      </c>
      <c r="N1243">
        <v>1</v>
      </c>
    </row>
    <row r="1244" spans="1:14" x14ac:dyDescent="0.25">
      <c r="A1244" s="2">
        <v>45632</v>
      </c>
      <c r="B1244" s="3">
        <f t="shared" si="59"/>
        <v>2025</v>
      </c>
      <c r="C1244" t="str">
        <f t="shared" si="57"/>
        <v>2024-2025</v>
      </c>
      <c r="D1244" t="s">
        <v>148</v>
      </c>
      <c r="E1244" t="s">
        <v>42</v>
      </c>
      <c r="F1244" t="str">
        <f t="shared" si="58"/>
        <v>Queensland</v>
      </c>
      <c r="G1244" t="s">
        <v>35</v>
      </c>
      <c r="H1244">
        <v>4053</v>
      </c>
      <c r="I1244" t="s">
        <v>11</v>
      </c>
      <c r="J1244" t="s">
        <v>43</v>
      </c>
      <c r="K1244" t="s">
        <v>154</v>
      </c>
      <c r="L1244" t="s">
        <v>14</v>
      </c>
      <c r="M1244" s="5">
        <v>47.94</v>
      </c>
      <c r="N1244">
        <v>1</v>
      </c>
    </row>
    <row r="1245" spans="1:14" x14ac:dyDescent="0.25">
      <c r="A1245" s="2">
        <v>45510</v>
      </c>
      <c r="B1245" s="3">
        <f t="shared" si="59"/>
        <v>2025</v>
      </c>
      <c r="C1245" t="str">
        <f t="shared" si="57"/>
        <v>2024-2025</v>
      </c>
      <c r="D1245" t="s">
        <v>148</v>
      </c>
      <c r="E1245" t="s">
        <v>117</v>
      </c>
      <c r="F1245" t="str">
        <f t="shared" si="58"/>
        <v>Queensland</v>
      </c>
      <c r="G1245" t="s">
        <v>35</v>
      </c>
      <c r="H1245">
        <v>4119</v>
      </c>
      <c r="I1245" t="s">
        <v>11</v>
      </c>
      <c r="J1245" t="s">
        <v>43</v>
      </c>
      <c r="K1245" t="s">
        <v>153</v>
      </c>
      <c r="L1245" t="s">
        <v>16</v>
      </c>
      <c r="M1245" s="5">
        <v>47.94</v>
      </c>
      <c r="N1245">
        <v>1</v>
      </c>
    </row>
    <row r="1246" spans="1:14" x14ac:dyDescent="0.25">
      <c r="A1246" s="2">
        <v>45524</v>
      </c>
      <c r="B1246" s="3">
        <f t="shared" si="59"/>
        <v>2025</v>
      </c>
      <c r="C1246" t="str">
        <f t="shared" si="57"/>
        <v>2024-2025</v>
      </c>
      <c r="D1246" t="s">
        <v>147</v>
      </c>
      <c r="E1246" t="s">
        <v>86</v>
      </c>
      <c r="F1246" t="str">
        <f t="shared" si="58"/>
        <v>New South Wales</v>
      </c>
      <c r="G1246" t="s">
        <v>10</v>
      </c>
      <c r="H1246">
        <v>2064</v>
      </c>
      <c r="I1246" t="s">
        <v>11</v>
      </c>
      <c r="J1246" t="s">
        <v>12</v>
      </c>
      <c r="K1246" t="s">
        <v>19</v>
      </c>
      <c r="L1246" t="s">
        <v>23</v>
      </c>
      <c r="M1246" s="5">
        <v>47.95</v>
      </c>
      <c r="N1246">
        <v>1</v>
      </c>
    </row>
    <row r="1247" spans="1:14" x14ac:dyDescent="0.25">
      <c r="A1247" s="2">
        <v>45813</v>
      </c>
      <c r="B1247" s="3">
        <f t="shared" si="59"/>
        <v>2025</v>
      </c>
      <c r="C1247" t="str">
        <f t="shared" si="57"/>
        <v>2024-2025</v>
      </c>
      <c r="D1247" t="s">
        <v>147</v>
      </c>
      <c r="E1247" t="s">
        <v>110</v>
      </c>
      <c r="F1247" t="str">
        <f t="shared" si="58"/>
        <v>Queensland</v>
      </c>
      <c r="G1247" t="s">
        <v>35</v>
      </c>
      <c r="H1247">
        <v>4680</v>
      </c>
      <c r="I1247" t="s">
        <v>11</v>
      </c>
      <c r="J1247" t="s">
        <v>51</v>
      </c>
      <c r="K1247" t="s">
        <v>154</v>
      </c>
      <c r="L1247" t="s">
        <v>14</v>
      </c>
      <c r="M1247" s="5">
        <v>47.97</v>
      </c>
      <c r="N1247">
        <v>1</v>
      </c>
    </row>
    <row r="1248" spans="1:14" x14ac:dyDescent="0.25">
      <c r="A1248" s="2">
        <v>45713</v>
      </c>
      <c r="B1248" s="3">
        <f t="shared" si="59"/>
        <v>2025</v>
      </c>
      <c r="C1248" t="str">
        <f t="shared" si="57"/>
        <v>2024-2025</v>
      </c>
      <c r="D1248" t="s">
        <v>148</v>
      </c>
      <c r="E1248" t="s">
        <v>144</v>
      </c>
      <c r="F1248" t="str">
        <f t="shared" si="58"/>
        <v>Queensland</v>
      </c>
      <c r="G1248" t="s">
        <v>35</v>
      </c>
      <c r="H1248">
        <v>4566</v>
      </c>
      <c r="I1248" t="s">
        <v>11</v>
      </c>
      <c r="J1248" t="s">
        <v>120</v>
      </c>
      <c r="K1248" t="s">
        <v>152</v>
      </c>
      <c r="L1248" t="s">
        <v>13</v>
      </c>
      <c r="M1248" s="5">
        <v>47.97</v>
      </c>
      <c r="N1248">
        <v>1</v>
      </c>
    </row>
    <row r="1249" spans="1:14" x14ac:dyDescent="0.25">
      <c r="A1249" s="2">
        <v>45496</v>
      </c>
      <c r="B1249" s="3">
        <f t="shared" si="59"/>
        <v>2025</v>
      </c>
      <c r="C1249" t="str">
        <f t="shared" si="57"/>
        <v>2024-2025</v>
      </c>
      <c r="D1249" t="s">
        <v>147</v>
      </c>
      <c r="E1249" t="s">
        <v>125</v>
      </c>
      <c r="F1249" t="str">
        <f t="shared" si="58"/>
        <v>Victoria</v>
      </c>
      <c r="G1249" t="s">
        <v>45</v>
      </c>
      <c r="H1249">
        <v>3400</v>
      </c>
      <c r="I1249" t="s">
        <v>11</v>
      </c>
      <c r="J1249" t="s">
        <v>60</v>
      </c>
      <c r="K1249" t="s">
        <v>154</v>
      </c>
      <c r="L1249" t="s">
        <v>14</v>
      </c>
      <c r="M1249" s="5">
        <v>47.980000000000004</v>
      </c>
      <c r="N1249">
        <v>1</v>
      </c>
    </row>
    <row r="1250" spans="1:14" x14ac:dyDescent="0.25">
      <c r="A1250" s="2">
        <v>45731</v>
      </c>
      <c r="B1250" s="3">
        <f t="shared" si="59"/>
        <v>2025</v>
      </c>
      <c r="C1250" t="str">
        <f t="shared" si="57"/>
        <v>2024-2025</v>
      </c>
      <c r="D1250" t="s">
        <v>147</v>
      </c>
      <c r="E1250" t="s">
        <v>93</v>
      </c>
      <c r="F1250" t="str">
        <f t="shared" si="58"/>
        <v>Western Australia</v>
      </c>
      <c r="G1250" t="s">
        <v>48</v>
      </c>
      <c r="H1250">
        <v>6112</v>
      </c>
      <c r="I1250" t="s">
        <v>11</v>
      </c>
      <c r="J1250" t="s">
        <v>94</v>
      </c>
      <c r="K1250" t="s">
        <v>154</v>
      </c>
      <c r="L1250" t="s">
        <v>14</v>
      </c>
      <c r="M1250" s="5">
        <v>48</v>
      </c>
      <c r="N1250">
        <v>1</v>
      </c>
    </row>
    <row r="1251" spans="1:14" x14ac:dyDescent="0.25">
      <c r="A1251" s="2">
        <v>45802</v>
      </c>
      <c r="B1251" s="3">
        <f t="shared" si="59"/>
        <v>2025</v>
      </c>
      <c r="C1251" t="str">
        <f t="shared" si="57"/>
        <v>2024-2025</v>
      </c>
      <c r="D1251" t="s">
        <v>148</v>
      </c>
      <c r="E1251" t="s">
        <v>98</v>
      </c>
      <c r="F1251" t="str">
        <f t="shared" si="58"/>
        <v>Victoria</v>
      </c>
      <c r="G1251" t="s">
        <v>45</v>
      </c>
      <c r="H1251">
        <v>3429</v>
      </c>
      <c r="I1251" t="s">
        <v>11</v>
      </c>
      <c r="J1251" t="s">
        <v>60</v>
      </c>
      <c r="K1251" t="s">
        <v>154</v>
      </c>
      <c r="L1251" t="s">
        <v>14</v>
      </c>
      <c r="M1251" s="5">
        <v>48</v>
      </c>
      <c r="N1251">
        <v>1</v>
      </c>
    </row>
    <row r="1252" spans="1:14" x14ac:dyDescent="0.25">
      <c r="A1252" s="2">
        <v>45506</v>
      </c>
      <c r="B1252" s="3">
        <f t="shared" si="59"/>
        <v>2025</v>
      </c>
      <c r="C1252" t="str">
        <f t="shared" si="57"/>
        <v>2024-2025</v>
      </c>
      <c r="D1252" t="s">
        <v>147</v>
      </c>
      <c r="E1252" t="s">
        <v>111</v>
      </c>
      <c r="F1252" t="str">
        <f t="shared" si="58"/>
        <v>New South Wales</v>
      </c>
      <c r="G1252" t="s">
        <v>10</v>
      </c>
      <c r="H1252">
        <v>2120</v>
      </c>
      <c r="I1252" t="s">
        <v>11</v>
      </c>
      <c r="J1252" t="s">
        <v>27</v>
      </c>
      <c r="K1252" t="s">
        <v>152</v>
      </c>
      <c r="L1252" t="s">
        <v>13</v>
      </c>
      <c r="M1252" s="5">
        <v>48.04</v>
      </c>
      <c r="N1252">
        <v>1</v>
      </c>
    </row>
    <row r="1253" spans="1:14" x14ac:dyDescent="0.25">
      <c r="A1253" s="2">
        <v>45735</v>
      </c>
      <c r="B1253" s="3">
        <f t="shared" si="59"/>
        <v>2025</v>
      </c>
      <c r="C1253" t="str">
        <f t="shared" si="57"/>
        <v>2024-2025</v>
      </c>
      <c r="D1253" t="s">
        <v>148</v>
      </c>
      <c r="E1253" t="s">
        <v>109</v>
      </c>
      <c r="F1253" t="str">
        <f t="shared" si="58"/>
        <v>New South Wales</v>
      </c>
      <c r="G1253" t="s">
        <v>10</v>
      </c>
      <c r="H1253">
        <v>2480</v>
      </c>
      <c r="I1253" t="s">
        <v>11</v>
      </c>
      <c r="J1253" t="s">
        <v>68</v>
      </c>
      <c r="K1253" t="s">
        <v>157</v>
      </c>
      <c r="L1253" t="s">
        <v>22</v>
      </c>
      <c r="M1253" s="5">
        <v>48.09</v>
      </c>
      <c r="N1253">
        <v>1</v>
      </c>
    </row>
    <row r="1254" spans="1:14" x14ac:dyDescent="0.25">
      <c r="A1254" s="2">
        <v>45979</v>
      </c>
      <c r="B1254" s="3">
        <f t="shared" si="59"/>
        <v>2026</v>
      </c>
      <c r="C1254" t="str">
        <f t="shared" si="57"/>
        <v>2025-2026</v>
      </c>
      <c r="D1254" t="s">
        <v>147</v>
      </c>
      <c r="E1254" t="s">
        <v>78</v>
      </c>
      <c r="F1254" t="str">
        <f t="shared" si="58"/>
        <v>New South Wales</v>
      </c>
      <c r="G1254" t="s">
        <v>10</v>
      </c>
      <c r="H1254">
        <v>2350</v>
      </c>
      <c r="I1254" t="s">
        <v>11</v>
      </c>
      <c r="J1254" t="s">
        <v>68</v>
      </c>
      <c r="K1254" t="s">
        <v>152</v>
      </c>
      <c r="L1254" t="s">
        <v>13</v>
      </c>
      <c r="M1254" s="5">
        <v>48.209999999999994</v>
      </c>
      <c r="N1254">
        <v>1</v>
      </c>
    </row>
    <row r="1255" spans="1:14" x14ac:dyDescent="0.25">
      <c r="A1255" s="2">
        <v>45965</v>
      </c>
      <c r="B1255" s="3">
        <f t="shared" si="59"/>
        <v>2026</v>
      </c>
      <c r="C1255" t="str">
        <f t="shared" si="57"/>
        <v>2025-2026</v>
      </c>
      <c r="D1255" t="s">
        <v>147</v>
      </c>
      <c r="E1255" t="s">
        <v>40</v>
      </c>
      <c r="F1255" t="str">
        <f t="shared" si="58"/>
        <v>New South Wales</v>
      </c>
      <c r="G1255" t="s">
        <v>10</v>
      </c>
      <c r="H1255">
        <v>2116</v>
      </c>
      <c r="I1255" t="s">
        <v>11</v>
      </c>
      <c r="J1255" t="s">
        <v>27</v>
      </c>
      <c r="K1255" t="s">
        <v>154</v>
      </c>
      <c r="L1255" t="s">
        <v>14</v>
      </c>
      <c r="M1255" s="5">
        <v>48.83</v>
      </c>
      <c r="N1255">
        <v>1</v>
      </c>
    </row>
    <row r="1256" spans="1:14" x14ac:dyDescent="0.25">
      <c r="A1256" s="2">
        <v>45781</v>
      </c>
      <c r="B1256" s="3">
        <f t="shared" si="59"/>
        <v>2025</v>
      </c>
      <c r="C1256" t="str">
        <f t="shared" si="57"/>
        <v>2024-2025</v>
      </c>
      <c r="D1256" t="s">
        <v>148</v>
      </c>
      <c r="E1256" t="s">
        <v>47</v>
      </c>
      <c r="F1256" t="str">
        <f t="shared" si="58"/>
        <v>Western Australia</v>
      </c>
      <c r="G1256" t="s">
        <v>48</v>
      </c>
      <c r="H1256">
        <v>6030</v>
      </c>
      <c r="I1256" t="s">
        <v>11</v>
      </c>
      <c r="J1256" t="s">
        <v>49</v>
      </c>
      <c r="K1256" t="s">
        <v>155</v>
      </c>
      <c r="L1256" t="s">
        <v>20</v>
      </c>
      <c r="M1256" s="5">
        <v>48.85</v>
      </c>
      <c r="N1256">
        <v>1</v>
      </c>
    </row>
    <row r="1257" spans="1:14" x14ac:dyDescent="0.25">
      <c r="A1257" s="2">
        <v>45908</v>
      </c>
      <c r="B1257" s="3">
        <f t="shared" si="59"/>
        <v>2026</v>
      </c>
      <c r="C1257" t="str">
        <f t="shared" si="57"/>
        <v>2025-2026</v>
      </c>
      <c r="D1257" t="s">
        <v>147</v>
      </c>
      <c r="E1257" t="s">
        <v>40</v>
      </c>
      <c r="F1257" t="str">
        <f t="shared" si="58"/>
        <v>New South Wales</v>
      </c>
      <c r="G1257" t="s">
        <v>10</v>
      </c>
      <c r="H1257">
        <v>2116</v>
      </c>
      <c r="I1257" t="s">
        <v>11</v>
      </c>
      <c r="J1257" t="s">
        <v>27</v>
      </c>
      <c r="K1257" t="s">
        <v>19</v>
      </c>
      <c r="L1257" t="s">
        <v>23</v>
      </c>
      <c r="M1257" s="5">
        <v>48.910000000000004</v>
      </c>
      <c r="N1257">
        <v>1</v>
      </c>
    </row>
    <row r="1258" spans="1:14" x14ac:dyDescent="0.25">
      <c r="A1258" s="2">
        <v>45926</v>
      </c>
      <c r="B1258" s="3">
        <f t="shared" si="59"/>
        <v>2026</v>
      </c>
      <c r="C1258" t="str">
        <f t="shared" si="57"/>
        <v>2025-2026</v>
      </c>
      <c r="D1258" t="s">
        <v>148</v>
      </c>
      <c r="E1258" t="s">
        <v>122</v>
      </c>
      <c r="F1258" t="str">
        <f t="shared" si="58"/>
        <v>New South Wales</v>
      </c>
      <c r="G1258" t="s">
        <v>10</v>
      </c>
      <c r="H1258">
        <v>2650</v>
      </c>
      <c r="I1258" t="s">
        <v>11</v>
      </c>
      <c r="J1258" t="s">
        <v>25</v>
      </c>
      <c r="K1258" t="s">
        <v>155</v>
      </c>
      <c r="L1258" t="s">
        <v>20</v>
      </c>
      <c r="M1258" s="5">
        <v>48.92</v>
      </c>
      <c r="N1258">
        <v>1</v>
      </c>
    </row>
    <row r="1259" spans="1:14" x14ac:dyDescent="0.25">
      <c r="A1259" s="2">
        <v>45414</v>
      </c>
      <c r="B1259" s="3">
        <f t="shared" si="59"/>
        <v>2024</v>
      </c>
      <c r="C1259" t="str">
        <f t="shared" si="57"/>
        <v>2023-2024</v>
      </c>
      <c r="D1259" t="s">
        <v>147</v>
      </c>
      <c r="E1259" t="s">
        <v>56</v>
      </c>
      <c r="F1259" t="str">
        <f t="shared" si="58"/>
        <v>Northern Territory</v>
      </c>
      <c r="G1259" t="s">
        <v>29</v>
      </c>
      <c r="H1259">
        <v>870</v>
      </c>
      <c r="I1259" t="s">
        <v>11</v>
      </c>
      <c r="J1259" t="s">
        <v>30</v>
      </c>
      <c r="K1259" t="s">
        <v>19</v>
      </c>
      <c r="L1259" t="s">
        <v>23</v>
      </c>
      <c r="M1259" s="5">
        <v>48.93</v>
      </c>
      <c r="N1259">
        <v>1</v>
      </c>
    </row>
    <row r="1260" spans="1:14" x14ac:dyDescent="0.25">
      <c r="A1260" s="2">
        <v>45299</v>
      </c>
      <c r="B1260" s="3">
        <f t="shared" si="59"/>
        <v>2024</v>
      </c>
      <c r="C1260" t="str">
        <f t="shared" si="57"/>
        <v>2023-2024</v>
      </c>
      <c r="D1260" t="s">
        <v>147</v>
      </c>
      <c r="E1260" t="s">
        <v>44</v>
      </c>
      <c r="F1260" t="str">
        <f t="shared" si="58"/>
        <v>Victoria</v>
      </c>
      <c r="G1260" t="s">
        <v>45</v>
      </c>
      <c r="H1260">
        <v>3066</v>
      </c>
      <c r="I1260" t="s">
        <v>11</v>
      </c>
      <c r="J1260" t="s">
        <v>46</v>
      </c>
      <c r="K1260" t="s">
        <v>149</v>
      </c>
      <c r="L1260" t="s">
        <v>15</v>
      </c>
      <c r="M1260" s="5">
        <v>48.93</v>
      </c>
      <c r="N1260">
        <v>1</v>
      </c>
    </row>
    <row r="1261" spans="1:14" x14ac:dyDescent="0.25">
      <c r="A1261" s="2">
        <v>45548</v>
      </c>
      <c r="B1261" s="3">
        <f t="shared" si="59"/>
        <v>2025</v>
      </c>
      <c r="C1261" t="str">
        <f t="shared" si="57"/>
        <v>2024-2025</v>
      </c>
      <c r="D1261" t="s">
        <v>148</v>
      </c>
      <c r="E1261" t="s">
        <v>102</v>
      </c>
      <c r="F1261" t="str">
        <f t="shared" si="58"/>
        <v>Queensland</v>
      </c>
      <c r="G1261" t="s">
        <v>35</v>
      </c>
      <c r="H1261">
        <v>4870</v>
      </c>
      <c r="I1261" t="s">
        <v>11</v>
      </c>
      <c r="J1261" t="s">
        <v>36</v>
      </c>
      <c r="K1261" t="s">
        <v>154</v>
      </c>
      <c r="L1261" t="s">
        <v>14</v>
      </c>
      <c r="M1261" s="5">
        <v>48.94</v>
      </c>
      <c r="N1261">
        <v>1</v>
      </c>
    </row>
    <row r="1262" spans="1:14" x14ac:dyDescent="0.25">
      <c r="A1262" s="2">
        <v>45883</v>
      </c>
      <c r="B1262" s="3">
        <f t="shared" si="59"/>
        <v>2026</v>
      </c>
      <c r="C1262" t="str">
        <f t="shared" si="57"/>
        <v>2025-2026</v>
      </c>
      <c r="D1262" t="s">
        <v>148</v>
      </c>
      <c r="E1262" t="s">
        <v>84</v>
      </c>
      <c r="F1262" t="str">
        <f t="shared" si="58"/>
        <v>Queensland</v>
      </c>
      <c r="G1262" t="s">
        <v>35</v>
      </c>
      <c r="H1262">
        <v>4740</v>
      </c>
      <c r="I1262" t="s">
        <v>11</v>
      </c>
      <c r="J1262" t="s">
        <v>51</v>
      </c>
      <c r="K1262" t="s">
        <v>154</v>
      </c>
      <c r="L1262" t="s">
        <v>14</v>
      </c>
      <c r="M1262" s="5">
        <v>48.97</v>
      </c>
      <c r="N1262">
        <v>1</v>
      </c>
    </row>
    <row r="1263" spans="1:14" x14ac:dyDescent="0.25">
      <c r="A1263" s="2">
        <v>45854</v>
      </c>
      <c r="B1263" s="3">
        <f t="shared" si="59"/>
        <v>2026</v>
      </c>
      <c r="C1263" t="str">
        <f t="shared" si="57"/>
        <v>2025-2026</v>
      </c>
      <c r="D1263" t="s">
        <v>148</v>
      </c>
      <c r="E1263" t="s">
        <v>75</v>
      </c>
      <c r="F1263" t="str">
        <f t="shared" si="58"/>
        <v>Victoria</v>
      </c>
      <c r="G1263" t="s">
        <v>45</v>
      </c>
      <c r="H1263">
        <v>3630</v>
      </c>
      <c r="I1263" t="s">
        <v>11</v>
      </c>
      <c r="J1263" t="s">
        <v>55</v>
      </c>
      <c r="K1263" t="s">
        <v>154</v>
      </c>
      <c r="L1263" t="s">
        <v>14</v>
      </c>
      <c r="M1263" s="5">
        <v>49</v>
      </c>
      <c r="N1263">
        <v>1</v>
      </c>
    </row>
    <row r="1264" spans="1:14" x14ac:dyDescent="0.25">
      <c r="A1264" s="2">
        <v>45951</v>
      </c>
      <c r="B1264" s="3">
        <f t="shared" si="59"/>
        <v>2026</v>
      </c>
      <c r="C1264" t="str">
        <f t="shared" si="57"/>
        <v>2025-2026</v>
      </c>
      <c r="D1264" t="s">
        <v>148</v>
      </c>
      <c r="E1264" t="s">
        <v>114</v>
      </c>
      <c r="F1264" t="str">
        <f t="shared" si="58"/>
        <v>Victoria</v>
      </c>
      <c r="G1264" t="s">
        <v>45</v>
      </c>
      <c r="H1264">
        <v>3551</v>
      </c>
      <c r="I1264" t="s">
        <v>11</v>
      </c>
      <c r="J1264" t="s">
        <v>60</v>
      </c>
      <c r="K1264" t="s">
        <v>152</v>
      </c>
      <c r="L1264" t="s">
        <v>13</v>
      </c>
      <c r="M1264" s="5">
        <v>49.25</v>
      </c>
      <c r="N1264">
        <v>1</v>
      </c>
    </row>
    <row r="1265" spans="1:14" x14ac:dyDescent="0.25">
      <c r="A1265" s="2">
        <v>45700</v>
      </c>
      <c r="B1265" s="3">
        <f t="shared" si="59"/>
        <v>2025</v>
      </c>
      <c r="C1265" t="str">
        <f t="shared" si="57"/>
        <v>2024-2025</v>
      </c>
      <c r="D1265" t="s">
        <v>147</v>
      </c>
      <c r="E1265" t="s">
        <v>127</v>
      </c>
      <c r="F1265" t="str">
        <f t="shared" si="58"/>
        <v>New South Wales</v>
      </c>
      <c r="G1265" t="s">
        <v>10</v>
      </c>
      <c r="H1265">
        <v>2131</v>
      </c>
      <c r="I1265" t="s">
        <v>11</v>
      </c>
      <c r="J1265" t="s">
        <v>27</v>
      </c>
      <c r="K1265" t="s">
        <v>149</v>
      </c>
      <c r="L1265" t="s">
        <v>15</v>
      </c>
      <c r="M1265" s="5">
        <v>49.9</v>
      </c>
      <c r="N1265">
        <v>1</v>
      </c>
    </row>
    <row r="1266" spans="1:14" x14ac:dyDescent="0.25">
      <c r="A1266" s="2">
        <v>45364</v>
      </c>
      <c r="B1266" s="3">
        <f t="shared" si="59"/>
        <v>2024</v>
      </c>
      <c r="C1266" t="str">
        <f t="shared" si="57"/>
        <v>2023-2024</v>
      </c>
      <c r="D1266" t="s">
        <v>148</v>
      </c>
      <c r="E1266" t="s">
        <v>24</v>
      </c>
      <c r="F1266" t="str">
        <f t="shared" si="58"/>
        <v>New South Wales</v>
      </c>
      <c r="G1266" t="s">
        <v>10</v>
      </c>
      <c r="H1266">
        <v>2795</v>
      </c>
      <c r="I1266" t="s">
        <v>11</v>
      </c>
      <c r="J1266" t="s">
        <v>25</v>
      </c>
      <c r="K1266" t="s">
        <v>149</v>
      </c>
      <c r="L1266" t="s">
        <v>15</v>
      </c>
      <c r="M1266" s="5">
        <v>49.9</v>
      </c>
      <c r="N1266">
        <v>1</v>
      </c>
    </row>
    <row r="1267" spans="1:14" x14ac:dyDescent="0.25">
      <c r="A1267" s="2">
        <v>45581</v>
      </c>
      <c r="B1267" s="3">
        <f t="shared" si="59"/>
        <v>2025</v>
      </c>
      <c r="C1267" t="str">
        <f t="shared" si="57"/>
        <v>2024-2025</v>
      </c>
      <c r="D1267" t="s">
        <v>147</v>
      </c>
      <c r="E1267" t="s">
        <v>72</v>
      </c>
      <c r="F1267" t="str">
        <f t="shared" si="58"/>
        <v>Western Australia</v>
      </c>
      <c r="G1267" t="s">
        <v>48</v>
      </c>
      <c r="H1267">
        <v>6010</v>
      </c>
      <c r="I1267" t="s">
        <v>11</v>
      </c>
      <c r="J1267" t="s">
        <v>49</v>
      </c>
      <c r="K1267" t="s">
        <v>19</v>
      </c>
      <c r="L1267" t="s">
        <v>23</v>
      </c>
      <c r="M1267" s="5">
        <v>49.91</v>
      </c>
      <c r="N1267">
        <v>1</v>
      </c>
    </row>
    <row r="1268" spans="1:14" x14ac:dyDescent="0.25">
      <c r="A1268" s="2">
        <v>45880</v>
      </c>
      <c r="B1268" s="3">
        <f t="shared" si="59"/>
        <v>2026</v>
      </c>
      <c r="C1268" t="str">
        <f t="shared" si="57"/>
        <v>2025-2026</v>
      </c>
      <c r="D1268" t="s">
        <v>148</v>
      </c>
      <c r="E1268" t="s">
        <v>132</v>
      </c>
      <c r="F1268" t="str">
        <f t="shared" si="58"/>
        <v>New South Wales</v>
      </c>
      <c r="G1268" t="s">
        <v>10</v>
      </c>
      <c r="H1268">
        <v>2800</v>
      </c>
      <c r="I1268" t="s">
        <v>11</v>
      </c>
      <c r="J1268" t="s">
        <v>25</v>
      </c>
      <c r="K1268" t="s">
        <v>151</v>
      </c>
      <c r="L1268" t="s">
        <v>21</v>
      </c>
      <c r="M1268" s="5">
        <v>49.93</v>
      </c>
      <c r="N1268">
        <v>1</v>
      </c>
    </row>
    <row r="1269" spans="1:14" x14ac:dyDescent="0.25">
      <c r="A1269" s="2">
        <v>45427</v>
      </c>
      <c r="B1269" s="3">
        <f t="shared" si="59"/>
        <v>2024</v>
      </c>
      <c r="C1269" t="str">
        <f t="shared" si="57"/>
        <v>2023-2024</v>
      </c>
      <c r="D1269" t="s">
        <v>148</v>
      </c>
      <c r="E1269" t="s">
        <v>114</v>
      </c>
      <c r="F1269" t="str">
        <f t="shared" si="58"/>
        <v>Victoria</v>
      </c>
      <c r="G1269" t="s">
        <v>45</v>
      </c>
      <c r="H1269">
        <v>3551</v>
      </c>
      <c r="I1269" t="s">
        <v>11</v>
      </c>
      <c r="J1269" t="s">
        <v>60</v>
      </c>
      <c r="K1269" t="s">
        <v>154</v>
      </c>
      <c r="L1269" t="s">
        <v>14</v>
      </c>
      <c r="M1269" s="5">
        <v>49.94</v>
      </c>
      <c r="N1269">
        <v>1</v>
      </c>
    </row>
    <row r="1270" spans="1:14" x14ac:dyDescent="0.25">
      <c r="A1270" s="2">
        <v>45337</v>
      </c>
      <c r="B1270" s="3">
        <f t="shared" si="59"/>
        <v>2024</v>
      </c>
      <c r="C1270" t="str">
        <f t="shared" si="57"/>
        <v>2023-2024</v>
      </c>
      <c r="D1270" t="s">
        <v>147</v>
      </c>
      <c r="E1270" t="s">
        <v>110</v>
      </c>
      <c r="F1270" t="str">
        <f t="shared" si="58"/>
        <v>Queensland</v>
      </c>
      <c r="G1270" t="s">
        <v>35</v>
      </c>
      <c r="H1270">
        <v>4680</v>
      </c>
      <c r="I1270" t="s">
        <v>11</v>
      </c>
      <c r="J1270" t="s">
        <v>51</v>
      </c>
      <c r="K1270" t="s">
        <v>153</v>
      </c>
      <c r="L1270" t="s">
        <v>16</v>
      </c>
      <c r="M1270" s="5">
        <v>49.94</v>
      </c>
      <c r="N1270">
        <v>1</v>
      </c>
    </row>
    <row r="1271" spans="1:14" x14ac:dyDescent="0.25">
      <c r="A1271" s="2">
        <v>45698</v>
      </c>
      <c r="B1271" s="3">
        <f t="shared" si="59"/>
        <v>2025</v>
      </c>
      <c r="C1271" t="str">
        <f t="shared" si="57"/>
        <v>2024-2025</v>
      </c>
      <c r="D1271" t="s">
        <v>147</v>
      </c>
      <c r="E1271" t="s">
        <v>89</v>
      </c>
      <c r="F1271" t="str">
        <f t="shared" si="58"/>
        <v>Queensland</v>
      </c>
      <c r="G1271" t="s">
        <v>35</v>
      </c>
      <c r="H1271">
        <v>4655</v>
      </c>
      <c r="I1271" t="s">
        <v>11</v>
      </c>
      <c r="J1271" t="s">
        <v>51</v>
      </c>
      <c r="K1271" t="s">
        <v>152</v>
      </c>
      <c r="L1271" t="s">
        <v>13</v>
      </c>
      <c r="M1271" s="5">
        <v>49.94</v>
      </c>
      <c r="N1271">
        <v>1</v>
      </c>
    </row>
    <row r="1272" spans="1:14" x14ac:dyDescent="0.25">
      <c r="A1272" s="2">
        <v>45564</v>
      </c>
      <c r="B1272" s="3">
        <f t="shared" si="59"/>
        <v>2025</v>
      </c>
      <c r="C1272" t="str">
        <f t="shared" si="57"/>
        <v>2024-2025</v>
      </c>
      <c r="D1272" t="s">
        <v>147</v>
      </c>
      <c r="E1272" t="s">
        <v>133</v>
      </c>
      <c r="F1272" t="str">
        <f t="shared" si="58"/>
        <v>Queensland</v>
      </c>
      <c r="G1272" t="s">
        <v>35</v>
      </c>
      <c r="H1272">
        <v>4305</v>
      </c>
      <c r="I1272" t="s">
        <v>11</v>
      </c>
      <c r="J1272" t="s">
        <v>104</v>
      </c>
      <c r="K1272" t="s">
        <v>154</v>
      </c>
      <c r="L1272" t="s">
        <v>14</v>
      </c>
      <c r="M1272" s="5">
        <v>49.94</v>
      </c>
      <c r="N1272">
        <v>1</v>
      </c>
    </row>
    <row r="1273" spans="1:14" x14ac:dyDescent="0.25">
      <c r="A1273" s="2">
        <v>45393</v>
      </c>
      <c r="B1273" s="3">
        <f t="shared" si="59"/>
        <v>2024</v>
      </c>
      <c r="C1273" t="str">
        <f t="shared" si="57"/>
        <v>2023-2024</v>
      </c>
      <c r="D1273" t="s">
        <v>147</v>
      </c>
      <c r="E1273" t="s">
        <v>53</v>
      </c>
      <c r="F1273" t="str">
        <f t="shared" si="58"/>
        <v>South Australia</v>
      </c>
      <c r="G1273" t="s">
        <v>32</v>
      </c>
      <c r="H1273">
        <v>5082</v>
      </c>
      <c r="I1273" t="s">
        <v>11</v>
      </c>
      <c r="J1273" t="s">
        <v>33</v>
      </c>
      <c r="K1273" t="s">
        <v>152</v>
      </c>
      <c r="L1273" t="s">
        <v>13</v>
      </c>
      <c r="M1273" s="5">
        <v>49.94</v>
      </c>
      <c r="N1273">
        <v>1</v>
      </c>
    </row>
    <row r="1274" spans="1:14" x14ac:dyDescent="0.25">
      <c r="A1274" s="2">
        <v>45921</v>
      </c>
      <c r="B1274" s="3">
        <f t="shared" si="59"/>
        <v>2026</v>
      </c>
      <c r="C1274" t="str">
        <f t="shared" si="57"/>
        <v>2025-2026</v>
      </c>
      <c r="D1274" t="s">
        <v>148</v>
      </c>
      <c r="E1274" t="s">
        <v>92</v>
      </c>
      <c r="F1274" t="str">
        <f t="shared" si="58"/>
        <v>Queensland</v>
      </c>
      <c r="G1274" t="s">
        <v>35</v>
      </c>
      <c r="H1274">
        <v>4068</v>
      </c>
      <c r="I1274" t="s">
        <v>11</v>
      </c>
      <c r="J1274" t="s">
        <v>43</v>
      </c>
      <c r="K1274" t="s">
        <v>154</v>
      </c>
      <c r="L1274" t="s">
        <v>14</v>
      </c>
      <c r="M1274" s="5">
        <v>49.95</v>
      </c>
      <c r="N1274">
        <v>1</v>
      </c>
    </row>
    <row r="1275" spans="1:14" x14ac:dyDescent="0.25">
      <c r="A1275" s="2">
        <v>45740</v>
      </c>
      <c r="B1275" s="3">
        <f t="shared" si="59"/>
        <v>2025</v>
      </c>
      <c r="C1275" t="str">
        <f t="shared" si="57"/>
        <v>2024-2025</v>
      </c>
      <c r="D1275" t="s">
        <v>148</v>
      </c>
      <c r="E1275" t="s">
        <v>90</v>
      </c>
      <c r="F1275" t="str">
        <f t="shared" si="58"/>
        <v>Victoria</v>
      </c>
      <c r="G1275" t="s">
        <v>45</v>
      </c>
      <c r="H1275">
        <v>3179</v>
      </c>
      <c r="I1275" t="s">
        <v>11</v>
      </c>
      <c r="J1275" t="s">
        <v>63</v>
      </c>
      <c r="K1275" t="s">
        <v>150</v>
      </c>
      <c r="L1275" t="s">
        <v>18</v>
      </c>
      <c r="M1275" s="5">
        <v>49.95</v>
      </c>
      <c r="N1275">
        <v>1</v>
      </c>
    </row>
    <row r="1276" spans="1:14" x14ac:dyDescent="0.25">
      <c r="A1276" s="2">
        <v>45326</v>
      </c>
      <c r="B1276" s="3">
        <f t="shared" si="59"/>
        <v>2024</v>
      </c>
      <c r="C1276" t="str">
        <f t="shared" si="57"/>
        <v>2023-2024</v>
      </c>
      <c r="D1276" t="s">
        <v>147</v>
      </c>
      <c r="E1276" t="s">
        <v>91</v>
      </c>
      <c r="F1276" t="str">
        <f t="shared" si="58"/>
        <v>Victoria</v>
      </c>
      <c r="G1276" t="s">
        <v>45</v>
      </c>
      <c r="H1276">
        <v>3690</v>
      </c>
      <c r="I1276" t="s">
        <v>11</v>
      </c>
      <c r="J1276" t="s">
        <v>55</v>
      </c>
      <c r="K1276" t="s">
        <v>152</v>
      </c>
      <c r="L1276" t="s">
        <v>13</v>
      </c>
      <c r="M1276" s="5">
        <v>49.97</v>
      </c>
      <c r="N1276">
        <v>1</v>
      </c>
    </row>
    <row r="1277" spans="1:14" x14ac:dyDescent="0.25">
      <c r="A1277" s="2">
        <v>45884</v>
      </c>
      <c r="B1277" s="3">
        <f t="shared" si="59"/>
        <v>2026</v>
      </c>
      <c r="C1277" t="str">
        <f t="shared" si="57"/>
        <v>2025-2026</v>
      </c>
      <c r="D1277" t="s">
        <v>147</v>
      </c>
      <c r="E1277" t="s">
        <v>118</v>
      </c>
      <c r="F1277" t="str">
        <f t="shared" si="58"/>
        <v>New South Wales</v>
      </c>
      <c r="G1277" t="s">
        <v>10</v>
      </c>
      <c r="H1277">
        <v>2158</v>
      </c>
      <c r="I1277" t="s">
        <v>11</v>
      </c>
      <c r="J1277" t="s">
        <v>27</v>
      </c>
      <c r="K1277" t="s">
        <v>153</v>
      </c>
      <c r="L1277" t="s">
        <v>16</v>
      </c>
      <c r="M1277" s="5">
        <v>49.980000000000004</v>
      </c>
      <c r="N1277">
        <v>1</v>
      </c>
    </row>
    <row r="1278" spans="1:14" x14ac:dyDescent="0.25">
      <c r="A1278" s="2">
        <v>45580</v>
      </c>
      <c r="B1278" s="3">
        <f t="shared" si="59"/>
        <v>2025</v>
      </c>
      <c r="C1278" t="str">
        <f t="shared" si="57"/>
        <v>2024-2025</v>
      </c>
      <c r="D1278" t="s">
        <v>147</v>
      </c>
      <c r="E1278" t="s">
        <v>140</v>
      </c>
      <c r="F1278" t="str">
        <f t="shared" si="58"/>
        <v>Tasmania</v>
      </c>
      <c r="G1278" t="s">
        <v>70</v>
      </c>
      <c r="H1278">
        <v>7320</v>
      </c>
      <c r="I1278" t="s">
        <v>11</v>
      </c>
      <c r="J1278" t="s">
        <v>71</v>
      </c>
      <c r="K1278" t="s">
        <v>154</v>
      </c>
      <c r="L1278" t="s">
        <v>14</v>
      </c>
      <c r="M1278" s="5">
        <v>50</v>
      </c>
      <c r="N1278">
        <v>1</v>
      </c>
    </row>
    <row r="1279" spans="1:14" x14ac:dyDescent="0.25">
      <c r="A1279" s="2">
        <v>45642</v>
      </c>
      <c r="B1279" s="3">
        <f t="shared" si="59"/>
        <v>2025</v>
      </c>
      <c r="C1279" t="str">
        <f t="shared" si="57"/>
        <v>2024-2025</v>
      </c>
      <c r="D1279" t="s">
        <v>147</v>
      </c>
      <c r="E1279" t="s">
        <v>61</v>
      </c>
      <c r="F1279" t="str">
        <f t="shared" si="58"/>
        <v>New South Wales</v>
      </c>
      <c r="G1279" t="s">
        <v>10</v>
      </c>
      <c r="H1279">
        <v>2539</v>
      </c>
      <c r="I1279" t="s">
        <v>11</v>
      </c>
      <c r="J1279" t="s">
        <v>58</v>
      </c>
      <c r="K1279" t="s">
        <v>154</v>
      </c>
      <c r="L1279" t="s">
        <v>14</v>
      </c>
      <c r="M1279" s="5">
        <v>50</v>
      </c>
      <c r="N1279">
        <v>1</v>
      </c>
    </row>
    <row r="1280" spans="1:14" x14ac:dyDescent="0.25">
      <c r="A1280" s="2">
        <v>45973</v>
      </c>
      <c r="B1280" s="3">
        <f t="shared" si="59"/>
        <v>2026</v>
      </c>
      <c r="C1280" t="str">
        <f t="shared" si="57"/>
        <v>2025-2026</v>
      </c>
      <c r="D1280" t="s">
        <v>147</v>
      </c>
      <c r="E1280" t="s">
        <v>126</v>
      </c>
      <c r="F1280" t="str">
        <f t="shared" si="58"/>
        <v>Queensland</v>
      </c>
      <c r="G1280" t="s">
        <v>35</v>
      </c>
      <c r="H1280">
        <v>4551</v>
      </c>
      <c r="I1280" t="s">
        <v>11</v>
      </c>
      <c r="J1280" t="s">
        <v>120</v>
      </c>
      <c r="K1280" t="s">
        <v>149</v>
      </c>
      <c r="L1280" t="s">
        <v>15</v>
      </c>
      <c r="M1280" s="5">
        <v>50.22</v>
      </c>
      <c r="N1280">
        <v>1</v>
      </c>
    </row>
    <row r="1281" spans="1:14" x14ac:dyDescent="0.25">
      <c r="A1281" s="2">
        <v>45503</v>
      </c>
      <c r="B1281" s="3">
        <f t="shared" si="59"/>
        <v>2025</v>
      </c>
      <c r="C1281" t="str">
        <f t="shared" si="57"/>
        <v>2024-2025</v>
      </c>
      <c r="D1281" t="s">
        <v>148</v>
      </c>
      <c r="E1281" t="s">
        <v>114</v>
      </c>
      <c r="F1281" t="str">
        <f t="shared" si="58"/>
        <v>Victoria</v>
      </c>
      <c r="G1281" t="s">
        <v>45</v>
      </c>
      <c r="H1281">
        <v>3551</v>
      </c>
      <c r="I1281" t="s">
        <v>11</v>
      </c>
      <c r="J1281" t="s">
        <v>60</v>
      </c>
      <c r="K1281" t="s">
        <v>150</v>
      </c>
      <c r="L1281" t="s">
        <v>18</v>
      </c>
      <c r="M1281" s="5">
        <v>50.25</v>
      </c>
      <c r="N1281">
        <v>1</v>
      </c>
    </row>
    <row r="1282" spans="1:14" x14ac:dyDescent="0.25">
      <c r="A1282" s="2">
        <v>45644</v>
      </c>
      <c r="B1282" s="3">
        <f t="shared" si="59"/>
        <v>2025</v>
      </c>
      <c r="C1282" t="str">
        <f t="shared" ref="C1282:C1345" si="60">IF(MONTH(A1282) &gt;= 7, YEAR(A1282) &amp; "-" &amp; YEAR(A1282) + 1, YEAR(A1282) - 1 &amp; "-" &amp; YEAR(A1282))</f>
        <v>2024-2025</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25">
      <c r="A1283" s="2">
        <v>45783</v>
      </c>
      <c r="B1283" s="3">
        <f t="shared" ref="B1283:B1346" si="62">IF(MONTH(A1283)&gt;=7,YEAR(A1283)+1,YEAR(A1283))</f>
        <v>2025</v>
      </c>
      <c r="C1283" t="str">
        <f t="shared" si="60"/>
        <v>2024-2025</v>
      </c>
      <c r="D1283" t="s">
        <v>147</v>
      </c>
      <c r="E1283" t="s">
        <v>124</v>
      </c>
      <c r="F1283" t="str">
        <f t="shared" si="61"/>
        <v>New South Wales</v>
      </c>
      <c r="G1283" t="s">
        <v>10</v>
      </c>
      <c r="H1283">
        <v>2015</v>
      </c>
      <c r="I1283" t="s">
        <v>11</v>
      </c>
      <c r="J1283" t="s">
        <v>12</v>
      </c>
      <c r="K1283" t="s">
        <v>157</v>
      </c>
      <c r="L1283" t="s">
        <v>22</v>
      </c>
      <c r="M1283" s="5">
        <v>50.4</v>
      </c>
      <c r="N1283">
        <v>1</v>
      </c>
    </row>
    <row r="1284" spans="1:14" x14ac:dyDescent="0.25">
      <c r="A1284" s="2">
        <v>45606</v>
      </c>
      <c r="B1284" s="3">
        <f t="shared" si="62"/>
        <v>2025</v>
      </c>
      <c r="C1284" t="str">
        <f t="shared" si="60"/>
        <v>2024-2025</v>
      </c>
      <c r="D1284" t="s">
        <v>147</v>
      </c>
      <c r="E1284" t="s">
        <v>127</v>
      </c>
      <c r="F1284" t="str">
        <f t="shared" si="61"/>
        <v>New South Wales</v>
      </c>
      <c r="G1284" t="s">
        <v>10</v>
      </c>
      <c r="H1284">
        <v>2131</v>
      </c>
      <c r="I1284" t="s">
        <v>11</v>
      </c>
      <c r="J1284" t="s">
        <v>27</v>
      </c>
      <c r="K1284" t="s">
        <v>156</v>
      </c>
      <c r="L1284" t="s">
        <v>17</v>
      </c>
      <c r="M1284" s="5">
        <v>50.400000000000006</v>
      </c>
      <c r="N1284">
        <v>1</v>
      </c>
    </row>
    <row r="1285" spans="1:14" x14ac:dyDescent="0.25">
      <c r="A1285" s="2">
        <v>45692</v>
      </c>
      <c r="B1285" s="3">
        <f t="shared" si="62"/>
        <v>2025</v>
      </c>
      <c r="C1285" t="str">
        <f t="shared" si="60"/>
        <v>2024-2025</v>
      </c>
      <c r="D1285" t="s">
        <v>147</v>
      </c>
      <c r="E1285" t="s">
        <v>86</v>
      </c>
      <c r="F1285" t="str">
        <f t="shared" si="61"/>
        <v>New South Wales</v>
      </c>
      <c r="G1285" t="s">
        <v>10</v>
      </c>
      <c r="H1285">
        <v>2064</v>
      </c>
      <c r="I1285" t="s">
        <v>11</v>
      </c>
      <c r="J1285" t="s">
        <v>12</v>
      </c>
      <c r="K1285" t="s">
        <v>153</v>
      </c>
      <c r="L1285" t="s">
        <v>16</v>
      </c>
      <c r="M1285" s="5">
        <v>50.97</v>
      </c>
      <c r="N1285">
        <v>1</v>
      </c>
    </row>
    <row r="1286" spans="1:14" x14ac:dyDescent="0.25">
      <c r="A1286" s="2">
        <v>45337</v>
      </c>
      <c r="B1286" s="3">
        <f t="shared" si="62"/>
        <v>2024</v>
      </c>
      <c r="C1286" t="str">
        <f t="shared" si="60"/>
        <v>2023-2024</v>
      </c>
      <c r="D1286" t="s">
        <v>147</v>
      </c>
      <c r="E1286" t="s">
        <v>65</v>
      </c>
      <c r="F1286" t="str">
        <f t="shared" si="61"/>
        <v>New South Wales</v>
      </c>
      <c r="G1286" t="s">
        <v>10</v>
      </c>
      <c r="H1286">
        <v>2541</v>
      </c>
      <c r="I1286" t="s">
        <v>11</v>
      </c>
      <c r="J1286" t="s">
        <v>58</v>
      </c>
      <c r="K1286" t="s">
        <v>156</v>
      </c>
      <c r="L1286" t="s">
        <v>17</v>
      </c>
      <c r="M1286" s="5">
        <v>51</v>
      </c>
      <c r="N1286">
        <v>1</v>
      </c>
    </row>
    <row r="1287" spans="1:14" x14ac:dyDescent="0.25">
      <c r="A1287" s="2">
        <v>45512</v>
      </c>
      <c r="B1287" s="3">
        <f t="shared" si="62"/>
        <v>2025</v>
      </c>
      <c r="C1287" t="str">
        <f t="shared" si="60"/>
        <v>2024-2025</v>
      </c>
      <c r="D1287" t="s">
        <v>148</v>
      </c>
      <c r="E1287" t="s">
        <v>9</v>
      </c>
      <c r="F1287" t="str">
        <f t="shared" si="61"/>
        <v>New South Wales</v>
      </c>
      <c r="G1287" t="s">
        <v>10</v>
      </c>
      <c r="H1287">
        <v>2067</v>
      </c>
      <c r="I1287" t="s">
        <v>11</v>
      </c>
      <c r="J1287" t="s">
        <v>12</v>
      </c>
      <c r="K1287" t="s">
        <v>155</v>
      </c>
      <c r="L1287" t="s">
        <v>20</v>
      </c>
      <c r="M1287" s="5">
        <v>51</v>
      </c>
      <c r="N1287">
        <v>1</v>
      </c>
    </row>
    <row r="1288" spans="1:14" x14ac:dyDescent="0.25">
      <c r="A1288" s="2">
        <v>45321</v>
      </c>
      <c r="B1288" s="3">
        <f t="shared" si="62"/>
        <v>2024</v>
      </c>
      <c r="C1288" t="str">
        <f t="shared" si="60"/>
        <v>2023-2024</v>
      </c>
      <c r="D1288" t="s">
        <v>147</v>
      </c>
      <c r="E1288" t="s">
        <v>126</v>
      </c>
      <c r="F1288" t="str">
        <f t="shared" si="61"/>
        <v>Queensland</v>
      </c>
      <c r="G1288" t="s">
        <v>35</v>
      </c>
      <c r="H1288">
        <v>4551</v>
      </c>
      <c r="I1288" t="s">
        <v>11</v>
      </c>
      <c r="J1288" t="s">
        <v>120</v>
      </c>
      <c r="K1288" t="s">
        <v>154</v>
      </c>
      <c r="L1288" t="s">
        <v>14</v>
      </c>
      <c r="M1288" s="5">
        <v>51</v>
      </c>
      <c r="N1288">
        <v>1</v>
      </c>
    </row>
    <row r="1289" spans="1:14" x14ac:dyDescent="0.25">
      <c r="A1289" s="2">
        <v>45658</v>
      </c>
      <c r="B1289" s="3">
        <f t="shared" si="62"/>
        <v>2025</v>
      </c>
      <c r="C1289" t="str">
        <f t="shared" si="60"/>
        <v>2024-2025</v>
      </c>
      <c r="D1289" t="s">
        <v>148</v>
      </c>
      <c r="E1289" t="s">
        <v>136</v>
      </c>
      <c r="F1289" t="str">
        <f t="shared" si="61"/>
        <v>Victoria</v>
      </c>
      <c r="G1289" t="s">
        <v>45</v>
      </c>
      <c r="H1289">
        <v>3175</v>
      </c>
      <c r="I1289" t="s">
        <v>11</v>
      </c>
      <c r="J1289" t="s">
        <v>63</v>
      </c>
      <c r="K1289" t="s">
        <v>152</v>
      </c>
      <c r="L1289" t="s">
        <v>13</v>
      </c>
      <c r="M1289" s="5">
        <v>51.05</v>
      </c>
      <c r="N1289">
        <v>1</v>
      </c>
    </row>
    <row r="1290" spans="1:14" x14ac:dyDescent="0.25">
      <c r="A1290" s="2">
        <v>45356</v>
      </c>
      <c r="B1290" s="3">
        <f t="shared" si="62"/>
        <v>2024</v>
      </c>
      <c r="C1290" t="str">
        <f t="shared" si="60"/>
        <v>2023-2024</v>
      </c>
      <c r="D1290" t="s">
        <v>147</v>
      </c>
      <c r="E1290" t="s">
        <v>110</v>
      </c>
      <c r="F1290" t="str">
        <f t="shared" si="61"/>
        <v>Queensland</v>
      </c>
      <c r="G1290" t="s">
        <v>35</v>
      </c>
      <c r="H1290">
        <v>4680</v>
      </c>
      <c r="I1290" t="s">
        <v>11</v>
      </c>
      <c r="J1290" t="s">
        <v>51</v>
      </c>
      <c r="K1290" t="s">
        <v>19</v>
      </c>
      <c r="L1290" t="s">
        <v>23</v>
      </c>
      <c r="M1290" s="5">
        <v>51.5</v>
      </c>
      <c r="N1290">
        <v>1</v>
      </c>
    </row>
    <row r="1291" spans="1:14" x14ac:dyDescent="0.25">
      <c r="A1291" s="2">
        <v>45836</v>
      </c>
      <c r="B1291" s="3">
        <f t="shared" si="62"/>
        <v>2025</v>
      </c>
      <c r="C1291" t="str">
        <f t="shared" si="60"/>
        <v>2024-2025</v>
      </c>
      <c r="D1291" t="s">
        <v>147</v>
      </c>
      <c r="E1291" t="s">
        <v>9</v>
      </c>
      <c r="F1291" t="str">
        <f t="shared" si="61"/>
        <v>New South Wales</v>
      </c>
      <c r="G1291" t="s">
        <v>10</v>
      </c>
      <c r="H1291">
        <v>2067</v>
      </c>
      <c r="I1291" t="s">
        <v>11</v>
      </c>
      <c r="J1291" t="s">
        <v>12</v>
      </c>
      <c r="K1291" t="s">
        <v>150</v>
      </c>
      <c r="L1291" t="s">
        <v>18</v>
      </c>
      <c r="M1291" s="5">
        <v>51.87</v>
      </c>
      <c r="N1291">
        <v>1</v>
      </c>
    </row>
    <row r="1292" spans="1:14" x14ac:dyDescent="0.25">
      <c r="A1292" s="2">
        <v>45324</v>
      </c>
      <c r="B1292" s="3">
        <f t="shared" si="62"/>
        <v>2024</v>
      </c>
      <c r="C1292" t="str">
        <f t="shared" si="60"/>
        <v>2023-2024</v>
      </c>
      <c r="D1292" t="s">
        <v>147</v>
      </c>
      <c r="E1292" t="s">
        <v>125</v>
      </c>
      <c r="F1292" t="str">
        <f t="shared" si="61"/>
        <v>Victoria</v>
      </c>
      <c r="G1292" t="s">
        <v>45</v>
      </c>
      <c r="H1292">
        <v>3400</v>
      </c>
      <c r="I1292" t="s">
        <v>11</v>
      </c>
      <c r="J1292" t="s">
        <v>60</v>
      </c>
      <c r="K1292" t="s">
        <v>150</v>
      </c>
      <c r="L1292" t="s">
        <v>18</v>
      </c>
      <c r="M1292" s="5">
        <v>51.87</v>
      </c>
      <c r="N1292">
        <v>1</v>
      </c>
    </row>
    <row r="1293" spans="1:14" x14ac:dyDescent="0.25">
      <c r="A1293" s="2">
        <v>45766</v>
      </c>
      <c r="B1293" s="3">
        <f t="shared" si="62"/>
        <v>2025</v>
      </c>
      <c r="C1293" t="str">
        <f t="shared" si="60"/>
        <v>2024-2025</v>
      </c>
      <c r="D1293" t="s">
        <v>147</v>
      </c>
      <c r="E1293" t="s">
        <v>86</v>
      </c>
      <c r="F1293" t="str">
        <f t="shared" si="61"/>
        <v>New South Wales</v>
      </c>
      <c r="G1293" t="s">
        <v>10</v>
      </c>
      <c r="H1293">
        <v>2064</v>
      </c>
      <c r="I1293" t="s">
        <v>11</v>
      </c>
      <c r="J1293" t="s">
        <v>12</v>
      </c>
      <c r="K1293" t="s">
        <v>152</v>
      </c>
      <c r="L1293" t="s">
        <v>13</v>
      </c>
      <c r="M1293" s="5">
        <v>51.94</v>
      </c>
      <c r="N1293">
        <v>1</v>
      </c>
    </row>
    <row r="1294" spans="1:14" x14ac:dyDescent="0.25">
      <c r="A1294" s="2">
        <v>45727</v>
      </c>
      <c r="B1294" s="3">
        <f t="shared" si="62"/>
        <v>2025</v>
      </c>
      <c r="C1294" t="str">
        <f t="shared" si="60"/>
        <v>2024-2025</v>
      </c>
      <c r="D1294" t="s">
        <v>147</v>
      </c>
      <c r="E1294" t="s">
        <v>107</v>
      </c>
      <c r="F1294" t="str">
        <f t="shared" si="61"/>
        <v>Queensland</v>
      </c>
      <c r="G1294" t="s">
        <v>35</v>
      </c>
      <c r="H1294">
        <v>4220</v>
      </c>
      <c r="I1294" t="s">
        <v>11</v>
      </c>
      <c r="J1294" t="s">
        <v>104</v>
      </c>
      <c r="K1294" t="s">
        <v>153</v>
      </c>
      <c r="L1294" t="s">
        <v>16</v>
      </c>
      <c r="M1294" s="5">
        <v>51.96</v>
      </c>
      <c r="N1294">
        <v>1</v>
      </c>
    </row>
    <row r="1295" spans="1:14" x14ac:dyDescent="0.25">
      <c r="A1295" s="2">
        <v>45764</v>
      </c>
      <c r="B1295" s="3">
        <f t="shared" si="62"/>
        <v>2025</v>
      </c>
      <c r="C1295" t="str">
        <f t="shared" si="60"/>
        <v>2024-2025</v>
      </c>
      <c r="D1295" t="s">
        <v>148</v>
      </c>
      <c r="E1295" t="s">
        <v>115</v>
      </c>
      <c r="F1295" t="str">
        <f t="shared" si="61"/>
        <v>Western Australia</v>
      </c>
      <c r="G1295" t="s">
        <v>48</v>
      </c>
      <c r="H1295">
        <v>6280</v>
      </c>
      <c r="I1295" t="s">
        <v>11</v>
      </c>
      <c r="J1295" t="s">
        <v>94</v>
      </c>
      <c r="K1295" t="s">
        <v>153</v>
      </c>
      <c r="L1295" t="s">
        <v>16</v>
      </c>
      <c r="M1295" s="5">
        <v>51.96</v>
      </c>
      <c r="N1295">
        <v>1</v>
      </c>
    </row>
    <row r="1296" spans="1:14" x14ac:dyDescent="0.25">
      <c r="A1296" s="2">
        <v>45542</v>
      </c>
      <c r="B1296" s="3">
        <f t="shared" si="62"/>
        <v>2025</v>
      </c>
      <c r="C1296" t="str">
        <f t="shared" si="60"/>
        <v>2024-2025</v>
      </c>
      <c r="D1296" t="s">
        <v>147</v>
      </c>
      <c r="E1296" t="s">
        <v>126</v>
      </c>
      <c r="F1296" t="str">
        <f t="shared" si="61"/>
        <v>Queensland</v>
      </c>
      <c r="G1296" t="s">
        <v>35</v>
      </c>
      <c r="H1296">
        <v>4551</v>
      </c>
      <c r="I1296" t="s">
        <v>11</v>
      </c>
      <c r="J1296" t="s">
        <v>120</v>
      </c>
      <c r="K1296" t="s">
        <v>153</v>
      </c>
      <c r="L1296" t="s">
        <v>16</v>
      </c>
      <c r="M1296" s="5">
        <v>51.96</v>
      </c>
      <c r="N1296">
        <v>1</v>
      </c>
    </row>
    <row r="1297" spans="1:14" x14ac:dyDescent="0.25">
      <c r="A1297" s="2">
        <v>45737</v>
      </c>
      <c r="B1297" s="3">
        <f t="shared" si="62"/>
        <v>2025</v>
      </c>
      <c r="C1297" t="str">
        <f t="shared" si="60"/>
        <v>2024-2025</v>
      </c>
      <c r="D1297" t="s">
        <v>147</v>
      </c>
      <c r="E1297" t="s">
        <v>118</v>
      </c>
      <c r="F1297" t="str">
        <f t="shared" si="61"/>
        <v>New South Wales</v>
      </c>
      <c r="G1297" t="s">
        <v>10</v>
      </c>
      <c r="H1297">
        <v>2158</v>
      </c>
      <c r="I1297" t="s">
        <v>11</v>
      </c>
      <c r="J1297" t="s">
        <v>27</v>
      </c>
      <c r="K1297" t="s">
        <v>151</v>
      </c>
      <c r="L1297" t="s">
        <v>21</v>
      </c>
      <c r="M1297" s="5">
        <v>51.96</v>
      </c>
      <c r="N1297">
        <v>1</v>
      </c>
    </row>
    <row r="1298" spans="1:14" x14ac:dyDescent="0.25">
      <c r="A1298" s="2">
        <v>45874</v>
      </c>
      <c r="B1298" s="3">
        <f t="shared" si="62"/>
        <v>2026</v>
      </c>
      <c r="C1298" t="str">
        <f t="shared" si="60"/>
        <v>2025-2026</v>
      </c>
      <c r="D1298" t="s">
        <v>148</v>
      </c>
      <c r="E1298" t="s">
        <v>114</v>
      </c>
      <c r="F1298" t="str">
        <f t="shared" si="61"/>
        <v>Victoria</v>
      </c>
      <c r="G1298" t="s">
        <v>45</v>
      </c>
      <c r="H1298">
        <v>3551</v>
      </c>
      <c r="I1298" t="s">
        <v>11</v>
      </c>
      <c r="J1298" t="s">
        <v>60</v>
      </c>
      <c r="K1298" t="s">
        <v>153</v>
      </c>
      <c r="L1298" t="s">
        <v>16</v>
      </c>
      <c r="M1298" s="5">
        <v>51.96</v>
      </c>
      <c r="N1298">
        <v>1</v>
      </c>
    </row>
    <row r="1299" spans="1:14" x14ac:dyDescent="0.25">
      <c r="A1299" s="2">
        <v>46016</v>
      </c>
      <c r="B1299" s="3">
        <f t="shared" si="62"/>
        <v>2026</v>
      </c>
      <c r="C1299" t="str">
        <f t="shared" si="60"/>
        <v>2025-2026</v>
      </c>
      <c r="D1299" t="s">
        <v>147</v>
      </c>
      <c r="E1299" t="s">
        <v>64</v>
      </c>
      <c r="F1299" t="str">
        <f t="shared" si="61"/>
        <v>Victoria</v>
      </c>
      <c r="G1299" t="s">
        <v>45</v>
      </c>
      <c r="H1299">
        <v>3199</v>
      </c>
      <c r="I1299" t="s">
        <v>11</v>
      </c>
      <c r="J1299" t="s">
        <v>63</v>
      </c>
      <c r="K1299" t="s">
        <v>153</v>
      </c>
      <c r="L1299" t="s">
        <v>16</v>
      </c>
      <c r="M1299" s="5">
        <v>51.96</v>
      </c>
      <c r="N1299">
        <v>1</v>
      </c>
    </row>
    <row r="1300" spans="1:14" x14ac:dyDescent="0.25">
      <c r="A1300" s="2">
        <v>45746</v>
      </c>
      <c r="B1300" s="3">
        <f t="shared" si="62"/>
        <v>2025</v>
      </c>
      <c r="C1300" t="str">
        <f t="shared" si="60"/>
        <v>2024-2025</v>
      </c>
      <c r="D1300" t="s">
        <v>148</v>
      </c>
      <c r="E1300" t="s">
        <v>142</v>
      </c>
      <c r="F1300" t="str">
        <f t="shared" si="61"/>
        <v>Australian Capital Territory</v>
      </c>
      <c r="G1300" t="s">
        <v>80</v>
      </c>
      <c r="H1300">
        <v>2609</v>
      </c>
      <c r="I1300" t="s">
        <v>11</v>
      </c>
      <c r="J1300" t="s">
        <v>58</v>
      </c>
      <c r="K1300" t="s">
        <v>153</v>
      </c>
      <c r="L1300" t="s">
        <v>16</v>
      </c>
      <c r="M1300" s="5">
        <v>51.96</v>
      </c>
      <c r="N1300">
        <v>1</v>
      </c>
    </row>
    <row r="1301" spans="1:14" x14ac:dyDescent="0.25">
      <c r="A1301" s="2">
        <v>45751</v>
      </c>
      <c r="B1301" s="3">
        <f t="shared" si="62"/>
        <v>2025</v>
      </c>
      <c r="C1301" t="str">
        <f t="shared" si="60"/>
        <v>2024-2025</v>
      </c>
      <c r="D1301" t="s">
        <v>147</v>
      </c>
      <c r="E1301" t="s">
        <v>110</v>
      </c>
      <c r="F1301" t="str">
        <f t="shared" si="61"/>
        <v>Queensland</v>
      </c>
      <c r="G1301" t="s">
        <v>35</v>
      </c>
      <c r="H1301">
        <v>4680</v>
      </c>
      <c r="I1301" t="s">
        <v>11</v>
      </c>
      <c r="J1301" t="s">
        <v>51</v>
      </c>
      <c r="K1301" t="s">
        <v>153</v>
      </c>
      <c r="L1301" t="s">
        <v>16</v>
      </c>
      <c r="M1301" s="5">
        <v>51.96</v>
      </c>
      <c r="N1301">
        <v>1</v>
      </c>
    </row>
    <row r="1302" spans="1:14" x14ac:dyDescent="0.25">
      <c r="A1302" s="2">
        <v>45844</v>
      </c>
      <c r="B1302" s="3">
        <f t="shared" si="62"/>
        <v>2026</v>
      </c>
      <c r="C1302" t="str">
        <f t="shared" si="60"/>
        <v>2025-2026</v>
      </c>
      <c r="D1302" t="s">
        <v>148</v>
      </c>
      <c r="E1302" t="s">
        <v>92</v>
      </c>
      <c r="F1302" t="str">
        <f t="shared" si="61"/>
        <v>Queensland</v>
      </c>
      <c r="G1302" t="s">
        <v>35</v>
      </c>
      <c r="H1302">
        <v>4068</v>
      </c>
      <c r="I1302" t="s">
        <v>11</v>
      </c>
      <c r="J1302" t="s">
        <v>43</v>
      </c>
      <c r="K1302" t="s">
        <v>153</v>
      </c>
      <c r="L1302" t="s">
        <v>16</v>
      </c>
      <c r="M1302" s="5">
        <v>51.96</v>
      </c>
      <c r="N1302">
        <v>1</v>
      </c>
    </row>
    <row r="1303" spans="1:14" x14ac:dyDescent="0.25">
      <c r="A1303" s="2">
        <v>45331</v>
      </c>
      <c r="B1303" s="3">
        <f t="shared" si="62"/>
        <v>2024</v>
      </c>
      <c r="C1303" t="str">
        <f t="shared" si="60"/>
        <v>2023-2024</v>
      </c>
      <c r="D1303" t="s">
        <v>147</v>
      </c>
      <c r="E1303" t="s">
        <v>133</v>
      </c>
      <c r="F1303" t="str">
        <f t="shared" si="61"/>
        <v>Queensland</v>
      </c>
      <c r="G1303" t="s">
        <v>35</v>
      </c>
      <c r="H1303">
        <v>4305</v>
      </c>
      <c r="I1303" t="s">
        <v>11</v>
      </c>
      <c r="J1303" t="s">
        <v>104</v>
      </c>
      <c r="K1303" t="s">
        <v>153</v>
      </c>
      <c r="L1303" t="s">
        <v>16</v>
      </c>
      <c r="M1303" s="5">
        <v>51.96</v>
      </c>
      <c r="N1303">
        <v>1</v>
      </c>
    </row>
    <row r="1304" spans="1:14" x14ac:dyDescent="0.25">
      <c r="A1304" s="2">
        <v>45938</v>
      </c>
      <c r="B1304" s="3">
        <f t="shared" si="62"/>
        <v>2026</v>
      </c>
      <c r="C1304" t="str">
        <f t="shared" si="60"/>
        <v>2025-2026</v>
      </c>
      <c r="D1304" t="s">
        <v>147</v>
      </c>
      <c r="E1304" t="s">
        <v>133</v>
      </c>
      <c r="F1304" t="str">
        <f t="shared" si="61"/>
        <v>Queensland</v>
      </c>
      <c r="G1304" t="s">
        <v>35</v>
      </c>
      <c r="H1304">
        <v>4305</v>
      </c>
      <c r="I1304" t="s">
        <v>11</v>
      </c>
      <c r="J1304" t="s">
        <v>104</v>
      </c>
      <c r="K1304" t="s">
        <v>150</v>
      </c>
      <c r="L1304" t="s">
        <v>18</v>
      </c>
      <c r="M1304" s="5">
        <v>51.96</v>
      </c>
      <c r="N1304">
        <v>1</v>
      </c>
    </row>
    <row r="1305" spans="1:14" x14ac:dyDescent="0.25">
      <c r="A1305" s="2">
        <v>45766</v>
      </c>
      <c r="B1305" s="3">
        <f t="shared" si="62"/>
        <v>2025</v>
      </c>
      <c r="C1305" t="str">
        <f t="shared" si="60"/>
        <v>2024-2025</v>
      </c>
      <c r="D1305" t="s">
        <v>148</v>
      </c>
      <c r="E1305" t="s">
        <v>84</v>
      </c>
      <c r="F1305" t="str">
        <f t="shared" si="61"/>
        <v>Queensland</v>
      </c>
      <c r="G1305" t="s">
        <v>35</v>
      </c>
      <c r="H1305">
        <v>4740</v>
      </c>
      <c r="I1305" t="s">
        <v>11</v>
      </c>
      <c r="J1305" t="s">
        <v>51</v>
      </c>
      <c r="K1305" t="s">
        <v>153</v>
      </c>
      <c r="L1305" t="s">
        <v>16</v>
      </c>
      <c r="M1305" s="5">
        <v>51.96</v>
      </c>
      <c r="N1305">
        <v>1</v>
      </c>
    </row>
    <row r="1306" spans="1:14" x14ac:dyDescent="0.25">
      <c r="A1306" s="2">
        <v>45510</v>
      </c>
      <c r="B1306" s="3">
        <f t="shared" si="62"/>
        <v>2025</v>
      </c>
      <c r="C1306" t="str">
        <f t="shared" si="60"/>
        <v>2024-2025</v>
      </c>
      <c r="D1306" t="s">
        <v>147</v>
      </c>
      <c r="E1306" t="s">
        <v>37</v>
      </c>
      <c r="F1306" t="str">
        <f t="shared" si="61"/>
        <v>South Australia</v>
      </c>
      <c r="G1306" t="s">
        <v>32</v>
      </c>
      <c r="H1306">
        <v>5607</v>
      </c>
      <c r="I1306" t="s">
        <v>11</v>
      </c>
      <c r="J1306" t="s">
        <v>38</v>
      </c>
      <c r="K1306" t="s">
        <v>153</v>
      </c>
      <c r="L1306" t="s">
        <v>16</v>
      </c>
      <c r="M1306" s="5">
        <v>51.96</v>
      </c>
      <c r="N1306">
        <v>1</v>
      </c>
    </row>
    <row r="1307" spans="1:14" x14ac:dyDescent="0.25">
      <c r="A1307" s="2">
        <v>45642</v>
      </c>
      <c r="B1307" s="3">
        <f t="shared" si="62"/>
        <v>2025</v>
      </c>
      <c r="C1307" t="str">
        <f t="shared" si="60"/>
        <v>2024-2025</v>
      </c>
      <c r="D1307" t="s">
        <v>148</v>
      </c>
      <c r="E1307" t="s">
        <v>98</v>
      </c>
      <c r="F1307" t="str">
        <f t="shared" si="61"/>
        <v>Victoria</v>
      </c>
      <c r="G1307" t="s">
        <v>45</v>
      </c>
      <c r="H1307">
        <v>3429</v>
      </c>
      <c r="I1307" t="s">
        <v>11</v>
      </c>
      <c r="J1307" t="s">
        <v>60</v>
      </c>
      <c r="K1307" t="s">
        <v>153</v>
      </c>
      <c r="L1307" t="s">
        <v>16</v>
      </c>
      <c r="M1307" s="5">
        <v>51.96</v>
      </c>
      <c r="N1307">
        <v>1</v>
      </c>
    </row>
    <row r="1308" spans="1:14" x14ac:dyDescent="0.25">
      <c r="A1308" s="2">
        <v>45547</v>
      </c>
      <c r="B1308" s="3">
        <f t="shared" si="62"/>
        <v>2025</v>
      </c>
      <c r="C1308" t="str">
        <f t="shared" si="60"/>
        <v>2024-2025</v>
      </c>
      <c r="D1308" t="s">
        <v>147</v>
      </c>
      <c r="E1308" t="s">
        <v>111</v>
      </c>
      <c r="F1308" t="str">
        <f t="shared" si="61"/>
        <v>New South Wales</v>
      </c>
      <c r="G1308" t="s">
        <v>10</v>
      </c>
      <c r="H1308">
        <v>2120</v>
      </c>
      <c r="I1308" t="s">
        <v>11</v>
      </c>
      <c r="J1308" t="s">
        <v>27</v>
      </c>
      <c r="K1308" t="s">
        <v>153</v>
      </c>
      <c r="L1308" t="s">
        <v>16</v>
      </c>
      <c r="M1308" s="5">
        <v>51.96</v>
      </c>
      <c r="N1308">
        <v>1</v>
      </c>
    </row>
    <row r="1309" spans="1:14" x14ac:dyDescent="0.25">
      <c r="A1309" s="2">
        <v>45318</v>
      </c>
      <c r="B1309" s="3">
        <f t="shared" si="62"/>
        <v>2024</v>
      </c>
      <c r="C1309" t="str">
        <f t="shared" si="60"/>
        <v>2023-2024</v>
      </c>
      <c r="D1309" t="s">
        <v>147</v>
      </c>
      <c r="E1309" t="s">
        <v>61</v>
      </c>
      <c r="F1309" t="str">
        <f t="shared" si="61"/>
        <v>New South Wales</v>
      </c>
      <c r="G1309" t="s">
        <v>10</v>
      </c>
      <c r="H1309">
        <v>2539</v>
      </c>
      <c r="I1309" t="s">
        <v>11</v>
      </c>
      <c r="J1309" t="s">
        <v>58</v>
      </c>
      <c r="K1309" t="s">
        <v>153</v>
      </c>
      <c r="L1309" t="s">
        <v>16</v>
      </c>
      <c r="M1309" s="5">
        <v>51.96</v>
      </c>
      <c r="N1309">
        <v>1</v>
      </c>
    </row>
    <row r="1310" spans="1:14" x14ac:dyDescent="0.25">
      <c r="A1310" s="2">
        <v>45437</v>
      </c>
      <c r="B1310" s="3">
        <f t="shared" si="62"/>
        <v>2024</v>
      </c>
      <c r="C1310" t="str">
        <f t="shared" si="60"/>
        <v>2023-2024</v>
      </c>
      <c r="D1310" t="s">
        <v>147</v>
      </c>
      <c r="E1310" t="s">
        <v>88</v>
      </c>
      <c r="F1310" t="str">
        <f t="shared" si="61"/>
        <v>South Australia</v>
      </c>
      <c r="G1310" t="s">
        <v>32</v>
      </c>
      <c r="H1310">
        <v>5011</v>
      </c>
      <c r="I1310" t="s">
        <v>11</v>
      </c>
      <c r="J1310" t="s">
        <v>33</v>
      </c>
      <c r="K1310" t="s">
        <v>156</v>
      </c>
      <c r="L1310" t="s">
        <v>17</v>
      </c>
      <c r="M1310" s="5">
        <v>51.96</v>
      </c>
      <c r="N1310">
        <v>1</v>
      </c>
    </row>
    <row r="1311" spans="1:14" x14ac:dyDescent="0.25">
      <c r="A1311" s="2">
        <v>45474</v>
      </c>
      <c r="B1311" s="3">
        <f t="shared" si="62"/>
        <v>2025</v>
      </c>
      <c r="C1311" t="str">
        <f t="shared" si="60"/>
        <v>2024-2025</v>
      </c>
      <c r="D1311" t="s">
        <v>147</v>
      </c>
      <c r="E1311" t="s">
        <v>88</v>
      </c>
      <c r="F1311" t="str">
        <f t="shared" si="61"/>
        <v>South Australia</v>
      </c>
      <c r="G1311" t="s">
        <v>32</v>
      </c>
      <c r="H1311">
        <v>5011</v>
      </c>
      <c r="I1311" t="s">
        <v>11</v>
      </c>
      <c r="J1311" t="s">
        <v>33</v>
      </c>
      <c r="K1311" t="s">
        <v>153</v>
      </c>
      <c r="L1311" t="s">
        <v>16</v>
      </c>
      <c r="M1311" s="5">
        <v>51.96</v>
      </c>
      <c r="N1311">
        <v>1</v>
      </c>
    </row>
    <row r="1312" spans="1:14" x14ac:dyDescent="0.25">
      <c r="A1312" s="2">
        <v>45674</v>
      </c>
      <c r="B1312" s="3">
        <f t="shared" si="62"/>
        <v>2025</v>
      </c>
      <c r="C1312" t="str">
        <f t="shared" si="60"/>
        <v>2024-2025</v>
      </c>
      <c r="D1312" t="s">
        <v>147</v>
      </c>
      <c r="E1312" t="s">
        <v>53</v>
      </c>
      <c r="F1312" t="str">
        <f t="shared" si="61"/>
        <v>South Australia</v>
      </c>
      <c r="G1312" t="s">
        <v>32</v>
      </c>
      <c r="H1312">
        <v>5082</v>
      </c>
      <c r="I1312" t="s">
        <v>11</v>
      </c>
      <c r="J1312" t="s">
        <v>33</v>
      </c>
      <c r="K1312" t="s">
        <v>154</v>
      </c>
      <c r="L1312" t="s">
        <v>14</v>
      </c>
      <c r="M1312" s="5">
        <v>51.980000000000004</v>
      </c>
      <c r="N1312">
        <v>1</v>
      </c>
    </row>
    <row r="1313" spans="1:14" x14ac:dyDescent="0.25">
      <c r="A1313" s="2">
        <v>45363</v>
      </c>
      <c r="B1313" s="3">
        <f t="shared" si="62"/>
        <v>2024</v>
      </c>
      <c r="C1313" t="str">
        <f t="shared" si="60"/>
        <v>2023-2024</v>
      </c>
      <c r="D1313" t="s">
        <v>147</v>
      </c>
      <c r="E1313" t="s">
        <v>75</v>
      </c>
      <c r="F1313" t="str">
        <f t="shared" si="61"/>
        <v>Victoria</v>
      </c>
      <c r="G1313" t="s">
        <v>45</v>
      </c>
      <c r="H1313">
        <v>3630</v>
      </c>
      <c r="I1313" t="s">
        <v>11</v>
      </c>
      <c r="J1313" t="s">
        <v>55</v>
      </c>
      <c r="K1313" t="s">
        <v>152</v>
      </c>
      <c r="L1313" t="s">
        <v>13</v>
      </c>
      <c r="M1313" s="5">
        <v>51.980000000000004</v>
      </c>
      <c r="N1313">
        <v>1</v>
      </c>
    </row>
    <row r="1314" spans="1:14" x14ac:dyDescent="0.25">
      <c r="A1314" s="2">
        <v>45537</v>
      </c>
      <c r="B1314" s="3">
        <f t="shared" si="62"/>
        <v>2025</v>
      </c>
      <c r="C1314" t="str">
        <f t="shared" si="60"/>
        <v>2024-2025</v>
      </c>
      <c r="D1314" t="s">
        <v>147</v>
      </c>
      <c r="E1314" t="s">
        <v>81</v>
      </c>
      <c r="F1314" t="str">
        <f t="shared" si="61"/>
        <v>New South Wales</v>
      </c>
      <c r="G1314" t="s">
        <v>10</v>
      </c>
      <c r="H1314">
        <v>2485</v>
      </c>
      <c r="I1314" t="s">
        <v>11</v>
      </c>
      <c r="J1314" t="s">
        <v>68</v>
      </c>
      <c r="K1314" t="s">
        <v>152</v>
      </c>
      <c r="L1314" t="s">
        <v>13</v>
      </c>
      <c r="M1314" s="5">
        <v>52.15</v>
      </c>
      <c r="N1314">
        <v>1</v>
      </c>
    </row>
    <row r="1315" spans="1:14" x14ac:dyDescent="0.25">
      <c r="A1315" s="2">
        <v>46004</v>
      </c>
      <c r="B1315" s="3">
        <f t="shared" si="62"/>
        <v>2026</v>
      </c>
      <c r="C1315" t="str">
        <f t="shared" si="60"/>
        <v>2025-2026</v>
      </c>
      <c r="D1315" t="s">
        <v>148</v>
      </c>
      <c r="E1315" t="s">
        <v>121</v>
      </c>
      <c r="F1315" t="str">
        <f t="shared" si="61"/>
        <v>Queensland</v>
      </c>
      <c r="G1315" t="s">
        <v>35</v>
      </c>
      <c r="H1315">
        <v>4700</v>
      </c>
      <c r="I1315" t="s">
        <v>11</v>
      </c>
      <c r="J1315" t="s">
        <v>51</v>
      </c>
      <c r="K1315" t="s">
        <v>150</v>
      </c>
      <c r="L1315" t="s">
        <v>18</v>
      </c>
      <c r="M1315" s="5">
        <v>52.269999999999996</v>
      </c>
      <c r="N1315">
        <v>1</v>
      </c>
    </row>
    <row r="1316" spans="1:14" x14ac:dyDescent="0.25">
      <c r="A1316" s="2">
        <v>45801</v>
      </c>
      <c r="B1316" s="3">
        <f t="shared" si="62"/>
        <v>2025</v>
      </c>
      <c r="C1316" t="str">
        <f t="shared" si="60"/>
        <v>2024-2025</v>
      </c>
      <c r="D1316" t="s">
        <v>147</v>
      </c>
      <c r="E1316" t="s">
        <v>39</v>
      </c>
      <c r="F1316" t="str">
        <f t="shared" si="61"/>
        <v>South Australia</v>
      </c>
      <c r="G1316" t="s">
        <v>32</v>
      </c>
      <c r="H1316">
        <v>5343</v>
      </c>
      <c r="I1316" t="s">
        <v>11</v>
      </c>
      <c r="J1316" t="s">
        <v>38</v>
      </c>
      <c r="K1316" t="s">
        <v>154</v>
      </c>
      <c r="L1316" t="s">
        <v>14</v>
      </c>
      <c r="M1316" s="5">
        <v>52.3</v>
      </c>
      <c r="N1316">
        <v>1</v>
      </c>
    </row>
    <row r="1317" spans="1:14" x14ac:dyDescent="0.25">
      <c r="A1317" s="2">
        <v>45759</v>
      </c>
      <c r="B1317" s="3">
        <f t="shared" si="62"/>
        <v>2025</v>
      </c>
      <c r="C1317" t="str">
        <f t="shared" si="60"/>
        <v>2024-2025</v>
      </c>
      <c r="D1317" t="s">
        <v>148</v>
      </c>
      <c r="E1317" t="s">
        <v>116</v>
      </c>
      <c r="F1317" t="str">
        <f t="shared" si="61"/>
        <v>Western Australia</v>
      </c>
      <c r="G1317" t="s">
        <v>48</v>
      </c>
      <c r="H1317">
        <v>6725</v>
      </c>
      <c r="I1317" t="s">
        <v>11</v>
      </c>
      <c r="J1317" t="s">
        <v>77</v>
      </c>
      <c r="K1317" t="s">
        <v>19</v>
      </c>
      <c r="L1317" t="s">
        <v>23</v>
      </c>
      <c r="M1317" s="5">
        <v>52.45</v>
      </c>
      <c r="N1317">
        <v>1</v>
      </c>
    </row>
    <row r="1318" spans="1:14" x14ac:dyDescent="0.25">
      <c r="A1318" s="2">
        <v>45787</v>
      </c>
      <c r="B1318" s="3">
        <f t="shared" si="62"/>
        <v>2025</v>
      </c>
      <c r="C1318" t="str">
        <f t="shared" si="60"/>
        <v>2024-2025</v>
      </c>
      <c r="D1318" t="s">
        <v>147</v>
      </c>
      <c r="E1318" t="s">
        <v>124</v>
      </c>
      <c r="F1318" t="str">
        <f t="shared" si="61"/>
        <v>New South Wales</v>
      </c>
      <c r="G1318" t="s">
        <v>10</v>
      </c>
      <c r="H1318">
        <v>2015</v>
      </c>
      <c r="I1318" t="s">
        <v>11</v>
      </c>
      <c r="J1318" t="s">
        <v>12</v>
      </c>
      <c r="K1318" t="s">
        <v>19</v>
      </c>
      <c r="L1318" t="s">
        <v>23</v>
      </c>
      <c r="M1318" s="5">
        <v>52.519999999999996</v>
      </c>
      <c r="N1318">
        <v>1</v>
      </c>
    </row>
    <row r="1319" spans="1:14" x14ac:dyDescent="0.25">
      <c r="A1319" s="2">
        <v>45594</v>
      </c>
      <c r="B1319" s="3">
        <f t="shared" si="62"/>
        <v>2025</v>
      </c>
      <c r="C1319" t="str">
        <f t="shared" si="60"/>
        <v>2024-2025</v>
      </c>
      <c r="D1319" t="s">
        <v>147</v>
      </c>
      <c r="E1319" t="s">
        <v>131</v>
      </c>
      <c r="F1319" t="str">
        <f t="shared" si="61"/>
        <v>Western Australia</v>
      </c>
      <c r="G1319" t="s">
        <v>48</v>
      </c>
      <c r="H1319">
        <v>6530</v>
      </c>
      <c r="I1319" t="s">
        <v>11</v>
      </c>
      <c r="J1319" t="s">
        <v>77</v>
      </c>
      <c r="K1319" t="s">
        <v>153</v>
      </c>
      <c r="L1319" t="s">
        <v>16</v>
      </c>
      <c r="M1319" s="5">
        <v>52.71</v>
      </c>
      <c r="N1319">
        <v>1</v>
      </c>
    </row>
    <row r="1320" spans="1:14" x14ac:dyDescent="0.25">
      <c r="A1320" s="2">
        <v>45793</v>
      </c>
      <c r="B1320" s="3">
        <f t="shared" si="62"/>
        <v>2025</v>
      </c>
      <c r="C1320" t="str">
        <f t="shared" si="60"/>
        <v>2024-2025</v>
      </c>
      <c r="D1320" t="s">
        <v>147</v>
      </c>
      <c r="E1320" t="s">
        <v>133</v>
      </c>
      <c r="F1320" t="str">
        <f t="shared" si="61"/>
        <v>Queensland</v>
      </c>
      <c r="G1320" t="s">
        <v>35</v>
      </c>
      <c r="H1320">
        <v>4305</v>
      </c>
      <c r="I1320" t="s">
        <v>11</v>
      </c>
      <c r="J1320" t="s">
        <v>104</v>
      </c>
      <c r="K1320" t="s">
        <v>149</v>
      </c>
      <c r="L1320" t="s">
        <v>15</v>
      </c>
      <c r="M1320" s="5">
        <v>52.9</v>
      </c>
      <c r="N1320">
        <v>1</v>
      </c>
    </row>
    <row r="1321" spans="1:14" x14ac:dyDescent="0.25">
      <c r="A1321" s="2">
        <v>46010</v>
      </c>
      <c r="B1321" s="3">
        <f t="shared" si="62"/>
        <v>2026</v>
      </c>
      <c r="C1321" t="str">
        <f t="shared" si="60"/>
        <v>2025-2026</v>
      </c>
      <c r="D1321" t="s">
        <v>148</v>
      </c>
      <c r="E1321" t="s">
        <v>67</v>
      </c>
      <c r="F1321" t="str">
        <f t="shared" si="61"/>
        <v>New South Wales</v>
      </c>
      <c r="G1321" t="s">
        <v>10</v>
      </c>
      <c r="H1321">
        <v>2478</v>
      </c>
      <c r="I1321" t="s">
        <v>11</v>
      </c>
      <c r="J1321" t="s">
        <v>68</v>
      </c>
      <c r="K1321" t="s">
        <v>19</v>
      </c>
      <c r="L1321" t="s">
        <v>23</v>
      </c>
      <c r="M1321" s="5">
        <v>52.92</v>
      </c>
      <c r="N1321">
        <v>1</v>
      </c>
    </row>
    <row r="1322" spans="1:14" x14ac:dyDescent="0.25">
      <c r="A1322" s="2">
        <v>45319</v>
      </c>
      <c r="B1322" s="3">
        <f t="shared" si="62"/>
        <v>2024</v>
      </c>
      <c r="C1322" t="str">
        <f t="shared" si="60"/>
        <v>2023-2024</v>
      </c>
      <c r="D1322" t="s">
        <v>148</v>
      </c>
      <c r="E1322" t="s">
        <v>84</v>
      </c>
      <c r="F1322" t="str">
        <f t="shared" si="61"/>
        <v>Queensland</v>
      </c>
      <c r="G1322" t="s">
        <v>35</v>
      </c>
      <c r="H1322">
        <v>4740</v>
      </c>
      <c r="I1322" t="s">
        <v>11</v>
      </c>
      <c r="J1322" t="s">
        <v>51</v>
      </c>
      <c r="K1322" t="s">
        <v>19</v>
      </c>
      <c r="L1322" t="s">
        <v>23</v>
      </c>
      <c r="M1322" s="5">
        <v>52.92</v>
      </c>
      <c r="N1322">
        <v>1</v>
      </c>
    </row>
    <row r="1323" spans="1:14" x14ac:dyDescent="0.25">
      <c r="A1323" s="2">
        <v>45462</v>
      </c>
      <c r="B1323" s="3">
        <f t="shared" si="62"/>
        <v>2024</v>
      </c>
      <c r="C1323" t="str">
        <f t="shared" si="60"/>
        <v>2023-2024</v>
      </c>
      <c r="D1323" t="s">
        <v>148</v>
      </c>
      <c r="E1323" t="s">
        <v>100</v>
      </c>
      <c r="F1323" t="str">
        <f t="shared" si="61"/>
        <v>Western Australia</v>
      </c>
      <c r="G1323" t="s">
        <v>48</v>
      </c>
      <c r="H1323">
        <v>6021</v>
      </c>
      <c r="I1323" t="s">
        <v>11</v>
      </c>
      <c r="J1323" t="s">
        <v>49</v>
      </c>
      <c r="K1323" t="s">
        <v>154</v>
      </c>
      <c r="L1323" t="s">
        <v>14</v>
      </c>
      <c r="M1323" s="5">
        <v>52.94</v>
      </c>
      <c r="N1323">
        <v>1</v>
      </c>
    </row>
    <row r="1324" spans="1:14" x14ac:dyDescent="0.25">
      <c r="A1324" s="2">
        <v>45647</v>
      </c>
      <c r="B1324" s="3">
        <f t="shared" si="62"/>
        <v>2025</v>
      </c>
      <c r="C1324" t="str">
        <f t="shared" si="60"/>
        <v>2024-2025</v>
      </c>
      <c r="D1324" t="s">
        <v>147</v>
      </c>
      <c r="E1324" t="s">
        <v>69</v>
      </c>
      <c r="F1324" t="str">
        <f t="shared" si="61"/>
        <v>Tasmania</v>
      </c>
      <c r="G1324" t="s">
        <v>70</v>
      </c>
      <c r="H1324">
        <v>7018</v>
      </c>
      <c r="I1324" t="s">
        <v>11</v>
      </c>
      <c r="J1324" t="s">
        <v>71</v>
      </c>
      <c r="K1324" t="s">
        <v>19</v>
      </c>
      <c r="L1324" t="s">
        <v>23</v>
      </c>
      <c r="M1324" s="5">
        <v>52.95</v>
      </c>
      <c r="N1324">
        <v>1</v>
      </c>
    </row>
    <row r="1325" spans="1:14" x14ac:dyDescent="0.25">
      <c r="A1325" s="2">
        <v>45297</v>
      </c>
      <c r="B1325" s="3">
        <f t="shared" si="62"/>
        <v>2024</v>
      </c>
      <c r="C1325" t="str">
        <f t="shared" si="60"/>
        <v>2023-2024</v>
      </c>
      <c r="D1325" t="s">
        <v>147</v>
      </c>
      <c r="E1325" t="s">
        <v>72</v>
      </c>
      <c r="F1325" t="str">
        <f t="shared" si="61"/>
        <v>Western Australia</v>
      </c>
      <c r="G1325" t="s">
        <v>48</v>
      </c>
      <c r="H1325">
        <v>6010</v>
      </c>
      <c r="I1325" t="s">
        <v>11</v>
      </c>
      <c r="J1325" t="s">
        <v>49</v>
      </c>
      <c r="K1325" t="s">
        <v>154</v>
      </c>
      <c r="L1325" t="s">
        <v>14</v>
      </c>
      <c r="M1325" s="5">
        <v>52.97</v>
      </c>
      <c r="N1325">
        <v>1</v>
      </c>
    </row>
    <row r="1326" spans="1:14" x14ac:dyDescent="0.25">
      <c r="A1326" s="2">
        <v>45731</v>
      </c>
      <c r="B1326" s="3">
        <f t="shared" si="62"/>
        <v>2025</v>
      </c>
      <c r="C1326" t="str">
        <f t="shared" si="60"/>
        <v>2024-2025</v>
      </c>
      <c r="D1326" t="s">
        <v>147</v>
      </c>
      <c r="E1326" t="s">
        <v>41</v>
      </c>
      <c r="F1326" t="str">
        <f t="shared" si="61"/>
        <v>New South Wales</v>
      </c>
      <c r="G1326" t="s">
        <v>10</v>
      </c>
      <c r="H1326">
        <v>2830</v>
      </c>
      <c r="I1326" t="s">
        <v>11</v>
      </c>
      <c r="J1326" t="s">
        <v>25</v>
      </c>
      <c r="K1326" t="s">
        <v>153</v>
      </c>
      <c r="L1326" t="s">
        <v>16</v>
      </c>
      <c r="M1326" s="5">
        <v>53</v>
      </c>
      <c r="N1326">
        <v>1</v>
      </c>
    </row>
    <row r="1327" spans="1:14" x14ac:dyDescent="0.25">
      <c r="A1327" s="2">
        <v>45668</v>
      </c>
      <c r="B1327" s="3">
        <f t="shared" si="62"/>
        <v>2025</v>
      </c>
      <c r="C1327" t="str">
        <f t="shared" si="60"/>
        <v>2024-2025</v>
      </c>
      <c r="D1327" t="s">
        <v>147</v>
      </c>
      <c r="E1327" t="s">
        <v>106</v>
      </c>
      <c r="F1327" t="str">
        <f t="shared" si="61"/>
        <v>Victoria</v>
      </c>
      <c r="G1327" t="s">
        <v>45</v>
      </c>
      <c r="H1327">
        <v>3915</v>
      </c>
      <c r="I1327" t="s">
        <v>11</v>
      </c>
      <c r="J1327" t="s">
        <v>55</v>
      </c>
      <c r="K1327" t="s">
        <v>154</v>
      </c>
      <c r="L1327" t="s">
        <v>14</v>
      </c>
      <c r="M1327" s="5">
        <v>53.430000000000007</v>
      </c>
      <c r="N1327">
        <v>1</v>
      </c>
    </row>
    <row r="1328" spans="1:14" x14ac:dyDescent="0.25">
      <c r="A1328" s="2">
        <v>45854</v>
      </c>
      <c r="B1328" s="3">
        <f t="shared" si="62"/>
        <v>2026</v>
      </c>
      <c r="C1328" t="str">
        <f t="shared" si="60"/>
        <v>2025-2026</v>
      </c>
      <c r="D1328" t="s">
        <v>147</v>
      </c>
      <c r="E1328" t="s">
        <v>69</v>
      </c>
      <c r="F1328" t="str">
        <f t="shared" si="61"/>
        <v>Tasmania</v>
      </c>
      <c r="G1328" t="s">
        <v>70</v>
      </c>
      <c r="H1328">
        <v>7018</v>
      </c>
      <c r="I1328" t="s">
        <v>11</v>
      </c>
      <c r="J1328" t="s">
        <v>71</v>
      </c>
      <c r="K1328" t="s">
        <v>151</v>
      </c>
      <c r="L1328" t="s">
        <v>21</v>
      </c>
      <c r="M1328" s="5">
        <v>53.46</v>
      </c>
      <c r="N1328">
        <v>1</v>
      </c>
    </row>
    <row r="1329" spans="1:14" x14ac:dyDescent="0.25">
      <c r="A1329" s="2">
        <v>45796</v>
      </c>
      <c r="B1329" s="3">
        <f t="shared" si="62"/>
        <v>2025</v>
      </c>
      <c r="C1329" t="str">
        <f t="shared" si="60"/>
        <v>2024-2025</v>
      </c>
      <c r="D1329" t="s">
        <v>148</v>
      </c>
      <c r="E1329" t="s">
        <v>9</v>
      </c>
      <c r="F1329" t="str">
        <f t="shared" si="61"/>
        <v>New South Wales</v>
      </c>
      <c r="G1329" t="s">
        <v>10</v>
      </c>
      <c r="H1329">
        <v>2067</v>
      </c>
      <c r="I1329" t="s">
        <v>11</v>
      </c>
      <c r="J1329" t="s">
        <v>12</v>
      </c>
      <c r="K1329" t="s">
        <v>150</v>
      </c>
      <c r="L1329" t="s">
        <v>18</v>
      </c>
      <c r="M1329" s="5">
        <v>53.82</v>
      </c>
      <c r="N1329">
        <v>1</v>
      </c>
    </row>
    <row r="1330" spans="1:14" x14ac:dyDescent="0.25">
      <c r="A1330" s="2">
        <v>45472</v>
      </c>
      <c r="B1330" s="3">
        <f t="shared" si="62"/>
        <v>2024</v>
      </c>
      <c r="C1330" t="str">
        <f t="shared" si="60"/>
        <v>2023-2024</v>
      </c>
      <c r="D1330" t="s">
        <v>147</v>
      </c>
      <c r="E1330" t="s">
        <v>91</v>
      </c>
      <c r="F1330" t="str">
        <f t="shared" si="61"/>
        <v>Victoria</v>
      </c>
      <c r="G1330" t="s">
        <v>45</v>
      </c>
      <c r="H1330">
        <v>3690</v>
      </c>
      <c r="I1330" t="s">
        <v>11</v>
      </c>
      <c r="J1330" t="s">
        <v>55</v>
      </c>
      <c r="K1330" t="s">
        <v>19</v>
      </c>
      <c r="L1330" t="s">
        <v>23</v>
      </c>
      <c r="M1330" s="5">
        <v>53.82</v>
      </c>
      <c r="N1330">
        <v>1</v>
      </c>
    </row>
    <row r="1331" spans="1:14" x14ac:dyDescent="0.25">
      <c r="A1331" s="2">
        <v>45992</v>
      </c>
      <c r="B1331" s="3">
        <f t="shared" si="62"/>
        <v>2026</v>
      </c>
      <c r="C1331" t="str">
        <f t="shared" si="60"/>
        <v>2025-2026</v>
      </c>
      <c r="D1331" t="s">
        <v>148</v>
      </c>
      <c r="E1331" t="s">
        <v>102</v>
      </c>
      <c r="F1331" t="str">
        <f t="shared" si="61"/>
        <v>Queensland</v>
      </c>
      <c r="G1331" t="s">
        <v>35</v>
      </c>
      <c r="H1331">
        <v>4870</v>
      </c>
      <c r="I1331" t="s">
        <v>11</v>
      </c>
      <c r="J1331" t="s">
        <v>36</v>
      </c>
      <c r="K1331" t="s">
        <v>156</v>
      </c>
      <c r="L1331" t="s">
        <v>17</v>
      </c>
      <c r="M1331" s="5">
        <v>53.89</v>
      </c>
      <c r="N1331">
        <v>1</v>
      </c>
    </row>
    <row r="1332" spans="1:14" x14ac:dyDescent="0.25">
      <c r="A1332" s="2">
        <v>45469</v>
      </c>
      <c r="B1332" s="3">
        <f t="shared" si="62"/>
        <v>2024</v>
      </c>
      <c r="C1332" t="str">
        <f t="shared" si="60"/>
        <v>2023-2024</v>
      </c>
      <c r="D1332" t="s">
        <v>147</v>
      </c>
      <c r="E1332" t="s">
        <v>73</v>
      </c>
      <c r="F1332" t="str">
        <f t="shared" si="61"/>
        <v>Victoria</v>
      </c>
      <c r="G1332" t="s">
        <v>45</v>
      </c>
      <c r="H1332">
        <v>3136</v>
      </c>
      <c r="I1332" t="s">
        <v>11</v>
      </c>
      <c r="J1332" t="s">
        <v>63</v>
      </c>
      <c r="K1332" t="s">
        <v>19</v>
      </c>
      <c r="L1332" t="s">
        <v>23</v>
      </c>
      <c r="M1332" s="5">
        <v>53.900000000000006</v>
      </c>
      <c r="N1332">
        <v>1</v>
      </c>
    </row>
    <row r="1333" spans="1:14" x14ac:dyDescent="0.25">
      <c r="A1333" s="2">
        <v>45565</v>
      </c>
      <c r="B1333" s="3">
        <f t="shared" si="62"/>
        <v>2025</v>
      </c>
      <c r="C1333" t="str">
        <f t="shared" si="60"/>
        <v>2024-2025</v>
      </c>
      <c r="D1333" t="s">
        <v>147</v>
      </c>
      <c r="E1333" t="s">
        <v>146</v>
      </c>
      <c r="F1333" t="str">
        <f t="shared" si="61"/>
        <v>Victoria</v>
      </c>
      <c r="G1333" t="s">
        <v>45</v>
      </c>
      <c r="H1333">
        <v>3353</v>
      </c>
      <c r="I1333" t="s">
        <v>11</v>
      </c>
      <c r="J1333" t="s">
        <v>60</v>
      </c>
      <c r="K1333" t="s">
        <v>154</v>
      </c>
      <c r="L1333" t="s">
        <v>14</v>
      </c>
      <c r="M1333" s="5">
        <v>53.91</v>
      </c>
      <c r="N1333">
        <v>1</v>
      </c>
    </row>
    <row r="1334" spans="1:14" x14ac:dyDescent="0.25">
      <c r="A1334" s="2">
        <v>45689</v>
      </c>
      <c r="B1334" s="3">
        <f t="shared" si="62"/>
        <v>2025</v>
      </c>
      <c r="C1334" t="str">
        <f t="shared" si="60"/>
        <v>2024-2025</v>
      </c>
      <c r="D1334" t="s">
        <v>148</v>
      </c>
      <c r="E1334" t="s">
        <v>24</v>
      </c>
      <c r="F1334" t="str">
        <f t="shared" si="61"/>
        <v>New South Wales</v>
      </c>
      <c r="G1334" t="s">
        <v>10</v>
      </c>
      <c r="H1334">
        <v>2795</v>
      </c>
      <c r="I1334" t="s">
        <v>11</v>
      </c>
      <c r="J1334" t="s">
        <v>25</v>
      </c>
      <c r="K1334" t="s">
        <v>156</v>
      </c>
      <c r="L1334" t="s">
        <v>17</v>
      </c>
      <c r="M1334" s="5">
        <v>53.91</v>
      </c>
      <c r="N1334">
        <v>1</v>
      </c>
    </row>
    <row r="1335" spans="1:14" x14ac:dyDescent="0.25">
      <c r="A1335" s="2">
        <v>45428</v>
      </c>
      <c r="B1335" s="3">
        <f t="shared" si="62"/>
        <v>2024</v>
      </c>
      <c r="C1335" t="str">
        <f t="shared" si="60"/>
        <v>2023-2024</v>
      </c>
      <c r="D1335" t="s">
        <v>147</v>
      </c>
      <c r="E1335" t="s">
        <v>129</v>
      </c>
      <c r="F1335" t="str">
        <f t="shared" si="61"/>
        <v>Tasmania</v>
      </c>
      <c r="G1335" t="s">
        <v>70</v>
      </c>
      <c r="H1335">
        <v>7010</v>
      </c>
      <c r="I1335" t="s">
        <v>11</v>
      </c>
      <c r="J1335" t="s">
        <v>71</v>
      </c>
      <c r="K1335" t="s">
        <v>153</v>
      </c>
      <c r="L1335" t="s">
        <v>16</v>
      </c>
      <c r="M1335" s="5">
        <v>53.91</v>
      </c>
      <c r="N1335">
        <v>1</v>
      </c>
    </row>
    <row r="1336" spans="1:14" x14ac:dyDescent="0.25">
      <c r="A1336" s="2">
        <v>45498</v>
      </c>
      <c r="B1336" s="3">
        <f t="shared" si="62"/>
        <v>2025</v>
      </c>
      <c r="C1336" t="str">
        <f t="shared" si="60"/>
        <v>2024-2025</v>
      </c>
      <c r="D1336" t="s">
        <v>148</v>
      </c>
      <c r="E1336" t="s">
        <v>125</v>
      </c>
      <c r="F1336" t="str">
        <f t="shared" si="61"/>
        <v>Victoria</v>
      </c>
      <c r="G1336" t="s">
        <v>45</v>
      </c>
      <c r="H1336">
        <v>3400</v>
      </c>
      <c r="I1336" t="s">
        <v>11</v>
      </c>
      <c r="J1336" t="s">
        <v>60</v>
      </c>
      <c r="K1336" t="s">
        <v>154</v>
      </c>
      <c r="L1336" t="s">
        <v>14</v>
      </c>
      <c r="M1336" s="5">
        <v>53.91</v>
      </c>
      <c r="N1336">
        <v>1</v>
      </c>
    </row>
    <row r="1337" spans="1:14" x14ac:dyDescent="0.25">
      <c r="A1337" s="2">
        <v>45333</v>
      </c>
      <c r="B1337" s="3">
        <f t="shared" si="62"/>
        <v>2024</v>
      </c>
      <c r="C1337" t="str">
        <f t="shared" si="60"/>
        <v>2023-2024</v>
      </c>
      <c r="D1337" t="s">
        <v>147</v>
      </c>
      <c r="E1337" t="s">
        <v>66</v>
      </c>
      <c r="F1337" t="str">
        <f t="shared" si="61"/>
        <v>South Australia</v>
      </c>
      <c r="G1337" t="s">
        <v>32</v>
      </c>
      <c r="H1337">
        <v>5169</v>
      </c>
      <c r="I1337" t="s">
        <v>11</v>
      </c>
      <c r="J1337" t="s">
        <v>33</v>
      </c>
      <c r="K1337" t="s">
        <v>153</v>
      </c>
      <c r="L1337" t="s">
        <v>16</v>
      </c>
      <c r="M1337" s="5">
        <v>53.91</v>
      </c>
      <c r="N1337">
        <v>1</v>
      </c>
    </row>
    <row r="1338" spans="1:14" x14ac:dyDescent="0.25">
      <c r="A1338" s="2">
        <v>45901</v>
      </c>
      <c r="B1338" s="3">
        <f t="shared" si="62"/>
        <v>2026</v>
      </c>
      <c r="C1338" t="str">
        <f t="shared" si="60"/>
        <v>2025-2026</v>
      </c>
      <c r="D1338" t="s">
        <v>147</v>
      </c>
      <c r="E1338" t="s">
        <v>91</v>
      </c>
      <c r="F1338" t="str">
        <f t="shared" si="61"/>
        <v>Victoria</v>
      </c>
      <c r="G1338" t="s">
        <v>45</v>
      </c>
      <c r="H1338">
        <v>3690</v>
      </c>
      <c r="I1338" t="s">
        <v>11</v>
      </c>
      <c r="J1338" t="s">
        <v>55</v>
      </c>
      <c r="K1338" t="s">
        <v>153</v>
      </c>
      <c r="L1338" t="s">
        <v>16</v>
      </c>
      <c r="M1338" s="5">
        <v>53.91</v>
      </c>
      <c r="N1338">
        <v>1</v>
      </c>
    </row>
    <row r="1339" spans="1:14" x14ac:dyDescent="0.25">
      <c r="A1339" s="2">
        <v>45385</v>
      </c>
      <c r="B1339" s="3">
        <f t="shared" si="62"/>
        <v>2024</v>
      </c>
      <c r="C1339" t="str">
        <f t="shared" si="60"/>
        <v>2023-2024</v>
      </c>
      <c r="D1339" t="s">
        <v>147</v>
      </c>
      <c r="E1339" t="s">
        <v>88</v>
      </c>
      <c r="F1339" t="str">
        <f t="shared" si="61"/>
        <v>South Australia</v>
      </c>
      <c r="G1339" t="s">
        <v>32</v>
      </c>
      <c r="H1339">
        <v>5011</v>
      </c>
      <c r="I1339" t="s">
        <v>11</v>
      </c>
      <c r="J1339" t="s">
        <v>33</v>
      </c>
      <c r="K1339" t="s">
        <v>156</v>
      </c>
      <c r="L1339" t="s">
        <v>17</v>
      </c>
      <c r="M1339" s="5">
        <v>53.91</v>
      </c>
      <c r="N1339">
        <v>1</v>
      </c>
    </row>
    <row r="1340" spans="1:14" x14ac:dyDescent="0.25">
      <c r="A1340" s="2">
        <v>45953</v>
      </c>
      <c r="B1340" s="3">
        <f t="shared" si="62"/>
        <v>2026</v>
      </c>
      <c r="C1340" t="str">
        <f t="shared" si="60"/>
        <v>2025-2026</v>
      </c>
      <c r="D1340" t="s">
        <v>147</v>
      </c>
      <c r="E1340" t="s">
        <v>41</v>
      </c>
      <c r="F1340" t="str">
        <f t="shared" si="61"/>
        <v>New South Wales</v>
      </c>
      <c r="G1340" t="s">
        <v>10</v>
      </c>
      <c r="H1340">
        <v>2830</v>
      </c>
      <c r="I1340" t="s">
        <v>11</v>
      </c>
      <c r="J1340" t="s">
        <v>25</v>
      </c>
      <c r="K1340" t="s">
        <v>152</v>
      </c>
      <c r="L1340" t="s">
        <v>13</v>
      </c>
      <c r="M1340" s="5">
        <v>53.94</v>
      </c>
      <c r="N1340">
        <v>1</v>
      </c>
    </row>
    <row r="1341" spans="1:14" x14ac:dyDescent="0.25">
      <c r="A1341" s="2">
        <v>45597</v>
      </c>
      <c r="B1341" s="3">
        <f t="shared" si="62"/>
        <v>2025</v>
      </c>
      <c r="C1341" t="str">
        <f t="shared" si="60"/>
        <v>2024-2025</v>
      </c>
      <c r="D1341" t="s">
        <v>147</v>
      </c>
      <c r="E1341" t="s">
        <v>56</v>
      </c>
      <c r="F1341" t="str">
        <f t="shared" si="61"/>
        <v>Northern Territory</v>
      </c>
      <c r="G1341" t="s">
        <v>29</v>
      </c>
      <c r="H1341">
        <v>870</v>
      </c>
      <c r="I1341" t="s">
        <v>11</v>
      </c>
      <c r="J1341" t="s">
        <v>30</v>
      </c>
      <c r="K1341" t="s">
        <v>154</v>
      </c>
      <c r="L1341" t="s">
        <v>14</v>
      </c>
      <c r="M1341" s="5">
        <v>53.95</v>
      </c>
      <c r="N1341">
        <v>1</v>
      </c>
    </row>
    <row r="1342" spans="1:14" x14ac:dyDescent="0.25">
      <c r="A1342" s="2">
        <v>45765</v>
      </c>
      <c r="B1342" s="3">
        <f t="shared" si="62"/>
        <v>2025</v>
      </c>
      <c r="C1342" t="str">
        <f t="shared" si="60"/>
        <v>2024-2025</v>
      </c>
      <c r="D1342" t="s">
        <v>148</v>
      </c>
      <c r="E1342" t="s">
        <v>130</v>
      </c>
      <c r="F1342" t="str">
        <f t="shared" si="61"/>
        <v>South Australia</v>
      </c>
      <c r="G1342" t="s">
        <v>32</v>
      </c>
      <c r="H1342">
        <v>5290</v>
      </c>
      <c r="I1342" t="s">
        <v>11</v>
      </c>
      <c r="J1342" t="s">
        <v>38</v>
      </c>
      <c r="K1342" t="s">
        <v>154</v>
      </c>
      <c r="L1342" t="s">
        <v>14</v>
      </c>
      <c r="M1342" s="5">
        <v>53.95</v>
      </c>
      <c r="N1342">
        <v>1</v>
      </c>
    </row>
    <row r="1343" spans="1:14" x14ac:dyDescent="0.25">
      <c r="A1343" s="2">
        <v>45884</v>
      </c>
      <c r="B1343" s="3">
        <f t="shared" si="62"/>
        <v>2026</v>
      </c>
      <c r="C1343" t="str">
        <f t="shared" si="60"/>
        <v>2025-2026</v>
      </c>
      <c r="D1343" t="s">
        <v>147</v>
      </c>
      <c r="E1343" t="s">
        <v>34</v>
      </c>
      <c r="F1343" t="str">
        <f t="shared" si="61"/>
        <v>Queensland</v>
      </c>
      <c r="G1343" t="s">
        <v>35</v>
      </c>
      <c r="H1343">
        <v>4802</v>
      </c>
      <c r="I1343" t="s">
        <v>11</v>
      </c>
      <c r="J1343" t="s">
        <v>36</v>
      </c>
      <c r="K1343" t="s">
        <v>154</v>
      </c>
      <c r="L1343" t="s">
        <v>14</v>
      </c>
      <c r="M1343" s="5">
        <v>53.96</v>
      </c>
      <c r="N1343">
        <v>1</v>
      </c>
    </row>
    <row r="1344" spans="1:14" x14ac:dyDescent="0.25">
      <c r="A1344" s="2">
        <v>45998</v>
      </c>
      <c r="B1344" s="3">
        <f t="shared" si="62"/>
        <v>2026</v>
      </c>
      <c r="C1344" t="str">
        <f t="shared" si="60"/>
        <v>2025-2026</v>
      </c>
      <c r="D1344" t="s">
        <v>147</v>
      </c>
      <c r="E1344" t="s">
        <v>92</v>
      </c>
      <c r="F1344" t="str">
        <f t="shared" si="61"/>
        <v>Queensland</v>
      </c>
      <c r="G1344" t="s">
        <v>35</v>
      </c>
      <c r="H1344">
        <v>4068</v>
      </c>
      <c r="I1344" t="s">
        <v>11</v>
      </c>
      <c r="J1344" t="s">
        <v>43</v>
      </c>
      <c r="K1344" t="s">
        <v>151</v>
      </c>
      <c r="L1344" t="s">
        <v>21</v>
      </c>
      <c r="M1344" s="5">
        <v>54</v>
      </c>
      <c r="N1344">
        <v>1</v>
      </c>
    </row>
    <row r="1345" spans="1:14" x14ac:dyDescent="0.25">
      <c r="A1345" s="2">
        <v>45316</v>
      </c>
      <c r="B1345" s="3">
        <f t="shared" si="62"/>
        <v>2024</v>
      </c>
      <c r="C1345" t="str">
        <f t="shared" si="60"/>
        <v>2023-2024</v>
      </c>
      <c r="D1345" t="s">
        <v>147</v>
      </c>
      <c r="E1345" t="s">
        <v>115</v>
      </c>
      <c r="F1345" t="str">
        <f t="shared" si="61"/>
        <v>Western Australia</v>
      </c>
      <c r="G1345" t="s">
        <v>48</v>
      </c>
      <c r="H1345">
        <v>6280</v>
      </c>
      <c r="I1345" t="s">
        <v>11</v>
      </c>
      <c r="J1345" t="s">
        <v>94</v>
      </c>
      <c r="K1345" t="s">
        <v>155</v>
      </c>
      <c r="L1345" t="s">
        <v>20</v>
      </c>
      <c r="M1345" s="5">
        <v>54.129999999999995</v>
      </c>
      <c r="N1345">
        <v>1</v>
      </c>
    </row>
    <row r="1346" spans="1:14" x14ac:dyDescent="0.25">
      <c r="A1346" s="2">
        <v>45588</v>
      </c>
      <c r="B1346" s="3">
        <f t="shared" si="62"/>
        <v>2025</v>
      </c>
      <c r="C1346" t="str">
        <f t="shared" ref="C1346:C1409" si="63">IF(MONTH(A1346) &gt;= 7, YEAR(A1346) &amp; "-" &amp; YEAR(A1346) + 1, YEAR(A1346) - 1 &amp; "-" &amp; YEAR(A1346))</f>
        <v>2024-2025</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25">
      <c r="A1347" s="2">
        <v>45528</v>
      </c>
      <c r="B1347" s="3">
        <f t="shared" ref="B1347:B1410" si="65">IF(MONTH(A1347)&gt;=7,YEAR(A1347)+1,YEAR(A1347))</f>
        <v>2025</v>
      </c>
      <c r="C1347" t="str">
        <f t="shared" si="63"/>
        <v>2024-2025</v>
      </c>
      <c r="D1347" t="s">
        <v>147</v>
      </c>
      <c r="E1347" t="s">
        <v>112</v>
      </c>
      <c r="F1347" t="str">
        <f t="shared" si="64"/>
        <v>Victoria</v>
      </c>
      <c r="G1347" t="s">
        <v>45</v>
      </c>
      <c r="H1347">
        <v>3076</v>
      </c>
      <c r="I1347" t="s">
        <v>11</v>
      </c>
      <c r="J1347" t="s">
        <v>46</v>
      </c>
      <c r="K1347" t="s">
        <v>154</v>
      </c>
      <c r="L1347" t="s">
        <v>14</v>
      </c>
      <c r="M1347" s="5">
        <v>54.66</v>
      </c>
      <c r="N1347">
        <v>1</v>
      </c>
    </row>
    <row r="1348" spans="1:14" x14ac:dyDescent="0.25">
      <c r="A1348" s="2">
        <v>45833</v>
      </c>
      <c r="B1348" s="3">
        <f t="shared" si="65"/>
        <v>2025</v>
      </c>
      <c r="C1348" t="str">
        <f t="shared" si="63"/>
        <v>2024-2025</v>
      </c>
      <c r="D1348" t="s">
        <v>148</v>
      </c>
      <c r="E1348" t="s">
        <v>138</v>
      </c>
      <c r="F1348" t="str">
        <f t="shared" si="64"/>
        <v>Queensland</v>
      </c>
      <c r="G1348" t="s">
        <v>35</v>
      </c>
      <c r="H1348">
        <v>4558</v>
      </c>
      <c r="I1348" t="s">
        <v>11</v>
      </c>
      <c r="J1348" t="s">
        <v>120</v>
      </c>
      <c r="K1348" t="s">
        <v>156</v>
      </c>
      <c r="L1348" t="s">
        <v>17</v>
      </c>
      <c r="M1348" s="5">
        <v>54.82</v>
      </c>
      <c r="N1348">
        <v>1</v>
      </c>
    </row>
    <row r="1349" spans="1:14" x14ac:dyDescent="0.25">
      <c r="A1349" s="2">
        <v>45558</v>
      </c>
      <c r="B1349" s="3">
        <f t="shared" si="65"/>
        <v>2025</v>
      </c>
      <c r="C1349" t="str">
        <f t="shared" si="63"/>
        <v>2024-2025</v>
      </c>
      <c r="D1349" t="s">
        <v>147</v>
      </c>
      <c r="E1349" t="s">
        <v>73</v>
      </c>
      <c r="F1349" t="str">
        <f t="shared" si="64"/>
        <v>Victoria</v>
      </c>
      <c r="G1349" t="s">
        <v>45</v>
      </c>
      <c r="H1349">
        <v>3136</v>
      </c>
      <c r="I1349" t="s">
        <v>11</v>
      </c>
      <c r="J1349" t="s">
        <v>63</v>
      </c>
      <c r="K1349" t="s">
        <v>150</v>
      </c>
      <c r="L1349" t="s">
        <v>18</v>
      </c>
      <c r="M1349" s="5">
        <v>54.88</v>
      </c>
      <c r="N1349">
        <v>1</v>
      </c>
    </row>
    <row r="1350" spans="1:14" x14ac:dyDescent="0.25">
      <c r="A1350" s="2">
        <v>45425</v>
      </c>
      <c r="B1350" s="3">
        <f t="shared" si="65"/>
        <v>2024</v>
      </c>
      <c r="C1350" t="str">
        <f t="shared" si="63"/>
        <v>2023-2024</v>
      </c>
      <c r="D1350" t="s">
        <v>147</v>
      </c>
      <c r="E1350" t="s">
        <v>53</v>
      </c>
      <c r="F1350" t="str">
        <f t="shared" si="64"/>
        <v>South Australia</v>
      </c>
      <c r="G1350" t="s">
        <v>32</v>
      </c>
      <c r="H1350">
        <v>5082</v>
      </c>
      <c r="I1350" t="s">
        <v>11</v>
      </c>
      <c r="J1350" t="s">
        <v>33</v>
      </c>
      <c r="K1350" t="s">
        <v>155</v>
      </c>
      <c r="L1350" t="s">
        <v>20</v>
      </c>
      <c r="M1350" s="5">
        <v>54.89</v>
      </c>
      <c r="N1350">
        <v>1</v>
      </c>
    </row>
    <row r="1351" spans="1:14" x14ac:dyDescent="0.25">
      <c r="A1351" s="2">
        <v>45589</v>
      </c>
      <c r="B1351" s="3">
        <f t="shared" si="65"/>
        <v>2025</v>
      </c>
      <c r="C1351" t="str">
        <f t="shared" si="63"/>
        <v>2024-2025</v>
      </c>
      <c r="D1351" t="s">
        <v>148</v>
      </c>
      <c r="E1351" t="s">
        <v>42</v>
      </c>
      <c r="F1351" t="str">
        <f t="shared" si="64"/>
        <v>Queensland</v>
      </c>
      <c r="G1351" t="s">
        <v>35</v>
      </c>
      <c r="H1351">
        <v>4053</v>
      </c>
      <c r="I1351" t="s">
        <v>11</v>
      </c>
      <c r="J1351" t="s">
        <v>43</v>
      </c>
      <c r="K1351" t="s">
        <v>156</v>
      </c>
      <c r="L1351" t="s">
        <v>17</v>
      </c>
      <c r="M1351" s="5">
        <v>54.89</v>
      </c>
      <c r="N1351">
        <v>1</v>
      </c>
    </row>
    <row r="1352" spans="1:14" x14ac:dyDescent="0.25">
      <c r="A1352" s="2">
        <v>45873</v>
      </c>
      <c r="B1352" s="3">
        <f t="shared" si="65"/>
        <v>2026</v>
      </c>
      <c r="C1352" t="str">
        <f t="shared" si="63"/>
        <v>2025-2026</v>
      </c>
      <c r="D1352" t="s">
        <v>147</v>
      </c>
      <c r="E1352" t="s">
        <v>61</v>
      </c>
      <c r="F1352" t="str">
        <f t="shared" si="64"/>
        <v>New South Wales</v>
      </c>
      <c r="G1352" t="s">
        <v>10</v>
      </c>
      <c r="H1352">
        <v>2539</v>
      </c>
      <c r="I1352" t="s">
        <v>11</v>
      </c>
      <c r="J1352" t="s">
        <v>58</v>
      </c>
      <c r="K1352" t="s">
        <v>149</v>
      </c>
      <c r="L1352" t="s">
        <v>15</v>
      </c>
      <c r="M1352" s="5">
        <v>54.89</v>
      </c>
      <c r="N1352">
        <v>1</v>
      </c>
    </row>
    <row r="1353" spans="1:14" x14ac:dyDescent="0.25">
      <c r="A1353" s="2">
        <v>45714</v>
      </c>
      <c r="B1353" s="3">
        <f t="shared" si="65"/>
        <v>2025</v>
      </c>
      <c r="C1353" t="str">
        <f t="shared" si="63"/>
        <v>2024-2025</v>
      </c>
      <c r="D1353" t="s">
        <v>147</v>
      </c>
      <c r="E1353" t="s">
        <v>66</v>
      </c>
      <c r="F1353" t="str">
        <f t="shared" si="64"/>
        <v>South Australia</v>
      </c>
      <c r="G1353" t="s">
        <v>32</v>
      </c>
      <c r="H1353">
        <v>5169</v>
      </c>
      <c r="I1353" t="s">
        <v>11</v>
      </c>
      <c r="J1353" t="s">
        <v>33</v>
      </c>
      <c r="K1353" t="s">
        <v>156</v>
      </c>
      <c r="L1353" t="s">
        <v>17</v>
      </c>
      <c r="M1353" s="5">
        <v>54.92</v>
      </c>
      <c r="N1353">
        <v>1</v>
      </c>
    </row>
    <row r="1354" spans="1:14" x14ac:dyDescent="0.25">
      <c r="A1354" s="2">
        <v>45444</v>
      </c>
      <c r="B1354" s="3">
        <f t="shared" si="65"/>
        <v>2024</v>
      </c>
      <c r="C1354" t="str">
        <f t="shared" si="63"/>
        <v>2023-2024</v>
      </c>
      <c r="D1354" t="s">
        <v>148</v>
      </c>
      <c r="E1354" t="s">
        <v>141</v>
      </c>
      <c r="F1354" t="str">
        <f t="shared" si="64"/>
        <v>Western Australia</v>
      </c>
      <c r="G1354" t="s">
        <v>48</v>
      </c>
      <c r="H1354">
        <v>6052</v>
      </c>
      <c r="I1354" t="s">
        <v>11</v>
      </c>
      <c r="J1354" t="s">
        <v>49</v>
      </c>
      <c r="K1354" t="s">
        <v>154</v>
      </c>
      <c r="L1354" t="s">
        <v>14</v>
      </c>
      <c r="M1354" s="5">
        <v>54.97</v>
      </c>
      <c r="N1354">
        <v>1</v>
      </c>
    </row>
    <row r="1355" spans="1:14" x14ac:dyDescent="0.25">
      <c r="A1355" s="2">
        <v>45895</v>
      </c>
      <c r="B1355" s="3">
        <f t="shared" si="65"/>
        <v>2026</v>
      </c>
      <c r="C1355" t="str">
        <f t="shared" si="63"/>
        <v>2025-2026</v>
      </c>
      <c r="D1355" t="s">
        <v>148</v>
      </c>
      <c r="E1355" t="s">
        <v>121</v>
      </c>
      <c r="F1355" t="str">
        <f t="shared" si="64"/>
        <v>Queensland</v>
      </c>
      <c r="G1355" t="s">
        <v>35</v>
      </c>
      <c r="H1355">
        <v>4700</v>
      </c>
      <c r="I1355" t="s">
        <v>11</v>
      </c>
      <c r="J1355" t="s">
        <v>51</v>
      </c>
      <c r="K1355" t="s">
        <v>151</v>
      </c>
      <c r="L1355" t="s">
        <v>21</v>
      </c>
      <c r="M1355" s="5">
        <v>54.99</v>
      </c>
      <c r="N1355">
        <v>1</v>
      </c>
    </row>
    <row r="1356" spans="1:14" x14ac:dyDescent="0.25">
      <c r="A1356" s="2">
        <v>45853</v>
      </c>
      <c r="B1356" s="3">
        <f t="shared" si="65"/>
        <v>2026</v>
      </c>
      <c r="C1356" t="str">
        <f t="shared" si="63"/>
        <v>2025-2026</v>
      </c>
      <c r="D1356" t="s">
        <v>147</v>
      </c>
      <c r="E1356" t="s">
        <v>57</v>
      </c>
      <c r="F1356" t="str">
        <f t="shared" si="64"/>
        <v>New South Wales</v>
      </c>
      <c r="G1356" t="s">
        <v>10</v>
      </c>
      <c r="H1356">
        <v>2560</v>
      </c>
      <c r="I1356" t="s">
        <v>11</v>
      </c>
      <c r="J1356" t="s">
        <v>58</v>
      </c>
      <c r="K1356" t="s">
        <v>150</v>
      </c>
      <c r="L1356" t="s">
        <v>18</v>
      </c>
      <c r="M1356" s="5">
        <v>55</v>
      </c>
      <c r="N1356">
        <v>1</v>
      </c>
    </row>
    <row r="1357" spans="1:14" x14ac:dyDescent="0.25">
      <c r="A1357" s="2">
        <v>45374</v>
      </c>
      <c r="B1357" s="3">
        <f t="shared" si="65"/>
        <v>2024</v>
      </c>
      <c r="C1357" t="str">
        <f t="shared" si="63"/>
        <v>2023-2024</v>
      </c>
      <c r="D1357" t="s">
        <v>148</v>
      </c>
      <c r="E1357" t="s">
        <v>138</v>
      </c>
      <c r="F1357" t="str">
        <f t="shared" si="64"/>
        <v>Queensland</v>
      </c>
      <c r="G1357" t="s">
        <v>35</v>
      </c>
      <c r="H1357">
        <v>4558</v>
      </c>
      <c r="I1357" t="s">
        <v>11</v>
      </c>
      <c r="J1357" t="s">
        <v>120</v>
      </c>
      <c r="K1357" t="s">
        <v>149</v>
      </c>
      <c r="L1357" t="s">
        <v>15</v>
      </c>
      <c r="M1357" s="5">
        <v>55.13</v>
      </c>
      <c r="N1357">
        <v>1</v>
      </c>
    </row>
    <row r="1358" spans="1:14" x14ac:dyDescent="0.25">
      <c r="A1358" s="2">
        <v>45776</v>
      </c>
      <c r="B1358" s="3">
        <f t="shared" si="65"/>
        <v>2025</v>
      </c>
      <c r="C1358" t="str">
        <f t="shared" si="63"/>
        <v>2024-2025</v>
      </c>
      <c r="D1358" t="s">
        <v>147</v>
      </c>
      <c r="E1358" t="s">
        <v>133</v>
      </c>
      <c r="F1358" t="str">
        <f t="shared" si="64"/>
        <v>Queensland</v>
      </c>
      <c r="G1358" t="s">
        <v>35</v>
      </c>
      <c r="H1358">
        <v>4305</v>
      </c>
      <c r="I1358" t="s">
        <v>11</v>
      </c>
      <c r="J1358" t="s">
        <v>104</v>
      </c>
      <c r="K1358" t="s">
        <v>155</v>
      </c>
      <c r="L1358" t="s">
        <v>20</v>
      </c>
      <c r="M1358" s="5">
        <v>55.14</v>
      </c>
      <c r="N1358">
        <v>1</v>
      </c>
    </row>
    <row r="1359" spans="1:14" x14ac:dyDescent="0.25">
      <c r="A1359" s="2">
        <v>45926</v>
      </c>
      <c r="B1359" s="3">
        <f t="shared" si="65"/>
        <v>2026</v>
      </c>
      <c r="C1359" t="str">
        <f t="shared" si="63"/>
        <v>2025-2026</v>
      </c>
      <c r="D1359" t="s">
        <v>148</v>
      </c>
      <c r="E1359" t="s">
        <v>145</v>
      </c>
      <c r="F1359" t="str">
        <f t="shared" si="64"/>
        <v>New South Wales</v>
      </c>
      <c r="G1359" t="s">
        <v>10</v>
      </c>
      <c r="H1359">
        <v>2101</v>
      </c>
      <c r="I1359" t="s">
        <v>11</v>
      </c>
      <c r="J1359" t="s">
        <v>27</v>
      </c>
      <c r="K1359" t="s">
        <v>149</v>
      </c>
      <c r="L1359" t="s">
        <v>15</v>
      </c>
      <c r="M1359" s="5">
        <v>55.47</v>
      </c>
      <c r="N1359">
        <v>1</v>
      </c>
    </row>
    <row r="1360" spans="1:14" x14ac:dyDescent="0.25">
      <c r="A1360" s="2">
        <v>45517</v>
      </c>
      <c r="B1360" s="3">
        <f t="shared" si="65"/>
        <v>2025</v>
      </c>
      <c r="C1360" t="str">
        <f t="shared" si="63"/>
        <v>2024-2025</v>
      </c>
      <c r="D1360" t="s">
        <v>147</v>
      </c>
      <c r="E1360" t="s">
        <v>54</v>
      </c>
      <c r="F1360" t="str">
        <f t="shared" si="64"/>
        <v>Victoria</v>
      </c>
      <c r="G1360" t="s">
        <v>45</v>
      </c>
      <c r="H1360">
        <v>3977</v>
      </c>
      <c r="I1360" t="s">
        <v>11</v>
      </c>
      <c r="J1360" t="s">
        <v>55</v>
      </c>
      <c r="K1360" t="s">
        <v>155</v>
      </c>
      <c r="L1360" t="s">
        <v>20</v>
      </c>
      <c r="M1360" s="5">
        <v>55.5</v>
      </c>
      <c r="N1360">
        <v>1</v>
      </c>
    </row>
    <row r="1361" spans="1:14" x14ac:dyDescent="0.25">
      <c r="A1361" s="2">
        <v>45598</v>
      </c>
      <c r="B1361" s="3">
        <f t="shared" si="65"/>
        <v>2025</v>
      </c>
      <c r="C1361" t="str">
        <f t="shared" si="63"/>
        <v>2024-2025</v>
      </c>
      <c r="D1361" t="s">
        <v>147</v>
      </c>
      <c r="E1361" t="s">
        <v>126</v>
      </c>
      <c r="F1361" t="str">
        <f t="shared" si="64"/>
        <v>Queensland</v>
      </c>
      <c r="G1361" t="s">
        <v>35</v>
      </c>
      <c r="H1361">
        <v>4551</v>
      </c>
      <c r="I1361" t="s">
        <v>11</v>
      </c>
      <c r="J1361" t="s">
        <v>120</v>
      </c>
      <c r="K1361" t="s">
        <v>152</v>
      </c>
      <c r="L1361" t="s">
        <v>13</v>
      </c>
      <c r="M1361" s="5">
        <v>55.57</v>
      </c>
      <c r="N1361">
        <v>1</v>
      </c>
    </row>
    <row r="1362" spans="1:14" x14ac:dyDescent="0.25">
      <c r="A1362" s="2">
        <v>45479</v>
      </c>
      <c r="B1362" s="3">
        <f t="shared" si="65"/>
        <v>2025</v>
      </c>
      <c r="C1362" t="str">
        <f t="shared" si="63"/>
        <v>2024-2025</v>
      </c>
      <c r="D1362" t="s">
        <v>147</v>
      </c>
      <c r="E1362" t="s">
        <v>119</v>
      </c>
      <c r="F1362" t="str">
        <f t="shared" si="64"/>
        <v>Queensland</v>
      </c>
      <c r="G1362" t="s">
        <v>35</v>
      </c>
      <c r="H1362">
        <v>4570</v>
      </c>
      <c r="I1362" t="s">
        <v>11</v>
      </c>
      <c r="J1362" t="s">
        <v>120</v>
      </c>
      <c r="K1362" t="s">
        <v>19</v>
      </c>
      <c r="L1362" t="s">
        <v>23</v>
      </c>
      <c r="M1362" s="5">
        <v>55.86</v>
      </c>
      <c r="N1362">
        <v>1</v>
      </c>
    </row>
    <row r="1363" spans="1:14" x14ac:dyDescent="0.25">
      <c r="A1363" s="2">
        <v>45888</v>
      </c>
      <c r="B1363" s="3">
        <f t="shared" si="65"/>
        <v>2026</v>
      </c>
      <c r="C1363" t="str">
        <f t="shared" si="63"/>
        <v>2025-2026</v>
      </c>
      <c r="D1363" t="s">
        <v>147</v>
      </c>
      <c r="E1363" t="s">
        <v>133</v>
      </c>
      <c r="F1363" t="str">
        <f t="shared" si="64"/>
        <v>Queensland</v>
      </c>
      <c r="G1363" t="s">
        <v>35</v>
      </c>
      <c r="H1363">
        <v>4305</v>
      </c>
      <c r="I1363" t="s">
        <v>11</v>
      </c>
      <c r="J1363" t="s">
        <v>104</v>
      </c>
      <c r="K1363" t="s">
        <v>150</v>
      </c>
      <c r="L1363" t="s">
        <v>18</v>
      </c>
      <c r="M1363" s="5">
        <v>55.86</v>
      </c>
      <c r="N1363">
        <v>1</v>
      </c>
    </row>
    <row r="1364" spans="1:14" x14ac:dyDescent="0.25">
      <c r="A1364" s="2">
        <v>45765</v>
      </c>
      <c r="B1364" s="3">
        <f t="shared" si="65"/>
        <v>2025</v>
      </c>
      <c r="C1364" t="str">
        <f t="shared" si="63"/>
        <v>2024-2025</v>
      </c>
      <c r="D1364" t="s">
        <v>148</v>
      </c>
      <c r="E1364" t="s">
        <v>137</v>
      </c>
      <c r="F1364" t="str">
        <f t="shared" si="64"/>
        <v>New South Wales</v>
      </c>
      <c r="G1364" t="s">
        <v>10</v>
      </c>
      <c r="H1364">
        <v>2031</v>
      </c>
      <c r="I1364" t="s">
        <v>11</v>
      </c>
      <c r="J1364" t="s">
        <v>12</v>
      </c>
      <c r="K1364" t="s">
        <v>150</v>
      </c>
      <c r="L1364" t="s">
        <v>18</v>
      </c>
      <c r="M1364" s="5">
        <v>55.9</v>
      </c>
      <c r="N1364">
        <v>1</v>
      </c>
    </row>
    <row r="1365" spans="1:14" x14ac:dyDescent="0.25">
      <c r="A1365" s="2">
        <v>45323</v>
      </c>
      <c r="B1365" s="3">
        <f t="shared" si="65"/>
        <v>2024</v>
      </c>
      <c r="C1365" t="str">
        <f t="shared" si="63"/>
        <v>2023-2024</v>
      </c>
      <c r="D1365" t="s">
        <v>147</v>
      </c>
      <c r="E1365" t="s">
        <v>128</v>
      </c>
      <c r="F1365" t="str">
        <f t="shared" si="64"/>
        <v>Western Australia</v>
      </c>
      <c r="G1365" t="s">
        <v>48</v>
      </c>
      <c r="H1365">
        <v>6027</v>
      </c>
      <c r="I1365" t="s">
        <v>11</v>
      </c>
      <c r="J1365" t="s">
        <v>49</v>
      </c>
      <c r="K1365" t="s">
        <v>150</v>
      </c>
      <c r="L1365" t="s">
        <v>18</v>
      </c>
      <c r="M1365" s="5">
        <v>55.92</v>
      </c>
      <c r="N1365">
        <v>1</v>
      </c>
    </row>
    <row r="1366" spans="1:14" x14ac:dyDescent="0.25">
      <c r="A1366" s="2">
        <v>45839</v>
      </c>
      <c r="B1366" s="3">
        <f t="shared" si="65"/>
        <v>2026</v>
      </c>
      <c r="C1366" t="str">
        <f t="shared" si="63"/>
        <v>2025-2026</v>
      </c>
      <c r="D1366" t="s">
        <v>147</v>
      </c>
      <c r="E1366" t="s">
        <v>124</v>
      </c>
      <c r="F1366" t="str">
        <f t="shared" si="64"/>
        <v>New South Wales</v>
      </c>
      <c r="G1366" t="s">
        <v>10</v>
      </c>
      <c r="H1366">
        <v>2015</v>
      </c>
      <c r="I1366" t="s">
        <v>11</v>
      </c>
      <c r="J1366" t="s">
        <v>12</v>
      </c>
      <c r="K1366" t="s">
        <v>151</v>
      </c>
      <c r="L1366" t="s">
        <v>21</v>
      </c>
      <c r="M1366" s="5">
        <v>55.93</v>
      </c>
      <c r="N1366">
        <v>1</v>
      </c>
    </row>
    <row r="1367" spans="1:14" x14ac:dyDescent="0.25">
      <c r="A1367" s="2">
        <v>45462</v>
      </c>
      <c r="B1367" s="3">
        <f t="shared" si="65"/>
        <v>2024</v>
      </c>
      <c r="C1367" t="str">
        <f t="shared" si="63"/>
        <v>2023-2024</v>
      </c>
      <c r="D1367" t="s">
        <v>147</v>
      </c>
      <c r="E1367" t="s">
        <v>73</v>
      </c>
      <c r="F1367" t="str">
        <f t="shared" si="64"/>
        <v>Victoria</v>
      </c>
      <c r="G1367" t="s">
        <v>45</v>
      </c>
      <c r="H1367">
        <v>3136</v>
      </c>
      <c r="I1367" t="s">
        <v>11</v>
      </c>
      <c r="J1367" t="s">
        <v>63</v>
      </c>
      <c r="K1367" t="s">
        <v>150</v>
      </c>
      <c r="L1367" t="s">
        <v>18</v>
      </c>
      <c r="M1367" s="5">
        <v>55.93</v>
      </c>
      <c r="N1367">
        <v>1</v>
      </c>
    </row>
    <row r="1368" spans="1:14" x14ac:dyDescent="0.25">
      <c r="A1368" s="2">
        <v>45751</v>
      </c>
      <c r="B1368" s="3">
        <f t="shared" si="65"/>
        <v>2025</v>
      </c>
      <c r="C1368" t="str">
        <f t="shared" si="63"/>
        <v>2024-2025</v>
      </c>
      <c r="D1368" t="s">
        <v>148</v>
      </c>
      <c r="E1368" t="s">
        <v>112</v>
      </c>
      <c r="F1368" t="str">
        <f t="shared" si="64"/>
        <v>Victoria</v>
      </c>
      <c r="G1368" t="s">
        <v>45</v>
      </c>
      <c r="H1368">
        <v>3076</v>
      </c>
      <c r="I1368" t="s">
        <v>11</v>
      </c>
      <c r="J1368" t="s">
        <v>46</v>
      </c>
      <c r="K1368" t="s">
        <v>149</v>
      </c>
      <c r="L1368" t="s">
        <v>15</v>
      </c>
      <c r="M1368" s="5">
        <v>55.93</v>
      </c>
      <c r="N1368">
        <v>1</v>
      </c>
    </row>
    <row r="1369" spans="1:14" x14ac:dyDescent="0.25">
      <c r="A1369" s="2">
        <v>45814</v>
      </c>
      <c r="B1369" s="3">
        <f t="shared" si="65"/>
        <v>2025</v>
      </c>
      <c r="C1369" t="str">
        <f t="shared" si="63"/>
        <v>2024-2025</v>
      </c>
      <c r="D1369" t="s">
        <v>147</v>
      </c>
      <c r="E1369" t="s">
        <v>106</v>
      </c>
      <c r="F1369" t="str">
        <f t="shared" si="64"/>
        <v>Victoria</v>
      </c>
      <c r="G1369" t="s">
        <v>45</v>
      </c>
      <c r="H1369">
        <v>3915</v>
      </c>
      <c r="I1369" t="s">
        <v>11</v>
      </c>
      <c r="J1369" t="s">
        <v>55</v>
      </c>
      <c r="K1369" t="s">
        <v>154</v>
      </c>
      <c r="L1369" t="s">
        <v>14</v>
      </c>
      <c r="M1369" s="5">
        <v>55.93</v>
      </c>
      <c r="N1369">
        <v>1</v>
      </c>
    </row>
    <row r="1370" spans="1:14" x14ac:dyDescent="0.25">
      <c r="A1370" s="2">
        <v>45387</v>
      </c>
      <c r="B1370" s="3">
        <f t="shared" si="65"/>
        <v>2024</v>
      </c>
      <c r="C1370" t="str">
        <f t="shared" si="63"/>
        <v>2023-2024</v>
      </c>
      <c r="D1370" t="s">
        <v>148</v>
      </c>
      <c r="E1370" t="s">
        <v>117</v>
      </c>
      <c r="F1370" t="str">
        <f t="shared" si="64"/>
        <v>Queensland</v>
      </c>
      <c r="G1370" t="s">
        <v>35</v>
      </c>
      <c r="H1370">
        <v>4119</v>
      </c>
      <c r="I1370" t="s">
        <v>11</v>
      </c>
      <c r="J1370" t="s">
        <v>43</v>
      </c>
      <c r="K1370" t="s">
        <v>19</v>
      </c>
      <c r="L1370" t="s">
        <v>23</v>
      </c>
      <c r="M1370" s="5">
        <v>55.93</v>
      </c>
      <c r="N1370">
        <v>1</v>
      </c>
    </row>
    <row r="1371" spans="1:14" x14ac:dyDescent="0.25">
      <c r="A1371" s="2">
        <v>45548</v>
      </c>
      <c r="B1371" s="3">
        <f t="shared" si="65"/>
        <v>2025</v>
      </c>
      <c r="C1371" t="str">
        <f t="shared" si="63"/>
        <v>2024-2025</v>
      </c>
      <c r="D1371" t="s">
        <v>147</v>
      </c>
      <c r="E1371" t="s">
        <v>103</v>
      </c>
      <c r="F1371" t="str">
        <f t="shared" si="64"/>
        <v>Queensland</v>
      </c>
      <c r="G1371" t="s">
        <v>35</v>
      </c>
      <c r="H1371">
        <v>4509</v>
      </c>
      <c r="I1371" t="s">
        <v>11</v>
      </c>
      <c r="J1371" t="s">
        <v>104</v>
      </c>
      <c r="K1371" t="s">
        <v>150</v>
      </c>
      <c r="L1371" t="s">
        <v>18</v>
      </c>
      <c r="M1371" s="5">
        <v>55.95</v>
      </c>
      <c r="N1371">
        <v>1</v>
      </c>
    </row>
    <row r="1372" spans="1:14" x14ac:dyDescent="0.25">
      <c r="A1372" s="2">
        <v>45916</v>
      </c>
      <c r="B1372" s="3">
        <f t="shared" si="65"/>
        <v>2026</v>
      </c>
      <c r="C1372" t="str">
        <f t="shared" si="63"/>
        <v>2025-2026</v>
      </c>
      <c r="D1372" t="s">
        <v>147</v>
      </c>
      <c r="E1372" t="s">
        <v>9</v>
      </c>
      <c r="F1372" t="str">
        <f t="shared" si="64"/>
        <v>New South Wales</v>
      </c>
      <c r="G1372" t="s">
        <v>10</v>
      </c>
      <c r="H1372">
        <v>2067</v>
      </c>
      <c r="I1372" t="s">
        <v>11</v>
      </c>
      <c r="J1372" t="s">
        <v>12</v>
      </c>
      <c r="K1372" t="s">
        <v>156</v>
      </c>
      <c r="L1372" t="s">
        <v>17</v>
      </c>
      <c r="M1372" s="5">
        <v>56</v>
      </c>
      <c r="N1372">
        <v>1</v>
      </c>
    </row>
    <row r="1373" spans="1:14" x14ac:dyDescent="0.25">
      <c r="A1373" s="2">
        <v>45385</v>
      </c>
      <c r="B1373" s="3">
        <f t="shared" si="65"/>
        <v>2024</v>
      </c>
      <c r="C1373" t="str">
        <f t="shared" si="63"/>
        <v>2023-2024</v>
      </c>
      <c r="D1373" t="s">
        <v>148</v>
      </c>
      <c r="E1373" t="s">
        <v>130</v>
      </c>
      <c r="F1373" t="str">
        <f t="shared" si="64"/>
        <v>South Australia</v>
      </c>
      <c r="G1373" t="s">
        <v>32</v>
      </c>
      <c r="H1373">
        <v>5290</v>
      </c>
      <c r="I1373" t="s">
        <v>11</v>
      </c>
      <c r="J1373" t="s">
        <v>38</v>
      </c>
      <c r="K1373" t="s">
        <v>19</v>
      </c>
      <c r="L1373" t="s">
        <v>23</v>
      </c>
      <c r="M1373" s="5">
        <v>56.46</v>
      </c>
      <c r="N1373">
        <v>1</v>
      </c>
    </row>
    <row r="1374" spans="1:14" x14ac:dyDescent="0.25">
      <c r="A1374" s="2">
        <v>45937</v>
      </c>
      <c r="B1374" s="3">
        <f t="shared" si="65"/>
        <v>2026</v>
      </c>
      <c r="C1374" t="str">
        <f t="shared" si="63"/>
        <v>2025-2026</v>
      </c>
      <c r="D1374" t="s">
        <v>147</v>
      </c>
      <c r="E1374" t="s">
        <v>103</v>
      </c>
      <c r="F1374" t="str">
        <f t="shared" si="64"/>
        <v>Queensland</v>
      </c>
      <c r="G1374" t="s">
        <v>35</v>
      </c>
      <c r="H1374">
        <v>4509</v>
      </c>
      <c r="I1374" t="s">
        <v>11</v>
      </c>
      <c r="J1374" t="s">
        <v>104</v>
      </c>
      <c r="K1374" t="s">
        <v>154</v>
      </c>
      <c r="L1374" t="s">
        <v>14</v>
      </c>
      <c r="M1374" s="5">
        <v>56.699999999999996</v>
      </c>
      <c r="N1374">
        <v>1</v>
      </c>
    </row>
    <row r="1375" spans="1:14" x14ac:dyDescent="0.25">
      <c r="A1375" s="2">
        <v>45509</v>
      </c>
      <c r="B1375" s="3">
        <f t="shared" si="65"/>
        <v>2025</v>
      </c>
      <c r="C1375" t="str">
        <f t="shared" si="63"/>
        <v>2024-2025</v>
      </c>
      <c r="D1375" t="s">
        <v>148</v>
      </c>
      <c r="E1375" t="s">
        <v>109</v>
      </c>
      <c r="F1375" t="str">
        <f t="shared" si="64"/>
        <v>New South Wales</v>
      </c>
      <c r="G1375" t="s">
        <v>10</v>
      </c>
      <c r="H1375">
        <v>2480</v>
      </c>
      <c r="I1375" t="s">
        <v>11</v>
      </c>
      <c r="J1375" t="s">
        <v>68</v>
      </c>
      <c r="K1375" t="s">
        <v>155</v>
      </c>
      <c r="L1375" t="s">
        <v>20</v>
      </c>
      <c r="M1375" s="5">
        <v>56.81</v>
      </c>
      <c r="N1375">
        <v>1</v>
      </c>
    </row>
    <row r="1376" spans="1:14" x14ac:dyDescent="0.25">
      <c r="A1376" s="2">
        <v>45787</v>
      </c>
      <c r="B1376" s="3">
        <f t="shared" si="65"/>
        <v>2025</v>
      </c>
      <c r="C1376" t="str">
        <f t="shared" si="63"/>
        <v>2024-2025</v>
      </c>
      <c r="D1376" t="s">
        <v>148</v>
      </c>
      <c r="E1376" t="s">
        <v>52</v>
      </c>
      <c r="F1376" t="str">
        <f t="shared" si="64"/>
        <v>Victoria</v>
      </c>
      <c r="G1376" t="s">
        <v>45</v>
      </c>
      <c r="H1376">
        <v>3030</v>
      </c>
      <c r="I1376" t="s">
        <v>11</v>
      </c>
      <c r="J1376" t="s">
        <v>46</v>
      </c>
      <c r="K1376" t="s">
        <v>19</v>
      </c>
      <c r="L1376" t="s">
        <v>23</v>
      </c>
      <c r="M1376" s="5">
        <v>56.81</v>
      </c>
      <c r="N1376">
        <v>1</v>
      </c>
    </row>
    <row r="1377" spans="1:14" x14ac:dyDescent="0.25">
      <c r="A1377" s="2">
        <v>45810</v>
      </c>
      <c r="B1377" s="3">
        <f t="shared" si="65"/>
        <v>2025</v>
      </c>
      <c r="C1377" t="str">
        <f t="shared" si="63"/>
        <v>2024-2025</v>
      </c>
      <c r="D1377" t="s">
        <v>147</v>
      </c>
      <c r="E1377" t="s">
        <v>109</v>
      </c>
      <c r="F1377" t="str">
        <f t="shared" si="64"/>
        <v>New South Wales</v>
      </c>
      <c r="G1377" t="s">
        <v>10</v>
      </c>
      <c r="H1377">
        <v>2480</v>
      </c>
      <c r="I1377" t="s">
        <v>11</v>
      </c>
      <c r="J1377" t="s">
        <v>68</v>
      </c>
      <c r="K1377" t="s">
        <v>149</v>
      </c>
      <c r="L1377" t="s">
        <v>15</v>
      </c>
      <c r="M1377" s="5">
        <v>57</v>
      </c>
      <c r="N1377">
        <v>1</v>
      </c>
    </row>
    <row r="1378" spans="1:14" x14ac:dyDescent="0.25">
      <c r="A1378" s="2">
        <v>45392</v>
      </c>
      <c r="B1378" s="3">
        <f t="shared" si="65"/>
        <v>2024</v>
      </c>
      <c r="C1378" t="str">
        <f t="shared" si="63"/>
        <v>2023-2024</v>
      </c>
      <c r="D1378" t="s">
        <v>147</v>
      </c>
      <c r="E1378" t="s">
        <v>114</v>
      </c>
      <c r="F1378" t="str">
        <f t="shared" si="64"/>
        <v>Victoria</v>
      </c>
      <c r="G1378" t="s">
        <v>45</v>
      </c>
      <c r="H1378">
        <v>3551</v>
      </c>
      <c r="I1378" t="s">
        <v>11</v>
      </c>
      <c r="J1378" t="s">
        <v>60</v>
      </c>
      <c r="K1378" t="s">
        <v>155</v>
      </c>
      <c r="L1378" t="s">
        <v>20</v>
      </c>
      <c r="M1378" s="5">
        <v>57.18</v>
      </c>
      <c r="N1378">
        <v>1</v>
      </c>
    </row>
    <row r="1379" spans="1:14" x14ac:dyDescent="0.25">
      <c r="A1379" s="2">
        <v>45451</v>
      </c>
      <c r="B1379" s="3">
        <f t="shared" si="65"/>
        <v>2024</v>
      </c>
      <c r="C1379" t="str">
        <f t="shared" si="63"/>
        <v>2023-2024</v>
      </c>
      <c r="D1379" t="s">
        <v>147</v>
      </c>
      <c r="E1379" t="s">
        <v>76</v>
      </c>
      <c r="F1379" t="str">
        <f t="shared" si="64"/>
        <v>Western Australia</v>
      </c>
      <c r="G1379" t="s">
        <v>48</v>
      </c>
      <c r="H1379">
        <v>6450</v>
      </c>
      <c r="I1379" t="s">
        <v>11</v>
      </c>
      <c r="J1379" t="s">
        <v>77</v>
      </c>
      <c r="K1379" t="s">
        <v>154</v>
      </c>
      <c r="L1379" t="s">
        <v>14</v>
      </c>
      <c r="M1379" s="5">
        <v>57.2</v>
      </c>
      <c r="N1379">
        <v>1</v>
      </c>
    </row>
    <row r="1380" spans="1:14" x14ac:dyDescent="0.25">
      <c r="A1380" s="2">
        <v>45653</v>
      </c>
      <c r="B1380" s="3">
        <f t="shared" si="65"/>
        <v>2025</v>
      </c>
      <c r="C1380" t="str">
        <f t="shared" si="63"/>
        <v>2024-2025</v>
      </c>
      <c r="D1380" t="s">
        <v>147</v>
      </c>
      <c r="E1380" t="s">
        <v>128</v>
      </c>
      <c r="F1380" t="str">
        <f t="shared" si="64"/>
        <v>Western Australia</v>
      </c>
      <c r="G1380" t="s">
        <v>48</v>
      </c>
      <c r="H1380">
        <v>6027</v>
      </c>
      <c r="I1380" t="s">
        <v>11</v>
      </c>
      <c r="J1380" t="s">
        <v>49</v>
      </c>
      <c r="K1380" t="s">
        <v>152</v>
      </c>
      <c r="L1380" t="s">
        <v>13</v>
      </c>
      <c r="M1380" s="5">
        <v>57.2</v>
      </c>
      <c r="N1380">
        <v>1</v>
      </c>
    </row>
    <row r="1381" spans="1:14" x14ac:dyDescent="0.25">
      <c r="A1381" s="2">
        <v>45960</v>
      </c>
      <c r="B1381" s="3">
        <f t="shared" si="65"/>
        <v>2026</v>
      </c>
      <c r="C1381" t="str">
        <f t="shared" si="63"/>
        <v>2025-2026</v>
      </c>
      <c r="D1381" t="s">
        <v>147</v>
      </c>
      <c r="E1381" t="s">
        <v>85</v>
      </c>
      <c r="F1381" t="str">
        <f t="shared" si="64"/>
        <v>Queensland</v>
      </c>
      <c r="G1381" t="s">
        <v>35</v>
      </c>
      <c r="H1381">
        <v>4883</v>
      </c>
      <c r="I1381" t="s">
        <v>11</v>
      </c>
      <c r="J1381" t="s">
        <v>36</v>
      </c>
      <c r="K1381" t="s">
        <v>154</v>
      </c>
      <c r="L1381" t="s">
        <v>14</v>
      </c>
      <c r="M1381" s="5">
        <v>57.44</v>
      </c>
      <c r="N1381">
        <v>1</v>
      </c>
    </row>
    <row r="1382" spans="1:14" x14ac:dyDescent="0.25">
      <c r="A1382" s="2">
        <v>45723</v>
      </c>
      <c r="B1382" s="3">
        <f t="shared" si="65"/>
        <v>2025</v>
      </c>
      <c r="C1382" t="str">
        <f t="shared" si="63"/>
        <v>2024-2025</v>
      </c>
      <c r="D1382" t="s">
        <v>148</v>
      </c>
      <c r="E1382" t="s">
        <v>134</v>
      </c>
      <c r="F1382" t="str">
        <f t="shared" si="64"/>
        <v>Queensland</v>
      </c>
      <c r="G1382" t="s">
        <v>35</v>
      </c>
      <c r="H1382">
        <v>4825</v>
      </c>
      <c r="I1382" t="s">
        <v>11</v>
      </c>
      <c r="J1382" t="s">
        <v>36</v>
      </c>
      <c r="K1382" t="s">
        <v>153</v>
      </c>
      <c r="L1382" t="s">
        <v>16</v>
      </c>
      <c r="M1382" s="5">
        <v>57.66</v>
      </c>
      <c r="N1382">
        <v>1</v>
      </c>
    </row>
    <row r="1383" spans="1:14" x14ac:dyDescent="0.25">
      <c r="A1383" s="2">
        <v>45978</v>
      </c>
      <c r="B1383" s="3">
        <f t="shared" si="65"/>
        <v>2026</v>
      </c>
      <c r="C1383" t="str">
        <f t="shared" si="63"/>
        <v>2025-2026</v>
      </c>
      <c r="D1383" t="s">
        <v>148</v>
      </c>
      <c r="E1383" t="s">
        <v>79</v>
      </c>
      <c r="F1383" t="str">
        <f t="shared" si="64"/>
        <v>Australian Capital Territory</v>
      </c>
      <c r="G1383" t="s">
        <v>80</v>
      </c>
      <c r="H1383">
        <v>2617</v>
      </c>
      <c r="I1383" t="s">
        <v>11</v>
      </c>
      <c r="J1383" t="s">
        <v>58</v>
      </c>
      <c r="K1383" t="s">
        <v>155</v>
      </c>
      <c r="L1383" t="s">
        <v>20</v>
      </c>
      <c r="M1383" s="5">
        <v>57.8</v>
      </c>
      <c r="N1383">
        <v>1</v>
      </c>
    </row>
    <row r="1384" spans="1:14" x14ac:dyDescent="0.25">
      <c r="A1384" s="2">
        <v>45427</v>
      </c>
      <c r="B1384" s="3">
        <f t="shared" si="65"/>
        <v>2024</v>
      </c>
      <c r="C1384" t="str">
        <f t="shared" si="63"/>
        <v>2023-2024</v>
      </c>
      <c r="D1384" t="s">
        <v>148</v>
      </c>
      <c r="E1384" t="s">
        <v>116</v>
      </c>
      <c r="F1384" t="str">
        <f t="shared" si="64"/>
        <v>Western Australia</v>
      </c>
      <c r="G1384" t="s">
        <v>48</v>
      </c>
      <c r="H1384">
        <v>6725</v>
      </c>
      <c r="I1384" t="s">
        <v>11</v>
      </c>
      <c r="J1384" t="s">
        <v>77</v>
      </c>
      <c r="K1384" t="s">
        <v>152</v>
      </c>
      <c r="L1384" t="s">
        <v>13</v>
      </c>
      <c r="M1384" s="5">
        <v>57.86</v>
      </c>
      <c r="N1384">
        <v>1</v>
      </c>
    </row>
    <row r="1385" spans="1:14" x14ac:dyDescent="0.25">
      <c r="A1385" s="2">
        <v>45468</v>
      </c>
      <c r="B1385" s="3">
        <f t="shared" si="65"/>
        <v>2024</v>
      </c>
      <c r="C1385" t="str">
        <f t="shared" si="63"/>
        <v>2023-2024</v>
      </c>
      <c r="D1385" t="s">
        <v>148</v>
      </c>
      <c r="E1385" t="s">
        <v>84</v>
      </c>
      <c r="F1385" t="str">
        <f t="shared" si="64"/>
        <v>Queensland</v>
      </c>
      <c r="G1385" t="s">
        <v>35</v>
      </c>
      <c r="H1385">
        <v>4740</v>
      </c>
      <c r="I1385" t="s">
        <v>11</v>
      </c>
      <c r="J1385" t="s">
        <v>51</v>
      </c>
      <c r="K1385" t="s">
        <v>156</v>
      </c>
      <c r="L1385" t="s">
        <v>17</v>
      </c>
      <c r="M1385" s="5">
        <v>57.88</v>
      </c>
      <c r="N1385">
        <v>1</v>
      </c>
    </row>
    <row r="1386" spans="1:14" x14ac:dyDescent="0.25">
      <c r="A1386" s="2">
        <v>45808</v>
      </c>
      <c r="B1386" s="3">
        <f t="shared" si="65"/>
        <v>2025</v>
      </c>
      <c r="C1386" t="str">
        <f t="shared" si="63"/>
        <v>2024-2025</v>
      </c>
      <c r="D1386" t="s">
        <v>147</v>
      </c>
      <c r="E1386" t="s">
        <v>44</v>
      </c>
      <c r="F1386" t="str">
        <f t="shared" si="64"/>
        <v>Victoria</v>
      </c>
      <c r="G1386" t="s">
        <v>45</v>
      </c>
      <c r="H1386">
        <v>3066</v>
      </c>
      <c r="I1386" t="s">
        <v>11</v>
      </c>
      <c r="J1386" t="s">
        <v>46</v>
      </c>
      <c r="K1386" t="s">
        <v>153</v>
      </c>
      <c r="L1386" t="s">
        <v>16</v>
      </c>
      <c r="M1386" s="5">
        <v>57.91</v>
      </c>
      <c r="N1386">
        <v>1</v>
      </c>
    </row>
    <row r="1387" spans="1:14" x14ac:dyDescent="0.25">
      <c r="A1387" s="2">
        <v>45506</v>
      </c>
      <c r="B1387" s="3">
        <f t="shared" si="65"/>
        <v>2025</v>
      </c>
      <c r="C1387" t="str">
        <f t="shared" si="63"/>
        <v>2024-2025</v>
      </c>
      <c r="D1387" t="s">
        <v>147</v>
      </c>
      <c r="E1387" t="s">
        <v>75</v>
      </c>
      <c r="F1387" t="str">
        <f t="shared" si="64"/>
        <v>Victoria</v>
      </c>
      <c r="G1387" t="s">
        <v>45</v>
      </c>
      <c r="H1387">
        <v>3630</v>
      </c>
      <c r="I1387" t="s">
        <v>11</v>
      </c>
      <c r="J1387" t="s">
        <v>55</v>
      </c>
      <c r="K1387" t="s">
        <v>152</v>
      </c>
      <c r="L1387" t="s">
        <v>13</v>
      </c>
      <c r="M1387" s="5">
        <v>57.94</v>
      </c>
      <c r="N1387">
        <v>1</v>
      </c>
    </row>
    <row r="1388" spans="1:14" x14ac:dyDescent="0.25">
      <c r="A1388" s="2">
        <v>45627</v>
      </c>
      <c r="B1388" s="3">
        <f t="shared" si="65"/>
        <v>2025</v>
      </c>
      <c r="C1388" t="str">
        <f t="shared" si="63"/>
        <v>2024-2025</v>
      </c>
      <c r="D1388" t="s">
        <v>148</v>
      </c>
      <c r="E1388" t="s">
        <v>134</v>
      </c>
      <c r="F1388" t="str">
        <f t="shared" si="64"/>
        <v>Queensland</v>
      </c>
      <c r="G1388" t="s">
        <v>35</v>
      </c>
      <c r="H1388">
        <v>4825</v>
      </c>
      <c r="I1388" t="s">
        <v>11</v>
      </c>
      <c r="J1388" t="s">
        <v>36</v>
      </c>
      <c r="K1388" t="s">
        <v>154</v>
      </c>
      <c r="L1388" t="s">
        <v>14</v>
      </c>
      <c r="M1388" s="5">
        <v>57.940000000000005</v>
      </c>
      <c r="N1388">
        <v>1</v>
      </c>
    </row>
    <row r="1389" spans="1:14" x14ac:dyDescent="0.25">
      <c r="A1389" s="2">
        <v>45752</v>
      </c>
      <c r="B1389" s="3">
        <f t="shared" si="65"/>
        <v>2025</v>
      </c>
      <c r="C1389" t="str">
        <f t="shared" si="63"/>
        <v>2024-2025</v>
      </c>
      <c r="D1389" t="s">
        <v>147</v>
      </c>
      <c r="E1389" t="s">
        <v>41</v>
      </c>
      <c r="F1389" t="str">
        <f t="shared" si="64"/>
        <v>New South Wales</v>
      </c>
      <c r="G1389" t="s">
        <v>10</v>
      </c>
      <c r="H1389">
        <v>2830</v>
      </c>
      <c r="I1389" t="s">
        <v>11</v>
      </c>
      <c r="J1389" t="s">
        <v>25</v>
      </c>
      <c r="K1389" t="s">
        <v>154</v>
      </c>
      <c r="L1389" t="s">
        <v>14</v>
      </c>
      <c r="M1389" s="5">
        <v>57.96</v>
      </c>
      <c r="N1389">
        <v>1</v>
      </c>
    </row>
    <row r="1390" spans="1:14" x14ac:dyDescent="0.25">
      <c r="A1390" s="2">
        <v>46014</v>
      </c>
      <c r="B1390" s="3">
        <f t="shared" si="65"/>
        <v>2026</v>
      </c>
      <c r="C1390" t="str">
        <f t="shared" si="63"/>
        <v>2025-2026</v>
      </c>
      <c r="D1390" t="s">
        <v>148</v>
      </c>
      <c r="E1390" t="s">
        <v>138</v>
      </c>
      <c r="F1390" t="str">
        <f t="shared" si="64"/>
        <v>Queensland</v>
      </c>
      <c r="G1390" t="s">
        <v>35</v>
      </c>
      <c r="H1390">
        <v>4558</v>
      </c>
      <c r="I1390" t="s">
        <v>11</v>
      </c>
      <c r="J1390" t="s">
        <v>120</v>
      </c>
      <c r="K1390" t="s">
        <v>152</v>
      </c>
      <c r="L1390" t="s">
        <v>13</v>
      </c>
      <c r="M1390" s="5">
        <v>58.19</v>
      </c>
      <c r="N1390">
        <v>1</v>
      </c>
    </row>
    <row r="1391" spans="1:14" x14ac:dyDescent="0.25">
      <c r="A1391" s="2">
        <v>45634</v>
      </c>
      <c r="B1391" s="3">
        <f t="shared" si="65"/>
        <v>2025</v>
      </c>
      <c r="C1391" t="str">
        <f t="shared" si="63"/>
        <v>2024-2025</v>
      </c>
      <c r="D1391" t="s">
        <v>148</v>
      </c>
      <c r="E1391" t="s">
        <v>100</v>
      </c>
      <c r="F1391" t="str">
        <f t="shared" si="64"/>
        <v>Western Australia</v>
      </c>
      <c r="G1391" t="s">
        <v>48</v>
      </c>
      <c r="H1391">
        <v>6021</v>
      </c>
      <c r="I1391" t="s">
        <v>11</v>
      </c>
      <c r="J1391" t="s">
        <v>49</v>
      </c>
      <c r="K1391" t="s">
        <v>152</v>
      </c>
      <c r="L1391" t="s">
        <v>13</v>
      </c>
      <c r="M1391" s="5">
        <v>58.459999999999994</v>
      </c>
      <c r="N1391">
        <v>1</v>
      </c>
    </row>
    <row r="1392" spans="1:14" x14ac:dyDescent="0.25">
      <c r="A1392" s="2">
        <v>45488</v>
      </c>
      <c r="B1392" s="3">
        <f t="shared" si="65"/>
        <v>2025</v>
      </c>
      <c r="C1392" t="str">
        <f t="shared" si="63"/>
        <v>2024-2025</v>
      </c>
      <c r="D1392" t="s">
        <v>147</v>
      </c>
      <c r="E1392" t="s">
        <v>26</v>
      </c>
      <c r="F1392" t="str">
        <f t="shared" si="64"/>
        <v>New South Wales</v>
      </c>
      <c r="G1392" t="s">
        <v>10</v>
      </c>
      <c r="H1392">
        <v>2141</v>
      </c>
      <c r="I1392" t="s">
        <v>11</v>
      </c>
      <c r="J1392" t="s">
        <v>27</v>
      </c>
      <c r="K1392" t="s">
        <v>152</v>
      </c>
      <c r="L1392" t="s">
        <v>13</v>
      </c>
      <c r="M1392" s="5">
        <v>58.769999999999996</v>
      </c>
      <c r="N1392">
        <v>1</v>
      </c>
    </row>
    <row r="1393" spans="1:14" x14ac:dyDescent="0.25">
      <c r="A1393" s="2">
        <v>46003</v>
      </c>
      <c r="B1393" s="3">
        <f t="shared" si="65"/>
        <v>2026</v>
      </c>
      <c r="C1393" t="str">
        <f t="shared" si="63"/>
        <v>2025-2026</v>
      </c>
      <c r="D1393" t="s">
        <v>147</v>
      </c>
      <c r="E1393" t="s">
        <v>98</v>
      </c>
      <c r="F1393" t="str">
        <f t="shared" si="64"/>
        <v>Victoria</v>
      </c>
      <c r="G1393" t="s">
        <v>45</v>
      </c>
      <c r="H1393">
        <v>3429</v>
      </c>
      <c r="I1393" t="s">
        <v>11</v>
      </c>
      <c r="J1393" t="s">
        <v>60</v>
      </c>
      <c r="K1393" t="s">
        <v>19</v>
      </c>
      <c r="L1393" t="s">
        <v>23</v>
      </c>
      <c r="M1393" s="5">
        <v>58.82</v>
      </c>
      <c r="N1393">
        <v>1</v>
      </c>
    </row>
    <row r="1394" spans="1:14" x14ac:dyDescent="0.25">
      <c r="A1394" s="2">
        <v>45489</v>
      </c>
      <c r="B1394" s="3">
        <f t="shared" si="65"/>
        <v>2025</v>
      </c>
      <c r="C1394" t="str">
        <f t="shared" si="63"/>
        <v>2024-2025</v>
      </c>
      <c r="D1394" t="s">
        <v>148</v>
      </c>
      <c r="E1394" t="s">
        <v>141</v>
      </c>
      <c r="F1394" t="str">
        <f t="shared" si="64"/>
        <v>Western Australia</v>
      </c>
      <c r="G1394" t="s">
        <v>48</v>
      </c>
      <c r="H1394">
        <v>6052</v>
      </c>
      <c r="I1394" t="s">
        <v>11</v>
      </c>
      <c r="J1394" t="s">
        <v>49</v>
      </c>
      <c r="K1394" t="s">
        <v>155</v>
      </c>
      <c r="L1394" t="s">
        <v>20</v>
      </c>
      <c r="M1394" s="5">
        <v>58.84</v>
      </c>
      <c r="N1394">
        <v>1</v>
      </c>
    </row>
    <row r="1395" spans="1:14" x14ac:dyDescent="0.25">
      <c r="A1395" s="2">
        <v>45838</v>
      </c>
      <c r="B1395" s="3">
        <f t="shared" si="65"/>
        <v>2025</v>
      </c>
      <c r="C1395" t="str">
        <f t="shared" si="63"/>
        <v>2024-2025</v>
      </c>
      <c r="D1395" t="s">
        <v>148</v>
      </c>
      <c r="E1395" t="s">
        <v>110</v>
      </c>
      <c r="F1395" t="str">
        <f t="shared" si="64"/>
        <v>Queensland</v>
      </c>
      <c r="G1395" t="s">
        <v>35</v>
      </c>
      <c r="H1395">
        <v>4680</v>
      </c>
      <c r="I1395" t="s">
        <v>11</v>
      </c>
      <c r="J1395" t="s">
        <v>51</v>
      </c>
      <c r="K1395" t="s">
        <v>155</v>
      </c>
      <c r="L1395" t="s">
        <v>20</v>
      </c>
      <c r="M1395" s="5">
        <v>58.88</v>
      </c>
      <c r="N1395">
        <v>1</v>
      </c>
    </row>
    <row r="1396" spans="1:14" x14ac:dyDescent="0.25">
      <c r="A1396" s="2">
        <v>45342</v>
      </c>
      <c r="B1396" s="3">
        <f t="shared" si="65"/>
        <v>2024</v>
      </c>
      <c r="C1396" t="str">
        <f t="shared" si="63"/>
        <v>2023-2024</v>
      </c>
      <c r="D1396" t="s">
        <v>148</v>
      </c>
      <c r="E1396" t="s">
        <v>102</v>
      </c>
      <c r="F1396" t="str">
        <f t="shared" si="64"/>
        <v>Queensland</v>
      </c>
      <c r="G1396" t="s">
        <v>35</v>
      </c>
      <c r="H1396">
        <v>4870</v>
      </c>
      <c r="I1396" t="s">
        <v>11</v>
      </c>
      <c r="J1396" t="s">
        <v>36</v>
      </c>
      <c r="K1396" t="s">
        <v>152</v>
      </c>
      <c r="L1396" t="s">
        <v>13</v>
      </c>
      <c r="M1396" s="5">
        <v>58.89</v>
      </c>
      <c r="N1396">
        <v>1</v>
      </c>
    </row>
    <row r="1397" spans="1:14" x14ac:dyDescent="0.25">
      <c r="A1397" s="2">
        <v>45803</v>
      </c>
      <c r="B1397" s="3">
        <f t="shared" si="65"/>
        <v>2025</v>
      </c>
      <c r="C1397" t="str">
        <f t="shared" si="63"/>
        <v>2024-2025</v>
      </c>
      <c r="D1397" t="s">
        <v>148</v>
      </c>
      <c r="E1397" t="s">
        <v>95</v>
      </c>
      <c r="F1397" t="str">
        <f t="shared" si="64"/>
        <v>Victoria</v>
      </c>
      <c r="G1397" t="s">
        <v>45</v>
      </c>
      <c r="H1397">
        <v>3931</v>
      </c>
      <c r="I1397" t="s">
        <v>11</v>
      </c>
      <c r="J1397" t="s">
        <v>55</v>
      </c>
      <c r="K1397" t="s">
        <v>156</v>
      </c>
      <c r="L1397" t="s">
        <v>17</v>
      </c>
      <c r="M1397" s="5">
        <v>58.9</v>
      </c>
      <c r="N1397">
        <v>1</v>
      </c>
    </row>
    <row r="1398" spans="1:14" x14ac:dyDescent="0.25">
      <c r="A1398" s="2">
        <v>45528</v>
      </c>
      <c r="B1398" s="3">
        <f t="shared" si="65"/>
        <v>2025</v>
      </c>
      <c r="C1398" t="str">
        <f t="shared" si="63"/>
        <v>2024-2025</v>
      </c>
      <c r="D1398" t="s">
        <v>148</v>
      </c>
      <c r="E1398" t="s">
        <v>122</v>
      </c>
      <c r="F1398" t="str">
        <f t="shared" si="64"/>
        <v>New South Wales</v>
      </c>
      <c r="G1398" t="s">
        <v>10</v>
      </c>
      <c r="H1398">
        <v>2650</v>
      </c>
      <c r="I1398" t="s">
        <v>11</v>
      </c>
      <c r="J1398" t="s">
        <v>25</v>
      </c>
      <c r="K1398" t="s">
        <v>149</v>
      </c>
      <c r="L1398" t="s">
        <v>15</v>
      </c>
      <c r="M1398" s="5">
        <v>58.9</v>
      </c>
      <c r="N1398">
        <v>1</v>
      </c>
    </row>
    <row r="1399" spans="1:14" x14ac:dyDescent="0.25">
      <c r="A1399" s="2">
        <v>46010</v>
      </c>
      <c r="B1399" s="3">
        <f t="shared" si="65"/>
        <v>2026</v>
      </c>
      <c r="C1399" t="str">
        <f t="shared" si="63"/>
        <v>2025-2026</v>
      </c>
      <c r="D1399" t="s">
        <v>147</v>
      </c>
      <c r="E1399" t="s">
        <v>41</v>
      </c>
      <c r="F1399" t="str">
        <f t="shared" si="64"/>
        <v>New South Wales</v>
      </c>
      <c r="G1399" t="s">
        <v>10</v>
      </c>
      <c r="H1399">
        <v>2830</v>
      </c>
      <c r="I1399" t="s">
        <v>11</v>
      </c>
      <c r="J1399" t="s">
        <v>25</v>
      </c>
      <c r="K1399" t="s">
        <v>153</v>
      </c>
      <c r="L1399" t="s">
        <v>16</v>
      </c>
      <c r="M1399" s="5">
        <v>58.96</v>
      </c>
      <c r="N1399">
        <v>1</v>
      </c>
    </row>
    <row r="1400" spans="1:14" x14ac:dyDescent="0.25">
      <c r="A1400" s="2">
        <v>45952</v>
      </c>
      <c r="B1400" s="3">
        <f t="shared" si="65"/>
        <v>2026</v>
      </c>
      <c r="C1400" t="str">
        <f t="shared" si="63"/>
        <v>2025-2026</v>
      </c>
      <c r="D1400" t="s">
        <v>148</v>
      </c>
      <c r="E1400" t="s">
        <v>123</v>
      </c>
      <c r="F1400" t="str">
        <f t="shared" si="64"/>
        <v>Western Australia</v>
      </c>
      <c r="G1400" t="s">
        <v>48</v>
      </c>
      <c r="H1400">
        <v>6109</v>
      </c>
      <c r="I1400" t="s">
        <v>11</v>
      </c>
      <c r="J1400" t="s">
        <v>94</v>
      </c>
      <c r="K1400" t="s">
        <v>150</v>
      </c>
      <c r="L1400" t="s">
        <v>18</v>
      </c>
      <c r="M1400" s="5">
        <v>58.96</v>
      </c>
      <c r="N1400">
        <v>1</v>
      </c>
    </row>
    <row r="1401" spans="1:14" x14ac:dyDescent="0.25">
      <c r="A1401" s="2">
        <v>45326</v>
      </c>
      <c r="B1401" s="3">
        <f t="shared" si="65"/>
        <v>2024</v>
      </c>
      <c r="C1401" t="str">
        <f t="shared" si="63"/>
        <v>2023-2024</v>
      </c>
      <c r="D1401" t="s">
        <v>147</v>
      </c>
      <c r="E1401" t="s">
        <v>82</v>
      </c>
      <c r="F1401" t="str">
        <f t="shared" si="64"/>
        <v>Queensland</v>
      </c>
      <c r="G1401" t="s">
        <v>35</v>
      </c>
      <c r="H1401">
        <v>4012</v>
      </c>
      <c r="I1401" t="s">
        <v>11</v>
      </c>
      <c r="J1401" t="s">
        <v>43</v>
      </c>
      <c r="K1401" t="s">
        <v>152</v>
      </c>
      <c r="L1401" t="s">
        <v>13</v>
      </c>
      <c r="M1401" s="5">
        <v>58.96</v>
      </c>
      <c r="N1401">
        <v>1</v>
      </c>
    </row>
    <row r="1402" spans="1:14" x14ac:dyDescent="0.25">
      <c r="A1402" s="2">
        <v>45332</v>
      </c>
      <c r="B1402" s="3">
        <f t="shared" si="65"/>
        <v>2024</v>
      </c>
      <c r="C1402" t="str">
        <f t="shared" si="63"/>
        <v>2023-2024</v>
      </c>
      <c r="D1402" t="s">
        <v>147</v>
      </c>
      <c r="E1402" t="s">
        <v>26</v>
      </c>
      <c r="F1402" t="str">
        <f t="shared" si="64"/>
        <v>New South Wales</v>
      </c>
      <c r="G1402" t="s">
        <v>10</v>
      </c>
      <c r="H1402">
        <v>2141</v>
      </c>
      <c r="I1402" t="s">
        <v>11</v>
      </c>
      <c r="J1402" t="s">
        <v>27</v>
      </c>
      <c r="K1402" t="s">
        <v>154</v>
      </c>
      <c r="L1402" t="s">
        <v>14</v>
      </c>
      <c r="M1402" s="5">
        <v>58.97</v>
      </c>
      <c r="N1402">
        <v>1</v>
      </c>
    </row>
    <row r="1403" spans="1:14" x14ac:dyDescent="0.25">
      <c r="A1403" s="2">
        <v>45346</v>
      </c>
      <c r="B1403" s="3">
        <f t="shared" si="65"/>
        <v>2024</v>
      </c>
      <c r="C1403" t="str">
        <f t="shared" si="63"/>
        <v>2023-2024</v>
      </c>
      <c r="D1403" t="s">
        <v>147</v>
      </c>
      <c r="E1403" t="s">
        <v>66</v>
      </c>
      <c r="F1403" t="str">
        <f t="shared" si="64"/>
        <v>South Australia</v>
      </c>
      <c r="G1403" t="s">
        <v>32</v>
      </c>
      <c r="H1403">
        <v>5169</v>
      </c>
      <c r="I1403" t="s">
        <v>11</v>
      </c>
      <c r="J1403" t="s">
        <v>33</v>
      </c>
      <c r="K1403" t="s">
        <v>154</v>
      </c>
      <c r="L1403" t="s">
        <v>14</v>
      </c>
      <c r="M1403" s="5">
        <v>59</v>
      </c>
      <c r="N1403">
        <v>1</v>
      </c>
    </row>
    <row r="1404" spans="1:14" x14ac:dyDescent="0.25">
      <c r="A1404" s="2">
        <v>45417</v>
      </c>
      <c r="B1404" s="3">
        <f t="shared" si="65"/>
        <v>2024</v>
      </c>
      <c r="C1404" t="str">
        <f t="shared" si="63"/>
        <v>2023-2024</v>
      </c>
      <c r="D1404" t="s">
        <v>148</v>
      </c>
      <c r="E1404" t="s">
        <v>122</v>
      </c>
      <c r="F1404" t="str">
        <f t="shared" si="64"/>
        <v>New South Wales</v>
      </c>
      <c r="G1404" t="s">
        <v>10</v>
      </c>
      <c r="H1404">
        <v>2650</v>
      </c>
      <c r="I1404" t="s">
        <v>11</v>
      </c>
      <c r="J1404" t="s">
        <v>25</v>
      </c>
      <c r="K1404" t="s">
        <v>154</v>
      </c>
      <c r="L1404" t="s">
        <v>14</v>
      </c>
      <c r="M1404" s="5">
        <v>59</v>
      </c>
      <c r="N1404">
        <v>1</v>
      </c>
    </row>
    <row r="1405" spans="1:14" x14ac:dyDescent="0.25">
      <c r="A1405" s="2">
        <v>45608</v>
      </c>
      <c r="B1405" s="3">
        <f t="shared" si="65"/>
        <v>2025</v>
      </c>
      <c r="C1405" t="str">
        <f t="shared" si="63"/>
        <v>2024-2025</v>
      </c>
      <c r="D1405" t="s">
        <v>147</v>
      </c>
      <c r="E1405" t="s">
        <v>9</v>
      </c>
      <c r="F1405" t="str">
        <f t="shared" si="64"/>
        <v>New South Wales</v>
      </c>
      <c r="G1405" t="s">
        <v>10</v>
      </c>
      <c r="H1405">
        <v>2067</v>
      </c>
      <c r="I1405" t="s">
        <v>11</v>
      </c>
      <c r="J1405" t="s">
        <v>12</v>
      </c>
      <c r="K1405" t="s">
        <v>153</v>
      </c>
      <c r="L1405" t="s">
        <v>16</v>
      </c>
      <c r="M1405" s="5">
        <v>59.3</v>
      </c>
      <c r="N1405">
        <v>1</v>
      </c>
    </row>
    <row r="1406" spans="1:14" x14ac:dyDescent="0.25">
      <c r="A1406" s="2">
        <v>45995</v>
      </c>
      <c r="B1406" s="3">
        <f t="shared" si="65"/>
        <v>2026</v>
      </c>
      <c r="C1406" t="str">
        <f t="shared" si="63"/>
        <v>2025-2026</v>
      </c>
      <c r="D1406" t="s">
        <v>148</v>
      </c>
      <c r="E1406" t="s">
        <v>61</v>
      </c>
      <c r="F1406" t="str">
        <f t="shared" si="64"/>
        <v>New South Wales</v>
      </c>
      <c r="G1406" t="s">
        <v>10</v>
      </c>
      <c r="H1406">
        <v>2539</v>
      </c>
      <c r="I1406" t="s">
        <v>11</v>
      </c>
      <c r="J1406" t="s">
        <v>58</v>
      </c>
      <c r="K1406" t="s">
        <v>19</v>
      </c>
      <c r="L1406" t="s">
        <v>23</v>
      </c>
      <c r="M1406" s="5">
        <v>59.43</v>
      </c>
      <c r="N1406">
        <v>1</v>
      </c>
    </row>
    <row r="1407" spans="1:14" x14ac:dyDescent="0.25">
      <c r="A1407" s="2">
        <v>46021</v>
      </c>
      <c r="B1407" s="3">
        <f t="shared" si="65"/>
        <v>2026</v>
      </c>
      <c r="C1407" t="str">
        <f t="shared" si="63"/>
        <v>2025-2026</v>
      </c>
      <c r="D1407" t="s">
        <v>147</v>
      </c>
      <c r="E1407" t="s">
        <v>128</v>
      </c>
      <c r="F1407" t="str">
        <f t="shared" si="64"/>
        <v>Western Australia</v>
      </c>
      <c r="G1407" t="s">
        <v>48</v>
      </c>
      <c r="H1407">
        <v>6027</v>
      </c>
      <c r="I1407" t="s">
        <v>11</v>
      </c>
      <c r="J1407" t="s">
        <v>49</v>
      </c>
      <c r="K1407" t="s">
        <v>155</v>
      </c>
      <c r="L1407" t="s">
        <v>20</v>
      </c>
      <c r="M1407" s="5">
        <v>59.45</v>
      </c>
      <c r="N1407">
        <v>1</v>
      </c>
    </row>
    <row r="1408" spans="1:14" x14ac:dyDescent="0.25">
      <c r="A1408" s="2">
        <v>45516</v>
      </c>
      <c r="B1408" s="3">
        <f t="shared" si="65"/>
        <v>2025</v>
      </c>
      <c r="C1408" t="str">
        <f t="shared" si="63"/>
        <v>2024-2025</v>
      </c>
      <c r="D1408" t="s">
        <v>148</v>
      </c>
      <c r="E1408" t="s">
        <v>74</v>
      </c>
      <c r="F1408" t="str">
        <f t="shared" si="64"/>
        <v>South Australia</v>
      </c>
      <c r="G1408" t="s">
        <v>32</v>
      </c>
      <c r="H1408">
        <v>5043</v>
      </c>
      <c r="I1408" t="s">
        <v>11</v>
      </c>
      <c r="J1408" t="s">
        <v>33</v>
      </c>
      <c r="K1408" t="s">
        <v>150</v>
      </c>
      <c r="L1408" t="s">
        <v>18</v>
      </c>
      <c r="M1408" s="5">
        <v>59.580000000000005</v>
      </c>
      <c r="N1408">
        <v>1</v>
      </c>
    </row>
    <row r="1409" spans="1:14" x14ac:dyDescent="0.25">
      <c r="A1409" s="2">
        <v>45954</v>
      </c>
      <c r="B1409" s="3">
        <f t="shared" si="65"/>
        <v>2026</v>
      </c>
      <c r="C1409" t="str">
        <f t="shared" si="63"/>
        <v>2025-2026</v>
      </c>
      <c r="D1409" t="s">
        <v>147</v>
      </c>
      <c r="E1409" t="s">
        <v>87</v>
      </c>
      <c r="F1409" t="str">
        <f t="shared" si="64"/>
        <v>New South Wales</v>
      </c>
      <c r="G1409" t="s">
        <v>10</v>
      </c>
      <c r="H1409">
        <v>2790</v>
      </c>
      <c r="I1409" t="s">
        <v>11</v>
      </c>
      <c r="J1409" t="s">
        <v>25</v>
      </c>
      <c r="K1409" t="s">
        <v>149</v>
      </c>
      <c r="L1409" t="s">
        <v>15</v>
      </c>
      <c r="M1409" s="5">
        <v>59.85</v>
      </c>
      <c r="N1409">
        <v>1</v>
      </c>
    </row>
    <row r="1410" spans="1:14" x14ac:dyDescent="0.25">
      <c r="A1410" s="2">
        <v>45897</v>
      </c>
      <c r="B1410" s="3">
        <f t="shared" si="65"/>
        <v>2026</v>
      </c>
      <c r="C1410" t="str">
        <f t="shared" ref="C1410:C1473" si="66">IF(MONTH(A1410) &gt;= 7, YEAR(A1410) &amp; "-" &amp; YEAR(A1410) + 1, YEAR(A1410) - 1 &amp; "-" &amp; YEAR(A1410))</f>
        <v>2025-2026</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25">
      <c r="A1411" s="2">
        <v>45989</v>
      </c>
      <c r="B1411" s="3">
        <f t="shared" ref="B1411:B1474" si="68">IF(MONTH(A1411)&gt;=7,YEAR(A1411)+1,YEAR(A1411))</f>
        <v>2026</v>
      </c>
      <c r="C1411" t="str">
        <f t="shared" si="66"/>
        <v>2025-2026</v>
      </c>
      <c r="D1411" t="s">
        <v>148</v>
      </c>
      <c r="E1411" t="s">
        <v>92</v>
      </c>
      <c r="F1411" t="str">
        <f t="shared" si="67"/>
        <v>Queensland</v>
      </c>
      <c r="G1411" t="s">
        <v>35</v>
      </c>
      <c r="H1411">
        <v>4068</v>
      </c>
      <c r="I1411" t="s">
        <v>11</v>
      </c>
      <c r="J1411" t="s">
        <v>43</v>
      </c>
      <c r="K1411" t="s">
        <v>149</v>
      </c>
      <c r="L1411" t="s">
        <v>15</v>
      </c>
      <c r="M1411" s="5">
        <v>59.88</v>
      </c>
      <c r="N1411">
        <v>1</v>
      </c>
    </row>
    <row r="1412" spans="1:14" x14ac:dyDescent="0.25">
      <c r="A1412" s="2">
        <v>45667</v>
      </c>
      <c r="B1412" s="3">
        <f t="shared" si="68"/>
        <v>2025</v>
      </c>
      <c r="C1412" t="str">
        <f t="shared" si="66"/>
        <v>2024-2025</v>
      </c>
      <c r="D1412" t="s">
        <v>147</v>
      </c>
      <c r="E1412" t="s">
        <v>78</v>
      </c>
      <c r="F1412" t="str">
        <f t="shared" si="67"/>
        <v>New South Wales</v>
      </c>
      <c r="G1412" t="s">
        <v>10</v>
      </c>
      <c r="H1412">
        <v>2350</v>
      </c>
      <c r="I1412" t="s">
        <v>11</v>
      </c>
      <c r="J1412" t="s">
        <v>68</v>
      </c>
      <c r="K1412" t="s">
        <v>150</v>
      </c>
      <c r="L1412" t="s">
        <v>18</v>
      </c>
      <c r="M1412" s="5">
        <v>59.9</v>
      </c>
      <c r="N1412">
        <v>1</v>
      </c>
    </row>
    <row r="1413" spans="1:14" x14ac:dyDescent="0.25">
      <c r="A1413" s="2">
        <v>45831</v>
      </c>
      <c r="B1413" s="3">
        <f t="shared" si="68"/>
        <v>2025</v>
      </c>
      <c r="C1413" t="str">
        <f t="shared" si="66"/>
        <v>2024-2025</v>
      </c>
      <c r="D1413" t="s">
        <v>147</v>
      </c>
      <c r="E1413" t="s">
        <v>41</v>
      </c>
      <c r="F1413" t="str">
        <f t="shared" si="67"/>
        <v>New South Wales</v>
      </c>
      <c r="G1413" t="s">
        <v>10</v>
      </c>
      <c r="H1413">
        <v>2830</v>
      </c>
      <c r="I1413" t="s">
        <v>11</v>
      </c>
      <c r="J1413" t="s">
        <v>25</v>
      </c>
      <c r="K1413" t="s">
        <v>153</v>
      </c>
      <c r="L1413" t="s">
        <v>16</v>
      </c>
      <c r="M1413" s="5">
        <v>59.9</v>
      </c>
      <c r="N1413">
        <v>1</v>
      </c>
    </row>
    <row r="1414" spans="1:14" x14ac:dyDescent="0.25">
      <c r="A1414" s="2">
        <v>45810</v>
      </c>
      <c r="B1414" s="3">
        <f t="shared" si="68"/>
        <v>2025</v>
      </c>
      <c r="C1414" t="str">
        <f t="shared" si="66"/>
        <v>2024-2025</v>
      </c>
      <c r="D1414" t="s">
        <v>148</v>
      </c>
      <c r="E1414" t="s">
        <v>142</v>
      </c>
      <c r="F1414" t="str">
        <f t="shared" si="67"/>
        <v>Australian Capital Territory</v>
      </c>
      <c r="G1414" t="s">
        <v>80</v>
      </c>
      <c r="H1414">
        <v>2609</v>
      </c>
      <c r="I1414" t="s">
        <v>11</v>
      </c>
      <c r="J1414" t="s">
        <v>58</v>
      </c>
      <c r="K1414" t="s">
        <v>19</v>
      </c>
      <c r="L1414" t="s">
        <v>23</v>
      </c>
      <c r="M1414" s="5">
        <v>59.9</v>
      </c>
      <c r="N1414">
        <v>1</v>
      </c>
    </row>
    <row r="1415" spans="1:14" x14ac:dyDescent="0.25">
      <c r="A1415" s="2">
        <v>45831</v>
      </c>
      <c r="B1415" s="3">
        <f t="shared" si="68"/>
        <v>2025</v>
      </c>
      <c r="C1415" t="str">
        <f t="shared" si="66"/>
        <v>2024-2025</v>
      </c>
      <c r="D1415" t="s">
        <v>148</v>
      </c>
      <c r="E1415" t="s">
        <v>141</v>
      </c>
      <c r="F1415" t="str">
        <f t="shared" si="67"/>
        <v>Western Australia</v>
      </c>
      <c r="G1415" t="s">
        <v>48</v>
      </c>
      <c r="H1415">
        <v>6052</v>
      </c>
      <c r="I1415" t="s">
        <v>11</v>
      </c>
      <c r="J1415" t="s">
        <v>49</v>
      </c>
      <c r="K1415" t="s">
        <v>156</v>
      </c>
      <c r="L1415" t="s">
        <v>17</v>
      </c>
      <c r="M1415" s="5">
        <v>59.9</v>
      </c>
      <c r="N1415">
        <v>1</v>
      </c>
    </row>
    <row r="1416" spans="1:14" x14ac:dyDescent="0.25">
      <c r="A1416" s="2">
        <v>45595</v>
      </c>
      <c r="B1416" s="3">
        <f t="shared" si="68"/>
        <v>2025</v>
      </c>
      <c r="C1416" t="str">
        <f t="shared" si="66"/>
        <v>2024-2025</v>
      </c>
      <c r="D1416" t="s">
        <v>148</v>
      </c>
      <c r="E1416" t="s">
        <v>134</v>
      </c>
      <c r="F1416" t="str">
        <f t="shared" si="67"/>
        <v>Queensland</v>
      </c>
      <c r="G1416" t="s">
        <v>35</v>
      </c>
      <c r="H1416">
        <v>4825</v>
      </c>
      <c r="I1416" t="s">
        <v>11</v>
      </c>
      <c r="J1416" t="s">
        <v>36</v>
      </c>
      <c r="K1416" t="s">
        <v>150</v>
      </c>
      <c r="L1416" t="s">
        <v>18</v>
      </c>
      <c r="M1416" s="5">
        <v>59.9</v>
      </c>
      <c r="N1416">
        <v>1</v>
      </c>
    </row>
    <row r="1417" spans="1:14" x14ac:dyDescent="0.25">
      <c r="A1417" s="2">
        <v>45317</v>
      </c>
      <c r="B1417" s="3">
        <f t="shared" si="68"/>
        <v>2024</v>
      </c>
      <c r="C1417" t="str">
        <f t="shared" si="66"/>
        <v>2023-2024</v>
      </c>
      <c r="D1417" t="s">
        <v>148</v>
      </c>
      <c r="E1417" t="s">
        <v>84</v>
      </c>
      <c r="F1417" t="str">
        <f t="shared" si="67"/>
        <v>Queensland</v>
      </c>
      <c r="G1417" t="s">
        <v>35</v>
      </c>
      <c r="H1417">
        <v>4740</v>
      </c>
      <c r="I1417" t="s">
        <v>11</v>
      </c>
      <c r="J1417" t="s">
        <v>51</v>
      </c>
      <c r="K1417" t="s">
        <v>19</v>
      </c>
      <c r="L1417" t="s">
        <v>23</v>
      </c>
      <c r="M1417" s="5">
        <v>59.900000000000006</v>
      </c>
      <c r="N1417">
        <v>1</v>
      </c>
    </row>
    <row r="1418" spans="1:14" x14ac:dyDescent="0.25">
      <c r="A1418" s="2">
        <v>45967</v>
      </c>
      <c r="B1418" s="3">
        <f t="shared" si="68"/>
        <v>2026</v>
      </c>
      <c r="C1418" t="str">
        <f t="shared" si="66"/>
        <v>2025-2026</v>
      </c>
      <c r="D1418" t="s">
        <v>148</v>
      </c>
      <c r="E1418" t="s">
        <v>112</v>
      </c>
      <c r="F1418" t="str">
        <f t="shared" si="67"/>
        <v>Victoria</v>
      </c>
      <c r="G1418" t="s">
        <v>45</v>
      </c>
      <c r="H1418">
        <v>3076</v>
      </c>
      <c r="I1418" t="s">
        <v>11</v>
      </c>
      <c r="J1418" t="s">
        <v>46</v>
      </c>
      <c r="K1418" t="s">
        <v>151</v>
      </c>
      <c r="L1418" t="s">
        <v>21</v>
      </c>
      <c r="M1418" s="5">
        <v>59.94</v>
      </c>
      <c r="N1418">
        <v>1</v>
      </c>
    </row>
    <row r="1419" spans="1:14" x14ac:dyDescent="0.25">
      <c r="A1419" s="2">
        <v>45372</v>
      </c>
      <c r="B1419" s="3">
        <f t="shared" si="68"/>
        <v>2024</v>
      </c>
      <c r="C1419" t="str">
        <f t="shared" si="66"/>
        <v>2023-2024</v>
      </c>
      <c r="D1419" t="s">
        <v>148</v>
      </c>
      <c r="E1419" t="s">
        <v>24</v>
      </c>
      <c r="F1419" t="str">
        <f t="shared" si="67"/>
        <v>New South Wales</v>
      </c>
      <c r="G1419" t="s">
        <v>10</v>
      </c>
      <c r="H1419">
        <v>2795</v>
      </c>
      <c r="I1419" t="s">
        <v>11</v>
      </c>
      <c r="J1419" t="s">
        <v>25</v>
      </c>
      <c r="K1419" t="s">
        <v>154</v>
      </c>
      <c r="L1419" t="s">
        <v>14</v>
      </c>
      <c r="M1419" s="5">
        <v>59.96</v>
      </c>
      <c r="N1419">
        <v>1</v>
      </c>
    </row>
    <row r="1420" spans="1:14" x14ac:dyDescent="0.25">
      <c r="A1420" s="2">
        <v>45811</v>
      </c>
      <c r="B1420" s="3">
        <f t="shared" si="68"/>
        <v>2025</v>
      </c>
      <c r="C1420" t="str">
        <f t="shared" si="66"/>
        <v>2024-2025</v>
      </c>
      <c r="D1420" t="s">
        <v>147</v>
      </c>
      <c r="E1420" t="s">
        <v>121</v>
      </c>
      <c r="F1420" t="str">
        <f t="shared" si="67"/>
        <v>Queensland</v>
      </c>
      <c r="G1420" t="s">
        <v>35</v>
      </c>
      <c r="H1420">
        <v>4700</v>
      </c>
      <c r="I1420" t="s">
        <v>11</v>
      </c>
      <c r="J1420" t="s">
        <v>51</v>
      </c>
      <c r="K1420" t="s">
        <v>154</v>
      </c>
      <c r="L1420" t="s">
        <v>14</v>
      </c>
      <c r="M1420" s="5">
        <v>59.96</v>
      </c>
      <c r="N1420">
        <v>1</v>
      </c>
    </row>
    <row r="1421" spans="1:14" x14ac:dyDescent="0.25">
      <c r="A1421" s="2">
        <v>45928</v>
      </c>
      <c r="B1421" s="3">
        <f t="shared" si="68"/>
        <v>2026</v>
      </c>
      <c r="C1421" t="str">
        <f t="shared" si="66"/>
        <v>2025-2026</v>
      </c>
      <c r="D1421" t="s">
        <v>148</v>
      </c>
      <c r="E1421" t="s">
        <v>140</v>
      </c>
      <c r="F1421" t="str">
        <f t="shared" si="67"/>
        <v>Tasmania</v>
      </c>
      <c r="G1421" t="s">
        <v>70</v>
      </c>
      <c r="H1421">
        <v>7320</v>
      </c>
      <c r="I1421" t="s">
        <v>11</v>
      </c>
      <c r="J1421" t="s">
        <v>71</v>
      </c>
      <c r="K1421" t="s">
        <v>154</v>
      </c>
      <c r="L1421" t="s">
        <v>14</v>
      </c>
      <c r="M1421" s="5">
        <v>59.97</v>
      </c>
      <c r="N1421">
        <v>1</v>
      </c>
    </row>
    <row r="1422" spans="1:14" x14ac:dyDescent="0.25">
      <c r="A1422" s="2">
        <v>45319</v>
      </c>
      <c r="B1422" s="3">
        <f t="shared" si="68"/>
        <v>2024</v>
      </c>
      <c r="C1422" t="str">
        <f t="shared" si="66"/>
        <v>2023-2024</v>
      </c>
      <c r="D1422" t="s">
        <v>147</v>
      </c>
      <c r="E1422" t="s">
        <v>136</v>
      </c>
      <c r="F1422" t="str">
        <f t="shared" si="67"/>
        <v>Victoria</v>
      </c>
      <c r="G1422" t="s">
        <v>45</v>
      </c>
      <c r="H1422">
        <v>3175</v>
      </c>
      <c r="I1422" t="s">
        <v>11</v>
      </c>
      <c r="J1422" t="s">
        <v>63</v>
      </c>
      <c r="K1422" t="s">
        <v>150</v>
      </c>
      <c r="L1422" t="s">
        <v>18</v>
      </c>
      <c r="M1422" s="5">
        <v>59.97</v>
      </c>
      <c r="N1422">
        <v>1</v>
      </c>
    </row>
    <row r="1423" spans="1:14" x14ac:dyDescent="0.25">
      <c r="A1423" s="2">
        <v>45956</v>
      </c>
      <c r="B1423" s="3">
        <f t="shared" si="68"/>
        <v>2026</v>
      </c>
      <c r="C1423" t="str">
        <f t="shared" si="66"/>
        <v>2025-2026</v>
      </c>
      <c r="D1423" t="s">
        <v>148</v>
      </c>
      <c r="E1423" t="s">
        <v>26</v>
      </c>
      <c r="F1423" t="str">
        <f t="shared" si="67"/>
        <v>New South Wales</v>
      </c>
      <c r="G1423" t="s">
        <v>10</v>
      </c>
      <c r="H1423">
        <v>2141</v>
      </c>
      <c r="I1423" t="s">
        <v>11</v>
      </c>
      <c r="J1423" t="s">
        <v>27</v>
      </c>
      <c r="K1423" t="s">
        <v>154</v>
      </c>
      <c r="L1423" t="s">
        <v>14</v>
      </c>
      <c r="M1423" s="5">
        <v>59.97</v>
      </c>
      <c r="N1423">
        <v>1</v>
      </c>
    </row>
    <row r="1424" spans="1:14" x14ac:dyDescent="0.25">
      <c r="A1424" s="2">
        <v>45933</v>
      </c>
      <c r="B1424" s="3">
        <f t="shared" si="68"/>
        <v>2026</v>
      </c>
      <c r="C1424" t="str">
        <f t="shared" si="66"/>
        <v>2025-2026</v>
      </c>
      <c r="D1424" t="s">
        <v>148</v>
      </c>
      <c r="E1424" t="s">
        <v>137</v>
      </c>
      <c r="F1424" t="str">
        <f t="shared" si="67"/>
        <v>New South Wales</v>
      </c>
      <c r="G1424" t="s">
        <v>10</v>
      </c>
      <c r="H1424">
        <v>2031</v>
      </c>
      <c r="I1424" t="s">
        <v>11</v>
      </c>
      <c r="J1424" t="s">
        <v>12</v>
      </c>
      <c r="K1424" t="s">
        <v>154</v>
      </c>
      <c r="L1424" t="s">
        <v>14</v>
      </c>
      <c r="M1424" s="5">
        <v>59.97</v>
      </c>
      <c r="N1424">
        <v>1</v>
      </c>
    </row>
    <row r="1425" spans="1:14" x14ac:dyDescent="0.25">
      <c r="A1425" s="2">
        <v>45400</v>
      </c>
      <c r="B1425" s="3">
        <f t="shared" si="68"/>
        <v>2024</v>
      </c>
      <c r="C1425" t="str">
        <f t="shared" si="66"/>
        <v>2023-2024</v>
      </c>
      <c r="D1425" t="s">
        <v>148</v>
      </c>
      <c r="E1425" t="s">
        <v>121</v>
      </c>
      <c r="F1425" t="str">
        <f t="shared" si="67"/>
        <v>Queensland</v>
      </c>
      <c r="G1425" t="s">
        <v>35</v>
      </c>
      <c r="H1425">
        <v>4700</v>
      </c>
      <c r="I1425" t="s">
        <v>11</v>
      </c>
      <c r="J1425" t="s">
        <v>51</v>
      </c>
      <c r="K1425" t="s">
        <v>151</v>
      </c>
      <c r="L1425" t="s">
        <v>21</v>
      </c>
      <c r="M1425" s="5">
        <v>59.97</v>
      </c>
      <c r="N1425">
        <v>1</v>
      </c>
    </row>
    <row r="1426" spans="1:14" x14ac:dyDescent="0.25">
      <c r="A1426" s="2">
        <v>45489</v>
      </c>
      <c r="B1426" s="3">
        <f t="shared" si="68"/>
        <v>2025</v>
      </c>
      <c r="C1426" t="str">
        <f t="shared" si="66"/>
        <v>2024-2025</v>
      </c>
      <c r="D1426" t="s">
        <v>147</v>
      </c>
      <c r="E1426" t="s">
        <v>73</v>
      </c>
      <c r="F1426" t="str">
        <f t="shared" si="67"/>
        <v>Victoria</v>
      </c>
      <c r="G1426" t="s">
        <v>45</v>
      </c>
      <c r="H1426">
        <v>3136</v>
      </c>
      <c r="I1426" t="s">
        <v>11</v>
      </c>
      <c r="J1426" t="s">
        <v>63</v>
      </c>
      <c r="K1426" t="s">
        <v>151</v>
      </c>
      <c r="L1426" t="s">
        <v>21</v>
      </c>
      <c r="M1426" s="5">
        <v>59.98</v>
      </c>
      <c r="N1426">
        <v>1</v>
      </c>
    </row>
    <row r="1427" spans="1:14" x14ac:dyDescent="0.25">
      <c r="A1427" s="2">
        <v>45569</v>
      </c>
      <c r="B1427" s="3">
        <f t="shared" si="68"/>
        <v>2025</v>
      </c>
      <c r="C1427" t="str">
        <f t="shared" si="66"/>
        <v>2024-2025</v>
      </c>
      <c r="D1427" t="s">
        <v>147</v>
      </c>
      <c r="E1427" t="s">
        <v>129</v>
      </c>
      <c r="F1427" t="str">
        <f t="shared" si="67"/>
        <v>Tasmania</v>
      </c>
      <c r="G1427" t="s">
        <v>70</v>
      </c>
      <c r="H1427">
        <v>7010</v>
      </c>
      <c r="I1427" t="s">
        <v>11</v>
      </c>
      <c r="J1427" t="s">
        <v>71</v>
      </c>
      <c r="K1427" t="s">
        <v>154</v>
      </c>
      <c r="L1427" t="s">
        <v>14</v>
      </c>
      <c r="M1427" s="5">
        <v>60</v>
      </c>
      <c r="N1427">
        <v>1</v>
      </c>
    </row>
    <row r="1428" spans="1:14" x14ac:dyDescent="0.25">
      <c r="A1428" s="2">
        <v>45641</v>
      </c>
      <c r="B1428" s="3">
        <f t="shared" si="68"/>
        <v>2025</v>
      </c>
      <c r="C1428" t="str">
        <f t="shared" si="66"/>
        <v>2024-2025</v>
      </c>
      <c r="D1428" t="s">
        <v>147</v>
      </c>
      <c r="E1428" t="s">
        <v>109</v>
      </c>
      <c r="F1428" t="str">
        <f t="shared" si="67"/>
        <v>New South Wales</v>
      </c>
      <c r="G1428" t="s">
        <v>10</v>
      </c>
      <c r="H1428">
        <v>2480</v>
      </c>
      <c r="I1428" t="s">
        <v>11</v>
      </c>
      <c r="J1428" t="s">
        <v>68</v>
      </c>
      <c r="K1428" t="s">
        <v>153</v>
      </c>
      <c r="L1428" t="s">
        <v>16</v>
      </c>
      <c r="M1428" s="5">
        <v>60.2</v>
      </c>
      <c r="N1428">
        <v>1</v>
      </c>
    </row>
    <row r="1429" spans="1:14" x14ac:dyDescent="0.25">
      <c r="A1429" s="2">
        <v>45687</v>
      </c>
      <c r="B1429" s="3">
        <f t="shared" si="68"/>
        <v>2025</v>
      </c>
      <c r="C1429" t="str">
        <f t="shared" si="66"/>
        <v>2024-2025</v>
      </c>
      <c r="D1429" t="s">
        <v>148</v>
      </c>
      <c r="E1429" t="s">
        <v>144</v>
      </c>
      <c r="F1429" t="str">
        <f t="shared" si="67"/>
        <v>Queensland</v>
      </c>
      <c r="G1429" t="s">
        <v>35</v>
      </c>
      <c r="H1429">
        <v>4566</v>
      </c>
      <c r="I1429" t="s">
        <v>11</v>
      </c>
      <c r="J1429" t="s">
        <v>120</v>
      </c>
      <c r="K1429" t="s">
        <v>154</v>
      </c>
      <c r="L1429" t="s">
        <v>14</v>
      </c>
      <c r="M1429" s="5">
        <v>60.440000000000005</v>
      </c>
      <c r="N1429">
        <v>1</v>
      </c>
    </row>
    <row r="1430" spans="1:14" x14ac:dyDescent="0.25">
      <c r="A1430" s="2">
        <v>45480</v>
      </c>
      <c r="B1430" s="3">
        <f t="shared" si="68"/>
        <v>2025</v>
      </c>
      <c r="C1430" t="str">
        <f t="shared" si="66"/>
        <v>2024-2025</v>
      </c>
      <c r="D1430" t="s">
        <v>148</v>
      </c>
      <c r="E1430" t="s">
        <v>117</v>
      </c>
      <c r="F1430" t="str">
        <f t="shared" si="67"/>
        <v>Queensland</v>
      </c>
      <c r="G1430" t="s">
        <v>35</v>
      </c>
      <c r="H1430">
        <v>4119</v>
      </c>
      <c r="I1430" t="s">
        <v>11</v>
      </c>
      <c r="J1430" t="s">
        <v>43</v>
      </c>
      <c r="K1430" t="s">
        <v>154</v>
      </c>
      <c r="L1430" t="s">
        <v>14</v>
      </c>
      <c r="M1430" s="5">
        <v>60.78</v>
      </c>
      <c r="N1430">
        <v>1</v>
      </c>
    </row>
    <row r="1431" spans="1:14" x14ac:dyDescent="0.25">
      <c r="A1431" s="2">
        <v>45684</v>
      </c>
      <c r="B1431" s="3">
        <f t="shared" si="68"/>
        <v>2025</v>
      </c>
      <c r="C1431" t="str">
        <f t="shared" si="66"/>
        <v>2024-2025</v>
      </c>
      <c r="D1431" t="s">
        <v>148</v>
      </c>
      <c r="E1431" t="s">
        <v>92</v>
      </c>
      <c r="F1431" t="str">
        <f t="shared" si="67"/>
        <v>Queensland</v>
      </c>
      <c r="G1431" t="s">
        <v>35</v>
      </c>
      <c r="H1431">
        <v>4068</v>
      </c>
      <c r="I1431" t="s">
        <v>11</v>
      </c>
      <c r="J1431" t="s">
        <v>43</v>
      </c>
      <c r="K1431" t="s">
        <v>156</v>
      </c>
      <c r="L1431" t="s">
        <v>17</v>
      </c>
      <c r="M1431" s="5">
        <v>60.879999999999995</v>
      </c>
      <c r="N1431">
        <v>1</v>
      </c>
    </row>
    <row r="1432" spans="1:14" x14ac:dyDescent="0.25">
      <c r="A1432" s="2">
        <v>45343</v>
      </c>
      <c r="B1432" s="3">
        <f t="shared" si="68"/>
        <v>2024</v>
      </c>
      <c r="C1432" t="str">
        <f t="shared" si="66"/>
        <v>2023-2024</v>
      </c>
      <c r="D1432" t="s">
        <v>147</v>
      </c>
      <c r="E1432" t="s">
        <v>28</v>
      </c>
      <c r="F1432" t="str">
        <f t="shared" si="67"/>
        <v>Northern Territory</v>
      </c>
      <c r="G1432" t="s">
        <v>29</v>
      </c>
      <c r="H1432">
        <v>800</v>
      </c>
      <c r="I1432" t="s">
        <v>11</v>
      </c>
      <c r="J1432" t="s">
        <v>30</v>
      </c>
      <c r="K1432" t="s">
        <v>151</v>
      </c>
      <c r="L1432" t="s">
        <v>21</v>
      </c>
      <c r="M1432" s="5">
        <v>61</v>
      </c>
      <c r="N1432">
        <v>1</v>
      </c>
    </row>
    <row r="1433" spans="1:14" x14ac:dyDescent="0.25">
      <c r="A1433" s="2">
        <v>45680</v>
      </c>
      <c r="B1433" s="3">
        <f t="shared" si="68"/>
        <v>2025</v>
      </c>
      <c r="C1433" t="str">
        <f t="shared" si="66"/>
        <v>2024-2025</v>
      </c>
      <c r="D1433" t="s">
        <v>147</v>
      </c>
      <c r="E1433" t="s">
        <v>115</v>
      </c>
      <c r="F1433" t="str">
        <f t="shared" si="67"/>
        <v>Western Australia</v>
      </c>
      <c r="G1433" t="s">
        <v>48</v>
      </c>
      <c r="H1433">
        <v>6280</v>
      </c>
      <c r="I1433" t="s">
        <v>11</v>
      </c>
      <c r="J1433" t="s">
        <v>94</v>
      </c>
      <c r="K1433" t="s">
        <v>149</v>
      </c>
      <c r="L1433" t="s">
        <v>15</v>
      </c>
      <c r="M1433" s="5">
        <v>61.1</v>
      </c>
      <c r="N1433">
        <v>1</v>
      </c>
    </row>
    <row r="1434" spans="1:14" x14ac:dyDescent="0.25">
      <c r="A1434" s="2">
        <v>45473</v>
      </c>
      <c r="B1434" s="3">
        <f t="shared" si="68"/>
        <v>2024</v>
      </c>
      <c r="C1434" t="str">
        <f t="shared" si="66"/>
        <v>2023-2024</v>
      </c>
      <c r="D1434" t="s">
        <v>147</v>
      </c>
      <c r="E1434" t="s">
        <v>76</v>
      </c>
      <c r="F1434" t="str">
        <f t="shared" si="67"/>
        <v>Western Australia</v>
      </c>
      <c r="G1434" t="s">
        <v>48</v>
      </c>
      <c r="H1434">
        <v>6450</v>
      </c>
      <c r="I1434" t="s">
        <v>11</v>
      </c>
      <c r="J1434" t="s">
        <v>77</v>
      </c>
      <c r="K1434" t="s">
        <v>153</v>
      </c>
      <c r="L1434" t="s">
        <v>16</v>
      </c>
      <c r="M1434" s="5">
        <v>61.13</v>
      </c>
      <c r="N1434">
        <v>1</v>
      </c>
    </row>
    <row r="1435" spans="1:14" x14ac:dyDescent="0.25">
      <c r="A1435" s="2">
        <v>45979</v>
      </c>
      <c r="B1435" s="3">
        <f t="shared" si="68"/>
        <v>2026</v>
      </c>
      <c r="C1435" t="str">
        <f t="shared" si="66"/>
        <v>2025-2026</v>
      </c>
      <c r="D1435" t="s">
        <v>148</v>
      </c>
      <c r="E1435" t="s">
        <v>116</v>
      </c>
      <c r="F1435" t="str">
        <f t="shared" si="67"/>
        <v>Western Australia</v>
      </c>
      <c r="G1435" t="s">
        <v>48</v>
      </c>
      <c r="H1435">
        <v>6725</v>
      </c>
      <c r="I1435" t="s">
        <v>11</v>
      </c>
      <c r="J1435" t="s">
        <v>77</v>
      </c>
      <c r="K1435" t="s">
        <v>155</v>
      </c>
      <c r="L1435" t="s">
        <v>20</v>
      </c>
      <c r="M1435" s="5">
        <v>61.410000000000004</v>
      </c>
      <c r="N1435">
        <v>1</v>
      </c>
    </row>
    <row r="1436" spans="1:14" x14ac:dyDescent="0.25">
      <c r="A1436" s="2">
        <v>45815</v>
      </c>
      <c r="B1436" s="3">
        <f t="shared" si="68"/>
        <v>2025</v>
      </c>
      <c r="C1436" t="str">
        <f t="shared" si="66"/>
        <v>2024-2025</v>
      </c>
      <c r="D1436" t="s">
        <v>148</v>
      </c>
      <c r="E1436" t="s">
        <v>137</v>
      </c>
      <c r="F1436" t="str">
        <f t="shared" si="67"/>
        <v>New South Wales</v>
      </c>
      <c r="G1436" t="s">
        <v>10</v>
      </c>
      <c r="H1436">
        <v>2031</v>
      </c>
      <c r="I1436" t="s">
        <v>11</v>
      </c>
      <c r="J1436" t="s">
        <v>12</v>
      </c>
      <c r="K1436" t="s">
        <v>152</v>
      </c>
      <c r="L1436" t="s">
        <v>13</v>
      </c>
      <c r="M1436" s="5">
        <v>61.449999999999996</v>
      </c>
      <c r="N1436">
        <v>1</v>
      </c>
    </row>
    <row r="1437" spans="1:14" x14ac:dyDescent="0.25">
      <c r="A1437" s="2">
        <v>45534</v>
      </c>
      <c r="B1437" s="3">
        <f t="shared" si="68"/>
        <v>2025</v>
      </c>
      <c r="C1437" t="str">
        <f t="shared" si="66"/>
        <v>2024-2025</v>
      </c>
      <c r="D1437" t="s">
        <v>147</v>
      </c>
      <c r="E1437" t="s">
        <v>44</v>
      </c>
      <c r="F1437" t="str">
        <f t="shared" si="67"/>
        <v>Victoria</v>
      </c>
      <c r="G1437" t="s">
        <v>45</v>
      </c>
      <c r="H1437">
        <v>3066</v>
      </c>
      <c r="I1437" t="s">
        <v>11</v>
      </c>
      <c r="J1437" t="s">
        <v>46</v>
      </c>
      <c r="K1437" t="s">
        <v>156</v>
      </c>
      <c r="L1437" t="s">
        <v>17</v>
      </c>
      <c r="M1437" s="5">
        <v>61.569999999999993</v>
      </c>
      <c r="N1437">
        <v>1</v>
      </c>
    </row>
    <row r="1438" spans="1:14" x14ac:dyDescent="0.25">
      <c r="A1438" s="2">
        <v>45927</v>
      </c>
      <c r="B1438" s="3">
        <f t="shared" si="68"/>
        <v>2026</v>
      </c>
      <c r="C1438" t="str">
        <f t="shared" si="66"/>
        <v>2025-2026</v>
      </c>
      <c r="D1438" t="s">
        <v>148</v>
      </c>
      <c r="E1438" t="s">
        <v>140</v>
      </c>
      <c r="F1438" t="str">
        <f t="shared" si="67"/>
        <v>Tasmania</v>
      </c>
      <c r="G1438" t="s">
        <v>70</v>
      </c>
      <c r="H1438">
        <v>7320</v>
      </c>
      <c r="I1438" t="s">
        <v>11</v>
      </c>
      <c r="J1438" t="s">
        <v>71</v>
      </c>
      <c r="K1438" t="s">
        <v>155</v>
      </c>
      <c r="L1438" t="s">
        <v>20</v>
      </c>
      <c r="M1438" s="5">
        <v>61.8</v>
      </c>
      <c r="N1438">
        <v>1</v>
      </c>
    </row>
    <row r="1439" spans="1:14" x14ac:dyDescent="0.25">
      <c r="A1439" s="2">
        <v>45829</v>
      </c>
      <c r="B1439" s="3">
        <f t="shared" si="68"/>
        <v>2025</v>
      </c>
      <c r="C1439" t="str">
        <f t="shared" si="66"/>
        <v>2024-2025</v>
      </c>
      <c r="D1439" t="s">
        <v>148</v>
      </c>
      <c r="E1439" t="s">
        <v>116</v>
      </c>
      <c r="F1439" t="str">
        <f t="shared" si="67"/>
        <v>Western Australia</v>
      </c>
      <c r="G1439" t="s">
        <v>48</v>
      </c>
      <c r="H1439">
        <v>6725</v>
      </c>
      <c r="I1439" t="s">
        <v>11</v>
      </c>
      <c r="J1439" t="s">
        <v>77</v>
      </c>
      <c r="K1439" t="s">
        <v>19</v>
      </c>
      <c r="L1439" t="s">
        <v>23</v>
      </c>
      <c r="M1439" s="5">
        <v>61.89</v>
      </c>
      <c r="N1439">
        <v>1</v>
      </c>
    </row>
    <row r="1440" spans="1:14" x14ac:dyDescent="0.25">
      <c r="A1440" s="2">
        <v>45463</v>
      </c>
      <c r="B1440" s="3">
        <f t="shared" si="68"/>
        <v>2024</v>
      </c>
      <c r="C1440" t="str">
        <f t="shared" si="66"/>
        <v>2023-2024</v>
      </c>
      <c r="D1440" t="s">
        <v>147</v>
      </c>
      <c r="E1440" t="s">
        <v>72</v>
      </c>
      <c r="F1440" t="str">
        <f t="shared" si="67"/>
        <v>Western Australia</v>
      </c>
      <c r="G1440" t="s">
        <v>48</v>
      </c>
      <c r="H1440">
        <v>6010</v>
      </c>
      <c r="I1440" t="s">
        <v>11</v>
      </c>
      <c r="J1440" t="s">
        <v>49</v>
      </c>
      <c r="K1440" t="s">
        <v>156</v>
      </c>
      <c r="L1440" t="s">
        <v>17</v>
      </c>
      <c r="M1440" s="5">
        <v>61.91</v>
      </c>
      <c r="N1440">
        <v>1</v>
      </c>
    </row>
    <row r="1441" spans="1:14" x14ac:dyDescent="0.25">
      <c r="A1441" s="2">
        <v>45753</v>
      </c>
      <c r="B1441" s="3">
        <f t="shared" si="68"/>
        <v>2025</v>
      </c>
      <c r="C1441" t="str">
        <f t="shared" si="66"/>
        <v>2024-2025</v>
      </c>
      <c r="D1441" t="s">
        <v>148</v>
      </c>
      <c r="E1441" t="s">
        <v>140</v>
      </c>
      <c r="F1441" t="str">
        <f t="shared" si="67"/>
        <v>Tasmania</v>
      </c>
      <c r="G1441" t="s">
        <v>70</v>
      </c>
      <c r="H1441">
        <v>7320</v>
      </c>
      <c r="I1441" t="s">
        <v>11</v>
      </c>
      <c r="J1441" t="s">
        <v>71</v>
      </c>
      <c r="K1441" t="s">
        <v>154</v>
      </c>
      <c r="L1441" t="s">
        <v>14</v>
      </c>
      <c r="M1441" s="5">
        <v>61.940000000000005</v>
      </c>
      <c r="N1441">
        <v>1</v>
      </c>
    </row>
    <row r="1442" spans="1:14" x14ac:dyDescent="0.25">
      <c r="A1442" s="2">
        <v>45435</v>
      </c>
      <c r="B1442" s="3">
        <f t="shared" si="68"/>
        <v>2024</v>
      </c>
      <c r="C1442" t="str">
        <f t="shared" si="66"/>
        <v>2023-2024</v>
      </c>
      <c r="D1442" t="s">
        <v>147</v>
      </c>
      <c r="E1442" t="s">
        <v>56</v>
      </c>
      <c r="F1442" t="str">
        <f t="shared" si="67"/>
        <v>Northern Territory</v>
      </c>
      <c r="G1442" t="s">
        <v>29</v>
      </c>
      <c r="H1442">
        <v>870</v>
      </c>
      <c r="I1442" t="s">
        <v>11</v>
      </c>
      <c r="J1442" t="s">
        <v>30</v>
      </c>
      <c r="K1442" t="s">
        <v>154</v>
      </c>
      <c r="L1442" t="s">
        <v>14</v>
      </c>
      <c r="M1442" s="5">
        <v>61.96</v>
      </c>
      <c r="N1442">
        <v>1</v>
      </c>
    </row>
    <row r="1443" spans="1:14" x14ac:dyDescent="0.25">
      <c r="A1443" s="2">
        <v>45712</v>
      </c>
      <c r="B1443" s="3">
        <f t="shared" si="68"/>
        <v>2025</v>
      </c>
      <c r="C1443" t="str">
        <f t="shared" si="66"/>
        <v>2024-2025</v>
      </c>
      <c r="D1443" t="s">
        <v>147</v>
      </c>
      <c r="E1443" t="s">
        <v>101</v>
      </c>
      <c r="F1443" t="str">
        <f t="shared" si="67"/>
        <v>Victoria</v>
      </c>
      <c r="G1443" t="s">
        <v>45</v>
      </c>
      <c r="H1443">
        <v>3131</v>
      </c>
      <c r="I1443" t="s">
        <v>11</v>
      </c>
      <c r="J1443" t="s">
        <v>63</v>
      </c>
      <c r="K1443" t="s">
        <v>19</v>
      </c>
      <c r="L1443" t="s">
        <v>23</v>
      </c>
      <c r="M1443" s="5">
        <v>62.15</v>
      </c>
      <c r="N1443">
        <v>1</v>
      </c>
    </row>
    <row r="1444" spans="1:14" x14ac:dyDescent="0.25">
      <c r="A1444" s="2">
        <v>45391</v>
      </c>
      <c r="B1444" s="3">
        <f t="shared" si="68"/>
        <v>2024</v>
      </c>
      <c r="C1444" t="str">
        <f t="shared" si="66"/>
        <v>2023-2024</v>
      </c>
      <c r="D1444" t="s">
        <v>147</v>
      </c>
      <c r="E1444" t="s">
        <v>131</v>
      </c>
      <c r="F1444" t="str">
        <f t="shared" si="67"/>
        <v>Western Australia</v>
      </c>
      <c r="G1444" t="s">
        <v>48</v>
      </c>
      <c r="H1444">
        <v>6530</v>
      </c>
      <c r="I1444" t="s">
        <v>11</v>
      </c>
      <c r="J1444" t="s">
        <v>77</v>
      </c>
      <c r="K1444" t="s">
        <v>152</v>
      </c>
      <c r="L1444" t="s">
        <v>13</v>
      </c>
      <c r="M1444" s="5">
        <v>62.21</v>
      </c>
      <c r="N1444">
        <v>1</v>
      </c>
    </row>
    <row r="1445" spans="1:14" x14ac:dyDescent="0.25">
      <c r="A1445" s="2">
        <v>45566</v>
      </c>
      <c r="B1445" s="3">
        <f t="shared" si="68"/>
        <v>2025</v>
      </c>
      <c r="C1445" t="str">
        <f t="shared" si="66"/>
        <v>2024-2025</v>
      </c>
      <c r="D1445" t="s">
        <v>148</v>
      </c>
      <c r="E1445" t="s">
        <v>95</v>
      </c>
      <c r="F1445" t="str">
        <f t="shared" si="67"/>
        <v>Victoria</v>
      </c>
      <c r="G1445" t="s">
        <v>45</v>
      </c>
      <c r="H1445">
        <v>3931</v>
      </c>
      <c r="I1445" t="s">
        <v>11</v>
      </c>
      <c r="J1445" t="s">
        <v>55</v>
      </c>
      <c r="K1445" t="s">
        <v>154</v>
      </c>
      <c r="L1445" t="s">
        <v>14</v>
      </c>
      <c r="M1445" s="5">
        <v>62.35</v>
      </c>
      <c r="N1445">
        <v>1</v>
      </c>
    </row>
    <row r="1446" spans="1:14" x14ac:dyDescent="0.25">
      <c r="A1446" s="2">
        <v>45771</v>
      </c>
      <c r="B1446" s="3">
        <f t="shared" si="68"/>
        <v>2025</v>
      </c>
      <c r="C1446" t="str">
        <f t="shared" si="66"/>
        <v>2024-2025</v>
      </c>
      <c r="D1446" t="s">
        <v>147</v>
      </c>
      <c r="E1446" t="s">
        <v>105</v>
      </c>
      <c r="F1446" t="str">
        <f t="shared" si="67"/>
        <v>Victoria</v>
      </c>
      <c r="G1446" t="s">
        <v>45</v>
      </c>
      <c r="H1446">
        <v>3500</v>
      </c>
      <c r="I1446" t="s">
        <v>11</v>
      </c>
      <c r="J1446" t="s">
        <v>60</v>
      </c>
      <c r="K1446" t="s">
        <v>154</v>
      </c>
      <c r="L1446" t="s">
        <v>14</v>
      </c>
      <c r="M1446" s="5">
        <v>62.46</v>
      </c>
      <c r="N1446">
        <v>1</v>
      </c>
    </row>
    <row r="1447" spans="1:14" x14ac:dyDescent="0.25">
      <c r="A1447" s="2">
        <v>45648</v>
      </c>
      <c r="B1447" s="3">
        <f t="shared" si="68"/>
        <v>2025</v>
      </c>
      <c r="C1447" t="str">
        <f t="shared" si="66"/>
        <v>2024-2025</v>
      </c>
      <c r="D1447" t="s">
        <v>147</v>
      </c>
      <c r="E1447" t="s">
        <v>119</v>
      </c>
      <c r="F1447" t="str">
        <f t="shared" si="67"/>
        <v>Queensland</v>
      </c>
      <c r="G1447" t="s">
        <v>35</v>
      </c>
      <c r="H1447">
        <v>4570</v>
      </c>
      <c r="I1447" t="s">
        <v>11</v>
      </c>
      <c r="J1447" t="s">
        <v>120</v>
      </c>
      <c r="K1447" t="s">
        <v>153</v>
      </c>
      <c r="L1447" t="s">
        <v>16</v>
      </c>
      <c r="M1447" s="5">
        <v>62.480000000000004</v>
      </c>
      <c r="N1447">
        <v>1</v>
      </c>
    </row>
    <row r="1448" spans="1:14" x14ac:dyDescent="0.25">
      <c r="A1448" s="2">
        <v>45621</v>
      </c>
      <c r="B1448" s="3">
        <f t="shared" si="68"/>
        <v>2025</v>
      </c>
      <c r="C1448" t="str">
        <f t="shared" si="66"/>
        <v>2024-2025</v>
      </c>
      <c r="D1448" t="s">
        <v>147</v>
      </c>
      <c r="E1448" t="s">
        <v>102</v>
      </c>
      <c r="F1448" t="str">
        <f t="shared" si="67"/>
        <v>Queensland</v>
      </c>
      <c r="G1448" t="s">
        <v>35</v>
      </c>
      <c r="H1448">
        <v>4870</v>
      </c>
      <c r="I1448" t="s">
        <v>11</v>
      </c>
      <c r="J1448" t="s">
        <v>36</v>
      </c>
      <c r="K1448" t="s">
        <v>152</v>
      </c>
      <c r="L1448" t="s">
        <v>13</v>
      </c>
      <c r="M1448" s="5">
        <v>62.49</v>
      </c>
      <c r="N1448">
        <v>1</v>
      </c>
    </row>
    <row r="1449" spans="1:14" x14ac:dyDescent="0.25">
      <c r="A1449" s="2">
        <v>45445</v>
      </c>
      <c r="B1449" s="3">
        <f t="shared" si="68"/>
        <v>2024</v>
      </c>
      <c r="C1449" t="str">
        <f t="shared" si="66"/>
        <v>2023-2024</v>
      </c>
      <c r="D1449" t="s">
        <v>147</v>
      </c>
      <c r="E1449" t="s">
        <v>76</v>
      </c>
      <c r="F1449" t="str">
        <f t="shared" si="67"/>
        <v>Western Australia</v>
      </c>
      <c r="G1449" t="s">
        <v>48</v>
      </c>
      <c r="H1449">
        <v>6450</v>
      </c>
      <c r="I1449" t="s">
        <v>11</v>
      </c>
      <c r="J1449" t="s">
        <v>77</v>
      </c>
      <c r="K1449" t="s">
        <v>19</v>
      </c>
      <c r="L1449" t="s">
        <v>23</v>
      </c>
      <c r="M1449" s="5">
        <v>62.620000000000005</v>
      </c>
      <c r="N1449">
        <v>1</v>
      </c>
    </row>
    <row r="1450" spans="1:14" x14ac:dyDescent="0.25">
      <c r="A1450" s="2">
        <v>45481</v>
      </c>
      <c r="B1450" s="3">
        <f t="shared" si="68"/>
        <v>2025</v>
      </c>
      <c r="C1450" t="str">
        <f t="shared" si="66"/>
        <v>2024-2025</v>
      </c>
      <c r="D1450" t="s">
        <v>147</v>
      </c>
      <c r="E1450" t="s">
        <v>114</v>
      </c>
      <c r="F1450" t="str">
        <f t="shared" si="67"/>
        <v>Victoria</v>
      </c>
      <c r="G1450" t="s">
        <v>45</v>
      </c>
      <c r="H1450">
        <v>3551</v>
      </c>
      <c r="I1450" t="s">
        <v>11</v>
      </c>
      <c r="J1450" t="s">
        <v>60</v>
      </c>
      <c r="K1450" t="s">
        <v>155</v>
      </c>
      <c r="L1450" t="s">
        <v>20</v>
      </c>
      <c r="M1450" s="5">
        <v>62.75</v>
      </c>
      <c r="N1450">
        <v>1</v>
      </c>
    </row>
    <row r="1451" spans="1:14" x14ac:dyDescent="0.25">
      <c r="A1451" s="2">
        <v>45658</v>
      </c>
      <c r="B1451" s="3">
        <f t="shared" si="68"/>
        <v>2025</v>
      </c>
      <c r="C1451" t="str">
        <f t="shared" si="66"/>
        <v>2024-2025</v>
      </c>
      <c r="D1451" t="s">
        <v>148</v>
      </c>
      <c r="E1451" t="s">
        <v>75</v>
      </c>
      <c r="F1451" t="str">
        <f t="shared" si="67"/>
        <v>Victoria</v>
      </c>
      <c r="G1451" t="s">
        <v>45</v>
      </c>
      <c r="H1451">
        <v>3630</v>
      </c>
      <c r="I1451" t="s">
        <v>11</v>
      </c>
      <c r="J1451" t="s">
        <v>55</v>
      </c>
      <c r="K1451" t="s">
        <v>156</v>
      </c>
      <c r="L1451" t="s">
        <v>17</v>
      </c>
      <c r="M1451" s="5">
        <v>62.839999999999996</v>
      </c>
      <c r="N1451">
        <v>1</v>
      </c>
    </row>
    <row r="1452" spans="1:14" x14ac:dyDescent="0.25">
      <c r="A1452" s="2">
        <v>45736</v>
      </c>
      <c r="B1452" s="3">
        <f t="shared" si="68"/>
        <v>2025</v>
      </c>
      <c r="C1452" t="str">
        <f t="shared" si="66"/>
        <v>2024-2025</v>
      </c>
      <c r="D1452" t="s">
        <v>147</v>
      </c>
      <c r="E1452" t="s">
        <v>59</v>
      </c>
      <c r="F1452" t="str">
        <f t="shared" si="67"/>
        <v>Victoria</v>
      </c>
      <c r="G1452" t="s">
        <v>45</v>
      </c>
      <c r="H1452">
        <v>3280</v>
      </c>
      <c r="I1452" t="s">
        <v>11</v>
      </c>
      <c r="J1452" t="s">
        <v>60</v>
      </c>
      <c r="K1452" t="s">
        <v>155</v>
      </c>
      <c r="L1452" t="s">
        <v>20</v>
      </c>
      <c r="M1452" s="5">
        <v>62.910000000000004</v>
      </c>
      <c r="N1452">
        <v>1</v>
      </c>
    </row>
    <row r="1453" spans="1:14" x14ac:dyDescent="0.25">
      <c r="A1453" s="2">
        <v>45955</v>
      </c>
      <c r="B1453" s="3">
        <f t="shared" si="68"/>
        <v>2026</v>
      </c>
      <c r="C1453" t="str">
        <f t="shared" si="66"/>
        <v>2025-2026</v>
      </c>
      <c r="D1453" t="s">
        <v>147</v>
      </c>
      <c r="E1453" t="s">
        <v>89</v>
      </c>
      <c r="F1453" t="str">
        <f t="shared" si="67"/>
        <v>Queensland</v>
      </c>
      <c r="G1453" t="s">
        <v>35</v>
      </c>
      <c r="H1453">
        <v>4655</v>
      </c>
      <c r="I1453" t="s">
        <v>11</v>
      </c>
      <c r="J1453" t="s">
        <v>51</v>
      </c>
      <c r="K1453" t="s">
        <v>153</v>
      </c>
      <c r="L1453" t="s">
        <v>16</v>
      </c>
      <c r="M1453" s="5">
        <v>63</v>
      </c>
      <c r="N1453">
        <v>1</v>
      </c>
    </row>
    <row r="1454" spans="1:14" x14ac:dyDescent="0.25">
      <c r="A1454" s="2">
        <v>45957</v>
      </c>
      <c r="B1454" s="3">
        <f t="shared" si="68"/>
        <v>2026</v>
      </c>
      <c r="C1454" t="str">
        <f t="shared" si="66"/>
        <v>2025-2026</v>
      </c>
      <c r="D1454" t="s">
        <v>147</v>
      </c>
      <c r="E1454" t="s">
        <v>109</v>
      </c>
      <c r="F1454" t="str">
        <f t="shared" si="67"/>
        <v>New South Wales</v>
      </c>
      <c r="G1454" t="s">
        <v>10</v>
      </c>
      <c r="H1454">
        <v>2480</v>
      </c>
      <c r="I1454" t="s">
        <v>11</v>
      </c>
      <c r="J1454" t="s">
        <v>68</v>
      </c>
      <c r="K1454" t="s">
        <v>149</v>
      </c>
      <c r="L1454" t="s">
        <v>15</v>
      </c>
      <c r="M1454" s="5">
        <v>63.11</v>
      </c>
      <c r="N1454">
        <v>1</v>
      </c>
    </row>
    <row r="1455" spans="1:14" x14ac:dyDescent="0.25">
      <c r="A1455" s="2">
        <v>45652</v>
      </c>
      <c r="B1455" s="3">
        <f t="shared" si="68"/>
        <v>2025</v>
      </c>
      <c r="C1455" t="str">
        <f t="shared" si="66"/>
        <v>2024-2025</v>
      </c>
      <c r="D1455" t="s">
        <v>147</v>
      </c>
      <c r="E1455" t="s">
        <v>88</v>
      </c>
      <c r="F1455" t="str">
        <f t="shared" si="67"/>
        <v>South Australia</v>
      </c>
      <c r="G1455" t="s">
        <v>32</v>
      </c>
      <c r="H1455">
        <v>5011</v>
      </c>
      <c r="I1455" t="s">
        <v>11</v>
      </c>
      <c r="J1455" t="s">
        <v>33</v>
      </c>
      <c r="K1455" t="s">
        <v>19</v>
      </c>
      <c r="L1455" t="s">
        <v>23</v>
      </c>
      <c r="M1455" s="5">
        <v>63.46</v>
      </c>
      <c r="N1455">
        <v>1</v>
      </c>
    </row>
    <row r="1456" spans="1:14" x14ac:dyDescent="0.25">
      <c r="A1456" s="2">
        <v>45967</v>
      </c>
      <c r="B1456" s="3">
        <f t="shared" si="68"/>
        <v>2026</v>
      </c>
      <c r="C1456" t="str">
        <f t="shared" si="66"/>
        <v>2025-2026</v>
      </c>
      <c r="D1456" t="s">
        <v>147</v>
      </c>
      <c r="E1456" t="s">
        <v>69</v>
      </c>
      <c r="F1456" t="str">
        <f t="shared" si="67"/>
        <v>Tasmania</v>
      </c>
      <c r="G1456" t="s">
        <v>70</v>
      </c>
      <c r="H1456">
        <v>7018</v>
      </c>
      <c r="I1456" t="s">
        <v>11</v>
      </c>
      <c r="J1456" t="s">
        <v>71</v>
      </c>
      <c r="K1456" t="s">
        <v>152</v>
      </c>
      <c r="L1456" t="s">
        <v>13</v>
      </c>
      <c r="M1456" s="5">
        <v>63.64</v>
      </c>
      <c r="N1456">
        <v>1</v>
      </c>
    </row>
    <row r="1457" spans="1:14" x14ac:dyDescent="0.25">
      <c r="A1457" s="2">
        <v>45334</v>
      </c>
      <c r="B1457" s="3">
        <f t="shared" si="68"/>
        <v>2024</v>
      </c>
      <c r="C1457" t="str">
        <f t="shared" si="66"/>
        <v>2023-2024</v>
      </c>
      <c r="D1457" t="s">
        <v>147</v>
      </c>
      <c r="E1457" t="s">
        <v>76</v>
      </c>
      <c r="F1457" t="str">
        <f t="shared" si="67"/>
        <v>Western Australia</v>
      </c>
      <c r="G1457" t="s">
        <v>48</v>
      </c>
      <c r="H1457">
        <v>6450</v>
      </c>
      <c r="I1457" t="s">
        <v>11</v>
      </c>
      <c r="J1457" t="s">
        <v>77</v>
      </c>
      <c r="K1457" t="s">
        <v>156</v>
      </c>
      <c r="L1457" t="s">
        <v>17</v>
      </c>
      <c r="M1457" s="5">
        <v>63.89</v>
      </c>
      <c r="N1457">
        <v>1</v>
      </c>
    </row>
    <row r="1458" spans="1:14" x14ac:dyDescent="0.25">
      <c r="A1458" s="2">
        <v>45592</v>
      </c>
      <c r="B1458" s="3">
        <f t="shared" si="68"/>
        <v>2025</v>
      </c>
      <c r="C1458" t="str">
        <f t="shared" si="66"/>
        <v>2024-2025</v>
      </c>
      <c r="D1458" t="s">
        <v>147</v>
      </c>
      <c r="E1458" t="s">
        <v>34</v>
      </c>
      <c r="F1458" t="str">
        <f t="shared" si="67"/>
        <v>Queensland</v>
      </c>
      <c r="G1458" t="s">
        <v>35</v>
      </c>
      <c r="H1458">
        <v>4802</v>
      </c>
      <c r="I1458" t="s">
        <v>11</v>
      </c>
      <c r="J1458" t="s">
        <v>36</v>
      </c>
      <c r="K1458" t="s">
        <v>152</v>
      </c>
      <c r="L1458" t="s">
        <v>13</v>
      </c>
      <c r="M1458" s="5">
        <v>63.92</v>
      </c>
      <c r="N1458">
        <v>1</v>
      </c>
    </row>
    <row r="1459" spans="1:14" x14ac:dyDescent="0.25">
      <c r="A1459" s="2">
        <v>45757</v>
      </c>
      <c r="B1459" s="3">
        <f t="shared" si="68"/>
        <v>2025</v>
      </c>
      <c r="C1459" t="str">
        <f t="shared" si="66"/>
        <v>2024-2025</v>
      </c>
      <c r="D1459" t="s">
        <v>147</v>
      </c>
      <c r="E1459" t="s">
        <v>57</v>
      </c>
      <c r="F1459" t="str">
        <f t="shared" si="67"/>
        <v>New South Wales</v>
      </c>
      <c r="G1459" t="s">
        <v>10</v>
      </c>
      <c r="H1459">
        <v>2560</v>
      </c>
      <c r="I1459" t="s">
        <v>11</v>
      </c>
      <c r="J1459" t="s">
        <v>58</v>
      </c>
      <c r="K1459" t="s">
        <v>153</v>
      </c>
      <c r="L1459" t="s">
        <v>16</v>
      </c>
      <c r="M1459" s="5">
        <v>63.92</v>
      </c>
      <c r="N1459">
        <v>1</v>
      </c>
    </row>
    <row r="1460" spans="1:14" x14ac:dyDescent="0.25">
      <c r="A1460" s="2">
        <v>45443</v>
      </c>
      <c r="B1460" s="3">
        <f t="shared" si="68"/>
        <v>2024</v>
      </c>
      <c r="C1460" t="str">
        <f t="shared" si="66"/>
        <v>2023-2024</v>
      </c>
      <c r="D1460" t="s">
        <v>148</v>
      </c>
      <c r="E1460" t="s">
        <v>141</v>
      </c>
      <c r="F1460" t="str">
        <f t="shared" si="67"/>
        <v>Western Australia</v>
      </c>
      <c r="G1460" t="s">
        <v>48</v>
      </c>
      <c r="H1460">
        <v>6052</v>
      </c>
      <c r="I1460" t="s">
        <v>11</v>
      </c>
      <c r="J1460" t="s">
        <v>49</v>
      </c>
      <c r="K1460" t="s">
        <v>19</v>
      </c>
      <c r="L1460" t="s">
        <v>23</v>
      </c>
      <c r="M1460" s="5">
        <v>63.92</v>
      </c>
      <c r="N1460">
        <v>1</v>
      </c>
    </row>
    <row r="1461" spans="1:14" x14ac:dyDescent="0.25">
      <c r="A1461" s="2">
        <v>46004</v>
      </c>
      <c r="B1461" s="3">
        <f t="shared" si="68"/>
        <v>2026</v>
      </c>
      <c r="C1461" t="str">
        <f t="shared" si="66"/>
        <v>2025-2026</v>
      </c>
      <c r="D1461" t="s">
        <v>148</v>
      </c>
      <c r="E1461" t="s">
        <v>145</v>
      </c>
      <c r="F1461" t="str">
        <f t="shared" si="67"/>
        <v>New South Wales</v>
      </c>
      <c r="G1461" t="s">
        <v>10</v>
      </c>
      <c r="H1461">
        <v>2101</v>
      </c>
      <c r="I1461" t="s">
        <v>11</v>
      </c>
      <c r="J1461" t="s">
        <v>27</v>
      </c>
      <c r="K1461" t="s">
        <v>151</v>
      </c>
      <c r="L1461" t="s">
        <v>21</v>
      </c>
      <c r="M1461" s="5">
        <v>63.92</v>
      </c>
      <c r="N1461">
        <v>1</v>
      </c>
    </row>
    <row r="1462" spans="1:14" x14ac:dyDescent="0.25">
      <c r="A1462" s="2">
        <v>45945</v>
      </c>
      <c r="B1462" s="3">
        <f t="shared" si="68"/>
        <v>2026</v>
      </c>
      <c r="C1462" t="str">
        <f t="shared" si="66"/>
        <v>2025-2026</v>
      </c>
      <c r="D1462" t="s">
        <v>147</v>
      </c>
      <c r="E1462" t="s">
        <v>115</v>
      </c>
      <c r="F1462" t="str">
        <f t="shared" si="67"/>
        <v>Western Australia</v>
      </c>
      <c r="G1462" t="s">
        <v>48</v>
      </c>
      <c r="H1462">
        <v>6280</v>
      </c>
      <c r="I1462" t="s">
        <v>11</v>
      </c>
      <c r="J1462" t="s">
        <v>94</v>
      </c>
      <c r="K1462" t="s">
        <v>149</v>
      </c>
      <c r="L1462" t="s">
        <v>15</v>
      </c>
      <c r="M1462" s="5">
        <v>64</v>
      </c>
      <c r="N1462">
        <v>1</v>
      </c>
    </row>
    <row r="1463" spans="1:14" x14ac:dyDescent="0.25">
      <c r="A1463" s="2">
        <v>45556</v>
      </c>
      <c r="B1463" s="3">
        <f t="shared" si="68"/>
        <v>2025</v>
      </c>
      <c r="C1463" t="str">
        <f t="shared" si="66"/>
        <v>2024-2025</v>
      </c>
      <c r="D1463" t="s">
        <v>147</v>
      </c>
      <c r="E1463" t="s">
        <v>78</v>
      </c>
      <c r="F1463" t="str">
        <f t="shared" si="67"/>
        <v>New South Wales</v>
      </c>
      <c r="G1463" t="s">
        <v>10</v>
      </c>
      <c r="H1463">
        <v>2350</v>
      </c>
      <c r="I1463" t="s">
        <v>11</v>
      </c>
      <c r="J1463" t="s">
        <v>68</v>
      </c>
      <c r="K1463" t="s">
        <v>149</v>
      </c>
      <c r="L1463" t="s">
        <v>15</v>
      </c>
      <c r="M1463" s="5">
        <v>64.87</v>
      </c>
      <c r="N1463">
        <v>1</v>
      </c>
    </row>
    <row r="1464" spans="1:14" x14ac:dyDescent="0.25">
      <c r="A1464" s="2">
        <v>45525</v>
      </c>
      <c r="B1464" s="3">
        <f t="shared" si="68"/>
        <v>2025</v>
      </c>
      <c r="C1464" t="str">
        <f t="shared" si="66"/>
        <v>2024-2025</v>
      </c>
      <c r="D1464" t="s">
        <v>148</v>
      </c>
      <c r="E1464" t="s">
        <v>100</v>
      </c>
      <c r="F1464" t="str">
        <f t="shared" si="67"/>
        <v>Western Australia</v>
      </c>
      <c r="G1464" t="s">
        <v>48</v>
      </c>
      <c r="H1464">
        <v>6021</v>
      </c>
      <c r="I1464" t="s">
        <v>11</v>
      </c>
      <c r="J1464" t="s">
        <v>49</v>
      </c>
      <c r="K1464" t="s">
        <v>150</v>
      </c>
      <c r="L1464" t="s">
        <v>18</v>
      </c>
      <c r="M1464" s="5">
        <v>64.89</v>
      </c>
      <c r="N1464">
        <v>1</v>
      </c>
    </row>
    <row r="1465" spans="1:14" x14ac:dyDescent="0.25">
      <c r="A1465" s="2">
        <v>45607</v>
      </c>
      <c r="B1465" s="3">
        <f t="shared" si="68"/>
        <v>2025</v>
      </c>
      <c r="C1465" t="str">
        <f t="shared" si="66"/>
        <v>2024-2025</v>
      </c>
      <c r="D1465" t="s">
        <v>147</v>
      </c>
      <c r="E1465" t="s">
        <v>119</v>
      </c>
      <c r="F1465" t="str">
        <f t="shared" si="67"/>
        <v>Queensland</v>
      </c>
      <c r="G1465" t="s">
        <v>35</v>
      </c>
      <c r="H1465">
        <v>4570</v>
      </c>
      <c r="I1465" t="s">
        <v>11</v>
      </c>
      <c r="J1465" t="s">
        <v>120</v>
      </c>
      <c r="K1465" t="s">
        <v>152</v>
      </c>
      <c r="L1465" t="s">
        <v>13</v>
      </c>
      <c r="M1465" s="5">
        <v>64.900000000000006</v>
      </c>
      <c r="N1465">
        <v>1</v>
      </c>
    </row>
    <row r="1466" spans="1:14" x14ac:dyDescent="0.25">
      <c r="A1466" s="2">
        <v>45583</v>
      </c>
      <c r="B1466" s="3">
        <f t="shared" si="68"/>
        <v>2025</v>
      </c>
      <c r="C1466" t="str">
        <f t="shared" si="66"/>
        <v>2024-2025</v>
      </c>
      <c r="D1466" t="s">
        <v>147</v>
      </c>
      <c r="E1466" t="s">
        <v>124</v>
      </c>
      <c r="F1466" t="str">
        <f t="shared" si="67"/>
        <v>New South Wales</v>
      </c>
      <c r="G1466" t="s">
        <v>10</v>
      </c>
      <c r="H1466">
        <v>2015</v>
      </c>
      <c r="I1466" t="s">
        <v>11</v>
      </c>
      <c r="J1466" t="s">
        <v>12</v>
      </c>
      <c r="K1466" t="s">
        <v>153</v>
      </c>
      <c r="L1466" t="s">
        <v>16</v>
      </c>
      <c r="M1466" s="5">
        <v>64.95</v>
      </c>
      <c r="N1466">
        <v>1</v>
      </c>
    </row>
    <row r="1467" spans="1:14" x14ac:dyDescent="0.25">
      <c r="A1467" s="2">
        <v>45500</v>
      </c>
      <c r="B1467" s="3">
        <f t="shared" si="68"/>
        <v>2025</v>
      </c>
      <c r="C1467" t="str">
        <f t="shared" si="66"/>
        <v>2024-2025</v>
      </c>
      <c r="D1467" t="s">
        <v>147</v>
      </c>
      <c r="E1467" t="s">
        <v>56</v>
      </c>
      <c r="F1467" t="str">
        <f t="shared" si="67"/>
        <v>Northern Territory</v>
      </c>
      <c r="G1467" t="s">
        <v>29</v>
      </c>
      <c r="H1467">
        <v>870</v>
      </c>
      <c r="I1467" t="s">
        <v>11</v>
      </c>
      <c r="J1467" t="s">
        <v>30</v>
      </c>
      <c r="K1467" t="s">
        <v>154</v>
      </c>
      <c r="L1467" t="s">
        <v>14</v>
      </c>
      <c r="M1467" s="5">
        <v>64.95</v>
      </c>
      <c r="N1467">
        <v>1</v>
      </c>
    </row>
    <row r="1468" spans="1:14" x14ac:dyDescent="0.25">
      <c r="A1468" s="2">
        <v>45518</v>
      </c>
      <c r="B1468" s="3">
        <f t="shared" si="68"/>
        <v>2025</v>
      </c>
      <c r="C1468" t="str">
        <f t="shared" si="66"/>
        <v>2024-2025</v>
      </c>
      <c r="D1468" t="s">
        <v>148</v>
      </c>
      <c r="E1468" t="s">
        <v>74</v>
      </c>
      <c r="F1468" t="str">
        <f t="shared" si="67"/>
        <v>South Australia</v>
      </c>
      <c r="G1468" t="s">
        <v>32</v>
      </c>
      <c r="H1468">
        <v>5043</v>
      </c>
      <c r="I1468" t="s">
        <v>11</v>
      </c>
      <c r="J1468" t="s">
        <v>33</v>
      </c>
      <c r="K1468" t="s">
        <v>154</v>
      </c>
      <c r="L1468" t="s">
        <v>14</v>
      </c>
      <c r="M1468" s="5">
        <v>64.95</v>
      </c>
      <c r="N1468">
        <v>1</v>
      </c>
    </row>
    <row r="1469" spans="1:14" x14ac:dyDescent="0.25">
      <c r="A1469" s="2">
        <v>45318</v>
      </c>
      <c r="B1469" s="3">
        <f t="shared" si="68"/>
        <v>2024</v>
      </c>
      <c r="C1469" t="str">
        <f t="shared" si="66"/>
        <v>2023-2024</v>
      </c>
      <c r="D1469" t="s">
        <v>147</v>
      </c>
      <c r="E1469" t="s">
        <v>139</v>
      </c>
      <c r="F1469" t="str">
        <f t="shared" si="67"/>
        <v>New South Wales</v>
      </c>
      <c r="G1469" t="s">
        <v>10</v>
      </c>
      <c r="H1469">
        <v>2020</v>
      </c>
      <c r="I1469" t="s">
        <v>11</v>
      </c>
      <c r="J1469" t="s">
        <v>12</v>
      </c>
      <c r="K1469" t="s">
        <v>153</v>
      </c>
      <c r="L1469" t="s">
        <v>16</v>
      </c>
      <c r="M1469" s="5">
        <v>64.95</v>
      </c>
      <c r="N1469">
        <v>1</v>
      </c>
    </row>
    <row r="1470" spans="1:14" x14ac:dyDescent="0.25">
      <c r="A1470" s="2">
        <v>45832</v>
      </c>
      <c r="B1470" s="3">
        <f t="shared" si="68"/>
        <v>2025</v>
      </c>
      <c r="C1470" t="str">
        <f t="shared" si="66"/>
        <v>2024-2025</v>
      </c>
      <c r="D1470" t="s">
        <v>148</v>
      </c>
      <c r="E1470" t="s">
        <v>137</v>
      </c>
      <c r="F1470" t="str">
        <f t="shared" si="67"/>
        <v>New South Wales</v>
      </c>
      <c r="G1470" t="s">
        <v>10</v>
      </c>
      <c r="H1470">
        <v>2031</v>
      </c>
      <c r="I1470" t="s">
        <v>11</v>
      </c>
      <c r="J1470" t="s">
        <v>12</v>
      </c>
      <c r="K1470" t="s">
        <v>153</v>
      </c>
      <c r="L1470" t="s">
        <v>16</v>
      </c>
      <c r="M1470" s="5">
        <v>64.95</v>
      </c>
      <c r="N1470">
        <v>1</v>
      </c>
    </row>
    <row r="1471" spans="1:14" x14ac:dyDescent="0.25">
      <c r="A1471" s="2">
        <v>45469</v>
      </c>
      <c r="B1471" s="3">
        <f t="shared" si="68"/>
        <v>2024</v>
      </c>
      <c r="C1471" t="str">
        <f t="shared" si="66"/>
        <v>2023-2024</v>
      </c>
      <c r="D1471" t="s">
        <v>147</v>
      </c>
      <c r="E1471" t="s">
        <v>66</v>
      </c>
      <c r="F1471" t="str">
        <f t="shared" si="67"/>
        <v>South Australia</v>
      </c>
      <c r="G1471" t="s">
        <v>32</v>
      </c>
      <c r="H1471">
        <v>5169</v>
      </c>
      <c r="I1471" t="s">
        <v>11</v>
      </c>
      <c r="J1471" t="s">
        <v>33</v>
      </c>
      <c r="K1471" t="s">
        <v>153</v>
      </c>
      <c r="L1471" t="s">
        <v>16</v>
      </c>
      <c r="M1471" s="5">
        <v>64.95</v>
      </c>
      <c r="N1471">
        <v>1</v>
      </c>
    </row>
    <row r="1472" spans="1:14" x14ac:dyDescent="0.25">
      <c r="A1472" s="2">
        <v>45528</v>
      </c>
      <c r="B1472" s="3">
        <f t="shared" si="68"/>
        <v>2025</v>
      </c>
      <c r="C1472" t="str">
        <f t="shared" si="66"/>
        <v>2024-2025</v>
      </c>
      <c r="D1472" t="s">
        <v>147</v>
      </c>
      <c r="E1472" t="s">
        <v>75</v>
      </c>
      <c r="F1472" t="str">
        <f t="shared" si="67"/>
        <v>Victoria</v>
      </c>
      <c r="G1472" t="s">
        <v>45</v>
      </c>
      <c r="H1472">
        <v>3630</v>
      </c>
      <c r="I1472" t="s">
        <v>11</v>
      </c>
      <c r="J1472" t="s">
        <v>55</v>
      </c>
      <c r="K1472" t="s">
        <v>150</v>
      </c>
      <c r="L1472" t="s">
        <v>18</v>
      </c>
      <c r="M1472" s="5">
        <v>64.95</v>
      </c>
      <c r="N1472">
        <v>1</v>
      </c>
    </row>
    <row r="1473" spans="1:14" x14ac:dyDescent="0.25">
      <c r="A1473" s="2">
        <v>45627</v>
      </c>
      <c r="B1473" s="3">
        <f t="shared" si="68"/>
        <v>2025</v>
      </c>
      <c r="C1473" t="str">
        <f t="shared" si="66"/>
        <v>2024-2025</v>
      </c>
      <c r="D1473" t="s">
        <v>148</v>
      </c>
      <c r="E1473" t="s">
        <v>50</v>
      </c>
      <c r="F1473" t="str">
        <f t="shared" si="67"/>
        <v>Queensland</v>
      </c>
      <c r="G1473" t="s">
        <v>35</v>
      </c>
      <c r="H1473">
        <v>4703</v>
      </c>
      <c r="I1473" t="s">
        <v>11</v>
      </c>
      <c r="J1473" t="s">
        <v>51</v>
      </c>
      <c r="K1473" t="s">
        <v>154</v>
      </c>
      <c r="L1473" t="s">
        <v>14</v>
      </c>
      <c r="M1473" s="5">
        <v>64.95</v>
      </c>
      <c r="N1473">
        <v>1</v>
      </c>
    </row>
    <row r="1474" spans="1:14" x14ac:dyDescent="0.25">
      <c r="A1474" s="2">
        <v>45345</v>
      </c>
      <c r="B1474" s="3">
        <f t="shared" si="68"/>
        <v>2024</v>
      </c>
      <c r="C1474" t="str">
        <f t="shared" ref="C1474:C1537" si="69">IF(MONTH(A1474) &gt;= 7, YEAR(A1474) &amp; "-" &amp; YEAR(A1474) + 1, YEAR(A1474) - 1 &amp; "-" &amp; YEAR(A1474))</f>
        <v>2023-2024</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25">
      <c r="A1475" s="2">
        <v>45791</v>
      </c>
      <c r="B1475" s="3">
        <f t="shared" ref="B1475:B1538" si="71">IF(MONTH(A1475)&gt;=7,YEAR(A1475)+1,YEAR(A1475))</f>
        <v>2025</v>
      </c>
      <c r="C1475" t="str">
        <f t="shared" si="69"/>
        <v>2024-2025</v>
      </c>
      <c r="D1475" t="s">
        <v>147</v>
      </c>
      <c r="E1475" t="s">
        <v>9</v>
      </c>
      <c r="F1475" t="str">
        <f t="shared" si="70"/>
        <v>New South Wales</v>
      </c>
      <c r="G1475" t="s">
        <v>10</v>
      </c>
      <c r="H1475">
        <v>2067</v>
      </c>
      <c r="I1475" t="s">
        <v>11</v>
      </c>
      <c r="J1475" t="s">
        <v>12</v>
      </c>
      <c r="K1475" t="s">
        <v>149</v>
      </c>
      <c r="L1475" t="s">
        <v>15</v>
      </c>
      <c r="M1475" s="5">
        <v>64.98</v>
      </c>
      <c r="N1475">
        <v>1</v>
      </c>
    </row>
    <row r="1476" spans="1:14" x14ac:dyDescent="0.25">
      <c r="A1476" s="2">
        <v>45899</v>
      </c>
      <c r="B1476" s="3">
        <f t="shared" si="71"/>
        <v>2026</v>
      </c>
      <c r="C1476" t="str">
        <f t="shared" si="69"/>
        <v>2025-2026</v>
      </c>
      <c r="D1476" t="s">
        <v>148</v>
      </c>
      <c r="E1476" t="s">
        <v>103</v>
      </c>
      <c r="F1476" t="str">
        <f t="shared" si="70"/>
        <v>Queensland</v>
      </c>
      <c r="G1476" t="s">
        <v>35</v>
      </c>
      <c r="H1476">
        <v>4509</v>
      </c>
      <c r="I1476" t="s">
        <v>11</v>
      </c>
      <c r="J1476" t="s">
        <v>104</v>
      </c>
      <c r="K1476" t="s">
        <v>149</v>
      </c>
      <c r="L1476" t="s">
        <v>15</v>
      </c>
      <c r="M1476" s="5">
        <v>65.209999999999994</v>
      </c>
      <c r="N1476">
        <v>1</v>
      </c>
    </row>
    <row r="1477" spans="1:14" x14ac:dyDescent="0.25">
      <c r="A1477" s="2">
        <v>45555</v>
      </c>
      <c r="B1477" s="3">
        <f t="shared" si="71"/>
        <v>2025</v>
      </c>
      <c r="C1477" t="str">
        <f t="shared" si="69"/>
        <v>2024-2025</v>
      </c>
      <c r="D1477" t="s">
        <v>147</v>
      </c>
      <c r="E1477" t="s">
        <v>69</v>
      </c>
      <c r="F1477" t="str">
        <f t="shared" si="70"/>
        <v>Tasmania</v>
      </c>
      <c r="G1477" t="s">
        <v>70</v>
      </c>
      <c r="H1477">
        <v>7018</v>
      </c>
      <c r="I1477" t="s">
        <v>11</v>
      </c>
      <c r="J1477" t="s">
        <v>71</v>
      </c>
      <c r="K1477" t="s">
        <v>154</v>
      </c>
      <c r="L1477" t="s">
        <v>14</v>
      </c>
      <c r="M1477" s="5">
        <v>65.490000000000009</v>
      </c>
      <c r="N1477">
        <v>1</v>
      </c>
    </row>
    <row r="1478" spans="1:14" x14ac:dyDescent="0.25">
      <c r="A1478" s="2">
        <v>45463</v>
      </c>
      <c r="B1478" s="3">
        <f t="shared" si="71"/>
        <v>2024</v>
      </c>
      <c r="C1478" t="str">
        <f t="shared" si="69"/>
        <v>2023-2024</v>
      </c>
      <c r="D1478" t="s">
        <v>148</v>
      </c>
      <c r="E1478" t="s">
        <v>42</v>
      </c>
      <c r="F1478" t="str">
        <f t="shared" si="70"/>
        <v>Queensland</v>
      </c>
      <c r="G1478" t="s">
        <v>35</v>
      </c>
      <c r="H1478">
        <v>4053</v>
      </c>
      <c r="I1478" t="s">
        <v>11</v>
      </c>
      <c r="J1478" t="s">
        <v>43</v>
      </c>
      <c r="K1478" t="s">
        <v>154</v>
      </c>
      <c r="L1478" t="s">
        <v>14</v>
      </c>
      <c r="M1478" s="5">
        <v>65.490000000000009</v>
      </c>
      <c r="N1478">
        <v>1</v>
      </c>
    </row>
    <row r="1479" spans="1:14" x14ac:dyDescent="0.25">
      <c r="A1479" s="2">
        <v>45681</v>
      </c>
      <c r="B1479" s="3">
        <f t="shared" si="71"/>
        <v>2025</v>
      </c>
      <c r="C1479" t="str">
        <f t="shared" si="69"/>
        <v>2024-2025</v>
      </c>
      <c r="D1479" t="s">
        <v>148</v>
      </c>
      <c r="E1479" t="s">
        <v>99</v>
      </c>
      <c r="F1479" t="str">
        <f t="shared" si="70"/>
        <v>Victoria</v>
      </c>
      <c r="G1479" t="s">
        <v>45</v>
      </c>
      <c r="H1479">
        <v>3148</v>
      </c>
      <c r="I1479" t="s">
        <v>11</v>
      </c>
      <c r="J1479" t="s">
        <v>63</v>
      </c>
      <c r="K1479" t="s">
        <v>151</v>
      </c>
      <c r="L1479" t="s">
        <v>21</v>
      </c>
      <c r="M1479" s="5">
        <v>65.5</v>
      </c>
      <c r="N1479">
        <v>1</v>
      </c>
    </row>
    <row r="1480" spans="1:14" x14ac:dyDescent="0.25">
      <c r="A1480" s="2">
        <v>45967</v>
      </c>
      <c r="B1480" s="3">
        <f t="shared" si="71"/>
        <v>2026</v>
      </c>
      <c r="C1480" t="str">
        <f t="shared" si="69"/>
        <v>2025-2026</v>
      </c>
      <c r="D1480" t="s">
        <v>148</v>
      </c>
      <c r="E1480" t="s">
        <v>81</v>
      </c>
      <c r="F1480" t="str">
        <f t="shared" si="70"/>
        <v>New South Wales</v>
      </c>
      <c r="G1480" t="s">
        <v>10</v>
      </c>
      <c r="H1480">
        <v>2485</v>
      </c>
      <c r="I1480" t="s">
        <v>11</v>
      </c>
      <c r="J1480" t="s">
        <v>68</v>
      </c>
      <c r="K1480" t="s">
        <v>19</v>
      </c>
      <c r="L1480" t="s">
        <v>23</v>
      </c>
      <c r="M1480" s="5">
        <v>65.56</v>
      </c>
      <c r="N1480">
        <v>1</v>
      </c>
    </row>
    <row r="1481" spans="1:14" x14ac:dyDescent="0.25">
      <c r="A1481" s="2">
        <v>45610</v>
      </c>
      <c r="B1481" s="3">
        <f t="shared" si="71"/>
        <v>2025</v>
      </c>
      <c r="C1481" t="str">
        <f t="shared" si="69"/>
        <v>2024-2025</v>
      </c>
      <c r="D1481" t="s">
        <v>147</v>
      </c>
      <c r="E1481" t="s">
        <v>128</v>
      </c>
      <c r="F1481" t="str">
        <f t="shared" si="70"/>
        <v>Western Australia</v>
      </c>
      <c r="G1481" t="s">
        <v>48</v>
      </c>
      <c r="H1481">
        <v>6027</v>
      </c>
      <c r="I1481" t="s">
        <v>11</v>
      </c>
      <c r="J1481" t="s">
        <v>49</v>
      </c>
      <c r="K1481" t="s">
        <v>156</v>
      </c>
      <c r="L1481" t="s">
        <v>17</v>
      </c>
      <c r="M1481" s="5">
        <v>65.8</v>
      </c>
      <c r="N1481">
        <v>1</v>
      </c>
    </row>
    <row r="1482" spans="1:14" x14ac:dyDescent="0.25">
      <c r="A1482" s="2">
        <v>45785</v>
      </c>
      <c r="B1482" s="3">
        <f t="shared" si="71"/>
        <v>2025</v>
      </c>
      <c r="C1482" t="str">
        <f t="shared" si="69"/>
        <v>2024-2025</v>
      </c>
      <c r="D1482" t="s">
        <v>148</v>
      </c>
      <c r="E1482" t="s">
        <v>74</v>
      </c>
      <c r="F1482" t="str">
        <f t="shared" si="70"/>
        <v>South Australia</v>
      </c>
      <c r="G1482" t="s">
        <v>32</v>
      </c>
      <c r="H1482">
        <v>5043</v>
      </c>
      <c r="I1482" t="s">
        <v>11</v>
      </c>
      <c r="J1482" t="s">
        <v>33</v>
      </c>
      <c r="K1482" t="s">
        <v>19</v>
      </c>
      <c r="L1482" t="s">
        <v>23</v>
      </c>
      <c r="M1482" s="5">
        <v>65.88</v>
      </c>
      <c r="N1482">
        <v>1</v>
      </c>
    </row>
    <row r="1483" spans="1:14" x14ac:dyDescent="0.25">
      <c r="A1483" s="2">
        <v>45635</v>
      </c>
      <c r="B1483" s="3">
        <f t="shared" si="71"/>
        <v>2025</v>
      </c>
      <c r="C1483" t="str">
        <f t="shared" si="69"/>
        <v>2024-2025</v>
      </c>
      <c r="D1483" t="s">
        <v>148</v>
      </c>
      <c r="E1483" t="s">
        <v>101</v>
      </c>
      <c r="F1483" t="str">
        <f t="shared" si="70"/>
        <v>Victoria</v>
      </c>
      <c r="G1483" t="s">
        <v>45</v>
      </c>
      <c r="H1483">
        <v>3131</v>
      </c>
      <c r="I1483" t="s">
        <v>11</v>
      </c>
      <c r="J1483" t="s">
        <v>63</v>
      </c>
      <c r="K1483" t="s">
        <v>156</v>
      </c>
      <c r="L1483" t="s">
        <v>17</v>
      </c>
      <c r="M1483" s="5">
        <v>65.88</v>
      </c>
      <c r="N1483">
        <v>1</v>
      </c>
    </row>
    <row r="1484" spans="1:14" x14ac:dyDescent="0.25">
      <c r="A1484" s="2">
        <v>45786</v>
      </c>
      <c r="B1484" s="3">
        <f t="shared" si="71"/>
        <v>2025</v>
      </c>
      <c r="C1484" t="str">
        <f t="shared" si="69"/>
        <v>2024-2025</v>
      </c>
      <c r="D1484" t="s">
        <v>147</v>
      </c>
      <c r="E1484" t="s">
        <v>146</v>
      </c>
      <c r="F1484" t="str">
        <f t="shared" si="70"/>
        <v>Victoria</v>
      </c>
      <c r="G1484" t="s">
        <v>45</v>
      </c>
      <c r="H1484">
        <v>3353</v>
      </c>
      <c r="I1484" t="s">
        <v>11</v>
      </c>
      <c r="J1484" t="s">
        <v>60</v>
      </c>
      <c r="K1484" t="s">
        <v>149</v>
      </c>
      <c r="L1484" t="s">
        <v>15</v>
      </c>
      <c r="M1484" s="5">
        <v>65.89</v>
      </c>
      <c r="N1484">
        <v>1</v>
      </c>
    </row>
    <row r="1485" spans="1:14" x14ac:dyDescent="0.25">
      <c r="A1485" s="2">
        <v>45900</v>
      </c>
      <c r="B1485" s="3">
        <f t="shared" si="71"/>
        <v>2026</v>
      </c>
      <c r="C1485" t="str">
        <f t="shared" si="69"/>
        <v>2025-2026</v>
      </c>
      <c r="D1485" t="s">
        <v>148</v>
      </c>
      <c r="E1485" t="s">
        <v>57</v>
      </c>
      <c r="F1485" t="str">
        <f t="shared" si="70"/>
        <v>New South Wales</v>
      </c>
      <c r="G1485" t="s">
        <v>10</v>
      </c>
      <c r="H1485">
        <v>2560</v>
      </c>
      <c r="I1485" t="s">
        <v>11</v>
      </c>
      <c r="J1485" t="s">
        <v>58</v>
      </c>
      <c r="K1485" t="s">
        <v>153</v>
      </c>
      <c r="L1485" t="s">
        <v>16</v>
      </c>
      <c r="M1485" s="5">
        <v>65.89</v>
      </c>
      <c r="N1485">
        <v>1</v>
      </c>
    </row>
    <row r="1486" spans="1:14" x14ac:dyDescent="0.25">
      <c r="A1486" s="2">
        <v>45481</v>
      </c>
      <c r="B1486" s="3">
        <f t="shared" si="71"/>
        <v>2025</v>
      </c>
      <c r="C1486" t="str">
        <f t="shared" si="69"/>
        <v>2024-2025</v>
      </c>
      <c r="D1486" t="s">
        <v>147</v>
      </c>
      <c r="E1486" t="s">
        <v>44</v>
      </c>
      <c r="F1486" t="str">
        <f t="shared" si="70"/>
        <v>Victoria</v>
      </c>
      <c r="G1486" t="s">
        <v>45</v>
      </c>
      <c r="H1486">
        <v>3066</v>
      </c>
      <c r="I1486" t="s">
        <v>11</v>
      </c>
      <c r="J1486" t="s">
        <v>46</v>
      </c>
      <c r="K1486" t="s">
        <v>19</v>
      </c>
      <c r="L1486" t="s">
        <v>23</v>
      </c>
      <c r="M1486" s="5">
        <v>65.89</v>
      </c>
      <c r="N1486">
        <v>1</v>
      </c>
    </row>
    <row r="1487" spans="1:14" x14ac:dyDescent="0.25">
      <c r="A1487" s="2">
        <v>45360</v>
      </c>
      <c r="B1487" s="3">
        <f t="shared" si="71"/>
        <v>2024</v>
      </c>
      <c r="C1487" t="str">
        <f t="shared" si="69"/>
        <v>2023-2024</v>
      </c>
      <c r="D1487" t="s">
        <v>148</v>
      </c>
      <c r="E1487" t="s">
        <v>89</v>
      </c>
      <c r="F1487" t="str">
        <f t="shared" si="70"/>
        <v>Queensland</v>
      </c>
      <c r="G1487" t="s">
        <v>35</v>
      </c>
      <c r="H1487">
        <v>4655</v>
      </c>
      <c r="I1487" t="s">
        <v>11</v>
      </c>
      <c r="J1487" t="s">
        <v>51</v>
      </c>
      <c r="K1487" t="s">
        <v>153</v>
      </c>
      <c r="L1487" t="s">
        <v>16</v>
      </c>
      <c r="M1487" s="5">
        <v>65.89</v>
      </c>
      <c r="N1487">
        <v>1</v>
      </c>
    </row>
    <row r="1488" spans="1:14" x14ac:dyDescent="0.25">
      <c r="A1488" s="2">
        <v>45672</v>
      </c>
      <c r="B1488" s="3">
        <f t="shared" si="71"/>
        <v>2025</v>
      </c>
      <c r="C1488" t="str">
        <f t="shared" si="69"/>
        <v>2024-2025</v>
      </c>
      <c r="D1488" t="s">
        <v>148</v>
      </c>
      <c r="E1488" t="s">
        <v>125</v>
      </c>
      <c r="F1488" t="str">
        <f t="shared" si="70"/>
        <v>Victoria</v>
      </c>
      <c r="G1488" t="s">
        <v>45</v>
      </c>
      <c r="H1488">
        <v>3400</v>
      </c>
      <c r="I1488" t="s">
        <v>11</v>
      </c>
      <c r="J1488" t="s">
        <v>60</v>
      </c>
      <c r="K1488" t="s">
        <v>153</v>
      </c>
      <c r="L1488" t="s">
        <v>16</v>
      </c>
      <c r="M1488" s="5">
        <v>65.89</v>
      </c>
      <c r="N1488">
        <v>1</v>
      </c>
    </row>
    <row r="1489" spans="1:14" x14ac:dyDescent="0.25">
      <c r="A1489" s="2">
        <v>45303</v>
      </c>
      <c r="B1489" s="3">
        <f t="shared" si="71"/>
        <v>2024</v>
      </c>
      <c r="C1489" t="str">
        <f t="shared" si="69"/>
        <v>2023-2024</v>
      </c>
      <c r="D1489" t="s">
        <v>147</v>
      </c>
      <c r="E1489" t="s">
        <v>128</v>
      </c>
      <c r="F1489" t="str">
        <f t="shared" si="70"/>
        <v>Western Australia</v>
      </c>
      <c r="G1489" t="s">
        <v>48</v>
      </c>
      <c r="H1489">
        <v>6027</v>
      </c>
      <c r="I1489" t="s">
        <v>11</v>
      </c>
      <c r="J1489" t="s">
        <v>49</v>
      </c>
      <c r="K1489" t="s">
        <v>151</v>
      </c>
      <c r="L1489" t="s">
        <v>21</v>
      </c>
      <c r="M1489" s="5">
        <v>65.89</v>
      </c>
      <c r="N1489">
        <v>1</v>
      </c>
    </row>
    <row r="1490" spans="1:14" x14ac:dyDescent="0.25">
      <c r="A1490" s="2">
        <v>45685</v>
      </c>
      <c r="B1490" s="3">
        <f t="shared" si="71"/>
        <v>2025</v>
      </c>
      <c r="C1490" t="str">
        <f t="shared" si="69"/>
        <v>2024-2025</v>
      </c>
      <c r="D1490" t="s">
        <v>148</v>
      </c>
      <c r="E1490" t="s">
        <v>123</v>
      </c>
      <c r="F1490" t="str">
        <f t="shared" si="70"/>
        <v>Western Australia</v>
      </c>
      <c r="G1490" t="s">
        <v>48</v>
      </c>
      <c r="H1490">
        <v>6109</v>
      </c>
      <c r="I1490" t="s">
        <v>11</v>
      </c>
      <c r="J1490" t="s">
        <v>94</v>
      </c>
      <c r="K1490" t="s">
        <v>151</v>
      </c>
      <c r="L1490" t="s">
        <v>21</v>
      </c>
      <c r="M1490" s="5">
        <v>65.89</v>
      </c>
      <c r="N1490">
        <v>1</v>
      </c>
    </row>
    <row r="1491" spans="1:14" x14ac:dyDescent="0.25">
      <c r="A1491" s="2">
        <v>45654</v>
      </c>
      <c r="B1491" s="3">
        <f t="shared" si="71"/>
        <v>2025</v>
      </c>
      <c r="C1491" t="str">
        <f t="shared" si="69"/>
        <v>2024-2025</v>
      </c>
      <c r="D1491" t="s">
        <v>147</v>
      </c>
      <c r="E1491" t="s">
        <v>139</v>
      </c>
      <c r="F1491" t="str">
        <f t="shared" si="70"/>
        <v>New South Wales</v>
      </c>
      <c r="G1491" t="s">
        <v>10</v>
      </c>
      <c r="H1491">
        <v>2020</v>
      </c>
      <c r="I1491" t="s">
        <v>11</v>
      </c>
      <c r="J1491" t="s">
        <v>12</v>
      </c>
      <c r="K1491" t="s">
        <v>153</v>
      </c>
      <c r="L1491" t="s">
        <v>16</v>
      </c>
      <c r="M1491" s="5">
        <v>65.89</v>
      </c>
      <c r="N1491">
        <v>1</v>
      </c>
    </row>
    <row r="1492" spans="1:14" x14ac:dyDescent="0.25">
      <c r="A1492" s="2">
        <v>45525</v>
      </c>
      <c r="B1492" s="3">
        <f t="shared" si="71"/>
        <v>2025</v>
      </c>
      <c r="C1492" t="str">
        <f t="shared" si="69"/>
        <v>2024-2025</v>
      </c>
      <c r="D1492" t="s">
        <v>147</v>
      </c>
      <c r="E1492" t="s">
        <v>82</v>
      </c>
      <c r="F1492" t="str">
        <f t="shared" si="70"/>
        <v>Queensland</v>
      </c>
      <c r="G1492" t="s">
        <v>35</v>
      </c>
      <c r="H1492">
        <v>4012</v>
      </c>
      <c r="I1492" t="s">
        <v>11</v>
      </c>
      <c r="J1492" t="s">
        <v>43</v>
      </c>
      <c r="K1492" t="s">
        <v>153</v>
      </c>
      <c r="L1492" t="s">
        <v>16</v>
      </c>
      <c r="M1492" s="5">
        <v>65.89</v>
      </c>
      <c r="N1492">
        <v>1</v>
      </c>
    </row>
    <row r="1493" spans="1:14" x14ac:dyDescent="0.25">
      <c r="A1493" s="2">
        <v>45883</v>
      </c>
      <c r="B1493" s="3">
        <f t="shared" si="71"/>
        <v>2026</v>
      </c>
      <c r="C1493" t="str">
        <f t="shared" si="69"/>
        <v>2025-2026</v>
      </c>
      <c r="D1493" t="s">
        <v>148</v>
      </c>
      <c r="E1493" t="s">
        <v>140</v>
      </c>
      <c r="F1493" t="str">
        <f t="shared" si="70"/>
        <v>Tasmania</v>
      </c>
      <c r="G1493" t="s">
        <v>70</v>
      </c>
      <c r="H1493">
        <v>7320</v>
      </c>
      <c r="I1493" t="s">
        <v>11</v>
      </c>
      <c r="J1493" t="s">
        <v>71</v>
      </c>
      <c r="K1493" t="s">
        <v>155</v>
      </c>
      <c r="L1493" t="s">
        <v>20</v>
      </c>
      <c r="M1493" s="5">
        <v>65.900000000000006</v>
      </c>
      <c r="N1493">
        <v>1</v>
      </c>
    </row>
    <row r="1494" spans="1:14" x14ac:dyDescent="0.25">
      <c r="A1494" s="2">
        <v>45937</v>
      </c>
      <c r="B1494" s="3">
        <f t="shared" si="71"/>
        <v>2026</v>
      </c>
      <c r="C1494" t="str">
        <f t="shared" si="69"/>
        <v>2025-2026</v>
      </c>
      <c r="D1494" t="s">
        <v>148</v>
      </c>
      <c r="E1494" t="s">
        <v>81</v>
      </c>
      <c r="F1494" t="str">
        <f t="shared" si="70"/>
        <v>New South Wales</v>
      </c>
      <c r="G1494" t="s">
        <v>10</v>
      </c>
      <c r="H1494">
        <v>2485</v>
      </c>
      <c r="I1494" t="s">
        <v>11</v>
      </c>
      <c r="J1494" t="s">
        <v>68</v>
      </c>
      <c r="K1494" t="s">
        <v>150</v>
      </c>
      <c r="L1494" t="s">
        <v>18</v>
      </c>
      <c r="M1494" s="5">
        <v>65.92</v>
      </c>
      <c r="N1494">
        <v>1</v>
      </c>
    </row>
    <row r="1495" spans="1:14" x14ac:dyDescent="0.25">
      <c r="A1495" s="2">
        <v>45633</v>
      </c>
      <c r="B1495" s="3">
        <f t="shared" si="71"/>
        <v>2025</v>
      </c>
      <c r="C1495" t="str">
        <f t="shared" si="69"/>
        <v>2024-2025</v>
      </c>
      <c r="D1495" t="s">
        <v>148</v>
      </c>
      <c r="E1495" t="s">
        <v>57</v>
      </c>
      <c r="F1495" t="str">
        <f t="shared" si="70"/>
        <v>New South Wales</v>
      </c>
      <c r="G1495" t="s">
        <v>10</v>
      </c>
      <c r="H1495">
        <v>2560</v>
      </c>
      <c r="I1495" t="s">
        <v>11</v>
      </c>
      <c r="J1495" t="s">
        <v>58</v>
      </c>
      <c r="K1495" t="s">
        <v>149</v>
      </c>
      <c r="L1495" t="s">
        <v>15</v>
      </c>
      <c r="M1495" s="5">
        <v>65.930000000000007</v>
      </c>
      <c r="N1495">
        <v>1</v>
      </c>
    </row>
    <row r="1496" spans="1:14" x14ac:dyDescent="0.25">
      <c r="A1496" s="2">
        <v>45750</v>
      </c>
      <c r="B1496" s="3">
        <f t="shared" si="71"/>
        <v>2025</v>
      </c>
      <c r="C1496" t="str">
        <f t="shared" si="69"/>
        <v>2024-2025</v>
      </c>
      <c r="D1496" t="s">
        <v>147</v>
      </c>
      <c r="E1496" t="s">
        <v>119</v>
      </c>
      <c r="F1496" t="str">
        <f t="shared" si="70"/>
        <v>Queensland</v>
      </c>
      <c r="G1496" t="s">
        <v>35</v>
      </c>
      <c r="H1496">
        <v>4570</v>
      </c>
      <c r="I1496" t="s">
        <v>11</v>
      </c>
      <c r="J1496" t="s">
        <v>120</v>
      </c>
      <c r="K1496" t="s">
        <v>150</v>
      </c>
      <c r="L1496" t="s">
        <v>18</v>
      </c>
      <c r="M1496" s="5">
        <v>65.930000000000007</v>
      </c>
      <c r="N1496">
        <v>1</v>
      </c>
    </row>
    <row r="1497" spans="1:14" x14ac:dyDescent="0.25">
      <c r="A1497" s="2">
        <v>45832</v>
      </c>
      <c r="B1497" s="3">
        <f t="shared" si="71"/>
        <v>2025</v>
      </c>
      <c r="C1497" t="str">
        <f t="shared" si="69"/>
        <v>2024-2025</v>
      </c>
      <c r="D1497" t="s">
        <v>147</v>
      </c>
      <c r="E1497" t="s">
        <v>28</v>
      </c>
      <c r="F1497" t="str">
        <f t="shared" si="70"/>
        <v>Northern Territory</v>
      </c>
      <c r="G1497" t="s">
        <v>29</v>
      </c>
      <c r="H1497">
        <v>800</v>
      </c>
      <c r="I1497" t="s">
        <v>11</v>
      </c>
      <c r="J1497" t="s">
        <v>30</v>
      </c>
      <c r="K1497" t="s">
        <v>154</v>
      </c>
      <c r="L1497" t="s">
        <v>14</v>
      </c>
      <c r="M1497" s="5">
        <v>65.960000000000008</v>
      </c>
      <c r="N1497">
        <v>1</v>
      </c>
    </row>
    <row r="1498" spans="1:14" x14ac:dyDescent="0.25">
      <c r="A1498" s="2">
        <v>45471</v>
      </c>
      <c r="B1498" s="3">
        <f t="shared" si="71"/>
        <v>2024</v>
      </c>
      <c r="C1498" t="str">
        <f t="shared" si="69"/>
        <v>2023-2024</v>
      </c>
      <c r="D1498" t="s">
        <v>148</v>
      </c>
      <c r="E1498" t="s">
        <v>116</v>
      </c>
      <c r="F1498" t="str">
        <f t="shared" si="70"/>
        <v>Western Australia</v>
      </c>
      <c r="G1498" t="s">
        <v>48</v>
      </c>
      <c r="H1498">
        <v>6725</v>
      </c>
      <c r="I1498" t="s">
        <v>11</v>
      </c>
      <c r="J1498" t="s">
        <v>77</v>
      </c>
      <c r="K1498" t="s">
        <v>151</v>
      </c>
      <c r="L1498" t="s">
        <v>21</v>
      </c>
      <c r="M1498" s="5">
        <v>66</v>
      </c>
      <c r="N1498">
        <v>1</v>
      </c>
    </row>
    <row r="1499" spans="1:14" x14ac:dyDescent="0.25">
      <c r="A1499" s="2">
        <v>45857</v>
      </c>
      <c r="B1499" s="3">
        <f t="shared" si="71"/>
        <v>2026</v>
      </c>
      <c r="C1499" t="str">
        <f t="shared" si="69"/>
        <v>2025-2026</v>
      </c>
      <c r="D1499" t="s">
        <v>148</v>
      </c>
      <c r="E1499" t="s">
        <v>144</v>
      </c>
      <c r="F1499" t="str">
        <f t="shared" si="70"/>
        <v>Queensland</v>
      </c>
      <c r="G1499" t="s">
        <v>35</v>
      </c>
      <c r="H1499">
        <v>4566</v>
      </c>
      <c r="I1499" t="s">
        <v>11</v>
      </c>
      <c r="J1499" t="s">
        <v>120</v>
      </c>
      <c r="K1499" t="s">
        <v>19</v>
      </c>
      <c r="L1499" t="s">
        <v>23</v>
      </c>
      <c r="M1499" s="5">
        <v>66.11</v>
      </c>
      <c r="N1499">
        <v>1</v>
      </c>
    </row>
    <row r="1500" spans="1:14" x14ac:dyDescent="0.25">
      <c r="A1500" s="2">
        <v>45312</v>
      </c>
      <c r="B1500" s="3">
        <f t="shared" si="71"/>
        <v>2024</v>
      </c>
      <c r="C1500" t="str">
        <f t="shared" si="69"/>
        <v>2023-2024</v>
      </c>
      <c r="D1500" t="s">
        <v>147</v>
      </c>
      <c r="E1500" t="s">
        <v>83</v>
      </c>
      <c r="F1500" t="str">
        <f t="shared" si="70"/>
        <v>New South Wales</v>
      </c>
      <c r="G1500" t="s">
        <v>10</v>
      </c>
      <c r="H1500">
        <v>2750</v>
      </c>
      <c r="I1500" t="s">
        <v>11</v>
      </c>
      <c r="J1500" t="s">
        <v>25</v>
      </c>
      <c r="K1500" t="s">
        <v>156</v>
      </c>
      <c r="L1500" t="s">
        <v>17</v>
      </c>
      <c r="M1500" s="5">
        <v>66.650000000000006</v>
      </c>
      <c r="N1500">
        <v>1</v>
      </c>
    </row>
    <row r="1501" spans="1:14" x14ac:dyDescent="0.25">
      <c r="A1501" s="2">
        <v>45776</v>
      </c>
      <c r="B1501" s="3">
        <f t="shared" si="71"/>
        <v>2025</v>
      </c>
      <c r="C1501" t="str">
        <f t="shared" si="69"/>
        <v>2024-2025</v>
      </c>
      <c r="D1501" t="s">
        <v>147</v>
      </c>
      <c r="E1501" t="s">
        <v>96</v>
      </c>
      <c r="F1501" t="str">
        <f t="shared" si="70"/>
        <v>Western Australia</v>
      </c>
      <c r="G1501" t="s">
        <v>48</v>
      </c>
      <c r="H1501">
        <v>6330</v>
      </c>
      <c r="I1501" t="s">
        <v>11</v>
      </c>
      <c r="J1501" t="s">
        <v>94</v>
      </c>
      <c r="K1501" t="s">
        <v>157</v>
      </c>
      <c r="L1501" t="s">
        <v>22</v>
      </c>
      <c r="M1501" s="5">
        <v>66.87</v>
      </c>
      <c r="N1501">
        <v>1</v>
      </c>
    </row>
    <row r="1502" spans="1:14" x14ac:dyDescent="0.25">
      <c r="A1502" s="2">
        <v>45754</v>
      </c>
      <c r="B1502" s="3">
        <f t="shared" si="71"/>
        <v>2025</v>
      </c>
      <c r="C1502" t="str">
        <f t="shared" si="69"/>
        <v>2024-2025</v>
      </c>
      <c r="D1502" t="s">
        <v>147</v>
      </c>
      <c r="E1502" t="s">
        <v>62</v>
      </c>
      <c r="F1502" t="str">
        <f t="shared" si="70"/>
        <v>Victoria</v>
      </c>
      <c r="G1502" t="s">
        <v>45</v>
      </c>
      <c r="H1502">
        <v>3134</v>
      </c>
      <c r="I1502" t="s">
        <v>11</v>
      </c>
      <c r="J1502" t="s">
        <v>63</v>
      </c>
      <c r="K1502" t="s">
        <v>19</v>
      </c>
      <c r="L1502" t="s">
        <v>23</v>
      </c>
      <c r="M1502" s="5">
        <v>66.87</v>
      </c>
      <c r="N1502">
        <v>1</v>
      </c>
    </row>
    <row r="1503" spans="1:14" x14ac:dyDescent="0.25">
      <c r="A1503" s="2">
        <v>45589</v>
      </c>
      <c r="B1503" s="3">
        <f t="shared" si="71"/>
        <v>2025</v>
      </c>
      <c r="C1503" t="str">
        <f t="shared" si="69"/>
        <v>2024-2025</v>
      </c>
      <c r="D1503" t="s">
        <v>148</v>
      </c>
      <c r="E1503" t="s">
        <v>115</v>
      </c>
      <c r="F1503" t="str">
        <f t="shared" si="70"/>
        <v>Western Australia</v>
      </c>
      <c r="G1503" t="s">
        <v>48</v>
      </c>
      <c r="H1503">
        <v>6280</v>
      </c>
      <c r="I1503" t="s">
        <v>11</v>
      </c>
      <c r="J1503" t="s">
        <v>94</v>
      </c>
      <c r="K1503" t="s">
        <v>157</v>
      </c>
      <c r="L1503" t="s">
        <v>22</v>
      </c>
      <c r="M1503" s="5">
        <v>66.92</v>
      </c>
      <c r="N1503">
        <v>1</v>
      </c>
    </row>
    <row r="1504" spans="1:14" x14ac:dyDescent="0.25">
      <c r="A1504" s="2">
        <v>45370</v>
      </c>
      <c r="B1504" s="3">
        <f t="shared" si="71"/>
        <v>2024</v>
      </c>
      <c r="C1504" t="str">
        <f t="shared" si="69"/>
        <v>2023-2024</v>
      </c>
      <c r="D1504" t="s">
        <v>147</v>
      </c>
      <c r="E1504" t="s">
        <v>41</v>
      </c>
      <c r="F1504" t="str">
        <f t="shared" si="70"/>
        <v>New South Wales</v>
      </c>
      <c r="G1504" t="s">
        <v>10</v>
      </c>
      <c r="H1504">
        <v>2830</v>
      </c>
      <c r="I1504" t="s">
        <v>11</v>
      </c>
      <c r="J1504" t="s">
        <v>25</v>
      </c>
      <c r="K1504" t="s">
        <v>157</v>
      </c>
      <c r="L1504" t="s">
        <v>22</v>
      </c>
      <c r="M1504" s="5">
        <v>66.930000000000007</v>
      </c>
      <c r="N1504">
        <v>1</v>
      </c>
    </row>
    <row r="1505" spans="1:14" x14ac:dyDescent="0.25">
      <c r="A1505" s="2">
        <v>45801</v>
      </c>
      <c r="B1505" s="3">
        <f t="shared" si="71"/>
        <v>2025</v>
      </c>
      <c r="C1505" t="str">
        <f t="shared" si="69"/>
        <v>2024-2025</v>
      </c>
      <c r="D1505" t="s">
        <v>147</v>
      </c>
      <c r="E1505" t="s">
        <v>85</v>
      </c>
      <c r="F1505" t="str">
        <f t="shared" si="70"/>
        <v>Queensland</v>
      </c>
      <c r="G1505" t="s">
        <v>35</v>
      </c>
      <c r="H1505">
        <v>4883</v>
      </c>
      <c r="I1505" t="s">
        <v>11</v>
      </c>
      <c r="J1505" t="s">
        <v>36</v>
      </c>
      <c r="K1505" t="s">
        <v>154</v>
      </c>
      <c r="L1505" t="s">
        <v>14</v>
      </c>
      <c r="M1505" s="5">
        <v>66.94</v>
      </c>
      <c r="N1505">
        <v>1</v>
      </c>
    </row>
    <row r="1506" spans="1:14" x14ac:dyDescent="0.25">
      <c r="A1506" s="2">
        <v>45820</v>
      </c>
      <c r="B1506" s="3">
        <f t="shared" si="71"/>
        <v>2025</v>
      </c>
      <c r="C1506" t="str">
        <f t="shared" si="69"/>
        <v>2024-2025</v>
      </c>
      <c r="D1506" t="s">
        <v>147</v>
      </c>
      <c r="E1506" t="s">
        <v>128</v>
      </c>
      <c r="F1506" t="str">
        <f t="shared" si="70"/>
        <v>Western Australia</v>
      </c>
      <c r="G1506" t="s">
        <v>48</v>
      </c>
      <c r="H1506">
        <v>6027</v>
      </c>
      <c r="I1506" t="s">
        <v>11</v>
      </c>
      <c r="J1506" t="s">
        <v>49</v>
      </c>
      <c r="K1506" t="s">
        <v>154</v>
      </c>
      <c r="L1506" t="s">
        <v>14</v>
      </c>
      <c r="M1506" s="5">
        <v>66.94</v>
      </c>
      <c r="N1506">
        <v>1</v>
      </c>
    </row>
    <row r="1507" spans="1:14" x14ac:dyDescent="0.25">
      <c r="A1507" s="2">
        <v>45814</v>
      </c>
      <c r="B1507" s="3">
        <f t="shared" si="71"/>
        <v>2025</v>
      </c>
      <c r="C1507" t="str">
        <f t="shared" si="69"/>
        <v>2024-2025</v>
      </c>
      <c r="D1507" t="s">
        <v>148</v>
      </c>
      <c r="E1507" t="s">
        <v>74</v>
      </c>
      <c r="F1507" t="str">
        <f t="shared" si="70"/>
        <v>South Australia</v>
      </c>
      <c r="G1507" t="s">
        <v>32</v>
      </c>
      <c r="H1507">
        <v>5043</v>
      </c>
      <c r="I1507" t="s">
        <v>11</v>
      </c>
      <c r="J1507" t="s">
        <v>33</v>
      </c>
      <c r="K1507" t="s">
        <v>154</v>
      </c>
      <c r="L1507" t="s">
        <v>14</v>
      </c>
      <c r="M1507" s="5">
        <v>66.95</v>
      </c>
      <c r="N1507">
        <v>1</v>
      </c>
    </row>
    <row r="1508" spans="1:14" x14ac:dyDescent="0.25">
      <c r="A1508" s="2">
        <v>45754</v>
      </c>
      <c r="B1508" s="3">
        <f t="shared" si="71"/>
        <v>2025</v>
      </c>
      <c r="C1508" t="str">
        <f t="shared" si="69"/>
        <v>2024-2025</v>
      </c>
      <c r="D1508" t="s">
        <v>148</v>
      </c>
      <c r="E1508" t="s">
        <v>69</v>
      </c>
      <c r="F1508" t="str">
        <f t="shared" si="70"/>
        <v>Tasmania</v>
      </c>
      <c r="G1508" t="s">
        <v>70</v>
      </c>
      <c r="H1508">
        <v>7018</v>
      </c>
      <c r="I1508" t="s">
        <v>11</v>
      </c>
      <c r="J1508" t="s">
        <v>71</v>
      </c>
      <c r="K1508" t="s">
        <v>154</v>
      </c>
      <c r="L1508" t="s">
        <v>14</v>
      </c>
      <c r="M1508" s="5">
        <v>66.960000000000008</v>
      </c>
      <c r="N1508">
        <v>1</v>
      </c>
    </row>
    <row r="1509" spans="1:14" x14ac:dyDescent="0.25">
      <c r="A1509" s="2">
        <v>45800</v>
      </c>
      <c r="B1509" s="3">
        <f t="shared" si="71"/>
        <v>2025</v>
      </c>
      <c r="C1509" t="str">
        <f t="shared" si="69"/>
        <v>2024-2025</v>
      </c>
      <c r="D1509" t="s">
        <v>147</v>
      </c>
      <c r="E1509" t="s">
        <v>28</v>
      </c>
      <c r="F1509" t="str">
        <f t="shared" si="70"/>
        <v>Northern Territory</v>
      </c>
      <c r="G1509" t="s">
        <v>29</v>
      </c>
      <c r="H1509">
        <v>800</v>
      </c>
      <c r="I1509" t="s">
        <v>11</v>
      </c>
      <c r="J1509" t="s">
        <v>30</v>
      </c>
      <c r="K1509" t="s">
        <v>152</v>
      </c>
      <c r="L1509" t="s">
        <v>13</v>
      </c>
      <c r="M1509" s="5">
        <v>67.180000000000007</v>
      </c>
      <c r="N1509">
        <v>1</v>
      </c>
    </row>
    <row r="1510" spans="1:14" x14ac:dyDescent="0.25">
      <c r="A1510" s="2">
        <v>45756</v>
      </c>
      <c r="B1510" s="3">
        <f t="shared" si="71"/>
        <v>2025</v>
      </c>
      <c r="C1510" t="str">
        <f t="shared" si="69"/>
        <v>2024-2025</v>
      </c>
      <c r="D1510" t="s">
        <v>147</v>
      </c>
      <c r="E1510" t="s">
        <v>75</v>
      </c>
      <c r="F1510" t="str">
        <f t="shared" si="70"/>
        <v>Victoria</v>
      </c>
      <c r="G1510" t="s">
        <v>45</v>
      </c>
      <c r="H1510">
        <v>3630</v>
      </c>
      <c r="I1510" t="s">
        <v>11</v>
      </c>
      <c r="J1510" t="s">
        <v>55</v>
      </c>
      <c r="K1510" t="s">
        <v>155</v>
      </c>
      <c r="L1510" t="s">
        <v>20</v>
      </c>
      <c r="M1510" s="5">
        <v>67.430000000000007</v>
      </c>
      <c r="N1510">
        <v>1</v>
      </c>
    </row>
    <row r="1511" spans="1:14" x14ac:dyDescent="0.25">
      <c r="A1511" s="2">
        <v>45588</v>
      </c>
      <c r="B1511" s="3">
        <f t="shared" si="71"/>
        <v>2025</v>
      </c>
      <c r="C1511" t="str">
        <f t="shared" si="69"/>
        <v>2024-2025</v>
      </c>
      <c r="D1511" t="s">
        <v>148</v>
      </c>
      <c r="E1511" t="s">
        <v>65</v>
      </c>
      <c r="F1511" t="str">
        <f t="shared" si="70"/>
        <v>New South Wales</v>
      </c>
      <c r="G1511" t="s">
        <v>10</v>
      </c>
      <c r="H1511">
        <v>2541</v>
      </c>
      <c r="I1511" t="s">
        <v>11</v>
      </c>
      <c r="J1511" t="s">
        <v>58</v>
      </c>
      <c r="K1511" t="s">
        <v>157</v>
      </c>
      <c r="L1511" t="s">
        <v>22</v>
      </c>
      <c r="M1511" s="5">
        <v>67.45</v>
      </c>
      <c r="N1511">
        <v>1</v>
      </c>
    </row>
    <row r="1512" spans="1:14" x14ac:dyDescent="0.25">
      <c r="A1512" s="2">
        <v>45327</v>
      </c>
      <c r="B1512" s="3">
        <f t="shared" si="71"/>
        <v>2024</v>
      </c>
      <c r="C1512" t="str">
        <f t="shared" si="69"/>
        <v>2023-2024</v>
      </c>
      <c r="D1512" t="s">
        <v>148</v>
      </c>
      <c r="E1512" t="s">
        <v>62</v>
      </c>
      <c r="F1512" t="str">
        <f t="shared" si="70"/>
        <v>Victoria</v>
      </c>
      <c r="G1512" t="s">
        <v>45</v>
      </c>
      <c r="H1512">
        <v>3134</v>
      </c>
      <c r="I1512" t="s">
        <v>11</v>
      </c>
      <c r="J1512" t="s">
        <v>63</v>
      </c>
      <c r="K1512" t="s">
        <v>154</v>
      </c>
      <c r="L1512" t="s">
        <v>14</v>
      </c>
      <c r="M1512" s="5">
        <v>67.47</v>
      </c>
      <c r="N1512">
        <v>1</v>
      </c>
    </row>
    <row r="1513" spans="1:14" x14ac:dyDescent="0.25">
      <c r="A1513" s="2">
        <v>45990</v>
      </c>
      <c r="B1513" s="3">
        <f t="shared" si="71"/>
        <v>2026</v>
      </c>
      <c r="C1513" t="str">
        <f t="shared" si="69"/>
        <v>2025-2026</v>
      </c>
      <c r="D1513" t="s">
        <v>147</v>
      </c>
      <c r="E1513" t="s">
        <v>108</v>
      </c>
      <c r="F1513" t="str">
        <f t="shared" si="70"/>
        <v>Victoria</v>
      </c>
      <c r="G1513" t="s">
        <v>45</v>
      </c>
      <c r="H1513">
        <v>3018</v>
      </c>
      <c r="I1513" t="s">
        <v>11</v>
      </c>
      <c r="J1513" t="s">
        <v>46</v>
      </c>
      <c r="K1513" t="s">
        <v>149</v>
      </c>
      <c r="L1513" t="s">
        <v>15</v>
      </c>
      <c r="M1513" s="5">
        <v>67.58</v>
      </c>
      <c r="N1513">
        <v>1</v>
      </c>
    </row>
    <row r="1514" spans="1:14" x14ac:dyDescent="0.25">
      <c r="A1514" s="2">
        <v>45500</v>
      </c>
      <c r="B1514" s="3">
        <f t="shared" si="71"/>
        <v>2025</v>
      </c>
      <c r="C1514" t="str">
        <f t="shared" si="69"/>
        <v>2024-2025</v>
      </c>
      <c r="D1514" t="s">
        <v>147</v>
      </c>
      <c r="E1514" t="s">
        <v>64</v>
      </c>
      <c r="F1514" t="str">
        <f t="shared" si="70"/>
        <v>Victoria</v>
      </c>
      <c r="G1514" t="s">
        <v>45</v>
      </c>
      <c r="H1514">
        <v>3199</v>
      </c>
      <c r="I1514" t="s">
        <v>11</v>
      </c>
      <c r="J1514" t="s">
        <v>63</v>
      </c>
      <c r="K1514" t="s">
        <v>154</v>
      </c>
      <c r="L1514" t="s">
        <v>14</v>
      </c>
      <c r="M1514" s="5">
        <v>67.66</v>
      </c>
      <c r="N1514">
        <v>1</v>
      </c>
    </row>
    <row r="1515" spans="1:14" x14ac:dyDescent="0.25">
      <c r="A1515" s="2">
        <v>45846</v>
      </c>
      <c r="B1515" s="3">
        <f t="shared" si="71"/>
        <v>2026</v>
      </c>
      <c r="C1515" t="str">
        <f t="shared" si="69"/>
        <v>2025-2026</v>
      </c>
      <c r="D1515" t="s">
        <v>147</v>
      </c>
      <c r="E1515" t="s">
        <v>41</v>
      </c>
      <c r="F1515" t="str">
        <f t="shared" si="70"/>
        <v>New South Wales</v>
      </c>
      <c r="G1515" t="s">
        <v>10</v>
      </c>
      <c r="H1515">
        <v>2830</v>
      </c>
      <c r="I1515" t="s">
        <v>11</v>
      </c>
      <c r="J1515" t="s">
        <v>25</v>
      </c>
      <c r="K1515" t="s">
        <v>156</v>
      </c>
      <c r="L1515" t="s">
        <v>17</v>
      </c>
      <c r="M1515" s="5">
        <v>67.83</v>
      </c>
      <c r="N1515">
        <v>1</v>
      </c>
    </row>
    <row r="1516" spans="1:14" x14ac:dyDescent="0.25">
      <c r="A1516" s="2">
        <v>45319</v>
      </c>
      <c r="B1516" s="3">
        <f t="shared" si="71"/>
        <v>2024</v>
      </c>
      <c r="C1516" t="str">
        <f t="shared" si="69"/>
        <v>2023-2024</v>
      </c>
      <c r="D1516" t="s">
        <v>148</v>
      </c>
      <c r="E1516" t="s">
        <v>97</v>
      </c>
      <c r="F1516" t="str">
        <f t="shared" si="70"/>
        <v>Tasmania</v>
      </c>
      <c r="G1516" t="s">
        <v>70</v>
      </c>
      <c r="H1516">
        <v>7250</v>
      </c>
      <c r="I1516" t="s">
        <v>11</v>
      </c>
      <c r="J1516" t="s">
        <v>71</v>
      </c>
      <c r="K1516" t="s">
        <v>150</v>
      </c>
      <c r="L1516" t="s">
        <v>18</v>
      </c>
      <c r="M1516" s="5">
        <v>67.83</v>
      </c>
      <c r="N1516">
        <v>1</v>
      </c>
    </row>
    <row r="1517" spans="1:14" x14ac:dyDescent="0.25">
      <c r="A1517" s="2">
        <v>45762</v>
      </c>
      <c r="B1517" s="3">
        <f t="shared" si="71"/>
        <v>2025</v>
      </c>
      <c r="C1517" t="str">
        <f t="shared" si="69"/>
        <v>2024-2025</v>
      </c>
      <c r="D1517" t="s">
        <v>147</v>
      </c>
      <c r="E1517" t="s">
        <v>52</v>
      </c>
      <c r="F1517" t="str">
        <f t="shared" si="70"/>
        <v>Victoria</v>
      </c>
      <c r="G1517" t="s">
        <v>45</v>
      </c>
      <c r="H1517">
        <v>3030</v>
      </c>
      <c r="I1517" t="s">
        <v>11</v>
      </c>
      <c r="J1517" t="s">
        <v>46</v>
      </c>
      <c r="K1517" t="s">
        <v>149</v>
      </c>
      <c r="L1517" t="s">
        <v>15</v>
      </c>
      <c r="M1517" s="5">
        <v>67.83</v>
      </c>
      <c r="N1517">
        <v>1</v>
      </c>
    </row>
    <row r="1518" spans="1:14" x14ac:dyDescent="0.25">
      <c r="A1518" s="2">
        <v>45490</v>
      </c>
      <c r="B1518" s="3">
        <f t="shared" si="71"/>
        <v>2025</v>
      </c>
      <c r="C1518" t="str">
        <f t="shared" si="69"/>
        <v>2024-2025</v>
      </c>
      <c r="D1518" t="s">
        <v>148</v>
      </c>
      <c r="E1518" t="s">
        <v>121</v>
      </c>
      <c r="F1518" t="str">
        <f t="shared" si="70"/>
        <v>Queensland</v>
      </c>
      <c r="G1518" t="s">
        <v>35</v>
      </c>
      <c r="H1518">
        <v>4700</v>
      </c>
      <c r="I1518" t="s">
        <v>11</v>
      </c>
      <c r="J1518" t="s">
        <v>51</v>
      </c>
      <c r="K1518" t="s">
        <v>155</v>
      </c>
      <c r="L1518" t="s">
        <v>20</v>
      </c>
      <c r="M1518" s="5">
        <v>67.849999999999994</v>
      </c>
      <c r="N1518">
        <v>1</v>
      </c>
    </row>
    <row r="1519" spans="1:14" x14ac:dyDescent="0.25">
      <c r="A1519" s="2">
        <v>45384</v>
      </c>
      <c r="B1519" s="3">
        <f t="shared" si="71"/>
        <v>2024</v>
      </c>
      <c r="C1519" t="str">
        <f t="shared" si="69"/>
        <v>2023-2024</v>
      </c>
      <c r="D1519" t="s">
        <v>148</v>
      </c>
      <c r="E1519" t="s">
        <v>92</v>
      </c>
      <c r="F1519" t="str">
        <f t="shared" si="70"/>
        <v>Queensland</v>
      </c>
      <c r="G1519" t="s">
        <v>35</v>
      </c>
      <c r="H1519">
        <v>4068</v>
      </c>
      <c r="I1519" t="s">
        <v>11</v>
      </c>
      <c r="J1519" t="s">
        <v>43</v>
      </c>
      <c r="K1519" t="s">
        <v>157</v>
      </c>
      <c r="L1519" t="s">
        <v>22</v>
      </c>
      <c r="M1519" s="5">
        <v>67.86</v>
      </c>
      <c r="N1519">
        <v>1</v>
      </c>
    </row>
    <row r="1520" spans="1:14" x14ac:dyDescent="0.25">
      <c r="A1520" s="2">
        <v>45913</v>
      </c>
      <c r="B1520" s="3">
        <f t="shared" si="71"/>
        <v>2026</v>
      </c>
      <c r="C1520" t="str">
        <f t="shared" si="69"/>
        <v>2025-2026</v>
      </c>
      <c r="D1520" t="s">
        <v>147</v>
      </c>
      <c r="E1520" t="s">
        <v>52</v>
      </c>
      <c r="F1520" t="str">
        <f t="shared" si="70"/>
        <v>Victoria</v>
      </c>
      <c r="G1520" t="s">
        <v>45</v>
      </c>
      <c r="H1520">
        <v>3030</v>
      </c>
      <c r="I1520" t="s">
        <v>11</v>
      </c>
      <c r="J1520" t="s">
        <v>46</v>
      </c>
      <c r="K1520" t="s">
        <v>19</v>
      </c>
      <c r="L1520" t="s">
        <v>23</v>
      </c>
      <c r="M1520" s="5">
        <v>67.89</v>
      </c>
      <c r="N1520">
        <v>1</v>
      </c>
    </row>
    <row r="1521" spans="1:14" x14ac:dyDescent="0.25">
      <c r="A1521" s="2">
        <v>45486</v>
      </c>
      <c r="B1521" s="3">
        <f t="shared" si="71"/>
        <v>2025</v>
      </c>
      <c r="C1521" t="str">
        <f t="shared" si="69"/>
        <v>2024-2025</v>
      </c>
      <c r="D1521" t="s">
        <v>148</v>
      </c>
      <c r="E1521" t="s">
        <v>52</v>
      </c>
      <c r="F1521" t="str">
        <f t="shared" si="70"/>
        <v>Victoria</v>
      </c>
      <c r="G1521" t="s">
        <v>45</v>
      </c>
      <c r="H1521">
        <v>3030</v>
      </c>
      <c r="I1521" t="s">
        <v>11</v>
      </c>
      <c r="J1521" t="s">
        <v>46</v>
      </c>
      <c r="K1521" t="s">
        <v>153</v>
      </c>
      <c r="L1521" t="s">
        <v>16</v>
      </c>
      <c r="M1521" s="5">
        <v>67.94</v>
      </c>
      <c r="N1521">
        <v>1</v>
      </c>
    </row>
    <row r="1522" spans="1:14" x14ac:dyDescent="0.25">
      <c r="A1522" s="2">
        <v>45338</v>
      </c>
      <c r="B1522" s="3">
        <f t="shared" si="71"/>
        <v>2024</v>
      </c>
      <c r="C1522" t="str">
        <f t="shared" si="69"/>
        <v>2023-2024</v>
      </c>
      <c r="D1522" t="s">
        <v>147</v>
      </c>
      <c r="E1522" t="s">
        <v>111</v>
      </c>
      <c r="F1522" t="str">
        <f t="shared" si="70"/>
        <v>New South Wales</v>
      </c>
      <c r="G1522" t="s">
        <v>10</v>
      </c>
      <c r="H1522">
        <v>2120</v>
      </c>
      <c r="I1522" t="s">
        <v>11</v>
      </c>
      <c r="J1522" t="s">
        <v>27</v>
      </c>
      <c r="K1522" t="s">
        <v>154</v>
      </c>
      <c r="L1522" t="s">
        <v>14</v>
      </c>
      <c r="M1522" s="5">
        <v>68</v>
      </c>
      <c r="N1522">
        <v>1</v>
      </c>
    </row>
    <row r="1523" spans="1:14" x14ac:dyDescent="0.25">
      <c r="A1523" s="2">
        <v>46002</v>
      </c>
      <c r="B1523" s="3">
        <f t="shared" si="71"/>
        <v>2026</v>
      </c>
      <c r="C1523" t="str">
        <f t="shared" si="69"/>
        <v>2025-2026</v>
      </c>
      <c r="D1523" t="s">
        <v>147</v>
      </c>
      <c r="E1523" t="s">
        <v>126</v>
      </c>
      <c r="F1523" t="str">
        <f t="shared" si="70"/>
        <v>Queensland</v>
      </c>
      <c r="G1523" t="s">
        <v>35</v>
      </c>
      <c r="H1523">
        <v>4551</v>
      </c>
      <c r="I1523" t="s">
        <v>11</v>
      </c>
      <c r="J1523" t="s">
        <v>120</v>
      </c>
      <c r="K1523" t="s">
        <v>150</v>
      </c>
      <c r="L1523" t="s">
        <v>18</v>
      </c>
      <c r="M1523" s="5">
        <v>68.290000000000006</v>
      </c>
      <c r="N1523">
        <v>1</v>
      </c>
    </row>
    <row r="1524" spans="1:14" x14ac:dyDescent="0.25">
      <c r="A1524" s="2">
        <v>45760</v>
      </c>
      <c r="B1524" s="3">
        <f t="shared" si="71"/>
        <v>2025</v>
      </c>
      <c r="C1524" t="str">
        <f t="shared" si="69"/>
        <v>2024-2025</v>
      </c>
      <c r="D1524" t="s">
        <v>147</v>
      </c>
      <c r="E1524" t="s">
        <v>79</v>
      </c>
      <c r="F1524" t="str">
        <f t="shared" si="70"/>
        <v>Australian Capital Territory</v>
      </c>
      <c r="G1524" t="s">
        <v>80</v>
      </c>
      <c r="H1524">
        <v>2617</v>
      </c>
      <c r="I1524" t="s">
        <v>11</v>
      </c>
      <c r="J1524" t="s">
        <v>58</v>
      </c>
      <c r="K1524" t="s">
        <v>157</v>
      </c>
      <c r="L1524" t="s">
        <v>22</v>
      </c>
      <c r="M1524" s="5">
        <v>68.419999999999987</v>
      </c>
      <c r="N1524">
        <v>1</v>
      </c>
    </row>
    <row r="1525" spans="1:14" x14ac:dyDescent="0.25">
      <c r="A1525" s="2">
        <v>45885</v>
      </c>
      <c r="B1525" s="3">
        <f t="shared" si="71"/>
        <v>2026</v>
      </c>
      <c r="C1525" t="str">
        <f t="shared" si="69"/>
        <v>2025-2026</v>
      </c>
      <c r="D1525" t="s">
        <v>147</v>
      </c>
      <c r="E1525" t="s">
        <v>111</v>
      </c>
      <c r="F1525" t="str">
        <f t="shared" si="70"/>
        <v>New South Wales</v>
      </c>
      <c r="G1525" t="s">
        <v>10</v>
      </c>
      <c r="H1525">
        <v>2120</v>
      </c>
      <c r="I1525" t="s">
        <v>11</v>
      </c>
      <c r="J1525" t="s">
        <v>27</v>
      </c>
      <c r="K1525" t="s">
        <v>152</v>
      </c>
      <c r="L1525" t="s">
        <v>13</v>
      </c>
      <c r="M1525" s="5">
        <v>68.44</v>
      </c>
      <c r="N1525">
        <v>1</v>
      </c>
    </row>
    <row r="1526" spans="1:14" x14ac:dyDescent="0.25">
      <c r="A1526" s="2">
        <v>45416</v>
      </c>
      <c r="B1526" s="3">
        <f t="shared" si="71"/>
        <v>2024</v>
      </c>
      <c r="C1526" t="str">
        <f t="shared" si="69"/>
        <v>2023-2024</v>
      </c>
      <c r="D1526" t="s">
        <v>148</v>
      </c>
      <c r="E1526" t="s">
        <v>144</v>
      </c>
      <c r="F1526" t="str">
        <f t="shared" si="70"/>
        <v>Queensland</v>
      </c>
      <c r="G1526" t="s">
        <v>35</v>
      </c>
      <c r="H1526">
        <v>4566</v>
      </c>
      <c r="I1526" t="s">
        <v>11</v>
      </c>
      <c r="J1526" t="s">
        <v>120</v>
      </c>
      <c r="K1526" t="s">
        <v>152</v>
      </c>
      <c r="L1526" t="s">
        <v>13</v>
      </c>
      <c r="M1526" s="5">
        <v>69.11</v>
      </c>
      <c r="N1526">
        <v>1</v>
      </c>
    </row>
    <row r="1527" spans="1:14" x14ac:dyDescent="0.25">
      <c r="A1527" s="2">
        <v>45799</v>
      </c>
      <c r="B1527" s="3">
        <f t="shared" si="71"/>
        <v>2025</v>
      </c>
      <c r="C1527" t="str">
        <f t="shared" si="69"/>
        <v>2024-2025</v>
      </c>
      <c r="D1527" t="s">
        <v>148</v>
      </c>
      <c r="E1527" t="s">
        <v>143</v>
      </c>
      <c r="F1527" t="str">
        <f t="shared" si="70"/>
        <v>New South Wales</v>
      </c>
      <c r="G1527" t="s">
        <v>10</v>
      </c>
      <c r="H1527">
        <v>2154</v>
      </c>
      <c r="I1527" t="s">
        <v>11</v>
      </c>
      <c r="J1527" t="s">
        <v>27</v>
      </c>
      <c r="K1527" t="s">
        <v>157</v>
      </c>
      <c r="L1527" t="s">
        <v>22</v>
      </c>
      <c r="M1527" s="5">
        <v>69.2</v>
      </c>
      <c r="N1527">
        <v>1</v>
      </c>
    </row>
    <row r="1528" spans="1:14" x14ac:dyDescent="0.25">
      <c r="A1528" s="2">
        <v>45375</v>
      </c>
      <c r="B1528" s="3">
        <f t="shared" si="71"/>
        <v>2024</v>
      </c>
      <c r="C1528" t="str">
        <f t="shared" si="69"/>
        <v>2023-2024</v>
      </c>
      <c r="D1528" t="s">
        <v>147</v>
      </c>
      <c r="E1528" t="s">
        <v>146</v>
      </c>
      <c r="F1528" t="str">
        <f t="shared" si="70"/>
        <v>Victoria</v>
      </c>
      <c r="G1528" t="s">
        <v>45</v>
      </c>
      <c r="H1528">
        <v>3353</v>
      </c>
      <c r="I1528" t="s">
        <v>11</v>
      </c>
      <c r="J1528" t="s">
        <v>60</v>
      </c>
      <c r="K1528" t="s">
        <v>152</v>
      </c>
      <c r="L1528" t="s">
        <v>13</v>
      </c>
      <c r="M1528" s="5">
        <v>69.27</v>
      </c>
      <c r="N1528">
        <v>1</v>
      </c>
    </row>
    <row r="1529" spans="1:14" x14ac:dyDescent="0.25">
      <c r="A1529" s="2">
        <v>45519</v>
      </c>
      <c r="B1529" s="3">
        <f t="shared" si="71"/>
        <v>2025</v>
      </c>
      <c r="C1529" t="str">
        <f t="shared" si="69"/>
        <v>2024-2025</v>
      </c>
      <c r="D1529" t="s">
        <v>148</v>
      </c>
      <c r="E1529" t="s">
        <v>92</v>
      </c>
      <c r="F1529" t="str">
        <f t="shared" si="70"/>
        <v>Queensland</v>
      </c>
      <c r="G1529" t="s">
        <v>35</v>
      </c>
      <c r="H1529">
        <v>4068</v>
      </c>
      <c r="I1529" t="s">
        <v>11</v>
      </c>
      <c r="J1529" t="s">
        <v>43</v>
      </c>
      <c r="K1529" t="s">
        <v>157</v>
      </c>
      <c r="L1529" t="s">
        <v>22</v>
      </c>
      <c r="M1529" s="5">
        <v>69.3</v>
      </c>
      <c r="N1529">
        <v>1</v>
      </c>
    </row>
    <row r="1530" spans="1:14" x14ac:dyDescent="0.25">
      <c r="A1530" s="2">
        <v>45388</v>
      </c>
      <c r="B1530" s="3">
        <f t="shared" si="71"/>
        <v>2024</v>
      </c>
      <c r="C1530" t="str">
        <f t="shared" si="69"/>
        <v>2023-2024</v>
      </c>
      <c r="D1530" t="s">
        <v>147</v>
      </c>
      <c r="E1530" t="s">
        <v>40</v>
      </c>
      <c r="F1530" t="str">
        <f t="shared" si="70"/>
        <v>New South Wales</v>
      </c>
      <c r="G1530" t="s">
        <v>10</v>
      </c>
      <c r="H1530">
        <v>2116</v>
      </c>
      <c r="I1530" t="s">
        <v>11</v>
      </c>
      <c r="J1530" t="s">
        <v>27</v>
      </c>
      <c r="K1530" t="s">
        <v>149</v>
      </c>
      <c r="L1530" t="s">
        <v>15</v>
      </c>
      <c r="M1530" s="5">
        <v>69.400000000000006</v>
      </c>
      <c r="N1530">
        <v>1</v>
      </c>
    </row>
    <row r="1531" spans="1:14" x14ac:dyDescent="0.25">
      <c r="A1531" s="2">
        <v>45401</v>
      </c>
      <c r="B1531" s="3">
        <f t="shared" si="71"/>
        <v>2024</v>
      </c>
      <c r="C1531" t="str">
        <f t="shared" si="69"/>
        <v>2023-2024</v>
      </c>
      <c r="D1531" t="s">
        <v>147</v>
      </c>
      <c r="E1531" t="s">
        <v>109</v>
      </c>
      <c r="F1531" t="str">
        <f t="shared" si="70"/>
        <v>New South Wales</v>
      </c>
      <c r="G1531" t="s">
        <v>10</v>
      </c>
      <c r="H1531">
        <v>2480</v>
      </c>
      <c r="I1531" t="s">
        <v>11</v>
      </c>
      <c r="J1531" t="s">
        <v>68</v>
      </c>
      <c r="K1531" t="s">
        <v>149</v>
      </c>
      <c r="L1531" t="s">
        <v>15</v>
      </c>
      <c r="M1531" s="5">
        <v>69.86</v>
      </c>
      <c r="N1531">
        <v>1</v>
      </c>
    </row>
    <row r="1532" spans="1:14" x14ac:dyDescent="0.25">
      <c r="A1532" s="2">
        <v>45827</v>
      </c>
      <c r="B1532" s="3">
        <f t="shared" si="71"/>
        <v>2025</v>
      </c>
      <c r="C1532" t="str">
        <f t="shared" si="69"/>
        <v>2024-2025</v>
      </c>
      <c r="D1532" t="s">
        <v>147</v>
      </c>
      <c r="E1532" t="s">
        <v>42</v>
      </c>
      <c r="F1532" t="str">
        <f t="shared" si="70"/>
        <v>Queensland</v>
      </c>
      <c r="G1532" t="s">
        <v>35</v>
      </c>
      <c r="H1532">
        <v>4053</v>
      </c>
      <c r="I1532" t="s">
        <v>11</v>
      </c>
      <c r="J1532" t="s">
        <v>43</v>
      </c>
      <c r="K1532" t="s">
        <v>153</v>
      </c>
      <c r="L1532" t="s">
        <v>16</v>
      </c>
      <c r="M1532" s="5">
        <v>70</v>
      </c>
      <c r="N1532">
        <v>1</v>
      </c>
    </row>
    <row r="1533" spans="1:14" x14ac:dyDescent="0.25">
      <c r="A1533" s="2">
        <v>45438</v>
      </c>
      <c r="B1533" s="3">
        <f t="shared" si="71"/>
        <v>2024</v>
      </c>
      <c r="C1533" t="str">
        <f t="shared" si="69"/>
        <v>2023-2024</v>
      </c>
      <c r="D1533" t="s">
        <v>148</v>
      </c>
      <c r="E1533" t="s">
        <v>81</v>
      </c>
      <c r="F1533" t="str">
        <f t="shared" si="70"/>
        <v>New South Wales</v>
      </c>
      <c r="G1533" t="s">
        <v>10</v>
      </c>
      <c r="H1533">
        <v>2485</v>
      </c>
      <c r="I1533" t="s">
        <v>11</v>
      </c>
      <c r="J1533" t="s">
        <v>68</v>
      </c>
      <c r="K1533" t="s">
        <v>154</v>
      </c>
      <c r="L1533" t="s">
        <v>14</v>
      </c>
      <c r="M1533" s="5">
        <v>70.25</v>
      </c>
      <c r="N1533">
        <v>1</v>
      </c>
    </row>
    <row r="1534" spans="1:14" x14ac:dyDescent="0.25">
      <c r="A1534" s="2">
        <v>45838</v>
      </c>
      <c r="B1534" s="3">
        <f t="shared" si="71"/>
        <v>2025</v>
      </c>
      <c r="C1534" t="str">
        <f t="shared" si="69"/>
        <v>2024-2025</v>
      </c>
      <c r="D1534" t="s">
        <v>147</v>
      </c>
      <c r="E1534" t="s">
        <v>146</v>
      </c>
      <c r="F1534" t="str">
        <f t="shared" si="70"/>
        <v>Victoria</v>
      </c>
      <c r="G1534" t="s">
        <v>45</v>
      </c>
      <c r="H1534">
        <v>3353</v>
      </c>
      <c r="I1534" t="s">
        <v>11</v>
      </c>
      <c r="J1534" t="s">
        <v>60</v>
      </c>
      <c r="K1534" t="s">
        <v>19</v>
      </c>
      <c r="L1534" t="s">
        <v>23</v>
      </c>
      <c r="M1534" s="5">
        <v>70.34</v>
      </c>
      <c r="N1534">
        <v>1</v>
      </c>
    </row>
    <row r="1535" spans="1:14" x14ac:dyDescent="0.25">
      <c r="A1535" s="2">
        <v>45550</v>
      </c>
      <c r="B1535" s="3">
        <f t="shared" si="71"/>
        <v>2025</v>
      </c>
      <c r="C1535" t="str">
        <f t="shared" si="69"/>
        <v>2024-2025</v>
      </c>
      <c r="D1535" t="s">
        <v>148</v>
      </c>
      <c r="E1535" t="s">
        <v>69</v>
      </c>
      <c r="F1535" t="str">
        <f t="shared" si="70"/>
        <v>Tasmania</v>
      </c>
      <c r="G1535" t="s">
        <v>70</v>
      </c>
      <c r="H1535">
        <v>7018</v>
      </c>
      <c r="I1535" t="s">
        <v>11</v>
      </c>
      <c r="J1535" t="s">
        <v>71</v>
      </c>
      <c r="K1535" t="s">
        <v>154</v>
      </c>
      <c r="L1535" t="s">
        <v>14</v>
      </c>
      <c r="M1535" s="5">
        <v>70.45</v>
      </c>
      <c r="N1535">
        <v>1</v>
      </c>
    </row>
    <row r="1536" spans="1:14" x14ac:dyDescent="0.25">
      <c r="A1536" s="2">
        <v>45420</v>
      </c>
      <c r="B1536" s="3">
        <f t="shared" si="71"/>
        <v>2024</v>
      </c>
      <c r="C1536" t="str">
        <f t="shared" si="69"/>
        <v>2023-2024</v>
      </c>
      <c r="D1536" t="s">
        <v>147</v>
      </c>
      <c r="E1536" t="s">
        <v>37</v>
      </c>
      <c r="F1536" t="str">
        <f t="shared" si="70"/>
        <v>South Australia</v>
      </c>
      <c r="G1536" t="s">
        <v>32</v>
      </c>
      <c r="H1536">
        <v>5607</v>
      </c>
      <c r="I1536" t="s">
        <v>11</v>
      </c>
      <c r="J1536" t="s">
        <v>38</v>
      </c>
      <c r="K1536" t="s">
        <v>154</v>
      </c>
      <c r="L1536" t="s">
        <v>14</v>
      </c>
      <c r="M1536" s="5">
        <v>70.5</v>
      </c>
      <c r="N1536">
        <v>1</v>
      </c>
    </row>
    <row r="1537" spans="1:14" x14ac:dyDescent="0.25">
      <c r="A1537" s="2">
        <v>45644</v>
      </c>
      <c r="B1537" s="3">
        <f t="shared" si="71"/>
        <v>2025</v>
      </c>
      <c r="C1537" t="str">
        <f t="shared" si="69"/>
        <v>2024-2025</v>
      </c>
      <c r="D1537" t="s">
        <v>148</v>
      </c>
      <c r="E1537" t="s">
        <v>24</v>
      </c>
      <c r="F1537" t="str">
        <f t="shared" si="70"/>
        <v>New South Wales</v>
      </c>
      <c r="G1537" t="s">
        <v>10</v>
      </c>
      <c r="H1537">
        <v>2795</v>
      </c>
      <c r="I1537" t="s">
        <v>11</v>
      </c>
      <c r="J1537" t="s">
        <v>25</v>
      </c>
      <c r="K1537" t="s">
        <v>157</v>
      </c>
      <c r="L1537" t="s">
        <v>22</v>
      </c>
      <c r="M1537" s="5">
        <v>70.599999999999994</v>
      </c>
      <c r="N1537">
        <v>1</v>
      </c>
    </row>
    <row r="1538" spans="1:14" x14ac:dyDescent="0.25">
      <c r="A1538" s="2">
        <v>45553</v>
      </c>
      <c r="B1538" s="3">
        <f t="shared" si="71"/>
        <v>2025</v>
      </c>
      <c r="C1538" t="str">
        <f t="shared" ref="C1538:C1601" si="72">IF(MONTH(A1538) &gt;= 7, YEAR(A1538) &amp; "-" &amp; YEAR(A1538) + 1, YEAR(A1538) - 1 &amp; "-" &amp; YEAR(A1538))</f>
        <v>2024-2025</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25">
      <c r="A1539" s="2">
        <v>45296</v>
      </c>
      <c r="B1539" s="3">
        <f t="shared" ref="B1539:B1602" si="74">IF(MONTH(A1539)&gt;=7,YEAR(A1539)+1,YEAR(A1539))</f>
        <v>2024</v>
      </c>
      <c r="C1539" t="str">
        <f t="shared" si="72"/>
        <v>2023-2024</v>
      </c>
      <c r="D1539" t="s">
        <v>147</v>
      </c>
      <c r="E1539" t="s">
        <v>146</v>
      </c>
      <c r="F1539" t="str">
        <f t="shared" si="73"/>
        <v>Victoria</v>
      </c>
      <c r="G1539" t="s">
        <v>45</v>
      </c>
      <c r="H1539">
        <v>3353</v>
      </c>
      <c r="I1539" t="s">
        <v>11</v>
      </c>
      <c r="J1539" t="s">
        <v>60</v>
      </c>
      <c r="K1539" t="s">
        <v>155</v>
      </c>
      <c r="L1539" t="s">
        <v>20</v>
      </c>
      <c r="M1539" s="5">
        <v>70.83</v>
      </c>
      <c r="N1539">
        <v>1</v>
      </c>
    </row>
    <row r="1540" spans="1:14" x14ac:dyDescent="0.25">
      <c r="A1540" s="2">
        <v>45461</v>
      </c>
      <c r="B1540" s="3">
        <f t="shared" si="74"/>
        <v>2024</v>
      </c>
      <c r="C1540" t="str">
        <f t="shared" si="72"/>
        <v>2023-2024</v>
      </c>
      <c r="D1540" t="s">
        <v>148</v>
      </c>
      <c r="E1540" t="s">
        <v>139</v>
      </c>
      <c r="F1540" t="str">
        <f t="shared" si="73"/>
        <v>New South Wales</v>
      </c>
      <c r="G1540" t="s">
        <v>10</v>
      </c>
      <c r="H1540">
        <v>2020</v>
      </c>
      <c r="I1540" t="s">
        <v>11</v>
      </c>
      <c r="J1540" t="s">
        <v>12</v>
      </c>
      <c r="K1540" t="s">
        <v>157</v>
      </c>
      <c r="L1540" t="s">
        <v>22</v>
      </c>
      <c r="M1540" s="5">
        <v>70.930000000000007</v>
      </c>
      <c r="N1540">
        <v>1</v>
      </c>
    </row>
    <row r="1541" spans="1:14" x14ac:dyDescent="0.25">
      <c r="A1541" s="2">
        <v>45872</v>
      </c>
      <c r="B1541" s="3">
        <f t="shared" si="74"/>
        <v>2026</v>
      </c>
      <c r="C1541" t="str">
        <f t="shared" si="72"/>
        <v>2025-2026</v>
      </c>
      <c r="D1541" t="s">
        <v>147</v>
      </c>
      <c r="E1541" t="s">
        <v>107</v>
      </c>
      <c r="F1541" t="str">
        <f t="shared" si="73"/>
        <v>Queensland</v>
      </c>
      <c r="G1541" t="s">
        <v>35</v>
      </c>
      <c r="H1541">
        <v>4220</v>
      </c>
      <c r="I1541" t="s">
        <v>11</v>
      </c>
      <c r="J1541" t="s">
        <v>104</v>
      </c>
      <c r="K1541" t="s">
        <v>154</v>
      </c>
      <c r="L1541" t="s">
        <v>14</v>
      </c>
      <c r="M1541" s="5">
        <v>71.14</v>
      </c>
      <c r="N1541">
        <v>1</v>
      </c>
    </row>
    <row r="1542" spans="1:14" x14ac:dyDescent="0.25">
      <c r="A1542" s="2">
        <v>45729</v>
      </c>
      <c r="B1542" s="3">
        <f t="shared" si="74"/>
        <v>2025</v>
      </c>
      <c r="C1542" t="str">
        <f t="shared" si="72"/>
        <v>2024-2025</v>
      </c>
      <c r="D1542" t="s">
        <v>147</v>
      </c>
      <c r="E1542" t="s">
        <v>53</v>
      </c>
      <c r="F1542" t="str">
        <f t="shared" si="73"/>
        <v>South Australia</v>
      </c>
      <c r="G1542" t="s">
        <v>32</v>
      </c>
      <c r="H1542">
        <v>5082</v>
      </c>
      <c r="I1542" t="s">
        <v>11</v>
      </c>
      <c r="J1542" t="s">
        <v>33</v>
      </c>
      <c r="K1542" t="s">
        <v>156</v>
      </c>
      <c r="L1542" t="s">
        <v>17</v>
      </c>
      <c r="M1542" s="5">
        <v>71.39</v>
      </c>
      <c r="N1542">
        <v>1</v>
      </c>
    </row>
    <row r="1543" spans="1:14" x14ac:dyDescent="0.25">
      <c r="A1543" s="2">
        <v>45847</v>
      </c>
      <c r="B1543" s="3">
        <f t="shared" si="74"/>
        <v>2026</v>
      </c>
      <c r="C1543" t="str">
        <f t="shared" si="72"/>
        <v>2025-2026</v>
      </c>
      <c r="D1543" t="s">
        <v>147</v>
      </c>
      <c r="E1543" t="s">
        <v>128</v>
      </c>
      <c r="F1543" t="str">
        <f t="shared" si="73"/>
        <v>Western Australia</v>
      </c>
      <c r="G1543" t="s">
        <v>48</v>
      </c>
      <c r="H1543">
        <v>6027</v>
      </c>
      <c r="I1543" t="s">
        <v>11</v>
      </c>
      <c r="J1543" t="s">
        <v>49</v>
      </c>
      <c r="K1543" t="s">
        <v>19</v>
      </c>
      <c r="L1543" t="s">
        <v>23</v>
      </c>
      <c r="M1543" s="5">
        <v>71.490000000000009</v>
      </c>
      <c r="N1543">
        <v>1</v>
      </c>
    </row>
    <row r="1544" spans="1:14" x14ac:dyDescent="0.25">
      <c r="A1544" s="2">
        <v>45466</v>
      </c>
      <c r="B1544" s="3">
        <f t="shared" si="74"/>
        <v>2024</v>
      </c>
      <c r="C1544" t="str">
        <f t="shared" si="72"/>
        <v>2023-2024</v>
      </c>
      <c r="D1544" t="s">
        <v>147</v>
      </c>
      <c r="E1544" t="s">
        <v>40</v>
      </c>
      <c r="F1544" t="str">
        <f t="shared" si="73"/>
        <v>New South Wales</v>
      </c>
      <c r="G1544" t="s">
        <v>10</v>
      </c>
      <c r="H1544">
        <v>2116</v>
      </c>
      <c r="I1544" t="s">
        <v>11</v>
      </c>
      <c r="J1544" t="s">
        <v>27</v>
      </c>
      <c r="K1544" t="s">
        <v>151</v>
      </c>
      <c r="L1544" t="s">
        <v>21</v>
      </c>
      <c r="M1544" s="5">
        <v>71.5</v>
      </c>
      <c r="N1544">
        <v>1</v>
      </c>
    </row>
    <row r="1545" spans="1:14" x14ac:dyDescent="0.25">
      <c r="A1545" s="2">
        <v>45870</v>
      </c>
      <c r="B1545" s="3">
        <f t="shared" si="74"/>
        <v>2026</v>
      </c>
      <c r="C1545" t="str">
        <f t="shared" si="72"/>
        <v>2025-2026</v>
      </c>
      <c r="D1545" t="s">
        <v>147</v>
      </c>
      <c r="E1545" t="s">
        <v>124</v>
      </c>
      <c r="F1545" t="str">
        <f t="shared" si="73"/>
        <v>New South Wales</v>
      </c>
      <c r="G1545" t="s">
        <v>10</v>
      </c>
      <c r="H1545">
        <v>2015</v>
      </c>
      <c r="I1545" t="s">
        <v>11</v>
      </c>
      <c r="J1545" t="s">
        <v>12</v>
      </c>
      <c r="K1545" t="s">
        <v>152</v>
      </c>
      <c r="L1545" t="s">
        <v>13</v>
      </c>
      <c r="M1545" s="5">
        <v>71.709999999999994</v>
      </c>
      <c r="N1545">
        <v>1</v>
      </c>
    </row>
    <row r="1546" spans="1:14" x14ac:dyDescent="0.25">
      <c r="A1546" s="2">
        <v>45923</v>
      </c>
      <c r="B1546" s="3">
        <f t="shared" si="74"/>
        <v>2026</v>
      </c>
      <c r="C1546" t="str">
        <f t="shared" si="72"/>
        <v>2025-2026</v>
      </c>
      <c r="D1546" t="s">
        <v>147</v>
      </c>
      <c r="E1546" t="s">
        <v>44</v>
      </c>
      <c r="F1546" t="str">
        <f t="shared" si="73"/>
        <v>Victoria</v>
      </c>
      <c r="G1546" t="s">
        <v>45</v>
      </c>
      <c r="H1546">
        <v>3066</v>
      </c>
      <c r="I1546" t="s">
        <v>11</v>
      </c>
      <c r="J1546" t="s">
        <v>46</v>
      </c>
      <c r="K1546" t="s">
        <v>154</v>
      </c>
      <c r="L1546" t="s">
        <v>14</v>
      </c>
      <c r="M1546" s="5">
        <v>71.760000000000005</v>
      </c>
      <c r="N1546">
        <v>1</v>
      </c>
    </row>
    <row r="1547" spans="1:14" x14ac:dyDescent="0.25">
      <c r="A1547" s="2">
        <v>45863</v>
      </c>
      <c r="B1547" s="3">
        <f t="shared" si="74"/>
        <v>2026</v>
      </c>
      <c r="C1547" t="str">
        <f t="shared" si="72"/>
        <v>2025-2026</v>
      </c>
      <c r="D1547" t="s">
        <v>148</v>
      </c>
      <c r="E1547" t="s">
        <v>107</v>
      </c>
      <c r="F1547" t="str">
        <f t="shared" si="73"/>
        <v>Queensland</v>
      </c>
      <c r="G1547" t="s">
        <v>35</v>
      </c>
      <c r="H1547">
        <v>4220</v>
      </c>
      <c r="I1547" t="s">
        <v>11</v>
      </c>
      <c r="J1547" t="s">
        <v>104</v>
      </c>
      <c r="K1547" t="s">
        <v>149</v>
      </c>
      <c r="L1547" t="s">
        <v>15</v>
      </c>
      <c r="M1547" s="5">
        <v>71.819999999999993</v>
      </c>
      <c r="N1547">
        <v>1</v>
      </c>
    </row>
    <row r="1548" spans="1:14" x14ac:dyDescent="0.25">
      <c r="A1548" s="2">
        <v>45530</v>
      </c>
      <c r="B1548" s="3">
        <f t="shared" si="74"/>
        <v>2025</v>
      </c>
      <c r="C1548" t="str">
        <f t="shared" si="72"/>
        <v>2024-2025</v>
      </c>
      <c r="D1548" t="s">
        <v>147</v>
      </c>
      <c r="E1548" t="s">
        <v>114</v>
      </c>
      <c r="F1548" t="str">
        <f t="shared" si="73"/>
        <v>Victoria</v>
      </c>
      <c r="G1548" t="s">
        <v>45</v>
      </c>
      <c r="H1548">
        <v>3551</v>
      </c>
      <c r="I1548" t="s">
        <v>11</v>
      </c>
      <c r="J1548" t="s">
        <v>60</v>
      </c>
      <c r="K1548" t="s">
        <v>149</v>
      </c>
      <c r="L1548" t="s">
        <v>15</v>
      </c>
      <c r="M1548" s="5">
        <v>71.86</v>
      </c>
      <c r="N1548">
        <v>1</v>
      </c>
    </row>
    <row r="1549" spans="1:14" x14ac:dyDescent="0.25">
      <c r="A1549" s="2">
        <v>45616</v>
      </c>
      <c r="B1549" s="3">
        <f t="shared" si="74"/>
        <v>2025</v>
      </c>
      <c r="C1549" t="str">
        <f t="shared" si="72"/>
        <v>2024-2025</v>
      </c>
      <c r="D1549" t="s">
        <v>148</v>
      </c>
      <c r="E1549" t="s">
        <v>26</v>
      </c>
      <c r="F1549" t="str">
        <f t="shared" si="73"/>
        <v>New South Wales</v>
      </c>
      <c r="G1549" t="s">
        <v>10</v>
      </c>
      <c r="H1549">
        <v>2141</v>
      </c>
      <c r="I1549" t="s">
        <v>11</v>
      </c>
      <c r="J1549" t="s">
        <v>27</v>
      </c>
      <c r="K1549" t="s">
        <v>19</v>
      </c>
      <c r="L1549" t="s">
        <v>23</v>
      </c>
      <c r="M1549" s="5">
        <v>71.88</v>
      </c>
      <c r="N1549">
        <v>1</v>
      </c>
    </row>
    <row r="1550" spans="1:14" x14ac:dyDescent="0.25">
      <c r="A1550" s="2">
        <v>45894</v>
      </c>
      <c r="B1550" s="3">
        <f t="shared" si="74"/>
        <v>2026</v>
      </c>
      <c r="C1550" t="str">
        <f t="shared" si="72"/>
        <v>2025-2026</v>
      </c>
      <c r="D1550" t="s">
        <v>148</v>
      </c>
      <c r="E1550" t="s">
        <v>122</v>
      </c>
      <c r="F1550" t="str">
        <f t="shared" si="73"/>
        <v>New South Wales</v>
      </c>
      <c r="G1550" t="s">
        <v>10</v>
      </c>
      <c r="H1550">
        <v>2650</v>
      </c>
      <c r="I1550" t="s">
        <v>11</v>
      </c>
      <c r="J1550" t="s">
        <v>25</v>
      </c>
      <c r="K1550" t="s">
        <v>155</v>
      </c>
      <c r="L1550" t="s">
        <v>20</v>
      </c>
      <c r="M1550" s="5">
        <v>71.88</v>
      </c>
      <c r="N1550">
        <v>1</v>
      </c>
    </row>
    <row r="1551" spans="1:14" x14ac:dyDescent="0.25">
      <c r="A1551" s="2">
        <v>45806</v>
      </c>
      <c r="B1551" s="3">
        <f t="shared" si="74"/>
        <v>2025</v>
      </c>
      <c r="C1551" t="str">
        <f t="shared" si="72"/>
        <v>2024-2025</v>
      </c>
      <c r="D1551" t="s">
        <v>147</v>
      </c>
      <c r="E1551" t="s">
        <v>103</v>
      </c>
      <c r="F1551" t="str">
        <f t="shared" si="73"/>
        <v>Queensland</v>
      </c>
      <c r="G1551" t="s">
        <v>35</v>
      </c>
      <c r="H1551">
        <v>4509</v>
      </c>
      <c r="I1551" t="s">
        <v>11</v>
      </c>
      <c r="J1551" t="s">
        <v>104</v>
      </c>
      <c r="K1551" t="s">
        <v>151</v>
      </c>
      <c r="L1551" t="s">
        <v>21</v>
      </c>
      <c r="M1551" s="5">
        <v>71.91</v>
      </c>
      <c r="N1551">
        <v>1</v>
      </c>
    </row>
    <row r="1552" spans="1:14" x14ac:dyDescent="0.25">
      <c r="A1552" s="2">
        <v>45323</v>
      </c>
      <c r="B1552" s="3">
        <f t="shared" si="74"/>
        <v>2024</v>
      </c>
      <c r="C1552" t="str">
        <f t="shared" si="72"/>
        <v>2023-2024</v>
      </c>
      <c r="D1552" t="s">
        <v>147</v>
      </c>
      <c r="E1552" t="s">
        <v>59</v>
      </c>
      <c r="F1552" t="str">
        <f t="shared" si="73"/>
        <v>Victoria</v>
      </c>
      <c r="G1552" t="s">
        <v>45</v>
      </c>
      <c r="H1552">
        <v>3280</v>
      </c>
      <c r="I1552" t="s">
        <v>11</v>
      </c>
      <c r="J1552" t="s">
        <v>60</v>
      </c>
      <c r="K1552" t="s">
        <v>150</v>
      </c>
      <c r="L1552" t="s">
        <v>18</v>
      </c>
      <c r="M1552" s="5">
        <v>72.84</v>
      </c>
      <c r="N1552">
        <v>1</v>
      </c>
    </row>
    <row r="1553" spans="1:14" x14ac:dyDescent="0.25">
      <c r="A1553" s="2">
        <v>45488</v>
      </c>
      <c r="B1553" s="3">
        <f t="shared" si="74"/>
        <v>2025</v>
      </c>
      <c r="C1553" t="str">
        <f t="shared" si="72"/>
        <v>2024-2025</v>
      </c>
      <c r="D1553" t="s">
        <v>148</v>
      </c>
      <c r="E1553" t="s">
        <v>100</v>
      </c>
      <c r="F1553" t="str">
        <f t="shared" si="73"/>
        <v>Western Australia</v>
      </c>
      <c r="G1553" t="s">
        <v>48</v>
      </c>
      <c r="H1553">
        <v>6021</v>
      </c>
      <c r="I1553" t="s">
        <v>11</v>
      </c>
      <c r="J1553" t="s">
        <v>49</v>
      </c>
      <c r="K1553" t="s">
        <v>150</v>
      </c>
      <c r="L1553" t="s">
        <v>18</v>
      </c>
      <c r="M1553" s="5">
        <v>72.900000000000006</v>
      </c>
      <c r="N1553">
        <v>1</v>
      </c>
    </row>
    <row r="1554" spans="1:14" x14ac:dyDescent="0.25">
      <c r="A1554" s="2">
        <v>45790</v>
      </c>
      <c r="B1554" s="3">
        <f t="shared" si="74"/>
        <v>2025</v>
      </c>
      <c r="C1554" t="str">
        <f t="shared" si="72"/>
        <v>2024-2025</v>
      </c>
      <c r="D1554" t="s">
        <v>148</v>
      </c>
      <c r="E1554" t="s">
        <v>98</v>
      </c>
      <c r="F1554" t="str">
        <f t="shared" si="73"/>
        <v>Victoria</v>
      </c>
      <c r="G1554" t="s">
        <v>45</v>
      </c>
      <c r="H1554">
        <v>3429</v>
      </c>
      <c r="I1554" t="s">
        <v>11</v>
      </c>
      <c r="J1554" t="s">
        <v>60</v>
      </c>
      <c r="K1554" t="s">
        <v>154</v>
      </c>
      <c r="L1554" t="s">
        <v>14</v>
      </c>
      <c r="M1554" s="5">
        <v>72.94</v>
      </c>
      <c r="N1554">
        <v>1</v>
      </c>
    </row>
    <row r="1555" spans="1:14" x14ac:dyDescent="0.25">
      <c r="A1555" s="2">
        <v>45854</v>
      </c>
      <c r="B1555" s="3">
        <f t="shared" si="74"/>
        <v>2026</v>
      </c>
      <c r="C1555" t="str">
        <f t="shared" si="72"/>
        <v>2025-2026</v>
      </c>
      <c r="D1555" t="s">
        <v>147</v>
      </c>
      <c r="E1555" t="s">
        <v>28</v>
      </c>
      <c r="F1555" t="str">
        <f t="shared" si="73"/>
        <v>Northern Territory</v>
      </c>
      <c r="G1555" t="s">
        <v>29</v>
      </c>
      <c r="H1555">
        <v>800</v>
      </c>
      <c r="I1555" t="s">
        <v>11</v>
      </c>
      <c r="J1555" t="s">
        <v>30</v>
      </c>
      <c r="K1555" t="s">
        <v>154</v>
      </c>
      <c r="L1555" t="s">
        <v>14</v>
      </c>
      <c r="M1555" s="5">
        <v>73.12</v>
      </c>
      <c r="N1555">
        <v>1</v>
      </c>
    </row>
    <row r="1556" spans="1:14" x14ac:dyDescent="0.25">
      <c r="A1556" s="2">
        <v>45422</v>
      </c>
      <c r="B1556" s="3">
        <f t="shared" si="74"/>
        <v>2024</v>
      </c>
      <c r="C1556" t="str">
        <f t="shared" si="72"/>
        <v>2023-2024</v>
      </c>
      <c r="D1556" t="s">
        <v>147</v>
      </c>
      <c r="E1556" t="s">
        <v>92</v>
      </c>
      <c r="F1556" t="str">
        <f t="shared" si="73"/>
        <v>Queensland</v>
      </c>
      <c r="G1556" t="s">
        <v>35</v>
      </c>
      <c r="H1556">
        <v>4068</v>
      </c>
      <c r="I1556" t="s">
        <v>11</v>
      </c>
      <c r="J1556" t="s">
        <v>43</v>
      </c>
      <c r="K1556" t="s">
        <v>19</v>
      </c>
      <c r="L1556" t="s">
        <v>23</v>
      </c>
      <c r="M1556" s="5">
        <v>73.22</v>
      </c>
      <c r="N1556">
        <v>1</v>
      </c>
    </row>
    <row r="1557" spans="1:14" x14ac:dyDescent="0.25">
      <c r="A1557" s="2">
        <v>45407</v>
      </c>
      <c r="B1557" s="3">
        <f t="shared" si="74"/>
        <v>2024</v>
      </c>
      <c r="C1557" t="str">
        <f t="shared" si="72"/>
        <v>2023-2024</v>
      </c>
      <c r="D1557" t="s">
        <v>147</v>
      </c>
      <c r="E1557" t="s">
        <v>96</v>
      </c>
      <c r="F1557" t="str">
        <f t="shared" si="73"/>
        <v>Western Australia</v>
      </c>
      <c r="G1557" t="s">
        <v>48</v>
      </c>
      <c r="H1557">
        <v>6330</v>
      </c>
      <c r="I1557" t="s">
        <v>11</v>
      </c>
      <c r="J1557" t="s">
        <v>94</v>
      </c>
      <c r="K1557" t="s">
        <v>154</v>
      </c>
      <c r="L1557" t="s">
        <v>14</v>
      </c>
      <c r="M1557" s="5">
        <v>73.490000000000009</v>
      </c>
      <c r="N1557">
        <v>1</v>
      </c>
    </row>
    <row r="1558" spans="1:14" x14ac:dyDescent="0.25">
      <c r="A1558" s="2">
        <v>45507</v>
      </c>
      <c r="B1558" s="3">
        <f t="shared" si="74"/>
        <v>2025</v>
      </c>
      <c r="C1558" t="str">
        <f t="shared" si="72"/>
        <v>2024-2025</v>
      </c>
      <c r="D1558" t="s">
        <v>147</v>
      </c>
      <c r="E1558" t="s">
        <v>31</v>
      </c>
      <c r="F1558" t="str">
        <f t="shared" si="73"/>
        <v>South Australia</v>
      </c>
      <c r="G1558" t="s">
        <v>32</v>
      </c>
      <c r="H1558">
        <v>5168</v>
      </c>
      <c r="I1558" t="s">
        <v>11</v>
      </c>
      <c r="J1558" t="s">
        <v>33</v>
      </c>
      <c r="K1558" t="s">
        <v>154</v>
      </c>
      <c r="L1558" t="s">
        <v>14</v>
      </c>
      <c r="M1558" s="5">
        <v>73.5</v>
      </c>
      <c r="N1558">
        <v>1</v>
      </c>
    </row>
    <row r="1559" spans="1:14" x14ac:dyDescent="0.25">
      <c r="A1559" s="2">
        <v>45563</v>
      </c>
      <c r="B1559" s="3">
        <f t="shared" si="74"/>
        <v>2025</v>
      </c>
      <c r="C1559" t="str">
        <f t="shared" si="72"/>
        <v>2024-2025</v>
      </c>
      <c r="D1559" t="s">
        <v>148</v>
      </c>
      <c r="E1559" t="s">
        <v>101</v>
      </c>
      <c r="F1559" t="str">
        <f t="shared" si="73"/>
        <v>Victoria</v>
      </c>
      <c r="G1559" t="s">
        <v>45</v>
      </c>
      <c r="H1559">
        <v>3131</v>
      </c>
      <c r="I1559" t="s">
        <v>11</v>
      </c>
      <c r="J1559" t="s">
        <v>63</v>
      </c>
      <c r="K1559" t="s">
        <v>152</v>
      </c>
      <c r="L1559" t="s">
        <v>13</v>
      </c>
      <c r="M1559" s="5">
        <v>73.59</v>
      </c>
      <c r="N1559">
        <v>1</v>
      </c>
    </row>
    <row r="1560" spans="1:14" x14ac:dyDescent="0.25">
      <c r="A1560" s="2">
        <v>45770</v>
      </c>
      <c r="B1560" s="3">
        <f t="shared" si="74"/>
        <v>2025</v>
      </c>
      <c r="C1560" t="str">
        <f t="shared" si="72"/>
        <v>2024-2025</v>
      </c>
      <c r="D1560" t="s">
        <v>148</v>
      </c>
      <c r="E1560" t="s">
        <v>26</v>
      </c>
      <c r="F1560" t="str">
        <f t="shared" si="73"/>
        <v>New South Wales</v>
      </c>
      <c r="G1560" t="s">
        <v>10</v>
      </c>
      <c r="H1560">
        <v>2141</v>
      </c>
      <c r="I1560" t="s">
        <v>11</v>
      </c>
      <c r="J1560" t="s">
        <v>27</v>
      </c>
      <c r="K1560" t="s">
        <v>156</v>
      </c>
      <c r="L1560" t="s">
        <v>17</v>
      </c>
      <c r="M1560" s="5">
        <v>73.830000000000013</v>
      </c>
      <c r="N1560">
        <v>1</v>
      </c>
    </row>
    <row r="1561" spans="1:14" x14ac:dyDescent="0.25">
      <c r="A1561" s="2">
        <v>45397</v>
      </c>
      <c r="B1561" s="3">
        <f t="shared" si="74"/>
        <v>2024</v>
      </c>
      <c r="C1561" t="str">
        <f t="shared" si="72"/>
        <v>2023-2024</v>
      </c>
      <c r="D1561" t="s">
        <v>148</v>
      </c>
      <c r="E1561" t="s">
        <v>138</v>
      </c>
      <c r="F1561" t="str">
        <f t="shared" si="73"/>
        <v>Queensland</v>
      </c>
      <c r="G1561" t="s">
        <v>35</v>
      </c>
      <c r="H1561">
        <v>4558</v>
      </c>
      <c r="I1561" t="s">
        <v>11</v>
      </c>
      <c r="J1561" t="s">
        <v>120</v>
      </c>
      <c r="K1561" t="s">
        <v>157</v>
      </c>
      <c r="L1561" t="s">
        <v>22</v>
      </c>
      <c r="M1561" s="5">
        <v>73.89</v>
      </c>
      <c r="N1561">
        <v>1</v>
      </c>
    </row>
    <row r="1562" spans="1:14" x14ac:dyDescent="0.25">
      <c r="A1562" s="2">
        <v>45962</v>
      </c>
      <c r="B1562" s="3">
        <f t="shared" si="74"/>
        <v>2026</v>
      </c>
      <c r="C1562" t="str">
        <f t="shared" si="72"/>
        <v>2025-2026</v>
      </c>
      <c r="D1562" t="s">
        <v>147</v>
      </c>
      <c r="E1562" t="s">
        <v>86</v>
      </c>
      <c r="F1562" t="str">
        <f t="shared" si="73"/>
        <v>New South Wales</v>
      </c>
      <c r="G1562" t="s">
        <v>10</v>
      </c>
      <c r="H1562">
        <v>2064</v>
      </c>
      <c r="I1562" t="s">
        <v>11</v>
      </c>
      <c r="J1562" t="s">
        <v>12</v>
      </c>
      <c r="K1562" t="s">
        <v>150</v>
      </c>
      <c r="L1562" t="s">
        <v>18</v>
      </c>
      <c r="M1562" s="5">
        <v>73.930000000000007</v>
      </c>
      <c r="N1562">
        <v>1</v>
      </c>
    </row>
    <row r="1563" spans="1:14" x14ac:dyDescent="0.25">
      <c r="A1563" s="2">
        <v>45989</v>
      </c>
      <c r="B1563" s="3">
        <f t="shared" si="74"/>
        <v>2026</v>
      </c>
      <c r="C1563" t="str">
        <f t="shared" si="72"/>
        <v>2025-2026</v>
      </c>
      <c r="D1563" t="s">
        <v>148</v>
      </c>
      <c r="E1563" t="s">
        <v>31</v>
      </c>
      <c r="F1563" t="str">
        <f t="shared" si="73"/>
        <v>South Australia</v>
      </c>
      <c r="G1563" t="s">
        <v>32</v>
      </c>
      <c r="H1563">
        <v>5168</v>
      </c>
      <c r="I1563" t="s">
        <v>11</v>
      </c>
      <c r="J1563" t="s">
        <v>33</v>
      </c>
      <c r="K1563" t="s">
        <v>154</v>
      </c>
      <c r="L1563" t="s">
        <v>14</v>
      </c>
      <c r="M1563" s="5">
        <v>74</v>
      </c>
      <c r="N1563">
        <v>1</v>
      </c>
    </row>
    <row r="1564" spans="1:14" x14ac:dyDescent="0.25">
      <c r="A1564" s="2">
        <v>45973</v>
      </c>
      <c r="B1564" s="3">
        <f t="shared" si="74"/>
        <v>2026</v>
      </c>
      <c r="C1564" t="str">
        <f t="shared" si="72"/>
        <v>2025-2026</v>
      </c>
      <c r="D1564" t="s">
        <v>147</v>
      </c>
      <c r="E1564" t="s">
        <v>113</v>
      </c>
      <c r="F1564" t="str">
        <f t="shared" si="73"/>
        <v>Queensland</v>
      </c>
      <c r="G1564" t="s">
        <v>35</v>
      </c>
      <c r="H1564">
        <v>4215</v>
      </c>
      <c r="I1564" t="s">
        <v>11</v>
      </c>
      <c r="J1564" t="s">
        <v>104</v>
      </c>
      <c r="K1564" t="s">
        <v>152</v>
      </c>
      <c r="L1564" t="s">
        <v>13</v>
      </c>
      <c r="M1564" s="5">
        <v>74.16</v>
      </c>
      <c r="N1564">
        <v>1</v>
      </c>
    </row>
    <row r="1565" spans="1:14" x14ac:dyDescent="0.25">
      <c r="A1565" s="2">
        <v>45660</v>
      </c>
      <c r="B1565" s="3">
        <f t="shared" si="74"/>
        <v>2025</v>
      </c>
      <c r="C1565" t="str">
        <f t="shared" si="72"/>
        <v>2024-2025</v>
      </c>
      <c r="D1565" t="s">
        <v>148</v>
      </c>
      <c r="E1565" t="s">
        <v>138</v>
      </c>
      <c r="F1565" t="str">
        <f t="shared" si="73"/>
        <v>Queensland</v>
      </c>
      <c r="G1565" t="s">
        <v>35</v>
      </c>
      <c r="H1565">
        <v>4558</v>
      </c>
      <c r="I1565" t="s">
        <v>11</v>
      </c>
      <c r="J1565" t="s">
        <v>120</v>
      </c>
      <c r="K1565" t="s">
        <v>157</v>
      </c>
      <c r="L1565" t="s">
        <v>22</v>
      </c>
      <c r="M1565" s="5">
        <v>74.169999999999987</v>
      </c>
      <c r="N1565">
        <v>1</v>
      </c>
    </row>
    <row r="1566" spans="1:14" x14ac:dyDescent="0.25">
      <c r="A1566" s="2">
        <v>45376</v>
      </c>
      <c r="B1566" s="3">
        <f t="shared" si="74"/>
        <v>2024</v>
      </c>
      <c r="C1566" t="str">
        <f t="shared" si="72"/>
        <v>2023-2024</v>
      </c>
      <c r="D1566" t="s">
        <v>147</v>
      </c>
      <c r="E1566" t="s">
        <v>121</v>
      </c>
      <c r="F1566" t="str">
        <f t="shared" si="73"/>
        <v>Queensland</v>
      </c>
      <c r="G1566" t="s">
        <v>35</v>
      </c>
      <c r="H1566">
        <v>4700</v>
      </c>
      <c r="I1566" t="s">
        <v>11</v>
      </c>
      <c r="J1566" t="s">
        <v>51</v>
      </c>
      <c r="K1566" t="s">
        <v>156</v>
      </c>
      <c r="L1566" t="s">
        <v>17</v>
      </c>
      <c r="M1566" s="5">
        <v>74.34</v>
      </c>
      <c r="N1566">
        <v>1</v>
      </c>
    </row>
    <row r="1567" spans="1:14" x14ac:dyDescent="0.25">
      <c r="A1567" s="2">
        <v>45804</v>
      </c>
      <c r="B1567" s="3">
        <f t="shared" si="74"/>
        <v>2025</v>
      </c>
      <c r="C1567" t="str">
        <f t="shared" si="72"/>
        <v>2024-2025</v>
      </c>
      <c r="D1567" t="s">
        <v>148</v>
      </c>
      <c r="E1567" t="s">
        <v>97</v>
      </c>
      <c r="F1567" t="str">
        <f t="shared" si="73"/>
        <v>Tasmania</v>
      </c>
      <c r="G1567" t="s">
        <v>70</v>
      </c>
      <c r="H1567">
        <v>7250</v>
      </c>
      <c r="I1567" t="s">
        <v>11</v>
      </c>
      <c r="J1567" t="s">
        <v>71</v>
      </c>
      <c r="K1567" t="s">
        <v>19</v>
      </c>
      <c r="L1567" t="s">
        <v>23</v>
      </c>
      <c r="M1567" s="5">
        <v>74.5</v>
      </c>
      <c r="N1567">
        <v>1</v>
      </c>
    </row>
    <row r="1568" spans="1:14" x14ac:dyDescent="0.25">
      <c r="A1568" s="2">
        <v>45919</v>
      </c>
      <c r="B1568" s="3">
        <f t="shared" si="74"/>
        <v>2026</v>
      </c>
      <c r="C1568" t="str">
        <f t="shared" si="72"/>
        <v>2025-2026</v>
      </c>
      <c r="D1568" t="s">
        <v>147</v>
      </c>
      <c r="E1568" t="s">
        <v>113</v>
      </c>
      <c r="F1568" t="str">
        <f t="shared" si="73"/>
        <v>Queensland</v>
      </c>
      <c r="G1568" t="s">
        <v>35</v>
      </c>
      <c r="H1568">
        <v>4215</v>
      </c>
      <c r="I1568" t="s">
        <v>11</v>
      </c>
      <c r="J1568" t="s">
        <v>104</v>
      </c>
      <c r="K1568" t="s">
        <v>156</v>
      </c>
      <c r="L1568" t="s">
        <v>17</v>
      </c>
      <c r="M1568" s="5">
        <v>74.75</v>
      </c>
      <c r="N1568">
        <v>1</v>
      </c>
    </row>
    <row r="1569" spans="1:14" x14ac:dyDescent="0.25">
      <c r="A1569" s="2">
        <v>45563</v>
      </c>
      <c r="B1569" s="3">
        <f t="shared" si="74"/>
        <v>2025</v>
      </c>
      <c r="C1569" t="str">
        <f t="shared" si="72"/>
        <v>2024-2025</v>
      </c>
      <c r="D1569" t="s">
        <v>147</v>
      </c>
      <c r="E1569" t="s">
        <v>66</v>
      </c>
      <c r="F1569" t="str">
        <f t="shared" si="73"/>
        <v>South Australia</v>
      </c>
      <c r="G1569" t="s">
        <v>32</v>
      </c>
      <c r="H1569">
        <v>5169</v>
      </c>
      <c r="I1569" t="s">
        <v>11</v>
      </c>
      <c r="J1569" t="s">
        <v>33</v>
      </c>
      <c r="K1569" t="s">
        <v>19</v>
      </c>
      <c r="L1569" t="s">
        <v>23</v>
      </c>
      <c r="M1569" s="5">
        <v>74.789999999999992</v>
      </c>
      <c r="N1569">
        <v>1</v>
      </c>
    </row>
    <row r="1570" spans="1:14" x14ac:dyDescent="0.25">
      <c r="A1570" s="2">
        <v>45914</v>
      </c>
      <c r="B1570" s="3">
        <f t="shared" si="74"/>
        <v>2026</v>
      </c>
      <c r="C1570" t="str">
        <f t="shared" si="72"/>
        <v>2025-2026</v>
      </c>
      <c r="D1570" t="s">
        <v>147</v>
      </c>
      <c r="E1570" t="s">
        <v>135</v>
      </c>
      <c r="F1570" t="str">
        <f t="shared" si="73"/>
        <v>Victoria</v>
      </c>
      <c r="G1570" t="s">
        <v>45</v>
      </c>
      <c r="H1570">
        <v>3550</v>
      </c>
      <c r="I1570" t="s">
        <v>11</v>
      </c>
      <c r="J1570" t="s">
        <v>60</v>
      </c>
      <c r="K1570" t="s">
        <v>156</v>
      </c>
      <c r="L1570" t="s">
        <v>17</v>
      </c>
      <c r="M1570" s="5">
        <v>74.86</v>
      </c>
      <c r="N1570">
        <v>1</v>
      </c>
    </row>
    <row r="1571" spans="1:14" x14ac:dyDescent="0.25">
      <c r="A1571" s="2">
        <v>45313</v>
      </c>
      <c r="B1571" s="3">
        <f t="shared" si="74"/>
        <v>2024</v>
      </c>
      <c r="C1571" t="str">
        <f t="shared" si="72"/>
        <v>2023-2024</v>
      </c>
      <c r="D1571" t="s">
        <v>147</v>
      </c>
      <c r="E1571" t="s">
        <v>126</v>
      </c>
      <c r="F1571" t="str">
        <f t="shared" si="73"/>
        <v>Queensland</v>
      </c>
      <c r="G1571" t="s">
        <v>35</v>
      </c>
      <c r="H1571">
        <v>4551</v>
      </c>
      <c r="I1571" t="s">
        <v>11</v>
      </c>
      <c r="J1571" t="s">
        <v>120</v>
      </c>
      <c r="K1571" t="s">
        <v>149</v>
      </c>
      <c r="L1571" t="s">
        <v>15</v>
      </c>
      <c r="M1571" s="5">
        <v>74.88</v>
      </c>
      <c r="N1571">
        <v>1</v>
      </c>
    </row>
    <row r="1572" spans="1:14" x14ac:dyDescent="0.25">
      <c r="A1572" s="2">
        <v>45605</v>
      </c>
      <c r="B1572" s="3">
        <f t="shared" si="74"/>
        <v>2025</v>
      </c>
      <c r="C1572" t="str">
        <f t="shared" si="72"/>
        <v>2024-2025</v>
      </c>
      <c r="D1572" t="s">
        <v>147</v>
      </c>
      <c r="E1572" t="s">
        <v>136</v>
      </c>
      <c r="F1572" t="str">
        <f t="shared" si="73"/>
        <v>Victoria</v>
      </c>
      <c r="G1572" t="s">
        <v>45</v>
      </c>
      <c r="H1572">
        <v>3175</v>
      </c>
      <c r="I1572" t="s">
        <v>11</v>
      </c>
      <c r="J1572" t="s">
        <v>63</v>
      </c>
      <c r="K1572" t="s">
        <v>154</v>
      </c>
      <c r="L1572" t="s">
        <v>14</v>
      </c>
      <c r="M1572" s="5">
        <v>74.91</v>
      </c>
      <c r="N1572">
        <v>1</v>
      </c>
    </row>
    <row r="1573" spans="1:14" x14ac:dyDescent="0.25">
      <c r="A1573" s="2">
        <v>45879</v>
      </c>
      <c r="B1573" s="3">
        <f t="shared" si="74"/>
        <v>2026</v>
      </c>
      <c r="C1573" t="str">
        <f t="shared" si="72"/>
        <v>2025-2026</v>
      </c>
      <c r="D1573" t="s">
        <v>147</v>
      </c>
      <c r="E1573" t="s">
        <v>103</v>
      </c>
      <c r="F1573" t="str">
        <f t="shared" si="73"/>
        <v>Queensland</v>
      </c>
      <c r="G1573" t="s">
        <v>35</v>
      </c>
      <c r="H1573">
        <v>4509</v>
      </c>
      <c r="I1573" t="s">
        <v>11</v>
      </c>
      <c r="J1573" t="s">
        <v>104</v>
      </c>
      <c r="K1573" t="s">
        <v>154</v>
      </c>
      <c r="L1573" t="s">
        <v>14</v>
      </c>
      <c r="M1573" s="5">
        <v>74.910000000000011</v>
      </c>
      <c r="N1573">
        <v>1</v>
      </c>
    </row>
    <row r="1574" spans="1:14" x14ac:dyDescent="0.25">
      <c r="A1574" s="2">
        <v>45904</v>
      </c>
      <c r="B1574" s="3">
        <f t="shared" si="74"/>
        <v>2026</v>
      </c>
      <c r="C1574" t="str">
        <f t="shared" si="72"/>
        <v>2025-2026</v>
      </c>
      <c r="D1574" t="s">
        <v>147</v>
      </c>
      <c r="E1574" t="s">
        <v>66</v>
      </c>
      <c r="F1574" t="str">
        <f t="shared" si="73"/>
        <v>South Australia</v>
      </c>
      <c r="G1574" t="s">
        <v>32</v>
      </c>
      <c r="H1574">
        <v>5169</v>
      </c>
      <c r="I1574" t="s">
        <v>11</v>
      </c>
      <c r="J1574" t="s">
        <v>33</v>
      </c>
      <c r="K1574" t="s">
        <v>154</v>
      </c>
      <c r="L1574" t="s">
        <v>14</v>
      </c>
      <c r="M1574" s="5">
        <v>74.930000000000007</v>
      </c>
      <c r="N1574">
        <v>1</v>
      </c>
    </row>
    <row r="1575" spans="1:14" x14ac:dyDescent="0.25">
      <c r="A1575" s="2">
        <v>45915</v>
      </c>
      <c r="B1575" s="3">
        <f t="shared" si="74"/>
        <v>2026</v>
      </c>
      <c r="C1575" t="str">
        <f t="shared" si="72"/>
        <v>2025-2026</v>
      </c>
      <c r="D1575" t="s">
        <v>147</v>
      </c>
      <c r="E1575" t="s">
        <v>34</v>
      </c>
      <c r="F1575" t="str">
        <f t="shared" si="73"/>
        <v>Queensland</v>
      </c>
      <c r="G1575" t="s">
        <v>35</v>
      </c>
      <c r="H1575">
        <v>4802</v>
      </c>
      <c r="I1575" t="s">
        <v>11</v>
      </c>
      <c r="J1575" t="s">
        <v>36</v>
      </c>
      <c r="K1575" t="s">
        <v>150</v>
      </c>
      <c r="L1575" t="s">
        <v>18</v>
      </c>
      <c r="M1575" s="5">
        <v>74.95</v>
      </c>
      <c r="N1575">
        <v>1</v>
      </c>
    </row>
    <row r="1576" spans="1:14" x14ac:dyDescent="0.25">
      <c r="A1576" s="2">
        <v>45674</v>
      </c>
      <c r="B1576" s="3">
        <f t="shared" si="74"/>
        <v>2025</v>
      </c>
      <c r="C1576" t="str">
        <f t="shared" si="72"/>
        <v>2024-2025</v>
      </c>
      <c r="D1576" t="s">
        <v>148</v>
      </c>
      <c r="E1576" t="s">
        <v>67</v>
      </c>
      <c r="F1576" t="str">
        <f t="shared" si="73"/>
        <v>New South Wales</v>
      </c>
      <c r="G1576" t="s">
        <v>10</v>
      </c>
      <c r="H1576">
        <v>2478</v>
      </c>
      <c r="I1576" t="s">
        <v>11</v>
      </c>
      <c r="J1576" t="s">
        <v>68</v>
      </c>
      <c r="K1576" t="s">
        <v>152</v>
      </c>
      <c r="L1576" t="s">
        <v>13</v>
      </c>
      <c r="M1576" s="5">
        <v>74.95</v>
      </c>
      <c r="N1576">
        <v>1</v>
      </c>
    </row>
    <row r="1577" spans="1:14" x14ac:dyDescent="0.25">
      <c r="A1577" s="2">
        <v>45318</v>
      </c>
      <c r="B1577" s="3">
        <f t="shared" si="74"/>
        <v>2024</v>
      </c>
      <c r="C1577" t="str">
        <f t="shared" si="72"/>
        <v>2023-2024</v>
      </c>
      <c r="D1577" t="s">
        <v>147</v>
      </c>
      <c r="E1577" t="s">
        <v>73</v>
      </c>
      <c r="F1577" t="str">
        <f t="shared" si="73"/>
        <v>Victoria</v>
      </c>
      <c r="G1577" t="s">
        <v>45</v>
      </c>
      <c r="H1577">
        <v>3136</v>
      </c>
      <c r="I1577" t="s">
        <v>11</v>
      </c>
      <c r="J1577" t="s">
        <v>63</v>
      </c>
      <c r="K1577" t="s">
        <v>154</v>
      </c>
      <c r="L1577" t="s">
        <v>14</v>
      </c>
      <c r="M1577" s="5">
        <v>74.95</v>
      </c>
      <c r="N1577">
        <v>1</v>
      </c>
    </row>
    <row r="1578" spans="1:14" x14ac:dyDescent="0.25">
      <c r="A1578" s="2">
        <v>45710</v>
      </c>
      <c r="B1578" s="3">
        <f t="shared" si="74"/>
        <v>2025</v>
      </c>
      <c r="C1578" t="str">
        <f t="shared" si="72"/>
        <v>2024-2025</v>
      </c>
      <c r="D1578" t="s">
        <v>147</v>
      </c>
      <c r="E1578" t="s">
        <v>39</v>
      </c>
      <c r="F1578" t="str">
        <f t="shared" si="73"/>
        <v>South Australia</v>
      </c>
      <c r="G1578" t="s">
        <v>32</v>
      </c>
      <c r="H1578">
        <v>5343</v>
      </c>
      <c r="I1578" t="s">
        <v>11</v>
      </c>
      <c r="J1578" t="s">
        <v>38</v>
      </c>
      <c r="K1578" t="s">
        <v>19</v>
      </c>
      <c r="L1578" t="s">
        <v>23</v>
      </c>
      <c r="M1578" s="5">
        <v>75.05</v>
      </c>
      <c r="N1578">
        <v>1</v>
      </c>
    </row>
    <row r="1579" spans="1:14" x14ac:dyDescent="0.25">
      <c r="A1579" s="2">
        <v>45426</v>
      </c>
      <c r="B1579" s="3">
        <f t="shared" si="74"/>
        <v>2024</v>
      </c>
      <c r="C1579" t="str">
        <f t="shared" si="72"/>
        <v>2023-2024</v>
      </c>
      <c r="D1579" t="s">
        <v>148</v>
      </c>
      <c r="E1579" t="s">
        <v>119</v>
      </c>
      <c r="F1579" t="str">
        <f t="shared" si="73"/>
        <v>Queensland</v>
      </c>
      <c r="G1579" t="s">
        <v>35</v>
      </c>
      <c r="H1579">
        <v>4570</v>
      </c>
      <c r="I1579" t="s">
        <v>11</v>
      </c>
      <c r="J1579" t="s">
        <v>120</v>
      </c>
      <c r="K1579" t="s">
        <v>150</v>
      </c>
      <c r="L1579" t="s">
        <v>18</v>
      </c>
      <c r="M1579" s="5">
        <v>75.41</v>
      </c>
      <c r="N1579">
        <v>1</v>
      </c>
    </row>
    <row r="1580" spans="1:14" x14ac:dyDescent="0.25">
      <c r="A1580" s="2">
        <v>45515</v>
      </c>
      <c r="B1580" s="3">
        <f t="shared" si="74"/>
        <v>2025</v>
      </c>
      <c r="C1580" t="str">
        <f t="shared" si="72"/>
        <v>2024-2025</v>
      </c>
      <c r="D1580" t="s">
        <v>147</v>
      </c>
      <c r="E1580" t="s">
        <v>146</v>
      </c>
      <c r="F1580" t="str">
        <f t="shared" si="73"/>
        <v>Victoria</v>
      </c>
      <c r="G1580" t="s">
        <v>45</v>
      </c>
      <c r="H1580">
        <v>3353</v>
      </c>
      <c r="I1580" t="s">
        <v>11</v>
      </c>
      <c r="J1580" t="s">
        <v>60</v>
      </c>
      <c r="K1580" t="s">
        <v>153</v>
      </c>
      <c r="L1580" t="s">
        <v>16</v>
      </c>
      <c r="M1580" s="5">
        <v>75.5</v>
      </c>
      <c r="N1580">
        <v>1</v>
      </c>
    </row>
    <row r="1581" spans="1:14" x14ac:dyDescent="0.25">
      <c r="A1581" s="2">
        <v>45769</v>
      </c>
      <c r="B1581" s="3">
        <f t="shared" si="74"/>
        <v>2025</v>
      </c>
      <c r="C1581" t="str">
        <f t="shared" si="72"/>
        <v>2024-2025</v>
      </c>
      <c r="D1581" t="s">
        <v>148</v>
      </c>
      <c r="E1581" t="s">
        <v>93</v>
      </c>
      <c r="F1581" t="str">
        <f t="shared" si="73"/>
        <v>Western Australia</v>
      </c>
      <c r="G1581" t="s">
        <v>48</v>
      </c>
      <c r="H1581">
        <v>6112</v>
      </c>
      <c r="I1581" t="s">
        <v>11</v>
      </c>
      <c r="J1581" t="s">
        <v>94</v>
      </c>
      <c r="K1581" t="s">
        <v>150</v>
      </c>
      <c r="L1581" t="s">
        <v>18</v>
      </c>
      <c r="M1581" s="5">
        <v>75.89</v>
      </c>
      <c r="N1581">
        <v>1</v>
      </c>
    </row>
    <row r="1582" spans="1:14" x14ac:dyDescent="0.25">
      <c r="A1582" s="2">
        <v>45773</v>
      </c>
      <c r="B1582" s="3">
        <f t="shared" si="74"/>
        <v>2025</v>
      </c>
      <c r="C1582" t="str">
        <f t="shared" si="72"/>
        <v>2024-2025</v>
      </c>
      <c r="D1582" t="s">
        <v>147</v>
      </c>
      <c r="E1582" t="s">
        <v>54</v>
      </c>
      <c r="F1582" t="str">
        <f t="shared" si="73"/>
        <v>Victoria</v>
      </c>
      <c r="G1582" t="s">
        <v>45</v>
      </c>
      <c r="H1582">
        <v>3977</v>
      </c>
      <c r="I1582" t="s">
        <v>11</v>
      </c>
      <c r="J1582" t="s">
        <v>55</v>
      </c>
      <c r="K1582" t="s">
        <v>150</v>
      </c>
      <c r="L1582" t="s">
        <v>18</v>
      </c>
      <c r="M1582" s="5">
        <v>75.959999999999994</v>
      </c>
      <c r="N1582">
        <v>1</v>
      </c>
    </row>
    <row r="1583" spans="1:14" x14ac:dyDescent="0.25">
      <c r="A1583" s="2">
        <v>45798</v>
      </c>
      <c r="B1583" s="3">
        <f t="shared" si="74"/>
        <v>2025</v>
      </c>
      <c r="C1583" t="str">
        <f t="shared" si="72"/>
        <v>2024-2025</v>
      </c>
      <c r="D1583" t="s">
        <v>148</v>
      </c>
      <c r="E1583" t="s">
        <v>145</v>
      </c>
      <c r="F1583" t="str">
        <f t="shared" si="73"/>
        <v>New South Wales</v>
      </c>
      <c r="G1583" t="s">
        <v>10</v>
      </c>
      <c r="H1583">
        <v>2101</v>
      </c>
      <c r="I1583" t="s">
        <v>11</v>
      </c>
      <c r="J1583" t="s">
        <v>27</v>
      </c>
      <c r="K1583" t="s">
        <v>149</v>
      </c>
      <c r="L1583" t="s">
        <v>15</v>
      </c>
      <c r="M1583" s="5">
        <v>75.960000000000008</v>
      </c>
      <c r="N1583">
        <v>1</v>
      </c>
    </row>
    <row r="1584" spans="1:14" x14ac:dyDescent="0.25">
      <c r="A1584" s="2">
        <v>45942</v>
      </c>
      <c r="B1584" s="3">
        <f t="shared" si="74"/>
        <v>2026</v>
      </c>
      <c r="C1584" t="str">
        <f t="shared" si="72"/>
        <v>2025-2026</v>
      </c>
      <c r="D1584" t="s">
        <v>148</v>
      </c>
      <c r="E1584" t="s">
        <v>90</v>
      </c>
      <c r="F1584" t="str">
        <f t="shared" si="73"/>
        <v>Victoria</v>
      </c>
      <c r="G1584" t="s">
        <v>45</v>
      </c>
      <c r="H1584">
        <v>3179</v>
      </c>
      <c r="I1584" t="s">
        <v>11</v>
      </c>
      <c r="J1584" t="s">
        <v>63</v>
      </c>
      <c r="K1584" t="s">
        <v>19</v>
      </c>
      <c r="L1584" t="s">
        <v>23</v>
      </c>
      <c r="M1584" s="5">
        <v>76.210000000000008</v>
      </c>
      <c r="N1584">
        <v>1</v>
      </c>
    </row>
    <row r="1585" spans="1:14" x14ac:dyDescent="0.25">
      <c r="A1585" s="2">
        <v>45502</v>
      </c>
      <c r="B1585" s="3">
        <f t="shared" si="74"/>
        <v>2025</v>
      </c>
      <c r="C1585" t="str">
        <f t="shared" si="72"/>
        <v>2024-2025</v>
      </c>
      <c r="D1585" t="s">
        <v>147</v>
      </c>
      <c r="E1585" t="s">
        <v>121</v>
      </c>
      <c r="F1585" t="str">
        <f t="shared" si="73"/>
        <v>Queensland</v>
      </c>
      <c r="G1585" t="s">
        <v>35</v>
      </c>
      <c r="H1585">
        <v>4700</v>
      </c>
      <c r="I1585" t="s">
        <v>11</v>
      </c>
      <c r="J1585" t="s">
        <v>51</v>
      </c>
      <c r="K1585" t="s">
        <v>152</v>
      </c>
      <c r="L1585" t="s">
        <v>13</v>
      </c>
      <c r="M1585" s="5">
        <v>76.66</v>
      </c>
      <c r="N1585">
        <v>1</v>
      </c>
    </row>
    <row r="1586" spans="1:14" x14ac:dyDescent="0.25">
      <c r="A1586" s="2">
        <v>45932</v>
      </c>
      <c r="B1586" s="3">
        <f t="shared" si="74"/>
        <v>2026</v>
      </c>
      <c r="C1586" t="str">
        <f t="shared" si="72"/>
        <v>2025-2026</v>
      </c>
      <c r="D1586" t="s">
        <v>147</v>
      </c>
      <c r="E1586" t="s">
        <v>76</v>
      </c>
      <c r="F1586" t="str">
        <f t="shared" si="73"/>
        <v>Western Australia</v>
      </c>
      <c r="G1586" t="s">
        <v>48</v>
      </c>
      <c r="H1586">
        <v>6450</v>
      </c>
      <c r="I1586" t="s">
        <v>11</v>
      </c>
      <c r="J1586" t="s">
        <v>77</v>
      </c>
      <c r="K1586" t="s">
        <v>156</v>
      </c>
      <c r="L1586" t="s">
        <v>17</v>
      </c>
      <c r="M1586" s="5">
        <v>76.86999999999999</v>
      </c>
      <c r="N1586">
        <v>1</v>
      </c>
    </row>
    <row r="1587" spans="1:14" x14ac:dyDescent="0.25">
      <c r="A1587" s="2">
        <v>45744</v>
      </c>
      <c r="B1587" s="3">
        <f t="shared" si="74"/>
        <v>2025</v>
      </c>
      <c r="C1587" t="str">
        <f t="shared" si="72"/>
        <v>2024-2025</v>
      </c>
      <c r="D1587" t="s">
        <v>148</v>
      </c>
      <c r="E1587" t="s">
        <v>57</v>
      </c>
      <c r="F1587" t="str">
        <f t="shared" si="73"/>
        <v>New South Wales</v>
      </c>
      <c r="G1587" t="s">
        <v>10</v>
      </c>
      <c r="H1587">
        <v>2560</v>
      </c>
      <c r="I1587" t="s">
        <v>11</v>
      </c>
      <c r="J1587" t="s">
        <v>58</v>
      </c>
      <c r="K1587" t="s">
        <v>19</v>
      </c>
      <c r="L1587" t="s">
        <v>23</v>
      </c>
      <c r="M1587" s="5">
        <v>76.88</v>
      </c>
      <c r="N1587">
        <v>1</v>
      </c>
    </row>
    <row r="1588" spans="1:14" x14ac:dyDescent="0.25">
      <c r="A1588" s="2">
        <v>45705</v>
      </c>
      <c r="B1588" s="3">
        <f t="shared" si="74"/>
        <v>2025</v>
      </c>
      <c r="C1588" t="str">
        <f t="shared" si="72"/>
        <v>2024-2025</v>
      </c>
      <c r="D1588" t="s">
        <v>147</v>
      </c>
      <c r="E1588" t="s">
        <v>83</v>
      </c>
      <c r="F1588" t="str">
        <f t="shared" si="73"/>
        <v>New South Wales</v>
      </c>
      <c r="G1588" t="s">
        <v>10</v>
      </c>
      <c r="H1588">
        <v>2750</v>
      </c>
      <c r="I1588" t="s">
        <v>11</v>
      </c>
      <c r="J1588" t="s">
        <v>25</v>
      </c>
      <c r="K1588" t="s">
        <v>152</v>
      </c>
      <c r="L1588" t="s">
        <v>13</v>
      </c>
      <c r="M1588" s="5">
        <v>76.899999999999991</v>
      </c>
      <c r="N1588">
        <v>1</v>
      </c>
    </row>
    <row r="1589" spans="1:14" x14ac:dyDescent="0.25">
      <c r="A1589" s="2">
        <v>45328</v>
      </c>
      <c r="B1589" s="3">
        <f t="shared" si="74"/>
        <v>2024</v>
      </c>
      <c r="C1589" t="str">
        <f t="shared" si="72"/>
        <v>2023-2024</v>
      </c>
      <c r="D1589" t="s">
        <v>148</v>
      </c>
      <c r="E1589" t="s">
        <v>141</v>
      </c>
      <c r="F1589" t="str">
        <f t="shared" si="73"/>
        <v>Western Australia</v>
      </c>
      <c r="G1589" t="s">
        <v>48</v>
      </c>
      <c r="H1589">
        <v>6052</v>
      </c>
      <c r="I1589" t="s">
        <v>11</v>
      </c>
      <c r="J1589" t="s">
        <v>49</v>
      </c>
      <c r="K1589" t="s">
        <v>154</v>
      </c>
      <c r="L1589" t="s">
        <v>14</v>
      </c>
      <c r="M1589" s="5">
        <v>76.92</v>
      </c>
      <c r="N1589">
        <v>1</v>
      </c>
    </row>
    <row r="1590" spans="1:14" x14ac:dyDescent="0.25">
      <c r="A1590" s="2">
        <v>45438</v>
      </c>
      <c r="B1590" s="3">
        <f t="shared" si="74"/>
        <v>2024</v>
      </c>
      <c r="C1590" t="str">
        <f t="shared" si="72"/>
        <v>2023-2024</v>
      </c>
      <c r="D1590" t="s">
        <v>148</v>
      </c>
      <c r="E1590" t="s">
        <v>145</v>
      </c>
      <c r="F1590" t="str">
        <f t="shared" si="73"/>
        <v>New South Wales</v>
      </c>
      <c r="G1590" t="s">
        <v>10</v>
      </c>
      <c r="H1590">
        <v>2101</v>
      </c>
      <c r="I1590" t="s">
        <v>11</v>
      </c>
      <c r="J1590" t="s">
        <v>27</v>
      </c>
      <c r="K1590" t="s">
        <v>151</v>
      </c>
      <c r="L1590" t="s">
        <v>21</v>
      </c>
      <c r="M1590" s="5">
        <v>76.95</v>
      </c>
      <c r="N1590">
        <v>1</v>
      </c>
    </row>
    <row r="1591" spans="1:14" x14ac:dyDescent="0.25">
      <c r="A1591" s="2">
        <v>45606</v>
      </c>
      <c r="B1591" s="3">
        <f t="shared" si="74"/>
        <v>2025</v>
      </c>
      <c r="C1591" t="str">
        <f t="shared" si="72"/>
        <v>2024-2025</v>
      </c>
      <c r="D1591" t="s">
        <v>147</v>
      </c>
      <c r="E1591" t="s">
        <v>76</v>
      </c>
      <c r="F1591" t="str">
        <f t="shared" si="73"/>
        <v>Western Australia</v>
      </c>
      <c r="G1591" t="s">
        <v>48</v>
      </c>
      <c r="H1591">
        <v>6450</v>
      </c>
      <c r="I1591" t="s">
        <v>11</v>
      </c>
      <c r="J1591" t="s">
        <v>77</v>
      </c>
      <c r="K1591" t="s">
        <v>154</v>
      </c>
      <c r="L1591" t="s">
        <v>14</v>
      </c>
      <c r="M1591" s="5">
        <v>77</v>
      </c>
      <c r="N1591">
        <v>1</v>
      </c>
    </row>
    <row r="1592" spans="1:14" x14ac:dyDescent="0.25">
      <c r="A1592" s="2">
        <v>45886</v>
      </c>
      <c r="B1592" s="3">
        <f t="shared" si="74"/>
        <v>2026</v>
      </c>
      <c r="C1592" t="str">
        <f t="shared" si="72"/>
        <v>2025-2026</v>
      </c>
      <c r="D1592" t="s">
        <v>147</v>
      </c>
      <c r="E1592" t="s">
        <v>126</v>
      </c>
      <c r="F1592" t="str">
        <f t="shared" si="73"/>
        <v>Queensland</v>
      </c>
      <c r="G1592" t="s">
        <v>35</v>
      </c>
      <c r="H1592">
        <v>4551</v>
      </c>
      <c r="I1592" t="s">
        <v>11</v>
      </c>
      <c r="J1592" t="s">
        <v>120</v>
      </c>
      <c r="K1592" t="s">
        <v>154</v>
      </c>
      <c r="L1592" t="s">
        <v>14</v>
      </c>
      <c r="M1592" s="5">
        <v>77.12</v>
      </c>
      <c r="N1592">
        <v>1</v>
      </c>
    </row>
    <row r="1593" spans="1:14" x14ac:dyDescent="0.25">
      <c r="A1593" s="2">
        <v>45801</v>
      </c>
      <c r="B1593" s="3">
        <f t="shared" si="74"/>
        <v>2025</v>
      </c>
      <c r="C1593" t="str">
        <f t="shared" si="72"/>
        <v>2024-2025</v>
      </c>
      <c r="D1593" t="s">
        <v>148</v>
      </c>
      <c r="E1593" t="s">
        <v>90</v>
      </c>
      <c r="F1593" t="str">
        <f t="shared" si="73"/>
        <v>Victoria</v>
      </c>
      <c r="G1593" t="s">
        <v>45</v>
      </c>
      <c r="H1593">
        <v>3179</v>
      </c>
      <c r="I1593" t="s">
        <v>11</v>
      </c>
      <c r="J1593" t="s">
        <v>63</v>
      </c>
      <c r="K1593" t="s">
        <v>156</v>
      </c>
      <c r="L1593" t="s">
        <v>17</v>
      </c>
      <c r="M1593" s="5">
        <v>77.14</v>
      </c>
      <c r="N1593">
        <v>1</v>
      </c>
    </row>
    <row r="1594" spans="1:14" x14ac:dyDescent="0.25">
      <c r="A1594" s="2">
        <v>45632</v>
      </c>
      <c r="B1594" s="3">
        <f t="shared" si="74"/>
        <v>2025</v>
      </c>
      <c r="C1594" t="str">
        <f t="shared" si="72"/>
        <v>2024-2025</v>
      </c>
      <c r="D1594" t="s">
        <v>147</v>
      </c>
      <c r="E1594" t="s">
        <v>82</v>
      </c>
      <c r="F1594" t="str">
        <f t="shared" si="73"/>
        <v>Queensland</v>
      </c>
      <c r="G1594" t="s">
        <v>35</v>
      </c>
      <c r="H1594">
        <v>4012</v>
      </c>
      <c r="I1594" t="s">
        <v>11</v>
      </c>
      <c r="J1594" t="s">
        <v>43</v>
      </c>
      <c r="K1594" t="s">
        <v>156</v>
      </c>
      <c r="L1594" t="s">
        <v>17</v>
      </c>
      <c r="M1594" s="5">
        <v>77.350000000000009</v>
      </c>
      <c r="N1594">
        <v>1</v>
      </c>
    </row>
    <row r="1595" spans="1:14" x14ac:dyDescent="0.25">
      <c r="A1595" s="2">
        <v>45913</v>
      </c>
      <c r="B1595" s="3">
        <f t="shared" si="74"/>
        <v>2026</v>
      </c>
      <c r="C1595" t="str">
        <f t="shared" si="72"/>
        <v>2025-2026</v>
      </c>
      <c r="D1595" t="s">
        <v>147</v>
      </c>
      <c r="E1595" t="s">
        <v>109</v>
      </c>
      <c r="F1595" t="str">
        <f t="shared" si="73"/>
        <v>New South Wales</v>
      </c>
      <c r="G1595" t="s">
        <v>10</v>
      </c>
      <c r="H1595">
        <v>2480</v>
      </c>
      <c r="I1595" t="s">
        <v>11</v>
      </c>
      <c r="J1595" t="s">
        <v>68</v>
      </c>
      <c r="K1595" t="s">
        <v>19</v>
      </c>
      <c r="L1595" t="s">
        <v>23</v>
      </c>
      <c r="M1595" s="5">
        <v>77.87</v>
      </c>
      <c r="N1595">
        <v>1</v>
      </c>
    </row>
    <row r="1596" spans="1:14" x14ac:dyDescent="0.25">
      <c r="A1596" s="2">
        <v>45649</v>
      </c>
      <c r="B1596" s="3">
        <f t="shared" si="74"/>
        <v>2025</v>
      </c>
      <c r="C1596" t="str">
        <f t="shared" si="72"/>
        <v>2024-2025</v>
      </c>
      <c r="D1596" t="s">
        <v>148</v>
      </c>
      <c r="E1596" t="s">
        <v>87</v>
      </c>
      <c r="F1596" t="str">
        <f t="shared" si="73"/>
        <v>New South Wales</v>
      </c>
      <c r="G1596" t="s">
        <v>10</v>
      </c>
      <c r="H1596">
        <v>2790</v>
      </c>
      <c r="I1596" t="s">
        <v>11</v>
      </c>
      <c r="J1596" t="s">
        <v>25</v>
      </c>
      <c r="K1596" t="s">
        <v>19</v>
      </c>
      <c r="L1596" t="s">
        <v>23</v>
      </c>
      <c r="M1596" s="5">
        <v>77.87</v>
      </c>
      <c r="N1596">
        <v>1</v>
      </c>
    </row>
    <row r="1597" spans="1:14" x14ac:dyDescent="0.25">
      <c r="A1597" s="2">
        <v>45832</v>
      </c>
      <c r="B1597" s="3">
        <f t="shared" si="74"/>
        <v>2025</v>
      </c>
      <c r="C1597" t="str">
        <f t="shared" si="72"/>
        <v>2024-2025</v>
      </c>
      <c r="D1597" t="s">
        <v>148</v>
      </c>
      <c r="E1597" t="s">
        <v>130</v>
      </c>
      <c r="F1597" t="str">
        <f t="shared" si="73"/>
        <v>South Australia</v>
      </c>
      <c r="G1597" t="s">
        <v>32</v>
      </c>
      <c r="H1597">
        <v>5290</v>
      </c>
      <c r="I1597" t="s">
        <v>11</v>
      </c>
      <c r="J1597" t="s">
        <v>38</v>
      </c>
      <c r="K1597" t="s">
        <v>151</v>
      </c>
      <c r="L1597" t="s">
        <v>21</v>
      </c>
      <c r="M1597" s="5">
        <v>77.87</v>
      </c>
      <c r="N1597">
        <v>1</v>
      </c>
    </row>
    <row r="1598" spans="1:14" x14ac:dyDescent="0.25">
      <c r="A1598" s="2">
        <v>45744</v>
      </c>
      <c r="B1598" s="3">
        <f t="shared" si="74"/>
        <v>2025</v>
      </c>
      <c r="C1598" t="str">
        <f t="shared" si="72"/>
        <v>2024-2025</v>
      </c>
      <c r="D1598" t="s">
        <v>148</v>
      </c>
      <c r="E1598" t="s">
        <v>101</v>
      </c>
      <c r="F1598" t="str">
        <f t="shared" si="73"/>
        <v>Victoria</v>
      </c>
      <c r="G1598" t="s">
        <v>45</v>
      </c>
      <c r="H1598">
        <v>3131</v>
      </c>
      <c r="I1598" t="s">
        <v>11</v>
      </c>
      <c r="J1598" t="s">
        <v>63</v>
      </c>
      <c r="K1598" t="s">
        <v>153</v>
      </c>
      <c r="L1598" t="s">
        <v>16</v>
      </c>
      <c r="M1598" s="5">
        <v>77.87</v>
      </c>
      <c r="N1598">
        <v>1</v>
      </c>
    </row>
    <row r="1599" spans="1:14" x14ac:dyDescent="0.25">
      <c r="A1599" s="2">
        <v>45517</v>
      </c>
      <c r="B1599" s="3">
        <f t="shared" si="74"/>
        <v>2025</v>
      </c>
      <c r="C1599" t="str">
        <f t="shared" si="72"/>
        <v>2024-2025</v>
      </c>
      <c r="D1599" t="s">
        <v>148</v>
      </c>
      <c r="E1599" t="s">
        <v>122</v>
      </c>
      <c r="F1599" t="str">
        <f t="shared" si="73"/>
        <v>New South Wales</v>
      </c>
      <c r="G1599" t="s">
        <v>10</v>
      </c>
      <c r="H1599">
        <v>2650</v>
      </c>
      <c r="I1599" t="s">
        <v>11</v>
      </c>
      <c r="J1599" t="s">
        <v>25</v>
      </c>
      <c r="K1599" t="s">
        <v>153</v>
      </c>
      <c r="L1599" t="s">
        <v>16</v>
      </c>
      <c r="M1599" s="5">
        <v>77.87</v>
      </c>
      <c r="N1599">
        <v>1</v>
      </c>
    </row>
    <row r="1600" spans="1:14" x14ac:dyDescent="0.25">
      <c r="A1600" s="2">
        <v>45753</v>
      </c>
      <c r="B1600" s="3">
        <f t="shared" si="74"/>
        <v>2025</v>
      </c>
      <c r="C1600" t="str">
        <f t="shared" si="72"/>
        <v>2024-2025</v>
      </c>
      <c r="D1600" t="s">
        <v>147</v>
      </c>
      <c r="E1600" t="s">
        <v>62</v>
      </c>
      <c r="F1600" t="str">
        <f t="shared" si="73"/>
        <v>Victoria</v>
      </c>
      <c r="G1600" t="s">
        <v>45</v>
      </c>
      <c r="H1600">
        <v>3134</v>
      </c>
      <c r="I1600" t="s">
        <v>11</v>
      </c>
      <c r="J1600" t="s">
        <v>63</v>
      </c>
      <c r="K1600" t="s">
        <v>154</v>
      </c>
      <c r="L1600" t="s">
        <v>14</v>
      </c>
      <c r="M1600" s="5">
        <v>77.92</v>
      </c>
      <c r="N1600">
        <v>1</v>
      </c>
    </row>
    <row r="1601" spans="1:14" x14ac:dyDescent="0.25">
      <c r="A1601" s="2">
        <v>45533</v>
      </c>
      <c r="B1601" s="3">
        <f t="shared" si="74"/>
        <v>2025</v>
      </c>
      <c r="C1601" t="str">
        <f t="shared" si="72"/>
        <v>2024-2025</v>
      </c>
      <c r="D1601" t="s">
        <v>147</v>
      </c>
      <c r="E1601" t="s">
        <v>39</v>
      </c>
      <c r="F1601" t="str">
        <f t="shared" si="73"/>
        <v>South Australia</v>
      </c>
      <c r="G1601" t="s">
        <v>32</v>
      </c>
      <c r="H1601">
        <v>5343</v>
      </c>
      <c r="I1601" t="s">
        <v>11</v>
      </c>
      <c r="J1601" t="s">
        <v>38</v>
      </c>
      <c r="K1601" t="s">
        <v>153</v>
      </c>
      <c r="L1601" t="s">
        <v>16</v>
      </c>
      <c r="M1601" s="5">
        <v>77.94</v>
      </c>
      <c r="N1601">
        <v>1</v>
      </c>
    </row>
    <row r="1602" spans="1:14" x14ac:dyDescent="0.25">
      <c r="A1602" s="2">
        <v>45669</v>
      </c>
      <c r="B1602" s="3">
        <f t="shared" si="74"/>
        <v>2025</v>
      </c>
      <c r="C1602" t="str">
        <f t="shared" ref="C1602:C1665" si="75">IF(MONTH(A1602) &gt;= 7, YEAR(A1602) &amp; "-" &amp; YEAR(A1602) + 1, YEAR(A1602) - 1 &amp; "-" &amp; YEAR(A1602))</f>
        <v>2024-2025</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25">
      <c r="A1603" s="2">
        <v>45855</v>
      </c>
      <c r="B1603" s="3">
        <f t="shared" ref="B1603:B1666" si="77">IF(MONTH(A1603)&gt;=7,YEAR(A1603)+1,YEAR(A1603))</f>
        <v>2026</v>
      </c>
      <c r="C1603" t="str">
        <f t="shared" si="75"/>
        <v>2025-2026</v>
      </c>
      <c r="D1603" t="s">
        <v>148</v>
      </c>
      <c r="E1603" t="s">
        <v>143</v>
      </c>
      <c r="F1603" t="str">
        <f t="shared" si="76"/>
        <v>New South Wales</v>
      </c>
      <c r="G1603" t="s">
        <v>10</v>
      </c>
      <c r="H1603">
        <v>2154</v>
      </c>
      <c r="I1603" t="s">
        <v>11</v>
      </c>
      <c r="J1603" t="s">
        <v>27</v>
      </c>
      <c r="K1603" t="s">
        <v>151</v>
      </c>
      <c r="L1603" t="s">
        <v>21</v>
      </c>
      <c r="M1603" s="5">
        <v>77.94</v>
      </c>
      <c r="N1603">
        <v>1</v>
      </c>
    </row>
    <row r="1604" spans="1:14" x14ac:dyDescent="0.25">
      <c r="A1604" s="2">
        <v>45736</v>
      </c>
      <c r="B1604" s="3">
        <f t="shared" si="77"/>
        <v>2025</v>
      </c>
      <c r="C1604" t="str">
        <f t="shared" si="75"/>
        <v>2024-2025</v>
      </c>
      <c r="D1604" t="s">
        <v>147</v>
      </c>
      <c r="E1604" t="s">
        <v>129</v>
      </c>
      <c r="F1604" t="str">
        <f t="shared" si="76"/>
        <v>Tasmania</v>
      </c>
      <c r="G1604" t="s">
        <v>70</v>
      </c>
      <c r="H1604">
        <v>7010</v>
      </c>
      <c r="I1604" t="s">
        <v>11</v>
      </c>
      <c r="J1604" t="s">
        <v>71</v>
      </c>
      <c r="K1604" t="s">
        <v>153</v>
      </c>
      <c r="L1604" t="s">
        <v>16</v>
      </c>
      <c r="M1604" s="5">
        <v>77.94</v>
      </c>
      <c r="N1604">
        <v>1</v>
      </c>
    </row>
    <row r="1605" spans="1:14" x14ac:dyDescent="0.25">
      <c r="A1605" s="2">
        <v>45566</v>
      </c>
      <c r="B1605" s="3">
        <f t="shared" si="77"/>
        <v>2025</v>
      </c>
      <c r="C1605" t="str">
        <f t="shared" si="75"/>
        <v>2024-2025</v>
      </c>
      <c r="D1605" t="s">
        <v>148</v>
      </c>
      <c r="E1605" t="s">
        <v>89</v>
      </c>
      <c r="F1605" t="str">
        <f t="shared" si="76"/>
        <v>Queensland</v>
      </c>
      <c r="G1605" t="s">
        <v>35</v>
      </c>
      <c r="H1605">
        <v>4655</v>
      </c>
      <c r="I1605" t="s">
        <v>11</v>
      </c>
      <c r="J1605" t="s">
        <v>51</v>
      </c>
      <c r="K1605" t="s">
        <v>153</v>
      </c>
      <c r="L1605" t="s">
        <v>16</v>
      </c>
      <c r="M1605" s="5">
        <v>77.94</v>
      </c>
      <c r="N1605">
        <v>1</v>
      </c>
    </row>
    <row r="1606" spans="1:14" x14ac:dyDescent="0.25">
      <c r="A1606" s="2">
        <v>45545</v>
      </c>
      <c r="B1606" s="3">
        <f t="shared" si="77"/>
        <v>2025</v>
      </c>
      <c r="C1606" t="str">
        <f t="shared" si="75"/>
        <v>2024-2025</v>
      </c>
      <c r="D1606" t="s">
        <v>148</v>
      </c>
      <c r="E1606" t="s">
        <v>98</v>
      </c>
      <c r="F1606" t="str">
        <f t="shared" si="76"/>
        <v>Victoria</v>
      </c>
      <c r="G1606" t="s">
        <v>45</v>
      </c>
      <c r="H1606">
        <v>3429</v>
      </c>
      <c r="I1606" t="s">
        <v>11</v>
      </c>
      <c r="J1606" t="s">
        <v>60</v>
      </c>
      <c r="K1606" t="s">
        <v>154</v>
      </c>
      <c r="L1606" t="s">
        <v>14</v>
      </c>
      <c r="M1606" s="5">
        <v>77.94</v>
      </c>
      <c r="N1606">
        <v>1</v>
      </c>
    </row>
    <row r="1607" spans="1:14" x14ac:dyDescent="0.25">
      <c r="A1607" s="2">
        <v>45834</v>
      </c>
      <c r="B1607" s="3">
        <f t="shared" si="77"/>
        <v>2025</v>
      </c>
      <c r="C1607" t="str">
        <f t="shared" si="75"/>
        <v>2024-2025</v>
      </c>
      <c r="D1607" t="s">
        <v>147</v>
      </c>
      <c r="E1607" t="s">
        <v>82</v>
      </c>
      <c r="F1607" t="str">
        <f t="shared" si="76"/>
        <v>Queensland</v>
      </c>
      <c r="G1607" t="s">
        <v>35</v>
      </c>
      <c r="H1607">
        <v>4012</v>
      </c>
      <c r="I1607" t="s">
        <v>11</v>
      </c>
      <c r="J1607" t="s">
        <v>43</v>
      </c>
      <c r="K1607" t="s">
        <v>153</v>
      </c>
      <c r="L1607" t="s">
        <v>16</v>
      </c>
      <c r="M1607" s="5">
        <v>77.94</v>
      </c>
      <c r="N1607">
        <v>1</v>
      </c>
    </row>
    <row r="1608" spans="1:14" x14ac:dyDescent="0.25">
      <c r="A1608" s="2">
        <v>45422</v>
      </c>
      <c r="B1608" s="3">
        <f t="shared" si="77"/>
        <v>2024</v>
      </c>
      <c r="C1608" t="str">
        <f t="shared" si="75"/>
        <v>2023-2024</v>
      </c>
      <c r="D1608" t="s">
        <v>147</v>
      </c>
      <c r="E1608" t="s">
        <v>91</v>
      </c>
      <c r="F1608" t="str">
        <f t="shared" si="76"/>
        <v>Victoria</v>
      </c>
      <c r="G1608" t="s">
        <v>45</v>
      </c>
      <c r="H1608">
        <v>3690</v>
      </c>
      <c r="I1608" t="s">
        <v>11</v>
      </c>
      <c r="J1608" t="s">
        <v>55</v>
      </c>
      <c r="K1608" t="s">
        <v>153</v>
      </c>
      <c r="L1608" t="s">
        <v>16</v>
      </c>
      <c r="M1608" s="5">
        <v>77.94</v>
      </c>
      <c r="N1608">
        <v>1</v>
      </c>
    </row>
    <row r="1609" spans="1:14" x14ac:dyDescent="0.25">
      <c r="A1609" s="2">
        <v>45375</v>
      </c>
      <c r="B1609" s="3">
        <f t="shared" si="77"/>
        <v>2024</v>
      </c>
      <c r="C1609" t="str">
        <f t="shared" si="75"/>
        <v>2023-2024</v>
      </c>
      <c r="D1609" t="s">
        <v>147</v>
      </c>
      <c r="E1609" t="s">
        <v>135</v>
      </c>
      <c r="F1609" t="str">
        <f t="shared" si="76"/>
        <v>Victoria</v>
      </c>
      <c r="G1609" t="s">
        <v>45</v>
      </c>
      <c r="H1609">
        <v>3550</v>
      </c>
      <c r="I1609" t="s">
        <v>11</v>
      </c>
      <c r="J1609" t="s">
        <v>60</v>
      </c>
      <c r="K1609" t="s">
        <v>152</v>
      </c>
      <c r="L1609" t="s">
        <v>13</v>
      </c>
      <c r="M1609" s="5">
        <v>78.62</v>
      </c>
      <c r="N1609">
        <v>1</v>
      </c>
    </row>
    <row r="1610" spans="1:14" x14ac:dyDescent="0.25">
      <c r="A1610" s="2">
        <v>45902</v>
      </c>
      <c r="B1610" s="3">
        <f t="shared" si="77"/>
        <v>2026</v>
      </c>
      <c r="C1610" t="str">
        <f t="shared" si="75"/>
        <v>2025-2026</v>
      </c>
      <c r="D1610" t="s">
        <v>148</v>
      </c>
      <c r="E1610" t="s">
        <v>134</v>
      </c>
      <c r="F1610" t="str">
        <f t="shared" si="76"/>
        <v>Queensland</v>
      </c>
      <c r="G1610" t="s">
        <v>35</v>
      </c>
      <c r="H1610">
        <v>4825</v>
      </c>
      <c r="I1610" t="s">
        <v>11</v>
      </c>
      <c r="J1610" t="s">
        <v>36</v>
      </c>
      <c r="K1610" t="s">
        <v>149</v>
      </c>
      <c r="L1610" t="s">
        <v>15</v>
      </c>
      <c r="M1610" s="5">
        <v>78.89</v>
      </c>
      <c r="N1610">
        <v>1</v>
      </c>
    </row>
    <row r="1611" spans="1:14" x14ac:dyDescent="0.25">
      <c r="A1611" s="2">
        <v>45614</v>
      </c>
      <c r="B1611" s="3">
        <f t="shared" si="77"/>
        <v>2025</v>
      </c>
      <c r="C1611" t="str">
        <f t="shared" si="75"/>
        <v>2024-2025</v>
      </c>
      <c r="D1611" t="s">
        <v>147</v>
      </c>
      <c r="E1611" t="s">
        <v>134</v>
      </c>
      <c r="F1611" t="str">
        <f t="shared" si="76"/>
        <v>Queensland</v>
      </c>
      <c r="G1611" t="s">
        <v>35</v>
      </c>
      <c r="H1611">
        <v>4825</v>
      </c>
      <c r="I1611" t="s">
        <v>11</v>
      </c>
      <c r="J1611" t="s">
        <v>36</v>
      </c>
      <c r="K1611" t="s">
        <v>154</v>
      </c>
      <c r="L1611" t="s">
        <v>14</v>
      </c>
      <c r="M1611" s="5">
        <v>78.97</v>
      </c>
      <c r="N1611">
        <v>1</v>
      </c>
    </row>
    <row r="1612" spans="1:14" x14ac:dyDescent="0.25">
      <c r="A1612" s="2">
        <v>45694</v>
      </c>
      <c r="B1612" s="3">
        <f t="shared" si="77"/>
        <v>2025</v>
      </c>
      <c r="C1612" t="str">
        <f t="shared" si="75"/>
        <v>2024-2025</v>
      </c>
      <c r="D1612" t="s">
        <v>148</v>
      </c>
      <c r="E1612" t="s">
        <v>75</v>
      </c>
      <c r="F1612" t="str">
        <f t="shared" si="76"/>
        <v>Victoria</v>
      </c>
      <c r="G1612" t="s">
        <v>45</v>
      </c>
      <c r="H1612">
        <v>3630</v>
      </c>
      <c r="I1612" t="s">
        <v>11</v>
      </c>
      <c r="J1612" t="s">
        <v>55</v>
      </c>
      <c r="K1612" t="s">
        <v>154</v>
      </c>
      <c r="L1612" t="s">
        <v>14</v>
      </c>
      <c r="M1612" s="5">
        <v>78.97</v>
      </c>
      <c r="N1612">
        <v>1</v>
      </c>
    </row>
    <row r="1613" spans="1:14" x14ac:dyDescent="0.25">
      <c r="A1613" s="2">
        <v>45881</v>
      </c>
      <c r="B1613" s="3">
        <f t="shared" si="77"/>
        <v>2026</v>
      </c>
      <c r="C1613" t="str">
        <f t="shared" si="75"/>
        <v>2025-2026</v>
      </c>
      <c r="D1613" t="s">
        <v>147</v>
      </c>
      <c r="E1613" t="s">
        <v>107</v>
      </c>
      <c r="F1613" t="str">
        <f t="shared" si="76"/>
        <v>Queensland</v>
      </c>
      <c r="G1613" t="s">
        <v>35</v>
      </c>
      <c r="H1613">
        <v>4220</v>
      </c>
      <c r="I1613" t="s">
        <v>11</v>
      </c>
      <c r="J1613" t="s">
        <v>104</v>
      </c>
      <c r="K1613" t="s">
        <v>153</v>
      </c>
      <c r="L1613" t="s">
        <v>16</v>
      </c>
      <c r="M1613" s="5">
        <v>79</v>
      </c>
      <c r="N1613">
        <v>1</v>
      </c>
    </row>
    <row r="1614" spans="1:14" x14ac:dyDescent="0.25">
      <c r="A1614" s="2">
        <v>45911</v>
      </c>
      <c r="B1614" s="3">
        <f t="shared" si="77"/>
        <v>2026</v>
      </c>
      <c r="C1614" t="str">
        <f t="shared" si="75"/>
        <v>2025-2026</v>
      </c>
      <c r="D1614" t="s">
        <v>147</v>
      </c>
      <c r="E1614" t="s">
        <v>96</v>
      </c>
      <c r="F1614" t="str">
        <f t="shared" si="76"/>
        <v>Western Australia</v>
      </c>
      <c r="G1614" t="s">
        <v>48</v>
      </c>
      <c r="H1614">
        <v>6330</v>
      </c>
      <c r="I1614" t="s">
        <v>11</v>
      </c>
      <c r="J1614" t="s">
        <v>94</v>
      </c>
      <c r="K1614" t="s">
        <v>149</v>
      </c>
      <c r="L1614" t="s">
        <v>15</v>
      </c>
      <c r="M1614" s="5">
        <v>79.099999999999994</v>
      </c>
      <c r="N1614">
        <v>1</v>
      </c>
    </row>
    <row r="1615" spans="1:14" x14ac:dyDescent="0.25">
      <c r="A1615" s="2">
        <v>45388</v>
      </c>
      <c r="B1615" s="3">
        <f t="shared" si="77"/>
        <v>2024</v>
      </c>
      <c r="C1615" t="str">
        <f t="shared" si="75"/>
        <v>2023-2024</v>
      </c>
      <c r="D1615" t="s">
        <v>148</v>
      </c>
      <c r="E1615" t="s">
        <v>90</v>
      </c>
      <c r="F1615" t="str">
        <f t="shared" si="76"/>
        <v>Victoria</v>
      </c>
      <c r="G1615" t="s">
        <v>45</v>
      </c>
      <c r="H1615">
        <v>3179</v>
      </c>
      <c r="I1615" t="s">
        <v>11</v>
      </c>
      <c r="J1615" t="s">
        <v>63</v>
      </c>
      <c r="K1615" t="s">
        <v>153</v>
      </c>
      <c r="L1615" t="s">
        <v>16</v>
      </c>
      <c r="M1615" s="5">
        <v>79.289999999999992</v>
      </c>
      <c r="N1615">
        <v>1</v>
      </c>
    </row>
    <row r="1616" spans="1:14" x14ac:dyDescent="0.25">
      <c r="A1616" s="2">
        <v>45317</v>
      </c>
      <c r="B1616" s="3">
        <f t="shared" si="77"/>
        <v>2024</v>
      </c>
      <c r="C1616" t="str">
        <f t="shared" si="75"/>
        <v>2023-2024</v>
      </c>
      <c r="D1616" t="s">
        <v>148</v>
      </c>
      <c r="E1616" t="s">
        <v>102</v>
      </c>
      <c r="F1616" t="str">
        <f t="shared" si="76"/>
        <v>Queensland</v>
      </c>
      <c r="G1616" t="s">
        <v>35</v>
      </c>
      <c r="H1616">
        <v>4870</v>
      </c>
      <c r="I1616" t="s">
        <v>11</v>
      </c>
      <c r="J1616" t="s">
        <v>36</v>
      </c>
      <c r="K1616" t="s">
        <v>156</v>
      </c>
      <c r="L1616" t="s">
        <v>17</v>
      </c>
      <c r="M1616" s="5">
        <v>79.62</v>
      </c>
      <c r="N1616">
        <v>1</v>
      </c>
    </row>
    <row r="1617" spans="1:14" x14ac:dyDescent="0.25">
      <c r="A1617" s="2">
        <v>45342</v>
      </c>
      <c r="B1617" s="3">
        <f t="shared" si="77"/>
        <v>2024</v>
      </c>
      <c r="C1617" t="str">
        <f t="shared" si="75"/>
        <v>2023-2024</v>
      </c>
      <c r="D1617" t="s">
        <v>147</v>
      </c>
      <c r="E1617" t="s">
        <v>146</v>
      </c>
      <c r="F1617" t="str">
        <f t="shared" si="76"/>
        <v>Victoria</v>
      </c>
      <c r="G1617" t="s">
        <v>45</v>
      </c>
      <c r="H1617">
        <v>3353</v>
      </c>
      <c r="I1617" t="s">
        <v>11</v>
      </c>
      <c r="J1617" t="s">
        <v>60</v>
      </c>
      <c r="K1617" t="s">
        <v>156</v>
      </c>
      <c r="L1617" t="s">
        <v>17</v>
      </c>
      <c r="M1617" s="5">
        <v>79.72</v>
      </c>
      <c r="N1617">
        <v>1</v>
      </c>
    </row>
    <row r="1618" spans="1:14" x14ac:dyDescent="0.25">
      <c r="A1618" s="2">
        <v>45585</v>
      </c>
      <c r="B1618" s="3">
        <f t="shared" si="77"/>
        <v>2025</v>
      </c>
      <c r="C1618" t="str">
        <f t="shared" si="75"/>
        <v>2024-2025</v>
      </c>
      <c r="D1618" t="s">
        <v>148</v>
      </c>
      <c r="E1618" t="s">
        <v>132</v>
      </c>
      <c r="F1618" t="str">
        <f t="shared" si="76"/>
        <v>New South Wales</v>
      </c>
      <c r="G1618" t="s">
        <v>10</v>
      </c>
      <c r="H1618">
        <v>2800</v>
      </c>
      <c r="I1618" t="s">
        <v>11</v>
      </c>
      <c r="J1618" t="s">
        <v>25</v>
      </c>
      <c r="K1618" t="s">
        <v>150</v>
      </c>
      <c r="L1618" t="s">
        <v>18</v>
      </c>
      <c r="M1618" s="5">
        <v>79.900000000000006</v>
      </c>
      <c r="N1618">
        <v>1</v>
      </c>
    </row>
    <row r="1619" spans="1:14" x14ac:dyDescent="0.25">
      <c r="A1619" s="2">
        <v>45826</v>
      </c>
      <c r="B1619" s="3">
        <f t="shared" si="77"/>
        <v>2025</v>
      </c>
      <c r="C1619" t="str">
        <f t="shared" si="75"/>
        <v>2024-2025</v>
      </c>
      <c r="D1619" t="s">
        <v>148</v>
      </c>
      <c r="E1619" t="s">
        <v>110</v>
      </c>
      <c r="F1619" t="str">
        <f t="shared" si="76"/>
        <v>Queensland</v>
      </c>
      <c r="G1619" t="s">
        <v>35</v>
      </c>
      <c r="H1619">
        <v>4680</v>
      </c>
      <c r="I1619" t="s">
        <v>11</v>
      </c>
      <c r="J1619" t="s">
        <v>51</v>
      </c>
      <c r="K1619" t="s">
        <v>152</v>
      </c>
      <c r="L1619" t="s">
        <v>13</v>
      </c>
      <c r="M1619" s="5">
        <v>79.910000000000011</v>
      </c>
      <c r="N1619">
        <v>1</v>
      </c>
    </row>
    <row r="1620" spans="1:14" x14ac:dyDescent="0.25">
      <c r="A1620" s="2">
        <v>45591</v>
      </c>
      <c r="B1620" s="3">
        <f t="shared" si="77"/>
        <v>2025</v>
      </c>
      <c r="C1620" t="str">
        <f t="shared" si="75"/>
        <v>2024-2025</v>
      </c>
      <c r="D1620" t="s">
        <v>148</v>
      </c>
      <c r="E1620" t="s">
        <v>107</v>
      </c>
      <c r="F1620" t="str">
        <f t="shared" si="76"/>
        <v>Queensland</v>
      </c>
      <c r="G1620" t="s">
        <v>35</v>
      </c>
      <c r="H1620">
        <v>4220</v>
      </c>
      <c r="I1620" t="s">
        <v>11</v>
      </c>
      <c r="J1620" t="s">
        <v>104</v>
      </c>
      <c r="K1620" t="s">
        <v>150</v>
      </c>
      <c r="L1620" t="s">
        <v>18</v>
      </c>
      <c r="M1620" s="5">
        <v>79.92</v>
      </c>
      <c r="N1620">
        <v>1</v>
      </c>
    </row>
    <row r="1621" spans="1:14" x14ac:dyDescent="0.25">
      <c r="A1621" s="2">
        <v>45992</v>
      </c>
      <c r="B1621" s="3">
        <f t="shared" si="77"/>
        <v>2026</v>
      </c>
      <c r="C1621" t="str">
        <f t="shared" si="75"/>
        <v>2025-2026</v>
      </c>
      <c r="D1621" t="s">
        <v>147</v>
      </c>
      <c r="E1621" t="s">
        <v>28</v>
      </c>
      <c r="F1621" t="str">
        <f t="shared" si="76"/>
        <v>Northern Territory</v>
      </c>
      <c r="G1621" t="s">
        <v>29</v>
      </c>
      <c r="H1621">
        <v>800</v>
      </c>
      <c r="I1621" t="s">
        <v>11</v>
      </c>
      <c r="J1621" t="s">
        <v>30</v>
      </c>
      <c r="K1621" t="s">
        <v>157</v>
      </c>
      <c r="L1621" t="s">
        <v>22</v>
      </c>
      <c r="M1621" s="5">
        <v>79.94</v>
      </c>
      <c r="N1621">
        <v>1</v>
      </c>
    </row>
    <row r="1622" spans="1:14" x14ac:dyDescent="0.25">
      <c r="A1622" s="2">
        <v>45519</v>
      </c>
      <c r="B1622" s="3">
        <f t="shared" si="77"/>
        <v>2025</v>
      </c>
      <c r="C1622" t="str">
        <f t="shared" si="75"/>
        <v>2024-2025</v>
      </c>
      <c r="D1622" t="s">
        <v>148</v>
      </c>
      <c r="E1622" t="s">
        <v>141</v>
      </c>
      <c r="F1622" t="str">
        <f t="shared" si="76"/>
        <v>Western Australia</v>
      </c>
      <c r="G1622" t="s">
        <v>48</v>
      </c>
      <c r="H1622">
        <v>6052</v>
      </c>
      <c r="I1622" t="s">
        <v>11</v>
      </c>
      <c r="J1622" t="s">
        <v>49</v>
      </c>
      <c r="K1622" t="s">
        <v>19</v>
      </c>
      <c r="L1622" t="s">
        <v>23</v>
      </c>
      <c r="M1622" s="5">
        <v>79.94</v>
      </c>
      <c r="N1622">
        <v>1</v>
      </c>
    </row>
    <row r="1623" spans="1:14" x14ac:dyDescent="0.25">
      <c r="A1623" s="2">
        <v>45998</v>
      </c>
      <c r="B1623" s="3">
        <f t="shared" si="77"/>
        <v>2026</v>
      </c>
      <c r="C1623" t="str">
        <f t="shared" si="75"/>
        <v>2025-2026</v>
      </c>
      <c r="D1623" t="s">
        <v>148</v>
      </c>
      <c r="E1623" t="s">
        <v>84</v>
      </c>
      <c r="F1623" t="str">
        <f t="shared" si="76"/>
        <v>Queensland</v>
      </c>
      <c r="G1623" t="s">
        <v>35</v>
      </c>
      <c r="H1623">
        <v>4740</v>
      </c>
      <c r="I1623" t="s">
        <v>11</v>
      </c>
      <c r="J1623" t="s">
        <v>51</v>
      </c>
      <c r="K1623" t="s">
        <v>152</v>
      </c>
      <c r="L1623" t="s">
        <v>13</v>
      </c>
      <c r="M1623" s="5">
        <v>79.94</v>
      </c>
      <c r="N1623">
        <v>1</v>
      </c>
    </row>
    <row r="1624" spans="1:14" x14ac:dyDescent="0.25">
      <c r="A1624" s="2">
        <v>45706</v>
      </c>
      <c r="B1624" s="3">
        <f t="shared" si="77"/>
        <v>2025</v>
      </c>
      <c r="C1624" t="str">
        <f t="shared" si="75"/>
        <v>2024-2025</v>
      </c>
      <c r="D1624" t="s">
        <v>148</v>
      </c>
      <c r="E1624" t="s">
        <v>136</v>
      </c>
      <c r="F1624" t="str">
        <f t="shared" si="76"/>
        <v>Victoria</v>
      </c>
      <c r="G1624" t="s">
        <v>45</v>
      </c>
      <c r="H1624">
        <v>3175</v>
      </c>
      <c r="I1624" t="s">
        <v>11</v>
      </c>
      <c r="J1624" t="s">
        <v>63</v>
      </c>
      <c r="K1624" t="s">
        <v>152</v>
      </c>
      <c r="L1624" t="s">
        <v>13</v>
      </c>
      <c r="M1624" s="5">
        <v>79.95</v>
      </c>
      <c r="N1624">
        <v>1</v>
      </c>
    </row>
    <row r="1625" spans="1:14" x14ac:dyDescent="0.25">
      <c r="A1625" s="2">
        <v>45404</v>
      </c>
      <c r="B1625" s="3">
        <f t="shared" si="77"/>
        <v>2024</v>
      </c>
      <c r="C1625" t="str">
        <f t="shared" si="75"/>
        <v>2023-2024</v>
      </c>
      <c r="D1625" t="s">
        <v>148</v>
      </c>
      <c r="E1625" t="s">
        <v>95</v>
      </c>
      <c r="F1625" t="str">
        <f t="shared" si="76"/>
        <v>Victoria</v>
      </c>
      <c r="G1625" t="s">
        <v>45</v>
      </c>
      <c r="H1625">
        <v>3931</v>
      </c>
      <c r="I1625" t="s">
        <v>11</v>
      </c>
      <c r="J1625" t="s">
        <v>55</v>
      </c>
      <c r="K1625" t="s">
        <v>154</v>
      </c>
      <c r="L1625" t="s">
        <v>14</v>
      </c>
      <c r="M1625" s="5">
        <v>79.95</v>
      </c>
      <c r="N1625">
        <v>1</v>
      </c>
    </row>
    <row r="1626" spans="1:14" x14ac:dyDescent="0.25">
      <c r="A1626" s="2">
        <v>45306</v>
      </c>
      <c r="B1626" s="3">
        <f t="shared" si="77"/>
        <v>2024</v>
      </c>
      <c r="C1626" t="str">
        <f t="shared" si="75"/>
        <v>2023-2024</v>
      </c>
      <c r="D1626" t="s">
        <v>148</v>
      </c>
      <c r="E1626" t="s">
        <v>89</v>
      </c>
      <c r="F1626" t="str">
        <f t="shared" si="76"/>
        <v>Queensland</v>
      </c>
      <c r="G1626" t="s">
        <v>35</v>
      </c>
      <c r="H1626">
        <v>4655</v>
      </c>
      <c r="I1626" t="s">
        <v>11</v>
      </c>
      <c r="J1626" t="s">
        <v>51</v>
      </c>
      <c r="K1626" t="s">
        <v>151</v>
      </c>
      <c r="L1626" t="s">
        <v>21</v>
      </c>
      <c r="M1626" s="5">
        <v>79.98</v>
      </c>
      <c r="N1626">
        <v>1</v>
      </c>
    </row>
    <row r="1627" spans="1:14" x14ac:dyDescent="0.25">
      <c r="A1627" s="2">
        <v>45912</v>
      </c>
      <c r="B1627" s="3">
        <f t="shared" si="77"/>
        <v>2026</v>
      </c>
      <c r="C1627" t="str">
        <f t="shared" si="75"/>
        <v>2025-2026</v>
      </c>
      <c r="D1627" t="s">
        <v>148</v>
      </c>
      <c r="E1627" t="s">
        <v>87</v>
      </c>
      <c r="F1627" t="str">
        <f t="shared" si="76"/>
        <v>New South Wales</v>
      </c>
      <c r="G1627" t="s">
        <v>10</v>
      </c>
      <c r="H1627">
        <v>2790</v>
      </c>
      <c r="I1627" t="s">
        <v>11</v>
      </c>
      <c r="J1627" t="s">
        <v>25</v>
      </c>
      <c r="K1627" t="s">
        <v>151</v>
      </c>
      <c r="L1627" t="s">
        <v>21</v>
      </c>
      <c r="M1627" s="5">
        <v>79.98</v>
      </c>
      <c r="N1627">
        <v>1</v>
      </c>
    </row>
    <row r="1628" spans="1:14" x14ac:dyDescent="0.25">
      <c r="A1628" s="2">
        <v>45373</v>
      </c>
      <c r="B1628" s="3">
        <f t="shared" si="77"/>
        <v>2024</v>
      </c>
      <c r="C1628" t="str">
        <f t="shared" si="75"/>
        <v>2023-2024</v>
      </c>
      <c r="D1628" t="s">
        <v>148</v>
      </c>
      <c r="E1628" t="s">
        <v>102</v>
      </c>
      <c r="F1628" t="str">
        <f t="shared" si="76"/>
        <v>Queensland</v>
      </c>
      <c r="G1628" t="s">
        <v>35</v>
      </c>
      <c r="H1628">
        <v>4870</v>
      </c>
      <c r="I1628" t="s">
        <v>11</v>
      </c>
      <c r="J1628" t="s">
        <v>36</v>
      </c>
      <c r="K1628" t="s">
        <v>154</v>
      </c>
      <c r="L1628" t="s">
        <v>14</v>
      </c>
      <c r="M1628" s="5">
        <v>80.45</v>
      </c>
      <c r="N1628">
        <v>1</v>
      </c>
    </row>
    <row r="1629" spans="1:14" x14ac:dyDescent="0.25">
      <c r="A1629" s="2">
        <v>45457</v>
      </c>
      <c r="B1629" s="3">
        <f t="shared" si="77"/>
        <v>2024</v>
      </c>
      <c r="C1629" t="str">
        <f t="shared" si="75"/>
        <v>2023-2024</v>
      </c>
      <c r="D1629" t="s">
        <v>148</v>
      </c>
      <c r="E1629" t="s">
        <v>122</v>
      </c>
      <c r="F1629" t="str">
        <f t="shared" si="76"/>
        <v>New South Wales</v>
      </c>
      <c r="G1629" t="s">
        <v>10</v>
      </c>
      <c r="H1629">
        <v>2650</v>
      </c>
      <c r="I1629" t="s">
        <v>11</v>
      </c>
      <c r="J1629" t="s">
        <v>25</v>
      </c>
      <c r="K1629" t="s">
        <v>19</v>
      </c>
      <c r="L1629" t="s">
        <v>23</v>
      </c>
      <c r="M1629" s="5">
        <v>80.45</v>
      </c>
      <c r="N1629">
        <v>1</v>
      </c>
    </row>
    <row r="1630" spans="1:14" x14ac:dyDescent="0.25">
      <c r="A1630" s="2">
        <v>45482</v>
      </c>
      <c r="B1630" s="3">
        <f t="shared" si="77"/>
        <v>2025</v>
      </c>
      <c r="C1630" t="str">
        <f t="shared" si="75"/>
        <v>2024-2025</v>
      </c>
      <c r="D1630" t="s">
        <v>148</v>
      </c>
      <c r="E1630" t="s">
        <v>100</v>
      </c>
      <c r="F1630" t="str">
        <f t="shared" si="76"/>
        <v>Western Australia</v>
      </c>
      <c r="G1630" t="s">
        <v>48</v>
      </c>
      <c r="H1630">
        <v>6021</v>
      </c>
      <c r="I1630" t="s">
        <v>11</v>
      </c>
      <c r="J1630" t="s">
        <v>49</v>
      </c>
      <c r="K1630" t="s">
        <v>19</v>
      </c>
      <c r="L1630" t="s">
        <v>23</v>
      </c>
      <c r="M1630" s="5">
        <v>80.460000000000008</v>
      </c>
      <c r="N1630">
        <v>1</v>
      </c>
    </row>
    <row r="1631" spans="1:14" x14ac:dyDescent="0.25">
      <c r="A1631" s="2">
        <v>45369</v>
      </c>
      <c r="B1631" s="3">
        <f t="shared" si="77"/>
        <v>2024</v>
      </c>
      <c r="C1631" t="str">
        <f t="shared" si="75"/>
        <v>2023-2024</v>
      </c>
      <c r="D1631" t="s">
        <v>147</v>
      </c>
      <c r="E1631" t="s">
        <v>101</v>
      </c>
      <c r="F1631" t="str">
        <f t="shared" si="76"/>
        <v>Victoria</v>
      </c>
      <c r="G1631" t="s">
        <v>45</v>
      </c>
      <c r="H1631">
        <v>3131</v>
      </c>
      <c r="I1631" t="s">
        <v>11</v>
      </c>
      <c r="J1631" t="s">
        <v>63</v>
      </c>
      <c r="K1631" t="s">
        <v>154</v>
      </c>
      <c r="L1631" t="s">
        <v>14</v>
      </c>
      <c r="M1631" s="5">
        <v>80.5</v>
      </c>
      <c r="N1631">
        <v>1</v>
      </c>
    </row>
    <row r="1632" spans="1:14" x14ac:dyDescent="0.25">
      <c r="A1632" s="2">
        <v>45513</v>
      </c>
      <c r="B1632" s="3">
        <f t="shared" si="77"/>
        <v>2025</v>
      </c>
      <c r="C1632" t="str">
        <f t="shared" si="75"/>
        <v>2024-2025</v>
      </c>
      <c r="D1632" t="s">
        <v>148</v>
      </c>
      <c r="E1632" t="s">
        <v>123</v>
      </c>
      <c r="F1632" t="str">
        <f t="shared" si="76"/>
        <v>Western Australia</v>
      </c>
      <c r="G1632" t="s">
        <v>48</v>
      </c>
      <c r="H1632">
        <v>6109</v>
      </c>
      <c r="I1632" t="s">
        <v>11</v>
      </c>
      <c r="J1632" t="s">
        <v>94</v>
      </c>
      <c r="K1632" t="s">
        <v>155</v>
      </c>
      <c r="L1632" t="s">
        <v>20</v>
      </c>
      <c r="M1632" s="5">
        <v>80.92</v>
      </c>
      <c r="N1632">
        <v>1</v>
      </c>
    </row>
    <row r="1633" spans="1:14" x14ac:dyDescent="0.25">
      <c r="A1633" s="2">
        <v>45548</v>
      </c>
      <c r="B1633" s="3">
        <f t="shared" si="77"/>
        <v>2025</v>
      </c>
      <c r="C1633" t="str">
        <f t="shared" si="75"/>
        <v>2024-2025</v>
      </c>
      <c r="D1633" t="s">
        <v>148</v>
      </c>
      <c r="E1633" t="s">
        <v>90</v>
      </c>
      <c r="F1633" t="str">
        <f t="shared" si="76"/>
        <v>Victoria</v>
      </c>
      <c r="G1633" t="s">
        <v>45</v>
      </c>
      <c r="H1633">
        <v>3179</v>
      </c>
      <c r="I1633" t="s">
        <v>11</v>
      </c>
      <c r="J1633" t="s">
        <v>63</v>
      </c>
      <c r="K1633" t="s">
        <v>156</v>
      </c>
      <c r="L1633" t="s">
        <v>17</v>
      </c>
      <c r="M1633" s="5">
        <v>80.92</v>
      </c>
      <c r="N1633">
        <v>1</v>
      </c>
    </row>
    <row r="1634" spans="1:14" x14ac:dyDescent="0.25">
      <c r="A1634" s="2">
        <v>45406</v>
      </c>
      <c r="B1634" s="3">
        <f t="shared" si="77"/>
        <v>2024</v>
      </c>
      <c r="C1634" t="str">
        <f t="shared" si="75"/>
        <v>2023-2024</v>
      </c>
      <c r="D1634" t="s">
        <v>148</v>
      </c>
      <c r="E1634" t="s">
        <v>50</v>
      </c>
      <c r="F1634" t="str">
        <f t="shared" si="76"/>
        <v>Queensland</v>
      </c>
      <c r="G1634" t="s">
        <v>35</v>
      </c>
      <c r="H1634">
        <v>4703</v>
      </c>
      <c r="I1634" t="s">
        <v>11</v>
      </c>
      <c r="J1634" t="s">
        <v>51</v>
      </c>
      <c r="K1634" t="s">
        <v>150</v>
      </c>
      <c r="L1634" t="s">
        <v>18</v>
      </c>
      <c r="M1634" s="5">
        <v>80.94</v>
      </c>
      <c r="N1634">
        <v>1</v>
      </c>
    </row>
    <row r="1635" spans="1:14" x14ac:dyDescent="0.25">
      <c r="A1635" s="2">
        <v>45713</v>
      </c>
      <c r="B1635" s="3">
        <f t="shared" si="77"/>
        <v>2025</v>
      </c>
      <c r="C1635" t="str">
        <f t="shared" si="75"/>
        <v>2024-2025</v>
      </c>
      <c r="D1635" t="s">
        <v>147</v>
      </c>
      <c r="E1635" t="s">
        <v>129</v>
      </c>
      <c r="F1635" t="str">
        <f t="shared" si="76"/>
        <v>Tasmania</v>
      </c>
      <c r="G1635" t="s">
        <v>70</v>
      </c>
      <c r="H1635">
        <v>7010</v>
      </c>
      <c r="I1635" t="s">
        <v>11</v>
      </c>
      <c r="J1635" t="s">
        <v>71</v>
      </c>
      <c r="K1635" t="s">
        <v>19</v>
      </c>
      <c r="L1635" t="s">
        <v>23</v>
      </c>
      <c r="M1635" s="5">
        <v>80.95</v>
      </c>
      <c r="N1635">
        <v>1</v>
      </c>
    </row>
    <row r="1636" spans="1:14" x14ac:dyDescent="0.25">
      <c r="A1636" s="2">
        <v>45892</v>
      </c>
      <c r="B1636" s="3">
        <f t="shared" si="77"/>
        <v>2026</v>
      </c>
      <c r="C1636" t="str">
        <f t="shared" si="75"/>
        <v>2025-2026</v>
      </c>
      <c r="D1636" t="s">
        <v>148</v>
      </c>
      <c r="E1636" t="s">
        <v>62</v>
      </c>
      <c r="F1636" t="str">
        <f t="shared" si="76"/>
        <v>Victoria</v>
      </c>
      <c r="G1636" t="s">
        <v>45</v>
      </c>
      <c r="H1636">
        <v>3134</v>
      </c>
      <c r="I1636" t="s">
        <v>11</v>
      </c>
      <c r="J1636" t="s">
        <v>63</v>
      </c>
      <c r="K1636" t="s">
        <v>156</v>
      </c>
      <c r="L1636" t="s">
        <v>17</v>
      </c>
      <c r="M1636" s="5">
        <v>80.95</v>
      </c>
      <c r="N1636">
        <v>1</v>
      </c>
    </row>
    <row r="1637" spans="1:14" x14ac:dyDescent="0.25">
      <c r="A1637" s="2">
        <v>45911</v>
      </c>
      <c r="B1637" s="3">
        <f t="shared" si="77"/>
        <v>2026</v>
      </c>
      <c r="C1637" t="str">
        <f t="shared" si="75"/>
        <v>2025-2026</v>
      </c>
      <c r="D1637" t="s">
        <v>148</v>
      </c>
      <c r="E1637" t="s">
        <v>122</v>
      </c>
      <c r="F1637" t="str">
        <f t="shared" si="76"/>
        <v>New South Wales</v>
      </c>
      <c r="G1637" t="s">
        <v>10</v>
      </c>
      <c r="H1637">
        <v>2650</v>
      </c>
      <c r="I1637" t="s">
        <v>11</v>
      </c>
      <c r="J1637" t="s">
        <v>25</v>
      </c>
      <c r="K1637" t="s">
        <v>154</v>
      </c>
      <c r="L1637" t="s">
        <v>14</v>
      </c>
      <c r="M1637" s="5">
        <v>81.25</v>
      </c>
      <c r="N1637">
        <v>1</v>
      </c>
    </row>
    <row r="1638" spans="1:14" x14ac:dyDescent="0.25">
      <c r="A1638" s="2">
        <v>45979</v>
      </c>
      <c r="B1638" s="3">
        <f t="shared" si="77"/>
        <v>2026</v>
      </c>
      <c r="C1638" t="str">
        <f t="shared" si="75"/>
        <v>2025-2026</v>
      </c>
      <c r="D1638" t="s">
        <v>148</v>
      </c>
      <c r="E1638" t="s">
        <v>99</v>
      </c>
      <c r="F1638" t="str">
        <f t="shared" si="76"/>
        <v>Victoria</v>
      </c>
      <c r="G1638" t="s">
        <v>45</v>
      </c>
      <c r="H1638">
        <v>3148</v>
      </c>
      <c r="I1638" t="s">
        <v>11</v>
      </c>
      <c r="J1638" t="s">
        <v>63</v>
      </c>
      <c r="K1638" t="s">
        <v>151</v>
      </c>
      <c r="L1638" t="s">
        <v>21</v>
      </c>
      <c r="M1638" s="5">
        <v>81.510000000000005</v>
      </c>
      <c r="N1638">
        <v>1</v>
      </c>
    </row>
    <row r="1639" spans="1:14" x14ac:dyDescent="0.25">
      <c r="A1639" s="2">
        <v>45493</v>
      </c>
      <c r="B1639" s="3">
        <f t="shared" si="77"/>
        <v>2025</v>
      </c>
      <c r="C1639" t="str">
        <f t="shared" si="75"/>
        <v>2024-2025</v>
      </c>
      <c r="D1639" t="s">
        <v>147</v>
      </c>
      <c r="E1639" t="s">
        <v>56</v>
      </c>
      <c r="F1639" t="str">
        <f t="shared" si="76"/>
        <v>Northern Territory</v>
      </c>
      <c r="G1639" t="s">
        <v>29</v>
      </c>
      <c r="H1639">
        <v>870</v>
      </c>
      <c r="I1639" t="s">
        <v>11</v>
      </c>
      <c r="J1639" t="s">
        <v>30</v>
      </c>
      <c r="K1639" t="s">
        <v>156</v>
      </c>
      <c r="L1639" t="s">
        <v>17</v>
      </c>
      <c r="M1639" s="5">
        <v>81.540000000000006</v>
      </c>
      <c r="N1639">
        <v>1</v>
      </c>
    </row>
    <row r="1640" spans="1:14" x14ac:dyDescent="0.25">
      <c r="A1640" s="2">
        <v>45603</v>
      </c>
      <c r="B1640" s="3">
        <f t="shared" si="77"/>
        <v>2025</v>
      </c>
      <c r="C1640" t="str">
        <f t="shared" si="75"/>
        <v>2024-2025</v>
      </c>
      <c r="D1640" t="s">
        <v>148</v>
      </c>
      <c r="E1640" t="s">
        <v>24</v>
      </c>
      <c r="F1640" t="str">
        <f t="shared" si="76"/>
        <v>New South Wales</v>
      </c>
      <c r="G1640" t="s">
        <v>10</v>
      </c>
      <c r="H1640">
        <v>2795</v>
      </c>
      <c r="I1640" t="s">
        <v>11</v>
      </c>
      <c r="J1640" t="s">
        <v>25</v>
      </c>
      <c r="K1640" t="s">
        <v>156</v>
      </c>
      <c r="L1640" t="s">
        <v>17</v>
      </c>
      <c r="M1640" s="5">
        <v>81.59</v>
      </c>
      <c r="N1640">
        <v>1</v>
      </c>
    </row>
    <row r="1641" spans="1:14" x14ac:dyDescent="0.25">
      <c r="A1641" s="2">
        <v>45887</v>
      </c>
      <c r="B1641" s="3">
        <f t="shared" si="77"/>
        <v>2026</v>
      </c>
      <c r="C1641" t="str">
        <f t="shared" si="75"/>
        <v>2025-2026</v>
      </c>
      <c r="D1641" t="s">
        <v>148</v>
      </c>
      <c r="E1641" t="s">
        <v>117</v>
      </c>
      <c r="F1641" t="str">
        <f t="shared" si="76"/>
        <v>Queensland</v>
      </c>
      <c r="G1641" t="s">
        <v>35</v>
      </c>
      <c r="H1641">
        <v>4119</v>
      </c>
      <c r="I1641" t="s">
        <v>11</v>
      </c>
      <c r="J1641" t="s">
        <v>43</v>
      </c>
      <c r="K1641" t="s">
        <v>157</v>
      </c>
      <c r="L1641" t="s">
        <v>22</v>
      </c>
      <c r="M1641" s="5">
        <v>81.73</v>
      </c>
      <c r="N1641">
        <v>1</v>
      </c>
    </row>
    <row r="1642" spans="1:14" x14ac:dyDescent="0.25">
      <c r="A1642" s="2">
        <v>45684</v>
      </c>
      <c r="B1642" s="3">
        <f t="shared" si="77"/>
        <v>2025</v>
      </c>
      <c r="C1642" t="str">
        <f t="shared" si="75"/>
        <v>2024-2025</v>
      </c>
      <c r="D1642" t="s">
        <v>147</v>
      </c>
      <c r="E1642" t="s">
        <v>142</v>
      </c>
      <c r="F1642" t="str">
        <f t="shared" si="76"/>
        <v>Australian Capital Territory</v>
      </c>
      <c r="G1642" t="s">
        <v>80</v>
      </c>
      <c r="H1642">
        <v>2609</v>
      </c>
      <c r="I1642" t="s">
        <v>11</v>
      </c>
      <c r="J1642" t="s">
        <v>58</v>
      </c>
      <c r="K1642" t="s">
        <v>152</v>
      </c>
      <c r="L1642" t="s">
        <v>13</v>
      </c>
      <c r="M1642" s="5">
        <v>81.800000000000011</v>
      </c>
      <c r="N1642">
        <v>1</v>
      </c>
    </row>
    <row r="1643" spans="1:14" x14ac:dyDescent="0.25">
      <c r="A1643" s="2">
        <v>45315</v>
      </c>
      <c r="B1643" s="3">
        <f t="shared" si="77"/>
        <v>2024</v>
      </c>
      <c r="C1643" t="str">
        <f t="shared" si="75"/>
        <v>2023-2024</v>
      </c>
      <c r="D1643" t="s">
        <v>148</v>
      </c>
      <c r="E1643" t="s">
        <v>136</v>
      </c>
      <c r="F1643" t="str">
        <f t="shared" si="76"/>
        <v>Victoria</v>
      </c>
      <c r="G1643" t="s">
        <v>45</v>
      </c>
      <c r="H1643">
        <v>3175</v>
      </c>
      <c r="I1643" t="s">
        <v>11</v>
      </c>
      <c r="J1643" t="s">
        <v>63</v>
      </c>
      <c r="K1643" t="s">
        <v>155</v>
      </c>
      <c r="L1643" t="s">
        <v>20</v>
      </c>
      <c r="M1643" s="5">
        <v>81.81</v>
      </c>
      <c r="N1643">
        <v>1</v>
      </c>
    </row>
    <row r="1644" spans="1:14" x14ac:dyDescent="0.25">
      <c r="A1644" s="2">
        <v>45474</v>
      </c>
      <c r="B1644" s="3">
        <f t="shared" si="77"/>
        <v>2025</v>
      </c>
      <c r="C1644" t="str">
        <f t="shared" si="75"/>
        <v>2024-2025</v>
      </c>
      <c r="D1644" t="s">
        <v>147</v>
      </c>
      <c r="E1644" t="s">
        <v>118</v>
      </c>
      <c r="F1644" t="str">
        <f t="shared" si="76"/>
        <v>New South Wales</v>
      </c>
      <c r="G1644" t="s">
        <v>10</v>
      </c>
      <c r="H1644">
        <v>2158</v>
      </c>
      <c r="I1644" t="s">
        <v>11</v>
      </c>
      <c r="J1644" t="s">
        <v>27</v>
      </c>
      <c r="K1644" t="s">
        <v>19</v>
      </c>
      <c r="L1644" t="s">
        <v>23</v>
      </c>
      <c r="M1644" s="5">
        <v>81.86</v>
      </c>
      <c r="N1644">
        <v>1</v>
      </c>
    </row>
    <row r="1645" spans="1:14" x14ac:dyDescent="0.25">
      <c r="A1645" s="2">
        <v>45333</v>
      </c>
      <c r="B1645" s="3">
        <f t="shared" si="77"/>
        <v>2024</v>
      </c>
      <c r="C1645" t="str">
        <f t="shared" si="75"/>
        <v>2023-2024</v>
      </c>
      <c r="D1645" t="s">
        <v>148</v>
      </c>
      <c r="E1645" t="s">
        <v>84</v>
      </c>
      <c r="F1645" t="str">
        <f t="shared" si="76"/>
        <v>Queensland</v>
      </c>
      <c r="G1645" t="s">
        <v>35</v>
      </c>
      <c r="H1645">
        <v>4740</v>
      </c>
      <c r="I1645" t="s">
        <v>11</v>
      </c>
      <c r="J1645" t="s">
        <v>51</v>
      </c>
      <c r="K1645" t="s">
        <v>150</v>
      </c>
      <c r="L1645" t="s">
        <v>18</v>
      </c>
      <c r="M1645" s="5">
        <v>81.95</v>
      </c>
      <c r="N1645">
        <v>1</v>
      </c>
    </row>
    <row r="1646" spans="1:14" x14ac:dyDescent="0.25">
      <c r="A1646" s="2">
        <v>45943</v>
      </c>
      <c r="B1646" s="3">
        <f t="shared" si="77"/>
        <v>2026</v>
      </c>
      <c r="C1646" t="str">
        <f t="shared" si="75"/>
        <v>2025-2026</v>
      </c>
      <c r="D1646" t="s">
        <v>147</v>
      </c>
      <c r="E1646" t="s">
        <v>65</v>
      </c>
      <c r="F1646" t="str">
        <f t="shared" si="76"/>
        <v>New South Wales</v>
      </c>
      <c r="G1646" t="s">
        <v>10</v>
      </c>
      <c r="H1646">
        <v>2541</v>
      </c>
      <c r="I1646" t="s">
        <v>11</v>
      </c>
      <c r="J1646" t="s">
        <v>58</v>
      </c>
      <c r="K1646" t="s">
        <v>149</v>
      </c>
      <c r="L1646" t="s">
        <v>15</v>
      </c>
      <c r="M1646" s="5">
        <v>82.16</v>
      </c>
      <c r="N1646">
        <v>1</v>
      </c>
    </row>
    <row r="1647" spans="1:14" x14ac:dyDescent="0.25">
      <c r="A1647" s="2">
        <v>45952</v>
      </c>
      <c r="B1647" s="3">
        <f t="shared" si="77"/>
        <v>2026</v>
      </c>
      <c r="C1647" t="str">
        <f t="shared" si="75"/>
        <v>2025-2026</v>
      </c>
      <c r="D1647" t="s">
        <v>147</v>
      </c>
      <c r="E1647" t="s">
        <v>44</v>
      </c>
      <c r="F1647" t="str">
        <f t="shared" si="76"/>
        <v>Victoria</v>
      </c>
      <c r="G1647" t="s">
        <v>45</v>
      </c>
      <c r="H1647">
        <v>3066</v>
      </c>
      <c r="I1647" t="s">
        <v>11</v>
      </c>
      <c r="J1647" t="s">
        <v>46</v>
      </c>
      <c r="K1647" t="s">
        <v>152</v>
      </c>
      <c r="L1647" t="s">
        <v>13</v>
      </c>
      <c r="M1647" s="5">
        <v>82.169999999999987</v>
      </c>
      <c r="N1647">
        <v>1</v>
      </c>
    </row>
    <row r="1648" spans="1:14" x14ac:dyDescent="0.25">
      <c r="A1648" s="2">
        <v>45792</v>
      </c>
      <c r="B1648" s="3">
        <f t="shared" si="77"/>
        <v>2025</v>
      </c>
      <c r="C1648" t="str">
        <f t="shared" si="75"/>
        <v>2024-2025</v>
      </c>
      <c r="D1648" t="s">
        <v>147</v>
      </c>
      <c r="E1648" t="s">
        <v>113</v>
      </c>
      <c r="F1648" t="str">
        <f t="shared" si="76"/>
        <v>Queensland</v>
      </c>
      <c r="G1648" t="s">
        <v>35</v>
      </c>
      <c r="H1648">
        <v>4215</v>
      </c>
      <c r="I1648" t="s">
        <v>11</v>
      </c>
      <c r="J1648" t="s">
        <v>104</v>
      </c>
      <c r="K1648" t="s">
        <v>154</v>
      </c>
      <c r="L1648" t="s">
        <v>14</v>
      </c>
      <c r="M1648" s="5">
        <v>82.21</v>
      </c>
      <c r="N1648">
        <v>1</v>
      </c>
    </row>
    <row r="1649" spans="1:14" x14ac:dyDescent="0.25">
      <c r="A1649" s="2">
        <v>45906</v>
      </c>
      <c r="B1649" s="3">
        <f t="shared" si="77"/>
        <v>2026</v>
      </c>
      <c r="C1649" t="str">
        <f t="shared" si="75"/>
        <v>2025-2026</v>
      </c>
      <c r="D1649" t="s">
        <v>148</v>
      </c>
      <c r="E1649" t="s">
        <v>117</v>
      </c>
      <c r="F1649" t="str">
        <f t="shared" si="76"/>
        <v>Queensland</v>
      </c>
      <c r="G1649" t="s">
        <v>35</v>
      </c>
      <c r="H1649">
        <v>4119</v>
      </c>
      <c r="I1649" t="s">
        <v>11</v>
      </c>
      <c r="J1649" t="s">
        <v>43</v>
      </c>
      <c r="K1649" t="s">
        <v>154</v>
      </c>
      <c r="L1649" t="s">
        <v>14</v>
      </c>
      <c r="M1649" s="5">
        <v>82.3</v>
      </c>
      <c r="N1649">
        <v>1</v>
      </c>
    </row>
    <row r="1650" spans="1:14" x14ac:dyDescent="0.25">
      <c r="A1650" s="2">
        <v>45471</v>
      </c>
      <c r="B1650" s="3">
        <f t="shared" si="77"/>
        <v>2024</v>
      </c>
      <c r="C1650" t="str">
        <f t="shared" si="75"/>
        <v>2023-2024</v>
      </c>
      <c r="D1650" t="s">
        <v>147</v>
      </c>
      <c r="E1650" t="s">
        <v>54</v>
      </c>
      <c r="F1650" t="str">
        <f t="shared" si="76"/>
        <v>Victoria</v>
      </c>
      <c r="G1650" t="s">
        <v>45</v>
      </c>
      <c r="H1650">
        <v>3977</v>
      </c>
      <c r="I1650" t="s">
        <v>11</v>
      </c>
      <c r="J1650" t="s">
        <v>55</v>
      </c>
      <c r="K1650" t="s">
        <v>156</v>
      </c>
      <c r="L1650" t="s">
        <v>17</v>
      </c>
      <c r="M1650" s="5">
        <v>82.7</v>
      </c>
      <c r="N1650">
        <v>1</v>
      </c>
    </row>
    <row r="1651" spans="1:14" x14ac:dyDescent="0.25">
      <c r="A1651" s="2">
        <v>45961</v>
      </c>
      <c r="B1651" s="3">
        <f t="shared" si="77"/>
        <v>2026</v>
      </c>
      <c r="C1651" t="str">
        <f t="shared" si="75"/>
        <v>2025-2026</v>
      </c>
      <c r="D1651" t="s">
        <v>147</v>
      </c>
      <c r="E1651" t="s">
        <v>83</v>
      </c>
      <c r="F1651" t="str">
        <f t="shared" si="76"/>
        <v>New South Wales</v>
      </c>
      <c r="G1651" t="s">
        <v>10</v>
      </c>
      <c r="H1651">
        <v>2750</v>
      </c>
      <c r="I1651" t="s">
        <v>11</v>
      </c>
      <c r="J1651" t="s">
        <v>25</v>
      </c>
      <c r="K1651" t="s">
        <v>154</v>
      </c>
      <c r="L1651" t="s">
        <v>14</v>
      </c>
      <c r="M1651" s="5">
        <v>82.92</v>
      </c>
      <c r="N1651">
        <v>1</v>
      </c>
    </row>
    <row r="1652" spans="1:14" x14ac:dyDescent="0.25">
      <c r="A1652" s="2">
        <v>45387</v>
      </c>
      <c r="B1652" s="3">
        <f t="shared" si="77"/>
        <v>2024</v>
      </c>
      <c r="C1652" t="str">
        <f t="shared" si="75"/>
        <v>2023-2024</v>
      </c>
      <c r="D1652" t="s">
        <v>147</v>
      </c>
      <c r="E1652" t="s">
        <v>40</v>
      </c>
      <c r="F1652" t="str">
        <f t="shared" si="76"/>
        <v>New South Wales</v>
      </c>
      <c r="G1652" t="s">
        <v>10</v>
      </c>
      <c r="H1652">
        <v>2116</v>
      </c>
      <c r="I1652" t="s">
        <v>11</v>
      </c>
      <c r="J1652" t="s">
        <v>27</v>
      </c>
      <c r="K1652" t="s">
        <v>157</v>
      </c>
      <c r="L1652" t="s">
        <v>22</v>
      </c>
      <c r="M1652" s="5">
        <v>83.02</v>
      </c>
      <c r="N1652">
        <v>1</v>
      </c>
    </row>
    <row r="1653" spans="1:14" x14ac:dyDescent="0.25">
      <c r="A1653" s="2">
        <v>45716</v>
      </c>
      <c r="B1653" s="3">
        <f t="shared" si="77"/>
        <v>2025</v>
      </c>
      <c r="C1653" t="str">
        <f t="shared" si="75"/>
        <v>2024-2025</v>
      </c>
      <c r="D1653" t="s">
        <v>147</v>
      </c>
      <c r="E1653" t="s">
        <v>57</v>
      </c>
      <c r="F1653" t="str">
        <f t="shared" si="76"/>
        <v>New South Wales</v>
      </c>
      <c r="G1653" t="s">
        <v>10</v>
      </c>
      <c r="H1653">
        <v>2560</v>
      </c>
      <c r="I1653" t="s">
        <v>11</v>
      </c>
      <c r="J1653" t="s">
        <v>58</v>
      </c>
      <c r="K1653" t="s">
        <v>156</v>
      </c>
      <c r="L1653" t="s">
        <v>17</v>
      </c>
      <c r="M1653" s="5">
        <v>83.18</v>
      </c>
      <c r="N1653">
        <v>1</v>
      </c>
    </row>
    <row r="1654" spans="1:14" x14ac:dyDescent="0.25">
      <c r="A1654" s="2">
        <v>45882</v>
      </c>
      <c r="B1654" s="3">
        <f t="shared" si="77"/>
        <v>2026</v>
      </c>
      <c r="C1654" t="str">
        <f t="shared" si="75"/>
        <v>2025-2026</v>
      </c>
      <c r="D1654" t="s">
        <v>148</v>
      </c>
      <c r="E1654" t="s">
        <v>99</v>
      </c>
      <c r="F1654" t="str">
        <f t="shared" si="76"/>
        <v>Victoria</v>
      </c>
      <c r="G1654" t="s">
        <v>45</v>
      </c>
      <c r="H1654">
        <v>3148</v>
      </c>
      <c r="I1654" t="s">
        <v>11</v>
      </c>
      <c r="J1654" t="s">
        <v>63</v>
      </c>
      <c r="K1654" t="s">
        <v>156</v>
      </c>
      <c r="L1654" t="s">
        <v>17</v>
      </c>
      <c r="M1654" s="5">
        <v>83.39</v>
      </c>
      <c r="N1654">
        <v>1</v>
      </c>
    </row>
    <row r="1655" spans="1:14" x14ac:dyDescent="0.25">
      <c r="A1655" s="2">
        <v>45594</v>
      </c>
      <c r="B1655" s="3">
        <f t="shared" si="77"/>
        <v>2025</v>
      </c>
      <c r="C1655" t="str">
        <f t="shared" si="75"/>
        <v>2024-2025</v>
      </c>
      <c r="D1655" t="s">
        <v>148</v>
      </c>
      <c r="E1655" t="s">
        <v>74</v>
      </c>
      <c r="F1655" t="str">
        <f t="shared" si="76"/>
        <v>South Australia</v>
      </c>
      <c r="G1655" t="s">
        <v>32</v>
      </c>
      <c r="H1655">
        <v>5043</v>
      </c>
      <c r="I1655" t="s">
        <v>11</v>
      </c>
      <c r="J1655" t="s">
        <v>33</v>
      </c>
      <c r="K1655" t="s">
        <v>151</v>
      </c>
      <c r="L1655" t="s">
        <v>21</v>
      </c>
      <c r="M1655" s="5">
        <v>83.47999999999999</v>
      </c>
      <c r="N1655">
        <v>1</v>
      </c>
    </row>
    <row r="1656" spans="1:14" x14ac:dyDescent="0.25">
      <c r="A1656" s="2">
        <v>45953</v>
      </c>
      <c r="B1656" s="3">
        <f t="shared" si="77"/>
        <v>2026</v>
      </c>
      <c r="C1656" t="str">
        <f t="shared" si="75"/>
        <v>2025-2026</v>
      </c>
      <c r="D1656" t="s">
        <v>147</v>
      </c>
      <c r="E1656" t="s">
        <v>44</v>
      </c>
      <c r="F1656" t="str">
        <f t="shared" si="76"/>
        <v>Victoria</v>
      </c>
      <c r="G1656" t="s">
        <v>45</v>
      </c>
      <c r="H1656">
        <v>3066</v>
      </c>
      <c r="I1656" t="s">
        <v>11</v>
      </c>
      <c r="J1656" t="s">
        <v>46</v>
      </c>
      <c r="K1656" t="s">
        <v>156</v>
      </c>
      <c r="L1656" t="s">
        <v>17</v>
      </c>
      <c r="M1656" s="5">
        <v>83.789999999999992</v>
      </c>
      <c r="N1656">
        <v>1</v>
      </c>
    </row>
    <row r="1657" spans="1:14" x14ac:dyDescent="0.25">
      <c r="A1657" s="2">
        <v>45906</v>
      </c>
      <c r="B1657" s="3">
        <f t="shared" si="77"/>
        <v>2026</v>
      </c>
      <c r="C1657" t="str">
        <f t="shared" si="75"/>
        <v>2025-2026</v>
      </c>
      <c r="D1657" t="s">
        <v>147</v>
      </c>
      <c r="E1657" t="s">
        <v>108</v>
      </c>
      <c r="F1657" t="str">
        <f t="shared" si="76"/>
        <v>Victoria</v>
      </c>
      <c r="G1657" t="s">
        <v>45</v>
      </c>
      <c r="H1657">
        <v>3018</v>
      </c>
      <c r="I1657" t="s">
        <v>11</v>
      </c>
      <c r="J1657" t="s">
        <v>46</v>
      </c>
      <c r="K1657" t="s">
        <v>154</v>
      </c>
      <c r="L1657" t="s">
        <v>14</v>
      </c>
      <c r="M1657" s="5">
        <v>83.86</v>
      </c>
      <c r="N1657">
        <v>1</v>
      </c>
    </row>
    <row r="1658" spans="1:14" x14ac:dyDescent="0.25">
      <c r="A1658" s="2">
        <v>45461</v>
      </c>
      <c r="B1658" s="3">
        <f t="shared" si="77"/>
        <v>2024</v>
      </c>
      <c r="C1658" t="str">
        <f t="shared" si="75"/>
        <v>2023-2024</v>
      </c>
      <c r="D1658" t="s">
        <v>148</v>
      </c>
      <c r="E1658" t="s">
        <v>123</v>
      </c>
      <c r="F1658" t="str">
        <f t="shared" si="76"/>
        <v>Western Australia</v>
      </c>
      <c r="G1658" t="s">
        <v>48</v>
      </c>
      <c r="H1658">
        <v>6109</v>
      </c>
      <c r="I1658" t="s">
        <v>11</v>
      </c>
      <c r="J1658" t="s">
        <v>94</v>
      </c>
      <c r="K1658" t="s">
        <v>156</v>
      </c>
      <c r="L1658" t="s">
        <v>17</v>
      </c>
      <c r="M1658" s="5">
        <v>83.86</v>
      </c>
      <c r="N1658">
        <v>1</v>
      </c>
    </row>
    <row r="1659" spans="1:14" x14ac:dyDescent="0.25">
      <c r="A1659" s="2">
        <v>45816</v>
      </c>
      <c r="B1659" s="3">
        <f t="shared" si="77"/>
        <v>2025</v>
      </c>
      <c r="C1659" t="str">
        <f t="shared" si="75"/>
        <v>2024-2025</v>
      </c>
      <c r="D1659" t="s">
        <v>147</v>
      </c>
      <c r="E1659" t="s">
        <v>133</v>
      </c>
      <c r="F1659" t="str">
        <f t="shared" si="76"/>
        <v>Queensland</v>
      </c>
      <c r="G1659" t="s">
        <v>35</v>
      </c>
      <c r="H1659">
        <v>4305</v>
      </c>
      <c r="I1659" t="s">
        <v>11</v>
      </c>
      <c r="J1659" t="s">
        <v>104</v>
      </c>
      <c r="K1659" t="s">
        <v>154</v>
      </c>
      <c r="L1659" t="s">
        <v>14</v>
      </c>
      <c r="M1659" s="5">
        <v>83.89</v>
      </c>
      <c r="N1659">
        <v>1</v>
      </c>
    </row>
    <row r="1660" spans="1:14" x14ac:dyDescent="0.25">
      <c r="A1660" s="2">
        <v>45316</v>
      </c>
      <c r="B1660" s="3">
        <f t="shared" si="77"/>
        <v>2024</v>
      </c>
      <c r="C1660" t="str">
        <f t="shared" si="75"/>
        <v>2023-2024</v>
      </c>
      <c r="D1660" t="s">
        <v>147</v>
      </c>
      <c r="E1660" t="s">
        <v>72</v>
      </c>
      <c r="F1660" t="str">
        <f t="shared" si="76"/>
        <v>Western Australia</v>
      </c>
      <c r="G1660" t="s">
        <v>48</v>
      </c>
      <c r="H1660">
        <v>6010</v>
      </c>
      <c r="I1660" t="s">
        <v>11</v>
      </c>
      <c r="J1660" t="s">
        <v>49</v>
      </c>
      <c r="K1660" t="s">
        <v>150</v>
      </c>
      <c r="L1660" t="s">
        <v>18</v>
      </c>
      <c r="M1660" s="5">
        <v>83.93</v>
      </c>
      <c r="N1660">
        <v>1</v>
      </c>
    </row>
    <row r="1661" spans="1:14" x14ac:dyDescent="0.25">
      <c r="A1661" s="2">
        <v>45768</v>
      </c>
      <c r="B1661" s="3">
        <f t="shared" si="77"/>
        <v>2025</v>
      </c>
      <c r="C1661" t="str">
        <f t="shared" si="75"/>
        <v>2024-2025</v>
      </c>
      <c r="D1661" t="s">
        <v>148</v>
      </c>
      <c r="E1661" t="s">
        <v>69</v>
      </c>
      <c r="F1661" t="str">
        <f t="shared" si="76"/>
        <v>Tasmania</v>
      </c>
      <c r="G1661" t="s">
        <v>70</v>
      </c>
      <c r="H1661">
        <v>7018</v>
      </c>
      <c r="I1661" t="s">
        <v>11</v>
      </c>
      <c r="J1661" t="s">
        <v>71</v>
      </c>
      <c r="K1661" t="s">
        <v>150</v>
      </c>
      <c r="L1661" t="s">
        <v>18</v>
      </c>
      <c r="M1661" s="5">
        <v>83.949999999999989</v>
      </c>
      <c r="N1661">
        <v>1</v>
      </c>
    </row>
    <row r="1662" spans="1:14" x14ac:dyDescent="0.25">
      <c r="A1662" s="2">
        <v>45625</v>
      </c>
      <c r="B1662" s="3">
        <f t="shared" si="77"/>
        <v>2025</v>
      </c>
      <c r="C1662" t="str">
        <f t="shared" si="75"/>
        <v>2024-2025</v>
      </c>
      <c r="D1662" t="s">
        <v>147</v>
      </c>
      <c r="E1662" t="s">
        <v>73</v>
      </c>
      <c r="F1662" t="str">
        <f t="shared" si="76"/>
        <v>Victoria</v>
      </c>
      <c r="G1662" t="s">
        <v>45</v>
      </c>
      <c r="H1662">
        <v>3136</v>
      </c>
      <c r="I1662" t="s">
        <v>11</v>
      </c>
      <c r="J1662" t="s">
        <v>63</v>
      </c>
      <c r="K1662" t="s">
        <v>152</v>
      </c>
      <c r="L1662" t="s">
        <v>13</v>
      </c>
      <c r="M1662" s="5">
        <v>84.16</v>
      </c>
      <c r="N1662">
        <v>1</v>
      </c>
    </row>
    <row r="1663" spans="1:14" x14ac:dyDescent="0.25">
      <c r="A1663" s="2">
        <v>46011</v>
      </c>
      <c r="B1663" s="3">
        <f t="shared" si="77"/>
        <v>2026</v>
      </c>
      <c r="C1663" t="str">
        <f t="shared" si="75"/>
        <v>2025-2026</v>
      </c>
      <c r="D1663" t="s">
        <v>147</v>
      </c>
      <c r="E1663" t="s">
        <v>61</v>
      </c>
      <c r="F1663" t="str">
        <f t="shared" si="76"/>
        <v>New South Wales</v>
      </c>
      <c r="G1663" t="s">
        <v>10</v>
      </c>
      <c r="H1663">
        <v>2539</v>
      </c>
      <c r="I1663" t="s">
        <v>11</v>
      </c>
      <c r="J1663" t="s">
        <v>58</v>
      </c>
      <c r="K1663" t="s">
        <v>154</v>
      </c>
      <c r="L1663" t="s">
        <v>14</v>
      </c>
      <c r="M1663" s="5">
        <v>84.44</v>
      </c>
      <c r="N1663">
        <v>1</v>
      </c>
    </row>
    <row r="1664" spans="1:14" x14ac:dyDescent="0.25">
      <c r="A1664" s="2">
        <v>45982</v>
      </c>
      <c r="B1664" s="3">
        <f t="shared" si="77"/>
        <v>2026</v>
      </c>
      <c r="C1664" t="str">
        <f t="shared" si="75"/>
        <v>2025-2026</v>
      </c>
      <c r="D1664" t="s">
        <v>148</v>
      </c>
      <c r="E1664" t="s">
        <v>61</v>
      </c>
      <c r="F1664" t="str">
        <f t="shared" si="76"/>
        <v>New South Wales</v>
      </c>
      <c r="G1664" t="s">
        <v>10</v>
      </c>
      <c r="H1664">
        <v>2539</v>
      </c>
      <c r="I1664" t="s">
        <v>11</v>
      </c>
      <c r="J1664" t="s">
        <v>58</v>
      </c>
      <c r="K1664" t="s">
        <v>154</v>
      </c>
      <c r="L1664" t="s">
        <v>14</v>
      </c>
      <c r="M1664" s="5">
        <v>84.93</v>
      </c>
      <c r="N1664">
        <v>1</v>
      </c>
    </row>
    <row r="1665" spans="1:14" x14ac:dyDescent="0.25">
      <c r="A1665" s="2">
        <v>45301</v>
      </c>
      <c r="B1665" s="3">
        <f t="shared" si="77"/>
        <v>2024</v>
      </c>
      <c r="C1665" t="str">
        <f t="shared" si="75"/>
        <v>2023-2024</v>
      </c>
      <c r="D1665" t="s">
        <v>147</v>
      </c>
      <c r="E1665" t="s">
        <v>88</v>
      </c>
      <c r="F1665" t="str">
        <f t="shared" si="76"/>
        <v>South Australia</v>
      </c>
      <c r="G1665" t="s">
        <v>32</v>
      </c>
      <c r="H1665">
        <v>5011</v>
      </c>
      <c r="I1665" t="s">
        <v>11</v>
      </c>
      <c r="J1665" t="s">
        <v>33</v>
      </c>
      <c r="K1665" t="s">
        <v>150</v>
      </c>
      <c r="L1665" t="s">
        <v>18</v>
      </c>
      <c r="M1665" s="5">
        <v>84.94</v>
      </c>
      <c r="N1665">
        <v>1</v>
      </c>
    </row>
    <row r="1666" spans="1:14" x14ac:dyDescent="0.25">
      <c r="A1666" s="2">
        <v>45490</v>
      </c>
      <c r="B1666" s="3">
        <f t="shared" si="77"/>
        <v>2025</v>
      </c>
      <c r="C1666" t="str">
        <f t="shared" ref="C1666:C1729" si="78">IF(MONTH(A1666) &gt;= 7, YEAR(A1666) &amp; "-" &amp; YEAR(A1666) + 1, YEAR(A1666) - 1 &amp; "-" &amp; YEAR(A1666))</f>
        <v>2024-2025</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25">
      <c r="A1667" s="2">
        <v>45962</v>
      </c>
      <c r="B1667" s="3">
        <f t="shared" ref="B1667:B1730" si="80">IF(MONTH(A1667)&gt;=7,YEAR(A1667)+1,YEAR(A1667))</f>
        <v>2026</v>
      </c>
      <c r="C1667" t="str">
        <f t="shared" si="78"/>
        <v>2025-2026</v>
      </c>
      <c r="D1667" t="s">
        <v>148</v>
      </c>
      <c r="E1667" t="s">
        <v>137</v>
      </c>
      <c r="F1667" t="str">
        <f t="shared" si="79"/>
        <v>New South Wales</v>
      </c>
      <c r="G1667" t="s">
        <v>10</v>
      </c>
      <c r="H1667">
        <v>2031</v>
      </c>
      <c r="I1667" t="s">
        <v>11</v>
      </c>
      <c r="J1667" t="s">
        <v>12</v>
      </c>
      <c r="K1667" t="s">
        <v>157</v>
      </c>
      <c r="L1667" t="s">
        <v>22</v>
      </c>
      <c r="M1667" s="5">
        <v>85.65</v>
      </c>
      <c r="N1667">
        <v>1</v>
      </c>
    </row>
    <row r="1668" spans="1:14" x14ac:dyDescent="0.25">
      <c r="A1668" s="2">
        <v>45416</v>
      </c>
      <c r="B1668" s="3">
        <f t="shared" si="80"/>
        <v>2024</v>
      </c>
      <c r="C1668" t="str">
        <f t="shared" si="78"/>
        <v>2023-2024</v>
      </c>
      <c r="D1668" t="s">
        <v>148</v>
      </c>
      <c r="E1668" t="s">
        <v>141</v>
      </c>
      <c r="F1668" t="str">
        <f t="shared" si="79"/>
        <v>Western Australia</v>
      </c>
      <c r="G1668" t="s">
        <v>48</v>
      </c>
      <c r="H1668">
        <v>6052</v>
      </c>
      <c r="I1668" t="s">
        <v>11</v>
      </c>
      <c r="J1668" t="s">
        <v>49</v>
      </c>
      <c r="K1668" t="s">
        <v>156</v>
      </c>
      <c r="L1668" t="s">
        <v>17</v>
      </c>
      <c r="M1668" s="5">
        <v>85.82</v>
      </c>
      <c r="N1668">
        <v>1</v>
      </c>
    </row>
    <row r="1669" spans="1:14" x14ac:dyDescent="0.25">
      <c r="A1669" s="2">
        <v>45411</v>
      </c>
      <c r="B1669" s="3">
        <f t="shared" si="80"/>
        <v>2024</v>
      </c>
      <c r="C1669" t="str">
        <f t="shared" si="78"/>
        <v>2023-2024</v>
      </c>
      <c r="D1669" t="s">
        <v>148</v>
      </c>
      <c r="E1669" t="s">
        <v>90</v>
      </c>
      <c r="F1669" t="str">
        <f t="shared" si="79"/>
        <v>Victoria</v>
      </c>
      <c r="G1669" t="s">
        <v>45</v>
      </c>
      <c r="H1669">
        <v>3179</v>
      </c>
      <c r="I1669" t="s">
        <v>11</v>
      </c>
      <c r="J1669" t="s">
        <v>63</v>
      </c>
      <c r="K1669" t="s">
        <v>152</v>
      </c>
      <c r="L1669" t="s">
        <v>13</v>
      </c>
      <c r="M1669" s="5">
        <v>85.84</v>
      </c>
      <c r="N1669">
        <v>1</v>
      </c>
    </row>
    <row r="1670" spans="1:14" x14ac:dyDescent="0.25">
      <c r="A1670" s="2">
        <v>45638</v>
      </c>
      <c r="B1670" s="3">
        <f t="shared" si="80"/>
        <v>2025</v>
      </c>
      <c r="C1670" t="str">
        <f t="shared" si="78"/>
        <v>2024-2025</v>
      </c>
      <c r="D1670" t="s">
        <v>147</v>
      </c>
      <c r="E1670" t="s">
        <v>88</v>
      </c>
      <c r="F1670" t="str">
        <f t="shared" si="79"/>
        <v>South Australia</v>
      </c>
      <c r="G1670" t="s">
        <v>32</v>
      </c>
      <c r="H1670">
        <v>5011</v>
      </c>
      <c r="I1670" t="s">
        <v>11</v>
      </c>
      <c r="J1670" t="s">
        <v>33</v>
      </c>
      <c r="K1670" t="s">
        <v>152</v>
      </c>
      <c r="L1670" t="s">
        <v>13</v>
      </c>
      <c r="M1670" s="5">
        <v>85.86</v>
      </c>
      <c r="N1670">
        <v>1</v>
      </c>
    </row>
    <row r="1671" spans="1:14" x14ac:dyDescent="0.25">
      <c r="A1671" s="2">
        <v>45482</v>
      </c>
      <c r="B1671" s="3">
        <f t="shared" si="80"/>
        <v>2025</v>
      </c>
      <c r="C1671" t="str">
        <f t="shared" si="78"/>
        <v>2024-2025</v>
      </c>
      <c r="D1671" t="s">
        <v>148</v>
      </c>
      <c r="E1671" t="s">
        <v>31</v>
      </c>
      <c r="F1671" t="str">
        <f t="shared" si="79"/>
        <v>South Australia</v>
      </c>
      <c r="G1671" t="s">
        <v>32</v>
      </c>
      <c r="H1671">
        <v>5168</v>
      </c>
      <c r="I1671" t="s">
        <v>11</v>
      </c>
      <c r="J1671" t="s">
        <v>33</v>
      </c>
      <c r="K1671" t="s">
        <v>156</v>
      </c>
      <c r="L1671" t="s">
        <v>17</v>
      </c>
      <c r="M1671" s="5">
        <v>85.88</v>
      </c>
      <c r="N1671">
        <v>1</v>
      </c>
    </row>
    <row r="1672" spans="1:14" x14ac:dyDescent="0.25">
      <c r="A1672" s="2">
        <v>45933</v>
      </c>
      <c r="B1672" s="3">
        <f t="shared" si="80"/>
        <v>2026</v>
      </c>
      <c r="C1672" t="str">
        <f t="shared" si="78"/>
        <v>2025-2026</v>
      </c>
      <c r="D1672" t="s">
        <v>147</v>
      </c>
      <c r="E1672" t="s">
        <v>56</v>
      </c>
      <c r="F1672" t="str">
        <f t="shared" si="79"/>
        <v>Northern Territory</v>
      </c>
      <c r="G1672" t="s">
        <v>29</v>
      </c>
      <c r="H1672">
        <v>870</v>
      </c>
      <c r="I1672" t="s">
        <v>11</v>
      </c>
      <c r="J1672" t="s">
        <v>30</v>
      </c>
      <c r="K1672" t="s">
        <v>154</v>
      </c>
      <c r="L1672" t="s">
        <v>14</v>
      </c>
      <c r="M1672" s="5">
        <v>85.92</v>
      </c>
      <c r="N1672">
        <v>1</v>
      </c>
    </row>
    <row r="1673" spans="1:14" x14ac:dyDescent="0.25">
      <c r="A1673" s="2">
        <v>45833</v>
      </c>
      <c r="B1673" s="3">
        <f t="shared" si="80"/>
        <v>2025</v>
      </c>
      <c r="C1673" t="str">
        <f t="shared" si="78"/>
        <v>2024-2025</v>
      </c>
      <c r="D1673" t="s">
        <v>147</v>
      </c>
      <c r="E1673" t="s">
        <v>109</v>
      </c>
      <c r="F1673" t="str">
        <f t="shared" si="79"/>
        <v>New South Wales</v>
      </c>
      <c r="G1673" t="s">
        <v>10</v>
      </c>
      <c r="H1673">
        <v>2480</v>
      </c>
      <c r="I1673" t="s">
        <v>11</v>
      </c>
      <c r="J1673" t="s">
        <v>68</v>
      </c>
      <c r="K1673" t="s">
        <v>154</v>
      </c>
      <c r="L1673" t="s">
        <v>14</v>
      </c>
      <c r="M1673" s="5">
        <v>85.949999999999989</v>
      </c>
      <c r="N1673">
        <v>1</v>
      </c>
    </row>
    <row r="1674" spans="1:14" x14ac:dyDescent="0.25">
      <c r="A1674" s="2">
        <v>45982</v>
      </c>
      <c r="B1674" s="3">
        <f t="shared" si="80"/>
        <v>2026</v>
      </c>
      <c r="C1674" t="str">
        <f t="shared" si="78"/>
        <v>2025-2026</v>
      </c>
      <c r="D1674" t="s">
        <v>147</v>
      </c>
      <c r="E1674" t="s">
        <v>9</v>
      </c>
      <c r="F1674" t="str">
        <f t="shared" si="79"/>
        <v>New South Wales</v>
      </c>
      <c r="G1674" t="s">
        <v>10</v>
      </c>
      <c r="H1674">
        <v>2067</v>
      </c>
      <c r="I1674" t="s">
        <v>11</v>
      </c>
      <c r="J1674" t="s">
        <v>12</v>
      </c>
      <c r="K1674" t="s">
        <v>149</v>
      </c>
      <c r="L1674" t="s">
        <v>15</v>
      </c>
      <c r="M1674" s="5">
        <v>86.29</v>
      </c>
      <c r="N1674">
        <v>1</v>
      </c>
    </row>
    <row r="1675" spans="1:14" x14ac:dyDescent="0.25">
      <c r="A1675" s="2">
        <v>45438</v>
      </c>
      <c r="B1675" s="3">
        <f t="shared" si="80"/>
        <v>2024</v>
      </c>
      <c r="C1675" t="str">
        <f t="shared" si="78"/>
        <v>2023-2024</v>
      </c>
      <c r="D1675" t="s">
        <v>147</v>
      </c>
      <c r="E1675" t="s">
        <v>76</v>
      </c>
      <c r="F1675" t="str">
        <f t="shared" si="79"/>
        <v>Western Australia</v>
      </c>
      <c r="G1675" t="s">
        <v>48</v>
      </c>
      <c r="H1675">
        <v>6450</v>
      </c>
      <c r="I1675" t="s">
        <v>11</v>
      </c>
      <c r="J1675" t="s">
        <v>77</v>
      </c>
      <c r="K1675" t="s">
        <v>151</v>
      </c>
      <c r="L1675" t="s">
        <v>21</v>
      </c>
      <c r="M1675" s="5">
        <v>86.43</v>
      </c>
      <c r="N1675">
        <v>1</v>
      </c>
    </row>
    <row r="1676" spans="1:14" x14ac:dyDescent="0.25">
      <c r="A1676" s="2">
        <v>45697</v>
      </c>
      <c r="B1676" s="3">
        <f t="shared" si="80"/>
        <v>2025</v>
      </c>
      <c r="C1676" t="str">
        <f t="shared" si="78"/>
        <v>2024-2025</v>
      </c>
      <c r="D1676" t="s">
        <v>147</v>
      </c>
      <c r="E1676" t="s">
        <v>74</v>
      </c>
      <c r="F1676" t="str">
        <f t="shared" si="79"/>
        <v>South Australia</v>
      </c>
      <c r="G1676" t="s">
        <v>32</v>
      </c>
      <c r="H1676">
        <v>5043</v>
      </c>
      <c r="I1676" t="s">
        <v>11</v>
      </c>
      <c r="J1676" t="s">
        <v>33</v>
      </c>
      <c r="K1676" t="s">
        <v>152</v>
      </c>
      <c r="L1676" t="s">
        <v>13</v>
      </c>
      <c r="M1676" s="5">
        <v>86.48</v>
      </c>
      <c r="N1676">
        <v>1</v>
      </c>
    </row>
    <row r="1677" spans="1:14" x14ac:dyDescent="0.25">
      <c r="A1677" s="2">
        <v>45387</v>
      </c>
      <c r="B1677" s="3">
        <f t="shared" si="80"/>
        <v>2024</v>
      </c>
      <c r="C1677" t="str">
        <f t="shared" si="78"/>
        <v>2023-2024</v>
      </c>
      <c r="D1677" t="s">
        <v>147</v>
      </c>
      <c r="E1677" t="s">
        <v>92</v>
      </c>
      <c r="F1677" t="str">
        <f t="shared" si="79"/>
        <v>Queensland</v>
      </c>
      <c r="G1677" t="s">
        <v>35</v>
      </c>
      <c r="H1677">
        <v>4068</v>
      </c>
      <c r="I1677" t="s">
        <v>11</v>
      </c>
      <c r="J1677" t="s">
        <v>43</v>
      </c>
      <c r="K1677" t="s">
        <v>156</v>
      </c>
      <c r="L1677" t="s">
        <v>17</v>
      </c>
      <c r="M1677" s="5">
        <v>86.77</v>
      </c>
      <c r="N1677">
        <v>1</v>
      </c>
    </row>
    <row r="1678" spans="1:14" x14ac:dyDescent="0.25">
      <c r="A1678" s="2">
        <v>46000</v>
      </c>
      <c r="B1678" s="3">
        <f t="shared" si="80"/>
        <v>2026</v>
      </c>
      <c r="C1678" t="str">
        <f t="shared" si="78"/>
        <v>2025-2026</v>
      </c>
      <c r="D1678" t="s">
        <v>148</v>
      </c>
      <c r="E1678" t="s">
        <v>130</v>
      </c>
      <c r="F1678" t="str">
        <f t="shared" si="79"/>
        <v>South Australia</v>
      </c>
      <c r="G1678" t="s">
        <v>32</v>
      </c>
      <c r="H1678">
        <v>5290</v>
      </c>
      <c r="I1678" t="s">
        <v>11</v>
      </c>
      <c r="J1678" t="s">
        <v>38</v>
      </c>
      <c r="K1678" t="s">
        <v>154</v>
      </c>
      <c r="L1678" t="s">
        <v>14</v>
      </c>
      <c r="M1678" s="5">
        <v>86.789999999999992</v>
      </c>
      <c r="N1678">
        <v>1</v>
      </c>
    </row>
    <row r="1679" spans="1:14" x14ac:dyDescent="0.25">
      <c r="A1679" s="2">
        <v>45436</v>
      </c>
      <c r="B1679" s="3">
        <f t="shared" si="80"/>
        <v>2024</v>
      </c>
      <c r="C1679" t="str">
        <f t="shared" si="78"/>
        <v>2023-2024</v>
      </c>
      <c r="D1679" t="s">
        <v>148</v>
      </c>
      <c r="E1679" t="s">
        <v>121</v>
      </c>
      <c r="F1679" t="str">
        <f t="shared" si="79"/>
        <v>Queensland</v>
      </c>
      <c r="G1679" t="s">
        <v>35</v>
      </c>
      <c r="H1679">
        <v>4700</v>
      </c>
      <c r="I1679" t="s">
        <v>11</v>
      </c>
      <c r="J1679" t="s">
        <v>51</v>
      </c>
      <c r="K1679" t="s">
        <v>19</v>
      </c>
      <c r="L1679" t="s">
        <v>23</v>
      </c>
      <c r="M1679" s="5">
        <v>86.88000000000001</v>
      </c>
      <c r="N1679">
        <v>1</v>
      </c>
    </row>
    <row r="1680" spans="1:14" x14ac:dyDescent="0.25">
      <c r="A1680" s="2">
        <v>45538</v>
      </c>
      <c r="B1680" s="3">
        <f t="shared" si="80"/>
        <v>2025</v>
      </c>
      <c r="C1680" t="str">
        <f t="shared" si="78"/>
        <v>2024-2025</v>
      </c>
      <c r="D1680" t="s">
        <v>148</v>
      </c>
      <c r="E1680" t="s">
        <v>130</v>
      </c>
      <c r="F1680" t="str">
        <f t="shared" si="79"/>
        <v>South Australia</v>
      </c>
      <c r="G1680" t="s">
        <v>32</v>
      </c>
      <c r="H1680">
        <v>5290</v>
      </c>
      <c r="I1680" t="s">
        <v>11</v>
      </c>
      <c r="J1680" t="s">
        <v>38</v>
      </c>
      <c r="K1680" t="s">
        <v>150</v>
      </c>
      <c r="L1680" t="s">
        <v>18</v>
      </c>
      <c r="M1680" s="5">
        <v>86.91</v>
      </c>
      <c r="N1680">
        <v>1</v>
      </c>
    </row>
    <row r="1681" spans="1:14" x14ac:dyDescent="0.25">
      <c r="A1681" s="2">
        <v>45421</v>
      </c>
      <c r="B1681" s="3">
        <f t="shared" si="80"/>
        <v>2024</v>
      </c>
      <c r="C1681" t="str">
        <f t="shared" si="78"/>
        <v>2023-2024</v>
      </c>
      <c r="D1681" t="s">
        <v>148</v>
      </c>
      <c r="E1681" t="s">
        <v>24</v>
      </c>
      <c r="F1681" t="str">
        <f t="shared" si="79"/>
        <v>New South Wales</v>
      </c>
      <c r="G1681" t="s">
        <v>10</v>
      </c>
      <c r="H1681">
        <v>2795</v>
      </c>
      <c r="I1681" t="s">
        <v>11</v>
      </c>
      <c r="J1681" t="s">
        <v>25</v>
      </c>
      <c r="K1681" t="s">
        <v>153</v>
      </c>
      <c r="L1681" t="s">
        <v>16</v>
      </c>
      <c r="M1681" s="5">
        <v>86.940000000000012</v>
      </c>
      <c r="N1681">
        <v>1</v>
      </c>
    </row>
    <row r="1682" spans="1:14" x14ac:dyDescent="0.25">
      <c r="A1682" s="2">
        <v>45849</v>
      </c>
      <c r="B1682" s="3">
        <f t="shared" si="80"/>
        <v>2026</v>
      </c>
      <c r="C1682" t="str">
        <f t="shared" si="78"/>
        <v>2025-2026</v>
      </c>
      <c r="D1682" t="s">
        <v>148</v>
      </c>
      <c r="E1682" t="s">
        <v>115</v>
      </c>
      <c r="F1682" t="str">
        <f t="shared" si="79"/>
        <v>Western Australia</v>
      </c>
      <c r="G1682" t="s">
        <v>48</v>
      </c>
      <c r="H1682">
        <v>6280</v>
      </c>
      <c r="I1682" t="s">
        <v>11</v>
      </c>
      <c r="J1682" t="s">
        <v>94</v>
      </c>
      <c r="K1682" t="s">
        <v>154</v>
      </c>
      <c r="L1682" t="s">
        <v>14</v>
      </c>
      <c r="M1682" s="5">
        <v>87.410000000000011</v>
      </c>
      <c r="N1682">
        <v>1</v>
      </c>
    </row>
    <row r="1683" spans="1:14" x14ac:dyDescent="0.25">
      <c r="A1683" s="2">
        <v>45726</v>
      </c>
      <c r="B1683" s="3">
        <f t="shared" si="80"/>
        <v>2025</v>
      </c>
      <c r="C1683" t="str">
        <f t="shared" si="78"/>
        <v>2024-2025</v>
      </c>
      <c r="D1683" t="s">
        <v>147</v>
      </c>
      <c r="E1683" t="s">
        <v>65</v>
      </c>
      <c r="F1683" t="str">
        <f t="shared" si="79"/>
        <v>New South Wales</v>
      </c>
      <c r="G1683" t="s">
        <v>10</v>
      </c>
      <c r="H1683">
        <v>2541</v>
      </c>
      <c r="I1683" t="s">
        <v>11</v>
      </c>
      <c r="J1683" t="s">
        <v>58</v>
      </c>
      <c r="K1683" t="s">
        <v>155</v>
      </c>
      <c r="L1683" t="s">
        <v>20</v>
      </c>
      <c r="M1683" s="5">
        <v>87.63000000000001</v>
      </c>
      <c r="N1683">
        <v>1</v>
      </c>
    </row>
    <row r="1684" spans="1:14" x14ac:dyDescent="0.25">
      <c r="A1684" s="2">
        <v>45412</v>
      </c>
      <c r="B1684" s="3">
        <f t="shared" si="80"/>
        <v>2024</v>
      </c>
      <c r="C1684" t="str">
        <f t="shared" si="78"/>
        <v>2023-2024</v>
      </c>
      <c r="D1684" t="s">
        <v>148</v>
      </c>
      <c r="E1684" t="s">
        <v>42</v>
      </c>
      <c r="F1684" t="str">
        <f t="shared" si="79"/>
        <v>Queensland</v>
      </c>
      <c r="G1684" t="s">
        <v>35</v>
      </c>
      <c r="H1684">
        <v>4053</v>
      </c>
      <c r="I1684" t="s">
        <v>11</v>
      </c>
      <c r="J1684" t="s">
        <v>43</v>
      </c>
      <c r="K1684" t="s">
        <v>152</v>
      </c>
      <c r="L1684" t="s">
        <v>13</v>
      </c>
      <c r="M1684" s="5">
        <v>87.679999999999993</v>
      </c>
      <c r="N1684">
        <v>1</v>
      </c>
    </row>
    <row r="1685" spans="1:14" x14ac:dyDescent="0.25">
      <c r="A1685" s="2">
        <v>46016</v>
      </c>
      <c r="B1685" s="3">
        <f t="shared" si="80"/>
        <v>2026</v>
      </c>
      <c r="C1685" t="str">
        <f t="shared" si="78"/>
        <v>2025-2026</v>
      </c>
      <c r="D1685" t="s">
        <v>148</v>
      </c>
      <c r="E1685" t="s">
        <v>123</v>
      </c>
      <c r="F1685" t="str">
        <f t="shared" si="79"/>
        <v>Western Australia</v>
      </c>
      <c r="G1685" t="s">
        <v>48</v>
      </c>
      <c r="H1685">
        <v>6109</v>
      </c>
      <c r="I1685" t="s">
        <v>11</v>
      </c>
      <c r="J1685" t="s">
        <v>94</v>
      </c>
      <c r="K1685" t="s">
        <v>149</v>
      </c>
      <c r="L1685" t="s">
        <v>15</v>
      </c>
      <c r="M1685" s="5">
        <v>87.78</v>
      </c>
      <c r="N1685">
        <v>1</v>
      </c>
    </row>
    <row r="1686" spans="1:14" x14ac:dyDescent="0.25">
      <c r="A1686" s="2">
        <v>45312</v>
      </c>
      <c r="B1686" s="3">
        <f t="shared" si="80"/>
        <v>2024</v>
      </c>
      <c r="C1686" t="str">
        <f t="shared" si="78"/>
        <v>2023-2024</v>
      </c>
      <c r="D1686" t="s">
        <v>147</v>
      </c>
      <c r="E1686" t="s">
        <v>138</v>
      </c>
      <c r="F1686" t="str">
        <f t="shared" si="79"/>
        <v>Queensland</v>
      </c>
      <c r="G1686" t="s">
        <v>35</v>
      </c>
      <c r="H1686">
        <v>4558</v>
      </c>
      <c r="I1686" t="s">
        <v>11</v>
      </c>
      <c r="J1686" t="s">
        <v>120</v>
      </c>
      <c r="K1686" t="s">
        <v>149</v>
      </c>
      <c r="L1686" t="s">
        <v>15</v>
      </c>
      <c r="M1686" s="5">
        <v>87.78</v>
      </c>
      <c r="N1686">
        <v>1</v>
      </c>
    </row>
    <row r="1687" spans="1:14" x14ac:dyDescent="0.25">
      <c r="A1687" s="2">
        <v>45782</v>
      </c>
      <c r="B1687" s="3">
        <f t="shared" si="80"/>
        <v>2025</v>
      </c>
      <c r="C1687" t="str">
        <f t="shared" si="78"/>
        <v>2024-2025</v>
      </c>
      <c r="D1687" t="s">
        <v>147</v>
      </c>
      <c r="E1687" t="s">
        <v>121</v>
      </c>
      <c r="F1687" t="str">
        <f t="shared" si="79"/>
        <v>Queensland</v>
      </c>
      <c r="G1687" t="s">
        <v>35</v>
      </c>
      <c r="H1687">
        <v>4700</v>
      </c>
      <c r="I1687" t="s">
        <v>11</v>
      </c>
      <c r="J1687" t="s">
        <v>51</v>
      </c>
      <c r="K1687" t="s">
        <v>150</v>
      </c>
      <c r="L1687" t="s">
        <v>18</v>
      </c>
      <c r="M1687" s="5">
        <v>87.83</v>
      </c>
      <c r="N1687">
        <v>1</v>
      </c>
    </row>
    <row r="1688" spans="1:14" x14ac:dyDescent="0.25">
      <c r="A1688" s="2">
        <v>45349</v>
      </c>
      <c r="B1688" s="3">
        <f t="shared" si="80"/>
        <v>2024</v>
      </c>
      <c r="C1688" t="str">
        <f t="shared" si="78"/>
        <v>2023-2024</v>
      </c>
      <c r="D1688" t="s">
        <v>147</v>
      </c>
      <c r="E1688" t="s">
        <v>124</v>
      </c>
      <c r="F1688" t="str">
        <f t="shared" si="79"/>
        <v>New South Wales</v>
      </c>
      <c r="G1688" t="s">
        <v>10</v>
      </c>
      <c r="H1688">
        <v>2015</v>
      </c>
      <c r="I1688" t="s">
        <v>11</v>
      </c>
      <c r="J1688" t="s">
        <v>12</v>
      </c>
      <c r="K1688" t="s">
        <v>153</v>
      </c>
      <c r="L1688" t="s">
        <v>16</v>
      </c>
      <c r="M1688" s="5">
        <v>87.85</v>
      </c>
      <c r="N1688">
        <v>1</v>
      </c>
    </row>
    <row r="1689" spans="1:14" x14ac:dyDescent="0.25">
      <c r="A1689" s="2">
        <v>45809</v>
      </c>
      <c r="B1689" s="3">
        <f t="shared" si="80"/>
        <v>2025</v>
      </c>
      <c r="C1689" t="str">
        <f t="shared" si="78"/>
        <v>2024-2025</v>
      </c>
      <c r="D1689" t="s">
        <v>148</v>
      </c>
      <c r="E1689" t="s">
        <v>69</v>
      </c>
      <c r="F1689" t="str">
        <f t="shared" si="79"/>
        <v>Tasmania</v>
      </c>
      <c r="G1689" t="s">
        <v>70</v>
      </c>
      <c r="H1689">
        <v>7018</v>
      </c>
      <c r="I1689" t="s">
        <v>11</v>
      </c>
      <c r="J1689" t="s">
        <v>71</v>
      </c>
      <c r="K1689" t="s">
        <v>154</v>
      </c>
      <c r="L1689" t="s">
        <v>14</v>
      </c>
      <c r="M1689" s="5">
        <v>87.96</v>
      </c>
      <c r="N1689">
        <v>1</v>
      </c>
    </row>
    <row r="1690" spans="1:14" x14ac:dyDescent="0.25">
      <c r="A1690" s="2">
        <v>45546</v>
      </c>
      <c r="B1690" s="3">
        <f t="shared" si="80"/>
        <v>2025</v>
      </c>
      <c r="C1690" t="str">
        <f t="shared" si="78"/>
        <v>2024-2025</v>
      </c>
      <c r="D1690" t="s">
        <v>147</v>
      </c>
      <c r="E1690" t="s">
        <v>88</v>
      </c>
      <c r="F1690" t="str">
        <f t="shared" si="79"/>
        <v>South Australia</v>
      </c>
      <c r="G1690" t="s">
        <v>32</v>
      </c>
      <c r="H1690">
        <v>5011</v>
      </c>
      <c r="I1690" t="s">
        <v>11</v>
      </c>
      <c r="J1690" t="s">
        <v>33</v>
      </c>
      <c r="K1690" t="s">
        <v>154</v>
      </c>
      <c r="L1690" t="s">
        <v>14</v>
      </c>
      <c r="M1690" s="5">
        <v>88.42</v>
      </c>
      <c r="N1690">
        <v>1</v>
      </c>
    </row>
    <row r="1691" spans="1:14" x14ac:dyDescent="0.25">
      <c r="A1691" s="2">
        <v>45647</v>
      </c>
      <c r="B1691" s="3">
        <f t="shared" si="80"/>
        <v>2025</v>
      </c>
      <c r="C1691" t="str">
        <f t="shared" si="78"/>
        <v>2024-2025</v>
      </c>
      <c r="D1691" t="s">
        <v>148</v>
      </c>
      <c r="E1691" t="s">
        <v>95</v>
      </c>
      <c r="F1691" t="str">
        <f t="shared" si="79"/>
        <v>Victoria</v>
      </c>
      <c r="G1691" t="s">
        <v>45</v>
      </c>
      <c r="H1691">
        <v>3931</v>
      </c>
      <c r="I1691" t="s">
        <v>11</v>
      </c>
      <c r="J1691" t="s">
        <v>55</v>
      </c>
      <c r="K1691" t="s">
        <v>152</v>
      </c>
      <c r="L1691" t="s">
        <v>13</v>
      </c>
      <c r="M1691" s="5">
        <v>88.460000000000008</v>
      </c>
      <c r="N1691">
        <v>1</v>
      </c>
    </row>
    <row r="1692" spans="1:14" x14ac:dyDescent="0.25">
      <c r="A1692" s="2">
        <v>45665</v>
      </c>
      <c r="B1692" s="3">
        <f t="shared" si="80"/>
        <v>2025</v>
      </c>
      <c r="C1692" t="str">
        <f t="shared" si="78"/>
        <v>2024-2025</v>
      </c>
      <c r="D1692" t="s">
        <v>147</v>
      </c>
      <c r="E1692" t="s">
        <v>61</v>
      </c>
      <c r="F1692" t="str">
        <f t="shared" si="79"/>
        <v>New South Wales</v>
      </c>
      <c r="G1692" t="s">
        <v>10</v>
      </c>
      <c r="H1692">
        <v>2539</v>
      </c>
      <c r="I1692" t="s">
        <v>11</v>
      </c>
      <c r="J1692" t="s">
        <v>58</v>
      </c>
      <c r="K1692" t="s">
        <v>154</v>
      </c>
      <c r="L1692" t="s">
        <v>14</v>
      </c>
      <c r="M1692" s="5">
        <v>88.5</v>
      </c>
      <c r="N1692">
        <v>1</v>
      </c>
    </row>
    <row r="1693" spans="1:14" x14ac:dyDescent="0.25">
      <c r="A1693" s="2">
        <v>45376</v>
      </c>
      <c r="B1693" s="3">
        <f t="shared" si="80"/>
        <v>2024</v>
      </c>
      <c r="C1693" t="str">
        <f t="shared" si="78"/>
        <v>2023-2024</v>
      </c>
      <c r="D1693" t="s">
        <v>147</v>
      </c>
      <c r="E1693" t="s">
        <v>118</v>
      </c>
      <c r="F1693" t="str">
        <f t="shared" si="79"/>
        <v>New South Wales</v>
      </c>
      <c r="G1693" t="s">
        <v>10</v>
      </c>
      <c r="H1693">
        <v>2158</v>
      </c>
      <c r="I1693" t="s">
        <v>11</v>
      </c>
      <c r="J1693" t="s">
        <v>27</v>
      </c>
      <c r="K1693" t="s">
        <v>152</v>
      </c>
      <c r="L1693" t="s">
        <v>13</v>
      </c>
      <c r="M1693" s="5">
        <v>88.859999999999985</v>
      </c>
      <c r="N1693">
        <v>1</v>
      </c>
    </row>
    <row r="1694" spans="1:14" x14ac:dyDescent="0.25">
      <c r="A1694" s="2">
        <v>45989</v>
      </c>
      <c r="B1694" s="3">
        <f t="shared" si="80"/>
        <v>2026</v>
      </c>
      <c r="C1694" t="str">
        <f t="shared" si="78"/>
        <v>2025-2026</v>
      </c>
      <c r="D1694" t="s">
        <v>148</v>
      </c>
      <c r="E1694" t="s">
        <v>53</v>
      </c>
      <c r="F1694" t="str">
        <f t="shared" si="79"/>
        <v>South Australia</v>
      </c>
      <c r="G1694" t="s">
        <v>32</v>
      </c>
      <c r="H1694">
        <v>5082</v>
      </c>
      <c r="I1694" t="s">
        <v>11</v>
      </c>
      <c r="J1694" t="s">
        <v>33</v>
      </c>
      <c r="K1694" t="s">
        <v>149</v>
      </c>
      <c r="L1694" t="s">
        <v>15</v>
      </c>
      <c r="M1694" s="5">
        <v>88.88</v>
      </c>
      <c r="N1694">
        <v>1</v>
      </c>
    </row>
    <row r="1695" spans="1:14" x14ac:dyDescent="0.25">
      <c r="A1695" s="2">
        <v>45313</v>
      </c>
      <c r="B1695" s="3">
        <f t="shared" si="80"/>
        <v>2024</v>
      </c>
      <c r="C1695" t="str">
        <f t="shared" si="78"/>
        <v>2023-2024</v>
      </c>
      <c r="D1695" t="s">
        <v>147</v>
      </c>
      <c r="E1695" t="s">
        <v>136</v>
      </c>
      <c r="F1695" t="str">
        <f t="shared" si="79"/>
        <v>Victoria</v>
      </c>
      <c r="G1695" t="s">
        <v>45</v>
      </c>
      <c r="H1695">
        <v>3175</v>
      </c>
      <c r="I1695" t="s">
        <v>11</v>
      </c>
      <c r="J1695" t="s">
        <v>63</v>
      </c>
      <c r="K1695" t="s">
        <v>149</v>
      </c>
      <c r="L1695" t="s">
        <v>15</v>
      </c>
      <c r="M1695" s="5">
        <v>88.92</v>
      </c>
      <c r="N1695">
        <v>1</v>
      </c>
    </row>
    <row r="1696" spans="1:14" x14ac:dyDescent="0.25">
      <c r="A1696" s="2">
        <v>45769</v>
      </c>
      <c r="B1696" s="3">
        <f t="shared" si="80"/>
        <v>2025</v>
      </c>
      <c r="C1696" t="str">
        <f t="shared" si="78"/>
        <v>2024-2025</v>
      </c>
      <c r="D1696" t="s">
        <v>148</v>
      </c>
      <c r="E1696" t="s">
        <v>141</v>
      </c>
      <c r="F1696" t="str">
        <f t="shared" si="79"/>
        <v>Western Australia</v>
      </c>
      <c r="G1696" t="s">
        <v>48</v>
      </c>
      <c r="H1696">
        <v>6052</v>
      </c>
      <c r="I1696" t="s">
        <v>11</v>
      </c>
      <c r="J1696" t="s">
        <v>49</v>
      </c>
      <c r="K1696" t="s">
        <v>152</v>
      </c>
      <c r="L1696" t="s">
        <v>13</v>
      </c>
      <c r="M1696" s="5">
        <v>88.95</v>
      </c>
      <c r="N1696">
        <v>1</v>
      </c>
    </row>
    <row r="1697" spans="1:14" x14ac:dyDescent="0.25">
      <c r="A1697" s="2">
        <v>45751</v>
      </c>
      <c r="B1697" s="3">
        <f t="shared" si="80"/>
        <v>2025</v>
      </c>
      <c r="C1697" t="str">
        <f t="shared" si="78"/>
        <v>2024-2025</v>
      </c>
      <c r="D1697" t="s">
        <v>148</v>
      </c>
      <c r="E1697" t="s">
        <v>90</v>
      </c>
      <c r="F1697" t="str">
        <f t="shared" si="79"/>
        <v>Victoria</v>
      </c>
      <c r="G1697" t="s">
        <v>45</v>
      </c>
      <c r="H1697">
        <v>3179</v>
      </c>
      <c r="I1697" t="s">
        <v>11</v>
      </c>
      <c r="J1697" t="s">
        <v>63</v>
      </c>
      <c r="K1697" t="s">
        <v>155</v>
      </c>
      <c r="L1697" t="s">
        <v>20</v>
      </c>
      <c r="M1697" s="5">
        <v>89.19</v>
      </c>
      <c r="N1697">
        <v>1</v>
      </c>
    </row>
    <row r="1698" spans="1:14" x14ac:dyDescent="0.25">
      <c r="A1698" s="2">
        <v>45662</v>
      </c>
      <c r="B1698" s="3">
        <f t="shared" si="80"/>
        <v>2025</v>
      </c>
      <c r="C1698" t="str">
        <f t="shared" si="78"/>
        <v>2024-2025</v>
      </c>
      <c r="D1698" t="s">
        <v>148</v>
      </c>
      <c r="E1698" t="s">
        <v>143</v>
      </c>
      <c r="F1698" t="str">
        <f t="shared" si="79"/>
        <v>New South Wales</v>
      </c>
      <c r="G1698" t="s">
        <v>10</v>
      </c>
      <c r="H1698">
        <v>2154</v>
      </c>
      <c r="I1698" t="s">
        <v>11</v>
      </c>
      <c r="J1698" t="s">
        <v>27</v>
      </c>
      <c r="K1698" t="s">
        <v>149</v>
      </c>
      <c r="L1698" t="s">
        <v>15</v>
      </c>
      <c r="M1698" s="5">
        <v>89.32</v>
      </c>
      <c r="N1698">
        <v>1</v>
      </c>
    </row>
    <row r="1699" spans="1:14" x14ac:dyDescent="0.25">
      <c r="A1699" s="2">
        <v>45838</v>
      </c>
      <c r="B1699" s="3">
        <f t="shared" si="80"/>
        <v>2025</v>
      </c>
      <c r="C1699" t="str">
        <f t="shared" si="78"/>
        <v>2024-2025</v>
      </c>
      <c r="D1699" t="s">
        <v>147</v>
      </c>
      <c r="E1699" t="s">
        <v>9</v>
      </c>
      <c r="F1699" t="str">
        <f t="shared" si="79"/>
        <v>New South Wales</v>
      </c>
      <c r="G1699" t="s">
        <v>10</v>
      </c>
      <c r="H1699">
        <v>2067</v>
      </c>
      <c r="I1699" t="s">
        <v>11</v>
      </c>
      <c r="J1699" t="s">
        <v>12</v>
      </c>
      <c r="K1699" t="s">
        <v>19</v>
      </c>
      <c r="L1699" t="s">
        <v>23</v>
      </c>
      <c r="M1699" s="5">
        <v>89.36</v>
      </c>
      <c r="N1699">
        <v>1</v>
      </c>
    </row>
    <row r="1700" spans="1:14" x14ac:dyDescent="0.25">
      <c r="A1700" s="2">
        <v>46016</v>
      </c>
      <c r="B1700" s="3">
        <f t="shared" si="80"/>
        <v>2026</v>
      </c>
      <c r="C1700" t="str">
        <f t="shared" si="78"/>
        <v>2025-2026</v>
      </c>
      <c r="D1700" t="s">
        <v>147</v>
      </c>
      <c r="E1700" t="s">
        <v>9</v>
      </c>
      <c r="F1700" t="str">
        <f t="shared" si="79"/>
        <v>New South Wales</v>
      </c>
      <c r="G1700" t="s">
        <v>10</v>
      </c>
      <c r="H1700">
        <v>2067</v>
      </c>
      <c r="I1700" t="s">
        <v>11</v>
      </c>
      <c r="J1700" t="s">
        <v>12</v>
      </c>
      <c r="K1700" t="s">
        <v>154</v>
      </c>
      <c r="L1700" t="s">
        <v>14</v>
      </c>
      <c r="M1700" s="5">
        <v>89.41</v>
      </c>
      <c r="N1700">
        <v>1</v>
      </c>
    </row>
    <row r="1701" spans="1:14" x14ac:dyDescent="0.25">
      <c r="A1701" s="2">
        <v>45958</v>
      </c>
      <c r="B1701" s="3">
        <f t="shared" si="80"/>
        <v>2026</v>
      </c>
      <c r="C1701" t="str">
        <f t="shared" si="78"/>
        <v>2025-2026</v>
      </c>
      <c r="D1701" t="s">
        <v>147</v>
      </c>
      <c r="E1701" t="s">
        <v>126</v>
      </c>
      <c r="F1701" t="str">
        <f t="shared" si="79"/>
        <v>Queensland</v>
      </c>
      <c r="G1701" t="s">
        <v>35</v>
      </c>
      <c r="H1701">
        <v>4551</v>
      </c>
      <c r="I1701" t="s">
        <v>11</v>
      </c>
      <c r="J1701" t="s">
        <v>120</v>
      </c>
      <c r="K1701" t="s">
        <v>154</v>
      </c>
      <c r="L1701" t="s">
        <v>14</v>
      </c>
      <c r="M1701" s="5">
        <v>89.539999999999992</v>
      </c>
      <c r="N1701">
        <v>1</v>
      </c>
    </row>
    <row r="1702" spans="1:14" x14ac:dyDescent="0.25">
      <c r="A1702" s="2">
        <v>45502</v>
      </c>
      <c r="B1702" s="3">
        <f t="shared" si="80"/>
        <v>2025</v>
      </c>
      <c r="C1702" t="str">
        <f t="shared" si="78"/>
        <v>2024-2025</v>
      </c>
      <c r="D1702" t="s">
        <v>147</v>
      </c>
      <c r="E1702" t="s">
        <v>118</v>
      </c>
      <c r="F1702" t="str">
        <f t="shared" si="79"/>
        <v>New South Wales</v>
      </c>
      <c r="G1702" t="s">
        <v>10</v>
      </c>
      <c r="H1702">
        <v>2158</v>
      </c>
      <c r="I1702" t="s">
        <v>11</v>
      </c>
      <c r="J1702" t="s">
        <v>27</v>
      </c>
      <c r="K1702" t="s">
        <v>149</v>
      </c>
      <c r="L1702" t="s">
        <v>15</v>
      </c>
      <c r="M1702" s="5">
        <v>89.82</v>
      </c>
      <c r="N1702">
        <v>1</v>
      </c>
    </row>
    <row r="1703" spans="1:14" x14ac:dyDescent="0.25">
      <c r="A1703" s="2">
        <v>45801</v>
      </c>
      <c r="B1703" s="3">
        <f t="shared" si="80"/>
        <v>2025</v>
      </c>
      <c r="C1703" t="str">
        <f t="shared" si="78"/>
        <v>2024-2025</v>
      </c>
      <c r="D1703" t="s">
        <v>147</v>
      </c>
      <c r="E1703" t="s">
        <v>103</v>
      </c>
      <c r="F1703" t="str">
        <f t="shared" si="79"/>
        <v>Queensland</v>
      </c>
      <c r="G1703" t="s">
        <v>35</v>
      </c>
      <c r="H1703">
        <v>4509</v>
      </c>
      <c r="I1703" t="s">
        <v>11</v>
      </c>
      <c r="J1703" t="s">
        <v>104</v>
      </c>
      <c r="K1703" t="s">
        <v>149</v>
      </c>
      <c r="L1703" t="s">
        <v>15</v>
      </c>
      <c r="M1703" s="5">
        <v>89.82</v>
      </c>
      <c r="N1703">
        <v>1</v>
      </c>
    </row>
    <row r="1704" spans="1:14" x14ac:dyDescent="0.25">
      <c r="A1704" s="2">
        <v>45430</v>
      </c>
      <c r="B1704" s="3">
        <f t="shared" si="80"/>
        <v>2024</v>
      </c>
      <c r="C1704" t="str">
        <f t="shared" si="78"/>
        <v>2023-2024</v>
      </c>
      <c r="D1704" t="s">
        <v>148</v>
      </c>
      <c r="E1704" t="s">
        <v>59</v>
      </c>
      <c r="F1704" t="str">
        <f t="shared" si="79"/>
        <v>Victoria</v>
      </c>
      <c r="G1704" t="s">
        <v>45</v>
      </c>
      <c r="H1704">
        <v>3280</v>
      </c>
      <c r="I1704" t="s">
        <v>11</v>
      </c>
      <c r="J1704" t="s">
        <v>60</v>
      </c>
      <c r="K1704" t="s">
        <v>151</v>
      </c>
      <c r="L1704" t="s">
        <v>21</v>
      </c>
      <c r="M1704" s="5">
        <v>89.82</v>
      </c>
      <c r="N1704">
        <v>1</v>
      </c>
    </row>
    <row r="1705" spans="1:14" x14ac:dyDescent="0.25">
      <c r="A1705" s="2">
        <v>45853</v>
      </c>
      <c r="B1705" s="3">
        <f t="shared" si="80"/>
        <v>2026</v>
      </c>
      <c r="C1705" t="str">
        <f t="shared" si="78"/>
        <v>2025-2026</v>
      </c>
      <c r="D1705" t="s">
        <v>148</v>
      </c>
      <c r="E1705" t="s">
        <v>31</v>
      </c>
      <c r="F1705" t="str">
        <f t="shared" si="79"/>
        <v>South Australia</v>
      </c>
      <c r="G1705" t="s">
        <v>32</v>
      </c>
      <c r="H1705">
        <v>5168</v>
      </c>
      <c r="I1705" t="s">
        <v>11</v>
      </c>
      <c r="J1705" t="s">
        <v>33</v>
      </c>
      <c r="K1705" t="s">
        <v>150</v>
      </c>
      <c r="L1705" t="s">
        <v>18</v>
      </c>
      <c r="M1705" s="5">
        <v>89.9</v>
      </c>
      <c r="N1705">
        <v>1</v>
      </c>
    </row>
    <row r="1706" spans="1:14" x14ac:dyDescent="0.25">
      <c r="A1706" s="2">
        <v>45404</v>
      </c>
      <c r="B1706" s="3">
        <f t="shared" si="80"/>
        <v>2024</v>
      </c>
      <c r="C1706" t="str">
        <f t="shared" si="78"/>
        <v>2023-2024</v>
      </c>
      <c r="D1706" t="s">
        <v>148</v>
      </c>
      <c r="E1706" t="s">
        <v>102</v>
      </c>
      <c r="F1706" t="str">
        <f t="shared" si="79"/>
        <v>Queensland</v>
      </c>
      <c r="G1706" t="s">
        <v>35</v>
      </c>
      <c r="H1706">
        <v>4870</v>
      </c>
      <c r="I1706" t="s">
        <v>11</v>
      </c>
      <c r="J1706" t="s">
        <v>36</v>
      </c>
      <c r="K1706" t="s">
        <v>150</v>
      </c>
      <c r="L1706" t="s">
        <v>18</v>
      </c>
      <c r="M1706" s="5">
        <v>89.91</v>
      </c>
      <c r="N1706">
        <v>1</v>
      </c>
    </row>
    <row r="1707" spans="1:14" x14ac:dyDescent="0.25">
      <c r="A1707" s="2">
        <v>45608</v>
      </c>
      <c r="B1707" s="3">
        <f t="shared" si="80"/>
        <v>2025</v>
      </c>
      <c r="C1707" t="str">
        <f t="shared" si="78"/>
        <v>2024-2025</v>
      </c>
      <c r="D1707" t="s">
        <v>148</v>
      </c>
      <c r="E1707" t="s">
        <v>101</v>
      </c>
      <c r="F1707" t="str">
        <f t="shared" si="79"/>
        <v>Victoria</v>
      </c>
      <c r="G1707" t="s">
        <v>45</v>
      </c>
      <c r="H1707">
        <v>3131</v>
      </c>
      <c r="I1707" t="s">
        <v>11</v>
      </c>
      <c r="J1707" t="s">
        <v>63</v>
      </c>
      <c r="K1707" t="s">
        <v>150</v>
      </c>
      <c r="L1707" t="s">
        <v>18</v>
      </c>
      <c r="M1707" s="5">
        <v>89.91</v>
      </c>
      <c r="N1707">
        <v>1</v>
      </c>
    </row>
    <row r="1708" spans="1:14" x14ac:dyDescent="0.25">
      <c r="A1708" s="2">
        <v>45493</v>
      </c>
      <c r="B1708" s="3">
        <f t="shared" si="80"/>
        <v>2025</v>
      </c>
      <c r="C1708" t="str">
        <f t="shared" si="78"/>
        <v>2024-2025</v>
      </c>
      <c r="D1708" t="s">
        <v>147</v>
      </c>
      <c r="E1708" t="s">
        <v>105</v>
      </c>
      <c r="F1708" t="str">
        <f t="shared" si="79"/>
        <v>Victoria</v>
      </c>
      <c r="G1708" t="s">
        <v>45</v>
      </c>
      <c r="H1708">
        <v>3500</v>
      </c>
      <c r="I1708" t="s">
        <v>11</v>
      </c>
      <c r="J1708" t="s">
        <v>60</v>
      </c>
      <c r="K1708" t="s">
        <v>152</v>
      </c>
      <c r="L1708" t="s">
        <v>13</v>
      </c>
      <c r="M1708" s="5">
        <v>89.919999999999987</v>
      </c>
      <c r="N1708">
        <v>1</v>
      </c>
    </row>
    <row r="1709" spans="1:14" x14ac:dyDescent="0.25">
      <c r="A1709" s="2">
        <v>45374</v>
      </c>
      <c r="B1709" s="3">
        <f t="shared" si="80"/>
        <v>2024</v>
      </c>
      <c r="C1709" t="str">
        <f t="shared" si="78"/>
        <v>2023-2024</v>
      </c>
      <c r="D1709" t="s">
        <v>148</v>
      </c>
      <c r="E1709" t="s">
        <v>105</v>
      </c>
      <c r="F1709" t="str">
        <f t="shared" si="79"/>
        <v>Victoria</v>
      </c>
      <c r="G1709" t="s">
        <v>45</v>
      </c>
      <c r="H1709">
        <v>3500</v>
      </c>
      <c r="I1709" t="s">
        <v>11</v>
      </c>
      <c r="J1709" t="s">
        <v>60</v>
      </c>
      <c r="K1709" t="s">
        <v>19</v>
      </c>
      <c r="L1709" t="s">
        <v>23</v>
      </c>
      <c r="M1709" s="5">
        <v>89.93</v>
      </c>
      <c r="N1709">
        <v>1</v>
      </c>
    </row>
    <row r="1710" spans="1:14" x14ac:dyDescent="0.25">
      <c r="A1710" s="2">
        <v>45807</v>
      </c>
      <c r="B1710" s="3">
        <f t="shared" si="80"/>
        <v>2025</v>
      </c>
      <c r="C1710" t="str">
        <f t="shared" si="78"/>
        <v>2024-2025</v>
      </c>
      <c r="D1710" t="s">
        <v>147</v>
      </c>
      <c r="E1710" t="s">
        <v>83</v>
      </c>
      <c r="F1710" t="str">
        <f t="shared" si="79"/>
        <v>New South Wales</v>
      </c>
      <c r="G1710" t="s">
        <v>10</v>
      </c>
      <c r="H1710">
        <v>2750</v>
      </c>
      <c r="I1710" t="s">
        <v>11</v>
      </c>
      <c r="J1710" t="s">
        <v>25</v>
      </c>
      <c r="K1710" t="s">
        <v>154</v>
      </c>
      <c r="L1710" t="s">
        <v>14</v>
      </c>
      <c r="M1710" s="5">
        <v>89.94</v>
      </c>
      <c r="N1710">
        <v>1</v>
      </c>
    </row>
    <row r="1711" spans="1:14" x14ac:dyDescent="0.25">
      <c r="A1711" s="2">
        <v>45605</v>
      </c>
      <c r="B1711" s="3">
        <f t="shared" si="80"/>
        <v>2025</v>
      </c>
      <c r="C1711" t="str">
        <f t="shared" si="78"/>
        <v>2024-2025</v>
      </c>
      <c r="D1711" t="s">
        <v>148</v>
      </c>
      <c r="E1711" t="s">
        <v>98</v>
      </c>
      <c r="F1711" t="str">
        <f t="shared" si="79"/>
        <v>Victoria</v>
      </c>
      <c r="G1711" t="s">
        <v>45</v>
      </c>
      <c r="H1711">
        <v>3429</v>
      </c>
      <c r="I1711" t="s">
        <v>11</v>
      </c>
      <c r="J1711" t="s">
        <v>60</v>
      </c>
      <c r="K1711" t="s">
        <v>154</v>
      </c>
      <c r="L1711" t="s">
        <v>14</v>
      </c>
      <c r="M1711" s="5">
        <v>89.95</v>
      </c>
      <c r="N1711">
        <v>1</v>
      </c>
    </row>
    <row r="1712" spans="1:14" x14ac:dyDescent="0.25">
      <c r="A1712" s="2">
        <v>45980</v>
      </c>
      <c r="B1712" s="3">
        <f t="shared" si="80"/>
        <v>2026</v>
      </c>
      <c r="C1712" t="str">
        <f t="shared" si="78"/>
        <v>2025-2026</v>
      </c>
      <c r="D1712" t="s">
        <v>147</v>
      </c>
      <c r="E1712" t="s">
        <v>126</v>
      </c>
      <c r="F1712" t="str">
        <f t="shared" si="79"/>
        <v>Queensland</v>
      </c>
      <c r="G1712" t="s">
        <v>35</v>
      </c>
      <c r="H1712">
        <v>4551</v>
      </c>
      <c r="I1712" t="s">
        <v>11</v>
      </c>
      <c r="J1712" t="s">
        <v>120</v>
      </c>
      <c r="K1712" t="s">
        <v>151</v>
      </c>
      <c r="L1712" t="s">
        <v>21</v>
      </c>
      <c r="M1712" s="5">
        <v>89.97</v>
      </c>
      <c r="N1712">
        <v>1</v>
      </c>
    </row>
    <row r="1713" spans="1:14" x14ac:dyDescent="0.25">
      <c r="A1713" s="2">
        <v>45561</v>
      </c>
      <c r="B1713" s="3">
        <f t="shared" si="80"/>
        <v>2025</v>
      </c>
      <c r="C1713" t="str">
        <f t="shared" si="78"/>
        <v>2024-2025</v>
      </c>
      <c r="D1713" t="s">
        <v>147</v>
      </c>
      <c r="E1713" t="s">
        <v>76</v>
      </c>
      <c r="F1713" t="str">
        <f t="shared" si="79"/>
        <v>Western Australia</v>
      </c>
      <c r="G1713" t="s">
        <v>48</v>
      </c>
      <c r="H1713">
        <v>6450</v>
      </c>
      <c r="I1713" t="s">
        <v>11</v>
      </c>
      <c r="J1713" t="s">
        <v>77</v>
      </c>
      <c r="K1713" t="s">
        <v>151</v>
      </c>
      <c r="L1713" t="s">
        <v>21</v>
      </c>
      <c r="M1713" s="5">
        <v>89.97</v>
      </c>
      <c r="N1713">
        <v>1</v>
      </c>
    </row>
    <row r="1714" spans="1:14" x14ac:dyDescent="0.25">
      <c r="A1714" s="2">
        <v>45484</v>
      </c>
      <c r="B1714" s="3">
        <f t="shared" si="80"/>
        <v>2025</v>
      </c>
      <c r="C1714" t="str">
        <f t="shared" si="78"/>
        <v>2024-2025</v>
      </c>
      <c r="D1714" t="s">
        <v>147</v>
      </c>
      <c r="E1714" t="s">
        <v>40</v>
      </c>
      <c r="F1714" t="str">
        <f t="shared" si="79"/>
        <v>New South Wales</v>
      </c>
      <c r="G1714" t="s">
        <v>10</v>
      </c>
      <c r="H1714">
        <v>2116</v>
      </c>
      <c r="I1714" t="s">
        <v>11</v>
      </c>
      <c r="J1714" t="s">
        <v>27</v>
      </c>
      <c r="K1714" t="s">
        <v>149</v>
      </c>
      <c r="L1714" t="s">
        <v>15</v>
      </c>
      <c r="M1714" s="5">
        <v>90.22</v>
      </c>
      <c r="N1714">
        <v>1</v>
      </c>
    </row>
    <row r="1715" spans="1:14" x14ac:dyDescent="0.25">
      <c r="A1715" s="2">
        <v>45939</v>
      </c>
      <c r="B1715" s="3">
        <f t="shared" si="80"/>
        <v>2026</v>
      </c>
      <c r="C1715" t="str">
        <f t="shared" si="78"/>
        <v>2025-2026</v>
      </c>
      <c r="D1715" t="s">
        <v>148</v>
      </c>
      <c r="E1715" t="s">
        <v>111</v>
      </c>
      <c r="F1715" t="str">
        <f t="shared" si="79"/>
        <v>New South Wales</v>
      </c>
      <c r="G1715" t="s">
        <v>10</v>
      </c>
      <c r="H1715">
        <v>2120</v>
      </c>
      <c r="I1715" t="s">
        <v>11</v>
      </c>
      <c r="J1715" t="s">
        <v>27</v>
      </c>
      <c r="K1715" t="s">
        <v>154</v>
      </c>
      <c r="L1715" t="s">
        <v>14</v>
      </c>
      <c r="M1715" s="5">
        <v>90.43</v>
      </c>
      <c r="N1715">
        <v>1</v>
      </c>
    </row>
    <row r="1716" spans="1:14" x14ac:dyDescent="0.25">
      <c r="A1716" s="2">
        <v>45731</v>
      </c>
      <c r="B1716" s="3">
        <f t="shared" si="80"/>
        <v>2025</v>
      </c>
      <c r="C1716" t="str">
        <f t="shared" si="78"/>
        <v>2024-2025</v>
      </c>
      <c r="D1716" t="s">
        <v>147</v>
      </c>
      <c r="E1716" t="s">
        <v>73</v>
      </c>
      <c r="F1716" t="str">
        <f t="shared" si="79"/>
        <v>Victoria</v>
      </c>
      <c r="G1716" t="s">
        <v>45</v>
      </c>
      <c r="H1716">
        <v>3136</v>
      </c>
      <c r="I1716" t="s">
        <v>11</v>
      </c>
      <c r="J1716" t="s">
        <v>63</v>
      </c>
      <c r="K1716" t="s">
        <v>154</v>
      </c>
      <c r="L1716" t="s">
        <v>14</v>
      </c>
      <c r="M1716" s="5">
        <v>90.44</v>
      </c>
      <c r="N1716">
        <v>1</v>
      </c>
    </row>
    <row r="1717" spans="1:14" x14ac:dyDescent="0.25">
      <c r="A1717" s="2">
        <v>45987</v>
      </c>
      <c r="B1717" s="3">
        <f t="shared" si="80"/>
        <v>2026</v>
      </c>
      <c r="C1717" t="str">
        <f t="shared" si="78"/>
        <v>2025-2026</v>
      </c>
      <c r="D1717" t="s">
        <v>148</v>
      </c>
      <c r="E1717" t="s">
        <v>84</v>
      </c>
      <c r="F1717" t="str">
        <f t="shared" si="79"/>
        <v>Queensland</v>
      </c>
      <c r="G1717" t="s">
        <v>35</v>
      </c>
      <c r="H1717">
        <v>4740</v>
      </c>
      <c r="I1717" t="s">
        <v>11</v>
      </c>
      <c r="J1717" t="s">
        <v>51</v>
      </c>
      <c r="K1717" t="s">
        <v>150</v>
      </c>
      <c r="L1717" t="s">
        <v>18</v>
      </c>
      <c r="M1717" s="5">
        <v>90.850000000000009</v>
      </c>
      <c r="N1717">
        <v>1</v>
      </c>
    </row>
    <row r="1718" spans="1:14" x14ac:dyDescent="0.25">
      <c r="A1718" s="2">
        <v>45939</v>
      </c>
      <c r="B1718" s="3">
        <f t="shared" si="80"/>
        <v>2026</v>
      </c>
      <c r="C1718" t="str">
        <f t="shared" si="78"/>
        <v>2025-2026</v>
      </c>
      <c r="D1718" t="s">
        <v>147</v>
      </c>
      <c r="E1718" t="s">
        <v>9</v>
      </c>
      <c r="F1718" t="str">
        <f t="shared" si="79"/>
        <v>New South Wales</v>
      </c>
      <c r="G1718" t="s">
        <v>10</v>
      </c>
      <c r="H1718">
        <v>2067</v>
      </c>
      <c r="I1718" t="s">
        <v>11</v>
      </c>
      <c r="J1718" t="s">
        <v>12</v>
      </c>
      <c r="K1718" t="s">
        <v>19</v>
      </c>
      <c r="L1718" t="s">
        <v>23</v>
      </c>
      <c r="M1718" s="5">
        <v>90.87</v>
      </c>
      <c r="N1718">
        <v>1</v>
      </c>
    </row>
    <row r="1719" spans="1:14" x14ac:dyDescent="0.25">
      <c r="A1719" s="2">
        <v>45783</v>
      </c>
      <c r="B1719" s="3">
        <f t="shared" si="80"/>
        <v>2025</v>
      </c>
      <c r="C1719" t="str">
        <f t="shared" si="78"/>
        <v>2024-2025</v>
      </c>
      <c r="D1719" t="s">
        <v>147</v>
      </c>
      <c r="E1719" t="s">
        <v>108</v>
      </c>
      <c r="F1719" t="str">
        <f t="shared" si="79"/>
        <v>Victoria</v>
      </c>
      <c r="G1719" t="s">
        <v>45</v>
      </c>
      <c r="H1719">
        <v>3018</v>
      </c>
      <c r="I1719" t="s">
        <v>11</v>
      </c>
      <c r="J1719" t="s">
        <v>46</v>
      </c>
      <c r="K1719" t="s">
        <v>153</v>
      </c>
      <c r="L1719" t="s">
        <v>16</v>
      </c>
      <c r="M1719" s="5">
        <v>90.93</v>
      </c>
      <c r="N1719">
        <v>1</v>
      </c>
    </row>
    <row r="1720" spans="1:14" x14ac:dyDescent="0.25">
      <c r="A1720" s="2">
        <v>45507</v>
      </c>
      <c r="B1720" s="3">
        <f t="shared" si="80"/>
        <v>2025</v>
      </c>
      <c r="C1720" t="str">
        <f t="shared" si="78"/>
        <v>2024-2025</v>
      </c>
      <c r="D1720" t="s">
        <v>147</v>
      </c>
      <c r="E1720" t="s">
        <v>72</v>
      </c>
      <c r="F1720" t="str">
        <f t="shared" si="79"/>
        <v>Western Australia</v>
      </c>
      <c r="G1720" t="s">
        <v>48</v>
      </c>
      <c r="H1720">
        <v>6010</v>
      </c>
      <c r="I1720" t="s">
        <v>11</v>
      </c>
      <c r="J1720" t="s">
        <v>49</v>
      </c>
      <c r="K1720" t="s">
        <v>153</v>
      </c>
      <c r="L1720" t="s">
        <v>16</v>
      </c>
      <c r="M1720" s="5">
        <v>90.93</v>
      </c>
      <c r="N1720">
        <v>1</v>
      </c>
    </row>
    <row r="1721" spans="1:14" x14ac:dyDescent="0.25">
      <c r="A1721" s="2">
        <v>45940</v>
      </c>
      <c r="B1721" s="3">
        <f t="shared" si="80"/>
        <v>2026</v>
      </c>
      <c r="C1721" t="str">
        <f t="shared" si="78"/>
        <v>2025-2026</v>
      </c>
      <c r="D1721" t="s">
        <v>148</v>
      </c>
      <c r="E1721" t="s">
        <v>106</v>
      </c>
      <c r="F1721" t="str">
        <f t="shared" si="79"/>
        <v>Victoria</v>
      </c>
      <c r="G1721" t="s">
        <v>45</v>
      </c>
      <c r="H1721">
        <v>3915</v>
      </c>
      <c r="I1721" t="s">
        <v>11</v>
      </c>
      <c r="J1721" t="s">
        <v>55</v>
      </c>
      <c r="K1721" t="s">
        <v>150</v>
      </c>
      <c r="L1721" t="s">
        <v>18</v>
      </c>
      <c r="M1721" s="5">
        <v>90.93</v>
      </c>
      <c r="N1721">
        <v>1</v>
      </c>
    </row>
    <row r="1722" spans="1:14" x14ac:dyDescent="0.25">
      <c r="A1722" s="2">
        <v>45777</v>
      </c>
      <c r="B1722" s="3">
        <f t="shared" si="80"/>
        <v>2025</v>
      </c>
      <c r="C1722" t="str">
        <f t="shared" si="78"/>
        <v>2024-2025</v>
      </c>
      <c r="D1722" t="s">
        <v>147</v>
      </c>
      <c r="E1722" t="s">
        <v>128</v>
      </c>
      <c r="F1722" t="str">
        <f t="shared" si="79"/>
        <v>Western Australia</v>
      </c>
      <c r="G1722" t="s">
        <v>48</v>
      </c>
      <c r="H1722">
        <v>6027</v>
      </c>
      <c r="I1722" t="s">
        <v>11</v>
      </c>
      <c r="J1722" t="s">
        <v>49</v>
      </c>
      <c r="K1722" t="s">
        <v>153</v>
      </c>
      <c r="L1722" t="s">
        <v>16</v>
      </c>
      <c r="M1722" s="5">
        <v>90.93</v>
      </c>
      <c r="N1722">
        <v>1</v>
      </c>
    </row>
    <row r="1723" spans="1:14" x14ac:dyDescent="0.25">
      <c r="A1723" s="2">
        <v>45527</v>
      </c>
      <c r="B1723" s="3">
        <f t="shared" si="80"/>
        <v>2025</v>
      </c>
      <c r="C1723" t="str">
        <f t="shared" si="78"/>
        <v>2024-2025</v>
      </c>
      <c r="D1723" t="s">
        <v>148</v>
      </c>
      <c r="E1723" t="s">
        <v>65</v>
      </c>
      <c r="F1723" t="str">
        <f t="shared" si="79"/>
        <v>New South Wales</v>
      </c>
      <c r="G1723" t="s">
        <v>10</v>
      </c>
      <c r="H1723">
        <v>2541</v>
      </c>
      <c r="I1723" t="s">
        <v>11</v>
      </c>
      <c r="J1723" t="s">
        <v>58</v>
      </c>
      <c r="K1723" t="s">
        <v>153</v>
      </c>
      <c r="L1723" t="s">
        <v>16</v>
      </c>
      <c r="M1723" s="5">
        <v>90.93</v>
      </c>
      <c r="N1723">
        <v>1</v>
      </c>
    </row>
    <row r="1724" spans="1:14" x14ac:dyDescent="0.25">
      <c r="A1724" s="2">
        <v>45988</v>
      </c>
      <c r="B1724" s="3">
        <f t="shared" si="80"/>
        <v>2026</v>
      </c>
      <c r="C1724" t="str">
        <f t="shared" si="78"/>
        <v>2025-2026</v>
      </c>
      <c r="D1724" t="s">
        <v>148</v>
      </c>
      <c r="E1724" t="s">
        <v>111</v>
      </c>
      <c r="F1724" t="str">
        <f t="shared" si="79"/>
        <v>New South Wales</v>
      </c>
      <c r="G1724" t="s">
        <v>10</v>
      </c>
      <c r="H1724">
        <v>2120</v>
      </c>
      <c r="I1724" t="s">
        <v>11</v>
      </c>
      <c r="J1724" t="s">
        <v>27</v>
      </c>
      <c r="K1724" t="s">
        <v>154</v>
      </c>
      <c r="L1724" t="s">
        <v>14</v>
      </c>
      <c r="M1724" s="5">
        <v>90.93</v>
      </c>
      <c r="N1724">
        <v>1</v>
      </c>
    </row>
    <row r="1725" spans="1:14" x14ac:dyDescent="0.25">
      <c r="A1725" s="2">
        <v>45760</v>
      </c>
      <c r="B1725" s="3">
        <f t="shared" si="80"/>
        <v>2025</v>
      </c>
      <c r="C1725" t="str">
        <f t="shared" si="78"/>
        <v>2024-2025</v>
      </c>
      <c r="D1725" t="s">
        <v>148</v>
      </c>
      <c r="E1725" t="s">
        <v>50</v>
      </c>
      <c r="F1725" t="str">
        <f t="shared" si="79"/>
        <v>Queensland</v>
      </c>
      <c r="G1725" t="s">
        <v>35</v>
      </c>
      <c r="H1725">
        <v>4703</v>
      </c>
      <c r="I1725" t="s">
        <v>11</v>
      </c>
      <c r="J1725" t="s">
        <v>51</v>
      </c>
      <c r="K1725" t="s">
        <v>153</v>
      </c>
      <c r="L1725" t="s">
        <v>16</v>
      </c>
      <c r="M1725" s="5">
        <v>90.93</v>
      </c>
      <c r="N1725">
        <v>1</v>
      </c>
    </row>
    <row r="1726" spans="1:14" x14ac:dyDescent="0.25">
      <c r="A1726" s="2">
        <v>45715</v>
      </c>
      <c r="B1726" s="3">
        <f t="shared" si="80"/>
        <v>2025</v>
      </c>
      <c r="C1726" t="str">
        <f t="shared" si="78"/>
        <v>2024-2025</v>
      </c>
      <c r="D1726" t="s">
        <v>148</v>
      </c>
      <c r="E1726" t="s">
        <v>134</v>
      </c>
      <c r="F1726" t="str">
        <f t="shared" si="79"/>
        <v>Queensland</v>
      </c>
      <c r="G1726" t="s">
        <v>35</v>
      </c>
      <c r="H1726">
        <v>4825</v>
      </c>
      <c r="I1726" t="s">
        <v>11</v>
      </c>
      <c r="J1726" t="s">
        <v>36</v>
      </c>
      <c r="K1726" t="s">
        <v>152</v>
      </c>
      <c r="L1726" t="s">
        <v>13</v>
      </c>
      <c r="M1726" s="5">
        <v>90.95</v>
      </c>
      <c r="N1726">
        <v>1</v>
      </c>
    </row>
    <row r="1727" spans="1:14" x14ac:dyDescent="0.25">
      <c r="A1727" s="2">
        <v>45932</v>
      </c>
      <c r="B1727" s="3">
        <f t="shared" si="80"/>
        <v>2026</v>
      </c>
      <c r="C1727" t="str">
        <f t="shared" si="78"/>
        <v>2025-2026</v>
      </c>
      <c r="D1727" t="s">
        <v>148</v>
      </c>
      <c r="E1727" t="s">
        <v>112</v>
      </c>
      <c r="F1727" t="str">
        <f t="shared" si="79"/>
        <v>Victoria</v>
      </c>
      <c r="G1727" t="s">
        <v>45</v>
      </c>
      <c r="H1727">
        <v>3076</v>
      </c>
      <c r="I1727" t="s">
        <v>11</v>
      </c>
      <c r="J1727" t="s">
        <v>46</v>
      </c>
      <c r="K1727" t="s">
        <v>154</v>
      </c>
      <c r="L1727" t="s">
        <v>14</v>
      </c>
      <c r="M1727" s="5">
        <v>90.97</v>
      </c>
      <c r="N1727">
        <v>1</v>
      </c>
    </row>
    <row r="1728" spans="1:14" x14ac:dyDescent="0.25">
      <c r="A1728" s="2">
        <v>45463</v>
      </c>
      <c r="B1728" s="3">
        <f t="shared" si="80"/>
        <v>2024</v>
      </c>
      <c r="C1728" t="str">
        <f t="shared" si="78"/>
        <v>2023-2024</v>
      </c>
      <c r="D1728" t="s">
        <v>148</v>
      </c>
      <c r="E1728" t="s">
        <v>74</v>
      </c>
      <c r="F1728" t="str">
        <f t="shared" si="79"/>
        <v>South Australia</v>
      </c>
      <c r="G1728" t="s">
        <v>32</v>
      </c>
      <c r="H1728">
        <v>5043</v>
      </c>
      <c r="I1728" t="s">
        <v>11</v>
      </c>
      <c r="J1728" t="s">
        <v>33</v>
      </c>
      <c r="K1728" t="s">
        <v>149</v>
      </c>
      <c r="L1728" t="s">
        <v>15</v>
      </c>
      <c r="M1728" s="5">
        <v>91.009999999999991</v>
      </c>
      <c r="N1728">
        <v>1</v>
      </c>
    </row>
    <row r="1729" spans="1:14" x14ac:dyDescent="0.25">
      <c r="A1729" s="2">
        <v>45499</v>
      </c>
      <c r="B1729" s="3">
        <f t="shared" si="80"/>
        <v>2025</v>
      </c>
      <c r="C1729" t="str">
        <f t="shared" si="78"/>
        <v>2024-2025</v>
      </c>
      <c r="D1729" t="s">
        <v>147</v>
      </c>
      <c r="E1729" t="s">
        <v>44</v>
      </c>
      <c r="F1729" t="str">
        <f t="shared" si="79"/>
        <v>Victoria</v>
      </c>
      <c r="G1729" t="s">
        <v>45</v>
      </c>
      <c r="H1729">
        <v>3066</v>
      </c>
      <c r="I1729" t="s">
        <v>11</v>
      </c>
      <c r="J1729" t="s">
        <v>46</v>
      </c>
      <c r="K1729" t="s">
        <v>154</v>
      </c>
      <c r="L1729" t="s">
        <v>14</v>
      </c>
      <c r="M1729" s="5">
        <v>91.1</v>
      </c>
      <c r="N1729">
        <v>1</v>
      </c>
    </row>
    <row r="1730" spans="1:14" x14ac:dyDescent="0.25">
      <c r="A1730" s="2">
        <v>45696</v>
      </c>
      <c r="B1730" s="3">
        <f t="shared" si="80"/>
        <v>2025</v>
      </c>
      <c r="C1730" t="str">
        <f t="shared" ref="C1730:C1793" si="81">IF(MONTH(A1730) &gt;= 7, YEAR(A1730) &amp; "-" &amp; YEAR(A1730) + 1, YEAR(A1730) - 1 &amp; "-" &amp; YEAR(A1730))</f>
        <v>2024-2025</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25">
      <c r="A1731" s="2">
        <v>45415</v>
      </c>
      <c r="B1731" s="3">
        <f t="shared" ref="B1731:B1794" si="83">IF(MONTH(A1731)&gt;=7,YEAR(A1731)+1,YEAR(A1731))</f>
        <v>2024</v>
      </c>
      <c r="C1731" t="str">
        <f t="shared" si="81"/>
        <v>2023-2024</v>
      </c>
      <c r="D1731" t="s">
        <v>148</v>
      </c>
      <c r="E1731" t="s">
        <v>116</v>
      </c>
      <c r="F1731" t="str">
        <f t="shared" si="82"/>
        <v>Western Australia</v>
      </c>
      <c r="G1731" t="s">
        <v>48</v>
      </c>
      <c r="H1731">
        <v>6725</v>
      </c>
      <c r="I1731" t="s">
        <v>11</v>
      </c>
      <c r="J1731" t="s">
        <v>77</v>
      </c>
      <c r="K1731" t="s">
        <v>149</v>
      </c>
      <c r="L1731" t="s">
        <v>15</v>
      </c>
      <c r="M1731" s="5">
        <v>91.37</v>
      </c>
      <c r="N1731">
        <v>1</v>
      </c>
    </row>
    <row r="1732" spans="1:14" x14ac:dyDescent="0.25">
      <c r="A1732" s="2">
        <v>45430</v>
      </c>
      <c r="B1732" s="3">
        <f t="shared" si="83"/>
        <v>2024</v>
      </c>
      <c r="C1732" t="str">
        <f t="shared" si="81"/>
        <v>2023-2024</v>
      </c>
      <c r="D1732" t="s">
        <v>147</v>
      </c>
      <c r="E1732" t="s">
        <v>28</v>
      </c>
      <c r="F1732" t="str">
        <f t="shared" si="82"/>
        <v>Northern Territory</v>
      </c>
      <c r="G1732" t="s">
        <v>29</v>
      </c>
      <c r="H1732">
        <v>800</v>
      </c>
      <c r="I1732" t="s">
        <v>11</v>
      </c>
      <c r="J1732" t="s">
        <v>30</v>
      </c>
      <c r="K1732" t="s">
        <v>154</v>
      </c>
      <c r="L1732" t="s">
        <v>14</v>
      </c>
      <c r="M1732" s="5">
        <v>91.7</v>
      </c>
      <c r="N1732">
        <v>1</v>
      </c>
    </row>
    <row r="1733" spans="1:14" x14ac:dyDescent="0.25">
      <c r="A1733" s="2">
        <v>45806</v>
      </c>
      <c r="B1733" s="3">
        <f t="shared" si="83"/>
        <v>2025</v>
      </c>
      <c r="C1733" t="str">
        <f t="shared" si="81"/>
        <v>2024-2025</v>
      </c>
      <c r="D1733" t="s">
        <v>148</v>
      </c>
      <c r="E1733" t="s">
        <v>26</v>
      </c>
      <c r="F1733" t="str">
        <f t="shared" si="82"/>
        <v>New South Wales</v>
      </c>
      <c r="G1733" t="s">
        <v>10</v>
      </c>
      <c r="H1733">
        <v>2141</v>
      </c>
      <c r="I1733" t="s">
        <v>11</v>
      </c>
      <c r="J1733" t="s">
        <v>27</v>
      </c>
      <c r="K1733" t="s">
        <v>155</v>
      </c>
      <c r="L1733" t="s">
        <v>20</v>
      </c>
      <c r="M1733" s="5">
        <v>91.77</v>
      </c>
      <c r="N1733">
        <v>1</v>
      </c>
    </row>
    <row r="1734" spans="1:14" x14ac:dyDescent="0.25">
      <c r="A1734" s="2">
        <v>45394</v>
      </c>
      <c r="B1734" s="3">
        <f t="shared" si="83"/>
        <v>2024</v>
      </c>
      <c r="C1734" t="str">
        <f t="shared" si="81"/>
        <v>2023-2024</v>
      </c>
      <c r="D1734" t="s">
        <v>147</v>
      </c>
      <c r="E1734" t="s">
        <v>88</v>
      </c>
      <c r="F1734" t="str">
        <f t="shared" si="82"/>
        <v>South Australia</v>
      </c>
      <c r="G1734" t="s">
        <v>32</v>
      </c>
      <c r="H1734">
        <v>5011</v>
      </c>
      <c r="I1734" t="s">
        <v>11</v>
      </c>
      <c r="J1734" t="s">
        <v>33</v>
      </c>
      <c r="K1734" t="s">
        <v>149</v>
      </c>
      <c r="L1734" t="s">
        <v>15</v>
      </c>
      <c r="M1734" s="5">
        <v>91.77</v>
      </c>
      <c r="N1734">
        <v>1</v>
      </c>
    </row>
    <row r="1735" spans="1:14" x14ac:dyDescent="0.25">
      <c r="A1735" s="2">
        <v>45738</v>
      </c>
      <c r="B1735" s="3">
        <f t="shared" si="83"/>
        <v>2025</v>
      </c>
      <c r="C1735" t="str">
        <f t="shared" si="81"/>
        <v>2024-2025</v>
      </c>
      <c r="D1735" t="s">
        <v>148</v>
      </c>
      <c r="E1735" t="s">
        <v>61</v>
      </c>
      <c r="F1735" t="str">
        <f t="shared" si="82"/>
        <v>New South Wales</v>
      </c>
      <c r="G1735" t="s">
        <v>10</v>
      </c>
      <c r="H1735">
        <v>2539</v>
      </c>
      <c r="I1735" t="s">
        <v>11</v>
      </c>
      <c r="J1735" t="s">
        <v>58</v>
      </c>
      <c r="K1735" t="s">
        <v>150</v>
      </c>
      <c r="L1735" t="s">
        <v>18</v>
      </c>
      <c r="M1735" s="5">
        <v>91.83</v>
      </c>
      <c r="N1735">
        <v>1</v>
      </c>
    </row>
    <row r="1736" spans="1:14" x14ac:dyDescent="0.25">
      <c r="A1736" s="2">
        <v>45841</v>
      </c>
      <c r="B1736" s="3">
        <f t="shared" si="83"/>
        <v>2026</v>
      </c>
      <c r="C1736" t="str">
        <f t="shared" si="81"/>
        <v>2025-2026</v>
      </c>
      <c r="D1736" t="s">
        <v>148</v>
      </c>
      <c r="E1736" t="s">
        <v>99</v>
      </c>
      <c r="F1736" t="str">
        <f t="shared" si="82"/>
        <v>Victoria</v>
      </c>
      <c r="G1736" t="s">
        <v>45</v>
      </c>
      <c r="H1736">
        <v>3148</v>
      </c>
      <c r="I1736" t="s">
        <v>11</v>
      </c>
      <c r="J1736" t="s">
        <v>63</v>
      </c>
      <c r="K1736" t="s">
        <v>157</v>
      </c>
      <c r="L1736" t="s">
        <v>22</v>
      </c>
      <c r="M1736" s="5">
        <v>91.87</v>
      </c>
      <c r="N1736">
        <v>1</v>
      </c>
    </row>
    <row r="1737" spans="1:14" x14ac:dyDescent="0.25">
      <c r="A1737" s="2">
        <v>45872</v>
      </c>
      <c r="B1737" s="3">
        <f t="shared" si="83"/>
        <v>2026</v>
      </c>
      <c r="C1737" t="str">
        <f t="shared" si="81"/>
        <v>2025-2026</v>
      </c>
      <c r="D1737" t="s">
        <v>148</v>
      </c>
      <c r="E1737" t="s">
        <v>59</v>
      </c>
      <c r="F1737" t="str">
        <f t="shared" si="82"/>
        <v>Victoria</v>
      </c>
      <c r="G1737" t="s">
        <v>45</v>
      </c>
      <c r="H1737">
        <v>3280</v>
      </c>
      <c r="I1737" t="s">
        <v>11</v>
      </c>
      <c r="J1737" t="s">
        <v>60</v>
      </c>
      <c r="K1737" t="s">
        <v>150</v>
      </c>
      <c r="L1737" t="s">
        <v>18</v>
      </c>
      <c r="M1737" s="5">
        <v>91.91</v>
      </c>
      <c r="N1737">
        <v>1</v>
      </c>
    </row>
    <row r="1738" spans="1:14" x14ac:dyDescent="0.25">
      <c r="A1738" s="2">
        <v>45335</v>
      </c>
      <c r="B1738" s="3">
        <f t="shared" si="83"/>
        <v>2024</v>
      </c>
      <c r="C1738" t="str">
        <f t="shared" si="81"/>
        <v>2023-2024</v>
      </c>
      <c r="D1738" t="s">
        <v>147</v>
      </c>
      <c r="E1738" t="s">
        <v>114</v>
      </c>
      <c r="F1738" t="str">
        <f t="shared" si="82"/>
        <v>Victoria</v>
      </c>
      <c r="G1738" t="s">
        <v>45</v>
      </c>
      <c r="H1738">
        <v>3551</v>
      </c>
      <c r="I1738" t="s">
        <v>11</v>
      </c>
      <c r="J1738" t="s">
        <v>60</v>
      </c>
      <c r="K1738" t="s">
        <v>154</v>
      </c>
      <c r="L1738" t="s">
        <v>14</v>
      </c>
      <c r="M1738" s="5">
        <v>91.950000000000017</v>
      </c>
      <c r="N1738">
        <v>1</v>
      </c>
    </row>
    <row r="1739" spans="1:14" x14ac:dyDescent="0.25">
      <c r="A1739" s="2">
        <v>45636</v>
      </c>
      <c r="B1739" s="3">
        <f t="shared" si="83"/>
        <v>2025</v>
      </c>
      <c r="C1739" t="str">
        <f t="shared" si="81"/>
        <v>2024-2025</v>
      </c>
      <c r="D1739" t="s">
        <v>147</v>
      </c>
      <c r="E1739" t="s">
        <v>127</v>
      </c>
      <c r="F1739" t="str">
        <f t="shared" si="82"/>
        <v>New South Wales</v>
      </c>
      <c r="G1739" t="s">
        <v>10</v>
      </c>
      <c r="H1739">
        <v>2131</v>
      </c>
      <c r="I1739" t="s">
        <v>11</v>
      </c>
      <c r="J1739" t="s">
        <v>27</v>
      </c>
      <c r="K1739" t="s">
        <v>19</v>
      </c>
      <c r="L1739" t="s">
        <v>23</v>
      </c>
      <c r="M1739" s="5">
        <v>92.39</v>
      </c>
      <c r="N1739">
        <v>1</v>
      </c>
    </row>
    <row r="1740" spans="1:14" x14ac:dyDescent="0.25">
      <c r="A1740" s="2">
        <v>45935</v>
      </c>
      <c r="B1740" s="3">
        <f t="shared" si="83"/>
        <v>2026</v>
      </c>
      <c r="C1740" t="str">
        <f t="shared" si="81"/>
        <v>2025-2026</v>
      </c>
      <c r="D1740" t="s">
        <v>147</v>
      </c>
      <c r="E1740" t="s">
        <v>108</v>
      </c>
      <c r="F1740" t="str">
        <f t="shared" si="82"/>
        <v>Victoria</v>
      </c>
      <c r="G1740" t="s">
        <v>45</v>
      </c>
      <c r="H1740">
        <v>3018</v>
      </c>
      <c r="I1740" t="s">
        <v>11</v>
      </c>
      <c r="J1740" t="s">
        <v>46</v>
      </c>
      <c r="K1740" t="s">
        <v>157</v>
      </c>
      <c r="L1740" t="s">
        <v>22</v>
      </c>
      <c r="M1740" s="5">
        <v>92.61</v>
      </c>
      <c r="N1740">
        <v>1</v>
      </c>
    </row>
    <row r="1741" spans="1:14" x14ac:dyDescent="0.25">
      <c r="A1741" s="2">
        <v>45359</v>
      </c>
      <c r="B1741" s="3">
        <f t="shared" si="83"/>
        <v>2024</v>
      </c>
      <c r="C1741" t="str">
        <f t="shared" si="81"/>
        <v>2023-2024</v>
      </c>
      <c r="D1741" t="s">
        <v>148</v>
      </c>
      <c r="E1741" t="s">
        <v>130</v>
      </c>
      <c r="F1741" t="str">
        <f t="shared" si="82"/>
        <v>South Australia</v>
      </c>
      <c r="G1741" t="s">
        <v>32</v>
      </c>
      <c r="H1741">
        <v>5290</v>
      </c>
      <c r="I1741" t="s">
        <v>11</v>
      </c>
      <c r="J1741" t="s">
        <v>38</v>
      </c>
      <c r="K1741" t="s">
        <v>19</v>
      </c>
      <c r="L1741" t="s">
        <v>23</v>
      </c>
      <c r="M1741" s="5">
        <v>92.82</v>
      </c>
      <c r="N1741">
        <v>1</v>
      </c>
    </row>
    <row r="1742" spans="1:14" x14ac:dyDescent="0.25">
      <c r="A1742" s="2">
        <v>45558</v>
      </c>
      <c r="B1742" s="3">
        <f t="shared" si="83"/>
        <v>2025</v>
      </c>
      <c r="C1742" t="str">
        <f t="shared" si="81"/>
        <v>2024-2025</v>
      </c>
      <c r="D1742" t="s">
        <v>147</v>
      </c>
      <c r="E1742" t="s">
        <v>75</v>
      </c>
      <c r="F1742" t="str">
        <f t="shared" si="82"/>
        <v>Victoria</v>
      </c>
      <c r="G1742" t="s">
        <v>45</v>
      </c>
      <c r="H1742">
        <v>3630</v>
      </c>
      <c r="I1742" t="s">
        <v>11</v>
      </c>
      <c r="J1742" t="s">
        <v>55</v>
      </c>
      <c r="K1742" t="s">
        <v>150</v>
      </c>
      <c r="L1742" t="s">
        <v>18</v>
      </c>
      <c r="M1742" s="5">
        <v>92.88</v>
      </c>
      <c r="N1742">
        <v>1</v>
      </c>
    </row>
    <row r="1743" spans="1:14" x14ac:dyDescent="0.25">
      <c r="A1743" s="2">
        <v>45739</v>
      </c>
      <c r="B1743" s="3">
        <f t="shared" si="83"/>
        <v>2025</v>
      </c>
      <c r="C1743" t="str">
        <f t="shared" si="81"/>
        <v>2024-2025</v>
      </c>
      <c r="D1743" t="s">
        <v>147</v>
      </c>
      <c r="E1743" t="s">
        <v>9</v>
      </c>
      <c r="F1743" t="str">
        <f t="shared" si="82"/>
        <v>New South Wales</v>
      </c>
      <c r="G1743" t="s">
        <v>10</v>
      </c>
      <c r="H1743">
        <v>2067</v>
      </c>
      <c r="I1743" t="s">
        <v>11</v>
      </c>
      <c r="J1743" t="s">
        <v>12</v>
      </c>
      <c r="K1743" t="s">
        <v>154</v>
      </c>
      <c r="L1743" t="s">
        <v>14</v>
      </c>
      <c r="M1743" s="5">
        <v>92.89</v>
      </c>
      <c r="N1743">
        <v>1</v>
      </c>
    </row>
    <row r="1744" spans="1:14" x14ac:dyDescent="0.25">
      <c r="A1744" s="2">
        <v>45769</v>
      </c>
      <c r="B1744" s="3">
        <f t="shared" si="83"/>
        <v>2025</v>
      </c>
      <c r="C1744" t="str">
        <f t="shared" si="81"/>
        <v>2024-2025</v>
      </c>
      <c r="D1744" t="s">
        <v>147</v>
      </c>
      <c r="E1744" t="s">
        <v>79</v>
      </c>
      <c r="F1744" t="str">
        <f t="shared" si="82"/>
        <v>Australian Capital Territory</v>
      </c>
      <c r="G1744" t="s">
        <v>80</v>
      </c>
      <c r="H1744">
        <v>2617</v>
      </c>
      <c r="I1744" t="s">
        <v>11</v>
      </c>
      <c r="J1744" t="s">
        <v>58</v>
      </c>
      <c r="K1744" t="s">
        <v>153</v>
      </c>
      <c r="L1744" t="s">
        <v>16</v>
      </c>
      <c r="M1744" s="5">
        <v>93</v>
      </c>
      <c r="N1744">
        <v>1</v>
      </c>
    </row>
    <row r="1745" spans="1:14" x14ac:dyDescent="0.25">
      <c r="A1745" s="2">
        <v>45598</v>
      </c>
      <c r="B1745" s="3">
        <f t="shared" si="83"/>
        <v>2025</v>
      </c>
      <c r="C1745" t="str">
        <f t="shared" si="81"/>
        <v>2024-2025</v>
      </c>
      <c r="D1745" t="s">
        <v>148</v>
      </c>
      <c r="E1745" t="s">
        <v>90</v>
      </c>
      <c r="F1745" t="str">
        <f t="shared" si="82"/>
        <v>Victoria</v>
      </c>
      <c r="G1745" t="s">
        <v>45</v>
      </c>
      <c r="H1745">
        <v>3179</v>
      </c>
      <c r="I1745" t="s">
        <v>11</v>
      </c>
      <c r="J1745" t="s">
        <v>63</v>
      </c>
      <c r="K1745" t="s">
        <v>150</v>
      </c>
      <c r="L1745" t="s">
        <v>18</v>
      </c>
      <c r="M1745" s="5">
        <v>93.31</v>
      </c>
      <c r="N1745">
        <v>1</v>
      </c>
    </row>
    <row r="1746" spans="1:14" x14ac:dyDescent="0.25">
      <c r="A1746" s="2">
        <v>45473</v>
      </c>
      <c r="B1746" s="3">
        <f t="shared" si="83"/>
        <v>2024</v>
      </c>
      <c r="C1746" t="str">
        <f t="shared" si="81"/>
        <v>2023-2024</v>
      </c>
      <c r="D1746" t="s">
        <v>147</v>
      </c>
      <c r="E1746" t="s">
        <v>79</v>
      </c>
      <c r="F1746" t="str">
        <f t="shared" si="82"/>
        <v>Australian Capital Territory</v>
      </c>
      <c r="G1746" t="s">
        <v>80</v>
      </c>
      <c r="H1746">
        <v>2617</v>
      </c>
      <c r="I1746" t="s">
        <v>11</v>
      </c>
      <c r="J1746" t="s">
        <v>58</v>
      </c>
      <c r="K1746" t="s">
        <v>150</v>
      </c>
      <c r="L1746" t="s">
        <v>18</v>
      </c>
      <c r="M1746" s="5">
        <v>93.81</v>
      </c>
      <c r="N1746">
        <v>1</v>
      </c>
    </row>
    <row r="1747" spans="1:14" x14ac:dyDescent="0.25">
      <c r="A1747" s="2">
        <v>45566</v>
      </c>
      <c r="B1747" s="3">
        <f t="shared" si="83"/>
        <v>2025</v>
      </c>
      <c r="C1747" t="str">
        <f t="shared" si="81"/>
        <v>2024-2025</v>
      </c>
      <c r="D1747" t="s">
        <v>148</v>
      </c>
      <c r="E1747" t="s">
        <v>89</v>
      </c>
      <c r="F1747" t="str">
        <f t="shared" si="82"/>
        <v>Queensland</v>
      </c>
      <c r="G1747" t="s">
        <v>35</v>
      </c>
      <c r="H1747">
        <v>4655</v>
      </c>
      <c r="I1747" t="s">
        <v>11</v>
      </c>
      <c r="J1747" t="s">
        <v>51</v>
      </c>
      <c r="K1747" t="s">
        <v>152</v>
      </c>
      <c r="L1747" t="s">
        <v>13</v>
      </c>
      <c r="M1747" s="5">
        <v>93.810000000000016</v>
      </c>
      <c r="N1747">
        <v>1</v>
      </c>
    </row>
    <row r="1748" spans="1:14" x14ac:dyDescent="0.25">
      <c r="A1748" s="2">
        <v>45641</v>
      </c>
      <c r="B1748" s="3">
        <f t="shared" si="83"/>
        <v>2025</v>
      </c>
      <c r="C1748" t="str">
        <f t="shared" si="81"/>
        <v>2024-2025</v>
      </c>
      <c r="D1748" t="s">
        <v>147</v>
      </c>
      <c r="E1748" t="s">
        <v>107</v>
      </c>
      <c r="F1748" t="str">
        <f t="shared" si="82"/>
        <v>Queensland</v>
      </c>
      <c r="G1748" t="s">
        <v>35</v>
      </c>
      <c r="H1748">
        <v>4220</v>
      </c>
      <c r="I1748" t="s">
        <v>11</v>
      </c>
      <c r="J1748" t="s">
        <v>104</v>
      </c>
      <c r="K1748" t="s">
        <v>152</v>
      </c>
      <c r="L1748" t="s">
        <v>13</v>
      </c>
      <c r="M1748" s="5">
        <v>93.85</v>
      </c>
      <c r="N1748">
        <v>1</v>
      </c>
    </row>
    <row r="1749" spans="1:14" x14ac:dyDescent="0.25">
      <c r="A1749" s="2">
        <v>45514</v>
      </c>
      <c r="B1749" s="3">
        <f t="shared" si="83"/>
        <v>2025</v>
      </c>
      <c r="C1749" t="str">
        <f t="shared" si="81"/>
        <v>2024-2025</v>
      </c>
      <c r="D1749" t="s">
        <v>148</v>
      </c>
      <c r="E1749" t="s">
        <v>101</v>
      </c>
      <c r="F1749" t="str">
        <f t="shared" si="82"/>
        <v>Victoria</v>
      </c>
      <c r="G1749" t="s">
        <v>45</v>
      </c>
      <c r="H1749">
        <v>3131</v>
      </c>
      <c r="I1749" t="s">
        <v>11</v>
      </c>
      <c r="J1749" t="s">
        <v>63</v>
      </c>
      <c r="K1749" t="s">
        <v>152</v>
      </c>
      <c r="L1749" t="s">
        <v>13</v>
      </c>
      <c r="M1749" s="5">
        <v>93.850000000000009</v>
      </c>
      <c r="N1749">
        <v>1</v>
      </c>
    </row>
    <row r="1750" spans="1:14" x14ac:dyDescent="0.25">
      <c r="A1750" s="2">
        <v>45986</v>
      </c>
      <c r="B1750" s="3">
        <f t="shared" si="83"/>
        <v>2026</v>
      </c>
      <c r="C1750" t="str">
        <f t="shared" si="81"/>
        <v>2025-2026</v>
      </c>
      <c r="D1750" t="s">
        <v>147</v>
      </c>
      <c r="E1750" t="s">
        <v>121</v>
      </c>
      <c r="F1750" t="str">
        <f t="shared" si="82"/>
        <v>Queensland</v>
      </c>
      <c r="G1750" t="s">
        <v>35</v>
      </c>
      <c r="H1750">
        <v>4700</v>
      </c>
      <c r="I1750" t="s">
        <v>11</v>
      </c>
      <c r="J1750" t="s">
        <v>51</v>
      </c>
      <c r="K1750" t="s">
        <v>154</v>
      </c>
      <c r="L1750" t="s">
        <v>14</v>
      </c>
      <c r="M1750" s="5">
        <v>93.95</v>
      </c>
      <c r="N1750">
        <v>1</v>
      </c>
    </row>
    <row r="1751" spans="1:14" x14ac:dyDescent="0.25">
      <c r="A1751" s="2">
        <v>45870</v>
      </c>
      <c r="B1751" s="3">
        <f t="shared" si="83"/>
        <v>2026</v>
      </c>
      <c r="C1751" t="str">
        <f t="shared" si="81"/>
        <v>2025-2026</v>
      </c>
      <c r="D1751" t="s">
        <v>147</v>
      </c>
      <c r="E1751" t="s">
        <v>41</v>
      </c>
      <c r="F1751" t="str">
        <f t="shared" si="82"/>
        <v>New South Wales</v>
      </c>
      <c r="G1751" t="s">
        <v>10</v>
      </c>
      <c r="H1751">
        <v>2830</v>
      </c>
      <c r="I1751" t="s">
        <v>11</v>
      </c>
      <c r="J1751" t="s">
        <v>25</v>
      </c>
      <c r="K1751" t="s">
        <v>155</v>
      </c>
      <c r="L1751" t="s">
        <v>20</v>
      </c>
      <c r="M1751" s="5">
        <v>94</v>
      </c>
      <c r="N1751">
        <v>1</v>
      </c>
    </row>
    <row r="1752" spans="1:14" x14ac:dyDescent="0.25">
      <c r="A1752" s="2">
        <v>45619</v>
      </c>
      <c r="B1752" s="3">
        <f t="shared" si="83"/>
        <v>2025</v>
      </c>
      <c r="C1752" t="str">
        <f t="shared" si="81"/>
        <v>2024-2025</v>
      </c>
      <c r="D1752" t="s">
        <v>147</v>
      </c>
      <c r="E1752" t="s">
        <v>64</v>
      </c>
      <c r="F1752" t="str">
        <f t="shared" si="82"/>
        <v>Victoria</v>
      </c>
      <c r="G1752" t="s">
        <v>45</v>
      </c>
      <c r="H1752">
        <v>3199</v>
      </c>
      <c r="I1752" t="s">
        <v>11</v>
      </c>
      <c r="J1752" t="s">
        <v>63</v>
      </c>
      <c r="K1752" t="s">
        <v>155</v>
      </c>
      <c r="L1752" t="s">
        <v>20</v>
      </c>
      <c r="M1752" s="5">
        <v>94.23</v>
      </c>
      <c r="N1752">
        <v>1</v>
      </c>
    </row>
    <row r="1753" spans="1:14" x14ac:dyDescent="0.25">
      <c r="A1753" s="2">
        <v>45799</v>
      </c>
      <c r="B1753" s="3">
        <f t="shared" si="83"/>
        <v>2025</v>
      </c>
      <c r="C1753" t="str">
        <f t="shared" si="81"/>
        <v>2024-2025</v>
      </c>
      <c r="D1753" t="s">
        <v>148</v>
      </c>
      <c r="E1753" t="s">
        <v>50</v>
      </c>
      <c r="F1753" t="str">
        <f t="shared" si="82"/>
        <v>Queensland</v>
      </c>
      <c r="G1753" t="s">
        <v>35</v>
      </c>
      <c r="H1753">
        <v>4703</v>
      </c>
      <c r="I1753" t="s">
        <v>11</v>
      </c>
      <c r="J1753" t="s">
        <v>51</v>
      </c>
      <c r="K1753" t="s">
        <v>154</v>
      </c>
      <c r="L1753" t="s">
        <v>14</v>
      </c>
      <c r="M1753" s="5">
        <v>94.44</v>
      </c>
      <c r="N1753">
        <v>1</v>
      </c>
    </row>
    <row r="1754" spans="1:14" x14ac:dyDescent="0.25">
      <c r="A1754" s="2">
        <v>45933</v>
      </c>
      <c r="B1754" s="3">
        <f t="shared" si="83"/>
        <v>2026</v>
      </c>
      <c r="C1754" t="str">
        <f t="shared" si="81"/>
        <v>2025-2026</v>
      </c>
      <c r="D1754" t="s">
        <v>148</v>
      </c>
      <c r="E1754" t="s">
        <v>54</v>
      </c>
      <c r="F1754" t="str">
        <f t="shared" si="82"/>
        <v>Victoria</v>
      </c>
      <c r="G1754" t="s">
        <v>45</v>
      </c>
      <c r="H1754">
        <v>3977</v>
      </c>
      <c r="I1754" t="s">
        <v>11</v>
      </c>
      <c r="J1754" t="s">
        <v>55</v>
      </c>
      <c r="K1754" t="s">
        <v>154</v>
      </c>
      <c r="L1754" t="s">
        <v>14</v>
      </c>
      <c r="M1754" s="5">
        <v>94.5</v>
      </c>
      <c r="N1754">
        <v>1</v>
      </c>
    </row>
    <row r="1755" spans="1:14" x14ac:dyDescent="0.25">
      <c r="A1755" s="2">
        <v>45491</v>
      </c>
      <c r="B1755" s="3">
        <f t="shared" si="83"/>
        <v>2025</v>
      </c>
      <c r="C1755" t="str">
        <f t="shared" si="81"/>
        <v>2024-2025</v>
      </c>
      <c r="D1755" t="s">
        <v>147</v>
      </c>
      <c r="E1755" t="s">
        <v>39</v>
      </c>
      <c r="F1755" t="str">
        <f t="shared" si="82"/>
        <v>South Australia</v>
      </c>
      <c r="G1755" t="s">
        <v>32</v>
      </c>
      <c r="H1755">
        <v>5343</v>
      </c>
      <c r="I1755" t="s">
        <v>11</v>
      </c>
      <c r="J1755" t="s">
        <v>38</v>
      </c>
      <c r="K1755" t="s">
        <v>155</v>
      </c>
      <c r="L1755" t="s">
        <v>20</v>
      </c>
      <c r="M1755" s="5">
        <v>94.740000000000009</v>
      </c>
      <c r="N1755">
        <v>1</v>
      </c>
    </row>
    <row r="1756" spans="1:14" x14ac:dyDescent="0.25">
      <c r="A1756" s="2">
        <v>45707</v>
      </c>
      <c r="B1756" s="3">
        <f t="shared" si="83"/>
        <v>2025</v>
      </c>
      <c r="C1756" t="str">
        <f t="shared" si="81"/>
        <v>2024-2025</v>
      </c>
      <c r="D1756" t="s">
        <v>148</v>
      </c>
      <c r="E1756" t="s">
        <v>98</v>
      </c>
      <c r="F1756" t="str">
        <f t="shared" si="82"/>
        <v>Victoria</v>
      </c>
      <c r="G1756" t="s">
        <v>45</v>
      </c>
      <c r="H1756">
        <v>3429</v>
      </c>
      <c r="I1756" t="s">
        <v>11</v>
      </c>
      <c r="J1756" t="s">
        <v>60</v>
      </c>
      <c r="K1756" t="s">
        <v>149</v>
      </c>
      <c r="L1756" t="s">
        <v>15</v>
      </c>
      <c r="M1756" s="5">
        <v>94.81</v>
      </c>
      <c r="N1756">
        <v>1</v>
      </c>
    </row>
    <row r="1757" spans="1:14" x14ac:dyDescent="0.25">
      <c r="A1757" s="2">
        <v>45416</v>
      </c>
      <c r="B1757" s="3">
        <f t="shared" si="83"/>
        <v>2024</v>
      </c>
      <c r="C1757" t="str">
        <f t="shared" si="81"/>
        <v>2023-2024</v>
      </c>
      <c r="D1757" t="s">
        <v>148</v>
      </c>
      <c r="E1757" t="s">
        <v>134</v>
      </c>
      <c r="F1757" t="str">
        <f t="shared" si="82"/>
        <v>Queensland</v>
      </c>
      <c r="G1757" t="s">
        <v>35</v>
      </c>
      <c r="H1757">
        <v>4825</v>
      </c>
      <c r="I1757" t="s">
        <v>11</v>
      </c>
      <c r="J1757" t="s">
        <v>36</v>
      </c>
      <c r="K1757" t="s">
        <v>153</v>
      </c>
      <c r="L1757" t="s">
        <v>16</v>
      </c>
      <c r="M1757" s="5">
        <v>94.91</v>
      </c>
      <c r="N1757">
        <v>1</v>
      </c>
    </row>
    <row r="1758" spans="1:14" x14ac:dyDescent="0.25">
      <c r="A1758" s="2">
        <v>45785</v>
      </c>
      <c r="B1758" s="3">
        <f t="shared" si="83"/>
        <v>2025</v>
      </c>
      <c r="C1758" t="str">
        <f t="shared" si="81"/>
        <v>2024-2025</v>
      </c>
      <c r="D1758" t="s">
        <v>148</v>
      </c>
      <c r="E1758" t="s">
        <v>100</v>
      </c>
      <c r="F1758" t="str">
        <f t="shared" si="82"/>
        <v>Western Australia</v>
      </c>
      <c r="G1758" t="s">
        <v>48</v>
      </c>
      <c r="H1758">
        <v>6021</v>
      </c>
      <c r="I1758" t="s">
        <v>11</v>
      </c>
      <c r="J1758" t="s">
        <v>49</v>
      </c>
      <c r="K1758" t="s">
        <v>152</v>
      </c>
      <c r="L1758" t="s">
        <v>13</v>
      </c>
      <c r="M1758" s="5">
        <v>94.93</v>
      </c>
      <c r="N1758">
        <v>1</v>
      </c>
    </row>
    <row r="1759" spans="1:14" x14ac:dyDescent="0.25">
      <c r="A1759" s="2">
        <v>45567</v>
      </c>
      <c r="B1759" s="3">
        <f t="shared" si="83"/>
        <v>2025</v>
      </c>
      <c r="C1759" t="str">
        <f t="shared" si="81"/>
        <v>2024-2025</v>
      </c>
      <c r="D1759" t="s">
        <v>148</v>
      </c>
      <c r="E1759" t="s">
        <v>31</v>
      </c>
      <c r="F1759" t="str">
        <f t="shared" si="82"/>
        <v>South Australia</v>
      </c>
      <c r="G1759" t="s">
        <v>32</v>
      </c>
      <c r="H1759">
        <v>5168</v>
      </c>
      <c r="I1759" t="s">
        <v>11</v>
      </c>
      <c r="J1759" t="s">
        <v>33</v>
      </c>
      <c r="K1759" t="s">
        <v>19</v>
      </c>
      <c r="L1759" t="s">
        <v>23</v>
      </c>
      <c r="M1759" s="5">
        <v>95.04</v>
      </c>
      <c r="N1759">
        <v>1</v>
      </c>
    </row>
    <row r="1760" spans="1:14" x14ac:dyDescent="0.25">
      <c r="A1760" s="2">
        <v>45664</v>
      </c>
      <c r="B1760" s="3">
        <f t="shared" si="83"/>
        <v>2025</v>
      </c>
      <c r="C1760" t="str">
        <f t="shared" si="81"/>
        <v>2024-2025</v>
      </c>
      <c r="D1760" t="s">
        <v>148</v>
      </c>
      <c r="E1760" t="s">
        <v>117</v>
      </c>
      <c r="F1760" t="str">
        <f t="shared" si="82"/>
        <v>Queensland</v>
      </c>
      <c r="G1760" t="s">
        <v>35</v>
      </c>
      <c r="H1760">
        <v>4119</v>
      </c>
      <c r="I1760" t="s">
        <v>11</v>
      </c>
      <c r="J1760" t="s">
        <v>43</v>
      </c>
      <c r="K1760" t="s">
        <v>150</v>
      </c>
      <c r="L1760" t="s">
        <v>18</v>
      </c>
      <c r="M1760" s="5">
        <v>95.27</v>
      </c>
      <c r="N1760">
        <v>1</v>
      </c>
    </row>
    <row r="1761" spans="1:14" x14ac:dyDescent="0.25">
      <c r="A1761" s="2">
        <v>45757</v>
      </c>
      <c r="B1761" s="3">
        <f t="shared" si="83"/>
        <v>2025</v>
      </c>
      <c r="C1761" t="str">
        <f t="shared" si="81"/>
        <v>2024-2025</v>
      </c>
      <c r="D1761" t="s">
        <v>148</v>
      </c>
      <c r="E1761" t="s">
        <v>107</v>
      </c>
      <c r="F1761" t="str">
        <f t="shared" si="82"/>
        <v>Queensland</v>
      </c>
      <c r="G1761" t="s">
        <v>35</v>
      </c>
      <c r="H1761">
        <v>4220</v>
      </c>
      <c r="I1761" t="s">
        <v>11</v>
      </c>
      <c r="J1761" t="s">
        <v>104</v>
      </c>
      <c r="K1761" t="s">
        <v>151</v>
      </c>
      <c r="L1761" t="s">
        <v>21</v>
      </c>
      <c r="M1761" s="5">
        <v>95.32</v>
      </c>
      <c r="N1761">
        <v>1</v>
      </c>
    </row>
    <row r="1762" spans="1:14" x14ac:dyDescent="0.25">
      <c r="A1762" s="2">
        <v>46020</v>
      </c>
      <c r="B1762" s="3">
        <f t="shared" si="83"/>
        <v>2026</v>
      </c>
      <c r="C1762" t="str">
        <f t="shared" si="81"/>
        <v>2025-2026</v>
      </c>
      <c r="D1762" t="s">
        <v>148</v>
      </c>
      <c r="E1762" t="s">
        <v>117</v>
      </c>
      <c r="F1762" t="str">
        <f t="shared" si="82"/>
        <v>Queensland</v>
      </c>
      <c r="G1762" t="s">
        <v>35</v>
      </c>
      <c r="H1762">
        <v>4119</v>
      </c>
      <c r="I1762" t="s">
        <v>11</v>
      </c>
      <c r="J1762" t="s">
        <v>43</v>
      </c>
      <c r="K1762" t="s">
        <v>157</v>
      </c>
      <c r="L1762" t="s">
        <v>22</v>
      </c>
      <c r="M1762" s="5">
        <v>95.32</v>
      </c>
      <c r="N1762">
        <v>1</v>
      </c>
    </row>
    <row r="1763" spans="1:14" x14ac:dyDescent="0.25">
      <c r="A1763" s="2">
        <v>45497</v>
      </c>
      <c r="B1763" s="3">
        <f t="shared" si="83"/>
        <v>2025</v>
      </c>
      <c r="C1763" t="str">
        <f t="shared" si="81"/>
        <v>2024-2025</v>
      </c>
      <c r="D1763" t="s">
        <v>148</v>
      </c>
      <c r="E1763" t="s">
        <v>52</v>
      </c>
      <c r="F1763" t="str">
        <f t="shared" si="82"/>
        <v>Victoria</v>
      </c>
      <c r="G1763" t="s">
        <v>45</v>
      </c>
      <c r="H1763">
        <v>3030</v>
      </c>
      <c r="I1763" t="s">
        <v>11</v>
      </c>
      <c r="J1763" t="s">
        <v>46</v>
      </c>
      <c r="K1763" t="s">
        <v>152</v>
      </c>
      <c r="L1763" t="s">
        <v>13</v>
      </c>
      <c r="M1763" s="5">
        <v>95.38000000000001</v>
      </c>
      <c r="N1763">
        <v>1</v>
      </c>
    </row>
    <row r="1764" spans="1:14" x14ac:dyDescent="0.25">
      <c r="A1764" s="2">
        <v>45437</v>
      </c>
      <c r="B1764" s="3">
        <f t="shared" si="83"/>
        <v>2024</v>
      </c>
      <c r="C1764" t="str">
        <f t="shared" si="81"/>
        <v>2023-2024</v>
      </c>
      <c r="D1764" t="s">
        <v>148</v>
      </c>
      <c r="E1764" t="s">
        <v>138</v>
      </c>
      <c r="F1764" t="str">
        <f t="shared" si="82"/>
        <v>Queensland</v>
      </c>
      <c r="G1764" t="s">
        <v>35</v>
      </c>
      <c r="H1764">
        <v>4558</v>
      </c>
      <c r="I1764" t="s">
        <v>11</v>
      </c>
      <c r="J1764" t="s">
        <v>120</v>
      </c>
      <c r="K1764" t="s">
        <v>154</v>
      </c>
      <c r="L1764" t="s">
        <v>14</v>
      </c>
      <c r="M1764" s="5">
        <v>95.559999999999988</v>
      </c>
      <c r="N1764">
        <v>1</v>
      </c>
    </row>
    <row r="1765" spans="1:14" x14ac:dyDescent="0.25">
      <c r="A1765" s="2">
        <v>45725</v>
      </c>
      <c r="B1765" s="3">
        <f t="shared" si="83"/>
        <v>2025</v>
      </c>
      <c r="C1765" t="str">
        <f t="shared" si="81"/>
        <v>2024-2025</v>
      </c>
      <c r="D1765" t="s">
        <v>147</v>
      </c>
      <c r="E1765" t="s">
        <v>127</v>
      </c>
      <c r="F1765" t="str">
        <f t="shared" si="82"/>
        <v>New South Wales</v>
      </c>
      <c r="G1765" t="s">
        <v>10</v>
      </c>
      <c r="H1765">
        <v>2131</v>
      </c>
      <c r="I1765" t="s">
        <v>11</v>
      </c>
      <c r="J1765" t="s">
        <v>27</v>
      </c>
      <c r="K1765" t="s">
        <v>19</v>
      </c>
      <c r="L1765" t="s">
        <v>23</v>
      </c>
      <c r="M1765" s="5">
        <v>95.72999999999999</v>
      </c>
      <c r="N1765">
        <v>1</v>
      </c>
    </row>
    <row r="1766" spans="1:14" x14ac:dyDescent="0.25">
      <c r="A1766" s="2">
        <v>45727</v>
      </c>
      <c r="B1766" s="3">
        <f t="shared" si="83"/>
        <v>2025</v>
      </c>
      <c r="C1766" t="str">
        <f t="shared" si="81"/>
        <v>2024-2025</v>
      </c>
      <c r="D1766" t="s">
        <v>148</v>
      </c>
      <c r="E1766" t="s">
        <v>111</v>
      </c>
      <c r="F1766" t="str">
        <f t="shared" si="82"/>
        <v>New South Wales</v>
      </c>
      <c r="G1766" t="s">
        <v>10</v>
      </c>
      <c r="H1766">
        <v>2120</v>
      </c>
      <c r="I1766" t="s">
        <v>11</v>
      </c>
      <c r="J1766" t="s">
        <v>27</v>
      </c>
      <c r="K1766" t="s">
        <v>155</v>
      </c>
      <c r="L1766" t="s">
        <v>20</v>
      </c>
      <c r="M1766" s="5">
        <v>95.759999999999991</v>
      </c>
      <c r="N1766">
        <v>1</v>
      </c>
    </row>
    <row r="1767" spans="1:14" x14ac:dyDescent="0.25">
      <c r="A1767" s="2">
        <v>45493</v>
      </c>
      <c r="B1767" s="3">
        <f t="shared" si="83"/>
        <v>2025</v>
      </c>
      <c r="C1767" t="str">
        <f t="shared" si="81"/>
        <v>2024-2025</v>
      </c>
      <c r="D1767" t="s">
        <v>147</v>
      </c>
      <c r="E1767" t="s">
        <v>44</v>
      </c>
      <c r="F1767" t="str">
        <f t="shared" si="82"/>
        <v>Victoria</v>
      </c>
      <c r="G1767" t="s">
        <v>45</v>
      </c>
      <c r="H1767">
        <v>3066</v>
      </c>
      <c r="I1767" t="s">
        <v>11</v>
      </c>
      <c r="J1767" t="s">
        <v>46</v>
      </c>
      <c r="K1767" t="s">
        <v>156</v>
      </c>
      <c r="L1767" t="s">
        <v>17</v>
      </c>
      <c r="M1767" s="5">
        <v>95.8</v>
      </c>
      <c r="N1767">
        <v>1</v>
      </c>
    </row>
    <row r="1768" spans="1:14" x14ac:dyDescent="0.25">
      <c r="A1768" s="2">
        <v>45421</v>
      </c>
      <c r="B1768" s="3">
        <f t="shared" si="83"/>
        <v>2024</v>
      </c>
      <c r="C1768" t="str">
        <f t="shared" si="81"/>
        <v>2023-2024</v>
      </c>
      <c r="D1768" t="s">
        <v>148</v>
      </c>
      <c r="E1768" t="s">
        <v>87</v>
      </c>
      <c r="F1768" t="str">
        <f t="shared" si="82"/>
        <v>New South Wales</v>
      </c>
      <c r="G1768" t="s">
        <v>10</v>
      </c>
      <c r="H1768">
        <v>2790</v>
      </c>
      <c r="I1768" t="s">
        <v>11</v>
      </c>
      <c r="J1768" t="s">
        <v>25</v>
      </c>
      <c r="K1768" t="s">
        <v>156</v>
      </c>
      <c r="L1768" t="s">
        <v>17</v>
      </c>
      <c r="M1768" s="5">
        <v>95.84</v>
      </c>
      <c r="N1768">
        <v>1</v>
      </c>
    </row>
    <row r="1769" spans="1:14" x14ac:dyDescent="0.25">
      <c r="A1769" s="2">
        <v>45366</v>
      </c>
      <c r="B1769" s="3">
        <f t="shared" si="83"/>
        <v>2024</v>
      </c>
      <c r="C1769" t="str">
        <f t="shared" si="81"/>
        <v>2023-2024</v>
      </c>
      <c r="D1769" t="s">
        <v>148</v>
      </c>
      <c r="E1769" t="s">
        <v>138</v>
      </c>
      <c r="F1769" t="str">
        <f t="shared" si="82"/>
        <v>Queensland</v>
      </c>
      <c r="G1769" t="s">
        <v>35</v>
      </c>
      <c r="H1769">
        <v>4558</v>
      </c>
      <c r="I1769" t="s">
        <v>11</v>
      </c>
      <c r="J1769" t="s">
        <v>120</v>
      </c>
      <c r="K1769" t="s">
        <v>156</v>
      </c>
      <c r="L1769" t="s">
        <v>17</v>
      </c>
      <c r="M1769" s="5">
        <v>95.84</v>
      </c>
      <c r="N1769">
        <v>1</v>
      </c>
    </row>
    <row r="1770" spans="1:14" x14ac:dyDescent="0.25">
      <c r="A1770" s="2">
        <v>45674</v>
      </c>
      <c r="B1770" s="3">
        <f t="shared" si="83"/>
        <v>2025</v>
      </c>
      <c r="C1770" t="str">
        <f t="shared" si="81"/>
        <v>2024-2025</v>
      </c>
      <c r="D1770" t="s">
        <v>147</v>
      </c>
      <c r="E1770" t="s">
        <v>62</v>
      </c>
      <c r="F1770" t="str">
        <f t="shared" si="82"/>
        <v>Victoria</v>
      </c>
      <c r="G1770" t="s">
        <v>45</v>
      </c>
      <c r="H1770">
        <v>3134</v>
      </c>
      <c r="I1770" t="s">
        <v>11</v>
      </c>
      <c r="J1770" t="s">
        <v>63</v>
      </c>
      <c r="K1770" t="s">
        <v>155</v>
      </c>
      <c r="L1770" t="s">
        <v>20</v>
      </c>
      <c r="M1770" s="5">
        <v>95.85</v>
      </c>
      <c r="N1770">
        <v>1</v>
      </c>
    </row>
    <row r="1771" spans="1:14" x14ac:dyDescent="0.25">
      <c r="A1771" s="2">
        <v>45774</v>
      </c>
      <c r="B1771" s="3">
        <f t="shared" si="83"/>
        <v>2025</v>
      </c>
      <c r="C1771" t="str">
        <f t="shared" si="81"/>
        <v>2024-2025</v>
      </c>
      <c r="D1771" t="s">
        <v>148</v>
      </c>
      <c r="E1771" t="s">
        <v>52</v>
      </c>
      <c r="F1771" t="str">
        <f t="shared" si="82"/>
        <v>Victoria</v>
      </c>
      <c r="G1771" t="s">
        <v>45</v>
      </c>
      <c r="H1771">
        <v>3030</v>
      </c>
      <c r="I1771" t="s">
        <v>11</v>
      </c>
      <c r="J1771" t="s">
        <v>46</v>
      </c>
      <c r="K1771" t="s">
        <v>150</v>
      </c>
      <c r="L1771" t="s">
        <v>18</v>
      </c>
      <c r="M1771" s="5">
        <v>95.85</v>
      </c>
      <c r="N1771">
        <v>1</v>
      </c>
    </row>
    <row r="1772" spans="1:14" x14ac:dyDescent="0.25">
      <c r="A1772" s="2">
        <v>45845</v>
      </c>
      <c r="B1772" s="3">
        <f t="shared" si="83"/>
        <v>2026</v>
      </c>
      <c r="C1772" t="str">
        <f t="shared" si="81"/>
        <v>2025-2026</v>
      </c>
      <c r="D1772" t="s">
        <v>148</v>
      </c>
      <c r="E1772" t="s">
        <v>119</v>
      </c>
      <c r="F1772" t="str">
        <f t="shared" si="82"/>
        <v>Queensland</v>
      </c>
      <c r="G1772" t="s">
        <v>35</v>
      </c>
      <c r="H1772">
        <v>4570</v>
      </c>
      <c r="I1772" t="s">
        <v>11</v>
      </c>
      <c r="J1772" t="s">
        <v>120</v>
      </c>
      <c r="K1772" t="s">
        <v>149</v>
      </c>
      <c r="L1772" t="s">
        <v>15</v>
      </c>
      <c r="M1772" s="5">
        <v>95.87</v>
      </c>
      <c r="N1772">
        <v>1</v>
      </c>
    </row>
    <row r="1773" spans="1:14" x14ac:dyDescent="0.25">
      <c r="A1773" s="2">
        <v>45753</v>
      </c>
      <c r="B1773" s="3">
        <f t="shared" si="83"/>
        <v>2025</v>
      </c>
      <c r="C1773" t="str">
        <f t="shared" si="81"/>
        <v>2024-2025</v>
      </c>
      <c r="D1773" t="s">
        <v>148</v>
      </c>
      <c r="E1773" t="s">
        <v>135</v>
      </c>
      <c r="F1773" t="str">
        <f t="shared" si="82"/>
        <v>Victoria</v>
      </c>
      <c r="G1773" t="s">
        <v>45</v>
      </c>
      <c r="H1773">
        <v>3550</v>
      </c>
      <c r="I1773" t="s">
        <v>11</v>
      </c>
      <c r="J1773" t="s">
        <v>60</v>
      </c>
      <c r="K1773" t="s">
        <v>149</v>
      </c>
      <c r="L1773" t="s">
        <v>15</v>
      </c>
      <c r="M1773" s="5">
        <v>95.88</v>
      </c>
      <c r="N1773">
        <v>1</v>
      </c>
    </row>
    <row r="1774" spans="1:14" x14ac:dyDescent="0.25">
      <c r="A1774" s="2">
        <v>45491</v>
      </c>
      <c r="B1774" s="3">
        <f t="shared" si="83"/>
        <v>2025</v>
      </c>
      <c r="C1774" t="str">
        <f t="shared" si="81"/>
        <v>2024-2025</v>
      </c>
      <c r="D1774" t="s">
        <v>147</v>
      </c>
      <c r="E1774" t="s">
        <v>137</v>
      </c>
      <c r="F1774" t="str">
        <f t="shared" si="82"/>
        <v>New South Wales</v>
      </c>
      <c r="G1774" t="s">
        <v>10</v>
      </c>
      <c r="H1774">
        <v>2031</v>
      </c>
      <c r="I1774" t="s">
        <v>11</v>
      </c>
      <c r="J1774" t="s">
        <v>12</v>
      </c>
      <c r="K1774" t="s">
        <v>149</v>
      </c>
      <c r="L1774" t="s">
        <v>15</v>
      </c>
      <c r="M1774" s="5">
        <v>95.88</v>
      </c>
      <c r="N1774">
        <v>1</v>
      </c>
    </row>
    <row r="1775" spans="1:14" x14ac:dyDescent="0.25">
      <c r="A1775" s="2">
        <v>45918</v>
      </c>
      <c r="B1775" s="3">
        <f t="shared" si="83"/>
        <v>2026</v>
      </c>
      <c r="C1775" t="str">
        <f t="shared" si="81"/>
        <v>2025-2026</v>
      </c>
      <c r="D1775" t="s">
        <v>148</v>
      </c>
      <c r="E1775" t="s">
        <v>119</v>
      </c>
      <c r="F1775" t="str">
        <f t="shared" si="82"/>
        <v>Queensland</v>
      </c>
      <c r="G1775" t="s">
        <v>35</v>
      </c>
      <c r="H1775">
        <v>4570</v>
      </c>
      <c r="I1775" t="s">
        <v>11</v>
      </c>
      <c r="J1775" t="s">
        <v>120</v>
      </c>
      <c r="K1775" t="s">
        <v>154</v>
      </c>
      <c r="L1775" t="s">
        <v>14</v>
      </c>
      <c r="M1775" s="5">
        <v>95.94</v>
      </c>
      <c r="N1775">
        <v>1</v>
      </c>
    </row>
    <row r="1776" spans="1:14" x14ac:dyDescent="0.25">
      <c r="A1776" s="2">
        <v>45306</v>
      </c>
      <c r="B1776" s="3">
        <f t="shared" si="83"/>
        <v>2024</v>
      </c>
      <c r="C1776" t="str">
        <f t="shared" si="81"/>
        <v>2023-2024</v>
      </c>
      <c r="D1776" t="s">
        <v>147</v>
      </c>
      <c r="E1776" t="s">
        <v>119</v>
      </c>
      <c r="F1776" t="str">
        <f t="shared" si="82"/>
        <v>Queensland</v>
      </c>
      <c r="G1776" t="s">
        <v>35</v>
      </c>
      <c r="H1776">
        <v>4570</v>
      </c>
      <c r="I1776" t="s">
        <v>11</v>
      </c>
      <c r="J1776" t="s">
        <v>120</v>
      </c>
      <c r="K1776" t="s">
        <v>154</v>
      </c>
      <c r="L1776" t="s">
        <v>14</v>
      </c>
      <c r="M1776" s="5">
        <v>96.53</v>
      </c>
      <c r="N1776">
        <v>1</v>
      </c>
    </row>
    <row r="1777" spans="1:14" x14ac:dyDescent="0.25">
      <c r="A1777" s="2">
        <v>45708</v>
      </c>
      <c r="B1777" s="3">
        <f t="shared" si="83"/>
        <v>2025</v>
      </c>
      <c r="C1777" t="str">
        <f t="shared" si="81"/>
        <v>2024-2025</v>
      </c>
      <c r="D1777" t="s">
        <v>148</v>
      </c>
      <c r="E1777" t="s">
        <v>26</v>
      </c>
      <c r="F1777" t="str">
        <f t="shared" si="82"/>
        <v>New South Wales</v>
      </c>
      <c r="G1777" t="s">
        <v>10</v>
      </c>
      <c r="H1777">
        <v>2141</v>
      </c>
      <c r="I1777" t="s">
        <v>11</v>
      </c>
      <c r="J1777" t="s">
        <v>27</v>
      </c>
      <c r="K1777" t="s">
        <v>152</v>
      </c>
      <c r="L1777" t="s">
        <v>13</v>
      </c>
      <c r="M1777" s="5">
        <v>96.81</v>
      </c>
      <c r="N1777">
        <v>1</v>
      </c>
    </row>
    <row r="1778" spans="1:14" x14ac:dyDescent="0.25">
      <c r="A1778" s="2">
        <v>45296</v>
      </c>
      <c r="B1778" s="3">
        <f t="shared" si="83"/>
        <v>2024</v>
      </c>
      <c r="C1778" t="str">
        <f t="shared" si="81"/>
        <v>2023-2024</v>
      </c>
      <c r="D1778" t="s">
        <v>148</v>
      </c>
      <c r="E1778" t="s">
        <v>69</v>
      </c>
      <c r="F1778" t="str">
        <f t="shared" si="82"/>
        <v>Tasmania</v>
      </c>
      <c r="G1778" t="s">
        <v>70</v>
      </c>
      <c r="H1778">
        <v>7018</v>
      </c>
      <c r="I1778" t="s">
        <v>11</v>
      </c>
      <c r="J1778" t="s">
        <v>71</v>
      </c>
      <c r="K1778" t="s">
        <v>155</v>
      </c>
      <c r="L1778" t="s">
        <v>20</v>
      </c>
      <c r="M1778" s="5">
        <v>96.820000000000007</v>
      </c>
      <c r="N1778">
        <v>1</v>
      </c>
    </row>
    <row r="1779" spans="1:14" x14ac:dyDescent="0.25">
      <c r="A1779" s="2">
        <v>45738</v>
      </c>
      <c r="B1779" s="3">
        <f t="shared" si="83"/>
        <v>2025</v>
      </c>
      <c r="C1779" t="str">
        <f t="shared" si="81"/>
        <v>2024-2025</v>
      </c>
      <c r="D1779" t="s">
        <v>148</v>
      </c>
      <c r="E1779" t="s">
        <v>95</v>
      </c>
      <c r="F1779" t="str">
        <f t="shared" si="82"/>
        <v>Victoria</v>
      </c>
      <c r="G1779" t="s">
        <v>45</v>
      </c>
      <c r="H1779">
        <v>3931</v>
      </c>
      <c r="I1779" t="s">
        <v>11</v>
      </c>
      <c r="J1779" t="s">
        <v>55</v>
      </c>
      <c r="K1779" t="s">
        <v>150</v>
      </c>
      <c r="L1779" t="s">
        <v>18</v>
      </c>
      <c r="M1779" s="5">
        <v>96.830000000000013</v>
      </c>
      <c r="N1779">
        <v>1</v>
      </c>
    </row>
    <row r="1780" spans="1:14" x14ac:dyDescent="0.25">
      <c r="A1780" s="2">
        <v>45593</v>
      </c>
      <c r="B1780" s="3">
        <f t="shared" si="83"/>
        <v>2025</v>
      </c>
      <c r="C1780" t="str">
        <f t="shared" si="81"/>
        <v>2024-2025</v>
      </c>
      <c r="D1780" t="s">
        <v>148</v>
      </c>
      <c r="E1780" t="s">
        <v>143</v>
      </c>
      <c r="F1780" t="str">
        <f t="shared" si="82"/>
        <v>New South Wales</v>
      </c>
      <c r="G1780" t="s">
        <v>10</v>
      </c>
      <c r="H1780">
        <v>2154</v>
      </c>
      <c r="I1780" t="s">
        <v>11</v>
      </c>
      <c r="J1780" t="s">
        <v>27</v>
      </c>
      <c r="K1780" t="s">
        <v>154</v>
      </c>
      <c r="L1780" t="s">
        <v>14</v>
      </c>
      <c r="M1780" s="5">
        <v>96.91</v>
      </c>
      <c r="N1780">
        <v>1</v>
      </c>
    </row>
    <row r="1781" spans="1:14" x14ac:dyDescent="0.25">
      <c r="A1781" s="2">
        <v>45903</v>
      </c>
      <c r="B1781" s="3">
        <f t="shared" si="83"/>
        <v>2026</v>
      </c>
      <c r="C1781" t="str">
        <f t="shared" si="81"/>
        <v>2025-2026</v>
      </c>
      <c r="D1781" t="s">
        <v>148</v>
      </c>
      <c r="E1781" t="s">
        <v>81</v>
      </c>
      <c r="F1781" t="str">
        <f t="shared" si="82"/>
        <v>New South Wales</v>
      </c>
      <c r="G1781" t="s">
        <v>10</v>
      </c>
      <c r="H1781">
        <v>2485</v>
      </c>
      <c r="I1781" t="s">
        <v>11</v>
      </c>
      <c r="J1781" t="s">
        <v>68</v>
      </c>
      <c r="K1781" t="s">
        <v>150</v>
      </c>
      <c r="L1781" t="s">
        <v>18</v>
      </c>
      <c r="M1781" s="5">
        <v>96.93</v>
      </c>
      <c r="N1781">
        <v>1</v>
      </c>
    </row>
    <row r="1782" spans="1:14" x14ac:dyDescent="0.25">
      <c r="A1782" s="2">
        <v>45809</v>
      </c>
      <c r="B1782" s="3">
        <f t="shared" si="83"/>
        <v>2025</v>
      </c>
      <c r="C1782" t="str">
        <f t="shared" si="81"/>
        <v>2024-2025</v>
      </c>
      <c r="D1782" t="s">
        <v>148</v>
      </c>
      <c r="E1782" t="s">
        <v>47</v>
      </c>
      <c r="F1782" t="str">
        <f t="shared" si="82"/>
        <v>Western Australia</v>
      </c>
      <c r="G1782" t="s">
        <v>48</v>
      </c>
      <c r="H1782">
        <v>6030</v>
      </c>
      <c r="I1782" t="s">
        <v>11</v>
      </c>
      <c r="J1782" t="s">
        <v>49</v>
      </c>
      <c r="K1782" t="s">
        <v>154</v>
      </c>
      <c r="L1782" t="s">
        <v>14</v>
      </c>
      <c r="M1782" s="5">
        <v>96.97</v>
      </c>
      <c r="N1782">
        <v>1</v>
      </c>
    </row>
    <row r="1783" spans="1:14" x14ac:dyDescent="0.25">
      <c r="A1783" s="2">
        <v>45370</v>
      </c>
      <c r="B1783" s="3">
        <f t="shared" si="83"/>
        <v>2024</v>
      </c>
      <c r="C1783" t="str">
        <f t="shared" si="81"/>
        <v>2023-2024</v>
      </c>
      <c r="D1783" t="s">
        <v>147</v>
      </c>
      <c r="E1783" t="s">
        <v>42</v>
      </c>
      <c r="F1783" t="str">
        <f t="shared" si="82"/>
        <v>Queensland</v>
      </c>
      <c r="G1783" t="s">
        <v>35</v>
      </c>
      <c r="H1783">
        <v>4053</v>
      </c>
      <c r="I1783" t="s">
        <v>11</v>
      </c>
      <c r="J1783" t="s">
        <v>43</v>
      </c>
      <c r="K1783" t="s">
        <v>153</v>
      </c>
      <c r="L1783" t="s">
        <v>16</v>
      </c>
      <c r="M1783" s="5">
        <v>97</v>
      </c>
      <c r="N1783">
        <v>1</v>
      </c>
    </row>
    <row r="1784" spans="1:14" x14ac:dyDescent="0.25">
      <c r="A1784" s="2">
        <v>45746</v>
      </c>
      <c r="B1784" s="3">
        <f t="shared" si="83"/>
        <v>2025</v>
      </c>
      <c r="C1784" t="str">
        <f t="shared" si="81"/>
        <v>2024-2025</v>
      </c>
      <c r="D1784" t="s">
        <v>147</v>
      </c>
      <c r="E1784" t="s">
        <v>138</v>
      </c>
      <c r="F1784" t="str">
        <f t="shared" si="82"/>
        <v>Queensland</v>
      </c>
      <c r="G1784" t="s">
        <v>35</v>
      </c>
      <c r="H1784">
        <v>4558</v>
      </c>
      <c r="I1784" t="s">
        <v>11</v>
      </c>
      <c r="J1784" t="s">
        <v>120</v>
      </c>
      <c r="K1784" t="s">
        <v>153</v>
      </c>
      <c r="L1784" t="s">
        <v>16</v>
      </c>
      <c r="M1784" s="5">
        <v>97</v>
      </c>
      <c r="N1784">
        <v>1</v>
      </c>
    </row>
    <row r="1785" spans="1:14" x14ac:dyDescent="0.25">
      <c r="A1785" s="2">
        <v>45925</v>
      </c>
      <c r="B1785" s="3">
        <f t="shared" si="83"/>
        <v>2026</v>
      </c>
      <c r="C1785" t="str">
        <f t="shared" si="81"/>
        <v>2025-2026</v>
      </c>
      <c r="D1785" t="s">
        <v>148</v>
      </c>
      <c r="E1785" t="s">
        <v>31</v>
      </c>
      <c r="F1785" t="str">
        <f t="shared" si="82"/>
        <v>South Australia</v>
      </c>
      <c r="G1785" t="s">
        <v>32</v>
      </c>
      <c r="H1785">
        <v>5168</v>
      </c>
      <c r="I1785" t="s">
        <v>11</v>
      </c>
      <c r="J1785" t="s">
        <v>33</v>
      </c>
      <c r="K1785" t="s">
        <v>154</v>
      </c>
      <c r="L1785" t="s">
        <v>14</v>
      </c>
      <c r="M1785" s="5">
        <v>97.41</v>
      </c>
      <c r="N1785">
        <v>1</v>
      </c>
    </row>
    <row r="1786" spans="1:14" x14ac:dyDescent="0.25">
      <c r="A1786" s="2">
        <v>45979</v>
      </c>
      <c r="B1786" s="3">
        <f t="shared" si="83"/>
        <v>2026</v>
      </c>
      <c r="C1786" t="str">
        <f t="shared" si="81"/>
        <v>2025-2026</v>
      </c>
      <c r="D1786" t="s">
        <v>148</v>
      </c>
      <c r="E1786" t="s">
        <v>139</v>
      </c>
      <c r="F1786" t="str">
        <f t="shared" si="82"/>
        <v>New South Wales</v>
      </c>
      <c r="G1786" t="s">
        <v>10</v>
      </c>
      <c r="H1786">
        <v>2020</v>
      </c>
      <c r="I1786" t="s">
        <v>11</v>
      </c>
      <c r="J1786" t="s">
        <v>12</v>
      </c>
      <c r="K1786" t="s">
        <v>156</v>
      </c>
      <c r="L1786" t="s">
        <v>17</v>
      </c>
      <c r="M1786" s="5">
        <v>97.51</v>
      </c>
      <c r="N1786">
        <v>1</v>
      </c>
    </row>
    <row r="1787" spans="1:14" x14ac:dyDescent="0.25">
      <c r="A1787" s="2">
        <v>45367</v>
      </c>
      <c r="B1787" s="3">
        <f t="shared" si="83"/>
        <v>2024</v>
      </c>
      <c r="C1787" t="str">
        <f t="shared" si="81"/>
        <v>2023-2024</v>
      </c>
      <c r="D1787" t="s">
        <v>147</v>
      </c>
      <c r="E1787" t="s">
        <v>112</v>
      </c>
      <c r="F1787" t="str">
        <f t="shared" si="82"/>
        <v>Victoria</v>
      </c>
      <c r="G1787" t="s">
        <v>45</v>
      </c>
      <c r="H1787">
        <v>3076</v>
      </c>
      <c r="I1787" t="s">
        <v>11</v>
      </c>
      <c r="J1787" t="s">
        <v>46</v>
      </c>
      <c r="K1787" t="s">
        <v>151</v>
      </c>
      <c r="L1787" t="s">
        <v>21</v>
      </c>
      <c r="M1787" s="5">
        <v>97.74</v>
      </c>
      <c r="N1787">
        <v>1</v>
      </c>
    </row>
    <row r="1788" spans="1:14" x14ac:dyDescent="0.25">
      <c r="A1788" s="2">
        <v>45628</v>
      </c>
      <c r="B1788" s="3">
        <f t="shared" si="83"/>
        <v>2025</v>
      </c>
      <c r="C1788" t="str">
        <f t="shared" si="81"/>
        <v>2024-2025</v>
      </c>
      <c r="D1788" t="s">
        <v>147</v>
      </c>
      <c r="E1788" t="s">
        <v>44</v>
      </c>
      <c r="F1788" t="str">
        <f t="shared" si="82"/>
        <v>Victoria</v>
      </c>
      <c r="G1788" t="s">
        <v>45</v>
      </c>
      <c r="H1788">
        <v>3066</v>
      </c>
      <c r="I1788" t="s">
        <v>11</v>
      </c>
      <c r="J1788" t="s">
        <v>46</v>
      </c>
      <c r="K1788" t="s">
        <v>19</v>
      </c>
      <c r="L1788" t="s">
        <v>23</v>
      </c>
      <c r="M1788" s="5">
        <v>97.81</v>
      </c>
      <c r="N1788">
        <v>1</v>
      </c>
    </row>
    <row r="1789" spans="1:14" x14ac:dyDescent="0.25">
      <c r="A1789" s="2">
        <v>45477</v>
      </c>
      <c r="B1789" s="3">
        <f t="shared" si="83"/>
        <v>2025</v>
      </c>
      <c r="C1789" t="str">
        <f t="shared" si="81"/>
        <v>2024-2025</v>
      </c>
      <c r="D1789" t="s">
        <v>148</v>
      </c>
      <c r="E1789" t="s">
        <v>95</v>
      </c>
      <c r="F1789" t="str">
        <f t="shared" si="82"/>
        <v>Victoria</v>
      </c>
      <c r="G1789" t="s">
        <v>45</v>
      </c>
      <c r="H1789">
        <v>3931</v>
      </c>
      <c r="I1789" t="s">
        <v>11</v>
      </c>
      <c r="J1789" t="s">
        <v>55</v>
      </c>
      <c r="K1789" t="s">
        <v>19</v>
      </c>
      <c r="L1789" t="s">
        <v>23</v>
      </c>
      <c r="M1789" s="5">
        <v>97.83</v>
      </c>
      <c r="N1789">
        <v>1</v>
      </c>
    </row>
    <row r="1790" spans="1:14" x14ac:dyDescent="0.25">
      <c r="A1790" s="2">
        <v>45599</v>
      </c>
      <c r="B1790" s="3">
        <f t="shared" si="83"/>
        <v>2025</v>
      </c>
      <c r="C1790" t="str">
        <f t="shared" si="81"/>
        <v>2024-2025</v>
      </c>
      <c r="D1790" t="s">
        <v>147</v>
      </c>
      <c r="E1790" t="s">
        <v>146</v>
      </c>
      <c r="F1790" t="str">
        <f t="shared" si="82"/>
        <v>Victoria</v>
      </c>
      <c r="G1790" t="s">
        <v>45</v>
      </c>
      <c r="H1790">
        <v>3353</v>
      </c>
      <c r="I1790" t="s">
        <v>11</v>
      </c>
      <c r="J1790" t="s">
        <v>60</v>
      </c>
      <c r="K1790" t="s">
        <v>156</v>
      </c>
      <c r="L1790" t="s">
        <v>17</v>
      </c>
      <c r="M1790" s="5">
        <v>97.84</v>
      </c>
      <c r="N1790">
        <v>1</v>
      </c>
    </row>
    <row r="1791" spans="1:14" x14ac:dyDescent="0.25">
      <c r="A1791" s="2">
        <v>45926</v>
      </c>
      <c r="B1791" s="3">
        <f t="shared" si="83"/>
        <v>2026</v>
      </c>
      <c r="C1791" t="str">
        <f t="shared" si="81"/>
        <v>2025-2026</v>
      </c>
      <c r="D1791" t="s">
        <v>148</v>
      </c>
      <c r="E1791" t="s">
        <v>53</v>
      </c>
      <c r="F1791" t="str">
        <f t="shared" si="82"/>
        <v>South Australia</v>
      </c>
      <c r="G1791" t="s">
        <v>32</v>
      </c>
      <c r="H1791">
        <v>5082</v>
      </c>
      <c r="I1791" t="s">
        <v>11</v>
      </c>
      <c r="J1791" t="s">
        <v>33</v>
      </c>
      <c r="K1791" t="s">
        <v>19</v>
      </c>
      <c r="L1791" t="s">
        <v>23</v>
      </c>
      <c r="M1791" s="5">
        <v>97.86</v>
      </c>
      <c r="N1791">
        <v>1</v>
      </c>
    </row>
    <row r="1792" spans="1:14" x14ac:dyDescent="0.25">
      <c r="A1792" s="2">
        <v>45385</v>
      </c>
      <c r="B1792" s="3">
        <f t="shared" si="83"/>
        <v>2024</v>
      </c>
      <c r="C1792" t="str">
        <f t="shared" si="81"/>
        <v>2023-2024</v>
      </c>
      <c r="D1792" t="s">
        <v>147</v>
      </c>
      <c r="E1792" t="s">
        <v>113</v>
      </c>
      <c r="F1792" t="str">
        <f t="shared" si="82"/>
        <v>Queensland</v>
      </c>
      <c r="G1792" t="s">
        <v>35</v>
      </c>
      <c r="H1792">
        <v>4215</v>
      </c>
      <c r="I1792" t="s">
        <v>11</v>
      </c>
      <c r="J1792" t="s">
        <v>104</v>
      </c>
      <c r="K1792" t="s">
        <v>149</v>
      </c>
      <c r="L1792" t="s">
        <v>15</v>
      </c>
      <c r="M1792" s="5">
        <v>97.86</v>
      </c>
      <c r="N1792">
        <v>1</v>
      </c>
    </row>
    <row r="1793" spans="1:14" x14ac:dyDescent="0.25">
      <c r="A1793" s="2">
        <v>45372</v>
      </c>
      <c r="B1793" s="3">
        <f t="shared" si="83"/>
        <v>2024</v>
      </c>
      <c r="C1793" t="str">
        <f t="shared" si="81"/>
        <v>2023-2024</v>
      </c>
      <c r="D1793" t="s">
        <v>148</v>
      </c>
      <c r="E1793" t="s">
        <v>90</v>
      </c>
      <c r="F1793" t="str">
        <f t="shared" si="82"/>
        <v>Victoria</v>
      </c>
      <c r="G1793" t="s">
        <v>45</v>
      </c>
      <c r="H1793">
        <v>3179</v>
      </c>
      <c r="I1793" t="s">
        <v>11</v>
      </c>
      <c r="J1793" t="s">
        <v>63</v>
      </c>
      <c r="K1793" t="s">
        <v>154</v>
      </c>
      <c r="L1793" t="s">
        <v>14</v>
      </c>
      <c r="M1793" s="5">
        <v>97.92</v>
      </c>
      <c r="N1793">
        <v>1</v>
      </c>
    </row>
    <row r="1794" spans="1:14" x14ac:dyDescent="0.25">
      <c r="A1794" s="2">
        <v>45778</v>
      </c>
      <c r="B1794" s="3">
        <f t="shared" si="83"/>
        <v>2025</v>
      </c>
      <c r="C1794" t="str">
        <f t="shared" ref="C1794:C1857" si="84">IF(MONTH(A1794) &gt;= 7, YEAR(A1794) &amp; "-" &amp; YEAR(A1794) + 1, YEAR(A1794) - 1 &amp; "-" &amp; YEAR(A1794))</f>
        <v>2024-2025</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25">
      <c r="A1795" s="2">
        <v>45634</v>
      </c>
      <c r="B1795" s="3">
        <f t="shared" ref="B1795:B1858" si="86">IF(MONTH(A1795)&gt;=7,YEAR(A1795)+1,YEAR(A1795))</f>
        <v>2025</v>
      </c>
      <c r="C1795" t="str">
        <f t="shared" si="84"/>
        <v>2024-2025</v>
      </c>
      <c r="D1795" t="s">
        <v>148</v>
      </c>
      <c r="E1795" t="s">
        <v>95</v>
      </c>
      <c r="F1795" t="str">
        <f t="shared" si="85"/>
        <v>Victoria</v>
      </c>
      <c r="G1795" t="s">
        <v>45</v>
      </c>
      <c r="H1795">
        <v>3931</v>
      </c>
      <c r="I1795" t="s">
        <v>11</v>
      </c>
      <c r="J1795" t="s">
        <v>55</v>
      </c>
      <c r="K1795" t="s">
        <v>152</v>
      </c>
      <c r="L1795" t="s">
        <v>13</v>
      </c>
      <c r="M1795" s="5">
        <v>98.13</v>
      </c>
      <c r="N1795">
        <v>1</v>
      </c>
    </row>
    <row r="1796" spans="1:14" x14ac:dyDescent="0.25">
      <c r="A1796" s="2">
        <v>45811</v>
      </c>
      <c r="B1796" s="3">
        <f t="shared" si="86"/>
        <v>2025</v>
      </c>
      <c r="C1796" t="str">
        <f t="shared" si="84"/>
        <v>2024-2025</v>
      </c>
      <c r="D1796" t="s">
        <v>148</v>
      </c>
      <c r="E1796" t="s">
        <v>91</v>
      </c>
      <c r="F1796" t="str">
        <f t="shared" si="85"/>
        <v>Victoria</v>
      </c>
      <c r="G1796" t="s">
        <v>45</v>
      </c>
      <c r="H1796">
        <v>3690</v>
      </c>
      <c r="I1796" t="s">
        <v>11</v>
      </c>
      <c r="J1796" t="s">
        <v>55</v>
      </c>
      <c r="K1796" t="s">
        <v>154</v>
      </c>
      <c r="L1796" t="s">
        <v>14</v>
      </c>
      <c r="M1796" s="5">
        <v>98.14</v>
      </c>
      <c r="N1796">
        <v>1</v>
      </c>
    </row>
    <row r="1797" spans="1:14" x14ac:dyDescent="0.25">
      <c r="A1797" s="2">
        <v>45965</v>
      </c>
      <c r="B1797" s="3">
        <f t="shared" si="86"/>
        <v>2026</v>
      </c>
      <c r="C1797" t="str">
        <f t="shared" si="84"/>
        <v>2025-2026</v>
      </c>
      <c r="D1797" t="s">
        <v>147</v>
      </c>
      <c r="E1797" t="s">
        <v>64</v>
      </c>
      <c r="F1797" t="str">
        <f t="shared" si="85"/>
        <v>Victoria</v>
      </c>
      <c r="G1797" t="s">
        <v>45</v>
      </c>
      <c r="H1797">
        <v>3199</v>
      </c>
      <c r="I1797" t="s">
        <v>11</v>
      </c>
      <c r="J1797" t="s">
        <v>63</v>
      </c>
      <c r="K1797" t="s">
        <v>150</v>
      </c>
      <c r="L1797" t="s">
        <v>18</v>
      </c>
      <c r="M1797" s="5">
        <v>98.41</v>
      </c>
      <c r="N1797">
        <v>1</v>
      </c>
    </row>
    <row r="1798" spans="1:14" x14ac:dyDescent="0.25">
      <c r="A1798" s="2">
        <v>45544</v>
      </c>
      <c r="B1798" s="3">
        <f t="shared" si="86"/>
        <v>2025</v>
      </c>
      <c r="C1798" t="str">
        <f t="shared" si="84"/>
        <v>2024-2025</v>
      </c>
      <c r="D1798" t="s">
        <v>147</v>
      </c>
      <c r="E1798" t="s">
        <v>96</v>
      </c>
      <c r="F1798" t="str">
        <f t="shared" si="85"/>
        <v>Western Australia</v>
      </c>
      <c r="G1798" t="s">
        <v>48</v>
      </c>
      <c r="H1798">
        <v>6330</v>
      </c>
      <c r="I1798" t="s">
        <v>11</v>
      </c>
      <c r="J1798" t="s">
        <v>94</v>
      </c>
      <c r="K1798" t="s">
        <v>149</v>
      </c>
      <c r="L1798" t="s">
        <v>15</v>
      </c>
      <c r="M1798" s="5">
        <v>98.740000000000009</v>
      </c>
      <c r="N1798">
        <v>1</v>
      </c>
    </row>
    <row r="1799" spans="1:14" x14ac:dyDescent="0.25">
      <c r="A1799" s="2">
        <v>45633</v>
      </c>
      <c r="B1799" s="3">
        <f t="shared" si="86"/>
        <v>2025</v>
      </c>
      <c r="C1799" t="str">
        <f t="shared" si="84"/>
        <v>2024-2025</v>
      </c>
      <c r="D1799" t="s">
        <v>148</v>
      </c>
      <c r="E1799" t="s">
        <v>106</v>
      </c>
      <c r="F1799" t="str">
        <f t="shared" si="85"/>
        <v>Victoria</v>
      </c>
      <c r="G1799" t="s">
        <v>45</v>
      </c>
      <c r="H1799">
        <v>3915</v>
      </c>
      <c r="I1799" t="s">
        <v>11</v>
      </c>
      <c r="J1799" t="s">
        <v>55</v>
      </c>
      <c r="K1799" t="s">
        <v>153</v>
      </c>
      <c r="L1799" t="s">
        <v>16</v>
      </c>
      <c r="M1799" s="5">
        <v>98.9</v>
      </c>
      <c r="N1799">
        <v>1</v>
      </c>
    </row>
    <row r="1800" spans="1:14" x14ac:dyDescent="0.25">
      <c r="A1800" s="2">
        <v>45917</v>
      </c>
      <c r="B1800" s="3">
        <f t="shared" si="86"/>
        <v>2026</v>
      </c>
      <c r="C1800" t="str">
        <f t="shared" si="84"/>
        <v>2025-2026</v>
      </c>
      <c r="D1800" t="s">
        <v>148</v>
      </c>
      <c r="E1800" t="s">
        <v>95</v>
      </c>
      <c r="F1800" t="str">
        <f t="shared" si="85"/>
        <v>Victoria</v>
      </c>
      <c r="G1800" t="s">
        <v>45</v>
      </c>
      <c r="H1800">
        <v>3931</v>
      </c>
      <c r="I1800" t="s">
        <v>11</v>
      </c>
      <c r="J1800" t="s">
        <v>55</v>
      </c>
      <c r="K1800" t="s">
        <v>19</v>
      </c>
      <c r="L1800" t="s">
        <v>23</v>
      </c>
      <c r="M1800" s="5">
        <v>98.93</v>
      </c>
      <c r="N1800">
        <v>1</v>
      </c>
    </row>
    <row r="1801" spans="1:14" x14ac:dyDescent="0.25">
      <c r="A1801" s="2">
        <v>45695</v>
      </c>
      <c r="B1801" s="3">
        <f t="shared" si="86"/>
        <v>2025</v>
      </c>
      <c r="C1801" t="str">
        <f t="shared" si="84"/>
        <v>2024-2025</v>
      </c>
      <c r="D1801" t="s">
        <v>148</v>
      </c>
      <c r="E1801" t="s">
        <v>125</v>
      </c>
      <c r="F1801" t="str">
        <f t="shared" si="85"/>
        <v>Victoria</v>
      </c>
      <c r="G1801" t="s">
        <v>45</v>
      </c>
      <c r="H1801">
        <v>3400</v>
      </c>
      <c r="I1801" t="s">
        <v>11</v>
      </c>
      <c r="J1801" t="s">
        <v>60</v>
      </c>
      <c r="K1801" t="s">
        <v>155</v>
      </c>
      <c r="L1801" t="s">
        <v>20</v>
      </c>
      <c r="M1801" s="5">
        <v>98.95</v>
      </c>
      <c r="N1801">
        <v>1</v>
      </c>
    </row>
    <row r="1802" spans="1:14" x14ac:dyDescent="0.25">
      <c r="A1802" s="2">
        <v>45412</v>
      </c>
      <c r="B1802" s="3">
        <f t="shared" si="86"/>
        <v>2024</v>
      </c>
      <c r="C1802" t="str">
        <f t="shared" si="84"/>
        <v>2023-2024</v>
      </c>
      <c r="D1802" t="s">
        <v>147</v>
      </c>
      <c r="E1802" t="s">
        <v>91</v>
      </c>
      <c r="F1802" t="str">
        <f t="shared" si="85"/>
        <v>Victoria</v>
      </c>
      <c r="G1802" t="s">
        <v>45</v>
      </c>
      <c r="H1802">
        <v>3690</v>
      </c>
      <c r="I1802" t="s">
        <v>11</v>
      </c>
      <c r="J1802" t="s">
        <v>55</v>
      </c>
      <c r="K1802" t="s">
        <v>154</v>
      </c>
      <c r="L1802" t="s">
        <v>14</v>
      </c>
      <c r="M1802" s="5">
        <v>98.990000000000009</v>
      </c>
      <c r="N1802">
        <v>1</v>
      </c>
    </row>
    <row r="1803" spans="1:14" x14ac:dyDescent="0.25">
      <c r="A1803" s="2">
        <v>45353</v>
      </c>
      <c r="B1803" s="3">
        <f t="shared" si="86"/>
        <v>2024</v>
      </c>
      <c r="C1803" t="str">
        <f t="shared" si="84"/>
        <v>2023-2024</v>
      </c>
      <c r="D1803" t="s">
        <v>147</v>
      </c>
      <c r="E1803" t="s">
        <v>116</v>
      </c>
      <c r="F1803" t="str">
        <f t="shared" si="85"/>
        <v>Western Australia</v>
      </c>
      <c r="G1803" t="s">
        <v>48</v>
      </c>
      <c r="H1803">
        <v>6725</v>
      </c>
      <c r="I1803" t="s">
        <v>11</v>
      </c>
      <c r="J1803" t="s">
        <v>77</v>
      </c>
      <c r="K1803" t="s">
        <v>154</v>
      </c>
      <c r="L1803" t="s">
        <v>14</v>
      </c>
      <c r="M1803" s="5">
        <v>99.39</v>
      </c>
      <c r="N1803">
        <v>1</v>
      </c>
    </row>
    <row r="1804" spans="1:14" x14ac:dyDescent="0.25">
      <c r="A1804" s="2">
        <v>45677</v>
      </c>
      <c r="B1804" s="3">
        <f t="shared" si="86"/>
        <v>2025</v>
      </c>
      <c r="C1804" t="str">
        <f t="shared" si="84"/>
        <v>2024-2025</v>
      </c>
      <c r="D1804" t="s">
        <v>148</v>
      </c>
      <c r="E1804" t="s">
        <v>24</v>
      </c>
      <c r="F1804" t="str">
        <f t="shared" si="85"/>
        <v>New South Wales</v>
      </c>
      <c r="G1804" t="s">
        <v>10</v>
      </c>
      <c r="H1804">
        <v>2795</v>
      </c>
      <c r="I1804" t="s">
        <v>11</v>
      </c>
      <c r="J1804" t="s">
        <v>25</v>
      </c>
      <c r="K1804" t="s">
        <v>156</v>
      </c>
      <c r="L1804" t="s">
        <v>17</v>
      </c>
      <c r="M1804" s="5">
        <v>99.440000000000012</v>
      </c>
      <c r="N1804">
        <v>1</v>
      </c>
    </row>
    <row r="1805" spans="1:14" x14ac:dyDescent="0.25">
      <c r="A1805" s="2">
        <v>45938</v>
      </c>
      <c r="B1805" s="3">
        <f t="shared" si="86"/>
        <v>2026</v>
      </c>
      <c r="C1805" t="str">
        <f t="shared" si="84"/>
        <v>2025-2026</v>
      </c>
      <c r="D1805" t="s">
        <v>147</v>
      </c>
      <c r="E1805" t="s">
        <v>127</v>
      </c>
      <c r="F1805" t="str">
        <f t="shared" si="85"/>
        <v>New South Wales</v>
      </c>
      <c r="G1805" t="s">
        <v>10</v>
      </c>
      <c r="H1805">
        <v>2131</v>
      </c>
      <c r="I1805" t="s">
        <v>11</v>
      </c>
      <c r="J1805" t="s">
        <v>27</v>
      </c>
      <c r="K1805" t="s">
        <v>150</v>
      </c>
      <c r="L1805" t="s">
        <v>18</v>
      </c>
      <c r="M1805" s="5">
        <v>99.48</v>
      </c>
      <c r="N1805">
        <v>1</v>
      </c>
    </row>
    <row r="1806" spans="1:14" x14ac:dyDescent="0.25">
      <c r="A1806" s="2">
        <v>45514</v>
      </c>
      <c r="B1806" s="3">
        <f t="shared" si="86"/>
        <v>2025</v>
      </c>
      <c r="C1806" t="str">
        <f t="shared" si="84"/>
        <v>2024-2025</v>
      </c>
      <c r="D1806" t="s">
        <v>147</v>
      </c>
      <c r="E1806" t="s">
        <v>137</v>
      </c>
      <c r="F1806" t="str">
        <f t="shared" si="85"/>
        <v>New South Wales</v>
      </c>
      <c r="G1806" t="s">
        <v>10</v>
      </c>
      <c r="H1806">
        <v>2031</v>
      </c>
      <c r="I1806" t="s">
        <v>11</v>
      </c>
      <c r="J1806" t="s">
        <v>12</v>
      </c>
      <c r="K1806" t="s">
        <v>155</v>
      </c>
      <c r="L1806" t="s">
        <v>20</v>
      </c>
      <c r="M1806" s="5">
        <v>99.77000000000001</v>
      </c>
      <c r="N1806">
        <v>1</v>
      </c>
    </row>
    <row r="1807" spans="1:14" x14ac:dyDescent="0.25">
      <c r="A1807" s="2">
        <v>45468</v>
      </c>
      <c r="B1807" s="3">
        <f t="shared" si="86"/>
        <v>2024</v>
      </c>
      <c r="C1807" t="str">
        <f t="shared" si="84"/>
        <v>2023-2024</v>
      </c>
      <c r="D1807" t="s">
        <v>147</v>
      </c>
      <c r="E1807" t="s">
        <v>9</v>
      </c>
      <c r="F1807" t="str">
        <f t="shared" si="85"/>
        <v>New South Wales</v>
      </c>
      <c r="G1807" t="s">
        <v>10</v>
      </c>
      <c r="H1807">
        <v>2067</v>
      </c>
      <c r="I1807" t="s">
        <v>11</v>
      </c>
      <c r="J1807" t="s">
        <v>12</v>
      </c>
      <c r="K1807" t="s">
        <v>149</v>
      </c>
      <c r="L1807" t="s">
        <v>15</v>
      </c>
      <c r="M1807" s="5">
        <v>99.8</v>
      </c>
      <c r="N1807">
        <v>1</v>
      </c>
    </row>
    <row r="1808" spans="1:14" x14ac:dyDescent="0.25">
      <c r="A1808" s="2">
        <v>45820</v>
      </c>
      <c r="B1808" s="3">
        <f t="shared" si="86"/>
        <v>2025</v>
      </c>
      <c r="C1808" t="str">
        <f t="shared" si="84"/>
        <v>2024-2025</v>
      </c>
      <c r="D1808" t="s">
        <v>148</v>
      </c>
      <c r="E1808" t="s">
        <v>145</v>
      </c>
      <c r="F1808" t="str">
        <f t="shared" si="85"/>
        <v>New South Wales</v>
      </c>
      <c r="G1808" t="s">
        <v>10</v>
      </c>
      <c r="H1808">
        <v>2101</v>
      </c>
      <c r="I1808" t="s">
        <v>11</v>
      </c>
      <c r="J1808" t="s">
        <v>27</v>
      </c>
      <c r="K1808" t="s">
        <v>149</v>
      </c>
      <c r="L1808" t="s">
        <v>15</v>
      </c>
      <c r="M1808" s="5">
        <v>99.8</v>
      </c>
      <c r="N1808">
        <v>1</v>
      </c>
    </row>
    <row r="1809" spans="1:14" x14ac:dyDescent="0.25">
      <c r="A1809" s="2">
        <v>45603</v>
      </c>
      <c r="B1809" s="3">
        <f t="shared" si="86"/>
        <v>2025</v>
      </c>
      <c r="C1809" t="str">
        <f t="shared" si="84"/>
        <v>2024-2025</v>
      </c>
      <c r="D1809" t="s">
        <v>147</v>
      </c>
      <c r="E1809" t="s">
        <v>146</v>
      </c>
      <c r="F1809" t="str">
        <f t="shared" si="85"/>
        <v>Victoria</v>
      </c>
      <c r="G1809" t="s">
        <v>45</v>
      </c>
      <c r="H1809">
        <v>3353</v>
      </c>
      <c r="I1809" t="s">
        <v>11</v>
      </c>
      <c r="J1809" t="s">
        <v>60</v>
      </c>
      <c r="K1809" t="s">
        <v>150</v>
      </c>
      <c r="L1809" t="s">
        <v>18</v>
      </c>
      <c r="M1809" s="5">
        <v>99.95</v>
      </c>
      <c r="N1809">
        <v>1</v>
      </c>
    </row>
    <row r="1810" spans="1:14" x14ac:dyDescent="0.25">
      <c r="A1810" s="2">
        <v>45530</v>
      </c>
      <c r="B1810" s="3">
        <f t="shared" si="86"/>
        <v>2025</v>
      </c>
      <c r="C1810" t="str">
        <f t="shared" si="84"/>
        <v>2024-2025</v>
      </c>
      <c r="D1810" t="s">
        <v>147</v>
      </c>
      <c r="E1810" t="s">
        <v>144</v>
      </c>
      <c r="F1810" t="str">
        <f t="shared" si="85"/>
        <v>Queensland</v>
      </c>
      <c r="G1810" t="s">
        <v>35</v>
      </c>
      <c r="H1810">
        <v>4566</v>
      </c>
      <c r="I1810" t="s">
        <v>11</v>
      </c>
      <c r="J1810" t="s">
        <v>120</v>
      </c>
      <c r="K1810" t="s">
        <v>149</v>
      </c>
      <c r="L1810" t="s">
        <v>15</v>
      </c>
      <c r="M1810" s="5">
        <v>100</v>
      </c>
      <c r="N1810">
        <v>1</v>
      </c>
    </row>
    <row r="1811" spans="1:14" x14ac:dyDescent="0.25">
      <c r="A1811" s="2">
        <v>45715</v>
      </c>
      <c r="B1811" s="3">
        <f t="shared" si="86"/>
        <v>2025</v>
      </c>
      <c r="C1811" t="str">
        <f t="shared" si="84"/>
        <v>2024-2025</v>
      </c>
      <c r="D1811" t="s">
        <v>147</v>
      </c>
      <c r="E1811" t="s">
        <v>78</v>
      </c>
      <c r="F1811" t="str">
        <f t="shared" si="85"/>
        <v>New South Wales</v>
      </c>
      <c r="G1811" t="s">
        <v>10</v>
      </c>
      <c r="H1811">
        <v>2350</v>
      </c>
      <c r="I1811" t="s">
        <v>11</v>
      </c>
      <c r="J1811" t="s">
        <v>68</v>
      </c>
      <c r="K1811" t="s">
        <v>157</v>
      </c>
      <c r="L1811" t="s">
        <v>22</v>
      </c>
      <c r="M1811" s="5">
        <v>100.38</v>
      </c>
      <c r="N1811">
        <v>1</v>
      </c>
    </row>
    <row r="1812" spans="1:14" x14ac:dyDescent="0.25">
      <c r="A1812" s="2">
        <v>45932</v>
      </c>
      <c r="B1812" s="3">
        <f t="shared" si="86"/>
        <v>2026</v>
      </c>
      <c r="C1812" t="str">
        <f t="shared" si="84"/>
        <v>2025-2026</v>
      </c>
      <c r="D1812" t="s">
        <v>147</v>
      </c>
      <c r="E1812" t="s">
        <v>39</v>
      </c>
      <c r="F1812" t="str">
        <f t="shared" si="85"/>
        <v>South Australia</v>
      </c>
      <c r="G1812" t="s">
        <v>32</v>
      </c>
      <c r="H1812">
        <v>5343</v>
      </c>
      <c r="I1812" t="s">
        <v>11</v>
      </c>
      <c r="J1812" t="s">
        <v>38</v>
      </c>
      <c r="K1812" t="s">
        <v>154</v>
      </c>
      <c r="L1812" t="s">
        <v>14</v>
      </c>
      <c r="M1812" s="5">
        <v>100.6</v>
      </c>
      <c r="N1812">
        <v>1</v>
      </c>
    </row>
    <row r="1813" spans="1:14" x14ac:dyDescent="0.25">
      <c r="A1813" s="2">
        <v>45415</v>
      </c>
      <c r="B1813" s="3">
        <f t="shared" si="86"/>
        <v>2024</v>
      </c>
      <c r="C1813" t="str">
        <f t="shared" si="84"/>
        <v>2023-2024</v>
      </c>
      <c r="D1813" t="s">
        <v>147</v>
      </c>
      <c r="E1813" t="s">
        <v>64</v>
      </c>
      <c r="F1813" t="str">
        <f t="shared" si="85"/>
        <v>Victoria</v>
      </c>
      <c r="G1813" t="s">
        <v>45</v>
      </c>
      <c r="H1813">
        <v>3199</v>
      </c>
      <c r="I1813" t="s">
        <v>11</v>
      </c>
      <c r="J1813" t="s">
        <v>63</v>
      </c>
      <c r="K1813" t="s">
        <v>157</v>
      </c>
      <c r="L1813" t="s">
        <v>22</v>
      </c>
      <c r="M1813" s="5">
        <v>100.77</v>
      </c>
      <c r="N1813">
        <v>1</v>
      </c>
    </row>
    <row r="1814" spans="1:14" x14ac:dyDescent="0.25">
      <c r="A1814" s="2">
        <v>45687</v>
      </c>
      <c r="B1814" s="3">
        <f t="shared" si="86"/>
        <v>2025</v>
      </c>
      <c r="C1814" t="str">
        <f t="shared" si="84"/>
        <v>2024-2025</v>
      </c>
      <c r="D1814" t="s">
        <v>147</v>
      </c>
      <c r="E1814" t="s">
        <v>115</v>
      </c>
      <c r="F1814" t="str">
        <f t="shared" si="85"/>
        <v>Western Australia</v>
      </c>
      <c r="G1814" t="s">
        <v>48</v>
      </c>
      <c r="H1814">
        <v>6280</v>
      </c>
      <c r="I1814" t="s">
        <v>11</v>
      </c>
      <c r="J1814" t="s">
        <v>94</v>
      </c>
      <c r="K1814" t="s">
        <v>152</v>
      </c>
      <c r="L1814" t="s">
        <v>13</v>
      </c>
      <c r="M1814" s="5">
        <v>100.83000000000001</v>
      </c>
      <c r="N1814">
        <v>1</v>
      </c>
    </row>
    <row r="1815" spans="1:14" x14ac:dyDescent="0.25">
      <c r="A1815" s="2">
        <v>45954</v>
      </c>
      <c r="B1815" s="3">
        <f t="shared" si="86"/>
        <v>2026</v>
      </c>
      <c r="C1815" t="str">
        <f t="shared" si="84"/>
        <v>2025-2026</v>
      </c>
      <c r="D1815" t="s">
        <v>148</v>
      </c>
      <c r="E1815" t="s">
        <v>139</v>
      </c>
      <c r="F1815" t="str">
        <f t="shared" si="85"/>
        <v>New South Wales</v>
      </c>
      <c r="G1815" t="s">
        <v>10</v>
      </c>
      <c r="H1815">
        <v>2020</v>
      </c>
      <c r="I1815" t="s">
        <v>11</v>
      </c>
      <c r="J1815" t="s">
        <v>12</v>
      </c>
      <c r="K1815" t="s">
        <v>150</v>
      </c>
      <c r="L1815" t="s">
        <v>18</v>
      </c>
      <c r="M1815" s="5">
        <v>101.5</v>
      </c>
      <c r="N1815">
        <v>1</v>
      </c>
    </row>
    <row r="1816" spans="1:14" x14ac:dyDescent="0.25">
      <c r="A1816" s="2">
        <v>45950</v>
      </c>
      <c r="B1816" s="3">
        <f t="shared" si="86"/>
        <v>2026</v>
      </c>
      <c r="C1816" t="str">
        <f t="shared" si="84"/>
        <v>2025-2026</v>
      </c>
      <c r="D1816" t="s">
        <v>148</v>
      </c>
      <c r="E1816" t="s">
        <v>42</v>
      </c>
      <c r="F1816" t="str">
        <f t="shared" si="85"/>
        <v>Queensland</v>
      </c>
      <c r="G1816" t="s">
        <v>35</v>
      </c>
      <c r="H1816">
        <v>4053</v>
      </c>
      <c r="I1816" t="s">
        <v>11</v>
      </c>
      <c r="J1816" t="s">
        <v>43</v>
      </c>
      <c r="K1816" t="s">
        <v>149</v>
      </c>
      <c r="L1816" t="s">
        <v>15</v>
      </c>
      <c r="M1816" s="5">
        <v>101.55</v>
      </c>
      <c r="N1816">
        <v>1</v>
      </c>
    </row>
    <row r="1817" spans="1:14" x14ac:dyDescent="0.25">
      <c r="A1817" s="2">
        <v>45998</v>
      </c>
      <c r="B1817" s="3">
        <f t="shared" si="86"/>
        <v>2026</v>
      </c>
      <c r="C1817" t="str">
        <f t="shared" si="84"/>
        <v>2025-2026</v>
      </c>
      <c r="D1817" t="s">
        <v>147</v>
      </c>
      <c r="E1817" t="s">
        <v>53</v>
      </c>
      <c r="F1817" t="str">
        <f t="shared" si="85"/>
        <v>South Australia</v>
      </c>
      <c r="G1817" t="s">
        <v>32</v>
      </c>
      <c r="H1817">
        <v>5082</v>
      </c>
      <c r="I1817" t="s">
        <v>11</v>
      </c>
      <c r="J1817" t="s">
        <v>33</v>
      </c>
      <c r="K1817" t="s">
        <v>156</v>
      </c>
      <c r="L1817" t="s">
        <v>17</v>
      </c>
      <c r="M1817" s="5">
        <v>101.66</v>
      </c>
      <c r="N1817">
        <v>1</v>
      </c>
    </row>
    <row r="1818" spans="1:14" x14ac:dyDescent="0.25">
      <c r="A1818" s="2">
        <v>45977</v>
      </c>
      <c r="B1818" s="3">
        <f t="shared" si="86"/>
        <v>2026</v>
      </c>
      <c r="C1818" t="str">
        <f t="shared" si="84"/>
        <v>2025-2026</v>
      </c>
      <c r="D1818" t="s">
        <v>147</v>
      </c>
      <c r="E1818" t="s">
        <v>82</v>
      </c>
      <c r="F1818" t="str">
        <f t="shared" si="85"/>
        <v>Queensland</v>
      </c>
      <c r="G1818" t="s">
        <v>35</v>
      </c>
      <c r="H1818">
        <v>4012</v>
      </c>
      <c r="I1818" t="s">
        <v>11</v>
      </c>
      <c r="J1818" t="s">
        <v>43</v>
      </c>
      <c r="K1818" t="s">
        <v>19</v>
      </c>
      <c r="L1818" t="s">
        <v>23</v>
      </c>
      <c r="M1818" s="5">
        <v>101.87</v>
      </c>
      <c r="N1818">
        <v>1</v>
      </c>
    </row>
    <row r="1819" spans="1:14" x14ac:dyDescent="0.25">
      <c r="A1819" s="2">
        <v>45892</v>
      </c>
      <c r="B1819" s="3">
        <f t="shared" si="86"/>
        <v>2026</v>
      </c>
      <c r="C1819" t="str">
        <f t="shared" si="84"/>
        <v>2025-2026</v>
      </c>
      <c r="D1819" t="s">
        <v>148</v>
      </c>
      <c r="E1819" t="s">
        <v>138</v>
      </c>
      <c r="F1819" t="str">
        <f t="shared" si="85"/>
        <v>Queensland</v>
      </c>
      <c r="G1819" t="s">
        <v>35</v>
      </c>
      <c r="H1819">
        <v>4558</v>
      </c>
      <c r="I1819" t="s">
        <v>11</v>
      </c>
      <c r="J1819" t="s">
        <v>120</v>
      </c>
      <c r="K1819" t="s">
        <v>151</v>
      </c>
      <c r="L1819" t="s">
        <v>21</v>
      </c>
      <c r="M1819" s="5">
        <v>101.88</v>
      </c>
      <c r="N1819">
        <v>1</v>
      </c>
    </row>
    <row r="1820" spans="1:14" x14ac:dyDescent="0.25">
      <c r="A1820" s="2">
        <v>45547</v>
      </c>
      <c r="B1820" s="3">
        <f t="shared" si="86"/>
        <v>2025</v>
      </c>
      <c r="C1820" t="str">
        <f t="shared" si="84"/>
        <v>2024-2025</v>
      </c>
      <c r="D1820" t="s">
        <v>147</v>
      </c>
      <c r="E1820" t="s">
        <v>73</v>
      </c>
      <c r="F1820" t="str">
        <f t="shared" si="85"/>
        <v>Victoria</v>
      </c>
      <c r="G1820" t="s">
        <v>45</v>
      </c>
      <c r="H1820">
        <v>3136</v>
      </c>
      <c r="I1820" t="s">
        <v>11</v>
      </c>
      <c r="J1820" t="s">
        <v>63</v>
      </c>
      <c r="K1820" t="s">
        <v>154</v>
      </c>
      <c r="L1820" t="s">
        <v>14</v>
      </c>
      <c r="M1820" s="5">
        <v>101.89000000000001</v>
      </c>
      <c r="N1820">
        <v>1</v>
      </c>
    </row>
    <row r="1821" spans="1:14" x14ac:dyDescent="0.25">
      <c r="A1821" s="2">
        <v>45510</v>
      </c>
      <c r="B1821" s="3">
        <f t="shared" si="86"/>
        <v>2025</v>
      </c>
      <c r="C1821" t="str">
        <f t="shared" si="84"/>
        <v>2024-2025</v>
      </c>
      <c r="D1821" t="s">
        <v>148</v>
      </c>
      <c r="E1821" t="s">
        <v>111</v>
      </c>
      <c r="F1821" t="str">
        <f t="shared" si="85"/>
        <v>New South Wales</v>
      </c>
      <c r="G1821" t="s">
        <v>10</v>
      </c>
      <c r="H1821">
        <v>2120</v>
      </c>
      <c r="I1821" t="s">
        <v>11</v>
      </c>
      <c r="J1821" t="s">
        <v>27</v>
      </c>
      <c r="K1821" t="s">
        <v>156</v>
      </c>
      <c r="L1821" t="s">
        <v>17</v>
      </c>
      <c r="M1821" s="5">
        <v>102.33000000000001</v>
      </c>
      <c r="N1821">
        <v>1</v>
      </c>
    </row>
    <row r="1822" spans="1:14" x14ac:dyDescent="0.25">
      <c r="A1822" s="2">
        <v>45322</v>
      </c>
      <c r="B1822" s="3">
        <f t="shared" si="86"/>
        <v>2024</v>
      </c>
      <c r="C1822" t="str">
        <f t="shared" si="84"/>
        <v>2023-2024</v>
      </c>
      <c r="D1822" t="s">
        <v>147</v>
      </c>
      <c r="E1822" t="s">
        <v>111</v>
      </c>
      <c r="F1822" t="str">
        <f t="shared" si="85"/>
        <v>New South Wales</v>
      </c>
      <c r="G1822" t="s">
        <v>10</v>
      </c>
      <c r="H1822">
        <v>2120</v>
      </c>
      <c r="I1822" t="s">
        <v>11</v>
      </c>
      <c r="J1822" t="s">
        <v>27</v>
      </c>
      <c r="K1822" t="s">
        <v>19</v>
      </c>
      <c r="L1822" t="s">
        <v>23</v>
      </c>
      <c r="M1822" s="5">
        <v>102.43</v>
      </c>
      <c r="N1822">
        <v>1</v>
      </c>
    </row>
    <row r="1823" spans="1:14" x14ac:dyDescent="0.25">
      <c r="A1823" s="2">
        <v>45890</v>
      </c>
      <c r="B1823" s="3">
        <f t="shared" si="86"/>
        <v>2026</v>
      </c>
      <c r="C1823" t="str">
        <f t="shared" si="84"/>
        <v>2025-2026</v>
      </c>
      <c r="D1823" t="s">
        <v>148</v>
      </c>
      <c r="E1823" t="s">
        <v>123</v>
      </c>
      <c r="F1823" t="str">
        <f t="shared" si="85"/>
        <v>Western Australia</v>
      </c>
      <c r="G1823" t="s">
        <v>48</v>
      </c>
      <c r="H1823">
        <v>6109</v>
      </c>
      <c r="I1823" t="s">
        <v>11</v>
      </c>
      <c r="J1823" t="s">
        <v>94</v>
      </c>
      <c r="K1823" t="s">
        <v>153</v>
      </c>
      <c r="L1823" t="s">
        <v>16</v>
      </c>
      <c r="M1823" s="5">
        <v>102.62</v>
      </c>
      <c r="N1823">
        <v>1</v>
      </c>
    </row>
    <row r="1824" spans="1:14" x14ac:dyDescent="0.25">
      <c r="A1824" s="2">
        <v>45454</v>
      </c>
      <c r="B1824" s="3">
        <f t="shared" si="86"/>
        <v>2024</v>
      </c>
      <c r="C1824" t="str">
        <f t="shared" si="84"/>
        <v>2023-2024</v>
      </c>
      <c r="D1824" t="s">
        <v>147</v>
      </c>
      <c r="E1824" t="s">
        <v>97</v>
      </c>
      <c r="F1824" t="str">
        <f t="shared" si="85"/>
        <v>Tasmania</v>
      </c>
      <c r="G1824" t="s">
        <v>70</v>
      </c>
      <c r="H1824">
        <v>7250</v>
      </c>
      <c r="I1824" t="s">
        <v>11</v>
      </c>
      <c r="J1824" t="s">
        <v>71</v>
      </c>
      <c r="K1824" t="s">
        <v>19</v>
      </c>
      <c r="L1824" t="s">
        <v>23</v>
      </c>
      <c r="M1824" s="5">
        <v>102.77</v>
      </c>
      <c r="N1824">
        <v>1</v>
      </c>
    </row>
    <row r="1825" spans="1:14" x14ac:dyDescent="0.25">
      <c r="A1825" s="2">
        <v>45435</v>
      </c>
      <c r="B1825" s="3">
        <f t="shared" si="86"/>
        <v>2024</v>
      </c>
      <c r="C1825" t="str">
        <f t="shared" si="84"/>
        <v>2023-2024</v>
      </c>
      <c r="D1825" t="s">
        <v>147</v>
      </c>
      <c r="E1825" t="s">
        <v>129</v>
      </c>
      <c r="F1825" t="str">
        <f t="shared" si="85"/>
        <v>Tasmania</v>
      </c>
      <c r="G1825" t="s">
        <v>70</v>
      </c>
      <c r="H1825">
        <v>7010</v>
      </c>
      <c r="I1825" t="s">
        <v>11</v>
      </c>
      <c r="J1825" t="s">
        <v>71</v>
      </c>
      <c r="K1825" t="s">
        <v>150</v>
      </c>
      <c r="L1825" t="s">
        <v>18</v>
      </c>
      <c r="M1825" s="5">
        <v>102.81</v>
      </c>
      <c r="N1825">
        <v>1</v>
      </c>
    </row>
    <row r="1826" spans="1:14" x14ac:dyDescent="0.25">
      <c r="A1826" s="2">
        <v>45372</v>
      </c>
      <c r="B1826" s="3">
        <f t="shared" si="86"/>
        <v>2024</v>
      </c>
      <c r="C1826" t="str">
        <f t="shared" si="84"/>
        <v>2023-2024</v>
      </c>
      <c r="D1826" t="s">
        <v>147</v>
      </c>
      <c r="E1826" t="s">
        <v>53</v>
      </c>
      <c r="F1826" t="str">
        <f t="shared" si="85"/>
        <v>South Australia</v>
      </c>
      <c r="G1826" t="s">
        <v>32</v>
      </c>
      <c r="H1826">
        <v>5082</v>
      </c>
      <c r="I1826" t="s">
        <v>11</v>
      </c>
      <c r="J1826" t="s">
        <v>33</v>
      </c>
      <c r="K1826" t="s">
        <v>154</v>
      </c>
      <c r="L1826" t="s">
        <v>14</v>
      </c>
      <c r="M1826" s="5">
        <v>102.89999999999999</v>
      </c>
      <c r="N1826">
        <v>1</v>
      </c>
    </row>
    <row r="1827" spans="1:14" x14ac:dyDescent="0.25">
      <c r="A1827" s="2">
        <v>46000</v>
      </c>
      <c r="B1827" s="3">
        <f t="shared" si="86"/>
        <v>2026</v>
      </c>
      <c r="C1827" t="str">
        <f t="shared" si="84"/>
        <v>2025-2026</v>
      </c>
      <c r="D1827" t="s">
        <v>147</v>
      </c>
      <c r="E1827" t="s">
        <v>82</v>
      </c>
      <c r="F1827" t="str">
        <f t="shared" si="85"/>
        <v>Queensland</v>
      </c>
      <c r="G1827" t="s">
        <v>35</v>
      </c>
      <c r="H1827">
        <v>4012</v>
      </c>
      <c r="I1827" t="s">
        <v>11</v>
      </c>
      <c r="J1827" t="s">
        <v>43</v>
      </c>
      <c r="K1827" t="s">
        <v>153</v>
      </c>
      <c r="L1827" t="s">
        <v>16</v>
      </c>
      <c r="M1827" s="5">
        <v>102.93</v>
      </c>
      <c r="N1827">
        <v>1</v>
      </c>
    </row>
    <row r="1828" spans="1:14" x14ac:dyDescent="0.25">
      <c r="A1828" s="2">
        <v>45336</v>
      </c>
      <c r="B1828" s="3">
        <f t="shared" si="86"/>
        <v>2024</v>
      </c>
      <c r="C1828" t="str">
        <f t="shared" si="84"/>
        <v>2023-2024</v>
      </c>
      <c r="D1828" t="s">
        <v>147</v>
      </c>
      <c r="E1828" t="s">
        <v>103</v>
      </c>
      <c r="F1828" t="str">
        <f t="shared" si="85"/>
        <v>Queensland</v>
      </c>
      <c r="G1828" t="s">
        <v>35</v>
      </c>
      <c r="H1828">
        <v>4509</v>
      </c>
      <c r="I1828" t="s">
        <v>11</v>
      </c>
      <c r="J1828" t="s">
        <v>104</v>
      </c>
      <c r="K1828" t="s">
        <v>149</v>
      </c>
      <c r="L1828" t="s">
        <v>15</v>
      </c>
      <c r="M1828" s="5">
        <v>103</v>
      </c>
      <c r="N1828">
        <v>1</v>
      </c>
    </row>
    <row r="1829" spans="1:14" x14ac:dyDescent="0.25">
      <c r="A1829" s="2">
        <v>45753</v>
      </c>
      <c r="B1829" s="3">
        <f t="shared" si="86"/>
        <v>2025</v>
      </c>
      <c r="C1829" t="str">
        <f t="shared" si="84"/>
        <v>2024-2025</v>
      </c>
      <c r="D1829" t="s">
        <v>147</v>
      </c>
      <c r="E1829" t="s">
        <v>40</v>
      </c>
      <c r="F1829" t="str">
        <f t="shared" si="85"/>
        <v>New South Wales</v>
      </c>
      <c r="G1829" t="s">
        <v>10</v>
      </c>
      <c r="H1829">
        <v>2116</v>
      </c>
      <c r="I1829" t="s">
        <v>11</v>
      </c>
      <c r="J1829" t="s">
        <v>27</v>
      </c>
      <c r="K1829" t="s">
        <v>153</v>
      </c>
      <c r="L1829" t="s">
        <v>16</v>
      </c>
      <c r="M1829" s="5">
        <v>103.07</v>
      </c>
      <c r="N1829">
        <v>1</v>
      </c>
    </row>
    <row r="1830" spans="1:14" x14ac:dyDescent="0.25">
      <c r="A1830" s="2">
        <v>45340</v>
      </c>
      <c r="B1830" s="3">
        <f t="shared" si="86"/>
        <v>2024</v>
      </c>
      <c r="C1830" t="str">
        <f t="shared" si="84"/>
        <v>2023-2024</v>
      </c>
      <c r="D1830" t="s">
        <v>148</v>
      </c>
      <c r="E1830" t="s">
        <v>144</v>
      </c>
      <c r="F1830" t="str">
        <f t="shared" si="85"/>
        <v>Queensland</v>
      </c>
      <c r="G1830" t="s">
        <v>35</v>
      </c>
      <c r="H1830">
        <v>4566</v>
      </c>
      <c r="I1830" t="s">
        <v>11</v>
      </c>
      <c r="J1830" t="s">
        <v>120</v>
      </c>
      <c r="K1830" t="s">
        <v>156</v>
      </c>
      <c r="L1830" t="s">
        <v>17</v>
      </c>
      <c r="M1830" s="5">
        <v>103.77</v>
      </c>
      <c r="N1830">
        <v>1</v>
      </c>
    </row>
    <row r="1831" spans="1:14" x14ac:dyDescent="0.25">
      <c r="A1831" s="2">
        <v>45871</v>
      </c>
      <c r="B1831" s="3">
        <f t="shared" si="86"/>
        <v>2026</v>
      </c>
      <c r="C1831" t="str">
        <f t="shared" si="84"/>
        <v>2025-2026</v>
      </c>
      <c r="D1831" t="s">
        <v>148</v>
      </c>
      <c r="E1831" t="s">
        <v>125</v>
      </c>
      <c r="F1831" t="str">
        <f t="shared" si="85"/>
        <v>Victoria</v>
      </c>
      <c r="G1831" t="s">
        <v>45</v>
      </c>
      <c r="H1831">
        <v>3400</v>
      </c>
      <c r="I1831" t="s">
        <v>11</v>
      </c>
      <c r="J1831" t="s">
        <v>60</v>
      </c>
      <c r="K1831" t="s">
        <v>152</v>
      </c>
      <c r="L1831" t="s">
        <v>13</v>
      </c>
      <c r="M1831" s="5">
        <v>103.87</v>
      </c>
      <c r="N1831">
        <v>1</v>
      </c>
    </row>
    <row r="1832" spans="1:14" x14ac:dyDescent="0.25">
      <c r="A1832" s="2">
        <v>45707</v>
      </c>
      <c r="B1832" s="3">
        <f t="shared" si="86"/>
        <v>2025</v>
      </c>
      <c r="C1832" t="str">
        <f t="shared" si="84"/>
        <v>2024-2025</v>
      </c>
      <c r="D1832" t="s">
        <v>148</v>
      </c>
      <c r="E1832" t="s">
        <v>106</v>
      </c>
      <c r="F1832" t="str">
        <f t="shared" si="85"/>
        <v>Victoria</v>
      </c>
      <c r="G1832" t="s">
        <v>45</v>
      </c>
      <c r="H1832">
        <v>3915</v>
      </c>
      <c r="I1832" t="s">
        <v>11</v>
      </c>
      <c r="J1832" t="s">
        <v>55</v>
      </c>
      <c r="K1832" t="s">
        <v>154</v>
      </c>
      <c r="L1832" t="s">
        <v>14</v>
      </c>
      <c r="M1832" s="5">
        <v>103.92</v>
      </c>
      <c r="N1832">
        <v>1</v>
      </c>
    </row>
    <row r="1833" spans="1:14" x14ac:dyDescent="0.25">
      <c r="A1833" s="2">
        <v>45830</v>
      </c>
      <c r="B1833" s="3">
        <f t="shared" si="86"/>
        <v>2025</v>
      </c>
      <c r="C1833" t="str">
        <f t="shared" si="84"/>
        <v>2024-2025</v>
      </c>
      <c r="D1833" t="s">
        <v>147</v>
      </c>
      <c r="E1833" t="s">
        <v>31</v>
      </c>
      <c r="F1833" t="str">
        <f t="shared" si="85"/>
        <v>South Australia</v>
      </c>
      <c r="G1833" t="s">
        <v>32</v>
      </c>
      <c r="H1833">
        <v>5168</v>
      </c>
      <c r="I1833" t="s">
        <v>11</v>
      </c>
      <c r="J1833" t="s">
        <v>33</v>
      </c>
      <c r="K1833" t="s">
        <v>153</v>
      </c>
      <c r="L1833" t="s">
        <v>16</v>
      </c>
      <c r="M1833" s="5">
        <v>103.92</v>
      </c>
      <c r="N1833">
        <v>1</v>
      </c>
    </row>
    <row r="1834" spans="1:14" x14ac:dyDescent="0.25">
      <c r="A1834" s="2">
        <v>45748</v>
      </c>
      <c r="B1834" s="3">
        <f t="shared" si="86"/>
        <v>2025</v>
      </c>
      <c r="C1834" t="str">
        <f t="shared" si="84"/>
        <v>2024-2025</v>
      </c>
      <c r="D1834" t="s">
        <v>148</v>
      </c>
      <c r="E1834" t="s">
        <v>90</v>
      </c>
      <c r="F1834" t="str">
        <f t="shared" si="85"/>
        <v>Victoria</v>
      </c>
      <c r="G1834" t="s">
        <v>45</v>
      </c>
      <c r="H1834">
        <v>3179</v>
      </c>
      <c r="I1834" t="s">
        <v>11</v>
      </c>
      <c r="J1834" t="s">
        <v>63</v>
      </c>
      <c r="K1834" t="s">
        <v>154</v>
      </c>
      <c r="L1834" t="s">
        <v>14</v>
      </c>
      <c r="M1834" s="5">
        <v>103.92</v>
      </c>
      <c r="N1834">
        <v>1</v>
      </c>
    </row>
    <row r="1835" spans="1:14" x14ac:dyDescent="0.25">
      <c r="A1835" s="2">
        <v>45432</v>
      </c>
      <c r="B1835" s="3">
        <f t="shared" si="86"/>
        <v>2024</v>
      </c>
      <c r="C1835" t="str">
        <f t="shared" si="84"/>
        <v>2023-2024</v>
      </c>
      <c r="D1835" t="s">
        <v>148</v>
      </c>
      <c r="E1835" t="s">
        <v>117</v>
      </c>
      <c r="F1835" t="str">
        <f t="shared" si="85"/>
        <v>Queensland</v>
      </c>
      <c r="G1835" t="s">
        <v>35</v>
      </c>
      <c r="H1835">
        <v>4119</v>
      </c>
      <c r="I1835" t="s">
        <v>11</v>
      </c>
      <c r="J1835" t="s">
        <v>43</v>
      </c>
      <c r="K1835" t="s">
        <v>153</v>
      </c>
      <c r="L1835" t="s">
        <v>16</v>
      </c>
      <c r="M1835" s="5">
        <v>103.92</v>
      </c>
      <c r="N1835">
        <v>1</v>
      </c>
    </row>
    <row r="1836" spans="1:14" x14ac:dyDescent="0.25">
      <c r="A1836" s="2">
        <v>45622</v>
      </c>
      <c r="B1836" s="3">
        <f t="shared" si="86"/>
        <v>2025</v>
      </c>
      <c r="C1836" t="str">
        <f t="shared" si="84"/>
        <v>2024-2025</v>
      </c>
      <c r="D1836" t="s">
        <v>148</v>
      </c>
      <c r="E1836" t="s">
        <v>31</v>
      </c>
      <c r="F1836" t="str">
        <f t="shared" si="85"/>
        <v>South Australia</v>
      </c>
      <c r="G1836" t="s">
        <v>32</v>
      </c>
      <c r="H1836">
        <v>5168</v>
      </c>
      <c r="I1836" t="s">
        <v>11</v>
      </c>
      <c r="J1836" t="s">
        <v>33</v>
      </c>
      <c r="K1836" t="s">
        <v>154</v>
      </c>
      <c r="L1836" t="s">
        <v>14</v>
      </c>
      <c r="M1836" s="5">
        <v>104.47</v>
      </c>
      <c r="N1836">
        <v>1</v>
      </c>
    </row>
    <row r="1837" spans="1:14" x14ac:dyDescent="0.25">
      <c r="A1837" s="2">
        <v>45681</v>
      </c>
      <c r="B1837" s="3">
        <f t="shared" si="86"/>
        <v>2025</v>
      </c>
      <c r="C1837" t="str">
        <f t="shared" si="84"/>
        <v>2024-2025</v>
      </c>
      <c r="D1837" t="s">
        <v>148</v>
      </c>
      <c r="E1837" t="s">
        <v>90</v>
      </c>
      <c r="F1837" t="str">
        <f t="shared" si="85"/>
        <v>Victoria</v>
      </c>
      <c r="G1837" t="s">
        <v>45</v>
      </c>
      <c r="H1837">
        <v>3179</v>
      </c>
      <c r="I1837" t="s">
        <v>11</v>
      </c>
      <c r="J1837" t="s">
        <v>63</v>
      </c>
      <c r="K1837" t="s">
        <v>152</v>
      </c>
      <c r="L1837" t="s">
        <v>13</v>
      </c>
      <c r="M1837" s="5">
        <v>104.5</v>
      </c>
      <c r="N1837">
        <v>1</v>
      </c>
    </row>
    <row r="1838" spans="1:14" x14ac:dyDescent="0.25">
      <c r="A1838" s="2">
        <v>45629</v>
      </c>
      <c r="B1838" s="3">
        <f t="shared" si="86"/>
        <v>2025</v>
      </c>
      <c r="C1838" t="str">
        <f t="shared" si="84"/>
        <v>2024-2025</v>
      </c>
      <c r="D1838" t="s">
        <v>147</v>
      </c>
      <c r="E1838" t="s">
        <v>109</v>
      </c>
      <c r="F1838" t="str">
        <f t="shared" si="85"/>
        <v>New South Wales</v>
      </c>
      <c r="G1838" t="s">
        <v>10</v>
      </c>
      <c r="H1838">
        <v>2480</v>
      </c>
      <c r="I1838" t="s">
        <v>11</v>
      </c>
      <c r="J1838" t="s">
        <v>68</v>
      </c>
      <c r="K1838" t="s">
        <v>150</v>
      </c>
      <c r="L1838" t="s">
        <v>18</v>
      </c>
      <c r="M1838" s="5">
        <v>104.73</v>
      </c>
      <c r="N1838">
        <v>1</v>
      </c>
    </row>
    <row r="1839" spans="1:14" x14ac:dyDescent="0.25">
      <c r="A1839" s="2">
        <v>45758</v>
      </c>
      <c r="B1839" s="3">
        <f t="shared" si="86"/>
        <v>2025</v>
      </c>
      <c r="C1839" t="str">
        <f t="shared" si="84"/>
        <v>2024-2025</v>
      </c>
      <c r="D1839" t="s">
        <v>147</v>
      </c>
      <c r="E1839" t="s">
        <v>126</v>
      </c>
      <c r="F1839" t="str">
        <f t="shared" si="85"/>
        <v>Queensland</v>
      </c>
      <c r="G1839" t="s">
        <v>35</v>
      </c>
      <c r="H1839">
        <v>4551</v>
      </c>
      <c r="I1839" t="s">
        <v>11</v>
      </c>
      <c r="J1839" t="s">
        <v>120</v>
      </c>
      <c r="K1839" t="s">
        <v>157</v>
      </c>
      <c r="L1839" t="s">
        <v>22</v>
      </c>
      <c r="M1839" s="5">
        <v>104.77</v>
      </c>
      <c r="N1839">
        <v>1</v>
      </c>
    </row>
    <row r="1840" spans="1:14" x14ac:dyDescent="0.25">
      <c r="A1840" s="2">
        <v>45975</v>
      </c>
      <c r="B1840" s="3">
        <f t="shared" si="86"/>
        <v>2026</v>
      </c>
      <c r="C1840" t="str">
        <f t="shared" si="84"/>
        <v>2025-2026</v>
      </c>
      <c r="D1840" t="s">
        <v>148</v>
      </c>
      <c r="E1840" t="s">
        <v>123</v>
      </c>
      <c r="F1840" t="str">
        <f t="shared" si="85"/>
        <v>Western Australia</v>
      </c>
      <c r="G1840" t="s">
        <v>48</v>
      </c>
      <c r="H1840">
        <v>6109</v>
      </c>
      <c r="I1840" t="s">
        <v>11</v>
      </c>
      <c r="J1840" t="s">
        <v>94</v>
      </c>
      <c r="K1840" t="s">
        <v>149</v>
      </c>
      <c r="L1840" t="s">
        <v>15</v>
      </c>
      <c r="M1840" s="5">
        <v>104.79</v>
      </c>
      <c r="N1840">
        <v>1</v>
      </c>
    </row>
    <row r="1841" spans="1:14" x14ac:dyDescent="0.25">
      <c r="A1841" s="2">
        <v>45401</v>
      </c>
      <c r="B1841" s="3">
        <f t="shared" si="86"/>
        <v>2024</v>
      </c>
      <c r="C1841" t="str">
        <f t="shared" si="84"/>
        <v>2023-2024</v>
      </c>
      <c r="D1841" t="s">
        <v>147</v>
      </c>
      <c r="E1841" t="s">
        <v>139</v>
      </c>
      <c r="F1841" t="str">
        <f t="shared" si="85"/>
        <v>New South Wales</v>
      </c>
      <c r="G1841" t="s">
        <v>10</v>
      </c>
      <c r="H1841">
        <v>2020</v>
      </c>
      <c r="I1841" t="s">
        <v>11</v>
      </c>
      <c r="J1841" t="s">
        <v>12</v>
      </c>
      <c r="K1841" t="s">
        <v>149</v>
      </c>
      <c r="L1841" t="s">
        <v>15</v>
      </c>
      <c r="M1841" s="5">
        <v>104.79</v>
      </c>
      <c r="N1841">
        <v>1</v>
      </c>
    </row>
    <row r="1842" spans="1:14" x14ac:dyDescent="0.25">
      <c r="A1842" s="2">
        <v>45296</v>
      </c>
      <c r="B1842" s="3">
        <f t="shared" si="86"/>
        <v>2024</v>
      </c>
      <c r="C1842" t="str">
        <f t="shared" si="84"/>
        <v>2023-2024</v>
      </c>
      <c r="D1842" t="s">
        <v>147</v>
      </c>
      <c r="E1842" t="s">
        <v>91</v>
      </c>
      <c r="F1842" t="str">
        <f t="shared" si="85"/>
        <v>Victoria</v>
      </c>
      <c r="G1842" t="s">
        <v>45</v>
      </c>
      <c r="H1842">
        <v>3690</v>
      </c>
      <c r="I1842" t="s">
        <v>11</v>
      </c>
      <c r="J1842" t="s">
        <v>55</v>
      </c>
      <c r="K1842" t="s">
        <v>149</v>
      </c>
      <c r="L1842" t="s">
        <v>15</v>
      </c>
      <c r="M1842" s="5">
        <v>104.79</v>
      </c>
      <c r="N1842">
        <v>1</v>
      </c>
    </row>
    <row r="1843" spans="1:14" x14ac:dyDescent="0.25">
      <c r="A1843" s="2">
        <v>45791</v>
      </c>
      <c r="B1843" s="3">
        <f t="shared" si="86"/>
        <v>2025</v>
      </c>
      <c r="C1843" t="str">
        <f t="shared" si="84"/>
        <v>2024-2025</v>
      </c>
      <c r="D1843" t="s">
        <v>147</v>
      </c>
      <c r="E1843" t="s">
        <v>39</v>
      </c>
      <c r="F1843" t="str">
        <f t="shared" si="85"/>
        <v>South Australia</v>
      </c>
      <c r="G1843" t="s">
        <v>32</v>
      </c>
      <c r="H1843">
        <v>5343</v>
      </c>
      <c r="I1843" t="s">
        <v>11</v>
      </c>
      <c r="J1843" t="s">
        <v>38</v>
      </c>
      <c r="K1843" t="s">
        <v>19</v>
      </c>
      <c r="L1843" t="s">
        <v>23</v>
      </c>
      <c r="M1843" s="5">
        <v>104.84</v>
      </c>
      <c r="N1843">
        <v>1</v>
      </c>
    </row>
    <row r="1844" spans="1:14" x14ac:dyDescent="0.25">
      <c r="A1844" s="2">
        <v>45542</v>
      </c>
      <c r="B1844" s="3">
        <f t="shared" si="86"/>
        <v>2025</v>
      </c>
      <c r="C1844" t="str">
        <f t="shared" si="84"/>
        <v>2024-2025</v>
      </c>
      <c r="D1844" t="s">
        <v>147</v>
      </c>
      <c r="E1844" t="s">
        <v>47</v>
      </c>
      <c r="F1844" t="str">
        <f t="shared" si="85"/>
        <v>Western Australia</v>
      </c>
      <c r="G1844" t="s">
        <v>48</v>
      </c>
      <c r="H1844">
        <v>6030</v>
      </c>
      <c r="I1844" t="s">
        <v>11</v>
      </c>
      <c r="J1844" t="s">
        <v>49</v>
      </c>
      <c r="K1844" t="s">
        <v>150</v>
      </c>
      <c r="L1844" t="s">
        <v>18</v>
      </c>
      <c r="M1844" s="5">
        <v>104.89000000000001</v>
      </c>
      <c r="N1844">
        <v>1</v>
      </c>
    </row>
    <row r="1845" spans="1:14" x14ac:dyDescent="0.25">
      <c r="A1845" s="2">
        <v>45652</v>
      </c>
      <c r="B1845" s="3">
        <f t="shared" si="86"/>
        <v>2025</v>
      </c>
      <c r="C1845" t="str">
        <f t="shared" si="84"/>
        <v>2024-2025</v>
      </c>
      <c r="D1845" t="s">
        <v>148</v>
      </c>
      <c r="E1845" t="s">
        <v>47</v>
      </c>
      <c r="F1845" t="str">
        <f t="shared" si="85"/>
        <v>Western Australia</v>
      </c>
      <c r="G1845" t="s">
        <v>48</v>
      </c>
      <c r="H1845">
        <v>6030</v>
      </c>
      <c r="I1845" t="s">
        <v>11</v>
      </c>
      <c r="J1845" t="s">
        <v>49</v>
      </c>
      <c r="K1845" t="s">
        <v>150</v>
      </c>
      <c r="L1845" t="s">
        <v>18</v>
      </c>
      <c r="M1845" s="5">
        <v>104.9</v>
      </c>
      <c r="N1845">
        <v>1</v>
      </c>
    </row>
    <row r="1846" spans="1:14" x14ac:dyDescent="0.25">
      <c r="A1846" s="2">
        <v>45804</v>
      </c>
      <c r="B1846" s="3">
        <f t="shared" si="86"/>
        <v>2025</v>
      </c>
      <c r="C1846" t="str">
        <f t="shared" si="84"/>
        <v>2024-2025</v>
      </c>
      <c r="D1846" t="s">
        <v>147</v>
      </c>
      <c r="E1846" t="s">
        <v>78</v>
      </c>
      <c r="F1846" t="str">
        <f t="shared" si="85"/>
        <v>New South Wales</v>
      </c>
      <c r="G1846" t="s">
        <v>10</v>
      </c>
      <c r="H1846">
        <v>2350</v>
      </c>
      <c r="I1846" t="s">
        <v>11</v>
      </c>
      <c r="J1846" t="s">
        <v>68</v>
      </c>
      <c r="K1846" t="s">
        <v>154</v>
      </c>
      <c r="L1846" t="s">
        <v>14</v>
      </c>
      <c r="M1846" s="5">
        <v>104.93</v>
      </c>
      <c r="N1846">
        <v>1</v>
      </c>
    </row>
    <row r="1847" spans="1:14" x14ac:dyDescent="0.25">
      <c r="A1847" s="2">
        <v>45307</v>
      </c>
      <c r="B1847" s="3">
        <f t="shared" si="86"/>
        <v>2024</v>
      </c>
      <c r="C1847" t="str">
        <f t="shared" si="84"/>
        <v>2023-2024</v>
      </c>
      <c r="D1847" t="s">
        <v>148</v>
      </c>
      <c r="E1847" t="s">
        <v>123</v>
      </c>
      <c r="F1847" t="str">
        <f t="shared" si="85"/>
        <v>Western Australia</v>
      </c>
      <c r="G1847" t="s">
        <v>48</v>
      </c>
      <c r="H1847">
        <v>6109</v>
      </c>
      <c r="I1847" t="s">
        <v>11</v>
      </c>
      <c r="J1847" t="s">
        <v>94</v>
      </c>
      <c r="K1847" t="s">
        <v>153</v>
      </c>
      <c r="L1847" t="s">
        <v>16</v>
      </c>
      <c r="M1847" s="5">
        <v>104.93</v>
      </c>
      <c r="N1847">
        <v>1</v>
      </c>
    </row>
    <row r="1848" spans="1:14" x14ac:dyDescent="0.25">
      <c r="A1848" s="2">
        <v>45651</v>
      </c>
      <c r="B1848" s="3">
        <f t="shared" si="86"/>
        <v>2025</v>
      </c>
      <c r="C1848" t="str">
        <f t="shared" si="84"/>
        <v>2024-2025</v>
      </c>
      <c r="D1848" t="s">
        <v>148</v>
      </c>
      <c r="E1848" t="s">
        <v>98</v>
      </c>
      <c r="F1848" t="str">
        <f t="shared" si="85"/>
        <v>Victoria</v>
      </c>
      <c r="G1848" t="s">
        <v>45</v>
      </c>
      <c r="H1848">
        <v>3429</v>
      </c>
      <c r="I1848" t="s">
        <v>11</v>
      </c>
      <c r="J1848" t="s">
        <v>60</v>
      </c>
      <c r="K1848" t="s">
        <v>151</v>
      </c>
      <c r="L1848" t="s">
        <v>21</v>
      </c>
      <c r="M1848" s="5">
        <v>104.93</v>
      </c>
      <c r="N1848">
        <v>1</v>
      </c>
    </row>
    <row r="1849" spans="1:14" x14ac:dyDescent="0.25">
      <c r="A1849" s="2">
        <v>45377</v>
      </c>
      <c r="B1849" s="3">
        <f t="shared" si="86"/>
        <v>2024</v>
      </c>
      <c r="C1849" t="str">
        <f t="shared" si="84"/>
        <v>2023-2024</v>
      </c>
      <c r="D1849" t="s">
        <v>148</v>
      </c>
      <c r="E1849" t="s">
        <v>47</v>
      </c>
      <c r="F1849" t="str">
        <f t="shared" si="85"/>
        <v>Western Australia</v>
      </c>
      <c r="G1849" t="s">
        <v>48</v>
      </c>
      <c r="H1849">
        <v>6030</v>
      </c>
      <c r="I1849" t="s">
        <v>11</v>
      </c>
      <c r="J1849" t="s">
        <v>49</v>
      </c>
      <c r="K1849" t="s">
        <v>19</v>
      </c>
      <c r="L1849" t="s">
        <v>23</v>
      </c>
      <c r="M1849" s="5">
        <v>104.98</v>
      </c>
      <c r="N1849">
        <v>1</v>
      </c>
    </row>
    <row r="1850" spans="1:14" x14ac:dyDescent="0.25">
      <c r="A1850" s="2">
        <v>45327</v>
      </c>
      <c r="B1850" s="3">
        <f t="shared" si="86"/>
        <v>2024</v>
      </c>
      <c r="C1850" t="str">
        <f t="shared" si="84"/>
        <v>2023-2024</v>
      </c>
      <c r="D1850" t="s">
        <v>148</v>
      </c>
      <c r="E1850" t="s">
        <v>119</v>
      </c>
      <c r="F1850" t="str">
        <f t="shared" si="85"/>
        <v>Queensland</v>
      </c>
      <c r="G1850" t="s">
        <v>35</v>
      </c>
      <c r="H1850">
        <v>4570</v>
      </c>
      <c r="I1850" t="s">
        <v>11</v>
      </c>
      <c r="J1850" t="s">
        <v>120</v>
      </c>
      <c r="K1850" t="s">
        <v>149</v>
      </c>
      <c r="L1850" t="s">
        <v>15</v>
      </c>
      <c r="M1850" s="5">
        <v>105.37</v>
      </c>
      <c r="N1850">
        <v>1</v>
      </c>
    </row>
    <row r="1851" spans="1:14" x14ac:dyDescent="0.25">
      <c r="A1851" s="2">
        <v>45471</v>
      </c>
      <c r="B1851" s="3">
        <f t="shared" si="86"/>
        <v>2024</v>
      </c>
      <c r="C1851" t="str">
        <f t="shared" si="84"/>
        <v>2023-2024</v>
      </c>
      <c r="D1851" t="s">
        <v>147</v>
      </c>
      <c r="E1851" t="s">
        <v>82</v>
      </c>
      <c r="F1851" t="str">
        <f t="shared" si="85"/>
        <v>Queensland</v>
      </c>
      <c r="G1851" t="s">
        <v>35</v>
      </c>
      <c r="H1851">
        <v>4012</v>
      </c>
      <c r="I1851" t="s">
        <v>11</v>
      </c>
      <c r="J1851" t="s">
        <v>43</v>
      </c>
      <c r="K1851" t="s">
        <v>154</v>
      </c>
      <c r="L1851" t="s">
        <v>14</v>
      </c>
      <c r="M1851" s="5">
        <v>105.4</v>
      </c>
      <c r="N1851">
        <v>1</v>
      </c>
    </row>
    <row r="1852" spans="1:14" x14ac:dyDescent="0.25">
      <c r="A1852" s="2">
        <v>45712</v>
      </c>
      <c r="B1852" s="3">
        <f t="shared" si="86"/>
        <v>2025</v>
      </c>
      <c r="C1852" t="str">
        <f t="shared" si="84"/>
        <v>2024-2025</v>
      </c>
      <c r="D1852" t="s">
        <v>148</v>
      </c>
      <c r="E1852" t="s">
        <v>24</v>
      </c>
      <c r="F1852" t="str">
        <f t="shared" si="85"/>
        <v>New South Wales</v>
      </c>
      <c r="G1852" t="s">
        <v>10</v>
      </c>
      <c r="H1852">
        <v>2795</v>
      </c>
      <c r="I1852" t="s">
        <v>11</v>
      </c>
      <c r="J1852" t="s">
        <v>25</v>
      </c>
      <c r="K1852" t="s">
        <v>19</v>
      </c>
      <c r="L1852" t="s">
        <v>23</v>
      </c>
      <c r="M1852" s="5">
        <v>105.47</v>
      </c>
      <c r="N1852">
        <v>1</v>
      </c>
    </row>
    <row r="1853" spans="1:14" x14ac:dyDescent="0.25">
      <c r="A1853" s="2">
        <v>45936</v>
      </c>
      <c r="B1853" s="3">
        <f t="shared" si="86"/>
        <v>2026</v>
      </c>
      <c r="C1853" t="str">
        <f t="shared" si="84"/>
        <v>2025-2026</v>
      </c>
      <c r="D1853" t="s">
        <v>147</v>
      </c>
      <c r="E1853" t="s">
        <v>86</v>
      </c>
      <c r="F1853" t="str">
        <f t="shared" si="85"/>
        <v>New South Wales</v>
      </c>
      <c r="G1853" t="s">
        <v>10</v>
      </c>
      <c r="H1853">
        <v>2064</v>
      </c>
      <c r="I1853" t="s">
        <v>11</v>
      </c>
      <c r="J1853" t="s">
        <v>12</v>
      </c>
      <c r="K1853" t="s">
        <v>19</v>
      </c>
      <c r="L1853" t="s">
        <v>23</v>
      </c>
      <c r="M1853" s="5">
        <v>105.76</v>
      </c>
      <c r="N1853">
        <v>1</v>
      </c>
    </row>
    <row r="1854" spans="1:14" x14ac:dyDescent="0.25">
      <c r="A1854" s="2">
        <v>45740</v>
      </c>
      <c r="B1854" s="3">
        <f t="shared" si="86"/>
        <v>2025</v>
      </c>
      <c r="C1854" t="str">
        <f t="shared" si="84"/>
        <v>2024-2025</v>
      </c>
      <c r="D1854" t="s">
        <v>148</v>
      </c>
      <c r="E1854" t="s">
        <v>81</v>
      </c>
      <c r="F1854" t="str">
        <f t="shared" si="85"/>
        <v>New South Wales</v>
      </c>
      <c r="G1854" t="s">
        <v>10</v>
      </c>
      <c r="H1854">
        <v>2485</v>
      </c>
      <c r="I1854" t="s">
        <v>11</v>
      </c>
      <c r="J1854" t="s">
        <v>68</v>
      </c>
      <c r="K1854" t="s">
        <v>152</v>
      </c>
      <c r="L1854" t="s">
        <v>13</v>
      </c>
      <c r="M1854" s="5">
        <v>105.82</v>
      </c>
      <c r="N1854">
        <v>1</v>
      </c>
    </row>
    <row r="1855" spans="1:14" x14ac:dyDescent="0.25">
      <c r="A1855" s="2">
        <v>45997</v>
      </c>
      <c r="B1855" s="3">
        <f t="shared" si="86"/>
        <v>2026</v>
      </c>
      <c r="C1855" t="str">
        <f t="shared" si="84"/>
        <v>2025-2026</v>
      </c>
      <c r="D1855" t="s">
        <v>147</v>
      </c>
      <c r="E1855" t="s">
        <v>108</v>
      </c>
      <c r="F1855" t="str">
        <f t="shared" si="85"/>
        <v>Victoria</v>
      </c>
      <c r="G1855" t="s">
        <v>45</v>
      </c>
      <c r="H1855">
        <v>3018</v>
      </c>
      <c r="I1855" t="s">
        <v>11</v>
      </c>
      <c r="J1855" t="s">
        <v>46</v>
      </c>
      <c r="K1855" t="s">
        <v>156</v>
      </c>
      <c r="L1855" t="s">
        <v>17</v>
      </c>
      <c r="M1855" s="5">
        <v>105.84</v>
      </c>
      <c r="N1855">
        <v>1</v>
      </c>
    </row>
    <row r="1856" spans="1:14" x14ac:dyDescent="0.25">
      <c r="A1856" s="2">
        <v>45977</v>
      </c>
      <c r="B1856" s="3">
        <f t="shared" si="86"/>
        <v>2026</v>
      </c>
      <c r="C1856" t="str">
        <f t="shared" si="84"/>
        <v>2025-2026</v>
      </c>
      <c r="D1856" t="s">
        <v>148</v>
      </c>
      <c r="E1856" t="s">
        <v>116</v>
      </c>
      <c r="F1856" t="str">
        <f t="shared" si="85"/>
        <v>Western Australia</v>
      </c>
      <c r="G1856" t="s">
        <v>48</v>
      </c>
      <c r="H1856">
        <v>6725</v>
      </c>
      <c r="I1856" t="s">
        <v>11</v>
      </c>
      <c r="J1856" t="s">
        <v>77</v>
      </c>
      <c r="K1856" t="s">
        <v>156</v>
      </c>
      <c r="L1856" t="s">
        <v>17</v>
      </c>
      <c r="M1856" s="5">
        <v>105.88</v>
      </c>
      <c r="N1856">
        <v>1</v>
      </c>
    </row>
    <row r="1857" spans="1:14" x14ac:dyDescent="0.25">
      <c r="A1857" s="2">
        <v>45299</v>
      </c>
      <c r="B1857" s="3">
        <f t="shared" si="86"/>
        <v>2024</v>
      </c>
      <c r="C1857" t="str">
        <f t="shared" si="84"/>
        <v>2023-2024</v>
      </c>
      <c r="D1857" t="s">
        <v>148</v>
      </c>
      <c r="E1857" t="s">
        <v>89</v>
      </c>
      <c r="F1857" t="str">
        <f t="shared" si="85"/>
        <v>Queensland</v>
      </c>
      <c r="G1857" t="s">
        <v>35</v>
      </c>
      <c r="H1857">
        <v>4655</v>
      </c>
      <c r="I1857" t="s">
        <v>11</v>
      </c>
      <c r="J1857" t="s">
        <v>51</v>
      </c>
      <c r="K1857" t="s">
        <v>156</v>
      </c>
      <c r="L1857" t="s">
        <v>17</v>
      </c>
      <c r="M1857" s="5">
        <v>105.88</v>
      </c>
      <c r="N1857">
        <v>1</v>
      </c>
    </row>
    <row r="1858" spans="1:14" x14ac:dyDescent="0.25">
      <c r="A1858" s="2">
        <v>45330</v>
      </c>
      <c r="B1858" s="3">
        <f t="shared" si="86"/>
        <v>2024</v>
      </c>
      <c r="C1858" t="str">
        <f t="shared" ref="C1858:C1921" si="87">IF(MONTH(A1858) &gt;= 7, YEAR(A1858) &amp; "-" &amp; YEAR(A1858) + 1, YEAR(A1858) - 1 &amp; "-" &amp; YEAR(A1858))</f>
        <v>2023-2024</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25">
      <c r="A1859" s="2">
        <v>45928</v>
      </c>
      <c r="B1859" s="3">
        <f t="shared" ref="B1859:B1922" si="89">IF(MONTH(A1859)&gt;=7,YEAR(A1859)+1,YEAR(A1859))</f>
        <v>2026</v>
      </c>
      <c r="C1859" t="str">
        <f t="shared" si="87"/>
        <v>2025-2026</v>
      </c>
      <c r="D1859" t="s">
        <v>148</v>
      </c>
      <c r="E1859" t="s">
        <v>140</v>
      </c>
      <c r="F1859" t="str">
        <f t="shared" si="88"/>
        <v>Tasmania</v>
      </c>
      <c r="G1859" t="s">
        <v>70</v>
      </c>
      <c r="H1859">
        <v>7320</v>
      </c>
      <c r="I1859" t="s">
        <v>11</v>
      </c>
      <c r="J1859" t="s">
        <v>71</v>
      </c>
      <c r="K1859" t="s">
        <v>152</v>
      </c>
      <c r="L1859" t="s">
        <v>13</v>
      </c>
      <c r="M1859" s="5">
        <v>105.92</v>
      </c>
      <c r="N1859">
        <v>1</v>
      </c>
    </row>
    <row r="1860" spans="1:14" x14ac:dyDescent="0.25">
      <c r="A1860" s="2">
        <v>45997</v>
      </c>
      <c r="B1860" s="3">
        <f t="shared" si="89"/>
        <v>2026</v>
      </c>
      <c r="C1860" t="str">
        <f t="shared" si="87"/>
        <v>2025-2026</v>
      </c>
      <c r="D1860" t="s">
        <v>148</v>
      </c>
      <c r="E1860" t="s">
        <v>50</v>
      </c>
      <c r="F1860" t="str">
        <f t="shared" si="88"/>
        <v>Queensland</v>
      </c>
      <c r="G1860" t="s">
        <v>35</v>
      </c>
      <c r="H1860">
        <v>4703</v>
      </c>
      <c r="I1860" t="s">
        <v>11</v>
      </c>
      <c r="J1860" t="s">
        <v>51</v>
      </c>
      <c r="K1860" t="s">
        <v>154</v>
      </c>
      <c r="L1860" t="s">
        <v>14</v>
      </c>
      <c r="M1860" s="5">
        <v>106.35</v>
      </c>
      <c r="N1860">
        <v>1</v>
      </c>
    </row>
    <row r="1861" spans="1:14" x14ac:dyDescent="0.25">
      <c r="A1861" s="2">
        <v>45908</v>
      </c>
      <c r="B1861" s="3">
        <f t="shared" si="89"/>
        <v>2026</v>
      </c>
      <c r="C1861" t="str">
        <f t="shared" si="87"/>
        <v>2025-2026</v>
      </c>
      <c r="D1861" t="s">
        <v>147</v>
      </c>
      <c r="E1861" t="s">
        <v>118</v>
      </c>
      <c r="F1861" t="str">
        <f t="shared" si="88"/>
        <v>New South Wales</v>
      </c>
      <c r="G1861" t="s">
        <v>10</v>
      </c>
      <c r="H1861">
        <v>2158</v>
      </c>
      <c r="I1861" t="s">
        <v>11</v>
      </c>
      <c r="J1861" t="s">
        <v>27</v>
      </c>
      <c r="K1861" t="s">
        <v>154</v>
      </c>
      <c r="L1861" t="s">
        <v>14</v>
      </c>
      <c r="M1861" s="5">
        <v>106.94</v>
      </c>
      <c r="N1861">
        <v>1</v>
      </c>
    </row>
    <row r="1862" spans="1:14" x14ac:dyDescent="0.25">
      <c r="A1862" s="2">
        <v>45514</v>
      </c>
      <c r="B1862" s="3">
        <f t="shared" si="89"/>
        <v>2025</v>
      </c>
      <c r="C1862" t="str">
        <f t="shared" si="87"/>
        <v>2024-2025</v>
      </c>
      <c r="D1862" t="s">
        <v>147</v>
      </c>
      <c r="E1862" t="s">
        <v>107</v>
      </c>
      <c r="F1862" t="str">
        <f t="shared" si="88"/>
        <v>Queensland</v>
      </c>
      <c r="G1862" t="s">
        <v>35</v>
      </c>
      <c r="H1862">
        <v>4220</v>
      </c>
      <c r="I1862" t="s">
        <v>11</v>
      </c>
      <c r="J1862" t="s">
        <v>104</v>
      </c>
      <c r="K1862" t="s">
        <v>149</v>
      </c>
      <c r="L1862" t="s">
        <v>15</v>
      </c>
      <c r="M1862" s="5">
        <v>106.99000000000001</v>
      </c>
      <c r="N1862">
        <v>1</v>
      </c>
    </row>
    <row r="1863" spans="1:14" x14ac:dyDescent="0.25">
      <c r="A1863" s="2">
        <v>45443</v>
      </c>
      <c r="B1863" s="3">
        <f t="shared" si="89"/>
        <v>2024</v>
      </c>
      <c r="C1863" t="str">
        <f t="shared" si="87"/>
        <v>2023-2024</v>
      </c>
      <c r="D1863" t="s">
        <v>147</v>
      </c>
      <c r="E1863" t="s">
        <v>54</v>
      </c>
      <c r="F1863" t="str">
        <f t="shared" si="88"/>
        <v>Victoria</v>
      </c>
      <c r="G1863" t="s">
        <v>45</v>
      </c>
      <c r="H1863">
        <v>3977</v>
      </c>
      <c r="I1863" t="s">
        <v>11</v>
      </c>
      <c r="J1863" t="s">
        <v>55</v>
      </c>
      <c r="K1863" t="s">
        <v>19</v>
      </c>
      <c r="L1863" t="s">
        <v>23</v>
      </c>
      <c r="M1863" s="5">
        <v>107.78</v>
      </c>
      <c r="N1863">
        <v>1</v>
      </c>
    </row>
    <row r="1864" spans="1:14" x14ac:dyDescent="0.25">
      <c r="A1864" s="2">
        <v>45550</v>
      </c>
      <c r="B1864" s="3">
        <f t="shared" si="89"/>
        <v>2025</v>
      </c>
      <c r="C1864" t="str">
        <f t="shared" si="87"/>
        <v>2024-2025</v>
      </c>
      <c r="D1864" t="s">
        <v>148</v>
      </c>
      <c r="E1864" t="s">
        <v>102</v>
      </c>
      <c r="F1864" t="str">
        <f t="shared" si="88"/>
        <v>Queensland</v>
      </c>
      <c r="G1864" t="s">
        <v>35</v>
      </c>
      <c r="H1864">
        <v>4870</v>
      </c>
      <c r="I1864" t="s">
        <v>11</v>
      </c>
      <c r="J1864" t="s">
        <v>36</v>
      </c>
      <c r="K1864" t="s">
        <v>19</v>
      </c>
      <c r="L1864" t="s">
        <v>23</v>
      </c>
      <c r="M1864" s="5">
        <v>107.9</v>
      </c>
      <c r="N1864">
        <v>1</v>
      </c>
    </row>
    <row r="1865" spans="1:14" x14ac:dyDescent="0.25">
      <c r="A1865" s="2">
        <v>45491</v>
      </c>
      <c r="B1865" s="3">
        <f t="shared" si="89"/>
        <v>2025</v>
      </c>
      <c r="C1865" t="str">
        <f t="shared" si="87"/>
        <v>2024-2025</v>
      </c>
      <c r="D1865" t="s">
        <v>147</v>
      </c>
      <c r="E1865" t="s">
        <v>139</v>
      </c>
      <c r="F1865" t="str">
        <f t="shared" si="88"/>
        <v>New South Wales</v>
      </c>
      <c r="G1865" t="s">
        <v>10</v>
      </c>
      <c r="H1865">
        <v>2020</v>
      </c>
      <c r="I1865" t="s">
        <v>11</v>
      </c>
      <c r="J1865" t="s">
        <v>12</v>
      </c>
      <c r="K1865" t="s">
        <v>19</v>
      </c>
      <c r="L1865" t="s">
        <v>23</v>
      </c>
      <c r="M1865" s="5">
        <v>107.9</v>
      </c>
      <c r="N1865">
        <v>1</v>
      </c>
    </row>
    <row r="1866" spans="1:14" x14ac:dyDescent="0.25">
      <c r="A1866" s="2">
        <v>45801</v>
      </c>
      <c r="B1866" s="3">
        <f t="shared" si="89"/>
        <v>2025</v>
      </c>
      <c r="C1866" t="str">
        <f t="shared" si="87"/>
        <v>2024-2025</v>
      </c>
      <c r="D1866" t="s">
        <v>148</v>
      </c>
      <c r="E1866" t="s">
        <v>81</v>
      </c>
      <c r="F1866" t="str">
        <f t="shared" si="88"/>
        <v>New South Wales</v>
      </c>
      <c r="G1866" t="s">
        <v>10</v>
      </c>
      <c r="H1866">
        <v>2485</v>
      </c>
      <c r="I1866" t="s">
        <v>11</v>
      </c>
      <c r="J1866" t="s">
        <v>68</v>
      </c>
      <c r="K1866" t="s">
        <v>154</v>
      </c>
      <c r="L1866" t="s">
        <v>14</v>
      </c>
      <c r="M1866" s="5">
        <v>108.44</v>
      </c>
      <c r="N1866">
        <v>1</v>
      </c>
    </row>
    <row r="1867" spans="1:14" x14ac:dyDescent="0.25">
      <c r="A1867" s="2">
        <v>45451</v>
      </c>
      <c r="B1867" s="3">
        <f t="shared" si="89"/>
        <v>2024</v>
      </c>
      <c r="C1867" t="str">
        <f t="shared" si="87"/>
        <v>2023-2024</v>
      </c>
      <c r="D1867" t="s">
        <v>147</v>
      </c>
      <c r="E1867" t="s">
        <v>31</v>
      </c>
      <c r="F1867" t="str">
        <f t="shared" si="88"/>
        <v>South Australia</v>
      </c>
      <c r="G1867" t="s">
        <v>32</v>
      </c>
      <c r="H1867">
        <v>5168</v>
      </c>
      <c r="I1867" t="s">
        <v>11</v>
      </c>
      <c r="J1867" t="s">
        <v>33</v>
      </c>
      <c r="K1867" t="s">
        <v>150</v>
      </c>
      <c r="L1867" t="s">
        <v>18</v>
      </c>
      <c r="M1867" s="5">
        <v>108.46000000000001</v>
      </c>
      <c r="N1867">
        <v>1</v>
      </c>
    </row>
    <row r="1868" spans="1:14" x14ac:dyDescent="0.25">
      <c r="A1868" s="2">
        <v>45764</v>
      </c>
      <c r="B1868" s="3">
        <f t="shared" si="89"/>
        <v>2025</v>
      </c>
      <c r="C1868" t="str">
        <f t="shared" si="87"/>
        <v>2024-2025</v>
      </c>
      <c r="D1868" t="s">
        <v>147</v>
      </c>
      <c r="E1868" t="s">
        <v>75</v>
      </c>
      <c r="F1868" t="str">
        <f t="shared" si="88"/>
        <v>Victoria</v>
      </c>
      <c r="G1868" t="s">
        <v>45</v>
      </c>
      <c r="H1868">
        <v>3630</v>
      </c>
      <c r="I1868" t="s">
        <v>11</v>
      </c>
      <c r="J1868" t="s">
        <v>55</v>
      </c>
      <c r="K1868" t="s">
        <v>150</v>
      </c>
      <c r="L1868" t="s">
        <v>18</v>
      </c>
      <c r="M1868" s="5">
        <v>108.76</v>
      </c>
      <c r="N1868">
        <v>1</v>
      </c>
    </row>
    <row r="1869" spans="1:14" x14ac:dyDescent="0.25">
      <c r="A1869" s="2">
        <v>45318</v>
      </c>
      <c r="B1869" s="3">
        <f t="shared" si="89"/>
        <v>2024</v>
      </c>
      <c r="C1869" t="str">
        <f t="shared" si="87"/>
        <v>2023-2024</v>
      </c>
      <c r="D1869" t="s">
        <v>148</v>
      </c>
      <c r="E1869" t="s">
        <v>81</v>
      </c>
      <c r="F1869" t="str">
        <f t="shared" si="88"/>
        <v>New South Wales</v>
      </c>
      <c r="G1869" t="s">
        <v>10</v>
      </c>
      <c r="H1869">
        <v>2485</v>
      </c>
      <c r="I1869" t="s">
        <v>11</v>
      </c>
      <c r="J1869" t="s">
        <v>68</v>
      </c>
      <c r="K1869" t="s">
        <v>149</v>
      </c>
      <c r="L1869" t="s">
        <v>15</v>
      </c>
      <c r="M1869" s="5">
        <v>108.78</v>
      </c>
      <c r="N1869">
        <v>1</v>
      </c>
    </row>
    <row r="1870" spans="1:14" x14ac:dyDescent="0.25">
      <c r="A1870" s="2">
        <v>45426</v>
      </c>
      <c r="B1870" s="3">
        <f t="shared" si="89"/>
        <v>2024</v>
      </c>
      <c r="C1870" t="str">
        <f t="shared" si="87"/>
        <v>2023-2024</v>
      </c>
      <c r="D1870" t="s">
        <v>147</v>
      </c>
      <c r="E1870" t="s">
        <v>96</v>
      </c>
      <c r="F1870" t="str">
        <f t="shared" si="88"/>
        <v>Western Australia</v>
      </c>
      <c r="G1870" t="s">
        <v>48</v>
      </c>
      <c r="H1870">
        <v>6330</v>
      </c>
      <c r="I1870" t="s">
        <v>11</v>
      </c>
      <c r="J1870" t="s">
        <v>94</v>
      </c>
      <c r="K1870" t="s">
        <v>151</v>
      </c>
      <c r="L1870" t="s">
        <v>21</v>
      </c>
      <c r="M1870" s="5">
        <v>108.87</v>
      </c>
      <c r="N1870">
        <v>1</v>
      </c>
    </row>
    <row r="1871" spans="1:14" x14ac:dyDescent="0.25">
      <c r="A1871" s="2">
        <v>45444</v>
      </c>
      <c r="B1871" s="3">
        <f t="shared" si="89"/>
        <v>2024</v>
      </c>
      <c r="C1871" t="str">
        <f t="shared" si="87"/>
        <v>2023-2024</v>
      </c>
      <c r="D1871" t="s">
        <v>148</v>
      </c>
      <c r="E1871" t="s">
        <v>112</v>
      </c>
      <c r="F1871" t="str">
        <f t="shared" si="88"/>
        <v>Victoria</v>
      </c>
      <c r="G1871" t="s">
        <v>45</v>
      </c>
      <c r="H1871">
        <v>3076</v>
      </c>
      <c r="I1871" t="s">
        <v>11</v>
      </c>
      <c r="J1871" t="s">
        <v>46</v>
      </c>
      <c r="K1871" t="s">
        <v>153</v>
      </c>
      <c r="L1871" t="s">
        <v>16</v>
      </c>
      <c r="M1871" s="5">
        <v>108.91</v>
      </c>
      <c r="N1871">
        <v>1</v>
      </c>
    </row>
    <row r="1872" spans="1:14" x14ac:dyDescent="0.25">
      <c r="A1872" s="2">
        <v>45983</v>
      </c>
      <c r="B1872" s="3">
        <f t="shared" si="89"/>
        <v>2026</v>
      </c>
      <c r="C1872" t="str">
        <f t="shared" si="87"/>
        <v>2025-2026</v>
      </c>
      <c r="D1872" t="s">
        <v>148</v>
      </c>
      <c r="E1872" t="s">
        <v>81</v>
      </c>
      <c r="F1872" t="str">
        <f t="shared" si="88"/>
        <v>New South Wales</v>
      </c>
      <c r="G1872" t="s">
        <v>10</v>
      </c>
      <c r="H1872">
        <v>2485</v>
      </c>
      <c r="I1872" t="s">
        <v>11</v>
      </c>
      <c r="J1872" t="s">
        <v>68</v>
      </c>
      <c r="K1872" t="s">
        <v>149</v>
      </c>
      <c r="L1872" t="s">
        <v>15</v>
      </c>
      <c r="M1872" s="5">
        <v>109.04</v>
      </c>
      <c r="N1872">
        <v>1</v>
      </c>
    </row>
    <row r="1873" spans="1:14" x14ac:dyDescent="0.25">
      <c r="A1873" s="2">
        <v>45453</v>
      </c>
      <c r="B1873" s="3">
        <f t="shared" si="89"/>
        <v>2024</v>
      </c>
      <c r="C1873" t="str">
        <f t="shared" si="87"/>
        <v>2023-2024</v>
      </c>
      <c r="D1873" t="s">
        <v>147</v>
      </c>
      <c r="E1873" t="s">
        <v>114</v>
      </c>
      <c r="F1873" t="str">
        <f t="shared" si="88"/>
        <v>Victoria</v>
      </c>
      <c r="G1873" t="s">
        <v>45</v>
      </c>
      <c r="H1873">
        <v>3551</v>
      </c>
      <c r="I1873" t="s">
        <v>11</v>
      </c>
      <c r="J1873" t="s">
        <v>60</v>
      </c>
      <c r="K1873" t="s">
        <v>156</v>
      </c>
      <c r="L1873" t="s">
        <v>17</v>
      </c>
      <c r="M1873" s="5">
        <v>109.08</v>
      </c>
      <c r="N1873">
        <v>1</v>
      </c>
    </row>
    <row r="1874" spans="1:14" x14ac:dyDescent="0.25">
      <c r="A1874" s="2">
        <v>45752</v>
      </c>
      <c r="B1874" s="3">
        <f t="shared" si="89"/>
        <v>2025</v>
      </c>
      <c r="C1874" t="str">
        <f t="shared" si="87"/>
        <v>2024-2025</v>
      </c>
      <c r="D1874" t="s">
        <v>147</v>
      </c>
      <c r="E1874" t="s">
        <v>78</v>
      </c>
      <c r="F1874" t="str">
        <f t="shared" si="88"/>
        <v>New South Wales</v>
      </c>
      <c r="G1874" t="s">
        <v>10</v>
      </c>
      <c r="H1874">
        <v>2350</v>
      </c>
      <c r="I1874" t="s">
        <v>11</v>
      </c>
      <c r="J1874" t="s">
        <v>68</v>
      </c>
      <c r="K1874" t="s">
        <v>156</v>
      </c>
      <c r="L1874" t="s">
        <v>17</v>
      </c>
      <c r="M1874" s="5">
        <v>109.69999999999999</v>
      </c>
      <c r="N1874">
        <v>1</v>
      </c>
    </row>
    <row r="1875" spans="1:14" x14ac:dyDescent="0.25">
      <c r="A1875" s="2">
        <v>45407</v>
      </c>
      <c r="B1875" s="3">
        <f t="shared" si="89"/>
        <v>2024</v>
      </c>
      <c r="C1875" t="str">
        <f t="shared" si="87"/>
        <v>2023-2024</v>
      </c>
      <c r="D1875" t="s">
        <v>148</v>
      </c>
      <c r="E1875" t="s">
        <v>143</v>
      </c>
      <c r="F1875" t="str">
        <f t="shared" si="88"/>
        <v>New South Wales</v>
      </c>
      <c r="G1875" t="s">
        <v>10</v>
      </c>
      <c r="H1875">
        <v>2154</v>
      </c>
      <c r="I1875" t="s">
        <v>11</v>
      </c>
      <c r="J1875" t="s">
        <v>27</v>
      </c>
      <c r="K1875" t="s">
        <v>156</v>
      </c>
      <c r="L1875" t="s">
        <v>17</v>
      </c>
      <c r="M1875" s="5">
        <v>109.69999999999999</v>
      </c>
      <c r="N1875">
        <v>1</v>
      </c>
    </row>
    <row r="1876" spans="1:14" x14ac:dyDescent="0.25">
      <c r="A1876" s="2">
        <v>45550</v>
      </c>
      <c r="B1876" s="3">
        <f t="shared" si="89"/>
        <v>2025</v>
      </c>
      <c r="C1876" t="str">
        <f t="shared" si="87"/>
        <v>2024-2025</v>
      </c>
      <c r="D1876" t="s">
        <v>148</v>
      </c>
      <c r="E1876" t="s">
        <v>41</v>
      </c>
      <c r="F1876" t="str">
        <f t="shared" si="88"/>
        <v>New South Wales</v>
      </c>
      <c r="G1876" t="s">
        <v>10</v>
      </c>
      <c r="H1876">
        <v>2830</v>
      </c>
      <c r="I1876" t="s">
        <v>11</v>
      </c>
      <c r="J1876" t="s">
        <v>25</v>
      </c>
      <c r="K1876" t="s">
        <v>154</v>
      </c>
      <c r="L1876" t="s">
        <v>14</v>
      </c>
      <c r="M1876" s="5">
        <v>109.78999999999999</v>
      </c>
      <c r="N1876">
        <v>1</v>
      </c>
    </row>
    <row r="1877" spans="1:14" x14ac:dyDescent="0.25">
      <c r="A1877" s="2">
        <v>45982</v>
      </c>
      <c r="B1877" s="3">
        <f t="shared" si="89"/>
        <v>2026</v>
      </c>
      <c r="C1877" t="str">
        <f t="shared" si="87"/>
        <v>2025-2026</v>
      </c>
      <c r="D1877" t="s">
        <v>148</v>
      </c>
      <c r="E1877" t="s">
        <v>65</v>
      </c>
      <c r="F1877" t="str">
        <f t="shared" si="88"/>
        <v>New South Wales</v>
      </c>
      <c r="G1877" t="s">
        <v>10</v>
      </c>
      <c r="H1877">
        <v>2541</v>
      </c>
      <c r="I1877" t="s">
        <v>11</v>
      </c>
      <c r="J1877" t="s">
        <v>58</v>
      </c>
      <c r="K1877" t="s">
        <v>154</v>
      </c>
      <c r="L1877" t="s">
        <v>14</v>
      </c>
      <c r="M1877" s="5">
        <v>109.83</v>
      </c>
      <c r="N1877">
        <v>1</v>
      </c>
    </row>
    <row r="1878" spans="1:14" x14ac:dyDescent="0.25">
      <c r="A1878" s="2">
        <v>45738</v>
      </c>
      <c r="B1878" s="3">
        <f t="shared" si="89"/>
        <v>2025</v>
      </c>
      <c r="C1878" t="str">
        <f t="shared" si="87"/>
        <v>2024-2025</v>
      </c>
      <c r="D1878" t="s">
        <v>148</v>
      </c>
      <c r="E1878" t="s">
        <v>57</v>
      </c>
      <c r="F1878" t="str">
        <f t="shared" si="88"/>
        <v>New South Wales</v>
      </c>
      <c r="G1878" t="s">
        <v>10</v>
      </c>
      <c r="H1878">
        <v>2560</v>
      </c>
      <c r="I1878" t="s">
        <v>11</v>
      </c>
      <c r="J1878" t="s">
        <v>58</v>
      </c>
      <c r="K1878" t="s">
        <v>150</v>
      </c>
      <c r="L1878" t="s">
        <v>18</v>
      </c>
      <c r="M1878" s="5">
        <v>109.89</v>
      </c>
      <c r="N1878">
        <v>1</v>
      </c>
    </row>
    <row r="1879" spans="1:14" x14ac:dyDescent="0.25">
      <c r="A1879" s="2">
        <v>45733</v>
      </c>
      <c r="B1879" s="3">
        <f t="shared" si="89"/>
        <v>2025</v>
      </c>
      <c r="C1879" t="str">
        <f t="shared" si="87"/>
        <v>2024-2025</v>
      </c>
      <c r="D1879" t="s">
        <v>147</v>
      </c>
      <c r="E1879" t="s">
        <v>93</v>
      </c>
      <c r="F1879" t="str">
        <f t="shared" si="88"/>
        <v>Western Australia</v>
      </c>
      <c r="G1879" t="s">
        <v>48</v>
      </c>
      <c r="H1879">
        <v>6112</v>
      </c>
      <c r="I1879" t="s">
        <v>11</v>
      </c>
      <c r="J1879" t="s">
        <v>94</v>
      </c>
      <c r="K1879" t="s">
        <v>154</v>
      </c>
      <c r="L1879" t="s">
        <v>14</v>
      </c>
      <c r="M1879" s="5">
        <v>109.91</v>
      </c>
      <c r="N1879">
        <v>1</v>
      </c>
    </row>
    <row r="1880" spans="1:14" x14ac:dyDescent="0.25">
      <c r="A1880" s="2">
        <v>45707</v>
      </c>
      <c r="B1880" s="3">
        <f t="shared" si="89"/>
        <v>2025</v>
      </c>
      <c r="C1880" t="str">
        <f t="shared" si="87"/>
        <v>2024-2025</v>
      </c>
      <c r="D1880" t="s">
        <v>148</v>
      </c>
      <c r="E1880" t="s">
        <v>107</v>
      </c>
      <c r="F1880" t="str">
        <f t="shared" si="88"/>
        <v>Queensland</v>
      </c>
      <c r="G1880" t="s">
        <v>35</v>
      </c>
      <c r="H1880">
        <v>4220</v>
      </c>
      <c r="I1880" t="s">
        <v>11</v>
      </c>
      <c r="J1880" t="s">
        <v>104</v>
      </c>
      <c r="K1880" t="s">
        <v>154</v>
      </c>
      <c r="L1880" t="s">
        <v>14</v>
      </c>
      <c r="M1880" s="5">
        <v>109.95</v>
      </c>
      <c r="N1880">
        <v>1</v>
      </c>
    </row>
    <row r="1881" spans="1:14" x14ac:dyDescent="0.25">
      <c r="A1881" s="2">
        <v>45561</v>
      </c>
      <c r="B1881" s="3">
        <f t="shared" si="89"/>
        <v>2025</v>
      </c>
      <c r="C1881" t="str">
        <f t="shared" si="87"/>
        <v>2024-2025</v>
      </c>
      <c r="D1881" t="s">
        <v>147</v>
      </c>
      <c r="E1881" t="s">
        <v>97</v>
      </c>
      <c r="F1881" t="str">
        <f t="shared" si="88"/>
        <v>Tasmania</v>
      </c>
      <c r="G1881" t="s">
        <v>70</v>
      </c>
      <c r="H1881">
        <v>7250</v>
      </c>
      <c r="I1881" t="s">
        <v>11</v>
      </c>
      <c r="J1881" t="s">
        <v>71</v>
      </c>
      <c r="K1881" t="s">
        <v>154</v>
      </c>
      <c r="L1881" t="s">
        <v>14</v>
      </c>
      <c r="M1881" s="5">
        <v>110.22</v>
      </c>
      <c r="N1881">
        <v>1</v>
      </c>
    </row>
    <row r="1882" spans="1:14" x14ac:dyDescent="0.25">
      <c r="A1882" s="2">
        <v>45350</v>
      </c>
      <c r="B1882" s="3">
        <f t="shared" si="89"/>
        <v>2024</v>
      </c>
      <c r="C1882" t="str">
        <f t="shared" si="87"/>
        <v>2023-2024</v>
      </c>
      <c r="D1882" t="s">
        <v>148</v>
      </c>
      <c r="E1882" t="s">
        <v>122</v>
      </c>
      <c r="F1882" t="str">
        <f t="shared" si="88"/>
        <v>New South Wales</v>
      </c>
      <c r="G1882" t="s">
        <v>10</v>
      </c>
      <c r="H1882">
        <v>2650</v>
      </c>
      <c r="I1882" t="s">
        <v>11</v>
      </c>
      <c r="J1882" t="s">
        <v>25</v>
      </c>
      <c r="K1882" t="s">
        <v>149</v>
      </c>
      <c r="L1882" t="s">
        <v>15</v>
      </c>
      <c r="M1882" s="5">
        <v>110.41</v>
      </c>
      <c r="N1882">
        <v>1</v>
      </c>
    </row>
    <row r="1883" spans="1:14" x14ac:dyDescent="0.25">
      <c r="A1883" s="2">
        <v>45854</v>
      </c>
      <c r="B1883" s="3">
        <f t="shared" si="89"/>
        <v>2026</v>
      </c>
      <c r="C1883" t="str">
        <f t="shared" si="87"/>
        <v>2025-2026</v>
      </c>
      <c r="D1883" t="s">
        <v>147</v>
      </c>
      <c r="E1883" t="s">
        <v>40</v>
      </c>
      <c r="F1883" t="str">
        <f t="shared" si="88"/>
        <v>New South Wales</v>
      </c>
      <c r="G1883" t="s">
        <v>10</v>
      </c>
      <c r="H1883">
        <v>2116</v>
      </c>
      <c r="I1883" t="s">
        <v>11</v>
      </c>
      <c r="J1883" t="s">
        <v>27</v>
      </c>
      <c r="K1883" t="s">
        <v>156</v>
      </c>
      <c r="L1883" t="s">
        <v>17</v>
      </c>
      <c r="M1883" s="5">
        <v>110.62</v>
      </c>
      <c r="N1883">
        <v>1</v>
      </c>
    </row>
    <row r="1884" spans="1:14" x14ac:dyDescent="0.25">
      <c r="A1884" s="2">
        <v>45814</v>
      </c>
      <c r="B1884" s="3">
        <f t="shared" si="89"/>
        <v>2025</v>
      </c>
      <c r="C1884" t="str">
        <f t="shared" si="87"/>
        <v>2024-2025</v>
      </c>
      <c r="D1884" t="s">
        <v>148</v>
      </c>
      <c r="E1884" t="s">
        <v>144</v>
      </c>
      <c r="F1884" t="str">
        <f t="shared" si="88"/>
        <v>Queensland</v>
      </c>
      <c r="G1884" t="s">
        <v>35</v>
      </c>
      <c r="H1884">
        <v>4566</v>
      </c>
      <c r="I1884" t="s">
        <v>11</v>
      </c>
      <c r="J1884" t="s">
        <v>120</v>
      </c>
      <c r="K1884" t="s">
        <v>19</v>
      </c>
      <c r="L1884" t="s">
        <v>23</v>
      </c>
      <c r="M1884" s="5">
        <v>110.63000000000001</v>
      </c>
      <c r="N1884">
        <v>1</v>
      </c>
    </row>
    <row r="1885" spans="1:14" x14ac:dyDescent="0.25">
      <c r="A1885" s="2">
        <v>45930</v>
      </c>
      <c r="B1885" s="3">
        <f t="shared" si="89"/>
        <v>2026</v>
      </c>
      <c r="C1885" t="str">
        <f t="shared" si="87"/>
        <v>2025-2026</v>
      </c>
      <c r="D1885" t="s">
        <v>147</v>
      </c>
      <c r="E1885" t="s">
        <v>75</v>
      </c>
      <c r="F1885" t="str">
        <f t="shared" si="88"/>
        <v>Victoria</v>
      </c>
      <c r="G1885" t="s">
        <v>45</v>
      </c>
      <c r="H1885">
        <v>3630</v>
      </c>
      <c r="I1885" t="s">
        <v>11</v>
      </c>
      <c r="J1885" t="s">
        <v>55</v>
      </c>
      <c r="K1885" t="s">
        <v>152</v>
      </c>
      <c r="L1885" t="s">
        <v>13</v>
      </c>
      <c r="M1885" s="5">
        <v>111.25</v>
      </c>
      <c r="N1885">
        <v>1</v>
      </c>
    </row>
    <row r="1886" spans="1:14" x14ac:dyDescent="0.25">
      <c r="A1886" s="2">
        <v>45600</v>
      </c>
      <c r="B1886" s="3">
        <f t="shared" si="89"/>
        <v>2025</v>
      </c>
      <c r="C1886" t="str">
        <f t="shared" si="87"/>
        <v>2024-2025</v>
      </c>
      <c r="D1886" t="s">
        <v>148</v>
      </c>
      <c r="E1886" t="s">
        <v>130</v>
      </c>
      <c r="F1886" t="str">
        <f t="shared" si="88"/>
        <v>South Australia</v>
      </c>
      <c r="G1886" t="s">
        <v>32</v>
      </c>
      <c r="H1886">
        <v>5290</v>
      </c>
      <c r="I1886" t="s">
        <v>11</v>
      </c>
      <c r="J1886" t="s">
        <v>38</v>
      </c>
      <c r="K1886" t="s">
        <v>153</v>
      </c>
      <c r="L1886" t="s">
        <v>16</v>
      </c>
      <c r="M1886" s="5">
        <v>111.27000000000001</v>
      </c>
      <c r="N1886">
        <v>1</v>
      </c>
    </row>
    <row r="1887" spans="1:14" x14ac:dyDescent="0.25">
      <c r="A1887" s="2">
        <v>45610</v>
      </c>
      <c r="B1887" s="3">
        <f t="shared" si="89"/>
        <v>2025</v>
      </c>
      <c r="C1887" t="str">
        <f t="shared" si="87"/>
        <v>2024-2025</v>
      </c>
      <c r="D1887" t="s">
        <v>148</v>
      </c>
      <c r="E1887" t="s">
        <v>125</v>
      </c>
      <c r="F1887" t="str">
        <f t="shared" si="88"/>
        <v>Victoria</v>
      </c>
      <c r="G1887" t="s">
        <v>45</v>
      </c>
      <c r="H1887">
        <v>3400</v>
      </c>
      <c r="I1887" t="s">
        <v>11</v>
      </c>
      <c r="J1887" t="s">
        <v>60</v>
      </c>
      <c r="K1887" t="s">
        <v>19</v>
      </c>
      <c r="L1887" t="s">
        <v>23</v>
      </c>
      <c r="M1887" s="5">
        <v>111.39</v>
      </c>
      <c r="N1887">
        <v>1</v>
      </c>
    </row>
    <row r="1888" spans="1:14" x14ac:dyDescent="0.25">
      <c r="A1888" s="2">
        <v>45416</v>
      </c>
      <c r="B1888" s="3">
        <f t="shared" si="89"/>
        <v>2024</v>
      </c>
      <c r="C1888" t="str">
        <f t="shared" si="87"/>
        <v>2023-2024</v>
      </c>
      <c r="D1888" t="s">
        <v>148</v>
      </c>
      <c r="E1888" t="s">
        <v>142</v>
      </c>
      <c r="F1888" t="str">
        <f t="shared" si="88"/>
        <v>Australian Capital Territory</v>
      </c>
      <c r="G1888" t="s">
        <v>80</v>
      </c>
      <c r="H1888">
        <v>2609</v>
      </c>
      <c r="I1888" t="s">
        <v>11</v>
      </c>
      <c r="J1888" t="s">
        <v>58</v>
      </c>
      <c r="K1888" t="s">
        <v>19</v>
      </c>
      <c r="L1888" t="s">
        <v>23</v>
      </c>
      <c r="M1888" s="5">
        <v>111.7</v>
      </c>
      <c r="N1888">
        <v>1</v>
      </c>
    </row>
    <row r="1889" spans="1:14" x14ac:dyDescent="0.25">
      <c r="A1889" s="2">
        <v>45570</v>
      </c>
      <c r="B1889" s="3">
        <f t="shared" si="89"/>
        <v>2025</v>
      </c>
      <c r="C1889" t="str">
        <f t="shared" si="87"/>
        <v>2024-2025</v>
      </c>
      <c r="D1889" t="s">
        <v>147</v>
      </c>
      <c r="E1889" t="s">
        <v>129</v>
      </c>
      <c r="F1889" t="str">
        <f t="shared" si="88"/>
        <v>Tasmania</v>
      </c>
      <c r="G1889" t="s">
        <v>70</v>
      </c>
      <c r="H1889">
        <v>7010</v>
      </c>
      <c r="I1889" t="s">
        <v>11</v>
      </c>
      <c r="J1889" t="s">
        <v>71</v>
      </c>
      <c r="K1889" t="s">
        <v>149</v>
      </c>
      <c r="L1889" t="s">
        <v>15</v>
      </c>
      <c r="M1889" s="5">
        <v>111.72</v>
      </c>
      <c r="N1889">
        <v>1</v>
      </c>
    </row>
    <row r="1890" spans="1:14" x14ac:dyDescent="0.25">
      <c r="A1890" s="2">
        <v>45548</v>
      </c>
      <c r="B1890" s="3">
        <f t="shared" si="89"/>
        <v>2025</v>
      </c>
      <c r="C1890" t="str">
        <f t="shared" si="87"/>
        <v>2024-2025</v>
      </c>
      <c r="D1890" t="s">
        <v>147</v>
      </c>
      <c r="E1890" t="s">
        <v>109</v>
      </c>
      <c r="F1890" t="str">
        <f t="shared" si="88"/>
        <v>New South Wales</v>
      </c>
      <c r="G1890" t="s">
        <v>10</v>
      </c>
      <c r="H1890">
        <v>2480</v>
      </c>
      <c r="I1890" t="s">
        <v>11</v>
      </c>
      <c r="J1890" t="s">
        <v>68</v>
      </c>
      <c r="K1890" t="s">
        <v>150</v>
      </c>
      <c r="L1890" t="s">
        <v>18</v>
      </c>
      <c r="M1890" s="5">
        <v>111.75</v>
      </c>
      <c r="N1890">
        <v>1</v>
      </c>
    </row>
    <row r="1891" spans="1:14" x14ac:dyDescent="0.25">
      <c r="A1891" s="2">
        <v>45458</v>
      </c>
      <c r="B1891" s="3">
        <f t="shared" si="89"/>
        <v>2024</v>
      </c>
      <c r="C1891" t="str">
        <f t="shared" si="87"/>
        <v>2023-2024</v>
      </c>
      <c r="D1891" t="s">
        <v>147</v>
      </c>
      <c r="E1891" t="s">
        <v>69</v>
      </c>
      <c r="F1891" t="str">
        <f t="shared" si="88"/>
        <v>Tasmania</v>
      </c>
      <c r="G1891" t="s">
        <v>70</v>
      </c>
      <c r="H1891">
        <v>7018</v>
      </c>
      <c r="I1891" t="s">
        <v>11</v>
      </c>
      <c r="J1891" t="s">
        <v>71</v>
      </c>
      <c r="K1891" t="s">
        <v>19</v>
      </c>
      <c r="L1891" t="s">
        <v>23</v>
      </c>
      <c r="M1891" s="5">
        <v>111.79</v>
      </c>
      <c r="N1891">
        <v>1</v>
      </c>
    </row>
    <row r="1892" spans="1:14" x14ac:dyDescent="0.25">
      <c r="A1892" s="2">
        <v>45769</v>
      </c>
      <c r="B1892" s="3">
        <f t="shared" si="89"/>
        <v>2025</v>
      </c>
      <c r="C1892" t="str">
        <f t="shared" si="87"/>
        <v>2024-2025</v>
      </c>
      <c r="D1892" t="s">
        <v>147</v>
      </c>
      <c r="E1892" t="s">
        <v>82</v>
      </c>
      <c r="F1892" t="str">
        <f t="shared" si="88"/>
        <v>Queensland</v>
      </c>
      <c r="G1892" t="s">
        <v>35</v>
      </c>
      <c r="H1892">
        <v>4012</v>
      </c>
      <c r="I1892" t="s">
        <v>11</v>
      </c>
      <c r="J1892" t="s">
        <v>43</v>
      </c>
      <c r="K1892" t="s">
        <v>150</v>
      </c>
      <c r="L1892" t="s">
        <v>18</v>
      </c>
      <c r="M1892" s="5">
        <v>111.83</v>
      </c>
      <c r="N1892">
        <v>1</v>
      </c>
    </row>
    <row r="1893" spans="1:14" x14ac:dyDescent="0.25">
      <c r="A1893" s="2">
        <v>45688</v>
      </c>
      <c r="B1893" s="3">
        <f t="shared" si="89"/>
        <v>2025</v>
      </c>
      <c r="C1893" t="str">
        <f t="shared" si="87"/>
        <v>2024-2025</v>
      </c>
      <c r="D1893" t="s">
        <v>148</v>
      </c>
      <c r="E1893" t="s">
        <v>143</v>
      </c>
      <c r="F1893" t="str">
        <f t="shared" si="88"/>
        <v>New South Wales</v>
      </c>
      <c r="G1893" t="s">
        <v>10</v>
      </c>
      <c r="H1893">
        <v>2154</v>
      </c>
      <c r="I1893" t="s">
        <v>11</v>
      </c>
      <c r="J1893" t="s">
        <v>27</v>
      </c>
      <c r="K1893" t="s">
        <v>19</v>
      </c>
      <c r="L1893" t="s">
        <v>23</v>
      </c>
      <c r="M1893" s="5">
        <v>111.86</v>
      </c>
      <c r="N1893">
        <v>1</v>
      </c>
    </row>
    <row r="1894" spans="1:14" x14ac:dyDescent="0.25">
      <c r="A1894" s="2">
        <v>45731</v>
      </c>
      <c r="B1894" s="3">
        <f t="shared" si="89"/>
        <v>2025</v>
      </c>
      <c r="C1894" t="str">
        <f t="shared" si="87"/>
        <v>2024-2025</v>
      </c>
      <c r="D1894" t="s">
        <v>147</v>
      </c>
      <c r="E1894" t="s">
        <v>132</v>
      </c>
      <c r="F1894" t="str">
        <f t="shared" si="88"/>
        <v>New South Wales</v>
      </c>
      <c r="G1894" t="s">
        <v>10</v>
      </c>
      <c r="H1894">
        <v>2800</v>
      </c>
      <c r="I1894" t="s">
        <v>11</v>
      </c>
      <c r="J1894" t="s">
        <v>25</v>
      </c>
      <c r="K1894" t="s">
        <v>149</v>
      </c>
      <c r="L1894" t="s">
        <v>15</v>
      </c>
      <c r="M1894" s="5">
        <v>112</v>
      </c>
      <c r="N1894">
        <v>1</v>
      </c>
    </row>
    <row r="1895" spans="1:14" x14ac:dyDescent="0.25">
      <c r="A1895" s="2">
        <v>45515</v>
      </c>
      <c r="B1895" s="3">
        <f t="shared" si="89"/>
        <v>2025</v>
      </c>
      <c r="C1895" t="str">
        <f t="shared" si="87"/>
        <v>2024-2025</v>
      </c>
      <c r="D1895" t="s">
        <v>147</v>
      </c>
      <c r="E1895" t="s">
        <v>79</v>
      </c>
      <c r="F1895" t="str">
        <f t="shared" si="88"/>
        <v>Australian Capital Territory</v>
      </c>
      <c r="G1895" t="s">
        <v>80</v>
      </c>
      <c r="H1895">
        <v>2617</v>
      </c>
      <c r="I1895" t="s">
        <v>11</v>
      </c>
      <c r="J1895" t="s">
        <v>58</v>
      </c>
      <c r="K1895" t="s">
        <v>19</v>
      </c>
      <c r="L1895" t="s">
        <v>23</v>
      </c>
      <c r="M1895" s="5">
        <v>112.14</v>
      </c>
      <c r="N1895">
        <v>1</v>
      </c>
    </row>
    <row r="1896" spans="1:14" x14ac:dyDescent="0.25">
      <c r="A1896" s="2">
        <v>45499</v>
      </c>
      <c r="B1896" s="3">
        <f t="shared" si="89"/>
        <v>2025</v>
      </c>
      <c r="C1896" t="str">
        <f t="shared" si="87"/>
        <v>2024-2025</v>
      </c>
      <c r="D1896" t="s">
        <v>147</v>
      </c>
      <c r="E1896" t="s">
        <v>133</v>
      </c>
      <c r="F1896" t="str">
        <f t="shared" si="88"/>
        <v>Queensland</v>
      </c>
      <c r="G1896" t="s">
        <v>35</v>
      </c>
      <c r="H1896">
        <v>4305</v>
      </c>
      <c r="I1896" t="s">
        <v>11</v>
      </c>
      <c r="J1896" t="s">
        <v>104</v>
      </c>
      <c r="K1896" t="s">
        <v>152</v>
      </c>
      <c r="L1896" t="s">
        <v>13</v>
      </c>
      <c r="M1896" s="5">
        <v>112.37</v>
      </c>
      <c r="N1896">
        <v>1</v>
      </c>
    </row>
    <row r="1897" spans="1:14" x14ac:dyDescent="0.25">
      <c r="A1897" s="2">
        <v>45866</v>
      </c>
      <c r="B1897" s="3">
        <f t="shared" si="89"/>
        <v>2026</v>
      </c>
      <c r="C1897" t="str">
        <f t="shared" si="87"/>
        <v>2025-2026</v>
      </c>
      <c r="D1897" t="s">
        <v>148</v>
      </c>
      <c r="E1897" t="s">
        <v>133</v>
      </c>
      <c r="F1897" t="str">
        <f t="shared" si="88"/>
        <v>Queensland</v>
      </c>
      <c r="G1897" t="s">
        <v>35</v>
      </c>
      <c r="H1897">
        <v>4305</v>
      </c>
      <c r="I1897" t="s">
        <v>11</v>
      </c>
      <c r="J1897" t="s">
        <v>104</v>
      </c>
      <c r="K1897" t="s">
        <v>19</v>
      </c>
      <c r="L1897" t="s">
        <v>23</v>
      </c>
      <c r="M1897" s="5">
        <v>112.64</v>
      </c>
      <c r="N1897">
        <v>1</v>
      </c>
    </row>
    <row r="1898" spans="1:14" x14ac:dyDescent="0.25">
      <c r="A1898" s="2">
        <v>45384</v>
      </c>
      <c r="B1898" s="3">
        <f t="shared" si="89"/>
        <v>2024</v>
      </c>
      <c r="C1898" t="str">
        <f t="shared" si="87"/>
        <v>2023-2024</v>
      </c>
      <c r="D1898" t="s">
        <v>147</v>
      </c>
      <c r="E1898" t="s">
        <v>83</v>
      </c>
      <c r="F1898" t="str">
        <f t="shared" si="88"/>
        <v>New South Wales</v>
      </c>
      <c r="G1898" t="s">
        <v>10</v>
      </c>
      <c r="H1898">
        <v>2750</v>
      </c>
      <c r="I1898" t="s">
        <v>11</v>
      </c>
      <c r="J1898" t="s">
        <v>25</v>
      </c>
      <c r="K1898" t="s">
        <v>19</v>
      </c>
      <c r="L1898" t="s">
        <v>23</v>
      </c>
      <c r="M1898" s="5">
        <v>112.78</v>
      </c>
      <c r="N1898">
        <v>1</v>
      </c>
    </row>
    <row r="1899" spans="1:14" x14ac:dyDescent="0.25">
      <c r="A1899" s="2">
        <v>45484</v>
      </c>
      <c r="B1899" s="3">
        <f t="shared" si="89"/>
        <v>2025</v>
      </c>
      <c r="C1899" t="str">
        <f t="shared" si="87"/>
        <v>2024-2025</v>
      </c>
      <c r="D1899" t="s">
        <v>148</v>
      </c>
      <c r="E1899" t="s">
        <v>125</v>
      </c>
      <c r="F1899" t="str">
        <f t="shared" si="88"/>
        <v>Victoria</v>
      </c>
      <c r="G1899" t="s">
        <v>45</v>
      </c>
      <c r="H1899">
        <v>3400</v>
      </c>
      <c r="I1899" t="s">
        <v>11</v>
      </c>
      <c r="J1899" t="s">
        <v>60</v>
      </c>
      <c r="K1899" t="s">
        <v>154</v>
      </c>
      <c r="L1899" t="s">
        <v>14</v>
      </c>
      <c r="M1899" s="5">
        <v>112.92</v>
      </c>
      <c r="N1899">
        <v>1</v>
      </c>
    </row>
    <row r="1900" spans="1:14" x14ac:dyDescent="0.25">
      <c r="A1900" s="2">
        <v>45955</v>
      </c>
      <c r="B1900" s="3">
        <f t="shared" si="89"/>
        <v>2026</v>
      </c>
      <c r="C1900" t="str">
        <f t="shared" si="87"/>
        <v>2025-2026</v>
      </c>
      <c r="D1900" t="s">
        <v>147</v>
      </c>
      <c r="E1900" t="s">
        <v>50</v>
      </c>
      <c r="F1900" t="str">
        <f t="shared" si="88"/>
        <v>Queensland</v>
      </c>
      <c r="G1900" t="s">
        <v>35</v>
      </c>
      <c r="H1900">
        <v>4703</v>
      </c>
      <c r="I1900" t="s">
        <v>11</v>
      </c>
      <c r="J1900" t="s">
        <v>51</v>
      </c>
      <c r="K1900" t="s">
        <v>152</v>
      </c>
      <c r="L1900" t="s">
        <v>13</v>
      </c>
      <c r="M1900" s="5">
        <v>113.67999999999999</v>
      </c>
      <c r="N1900">
        <v>1</v>
      </c>
    </row>
    <row r="1901" spans="1:14" x14ac:dyDescent="0.25">
      <c r="A1901" s="2">
        <v>45822</v>
      </c>
      <c r="B1901" s="3">
        <f t="shared" si="89"/>
        <v>2025</v>
      </c>
      <c r="C1901" t="str">
        <f t="shared" si="87"/>
        <v>2024-2025</v>
      </c>
      <c r="D1901" t="s">
        <v>148</v>
      </c>
      <c r="E1901" t="s">
        <v>57</v>
      </c>
      <c r="F1901" t="str">
        <f t="shared" si="88"/>
        <v>New South Wales</v>
      </c>
      <c r="G1901" t="s">
        <v>10</v>
      </c>
      <c r="H1901">
        <v>2560</v>
      </c>
      <c r="I1901" t="s">
        <v>11</v>
      </c>
      <c r="J1901" t="s">
        <v>58</v>
      </c>
      <c r="K1901" t="s">
        <v>149</v>
      </c>
      <c r="L1901" t="s">
        <v>15</v>
      </c>
      <c r="M1901" s="5">
        <v>113.75999999999999</v>
      </c>
      <c r="N1901">
        <v>1</v>
      </c>
    </row>
    <row r="1902" spans="1:14" x14ac:dyDescent="0.25">
      <c r="A1902" s="2">
        <v>45893</v>
      </c>
      <c r="B1902" s="3">
        <f t="shared" si="89"/>
        <v>2026</v>
      </c>
      <c r="C1902" t="str">
        <f t="shared" si="87"/>
        <v>2025-2026</v>
      </c>
      <c r="D1902" t="s">
        <v>148</v>
      </c>
      <c r="E1902" t="s">
        <v>143</v>
      </c>
      <c r="F1902" t="str">
        <f t="shared" si="88"/>
        <v>New South Wales</v>
      </c>
      <c r="G1902" t="s">
        <v>10</v>
      </c>
      <c r="H1902">
        <v>2154</v>
      </c>
      <c r="I1902" t="s">
        <v>11</v>
      </c>
      <c r="J1902" t="s">
        <v>27</v>
      </c>
      <c r="K1902" t="s">
        <v>153</v>
      </c>
      <c r="L1902" t="s">
        <v>16</v>
      </c>
      <c r="M1902" s="5">
        <v>113.81</v>
      </c>
      <c r="N1902">
        <v>1</v>
      </c>
    </row>
    <row r="1903" spans="1:14" x14ac:dyDescent="0.25">
      <c r="A1903" s="2">
        <v>45625</v>
      </c>
      <c r="B1903" s="3">
        <f t="shared" si="89"/>
        <v>2025</v>
      </c>
      <c r="C1903" t="str">
        <f t="shared" si="87"/>
        <v>2024-2025</v>
      </c>
      <c r="D1903" t="s">
        <v>148</v>
      </c>
      <c r="E1903" t="s">
        <v>95</v>
      </c>
      <c r="F1903" t="str">
        <f t="shared" si="88"/>
        <v>Victoria</v>
      </c>
      <c r="G1903" t="s">
        <v>45</v>
      </c>
      <c r="H1903">
        <v>3931</v>
      </c>
      <c r="I1903" t="s">
        <v>11</v>
      </c>
      <c r="J1903" t="s">
        <v>55</v>
      </c>
      <c r="K1903" t="s">
        <v>155</v>
      </c>
      <c r="L1903" t="s">
        <v>20</v>
      </c>
      <c r="M1903" s="5">
        <v>113.89</v>
      </c>
      <c r="N1903">
        <v>1</v>
      </c>
    </row>
    <row r="1904" spans="1:14" x14ac:dyDescent="0.25">
      <c r="A1904" s="2">
        <v>45842</v>
      </c>
      <c r="B1904" s="3">
        <f t="shared" si="89"/>
        <v>2026</v>
      </c>
      <c r="C1904" t="str">
        <f t="shared" si="87"/>
        <v>2025-2026</v>
      </c>
      <c r="D1904" t="s">
        <v>148</v>
      </c>
      <c r="E1904" t="s">
        <v>95</v>
      </c>
      <c r="F1904" t="str">
        <f t="shared" si="88"/>
        <v>Victoria</v>
      </c>
      <c r="G1904" t="s">
        <v>45</v>
      </c>
      <c r="H1904">
        <v>3931</v>
      </c>
      <c r="I1904" t="s">
        <v>11</v>
      </c>
      <c r="J1904" t="s">
        <v>55</v>
      </c>
      <c r="K1904" t="s">
        <v>154</v>
      </c>
      <c r="L1904" t="s">
        <v>14</v>
      </c>
      <c r="M1904" s="5">
        <v>113.91</v>
      </c>
      <c r="N1904">
        <v>1</v>
      </c>
    </row>
    <row r="1905" spans="1:14" x14ac:dyDescent="0.25">
      <c r="A1905" s="2">
        <v>45643</v>
      </c>
      <c r="B1905" s="3">
        <f t="shared" si="89"/>
        <v>2025</v>
      </c>
      <c r="C1905" t="str">
        <f t="shared" si="87"/>
        <v>2024-2025</v>
      </c>
      <c r="D1905" t="s">
        <v>147</v>
      </c>
      <c r="E1905" t="s">
        <v>125</v>
      </c>
      <c r="F1905" t="str">
        <f t="shared" si="88"/>
        <v>Victoria</v>
      </c>
      <c r="G1905" t="s">
        <v>45</v>
      </c>
      <c r="H1905">
        <v>3400</v>
      </c>
      <c r="I1905" t="s">
        <v>11</v>
      </c>
      <c r="J1905" t="s">
        <v>60</v>
      </c>
      <c r="K1905" t="s">
        <v>152</v>
      </c>
      <c r="L1905" t="s">
        <v>13</v>
      </c>
      <c r="M1905" s="5">
        <v>114.42999999999999</v>
      </c>
      <c r="N1905">
        <v>1</v>
      </c>
    </row>
    <row r="1906" spans="1:14" x14ac:dyDescent="0.25">
      <c r="A1906" s="2">
        <v>45335</v>
      </c>
      <c r="B1906" s="3">
        <f t="shared" si="89"/>
        <v>2024</v>
      </c>
      <c r="C1906" t="str">
        <f t="shared" si="87"/>
        <v>2023-2024</v>
      </c>
      <c r="D1906" t="s">
        <v>148</v>
      </c>
      <c r="E1906" t="s">
        <v>143</v>
      </c>
      <c r="F1906" t="str">
        <f t="shared" si="88"/>
        <v>New South Wales</v>
      </c>
      <c r="G1906" t="s">
        <v>10</v>
      </c>
      <c r="H1906">
        <v>2154</v>
      </c>
      <c r="I1906" t="s">
        <v>11</v>
      </c>
      <c r="J1906" t="s">
        <v>27</v>
      </c>
      <c r="K1906" t="s">
        <v>19</v>
      </c>
      <c r="L1906" t="s">
        <v>23</v>
      </c>
      <c r="M1906" s="5">
        <v>114.78</v>
      </c>
      <c r="N1906">
        <v>1</v>
      </c>
    </row>
    <row r="1907" spans="1:14" x14ac:dyDescent="0.25">
      <c r="A1907" s="2">
        <v>45965</v>
      </c>
      <c r="B1907" s="3">
        <f t="shared" si="89"/>
        <v>2026</v>
      </c>
      <c r="C1907" t="str">
        <f t="shared" si="87"/>
        <v>2025-2026</v>
      </c>
      <c r="D1907" t="s">
        <v>148</v>
      </c>
      <c r="E1907" t="s">
        <v>132</v>
      </c>
      <c r="F1907" t="str">
        <f t="shared" si="88"/>
        <v>New South Wales</v>
      </c>
      <c r="G1907" t="s">
        <v>10</v>
      </c>
      <c r="H1907">
        <v>2800</v>
      </c>
      <c r="I1907" t="s">
        <v>11</v>
      </c>
      <c r="J1907" t="s">
        <v>25</v>
      </c>
      <c r="K1907" t="s">
        <v>157</v>
      </c>
      <c r="L1907" t="s">
        <v>22</v>
      </c>
      <c r="M1907" s="5">
        <v>114.82000000000001</v>
      </c>
      <c r="N1907">
        <v>1</v>
      </c>
    </row>
    <row r="1908" spans="1:14" x14ac:dyDescent="0.25">
      <c r="A1908" s="2">
        <v>45794</v>
      </c>
      <c r="B1908" s="3">
        <f t="shared" si="89"/>
        <v>2025</v>
      </c>
      <c r="C1908" t="str">
        <f t="shared" si="87"/>
        <v>2024-2025</v>
      </c>
      <c r="D1908" t="s">
        <v>147</v>
      </c>
      <c r="E1908" t="s">
        <v>131</v>
      </c>
      <c r="F1908" t="str">
        <f t="shared" si="88"/>
        <v>Western Australia</v>
      </c>
      <c r="G1908" t="s">
        <v>48</v>
      </c>
      <c r="H1908">
        <v>6530</v>
      </c>
      <c r="I1908" t="s">
        <v>11</v>
      </c>
      <c r="J1908" t="s">
        <v>77</v>
      </c>
      <c r="K1908" t="s">
        <v>154</v>
      </c>
      <c r="L1908" t="s">
        <v>14</v>
      </c>
      <c r="M1908" s="5">
        <v>115.41</v>
      </c>
      <c r="N1908">
        <v>1</v>
      </c>
    </row>
    <row r="1909" spans="1:14" x14ac:dyDescent="0.25">
      <c r="A1909" s="2">
        <v>45439</v>
      </c>
      <c r="B1909" s="3">
        <f t="shared" si="89"/>
        <v>2024</v>
      </c>
      <c r="C1909" t="str">
        <f t="shared" si="87"/>
        <v>2023-2024</v>
      </c>
      <c r="D1909" t="s">
        <v>148</v>
      </c>
      <c r="E1909" t="s">
        <v>101</v>
      </c>
      <c r="F1909" t="str">
        <f t="shared" si="88"/>
        <v>Victoria</v>
      </c>
      <c r="G1909" t="s">
        <v>45</v>
      </c>
      <c r="H1909">
        <v>3131</v>
      </c>
      <c r="I1909" t="s">
        <v>11</v>
      </c>
      <c r="J1909" t="s">
        <v>63</v>
      </c>
      <c r="K1909" t="s">
        <v>153</v>
      </c>
      <c r="L1909" t="s">
        <v>16</v>
      </c>
      <c r="M1909" s="5">
        <v>115.62</v>
      </c>
      <c r="N1909">
        <v>1</v>
      </c>
    </row>
    <row r="1910" spans="1:14" x14ac:dyDescent="0.25">
      <c r="A1910" s="2">
        <v>45794</v>
      </c>
      <c r="B1910" s="3">
        <f t="shared" si="89"/>
        <v>2025</v>
      </c>
      <c r="C1910" t="str">
        <f t="shared" si="87"/>
        <v>2024-2025</v>
      </c>
      <c r="D1910" t="s">
        <v>147</v>
      </c>
      <c r="E1910" t="s">
        <v>85</v>
      </c>
      <c r="F1910" t="str">
        <f t="shared" si="88"/>
        <v>Queensland</v>
      </c>
      <c r="G1910" t="s">
        <v>35</v>
      </c>
      <c r="H1910">
        <v>4883</v>
      </c>
      <c r="I1910" t="s">
        <v>11</v>
      </c>
      <c r="J1910" t="s">
        <v>36</v>
      </c>
      <c r="K1910" t="s">
        <v>156</v>
      </c>
      <c r="L1910" t="s">
        <v>17</v>
      </c>
      <c r="M1910" s="5">
        <v>115.67</v>
      </c>
      <c r="N1910">
        <v>1</v>
      </c>
    </row>
    <row r="1911" spans="1:14" x14ac:dyDescent="0.25">
      <c r="A1911" s="2">
        <v>45824</v>
      </c>
      <c r="B1911" s="3">
        <f t="shared" si="89"/>
        <v>2025</v>
      </c>
      <c r="C1911" t="str">
        <f t="shared" si="87"/>
        <v>2024-2025</v>
      </c>
      <c r="D1911" t="s">
        <v>148</v>
      </c>
      <c r="E1911" t="s">
        <v>42</v>
      </c>
      <c r="F1911" t="str">
        <f t="shared" si="88"/>
        <v>Queensland</v>
      </c>
      <c r="G1911" t="s">
        <v>35</v>
      </c>
      <c r="H1911">
        <v>4053</v>
      </c>
      <c r="I1911" t="s">
        <v>11</v>
      </c>
      <c r="J1911" t="s">
        <v>43</v>
      </c>
      <c r="K1911" t="s">
        <v>150</v>
      </c>
      <c r="L1911" t="s">
        <v>18</v>
      </c>
      <c r="M1911" s="5">
        <v>115.7</v>
      </c>
      <c r="N1911">
        <v>1</v>
      </c>
    </row>
    <row r="1912" spans="1:14" x14ac:dyDescent="0.25">
      <c r="A1912" s="2">
        <v>45704</v>
      </c>
      <c r="B1912" s="3">
        <f t="shared" si="89"/>
        <v>2025</v>
      </c>
      <c r="C1912" t="str">
        <f t="shared" si="87"/>
        <v>2024-2025</v>
      </c>
      <c r="D1912" t="s">
        <v>147</v>
      </c>
      <c r="E1912" t="s">
        <v>67</v>
      </c>
      <c r="F1912" t="str">
        <f t="shared" si="88"/>
        <v>New South Wales</v>
      </c>
      <c r="G1912" t="s">
        <v>10</v>
      </c>
      <c r="H1912">
        <v>2478</v>
      </c>
      <c r="I1912" t="s">
        <v>11</v>
      </c>
      <c r="J1912" t="s">
        <v>68</v>
      </c>
      <c r="K1912" t="s">
        <v>155</v>
      </c>
      <c r="L1912" t="s">
        <v>20</v>
      </c>
      <c r="M1912" s="5">
        <v>115.71</v>
      </c>
      <c r="N1912">
        <v>1</v>
      </c>
    </row>
    <row r="1913" spans="1:14" x14ac:dyDescent="0.25">
      <c r="A1913" s="2">
        <v>45834</v>
      </c>
      <c r="B1913" s="3">
        <f t="shared" si="89"/>
        <v>2025</v>
      </c>
      <c r="C1913" t="str">
        <f t="shared" si="87"/>
        <v>2024-2025</v>
      </c>
      <c r="D1913" t="s">
        <v>147</v>
      </c>
      <c r="E1913" t="s">
        <v>108</v>
      </c>
      <c r="F1913" t="str">
        <f t="shared" si="88"/>
        <v>Victoria</v>
      </c>
      <c r="G1913" t="s">
        <v>45</v>
      </c>
      <c r="H1913">
        <v>3018</v>
      </c>
      <c r="I1913" t="s">
        <v>11</v>
      </c>
      <c r="J1913" t="s">
        <v>46</v>
      </c>
      <c r="K1913" t="s">
        <v>154</v>
      </c>
      <c r="L1913" t="s">
        <v>14</v>
      </c>
      <c r="M1913" s="5">
        <v>115.85</v>
      </c>
      <c r="N1913">
        <v>1</v>
      </c>
    </row>
    <row r="1914" spans="1:14" x14ac:dyDescent="0.25">
      <c r="A1914" s="2">
        <v>45642</v>
      </c>
      <c r="B1914" s="3">
        <f t="shared" si="89"/>
        <v>2025</v>
      </c>
      <c r="C1914" t="str">
        <f t="shared" si="87"/>
        <v>2024-2025</v>
      </c>
      <c r="D1914" t="s">
        <v>148</v>
      </c>
      <c r="E1914" t="s">
        <v>87</v>
      </c>
      <c r="F1914" t="str">
        <f t="shared" si="88"/>
        <v>New South Wales</v>
      </c>
      <c r="G1914" t="s">
        <v>10</v>
      </c>
      <c r="H1914">
        <v>2790</v>
      </c>
      <c r="I1914" t="s">
        <v>11</v>
      </c>
      <c r="J1914" t="s">
        <v>25</v>
      </c>
      <c r="K1914" t="s">
        <v>153</v>
      </c>
      <c r="L1914" t="s">
        <v>16</v>
      </c>
      <c r="M1914" s="5">
        <v>115.92</v>
      </c>
      <c r="N1914">
        <v>1</v>
      </c>
    </row>
    <row r="1915" spans="1:14" x14ac:dyDescent="0.25">
      <c r="A1915" s="2">
        <v>45339</v>
      </c>
      <c r="B1915" s="3">
        <f t="shared" si="89"/>
        <v>2024</v>
      </c>
      <c r="C1915" t="str">
        <f t="shared" si="87"/>
        <v>2023-2024</v>
      </c>
      <c r="D1915" t="s">
        <v>148</v>
      </c>
      <c r="E1915" t="s">
        <v>61</v>
      </c>
      <c r="F1915" t="str">
        <f t="shared" si="88"/>
        <v>New South Wales</v>
      </c>
      <c r="G1915" t="s">
        <v>10</v>
      </c>
      <c r="H1915">
        <v>2539</v>
      </c>
      <c r="I1915" t="s">
        <v>11</v>
      </c>
      <c r="J1915" t="s">
        <v>58</v>
      </c>
      <c r="K1915" t="s">
        <v>154</v>
      </c>
      <c r="L1915" t="s">
        <v>14</v>
      </c>
      <c r="M1915" s="5">
        <v>115.93</v>
      </c>
      <c r="N1915">
        <v>1</v>
      </c>
    </row>
    <row r="1916" spans="1:14" x14ac:dyDescent="0.25">
      <c r="A1916" s="2">
        <v>45428</v>
      </c>
      <c r="B1916" s="3">
        <f t="shared" si="89"/>
        <v>2024</v>
      </c>
      <c r="C1916" t="str">
        <f t="shared" si="87"/>
        <v>2023-2024</v>
      </c>
      <c r="D1916" t="s">
        <v>148</v>
      </c>
      <c r="E1916" t="s">
        <v>122</v>
      </c>
      <c r="F1916" t="str">
        <f t="shared" si="88"/>
        <v>New South Wales</v>
      </c>
      <c r="G1916" t="s">
        <v>10</v>
      </c>
      <c r="H1916">
        <v>2650</v>
      </c>
      <c r="I1916" t="s">
        <v>11</v>
      </c>
      <c r="J1916" t="s">
        <v>25</v>
      </c>
      <c r="K1916" t="s">
        <v>152</v>
      </c>
      <c r="L1916" t="s">
        <v>13</v>
      </c>
      <c r="M1916" s="5">
        <v>116.57</v>
      </c>
      <c r="N1916">
        <v>1</v>
      </c>
    </row>
    <row r="1917" spans="1:14" x14ac:dyDescent="0.25">
      <c r="A1917" s="2">
        <v>45298</v>
      </c>
      <c r="B1917" s="3">
        <f t="shared" si="89"/>
        <v>2024</v>
      </c>
      <c r="C1917" t="str">
        <f t="shared" si="87"/>
        <v>2023-2024</v>
      </c>
      <c r="D1917" t="s">
        <v>148</v>
      </c>
      <c r="E1917" t="s">
        <v>145</v>
      </c>
      <c r="F1917" t="str">
        <f t="shared" si="88"/>
        <v>New South Wales</v>
      </c>
      <c r="G1917" t="s">
        <v>10</v>
      </c>
      <c r="H1917">
        <v>2101</v>
      </c>
      <c r="I1917" t="s">
        <v>11</v>
      </c>
      <c r="J1917" t="s">
        <v>27</v>
      </c>
      <c r="K1917" t="s">
        <v>156</v>
      </c>
      <c r="L1917" t="s">
        <v>17</v>
      </c>
      <c r="M1917" s="5">
        <v>116.71000000000001</v>
      </c>
      <c r="N1917">
        <v>1</v>
      </c>
    </row>
    <row r="1918" spans="1:14" x14ac:dyDescent="0.25">
      <c r="A1918" s="2">
        <v>45607</v>
      </c>
      <c r="B1918" s="3">
        <f t="shared" si="89"/>
        <v>2025</v>
      </c>
      <c r="C1918" t="str">
        <f t="shared" si="87"/>
        <v>2024-2025</v>
      </c>
      <c r="D1918" t="s">
        <v>147</v>
      </c>
      <c r="E1918" t="s">
        <v>42</v>
      </c>
      <c r="F1918" t="str">
        <f t="shared" si="88"/>
        <v>Queensland</v>
      </c>
      <c r="G1918" t="s">
        <v>35</v>
      </c>
      <c r="H1918">
        <v>4053</v>
      </c>
      <c r="I1918" t="s">
        <v>11</v>
      </c>
      <c r="J1918" t="s">
        <v>43</v>
      </c>
      <c r="K1918" t="s">
        <v>149</v>
      </c>
      <c r="L1918" t="s">
        <v>15</v>
      </c>
      <c r="M1918" s="5">
        <v>116.71000000000001</v>
      </c>
      <c r="N1918">
        <v>1</v>
      </c>
    </row>
    <row r="1919" spans="1:14" x14ac:dyDescent="0.25">
      <c r="A1919" s="2">
        <v>45891</v>
      </c>
      <c r="B1919" s="3">
        <f t="shared" si="89"/>
        <v>2026</v>
      </c>
      <c r="C1919" t="str">
        <f t="shared" si="87"/>
        <v>2025-2026</v>
      </c>
      <c r="D1919" t="s">
        <v>147</v>
      </c>
      <c r="E1919" t="s">
        <v>75</v>
      </c>
      <c r="F1919" t="str">
        <f t="shared" si="88"/>
        <v>Victoria</v>
      </c>
      <c r="G1919" t="s">
        <v>45</v>
      </c>
      <c r="H1919">
        <v>3630</v>
      </c>
      <c r="I1919" t="s">
        <v>11</v>
      </c>
      <c r="J1919" t="s">
        <v>55</v>
      </c>
      <c r="K1919" t="s">
        <v>156</v>
      </c>
      <c r="L1919" t="s">
        <v>17</v>
      </c>
      <c r="M1919" s="5">
        <v>116.8</v>
      </c>
      <c r="N1919">
        <v>1</v>
      </c>
    </row>
    <row r="1920" spans="1:14" x14ac:dyDescent="0.25">
      <c r="A1920" s="2">
        <v>45683</v>
      </c>
      <c r="B1920" s="3">
        <f t="shared" si="89"/>
        <v>2025</v>
      </c>
      <c r="C1920" t="str">
        <f t="shared" si="87"/>
        <v>2024-2025</v>
      </c>
      <c r="D1920" t="s">
        <v>147</v>
      </c>
      <c r="E1920" t="s">
        <v>126</v>
      </c>
      <c r="F1920" t="str">
        <f t="shared" si="88"/>
        <v>Queensland</v>
      </c>
      <c r="G1920" t="s">
        <v>35</v>
      </c>
      <c r="H1920">
        <v>4551</v>
      </c>
      <c r="I1920" t="s">
        <v>11</v>
      </c>
      <c r="J1920" t="s">
        <v>120</v>
      </c>
      <c r="K1920" t="s">
        <v>151</v>
      </c>
      <c r="L1920" t="s">
        <v>21</v>
      </c>
      <c r="M1920" s="5">
        <v>116.86</v>
      </c>
      <c r="N1920">
        <v>1</v>
      </c>
    </row>
    <row r="1921" spans="1:14" x14ac:dyDescent="0.25">
      <c r="A1921" s="2">
        <v>45853</v>
      </c>
      <c r="B1921" s="3">
        <f t="shared" si="89"/>
        <v>2026</v>
      </c>
      <c r="C1921" t="str">
        <f t="shared" si="87"/>
        <v>2025-2026</v>
      </c>
      <c r="D1921" t="s">
        <v>147</v>
      </c>
      <c r="E1921" t="s">
        <v>135</v>
      </c>
      <c r="F1921" t="str">
        <f t="shared" si="88"/>
        <v>Victoria</v>
      </c>
      <c r="G1921" t="s">
        <v>45</v>
      </c>
      <c r="H1921">
        <v>3550</v>
      </c>
      <c r="I1921" t="s">
        <v>11</v>
      </c>
      <c r="J1921" t="s">
        <v>60</v>
      </c>
      <c r="K1921" t="s">
        <v>153</v>
      </c>
      <c r="L1921" t="s">
        <v>16</v>
      </c>
      <c r="M1921" s="5">
        <v>116.91</v>
      </c>
      <c r="N1921">
        <v>1</v>
      </c>
    </row>
    <row r="1922" spans="1:14" x14ac:dyDescent="0.25">
      <c r="A1922" s="2">
        <v>45582</v>
      </c>
      <c r="B1922" s="3">
        <f t="shared" si="89"/>
        <v>2025</v>
      </c>
      <c r="C1922" t="str">
        <f t="shared" ref="C1922:C1985" si="90">IF(MONTH(A1922) &gt;= 7, YEAR(A1922) &amp; "-" &amp; YEAR(A1922) + 1, YEAR(A1922) - 1 &amp; "-" &amp; YEAR(A1922))</f>
        <v>2024-2025</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25">
      <c r="A1923" s="2">
        <v>45471</v>
      </c>
      <c r="B1923" s="3">
        <f t="shared" ref="B1923:B1986" si="92">IF(MONTH(A1923)&gt;=7,YEAR(A1923)+1,YEAR(A1923))</f>
        <v>2024</v>
      </c>
      <c r="C1923" t="str">
        <f t="shared" si="90"/>
        <v>2023-2024</v>
      </c>
      <c r="D1923" t="s">
        <v>147</v>
      </c>
      <c r="E1923" t="s">
        <v>136</v>
      </c>
      <c r="F1923" t="str">
        <f t="shared" si="91"/>
        <v>Victoria</v>
      </c>
      <c r="G1923" t="s">
        <v>45</v>
      </c>
      <c r="H1923">
        <v>3175</v>
      </c>
      <c r="I1923" t="s">
        <v>11</v>
      </c>
      <c r="J1923" t="s">
        <v>63</v>
      </c>
      <c r="K1923" t="s">
        <v>151</v>
      </c>
      <c r="L1923" t="s">
        <v>21</v>
      </c>
      <c r="M1923" s="5">
        <v>117.41</v>
      </c>
      <c r="N1923">
        <v>1</v>
      </c>
    </row>
    <row r="1924" spans="1:14" x14ac:dyDescent="0.25">
      <c r="A1924" s="2">
        <v>45475</v>
      </c>
      <c r="B1924" s="3">
        <f t="shared" si="92"/>
        <v>2025</v>
      </c>
      <c r="C1924" t="str">
        <f t="shared" si="90"/>
        <v>2024-2025</v>
      </c>
      <c r="D1924" t="s">
        <v>147</v>
      </c>
      <c r="E1924" t="s">
        <v>59</v>
      </c>
      <c r="F1924" t="str">
        <f t="shared" si="91"/>
        <v>Victoria</v>
      </c>
      <c r="G1924" t="s">
        <v>45</v>
      </c>
      <c r="H1924">
        <v>3280</v>
      </c>
      <c r="I1924" t="s">
        <v>11</v>
      </c>
      <c r="J1924" t="s">
        <v>60</v>
      </c>
      <c r="K1924" t="s">
        <v>154</v>
      </c>
      <c r="L1924" t="s">
        <v>14</v>
      </c>
      <c r="M1924" s="5">
        <v>117.44</v>
      </c>
      <c r="N1924">
        <v>1</v>
      </c>
    </row>
    <row r="1925" spans="1:14" x14ac:dyDescent="0.25">
      <c r="A1925" s="2">
        <v>45592</v>
      </c>
      <c r="B1925" s="3">
        <f t="shared" si="92"/>
        <v>2025</v>
      </c>
      <c r="C1925" t="str">
        <f t="shared" si="90"/>
        <v>2024-2025</v>
      </c>
      <c r="D1925" t="s">
        <v>147</v>
      </c>
      <c r="E1925" t="s">
        <v>44</v>
      </c>
      <c r="F1925" t="str">
        <f t="shared" si="91"/>
        <v>Victoria</v>
      </c>
      <c r="G1925" t="s">
        <v>45</v>
      </c>
      <c r="H1925">
        <v>3066</v>
      </c>
      <c r="I1925" t="s">
        <v>11</v>
      </c>
      <c r="J1925" t="s">
        <v>46</v>
      </c>
      <c r="K1925" t="s">
        <v>150</v>
      </c>
      <c r="L1925" t="s">
        <v>18</v>
      </c>
      <c r="M1925" s="5">
        <v>117.63</v>
      </c>
      <c r="N1925">
        <v>1</v>
      </c>
    </row>
    <row r="1926" spans="1:14" x14ac:dyDescent="0.25">
      <c r="A1926" s="2">
        <v>45455</v>
      </c>
      <c r="B1926" s="3">
        <f t="shared" si="92"/>
        <v>2024</v>
      </c>
      <c r="C1926" t="str">
        <f t="shared" si="90"/>
        <v>2023-2024</v>
      </c>
      <c r="D1926" t="s">
        <v>147</v>
      </c>
      <c r="E1926" t="s">
        <v>78</v>
      </c>
      <c r="F1926" t="str">
        <f t="shared" si="91"/>
        <v>New South Wales</v>
      </c>
      <c r="G1926" t="s">
        <v>10</v>
      </c>
      <c r="H1926">
        <v>2350</v>
      </c>
      <c r="I1926" t="s">
        <v>11</v>
      </c>
      <c r="J1926" t="s">
        <v>68</v>
      </c>
      <c r="K1926" t="s">
        <v>154</v>
      </c>
      <c r="L1926" t="s">
        <v>14</v>
      </c>
      <c r="M1926" s="5">
        <v>117.72</v>
      </c>
      <c r="N1926">
        <v>1</v>
      </c>
    </row>
    <row r="1927" spans="1:14" x14ac:dyDescent="0.25">
      <c r="A1927" s="2">
        <v>45885</v>
      </c>
      <c r="B1927" s="3">
        <f t="shared" si="92"/>
        <v>2026</v>
      </c>
      <c r="C1927" t="str">
        <f t="shared" si="90"/>
        <v>2025-2026</v>
      </c>
      <c r="D1927" t="s">
        <v>147</v>
      </c>
      <c r="E1927" t="s">
        <v>115</v>
      </c>
      <c r="F1927" t="str">
        <f t="shared" si="91"/>
        <v>Western Australia</v>
      </c>
      <c r="G1927" t="s">
        <v>48</v>
      </c>
      <c r="H1927">
        <v>6280</v>
      </c>
      <c r="I1927" t="s">
        <v>11</v>
      </c>
      <c r="J1927" t="s">
        <v>94</v>
      </c>
      <c r="K1927" t="s">
        <v>154</v>
      </c>
      <c r="L1927" t="s">
        <v>14</v>
      </c>
      <c r="M1927" s="5">
        <v>117.99</v>
      </c>
      <c r="N1927">
        <v>1</v>
      </c>
    </row>
    <row r="1928" spans="1:14" x14ac:dyDescent="0.25">
      <c r="A1928" s="2">
        <v>45422</v>
      </c>
      <c r="B1928" s="3">
        <f t="shared" si="92"/>
        <v>2024</v>
      </c>
      <c r="C1928" t="str">
        <f t="shared" si="90"/>
        <v>2023-2024</v>
      </c>
      <c r="D1928" t="s">
        <v>147</v>
      </c>
      <c r="E1928" t="s">
        <v>54</v>
      </c>
      <c r="F1928" t="str">
        <f t="shared" si="91"/>
        <v>Victoria</v>
      </c>
      <c r="G1928" t="s">
        <v>45</v>
      </c>
      <c r="H1928">
        <v>3977</v>
      </c>
      <c r="I1928" t="s">
        <v>11</v>
      </c>
      <c r="J1928" t="s">
        <v>55</v>
      </c>
      <c r="K1928" t="s">
        <v>154</v>
      </c>
      <c r="L1928" t="s">
        <v>14</v>
      </c>
      <c r="M1928" s="5">
        <v>118.5</v>
      </c>
      <c r="N1928">
        <v>1</v>
      </c>
    </row>
    <row r="1929" spans="1:14" x14ac:dyDescent="0.25">
      <c r="A1929" s="2">
        <v>45418</v>
      </c>
      <c r="B1929" s="3">
        <f t="shared" si="92"/>
        <v>2024</v>
      </c>
      <c r="C1929" t="str">
        <f t="shared" si="90"/>
        <v>2023-2024</v>
      </c>
      <c r="D1929" t="s">
        <v>147</v>
      </c>
      <c r="E1929" t="s">
        <v>113</v>
      </c>
      <c r="F1929" t="str">
        <f t="shared" si="91"/>
        <v>Queensland</v>
      </c>
      <c r="G1929" t="s">
        <v>35</v>
      </c>
      <c r="H1929">
        <v>4215</v>
      </c>
      <c r="I1929" t="s">
        <v>11</v>
      </c>
      <c r="J1929" t="s">
        <v>104</v>
      </c>
      <c r="K1929" t="s">
        <v>149</v>
      </c>
      <c r="L1929" t="s">
        <v>15</v>
      </c>
      <c r="M1929" s="5">
        <v>118.5</v>
      </c>
      <c r="N1929">
        <v>1</v>
      </c>
    </row>
    <row r="1930" spans="1:14" x14ac:dyDescent="0.25">
      <c r="A1930" s="2">
        <v>45950</v>
      </c>
      <c r="B1930" s="3">
        <f t="shared" si="92"/>
        <v>2026</v>
      </c>
      <c r="C1930" t="str">
        <f t="shared" si="90"/>
        <v>2025-2026</v>
      </c>
      <c r="D1930" t="s">
        <v>148</v>
      </c>
      <c r="E1930" t="s">
        <v>140</v>
      </c>
      <c r="F1930" t="str">
        <f t="shared" si="91"/>
        <v>Tasmania</v>
      </c>
      <c r="G1930" t="s">
        <v>70</v>
      </c>
      <c r="H1930">
        <v>7320</v>
      </c>
      <c r="I1930" t="s">
        <v>11</v>
      </c>
      <c r="J1930" t="s">
        <v>71</v>
      </c>
      <c r="K1930" t="s">
        <v>156</v>
      </c>
      <c r="L1930" t="s">
        <v>17</v>
      </c>
      <c r="M1930" s="5">
        <v>118.75</v>
      </c>
      <c r="N1930">
        <v>1</v>
      </c>
    </row>
    <row r="1931" spans="1:14" x14ac:dyDescent="0.25">
      <c r="A1931" s="2">
        <v>45306</v>
      </c>
      <c r="B1931" s="3">
        <f t="shared" si="92"/>
        <v>2024</v>
      </c>
      <c r="C1931" t="str">
        <f t="shared" si="90"/>
        <v>2023-2024</v>
      </c>
      <c r="D1931" t="s">
        <v>148</v>
      </c>
      <c r="E1931" t="s">
        <v>47</v>
      </c>
      <c r="F1931" t="str">
        <f t="shared" si="91"/>
        <v>Western Australia</v>
      </c>
      <c r="G1931" t="s">
        <v>48</v>
      </c>
      <c r="H1931">
        <v>6030</v>
      </c>
      <c r="I1931" t="s">
        <v>11</v>
      </c>
      <c r="J1931" t="s">
        <v>49</v>
      </c>
      <c r="K1931" t="s">
        <v>151</v>
      </c>
      <c r="L1931" t="s">
        <v>21</v>
      </c>
      <c r="M1931" s="5">
        <v>118.8</v>
      </c>
      <c r="N1931">
        <v>1</v>
      </c>
    </row>
    <row r="1932" spans="1:14" x14ac:dyDescent="0.25">
      <c r="A1932" s="2">
        <v>45529</v>
      </c>
      <c r="B1932" s="3">
        <f t="shared" si="92"/>
        <v>2025</v>
      </c>
      <c r="C1932" t="str">
        <f t="shared" si="90"/>
        <v>2024-2025</v>
      </c>
      <c r="D1932" t="s">
        <v>147</v>
      </c>
      <c r="E1932" t="s">
        <v>37</v>
      </c>
      <c r="F1932" t="str">
        <f t="shared" si="91"/>
        <v>South Australia</v>
      </c>
      <c r="G1932" t="s">
        <v>32</v>
      </c>
      <c r="H1932">
        <v>5607</v>
      </c>
      <c r="I1932" t="s">
        <v>11</v>
      </c>
      <c r="J1932" t="s">
        <v>38</v>
      </c>
      <c r="K1932" t="s">
        <v>154</v>
      </c>
      <c r="L1932" t="s">
        <v>14</v>
      </c>
      <c r="M1932" s="5">
        <v>118.82</v>
      </c>
      <c r="N1932">
        <v>1</v>
      </c>
    </row>
    <row r="1933" spans="1:14" x14ac:dyDescent="0.25">
      <c r="A1933" s="2">
        <v>45552</v>
      </c>
      <c r="B1933" s="3">
        <f t="shared" si="92"/>
        <v>2025</v>
      </c>
      <c r="C1933" t="str">
        <f t="shared" si="90"/>
        <v>2024-2025</v>
      </c>
      <c r="D1933" t="s">
        <v>148</v>
      </c>
      <c r="E1933" t="s">
        <v>69</v>
      </c>
      <c r="F1933" t="str">
        <f t="shared" si="91"/>
        <v>Tasmania</v>
      </c>
      <c r="G1933" t="s">
        <v>70</v>
      </c>
      <c r="H1933">
        <v>7018</v>
      </c>
      <c r="I1933" t="s">
        <v>11</v>
      </c>
      <c r="J1933" t="s">
        <v>71</v>
      </c>
      <c r="K1933" t="s">
        <v>156</v>
      </c>
      <c r="L1933" t="s">
        <v>17</v>
      </c>
      <c r="M1933" s="5">
        <v>119.19</v>
      </c>
      <c r="N1933">
        <v>1</v>
      </c>
    </row>
    <row r="1934" spans="1:14" x14ac:dyDescent="0.25">
      <c r="A1934" s="2">
        <v>45921</v>
      </c>
      <c r="B1934" s="3">
        <f t="shared" si="92"/>
        <v>2026</v>
      </c>
      <c r="C1934" t="str">
        <f t="shared" si="90"/>
        <v>2025-2026</v>
      </c>
      <c r="D1934" t="s">
        <v>148</v>
      </c>
      <c r="E1934" t="s">
        <v>142</v>
      </c>
      <c r="F1934" t="str">
        <f t="shared" si="91"/>
        <v>Australian Capital Territory</v>
      </c>
      <c r="G1934" t="s">
        <v>80</v>
      </c>
      <c r="H1934">
        <v>2609</v>
      </c>
      <c r="I1934" t="s">
        <v>11</v>
      </c>
      <c r="J1934" t="s">
        <v>58</v>
      </c>
      <c r="K1934" t="s">
        <v>155</v>
      </c>
      <c r="L1934" t="s">
        <v>20</v>
      </c>
      <c r="M1934" s="5">
        <v>119.22</v>
      </c>
      <c r="N1934">
        <v>1</v>
      </c>
    </row>
    <row r="1935" spans="1:14" x14ac:dyDescent="0.25">
      <c r="A1935" s="2">
        <v>45306</v>
      </c>
      <c r="B1935" s="3">
        <f t="shared" si="92"/>
        <v>2024</v>
      </c>
      <c r="C1935" t="str">
        <f t="shared" si="90"/>
        <v>2023-2024</v>
      </c>
      <c r="D1935" t="s">
        <v>147</v>
      </c>
      <c r="E1935" t="s">
        <v>131</v>
      </c>
      <c r="F1935" t="str">
        <f t="shared" si="91"/>
        <v>Western Australia</v>
      </c>
      <c r="G1935" t="s">
        <v>48</v>
      </c>
      <c r="H1935">
        <v>6530</v>
      </c>
      <c r="I1935" t="s">
        <v>11</v>
      </c>
      <c r="J1935" t="s">
        <v>77</v>
      </c>
      <c r="K1935" t="s">
        <v>151</v>
      </c>
      <c r="L1935" t="s">
        <v>21</v>
      </c>
      <c r="M1935" s="5">
        <v>119.36</v>
      </c>
      <c r="N1935">
        <v>1</v>
      </c>
    </row>
    <row r="1936" spans="1:14" x14ac:dyDescent="0.25">
      <c r="A1936" s="2">
        <v>45498</v>
      </c>
      <c r="B1936" s="3">
        <f t="shared" si="92"/>
        <v>2025</v>
      </c>
      <c r="C1936" t="str">
        <f t="shared" si="90"/>
        <v>2024-2025</v>
      </c>
      <c r="D1936" t="s">
        <v>147</v>
      </c>
      <c r="E1936" t="s">
        <v>59</v>
      </c>
      <c r="F1936" t="str">
        <f t="shared" si="91"/>
        <v>Victoria</v>
      </c>
      <c r="G1936" t="s">
        <v>45</v>
      </c>
      <c r="H1936">
        <v>3280</v>
      </c>
      <c r="I1936" t="s">
        <v>11</v>
      </c>
      <c r="J1936" t="s">
        <v>60</v>
      </c>
      <c r="K1936" t="s">
        <v>19</v>
      </c>
      <c r="L1936" t="s">
        <v>23</v>
      </c>
      <c r="M1936" s="5">
        <v>119.41</v>
      </c>
      <c r="N1936">
        <v>1</v>
      </c>
    </row>
    <row r="1937" spans="1:14" x14ac:dyDescent="0.25">
      <c r="A1937" s="2">
        <v>45807</v>
      </c>
      <c r="B1937" s="3">
        <f t="shared" si="92"/>
        <v>2025</v>
      </c>
      <c r="C1937" t="str">
        <f t="shared" si="90"/>
        <v>2024-2025</v>
      </c>
      <c r="D1937" t="s">
        <v>148</v>
      </c>
      <c r="E1937" t="s">
        <v>145</v>
      </c>
      <c r="F1937" t="str">
        <f t="shared" si="91"/>
        <v>New South Wales</v>
      </c>
      <c r="G1937" t="s">
        <v>10</v>
      </c>
      <c r="H1937">
        <v>2101</v>
      </c>
      <c r="I1937" t="s">
        <v>11</v>
      </c>
      <c r="J1937" t="s">
        <v>27</v>
      </c>
      <c r="K1937" t="s">
        <v>150</v>
      </c>
      <c r="L1937" t="s">
        <v>18</v>
      </c>
      <c r="M1937" s="5">
        <v>119.7</v>
      </c>
      <c r="N1937">
        <v>1</v>
      </c>
    </row>
    <row r="1938" spans="1:14" x14ac:dyDescent="0.25">
      <c r="A1938" s="2">
        <v>45989</v>
      </c>
      <c r="B1938" s="3">
        <f t="shared" si="92"/>
        <v>2026</v>
      </c>
      <c r="C1938" t="str">
        <f t="shared" si="90"/>
        <v>2025-2026</v>
      </c>
      <c r="D1938" t="s">
        <v>148</v>
      </c>
      <c r="E1938" t="s">
        <v>59</v>
      </c>
      <c r="F1938" t="str">
        <f t="shared" si="91"/>
        <v>Victoria</v>
      </c>
      <c r="G1938" t="s">
        <v>45</v>
      </c>
      <c r="H1938">
        <v>3280</v>
      </c>
      <c r="I1938" t="s">
        <v>11</v>
      </c>
      <c r="J1938" t="s">
        <v>60</v>
      </c>
      <c r="K1938" t="s">
        <v>149</v>
      </c>
      <c r="L1938" t="s">
        <v>15</v>
      </c>
      <c r="M1938" s="5">
        <v>119.76</v>
      </c>
      <c r="N1938">
        <v>1</v>
      </c>
    </row>
    <row r="1939" spans="1:14" x14ac:dyDescent="0.25">
      <c r="A1939" s="2">
        <v>45431</v>
      </c>
      <c r="B1939" s="3">
        <f t="shared" si="92"/>
        <v>2024</v>
      </c>
      <c r="C1939" t="str">
        <f t="shared" si="90"/>
        <v>2023-2024</v>
      </c>
      <c r="D1939" t="s">
        <v>148</v>
      </c>
      <c r="E1939" t="s">
        <v>99</v>
      </c>
      <c r="F1939" t="str">
        <f t="shared" si="91"/>
        <v>Victoria</v>
      </c>
      <c r="G1939" t="s">
        <v>45</v>
      </c>
      <c r="H1939">
        <v>3148</v>
      </c>
      <c r="I1939" t="s">
        <v>11</v>
      </c>
      <c r="J1939" t="s">
        <v>63</v>
      </c>
      <c r="K1939" t="s">
        <v>149</v>
      </c>
      <c r="L1939" t="s">
        <v>15</v>
      </c>
      <c r="M1939" s="5">
        <v>119.8</v>
      </c>
      <c r="N1939">
        <v>1</v>
      </c>
    </row>
    <row r="1940" spans="1:14" x14ac:dyDescent="0.25">
      <c r="A1940" s="2">
        <v>45578</v>
      </c>
      <c r="B1940" s="3">
        <f t="shared" si="92"/>
        <v>2025</v>
      </c>
      <c r="C1940" t="str">
        <f t="shared" si="90"/>
        <v>2024-2025</v>
      </c>
      <c r="D1940" t="s">
        <v>148</v>
      </c>
      <c r="E1940" t="s">
        <v>106</v>
      </c>
      <c r="F1940" t="str">
        <f t="shared" si="91"/>
        <v>Victoria</v>
      </c>
      <c r="G1940" t="s">
        <v>45</v>
      </c>
      <c r="H1940">
        <v>3915</v>
      </c>
      <c r="I1940" t="s">
        <v>11</v>
      </c>
      <c r="J1940" t="s">
        <v>55</v>
      </c>
      <c r="K1940" t="s">
        <v>149</v>
      </c>
      <c r="L1940" t="s">
        <v>15</v>
      </c>
      <c r="M1940" s="5">
        <v>119.8</v>
      </c>
      <c r="N1940">
        <v>1</v>
      </c>
    </row>
    <row r="1941" spans="1:14" x14ac:dyDescent="0.25">
      <c r="A1941" s="2">
        <v>45632</v>
      </c>
      <c r="B1941" s="3">
        <f t="shared" si="92"/>
        <v>2025</v>
      </c>
      <c r="C1941" t="str">
        <f t="shared" si="90"/>
        <v>2024-2025</v>
      </c>
      <c r="D1941" t="s">
        <v>148</v>
      </c>
      <c r="E1941" t="s">
        <v>59</v>
      </c>
      <c r="F1941" t="str">
        <f t="shared" si="91"/>
        <v>Victoria</v>
      </c>
      <c r="G1941" t="s">
        <v>45</v>
      </c>
      <c r="H1941">
        <v>3280</v>
      </c>
      <c r="I1941" t="s">
        <v>11</v>
      </c>
      <c r="J1941" t="s">
        <v>60</v>
      </c>
      <c r="K1941" t="s">
        <v>153</v>
      </c>
      <c r="L1941" t="s">
        <v>16</v>
      </c>
      <c r="M1941" s="5">
        <v>119.80000000000001</v>
      </c>
      <c r="N1941">
        <v>1</v>
      </c>
    </row>
    <row r="1942" spans="1:14" x14ac:dyDescent="0.25">
      <c r="A1942" s="2">
        <v>45888</v>
      </c>
      <c r="B1942" s="3">
        <f t="shared" si="92"/>
        <v>2026</v>
      </c>
      <c r="C1942" t="str">
        <f t="shared" si="90"/>
        <v>2025-2026</v>
      </c>
      <c r="D1942" t="s">
        <v>148</v>
      </c>
      <c r="E1942" t="s">
        <v>95</v>
      </c>
      <c r="F1942" t="str">
        <f t="shared" si="91"/>
        <v>Victoria</v>
      </c>
      <c r="G1942" t="s">
        <v>45</v>
      </c>
      <c r="H1942">
        <v>3931</v>
      </c>
      <c r="I1942" t="s">
        <v>11</v>
      </c>
      <c r="J1942" t="s">
        <v>55</v>
      </c>
      <c r="K1942" t="s">
        <v>153</v>
      </c>
      <c r="L1942" t="s">
        <v>16</v>
      </c>
      <c r="M1942" s="5">
        <v>119.88</v>
      </c>
      <c r="N1942">
        <v>1</v>
      </c>
    </row>
    <row r="1943" spans="1:14" x14ac:dyDescent="0.25">
      <c r="A1943" s="2">
        <v>45717</v>
      </c>
      <c r="B1943" s="3">
        <f t="shared" si="92"/>
        <v>2025</v>
      </c>
      <c r="C1943" t="str">
        <f t="shared" si="90"/>
        <v>2024-2025</v>
      </c>
      <c r="D1943" t="s">
        <v>147</v>
      </c>
      <c r="E1943" t="s">
        <v>72</v>
      </c>
      <c r="F1943" t="str">
        <f t="shared" si="91"/>
        <v>Western Australia</v>
      </c>
      <c r="G1943" t="s">
        <v>48</v>
      </c>
      <c r="H1943">
        <v>6010</v>
      </c>
      <c r="I1943" t="s">
        <v>11</v>
      </c>
      <c r="J1943" t="s">
        <v>49</v>
      </c>
      <c r="K1943" t="s">
        <v>154</v>
      </c>
      <c r="L1943" t="s">
        <v>14</v>
      </c>
      <c r="M1943" s="5">
        <v>119.91000000000001</v>
      </c>
      <c r="N1943">
        <v>1</v>
      </c>
    </row>
    <row r="1944" spans="1:14" x14ac:dyDescent="0.25">
      <c r="A1944" s="2">
        <v>45682</v>
      </c>
      <c r="B1944" s="3">
        <f t="shared" si="92"/>
        <v>2025</v>
      </c>
      <c r="C1944" t="str">
        <f t="shared" si="90"/>
        <v>2024-2025</v>
      </c>
      <c r="D1944" t="s">
        <v>147</v>
      </c>
      <c r="E1944" t="s">
        <v>39</v>
      </c>
      <c r="F1944" t="str">
        <f t="shared" si="91"/>
        <v>South Australia</v>
      </c>
      <c r="G1944" t="s">
        <v>32</v>
      </c>
      <c r="H1944">
        <v>5343</v>
      </c>
      <c r="I1944" t="s">
        <v>11</v>
      </c>
      <c r="J1944" t="s">
        <v>38</v>
      </c>
      <c r="K1944" t="s">
        <v>154</v>
      </c>
      <c r="L1944" t="s">
        <v>14</v>
      </c>
      <c r="M1944" s="5">
        <v>119.92</v>
      </c>
      <c r="N1944">
        <v>1</v>
      </c>
    </row>
    <row r="1945" spans="1:14" x14ac:dyDescent="0.25">
      <c r="A1945" s="2">
        <v>45418</v>
      </c>
      <c r="B1945" s="3">
        <f t="shared" si="92"/>
        <v>2024</v>
      </c>
      <c r="C1945" t="str">
        <f t="shared" si="90"/>
        <v>2023-2024</v>
      </c>
      <c r="D1945" t="s">
        <v>147</v>
      </c>
      <c r="E1945" t="s">
        <v>128</v>
      </c>
      <c r="F1945" t="str">
        <f t="shared" si="91"/>
        <v>Western Australia</v>
      </c>
      <c r="G1945" t="s">
        <v>48</v>
      </c>
      <c r="H1945">
        <v>6027</v>
      </c>
      <c r="I1945" t="s">
        <v>11</v>
      </c>
      <c r="J1945" t="s">
        <v>49</v>
      </c>
      <c r="K1945" t="s">
        <v>154</v>
      </c>
      <c r="L1945" t="s">
        <v>14</v>
      </c>
      <c r="M1945" s="5">
        <v>119.92</v>
      </c>
      <c r="N1945">
        <v>1</v>
      </c>
    </row>
    <row r="1946" spans="1:14" x14ac:dyDescent="0.25">
      <c r="A1946" s="2">
        <v>45919</v>
      </c>
      <c r="B1946" s="3">
        <f t="shared" si="92"/>
        <v>2026</v>
      </c>
      <c r="C1946" t="str">
        <f t="shared" si="90"/>
        <v>2025-2026</v>
      </c>
      <c r="D1946" t="s">
        <v>147</v>
      </c>
      <c r="E1946" t="s">
        <v>108</v>
      </c>
      <c r="F1946" t="str">
        <f t="shared" si="91"/>
        <v>Victoria</v>
      </c>
      <c r="G1946" t="s">
        <v>45</v>
      </c>
      <c r="H1946">
        <v>3018</v>
      </c>
      <c r="I1946" t="s">
        <v>11</v>
      </c>
      <c r="J1946" t="s">
        <v>46</v>
      </c>
      <c r="K1946" t="s">
        <v>151</v>
      </c>
      <c r="L1946" t="s">
        <v>21</v>
      </c>
      <c r="M1946" s="5">
        <v>119.96</v>
      </c>
      <c r="N1946">
        <v>1</v>
      </c>
    </row>
    <row r="1947" spans="1:14" x14ac:dyDescent="0.25">
      <c r="A1947" s="2">
        <v>45754</v>
      </c>
      <c r="B1947" s="3">
        <f t="shared" si="92"/>
        <v>2025</v>
      </c>
      <c r="C1947" t="str">
        <f t="shared" si="90"/>
        <v>2024-2025</v>
      </c>
      <c r="D1947" t="s">
        <v>147</v>
      </c>
      <c r="E1947" t="s">
        <v>40</v>
      </c>
      <c r="F1947" t="str">
        <f t="shared" si="91"/>
        <v>New South Wales</v>
      </c>
      <c r="G1947" t="s">
        <v>10</v>
      </c>
      <c r="H1947">
        <v>2116</v>
      </c>
      <c r="I1947" t="s">
        <v>11</v>
      </c>
      <c r="J1947" t="s">
        <v>27</v>
      </c>
      <c r="K1947" t="s">
        <v>151</v>
      </c>
      <c r="L1947" t="s">
        <v>21</v>
      </c>
      <c r="M1947" s="5">
        <v>119.96</v>
      </c>
      <c r="N1947">
        <v>1</v>
      </c>
    </row>
    <row r="1948" spans="1:14" x14ac:dyDescent="0.25">
      <c r="A1948" s="2">
        <v>45777</v>
      </c>
      <c r="B1948" s="3">
        <f t="shared" si="92"/>
        <v>2025</v>
      </c>
      <c r="C1948" t="str">
        <f t="shared" si="90"/>
        <v>2024-2025</v>
      </c>
      <c r="D1948" t="s">
        <v>147</v>
      </c>
      <c r="E1948" t="s">
        <v>40</v>
      </c>
      <c r="F1948" t="str">
        <f t="shared" si="91"/>
        <v>New South Wales</v>
      </c>
      <c r="G1948" t="s">
        <v>10</v>
      </c>
      <c r="H1948">
        <v>2116</v>
      </c>
      <c r="I1948" t="s">
        <v>11</v>
      </c>
      <c r="J1948" t="s">
        <v>27</v>
      </c>
      <c r="K1948" t="s">
        <v>154</v>
      </c>
      <c r="L1948" t="s">
        <v>14</v>
      </c>
      <c r="M1948" s="5">
        <v>120.13</v>
      </c>
      <c r="N1948">
        <v>1</v>
      </c>
    </row>
    <row r="1949" spans="1:14" x14ac:dyDescent="0.25">
      <c r="A1949" s="2">
        <v>45411</v>
      </c>
      <c r="B1949" s="3">
        <f t="shared" si="92"/>
        <v>2024</v>
      </c>
      <c r="C1949" t="str">
        <f t="shared" si="90"/>
        <v>2023-2024</v>
      </c>
      <c r="D1949" t="s">
        <v>147</v>
      </c>
      <c r="E1949" t="s">
        <v>44</v>
      </c>
      <c r="F1949" t="str">
        <f t="shared" si="91"/>
        <v>Victoria</v>
      </c>
      <c r="G1949" t="s">
        <v>45</v>
      </c>
      <c r="H1949">
        <v>3066</v>
      </c>
      <c r="I1949" t="s">
        <v>11</v>
      </c>
      <c r="J1949" t="s">
        <v>46</v>
      </c>
      <c r="K1949" t="s">
        <v>149</v>
      </c>
      <c r="L1949" t="s">
        <v>15</v>
      </c>
      <c r="M1949" s="5">
        <v>120.49000000000001</v>
      </c>
      <c r="N1949">
        <v>1</v>
      </c>
    </row>
    <row r="1950" spans="1:14" x14ac:dyDescent="0.25">
      <c r="A1950" s="2">
        <v>45487</v>
      </c>
      <c r="B1950" s="3">
        <f t="shared" si="92"/>
        <v>2025</v>
      </c>
      <c r="C1950" t="str">
        <f t="shared" si="90"/>
        <v>2024-2025</v>
      </c>
      <c r="D1950" t="s">
        <v>148</v>
      </c>
      <c r="E1950" t="s">
        <v>117</v>
      </c>
      <c r="F1950" t="str">
        <f t="shared" si="91"/>
        <v>Queensland</v>
      </c>
      <c r="G1950" t="s">
        <v>35</v>
      </c>
      <c r="H1950">
        <v>4119</v>
      </c>
      <c r="I1950" t="s">
        <v>11</v>
      </c>
      <c r="J1950" t="s">
        <v>43</v>
      </c>
      <c r="K1950" t="s">
        <v>19</v>
      </c>
      <c r="L1950" t="s">
        <v>23</v>
      </c>
      <c r="M1950" s="5">
        <v>120.55999999999999</v>
      </c>
      <c r="N1950">
        <v>1</v>
      </c>
    </row>
    <row r="1951" spans="1:14" x14ac:dyDescent="0.25">
      <c r="A1951" s="2">
        <v>45322</v>
      </c>
      <c r="B1951" s="3">
        <f t="shared" si="92"/>
        <v>2024</v>
      </c>
      <c r="C1951" t="str">
        <f t="shared" si="90"/>
        <v>2023-2024</v>
      </c>
      <c r="D1951" t="s">
        <v>147</v>
      </c>
      <c r="E1951" t="s">
        <v>62</v>
      </c>
      <c r="F1951" t="str">
        <f t="shared" si="91"/>
        <v>Victoria</v>
      </c>
      <c r="G1951" t="s">
        <v>45</v>
      </c>
      <c r="H1951">
        <v>3134</v>
      </c>
      <c r="I1951" t="s">
        <v>11</v>
      </c>
      <c r="J1951" t="s">
        <v>63</v>
      </c>
      <c r="K1951" t="s">
        <v>152</v>
      </c>
      <c r="L1951" t="s">
        <v>13</v>
      </c>
      <c r="M1951" s="5">
        <v>120.78</v>
      </c>
      <c r="N1951">
        <v>1</v>
      </c>
    </row>
    <row r="1952" spans="1:14" x14ac:dyDescent="0.25">
      <c r="A1952" s="2">
        <v>45436</v>
      </c>
      <c r="B1952" s="3">
        <f t="shared" si="92"/>
        <v>2024</v>
      </c>
      <c r="C1952" t="str">
        <f t="shared" si="90"/>
        <v>2023-2024</v>
      </c>
      <c r="D1952" t="s">
        <v>147</v>
      </c>
      <c r="E1952" t="s">
        <v>9</v>
      </c>
      <c r="F1952" t="str">
        <f t="shared" si="91"/>
        <v>New South Wales</v>
      </c>
      <c r="G1952" t="s">
        <v>10</v>
      </c>
      <c r="H1952">
        <v>2067</v>
      </c>
      <c r="I1952" t="s">
        <v>11</v>
      </c>
      <c r="J1952" t="s">
        <v>12</v>
      </c>
      <c r="K1952" t="s">
        <v>19</v>
      </c>
      <c r="L1952" t="s">
        <v>23</v>
      </c>
      <c r="M1952" s="5">
        <v>120.78999999999999</v>
      </c>
      <c r="N1952">
        <v>1</v>
      </c>
    </row>
    <row r="1953" spans="1:14" x14ac:dyDescent="0.25">
      <c r="A1953" s="2">
        <v>45352</v>
      </c>
      <c r="B1953" s="3">
        <f t="shared" si="92"/>
        <v>2024</v>
      </c>
      <c r="C1953" t="str">
        <f t="shared" si="90"/>
        <v>2023-2024</v>
      </c>
      <c r="D1953" t="s">
        <v>148</v>
      </c>
      <c r="E1953" t="s">
        <v>143</v>
      </c>
      <c r="F1953" t="str">
        <f t="shared" si="91"/>
        <v>New South Wales</v>
      </c>
      <c r="G1953" t="s">
        <v>10</v>
      </c>
      <c r="H1953">
        <v>2154</v>
      </c>
      <c r="I1953" t="s">
        <v>11</v>
      </c>
      <c r="J1953" t="s">
        <v>27</v>
      </c>
      <c r="K1953" t="s">
        <v>19</v>
      </c>
      <c r="L1953" t="s">
        <v>23</v>
      </c>
      <c r="M1953" s="5">
        <v>121.32000000000001</v>
      </c>
      <c r="N1953">
        <v>1</v>
      </c>
    </row>
    <row r="1954" spans="1:14" x14ac:dyDescent="0.25">
      <c r="A1954" s="2">
        <v>45489</v>
      </c>
      <c r="B1954" s="3">
        <f t="shared" si="92"/>
        <v>2025</v>
      </c>
      <c r="C1954" t="str">
        <f t="shared" si="90"/>
        <v>2024-2025</v>
      </c>
      <c r="D1954" t="s">
        <v>147</v>
      </c>
      <c r="E1954" t="s">
        <v>115</v>
      </c>
      <c r="F1954" t="str">
        <f t="shared" si="91"/>
        <v>Western Australia</v>
      </c>
      <c r="G1954" t="s">
        <v>48</v>
      </c>
      <c r="H1954">
        <v>6280</v>
      </c>
      <c r="I1954" t="s">
        <v>11</v>
      </c>
      <c r="J1954" t="s">
        <v>94</v>
      </c>
      <c r="K1954" t="s">
        <v>156</v>
      </c>
      <c r="L1954" t="s">
        <v>17</v>
      </c>
      <c r="M1954" s="5">
        <v>121.57</v>
      </c>
      <c r="N1954">
        <v>1</v>
      </c>
    </row>
    <row r="1955" spans="1:14" x14ac:dyDescent="0.25">
      <c r="A1955" s="2">
        <v>45703</v>
      </c>
      <c r="B1955" s="3">
        <f t="shared" si="92"/>
        <v>2025</v>
      </c>
      <c r="C1955" t="str">
        <f t="shared" si="90"/>
        <v>2024-2025</v>
      </c>
      <c r="D1955" t="s">
        <v>147</v>
      </c>
      <c r="E1955" t="s">
        <v>91</v>
      </c>
      <c r="F1955" t="str">
        <f t="shared" si="91"/>
        <v>Victoria</v>
      </c>
      <c r="G1955" t="s">
        <v>45</v>
      </c>
      <c r="H1955">
        <v>3690</v>
      </c>
      <c r="I1955" t="s">
        <v>11</v>
      </c>
      <c r="J1955" t="s">
        <v>55</v>
      </c>
      <c r="K1955" t="s">
        <v>152</v>
      </c>
      <c r="L1955" t="s">
        <v>13</v>
      </c>
      <c r="M1955" s="5">
        <v>121.76</v>
      </c>
      <c r="N1955">
        <v>1</v>
      </c>
    </row>
    <row r="1956" spans="1:14" x14ac:dyDescent="0.25">
      <c r="A1956" s="2">
        <v>45413</v>
      </c>
      <c r="B1956" s="3">
        <f t="shared" si="92"/>
        <v>2024</v>
      </c>
      <c r="C1956" t="str">
        <f t="shared" si="90"/>
        <v>2023-2024</v>
      </c>
      <c r="D1956" t="s">
        <v>148</v>
      </c>
      <c r="E1956" t="s">
        <v>84</v>
      </c>
      <c r="F1956" t="str">
        <f t="shared" si="91"/>
        <v>Queensland</v>
      </c>
      <c r="G1956" t="s">
        <v>35</v>
      </c>
      <c r="H1956">
        <v>4740</v>
      </c>
      <c r="I1956" t="s">
        <v>11</v>
      </c>
      <c r="J1956" t="s">
        <v>51</v>
      </c>
      <c r="K1956" t="s">
        <v>19</v>
      </c>
      <c r="L1956" t="s">
        <v>23</v>
      </c>
      <c r="M1956" s="5">
        <v>121.78</v>
      </c>
      <c r="N1956">
        <v>1</v>
      </c>
    </row>
    <row r="1957" spans="1:14" x14ac:dyDescent="0.25">
      <c r="A1957" s="2">
        <v>45400</v>
      </c>
      <c r="B1957" s="3">
        <f t="shared" si="92"/>
        <v>2024</v>
      </c>
      <c r="C1957" t="str">
        <f t="shared" si="90"/>
        <v>2023-2024</v>
      </c>
      <c r="D1957" t="s">
        <v>148</v>
      </c>
      <c r="E1957" t="s">
        <v>107</v>
      </c>
      <c r="F1957" t="str">
        <f t="shared" si="91"/>
        <v>Queensland</v>
      </c>
      <c r="G1957" t="s">
        <v>35</v>
      </c>
      <c r="H1957">
        <v>4220</v>
      </c>
      <c r="I1957" t="s">
        <v>11</v>
      </c>
      <c r="J1957" t="s">
        <v>104</v>
      </c>
      <c r="K1957" t="s">
        <v>152</v>
      </c>
      <c r="L1957" t="s">
        <v>13</v>
      </c>
      <c r="M1957" s="5">
        <v>121.8</v>
      </c>
      <c r="N1957">
        <v>1</v>
      </c>
    </row>
    <row r="1958" spans="1:14" x14ac:dyDescent="0.25">
      <c r="A1958" s="2">
        <v>45493</v>
      </c>
      <c r="B1958" s="3">
        <f t="shared" si="92"/>
        <v>2025</v>
      </c>
      <c r="C1958" t="str">
        <f t="shared" si="90"/>
        <v>2024-2025</v>
      </c>
      <c r="D1958" t="s">
        <v>147</v>
      </c>
      <c r="E1958" t="s">
        <v>144</v>
      </c>
      <c r="F1958" t="str">
        <f t="shared" si="91"/>
        <v>Queensland</v>
      </c>
      <c r="G1958" t="s">
        <v>35</v>
      </c>
      <c r="H1958">
        <v>4566</v>
      </c>
      <c r="I1958" t="s">
        <v>11</v>
      </c>
      <c r="J1958" t="s">
        <v>120</v>
      </c>
      <c r="K1958" t="s">
        <v>19</v>
      </c>
      <c r="L1958" t="s">
        <v>23</v>
      </c>
      <c r="M1958" s="5">
        <v>121.85</v>
      </c>
      <c r="N1958">
        <v>1</v>
      </c>
    </row>
    <row r="1959" spans="1:14" x14ac:dyDescent="0.25">
      <c r="A1959" s="2">
        <v>45401</v>
      </c>
      <c r="B1959" s="3">
        <f t="shared" si="92"/>
        <v>2024</v>
      </c>
      <c r="C1959" t="str">
        <f t="shared" si="90"/>
        <v>2023-2024</v>
      </c>
      <c r="D1959" t="s">
        <v>147</v>
      </c>
      <c r="E1959" t="s">
        <v>118</v>
      </c>
      <c r="F1959" t="str">
        <f t="shared" si="91"/>
        <v>New South Wales</v>
      </c>
      <c r="G1959" t="s">
        <v>10</v>
      </c>
      <c r="H1959">
        <v>2158</v>
      </c>
      <c r="I1959" t="s">
        <v>11</v>
      </c>
      <c r="J1959" t="s">
        <v>27</v>
      </c>
      <c r="K1959" t="s">
        <v>154</v>
      </c>
      <c r="L1959" t="s">
        <v>14</v>
      </c>
      <c r="M1959" s="5">
        <v>121.92</v>
      </c>
      <c r="N1959">
        <v>1</v>
      </c>
    </row>
    <row r="1960" spans="1:14" x14ac:dyDescent="0.25">
      <c r="A1960" s="2">
        <v>45417</v>
      </c>
      <c r="B1960" s="3">
        <f t="shared" si="92"/>
        <v>2024</v>
      </c>
      <c r="C1960" t="str">
        <f t="shared" si="90"/>
        <v>2023-2024</v>
      </c>
      <c r="D1960" t="s">
        <v>148</v>
      </c>
      <c r="E1960" t="s">
        <v>144</v>
      </c>
      <c r="F1960" t="str">
        <f t="shared" si="91"/>
        <v>Queensland</v>
      </c>
      <c r="G1960" t="s">
        <v>35</v>
      </c>
      <c r="H1960">
        <v>4566</v>
      </c>
      <c r="I1960" t="s">
        <v>11</v>
      </c>
      <c r="J1960" t="s">
        <v>120</v>
      </c>
      <c r="K1960" t="s">
        <v>154</v>
      </c>
      <c r="L1960" t="s">
        <v>14</v>
      </c>
      <c r="M1960" s="5">
        <v>121.92</v>
      </c>
      <c r="N1960">
        <v>1</v>
      </c>
    </row>
    <row r="1961" spans="1:14" x14ac:dyDescent="0.25">
      <c r="A1961" s="2">
        <v>46018</v>
      </c>
      <c r="B1961" s="3">
        <f t="shared" si="92"/>
        <v>2026</v>
      </c>
      <c r="C1961" t="str">
        <f t="shared" si="90"/>
        <v>2025-2026</v>
      </c>
      <c r="D1961" t="s">
        <v>148</v>
      </c>
      <c r="E1961" t="s">
        <v>137</v>
      </c>
      <c r="F1961" t="str">
        <f t="shared" si="91"/>
        <v>New South Wales</v>
      </c>
      <c r="G1961" t="s">
        <v>10</v>
      </c>
      <c r="H1961">
        <v>2031</v>
      </c>
      <c r="I1961" t="s">
        <v>11</v>
      </c>
      <c r="J1961" t="s">
        <v>12</v>
      </c>
      <c r="K1961" t="s">
        <v>157</v>
      </c>
      <c r="L1961" t="s">
        <v>22</v>
      </c>
      <c r="M1961" s="5">
        <v>122.03999999999999</v>
      </c>
      <c r="N1961">
        <v>1</v>
      </c>
    </row>
    <row r="1962" spans="1:14" x14ac:dyDescent="0.25">
      <c r="A1962" s="2">
        <v>45803</v>
      </c>
      <c r="B1962" s="3">
        <f t="shared" si="92"/>
        <v>2025</v>
      </c>
      <c r="C1962" t="str">
        <f t="shared" si="90"/>
        <v>2024-2025</v>
      </c>
      <c r="D1962" t="s">
        <v>148</v>
      </c>
      <c r="E1962" t="s">
        <v>24</v>
      </c>
      <c r="F1962" t="str">
        <f t="shared" si="91"/>
        <v>New South Wales</v>
      </c>
      <c r="G1962" t="s">
        <v>10</v>
      </c>
      <c r="H1962">
        <v>2795</v>
      </c>
      <c r="I1962" t="s">
        <v>11</v>
      </c>
      <c r="J1962" t="s">
        <v>25</v>
      </c>
      <c r="K1962" t="s">
        <v>155</v>
      </c>
      <c r="L1962" t="s">
        <v>20</v>
      </c>
      <c r="M1962" s="5">
        <v>122.41</v>
      </c>
      <c r="N1962">
        <v>1</v>
      </c>
    </row>
    <row r="1963" spans="1:14" x14ac:dyDescent="0.25">
      <c r="A1963" s="2">
        <v>45314</v>
      </c>
      <c r="B1963" s="3">
        <f t="shared" si="92"/>
        <v>2024</v>
      </c>
      <c r="C1963" t="str">
        <f t="shared" si="90"/>
        <v>2023-2024</v>
      </c>
      <c r="D1963" t="s">
        <v>148</v>
      </c>
      <c r="E1963" t="s">
        <v>98</v>
      </c>
      <c r="F1963" t="str">
        <f t="shared" si="91"/>
        <v>Victoria</v>
      </c>
      <c r="G1963" t="s">
        <v>45</v>
      </c>
      <c r="H1963">
        <v>3429</v>
      </c>
      <c r="I1963" t="s">
        <v>11</v>
      </c>
      <c r="J1963" t="s">
        <v>60</v>
      </c>
      <c r="K1963" t="s">
        <v>152</v>
      </c>
      <c r="L1963" t="s">
        <v>13</v>
      </c>
      <c r="M1963" s="5">
        <v>122.63</v>
      </c>
      <c r="N1963">
        <v>1</v>
      </c>
    </row>
    <row r="1964" spans="1:14" x14ac:dyDescent="0.25">
      <c r="A1964" s="2">
        <v>45822</v>
      </c>
      <c r="B1964" s="3">
        <f t="shared" si="92"/>
        <v>2025</v>
      </c>
      <c r="C1964" t="str">
        <f t="shared" si="90"/>
        <v>2024-2025</v>
      </c>
      <c r="D1964" t="s">
        <v>147</v>
      </c>
      <c r="E1964" t="s">
        <v>34</v>
      </c>
      <c r="F1964" t="str">
        <f t="shared" si="91"/>
        <v>Queensland</v>
      </c>
      <c r="G1964" t="s">
        <v>35</v>
      </c>
      <c r="H1964">
        <v>4802</v>
      </c>
      <c r="I1964" t="s">
        <v>11</v>
      </c>
      <c r="J1964" t="s">
        <v>36</v>
      </c>
      <c r="K1964" t="s">
        <v>155</v>
      </c>
      <c r="L1964" t="s">
        <v>20</v>
      </c>
      <c r="M1964" s="5">
        <v>122.69</v>
      </c>
      <c r="N1964">
        <v>1</v>
      </c>
    </row>
    <row r="1965" spans="1:14" x14ac:dyDescent="0.25">
      <c r="A1965" s="2">
        <v>45990</v>
      </c>
      <c r="B1965" s="3">
        <f t="shared" si="92"/>
        <v>2026</v>
      </c>
      <c r="C1965" t="str">
        <f t="shared" si="90"/>
        <v>2025-2026</v>
      </c>
      <c r="D1965" t="s">
        <v>148</v>
      </c>
      <c r="E1965" t="s">
        <v>57</v>
      </c>
      <c r="F1965" t="str">
        <f t="shared" si="91"/>
        <v>New South Wales</v>
      </c>
      <c r="G1965" t="s">
        <v>10</v>
      </c>
      <c r="H1965">
        <v>2560</v>
      </c>
      <c r="I1965" t="s">
        <v>11</v>
      </c>
      <c r="J1965" t="s">
        <v>58</v>
      </c>
      <c r="K1965" t="s">
        <v>152</v>
      </c>
      <c r="L1965" t="s">
        <v>13</v>
      </c>
      <c r="M1965" s="5">
        <v>122.72999999999999</v>
      </c>
      <c r="N1965">
        <v>1</v>
      </c>
    </row>
    <row r="1966" spans="1:14" x14ac:dyDescent="0.25">
      <c r="A1966" s="2">
        <v>45785</v>
      </c>
      <c r="B1966" s="3">
        <f t="shared" si="92"/>
        <v>2025</v>
      </c>
      <c r="C1966" t="str">
        <f t="shared" si="90"/>
        <v>2024-2025</v>
      </c>
      <c r="D1966" t="s">
        <v>148</v>
      </c>
      <c r="E1966" t="s">
        <v>122</v>
      </c>
      <c r="F1966" t="str">
        <f t="shared" si="91"/>
        <v>New South Wales</v>
      </c>
      <c r="G1966" t="s">
        <v>10</v>
      </c>
      <c r="H1966">
        <v>2650</v>
      </c>
      <c r="I1966" t="s">
        <v>11</v>
      </c>
      <c r="J1966" t="s">
        <v>25</v>
      </c>
      <c r="K1966" t="s">
        <v>156</v>
      </c>
      <c r="L1966" t="s">
        <v>17</v>
      </c>
      <c r="M1966" s="5">
        <v>122.77000000000001</v>
      </c>
      <c r="N1966">
        <v>1</v>
      </c>
    </row>
    <row r="1967" spans="1:14" x14ac:dyDescent="0.25">
      <c r="A1967" s="2">
        <v>45595</v>
      </c>
      <c r="B1967" s="3">
        <f t="shared" si="92"/>
        <v>2025</v>
      </c>
      <c r="C1967" t="str">
        <f t="shared" si="90"/>
        <v>2024-2025</v>
      </c>
      <c r="D1967" t="s">
        <v>147</v>
      </c>
      <c r="E1967" t="s">
        <v>139</v>
      </c>
      <c r="F1967" t="str">
        <f t="shared" si="91"/>
        <v>New South Wales</v>
      </c>
      <c r="G1967" t="s">
        <v>10</v>
      </c>
      <c r="H1967">
        <v>2020</v>
      </c>
      <c r="I1967" t="s">
        <v>11</v>
      </c>
      <c r="J1967" t="s">
        <v>12</v>
      </c>
      <c r="K1967" t="s">
        <v>151</v>
      </c>
      <c r="L1967" t="s">
        <v>21</v>
      </c>
      <c r="M1967" s="5">
        <v>122.86999999999999</v>
      </c>
      <c r="N1967">
        <v>1</v>
      </c>
    </row>
    <row r="1968" spans="1:14" x14ac:dyDescent="0.25">
      <c r="A1968" s="2">
        <v>45840</v>
      </c>
      <c r="B1968" s="3">
        <f t="shared" si="92"/>
        <v>2026</v>
      </c>
      <c r="C1968" t="str">
        <f t="shared" si="90"/>
        <v>2025-2026</v>
      </c>
      <c r="D1968" t="s">
        <v>147</v>
      </c>
      <c r="E1968" t="s">
        <v>61</v>
      </c>
      <c r="F1968" t="str">
        <f t="shared" si="91"/>
        <v>New South Wales</v>
      </c>
      <c r="G1968" t="s">
        <v>10</v>
      </c>
      <c r="H1968">
        <v>2539</v>
      </c>
      <c r="I1968" t="s">
        <v>11</v>
      </c>
      <c r="J1968" t="s">
        <v>58</v>
      </c>
      <c r="K1968" t="s">
        <v>156</v>
      </c>
      <c r="L1968" t="s">
        <v>17</v>
      </c>
      <c r="M1968" s="5">
        <v>122.89</v>
      </c>
      <c r="N1968">
        <v>1</v>
      </c>
    </row>
    <row r="1969" spans="1:14" x14ac:dyDescent="0.25">
      <c r="A1969" s="2">
        <v>45861</v>
      </c>
      <c r="B1969" s="3">
        <f t="shared" si="92"/>
        <v>2026</v>
      </c>
      <c r="C1969" t="str">
        <f t="shared" si="90"/>
        <v>2025-2026</v>
      </c>
      <c r="D1969" t="s">
        <v>148</v>
      </c>
      <c r="E1969" t="s">
        <v>133</v>
      </c>
      <c r="F1969" t="str">
        <f t="shared" si="91"/>
        <v>Queensland</v>
      </c>
      <c r="G1969" t="s">
        <v>35</v>
      </c>
      <c r="H1969">
        <v>4305</v>
      </c>
      <c r="I1969" t="s">
        <v>11</v>
      </c>
      <c r="J1969" t="s">
        <v>104</v>
      </c>
      <c r="K1969" t="s">
        <v>154</v>
      </c>
      <c r="L1969" t="s">
        <v>14</v>
      </c>
      <c r="M1969" s="5">
        <v>122.91</v>
      </c>
      <c r="N1969">
        <v>1</v>
      </c>
    </row>
    <row r="1970" spans="1:14" x14ac:dyDescent="0.25">
      <c r="A1970" s="2">
        <v>45891</v>
      </c>
      <c r="B1970" s="3">
        <f t="shared" si="92"/>
        <v>2026</v>
      </c>
      <c r="C1970" t="str">
        <f t="shared" si="90"/>
        <v>2025-2026</v>
      </c>
      <c r="D1970" t="s">
        <v>147</v>
      </c>
      <c r="E1970" t="s">
        <v>34</v>
      </c>
      <c r="F1970" t="str">
        <f t="shared" si="91"/>
        <v>Queensland</v>
      </c>
      <c r="G1970" t="s">
        <v>35</v>
      </c>
      <c r="H1970">
        <v>4802</v>
      </c>
      <c r="I1970" t="s">
        <v>11</v>
      </c>
      <c r="J1970" t="s">
        <v>36</v>
      </c>
      <c r="K1970" t="s">
        <v>154</v>
      </c>
      <c r="L1970" t="s">
        <v>14</v>
      </c>
      <c r="M1970" s="5">
        <v>123.16</v>
      </c>
      <c r="N1970">
        <v>1</v>
      </c>
    </row>
    <row r="1971" spans="1:14" x14ac:dyDescent="0.25">
      <c r="A1971" s="2">
        <v>45509</v>
      </c>
      <c r="B1971" s="3">
        <f t="shared" si="92"/>
        <v>2025</v>
      </c>
      <c r="C1971" t="str">
        <f t="shared" si="90"/>
        <v>2024-2025</v>
      </c>
      <c r="D1971" t="s">
        <v>147</v>
      </c>
      <c r="E1971" t="s">
        <v>34</v>
      </c>
      <c r="F1971" t="str">
        <f t="shared" si="91"/>
        <v>Queensland</v>
      </c>
      <c r="G1971" t="s">
        <v>35</v>
      </c>
      <c r="H1971">
        <v>4802</v>
      </c>
      <c r="I1971" t="s">
        <v>11</v>
      </c>
      <c r="J1971" t="s">
        <v>36</v>
      </c>
      <c r="K1971" t="s">
        <v>19</v>
      </c>
      <c r="L1971" t="s">
        <v>23</v>
      </c>
      <c r="M1971" s="5">
        <v>123.31</v>
      </c>
      <c r="N1971">
        <v>1</v>
      </c>
    </row>
    <row r="1972" spans="1:14" x14ac:dyDescent="0.25">
      <c r="A1972" s="2">
        <v>45904</v>
      </c>
      <c r="B1972" s="3">
        <f t="shared" si="92"/>
        <v>2026</v>
      </c>
      <c r="C1972" t="str">
        <f t="shared" si="90"/>
        <v>2025-2026</v>
      </c>
      <c r="D1972" t="s">
        <v>148</v>
      </c>
      <c r="E1972" t="s">
        <v>140</v>
      </c>
      <c r="F1972" t="str">
        <f t="shared" si="91"/>
        <v>Tasmania</v>
      </c>
      <c r="G1972" t="s">
        <v>70</v>
      </c>
      <c r="H1972">
        <v>7320</v>
      </c>
      <c r="I1972" t="s">
        <v>11</v>
      </c>
      <c r="J1972" t="s">
        <v>71</v>
      </c>
      <c r="K1972" t="s">
        <v>154</v>
      </c>
      <c r="L1972" t="s">
        <v>14</v>
      </c>
      <c r="M1972" s="5">
        <v>123.42</v>
      </c>
      <c r="N1972">
        <v>1</v>
      </c>
    </row>
    <row r="1973" spans="1:14" x14ac:dyDescent="0.25">
      <c r="A1973" s="2">
        <v>45571</v>
      </c>
      <c r="B1973" s="3">
        <f t="shared" si="92"/>
        <v>2025</v>
      </c>
      <c r="C1973" t="str">
        <f t="shared" si="90"/>
        <v>2024-2025</v>
      </c>
      <c r="D1973" t="s">
        <v>148</v>
      </c>
      <c r="E1973" t="s">
        <v>106</v>
      </c>
      <c r="F1973" t="str">
        <f t="shared" si="91"/>
        <v>Victoria</v>
      </c>
      <c r="G1973" t="s">
        <v>45</v>
      </c>
      <c r="H1973">
        <v>3915</v>
      </c>
      <c r="I1973" t="s">
        <v>11</v>
      </c>
      <c r="J1973" t="s">
        <v>55</v>
      </c>
      <c r="K1973" t="s">
        <v>154</v>
      </c>
      <c r="L1973" t="s">
        <v>14</v>
      </c>
      <c r="M1973" s="5">
        <v>123.86</v>
      </c>
      <c r="N1973">
        <v>1</v>
      </c>
    </row>
    <row r="1974" spans="1:14" x14ac:dyDescent="0.25">
      <c r="A1974" s="2">
        <v>45713</v>
      </c>
      <c r="B1974" s="3">
        <f t="shared" si="92"/>
        <v>2025</v>
      </c>
      <c r="C1974" t="str">
        <f t="shared" si="90"/>
        <v>2024-2025</v>
      </c>
      <c r="D1974" t="s">
        <v>148</v>
      </c>
      <c r="E1974" t="s">
        <v>26</v>
      </c>
      <c r="F1974" t="str">
        <f t="shared" si="91"/>
        <v>New South Wales</v>
      </c>
      <c r="G1974" t="s">
        <v>10</v>
      </c>
      <c r="H1974">
        <v>2141</v>
      </c>
      <c r="I1974" t="s">
        <v>11</v>
      </c>
      <c r="J1974" t="s">
        <v>27</v>
      </c>
      <c r="K1974" t="s">
        <v>153</v>
      </c>
      <c r="L1974" t="s">
        <v>16</v>
      </c>
      <c r="M1974" s="5">
        <v>123.91</v>
      </c>
      <c r="N1974">
        <v>1</v>
      </c>
    </row>
    <row r="1975" spans="1:14" x14ac:dyDescent="0.25">
      <c r="A1975" s="2">
        <v>45373</v>
      </c>
      <c r="B1975" s="3">
        <f t="shared" si="92"/>
        <v>2024</v>
      </c>
      <c r="C1975" t="str">
        <f t="shared" si="90"/>
        <v>2023-2024</v>
      </c>
      <c r="D1975" t="s">
        <v>147</v>
      </c>
      <c r="E1975" t="s">
        <v>135</v>
      </c>
      <c r="F1975" t="str">
        <f t="shared" si="91"/>
        <v>Victoria</v>
      </c>
      <c r="G1975" t="s">
        <v>45</v>
      </c>
      <c r="H1975">
        <v>3550</v>
      </c>
      <c r="I1975" t="s">
        <v>11</v>
      </c>
      <c r="J1975" t="s">
        <v>60</v>
      </c>
      <c r="K1975" t="s">
        <v>154</v>
      </c>
      <c r="L1975" t="s">
        <v>14</v>
      </c>
      <c r="M1975" s="5">
        <v>124.08000000000001</v>
      </c>
      <c r="N1975">
        <v>1</v>
      </c>
    </row>
    <row r="1976" spans="1:14" x14ac:dyDescent="0.25">
      <c r="A1976" s="2">
        <v>45979</v>
      </c>
      <c r="B1976" s="3">
        <f t="shared" si="92"/>
        <v>2026</v>
      </c>
      <c r="C1976" t="str">
        <f t="shared" si="90"/>
        <v>2025-2026</v>
      </c>
      <c r="D1976" t="s">
        <v>148</v>
      </c>
      <c r="E1976" t="s">
        <v>106</v>
      </c>
      <c r="F1976" t="str">
        <f t="shared" si="91"/>
        <v>Victoria</v>
      </c>
      <c r="G1976" t="s">
        <v>45</v>
      </c>
      <c r="H1976">
        <v>3915</v>
      </c>
      <c r="I1976" t="s">
        <v>11</v>
      </c>
      <c r="J1976" t="s">
        <v>55</v>
      </c>
      <c r="K1976" t="s">
        <v>155</v>
      </c>
      <c r="L1976" t="s">
        <v>20</v>
      </c>
      <c r="M1976" s="5">
        <v>124.22</v>
      </c>
      <c r="N1976">
        <v>1</v>
      </c>
    </row>
    <row r="1977" spans="1:14" x14ac:dyDescent="0.25">
      <c r="A1977" s="2">
        <v>45844</v>
      </c>
      <c r="B1977" s="3">
        <f t="shared" si="92"/>
        <v>2026</v>
      </c>
      <c r="C1977" t="str">
        <f t="shared" si="90"/>
        <v>2025-2026</v>
      </c>
      <c r="D1977" t="s">
        <v>147</v>
      </c>
      <c r="E1977" t="s">
        <v>64</v>
      </c>
      <c r="F1977" t="str">
        <f t="shared" si="91"/>
        <v>Victoria</v>
      </c>
      <c r="G1977" t="s">
        <v>45</v>
      </c>
      <c r="H1977">
        <v>3199</v>
      </c>
      <c r="I1977" t="s">
        <v>11</v>
      </c>
      <c r="J1977" t="s">
        <v>63</v>
      </c>
      <c r="K1977" t="s">
        <v>149</v>
      </c>
      <c r="L1977" t="s">
        <v>15</v>
      </c>
      <c r="M1977" s="5">
        <v>124.75</v>
      </c>
      <c r="N1977">
        <v>1</v>
      </c>
    </row>
    <row r="1978" spans="1:14" x14ac:dyDescent="0.25">
      <c r="A1978" s="2">
        <v>45693</v>
      </c>
      <c r="B1978" s="3">
        <f t="shared" si="92"/>
        <v>2025</v>
      </c>
      <c r="C1978" t="str">
        <f t="shared" si="90"/>
        <v>2024-2025</v>
      </c>
      <c r="D1978" t="s">
        <v>148</v>
      </c>
      <c r="E1978" t="s">
        <v>134</v>
      </c>
      <c r="F1978" t="str">
        <f t="shared" si="91"/>
        <v>Queensland</v>
      </c>
      <c r="G1978" t="s">
        <v>35</v>
      </c>
      <c r="H1978">
        <v>4825</v>
      </c>
      <c r="I1978" t="s">
        <v>11</v>
      </c>
      <c r="J1978" t="s">
        <v>36</v>
      </c>
      <c r="K1978" t="s">
        <v>149</v>
      </c>
      <c r="L1978" t="s">
        <v>15</v>
      </c>
      <c r="M1978" s="5">
        <v>124.75</v>
      </c>
      <c r="N1978">
        <v>1</v>
      </c>
    </row>
    <row r="1979" spans="1:14" x14ac:dyDescent="0.25">
      <c r="A1979" s="2">
        <v>45696</v>
      </c>
      <c r="B1979" s="3">
        <f t="shared" si="92"/>
        <v>2025</v>
      </c>
      <c r="C1979" t="str">
        <f t="shared" si="90"/>
        <v>2024-2025</v>
      </c>
      <c r="D1979" t="s">
        <v>147</v>
      </c>
      <c r="E1979" t="s">
        <v>84</v>
      </c>
      <c r="F1979" t="str">
        <f t="shared" si="91"/>
        <v>Queensland</v>
      </c>
      <c r="G1979" t="s">
        <v>35</v>
      </c>
      <c r="H1979">
        <v>4740</v>
      </c>
      <c r="I1979" t="s">
        <v>11</v>
      </c>
      <c r="J1979" t="s">
        <v>51</v>
      </c>
      <c r="K1979" t="s">
        <v>149</v>
      </c>
      <c r="L1979" t="s">
        <v>15</v>
      </c>
      <c r="M1979" s="5">
        <v>124.8</v>
      </c>
      <c r="N1979">
        <v>1</v>
      </c>
    </row>
    <row r="1980" spans="1:14" x14ac:dyDescent="0.25">
      <c r="A1980" s="2">
        <v>45669</v>
      </c>
      <c r="B1980" s="3">
        <f t="shared" si="92"/>
        <v>2025</v>
      </c>
      <c r="C1980" t="str">
        <f t="shared" si="90"/>
        <v>2024-2025</v>
      </c>
      <c r="D1980" t="s">
        <v>148</v>
      </c>
      <c r="E1980" t="s">
        <v>57</v>
      </c>
      <c r="F1980" t="str">
        <f t="shared" si="91"/>
        <v>New South Wales</v>
      </c>
      <c r="G1980" t="s">
        <v>10</v>
      </c>
      <c r="H1980">
        <v>2560</v>
      </c>
      <c r="I1980" t="s">
        <v>11</v>
      </c>
      <c r="J1980" t="s">
        <v>58</v>
      </c>
      <c r="K1980" t="s">
        <v>150</v>
      </c>
      <c r="L1980" t="s">
        <v>18</v>
      </c>
      <c r="M1980" s="5">
        <v>124.89000000000001</v>
      </c>
      <c r="N1980">
        <v>1</v>
      </c>
    </row>
    <row r="1981" spans="1:14" x14ac:dyDescent="0.25">
      <c r="A1981" s="2">
        <v>45741</v>
      </c>
      <c r="B1981" s="3">
        <f t="shared" si="92"/>
        <v>2025</v>
      </c>
      <c r="C1981" t="str">
        <f t="shared" si="90"/>
        <v>2024-2025</v>
      </c>
      <c r="D1981" t="s">
        <v>148</v>
      </c>
      <c r="E1981" t="s">
        <v>99</v>
      </c>
      <c r="F1981" t="str">
        <f t="shared" si="91"/>
        <v>Victoria</v>
      </c>
      <c r="G1981" t="s">
        <v>45</v>
      </c>
      <c r="H1981">
        <v>3148</v>
      </c>
      <c r="I1981" t="s">
        <v>11</v>
      </c>
      <c r="J1981" t="s">
        <v>63</v>
      </c>
      <c r="K1981" t="s">
        <v>157</v>
      </c>
      <c r="L1981" t="s">
        <v>22</v>
      </c>
      <c r="M1981" s="5">
        <v>125.13</v>
      </c>
      <c r="N1981">
        <v>1</v>
      </c>
    </row>
    <row r="1982" spans="1:14" x14ac:dyDescent="0.25">
      <c r="A1982" s="2">
        <v>46000</v>
      </c>
      <c r="B1982" s="3">
        <f t="shared" si="92"/>
        <v>2026</v>
      </c>
      <c r="C1982" t="str">
        <f t="shared" si="90"/>
        <v>2025-2026</v>
      </c>
      <c r="D1982" t="s">
        <v>147</v>
      </c>
      <c r="E1982" t="s">
        <v>139</v>
      </c>
      <c r="F1982" t="str">
        <f t="shared" si="91"/>
        <v>New South Wales</v>
      </c>
      <c r="G1982" t="s">
        <v>10</v>
      </c>
      <c r="H1982">
        <v>2020</v>
      </c>
      <c r="I1982" t="s">
        <v>11</v>
      </c>
      <c r="J1982" t="s">
        <v>12</v>
      </c>
      <c r="K1982" t="s">
        <v>156</v>
      </c>
      <c r="L1982" t="s">
        <v>17</v>
      </c>
      <c r="M1982" s="5">
        <v>125.28</v>
      </c>
      <c r="N1982">
        <v>1</v>
      </c>
    </row>
    <row r="1983" spans="1:14" x14ac:dyDescent="0.25">
      <c r="A1983" s="2">
        <v>45876</v>
      </c>
      <c r="B1983" s="3">
        <f t="shared" si="92"/>
        <v>2026</v>
      </c>
      <c r="C1983" t="str">
        <f t="shared" si="90"/>
        <v>2025-2026</v>
      </c>
      <c r="D1983" t="s">
        <v>147</v>
      </c>
      <c r="E1983" t="s">
        <v>44</v>
      </c>
      <c r="F1983" t="str">
        <f t="shared" si="91"/>
        <v>Victoria</v>
      </c>
      <c r="G1983" t="s">
        <v>45</v>
      </c>
      <c r="H1983">
        <v>3066</v>
      </c>
      <c r="I1983" t="s">
        <v>11</v>
      </c>
      <c r="J1983" t="s">
        <v>46</v>
      </c>
      <c r="K1983" t="s">
        <v>152</v>
      </c>
      <c r="L1983" t="s">
        <v>13</v>
      </c>
      <c r="M1983" s="5">
        <v>126.35</v>
      </c>
      <c r="N1983">
        <v>1</v>
      </c>
    </row>
    <row r="1984" spans="1:14" x14ac:dyDescent="0.25">
      <c r="A1984" s="2">
        <v>45656</v>
      </c>
      <c r="B1984" s="3">
        <f t="shared" si="92"/>
        <v>2025</v>
      </c>
      <c r="C1984" t="str">
        <f t="shared" si="90"/>
        <v>2024-2025</v>
      </c>
      <c r="D1984" t="s">
        <v>147</v>
      </c>
      <c r="E1984" t="s">
        <v>83</v>
      </c>
      <c r="F1984" t="str">
        <f t="shared" si="91"/>
        <v>New South Wales</v>
      </c>
      <c r="G1984" t="s">
        <v>10</v>
      </c>
      <c r="H1984">
        <v>2750</v>
      </c>
      <c r="I1984" t="s">
        <v>11</v>
      </c>
      <c r="J1984" t="s">
        <v>25</v>
      </c>
      <c r="K1984" t="s">
        <v>152</v>
      </c>
      <c r="L1984" t="s">
        <v>13</v>
      </c>
      <c r="M1984" s="5">
        <v>126.67</v>
      </c>
      <c r="N1984">
        <v>1</v>
      </c>
    </row>
    <row r="1985" spans="1:14" x14ac:dyDescent="0.25">
      <c r="A1985" s="2">
        <v>45890</v>
      </c>
      <c r="B1985" s="3">
        <f t="shared" si="92"/>
        <v>2026</v>
      </c>
      <c r="C1985" t="str">
        <f t="shared" si="90"/>
        <v>2025-2026</v>
      </c>
      <c r="D1985" t="s">
        <v>147</v>
      </c>
      <c r="E1985" t="s">
        <v>103</v>
      </c>
      <c r="F1985" t="str">
        <f t="shared" si="91"/>
        <v>Queensland</v>
      </c>
      <c r="G1985" t="s">
        <v>35</v>
      </c>
      <c r="H1985">
        <v>4509</v>
      </c>
      <c r="I1985" t="s">
        <v>11</v>
      </c>
      <c r="J1985" t="s">
        <v>104</v>
      </c>
      <c r="K1985" t="s">
        <v>19</v>
      </c>
      <c r="L1985" t="s">
        <v>23</v>
      </c>
      <c r="M1985" s="5">
        <v>127.25</v>
      </c>
      <c r="N1985">
        <v>1</v>
      </c>
    </row>
    <row r="1986" spans="1:14" x14ac:dyDescent="0.25">
      <c r="A1986" s="2">
        <v>45308</v>
      </c>
      <c r="B1986" s="3">
        <f t="shared" si="92"/>
        <v>2024</v>
      </c>
      <c r="C1986" t="str">
        <f t="shared" ref="C1986:C2049" si="93">IF(MONTH(A1986) &gt;= 7, YEAR(A1986) &amp; "-" &amp; YEAR(A1986) + 1, YEAR(A1986) - 1 &amp; "-" &amp; YEAR(A1986))</f>
        <v>2023-2024</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25">
      <c r="A1987" s="2">
        <v>45347</v>
      </c>
      <c r="B1987" s="3">
        <f t="shared" ref="B1987:B2050" si="95">IF(MONTH(A1987)&gt;=7,YEAR(A1987)+1,YEAR(A1987))</f>
        <v>2024</v>
      </c>
      <c r="C1987" t="str">
        <f t="shared" si="93"/>
        <v>2023-2024</v>
      </c>
      <c r="D1987" t="s">
        <v>148</v>
      </c>
      <c r="E1987" t="s">
        <v>57</v>
      </c>
      <c r="F1987" t="str">
        <f t="shared" si="94"/>
        <v>New South Wales</v>
      </c>
      <c r="G1987" t="s">
        <v>10</v>
      </c>
      <c r="H1987">
        <v>2560</v>
      </c>
      <c r="I1987" t="s">
        <v>11</v>
      </c>
      <c r="J1987" t="s">
        <v>58</v>
      </c>
      <c r="K1987" t="s">
        <v>157</v>
      </c>
      <c r="L1987" t="s">
        <v>22</v>
      </c>
      <c r="M1987" s="5">
        <v>127.72999999999999</v>
      </c>
      <c r="N1987">
        <v>1</v>
      </c>
    </row>
    <row r="1988" spans="1:14" x14ac:dyDescent="0.25">
      <c r="A1988" s="2">
        <v>45730</v>
      </c>
      <c r="B1988" s="3">
        <f t="shared" si="95"/>
        <v>2025</v>
      </c>
      <c r="C1988" t="str">
        <f t="shared" si="93"/>
        <v>2024-2025</v>
      </c>
      <c r="D1988" t="s">
        <v>148</v>
      </c>
      <c r="E1988" t="s">
        <v>57</v>
      </c>
      <c r="F1988" t="str">
        <f t="shared" si="94"/>
        <v>New South Wales</v>
      </c>
      <c r="G1988" t="s">
        <v>10</v>
      </c>
      <c r="H1988">
        <v>2560</v>
      </c>
      <c r="I1988" t="s">
        <v>11</v>
      </c>
      <c r="J1988" t="s">
        <v>58</v>
      </c>
      <c r="K1988" t="s">
        <v>149</v>
      </c>
      <c r="L1988" t="s">
        <v>15</v>
      </c>
      <c r="M1988" s="5">
        <v>127.82</v>
      </c>
      <c r="N1988">
        <v>1</v>
      </c>
    </row>
    <row r="1989" spans="1:14" x14ac:dyDescent="0.25">
      <c r="A1989" s="2">
        <v>45710</v>
      </c>
      <c r="B1989" s="3">
        <f t="shared" si="95"/>
        <v>2025</v>
      </c>
      <c r="C1989" t="str">
        <f t="shared" si="93"/>
        <v>2024-2025</v>
      </c>
      <c r="D1989" t="s">
        <v>147</v>
      </c>
      <c r="E1989" t="s">
        <v>50</v>
      </c>
      <c r="F1989" t="str">
        <f t="shared" si="94"/>
        <v>Queensland</v>
      </c>
      <c r="G1989" t="s">
        <v>35</v>
      </c>
      <c r="H1989">
        <v>4703</v>
      </c>
      <c r="I1989" t="s">
        <v>11</v>
      </c>
      <c r="J1989" t="s">
        <v>51</v>
      </c>
      <c r="K1989" t="s">
        <v>150</v>
      </c>
      <c r="L1989" t="s">
        <v>18</v>
      </c>
      <c r="M1989" s="5">
        <v>127.86999999999999</v>
      </c>
      <c r="N1989">
        <v>1</v>
      </c>
    </row>
    <row r="1990" spans="1:14" x14ac:dyDescent="0.25">
      <c r="A1990" s="2">
        <v>45963</v>
      </c>
      <c r="B1990" s="3">
        <f t="shared" si="95"/>
        <v>2026</v>
      </c>
      <c r="C1990" t="str">
        <f t="shared" si="93"/>
        <v>2025-2026</v>
      </c>
      <c r="D1990" t="s">
        <v>147</v>
      </c>
      <c r="E1990" t="s">
        <v>137</v>
      </c>
      <c r="F1990" t="str">
        <f t="shared" si="94"/>
        <v>New South Wales</v>
      </c>
      <c r="G1990" t="s">
        <v>10</v>
      </c>
      <c r="H1990">
        <v>2031</v>
      </c>
      <c r="I1990" t="s">
        <v>11</v>
      </c>
      <c r="J1990" t="s">
        <v>12</v>
      </c>
      <c r="K1990" t="s">
        <v>151</v>
      </c>
      <c r="L1990" t="s">
        <v>21</v>
      </c>
      <c r="M1990" s="5">
        <v>128.09</v>
      </c>
      <c r="N1990">
        <v>1</v>
      </c>
    </row>
    <row r="1991" spans="1:14" x14ac:dyDescent="0.25">
      <c r="A1991" s="2">
        <v>45987</v>
      </c>
      <c r="B1991" s="3">
        <f t="shared" si="95"/>
        <v>2026</v>
      </c>
      <c r="C1991" t="str">
        <f t="shared" si="93"/>
        <v>2025-2026</v>
      </c>
      <c r="D1991" t="s">
        <v>147</v>
      </c>
      <c r="E1991" t="s">
        <v>56</v>
      </c>
      <c r="F1991" t="str">
        <f t="shared" si="94"/>
        <v>Northern Territory</v>
      </c>
      <c r="G1991" t="s">
        <v>29</v>
      </c>
      <c r="H1991">
        <v>870</v>
      </c>
      <c r="I1991" t="s">
        <v>11</v>
      </c>
      <c r="J1991" t="s">
        <v>30</v>
      </c>
      <c r="K1991" t="s">
        <v>152</v>
      </c>
      <c r="L1991" t="s">
        <v>13</v>
      </c>
      <c r="M1991" s="5">
        <v>128.81</v>
      </c>
      <c r="N1991">
        <v>1</v>
      </c>
    </row>
    <row r="1992" spans="1:14" x14ac:dyDescent="0.25">
      <c r="A1992" s="2">
        <v>45583</v>
      </c>
      <c r="B1992" s="3">
        <f t="shared" si="95"/>
        <v>2025</v>
      </c>
      <c r="C1992" t="str">
        <f t="shared" si="93"/>
        <v>2024-2025</v>
      </c>
      <c r="D1992" t="s">
        <v>147</v>
      </c>
      <c r="E1992" t="s">
        <v>139</v>
      </c>
      <c r="F1992" t="str">
        <f t="shared" si="94"/>
        <v>New South Wales</v>
      </c>
      <c r="G1992" t="s">
        <v>10</v>
      </c>
      <c r="H1992">
        <v>2020</v>
      </c>
      <c r="I1992" t="s">
        <v>11</v>
      </c>
      <c r="J1992" t="s">
        <v>12</v>
      </c>
      <c r="K1992" t="s">
        <v>151</v>
      </c>
      <c r="L1992" t="s">
        <v>21</v>
      </c>
      <c r="M1992" s="5">
        <v>128.94</v>
      </c>
      <c r="N1992">
        <v>1</v>
      </c>
    </row>
    <row r="1993" spans="1:14" x14ac:dyDescent="0.25">
      <c r="A1993" s="2">
        <v>45755</v>
      </c>
      <c r="B1993" s="3">
        <f t="shared" si="95"/>
        <v>2025</v>
      </c>
      <c r="C1993" t="str">
        <f t="shared" si="93"/>
        <v>2024-2025</v>
      </c>
      <c r="D1993" t="s">
        <v>147</v>
      </c>
      <c r="E1993" t="s">
        <v>109</v>
      </c>
      <c r="F1993" t="str">
        <f t="shared" si="94"/>
        <v>New South Wales</v>
      </c>
      <c r="G1993" t="s">
        <v>10</v>
      </c>
      <c r="H1993">
        <v>2480</v>
      </c>
      <c r="I1993" t="s">
        <v>11</v>
      </c>
      <c r="J1993" t="s">
        <v>68</v>
      </c>
      <c r="K1993" t="s">
        <v>155</v>
      </c>
      <c r="L1993" t="s">
        <v>20</v>
      </c>
      <c r="M1993" s="5">
        <v>129.06</v>
      </c>
      <c r="N1993">
        <v>1</v>
      </c>
    </row>
    <row r="1994" spans="1:14" x14ac:dyDescent="0.25">
      <c r="A1994" s="2">
        <v>45523</v>
      </c>
      <c r="B1994" s="3">
        <f t="shared" si="95"/>
        <v>2025</v>
      </c>
      <c r="C1994" t="str">
        <f t="shared" si="93"/>
        <v>2024-2025</v>
      </c>
      <c r="D1994" t="s">
        <v>147</v>
      </c>
      <c r="E1994" t="s">
        <v>62</v>
      </c>
      <c r="F1994" t="str">
        <f t="shared" si="94"/>
        <v>Victoria</v>
      </c>
      <c r="G1994" t="s">
        <v>45</v>
      </c>
      <c r="H1994">
        <v>3134</v>
      </c>
      <c r="I1994" t="s">
        <v>11</v>
      </c>
      <c r="J1994" t="s">
        <v>63</v>
      </c>
      <c r="K1994" t="s">
        <v>152</v>
      </c>
      <c r="L1994" t="s">
        <v>13</v>
      </c>
      <c r="M1994" s="5">
        <v>129.56</v>
      </c>
      <c r="N1994">
        <v>1</v>
      </c>
    </row>
    <row r="1995" spans="1:14" x14ac:dyDescent="0.25">
      <c r="A1995" s="2">
        <v>45949</v>
      </c>
      <c r="B1995" s="3">
        <f t="shared" si="95"/>
        <v>2026</v>
      </c>
      <c r="C1995" t="str">
        <f t="shared" si="93"/>
        <v>2025-2026</v>
      </c>
      <c r="D1995" t="s">
        <v>147</v>
      </c>
      <c r="E1995" t="s">
        <v>86</v>
      </c>
      <c r="F1995" t="str">
        <f t="shared" si="94"/>
        <v>New South Wales</v>
      </c>
      <c r="G1995" t="s">
        <v>10</v>
      </c>
      <c r="H1995">
        <v>2064</v>
      </c>
      <c r="I1995" t="s">
        <v>11</v>
      </c>
      <c r="J1995" t="s">
        <v>12</v>
      </c>
      <c r="K1995" t="s">
        <v>155</v>
      </c>
      <c r="L1995" t="s">
        <v>20</v>
      </c>
      <c r="M1995" s="5">
        <v>129.68</v>
      </c>
      <c r="N1995">
        <v>1</v>
      </c>
    </row>
    <row r="1996" spans="1:14" x14ac:dyDescent="0.25">
      <c r="A1996" s="2">
        <v>45304</v>
      </c>
      <c r="B1996" s="3">
        <f t="shared" si="95"/>
        <v>2024</v>
      </c>
      <c r="C1996" t="str">
        <f t="shared" si="93"/>
        <v>2023-2024</v>
      </c>
      <c r="D1996" t="s">
        <v>148</v>
      </c>
      <c r="E1996" t="s">
        <v>67</v>
      </c>
      <c r="F1996" t="str">
        <f t="shared" si="94"/>
        <v>New South Wales</v>
      </c>
      <c r="G1996" t="s">
        <v>10</v>
      </c>
      <c r="H1996">
        <v>2478</v>
      </c>
      <c r="I1996" t="s">
        <v>11</v>
      </c>
      <c r="J1996" t="s">
        <v>68</v>
      </c>
      <c r="K1996" t="s">
        <v>156</v>
      </c>
      <c r="L1996" t="s">
        <v>17</v>
      </c>
      <c r="M1996" s="5">
        <v>129.74</v>
      </c>
      <c r="N1996">
        <v>1</v>
      </c>
    </row>
    <row r="1997" spans="1:14" x14ac:dyDescent="0.25">
      <c r="A1997" s="2">
        <v>45830</v>
      </c>
      <c r="B1997" s="3">
        <f t="shared" si="95"/>
        <v>2025</v>
      </c>
      <c r="C1997" t="str">
        <f t="shared" si="93"/>
        <v>2024-2025</v>
      </c>
      <c r="D1997" t="s">
        <v>147</v>
      </c>
      <c r="E1997" t="s">
        <v>92</v>
      </c>
      <c r="F1997" t="str">
        <f t="shared" si="94"/>
        <v>Queensland</v>
      </c>
      <c r="G1997" t="s">
        <v>35</v>
      </c>
      <c r="H1997">
        <v>4068</v>
      </c>
      <c r="I1997" t="s">
        <v>11</v>
      </c>
      <c r="J1997" t="s">
        <v>43</v>
      </c>
      <c r="K1997" t="s">
        <v>154</v>
      </c>
      <c r="L1997" t="s">
        <v>14</v>
      </c>
      <c r="M1997" s="5">
        <v>129.82</v>
      </c>
      <c r="N1997">
        <v>1</v>
      </c>
    </row>
    <row r="1998" spans="1:14" x14ac:dyDescent="0.25">
      <c r="A1998" s="2">
        <v>45514</v>
      </c>
      <c r="B1998" s="3">
        <f t="shared" si="95"/>
        <v>2025</v>
      </c>
      <c r="C1998" t="str">
        <f t="shared" si="93"/>
        <v>2024-2025</v>
      </c>
      <c r="D1998" t="s">
        <v>148</v>
      </c>
      <c r="E1998" t="s">
        <v>138</v>
      </c>
      <c r="F1998" t="str">
        <f t="shared" si="94"/>
        <v>Queensland</v>
      </c>
      <c r="G1998" t="s">
        <v>35</v>
      </c>
      <c r="H1998">
        <v>4558</v>
      </c>
      <c r="I1998" t="s">
        <v>11</v>
      </c>
      <c r="J1998" t="s">
        <v>120</v>
      </c>
      <c r="K1998" t="s">
        <v>154</v>
      </c>
      <c r="L1998" t="s">
        <v>14</v>
      </c>
      <c r="M1998" s="5">
        <v>129.87</v>
      </c>
      <c r="N1998">
        <v>1</v>
      </c>
    </row>
    <row r="1999" spans="1:14" x14ac:dyDescent="0.25">
      <c r="A1999" s="2">
        <v>45983</v>
      </c>
      <c r="B1999" s="3">
        <f t="shared" si="95"/>
        <v>2026</v>
      </c>
      <c r="C1999" t="str">
        <f t="shared" si="93"/>
        <v>2025-2026</v>
      </c>
      <c r="D1999" t="s">
        <v>148</v>
      </c>
      <c r="E1999" t="s">
        <v>134</v>
      </c>
      <c r="F1999" t="str">
        <f t="shared" si="94"/>
        <v>Queensland</v>
      </c>
      <c r="G1999" t="s">
        <v>35</v>
      </c>
      <c r="H1999">
        <v>4825</v>
      </c>
      <c r="I1999" t="s">
        <v>11</v>
      </c>
      <c r="J1999" t="s">
        <v>36</v>
      </c>
      <c r="K1999" t="s">
        <v>154</v>
      </c>
      <c r="L1999" t="s">
        <v>14</v>
      </c>
      <c r="M1999" s="5">
        <v>129.9</v>
      </c>
      <c r="N1999">
        <v>1</v>
      </c>
    </row>
    <row r="2000" spans="1:14" x14ac:dyDescent="0.25">
      <c r="A2000" s="2">
        <v>45996</v>
      </c>
      <c r="B2000" s="3">
        <f t="shared" si="95"/>
        <v>2026</v>
      </c>
      <c r="C2000" t="str">
        <f t="shared" si="93"/>
        <v>2025-2026</v>
      </c>
      <c r="D2000" t="s">
        <v>148</v>
      </c>
      <c r="E2000" t="s">
        <v>61</v>
      </c>
      <c r="F2000" t="str">
        <f t="shared" si="94"/>
        <v>New South Wales</v>
      </c>
      <c r="G2000" t="s">
        <v>10</v>
      </c>
      <c r="H2000">
        <v>2539</v>
      </c>
      <c r="I2000" t="s">
        <v>11</v>
      </c>
      <c r="J2000" t="s">
        <v>58</v>
      </c>
      <c r="K2000" t="s">
        <v>153</v>
      </c>
      <c r="L2000" t="s">
        <v>16</v>
      </c>
      <c r="M2000" s="5">
        <v>129.91</v>
      </c>
      <c r="N2000">
        <v>1</v>
      </c>
    </row>
    <row r="2001" spans="1:14" x14ac:dyDescent="0.25">
      <c r="A2001" s="2">
        <v>45467</v>
      </c>
      <c r="B2001" s="3">
        <f t="shared" si="95"/>
        <v>2024</v>
      </c>
      <c r="C2001" t="str">
        <f t="shared" si="93"/>
        <v>2023-2024</v>
      </c>
      <c r="D2001" t="s">
        <v>147</v>
      </c>
      <c r="E2001" t="s">
        <v>78</v>
      </c>
      <c r="F2001" t="str">
        <f t="shared" si="94"/>
        <v>New South Wales</v>
      </c>
      <c r="G2001" t="s">
        <v>10</v>
      </c>
      <c r="H2001">
        <v>2350</v>
      </c>
      <c r="I2001" t="s">
        <v>11</v>
      </c>
      <c r="J2001" t="s">
        <v>68</v>
      </c>
      <c r="K2001" t="s">
        <v>154</v>
      </c>
      <c r="L2001" t="s">
        <v>14</v>
      </c>
      <c r="M2001" s="5">
        <v>130.26</v>
      </c>
      <c r="N2001">
        <v>1</v>
      </c>
    </row>
    <row r="2002" spans="1:14" x14ac:dyDescent="0.25">
      <c r="A2002" s="2">
        <v>45917</v>
      </c>
      <c r="B2002" s="3">
        <f t="shared" si="95"/>
        <v>2026</v>
      </c>
      <c r="C2002" t="str">
        <f t="shared" si="93"/>
        <v>2025-2026</v>
      </c>
      <c r="D2002" t="s">
        <v>147</v>
      </c>
      <c r="E2002" t="s">
        <v>28</v>
      </c>
      <c r="F2002" t="str">
        <f t="shared" si="94"/>
        <v>Northern Territory</v>
      </c>
      <c r="G2002" t="s">
        <v>29</v>
      </c>
      <c r="H2002">
        <v>800</v>
      </c>
      <c r="I2002" t="s">
        <v>11</v>
      </c>
      <c r="J2002" t="s">
        <v>30</v>
      </c>
      <c r="K2002" t="s">
        <v>151</v>
      </c>
      <c r="L2002" t="s">
        <v>21</v>
      </c>
      <c r="M2002" s="5">
        <v>130.86000000000001</v>
      </c>
      <c r="N2002">
        <v>1</v>
      </c>
    </row>
    <row r="2003" spans="1:14" x14ac:dyDescent="0.25">
      <c r="A2003" s="2">
        <v>45912</v>
      </c>
      <c r="B2003" s="3">
        <f t="shared" si="95"/>
        <v>2026</v>
      </c>
      <c r="C2003" t="str">
        <f t="shared" si="93"/>
        <v>2025-2026</v>
      </c>
      <c r="D2003" t="s">
        <v>147</v>
      </c>
      <c r="E2003" t="s">
        <v>93</v>
      </c>
      <c r="F2003" t="str">
        <f t="shared" si="94"/>
        <v>Western Australia</v>
      </c>
      <c r="G2003" t="s">
        <v>48</v>
      </c>
      <c r="H2003">
        <v>6112</v>
      </c>
      <c r="I2003" t="s">
        <v>11</v>
      </c>
      <c r="J2003" t="s">
        <v>94</v>
      </c>
      <c r="K2003" t="s">
        <v>154</v>
      </c>
      <c r="L2003" t="s">
        <v>14</v>
      </c>
      <c r="M2003" s="5">
        <v>130.93</v>
      </c>
      <c r="N2003">
        <v>1</v>
      </c>
    </row>
    <row r="2004" spans="1:14" x14ac:dyDescent="0.25">
      <c r="A2004" s="2">
        <v>45740</v>
      </c>
      <c r="B2004" s="3">
        <f t="shared" si="95"/>
        <v>2025</v>
      </c>
      <c r="C2004" t="str">
        <f t="shared" si="93"/>
        <v>2024-2025</v>
      </c>
      <c r="D2004" t="s">
        <v>147</v>
      </c>
      <c r="E2004" t="s">
        <v>132</v>
      </c>
      <c r="F2004" t="str">
        <f t="shared" si="94"/>
        <v>New South Wales</v>
      </c>
      <c r="G2004" t="s">
        <v>10</v>
      </c>
      <c r="H2004">
        <v>2800</v>
      </c>
      <c r="I2004" t="s">
        <v>11</v>
      </c>
      <c r="J2004" t="s">
        <v>25</v>
      </c>
      <c r="K2004" t="s">
        <v>19</v>
      </c>
      <c r="L2004" t="s">
        <v>23</v>
      </c>
      <c r="M2004" s="5">
        <v>130.99</v>
      </c>
      <c r="N2004">
        <v>1</v>
      </c>
    </row>
    <row r="2005" spans="1:14" x14ac:dyDescent="0.25">
      <c r="A2005" s="2">
        <v>45445</v>
      </c>
      <c r="B2005" s="3">
        <f t="shared" si="95"/>
        <v>2024</v>
      </c>
      <c r="C2005" t="str">
        <f t="shared" si="93"/>
        <v>2023-2024</v>
      </c>
      <c r="D2005" t="s">
        <v>147</v>
      </c>
      <c r="E2005" t="s">
        <v>44</v>
      </c>
      <c r="F2005" t="str">
        <f t="shared" si="94"/>
        <v>Victoria</v>
      </c>
      <c r="G2005" t="s">
        <v>45</v>
      </c>
      <c r="H2005">
        <v>3066</v>
      </c>
      <c r="I2005" t="s">
        <v>11</v>
      </c>
      <c r="J2005" t="s">
        <v>46</v>
      </c>
      <c r="K2005" t="s">
        <v>154</v>
      </c>
      <c r="L2005" t="s">
        <v>14</v>
      </c>
      <c r="M2005" s="5">
        <v>131.18</v>
      </c>
      <c r="N2005">
        <v>1</v>
      </c>
    </row>
    <row r="2006" spans="1:14" x14ac:dyDescent="0.25">
      <c r="A2006" s="2">
        <v>45908</v>
      </c>
      <c r="B2006" s="3">
        <f t="shared" si="95"/>
        <v>2026</v>
      </c>
      <c r="C2006" t="str">
        <f t="shared" si="93"/>
        <v>2025-2026</v>
      </c>
      <c r="D2006" t="s">
        <v>147</v>
      </c>
      <c r="E2006" t="s">
        <v>28</v>
      </c>
      <c r="F2006" t="str">
        <f t="shared" si="94"/>
        <v>Northern Territory</v>
      </c>
      <c r="G2006" t="s">
        <v>29</v>
      </c>
      <c r="H2006">
        <v>800</v>
      </c>
      <c r="I2006" t="s">
        <v>11</v>
      </c>
      <c r="J2006" t="s">
        <v>30</v>
      </c>
      <c r="K2006" t="s">
        <v>150</v>
      </c>
      <c r="L2006" t="s">
        <v>18</v>
      </c>
      <c r="M2006" s="5">
        <v>131.26999999999998</v>
      </c>
      <c r="N2006">
        <v>1</v>
      </c>
    </row>
    <row r="2007" spans="1:14" x14ac:dyDescent="0.25">
      <c r="A2007" s="2">
        <v>45838</v>
      </c>
      <c r="B2007" s="3">
        <f t="shared" si="95"/>
        <v>2025</v>
      </c>
      <c r="C2007" t="str">
        <f t="shared" si="93"/>
        <v>2024-2025</v>
      </c>
      <c r="D2007" t="s">
        <v>147</v>
      </c>
      <c r="E2007" t="s">
        <v>28</v>
      </c>
      <c r="F2007" t="str">
        <f t="shared" si="94"/>
        <v>Northern Territory</v>
      </c>
      <c r="G2007" t="s">
        <v>29</v>
      </c>
      <c r="H2007">
        <v>800</v>
      </c>
      <c r="I2007" t="s">
        <v>11</v>
      </c>
      <c r="J2007" t="s">
        <v>30</v>
      </c>
      <c r="K2007" t="s">
        <v>155</v>
      </c>
      <c r="L2007" t="s">
        <v>20</v>
      </c>
      <c r="M2007" s="5">
        <v>131.47</v>
      </c>
      <c r="N2007">
        <v>1</v>
      </c>
    </row>
    <row r="2008" spans="1:14" x14ac:dyDescent="0.25">
      <c r="A2008" s="2">
        <v>45457</v>
      </c>
      <c r="B2008" s="3">
        <f t="shared" si="95"/>
        <v>2024</v>
      </c>
      <c r="C2008" t="str">
        <f t="shared" si="93"/>
        <v>2023-2024</v>
      </c>
      <c r="D2008" t="s">
        <v>147</v>
      </c>
      <c r="E2008" t="s">
        <v>115</v>
      </c>
      <c r="F2008" t="str">
        <f t="shared" si="94"/>
        <v>Western Australia</v>
      </c>
      <c r="G2008" t="s">
        <v>48</v>
      </c>
      <c r="H2008">
        <v>6280</v>
      </c>
      <c r="I2008" t="s">
        <v>11</v>
      </c>
      <c r="J2008" t="s">
        <v>94</v>
      </c>
      <c r="K2008" t="s">
        <v>156</v>
      </c>
      <c r="L2008" t="s">
        <v>17</v>
      </c>
      <c r="M2008" s="5">
        <v>131.78</v>
      </c>
      <c r="N2008">
        <v>1</v>
      </c>
    </row>
    <row r="2009" spans="1:14" x14ac:dyDescent="0.25">
      <c r="A2009" s="2">
        <v>45643</v>
      </c>
      <c r="B2009" s="3">
        <f t="shared" si="95"/>
        <v>2025</v>
      </c>
      <c r="C2009" t="str">
        <f t="shared" si="93"/>
        <v>2024-2025</v>
      </c>
      <c r="D2009" t="s">
        <v>147</v>
      </c>
      <c r="E2009" t="s">
        <v>75</v>
      </c>
      <c r="F2009" t="str">
        <f t="shared" si="94"/>
        <v>Victoria</v>
      </c>
      <c r="G2009" t="s">
        <v>45</v>
      </c>
      <c r="H2009">
        <v>3630</v>
      </c>
      <c r="I2009" t="s">
        <v>11</v>
      </c>
      <c r="J2009" t="s">
        <v>55</v>
      </c>
      <c r="K2009" t="s">
        <v>156</v>
      </c>
      <c r="L2009" t="s">
        <v>17</v>
      </c>
      <c r="M2009" s="5">
        <v>131.82999999999998</v>
      </c>
      <c r="N2009">
        <v>1</v>
      </c>
    </row>
    <row r="2010" spans="1:14" x14ac:dyDescent="0.25">
      <c r="A2010" s="2">
        <v>45477</v>
      </c>
      <c r="B2010" s="3">
        <f t="shared" si="95"/>
        <v>2025</v>
      </c>
      <c r="C2010" t="str">
        <f t="shared" si="93"/>
        <v>2024-2025</v>
      </c>
      <c r="D2010" t="s">
        <v>148</v>
      </c>
      <c r="E2010" t="s">
        <v>87</v>
      </c>
      <c r="F2010" t="str">
        <f t="shared" si="94"/>
        <v>New South Wales</v>
      </c>
      <c r="G2010" t="s">
        <v>10</v>
      </c>
      <c r="H2010">
        <v>2790</v>
      </c>
      <c r="I2010" t="s">
        <v>11</v>
      </c>
      <c r="J2010" t="s">
        <v>25</v>
      </c>
      <c r="K2010" t="s">
        <v>151</v>
      </c>
      <c r="L2010" t="s">
        <v>21</v>
      </c>
      <c r="M2010" s="5">
        <v>131.9</v>
      </c>
      <c r="N2010">
        <v>1</v>
      </c>
    </row>
    <row r="2011" spans="1:14" x14ac:dyDescent="0.25">
      <c r="A2011" s="2">
        <v>45818</v>
      </c>
      <c r="B2011" s="3">
        <f t="shared" si="95"/>
        <v>2025</v>
      </c>
      <c r="C2011" t="str">
        <f t="shared" si="93"/>
        <v>2024-2025</v>
      </c>
      <c r="D2011" t="s">
        <v>148</v>
      </c>
      <c r="E2011" t="s">
        <v>145</v>
      </c>
      <c r="F2011" t="str">
        <f t="shared" si="94"/>
        <v>New South Wales</v>
      </c>
      <c r="G2011" t="s">
        <v>10</v>
      </c>
      <c r="H2011">
        <v>2101</v>
      </c>
      <c r="I2011" t="s">
        <v>11</v>
      </c>
      <c r="J2011" t="s">
        <v>27</v>
      </c>
      <c r="K2011" t="s">
        <v>157</v>
      </c>
      <c r="L2011" t="s">
        <v>22</v>
      </c>
      <c r="M2011" s="5">
        <v>131.97999999999999</v>
      </c>
      <c r="N2011">
        <v>1</v>
      </c>
    </row>
    <row r="2012" spans="1:14" x14ac:dyDescent="0.25">
      <c r="A2012" s="2">
        <v>45662</v>
      </c>
      <c r="B2012" s="3">
        <f t="shared" si="95"/>
        <v>2025</v>
      </c>
      <c r="C2012" t="str">
        <f t="shared" si="93"/>
        <v>2024-2025</v>
      </c>
      <c r="D2012" t="s">
        <v>147</v>
      </c>
      <c r="E2012" t="s">
        <v>108</v>
      </c>
      <c r="F2012" t="str">
        <f t="shared" si="94"/>
        <v>Victoria</v>
      </c>
      <c r="G2012" t="s">
        <v>45</v>
      </c>
      <c r="H2012">
        <v>3018</v>
      </c>
      <c r="I2012" t="s">
        <v>11</v>
      </c>
      <c r="J2012" t="s">
        <v>46</v>
      </c>
      <c r="K2012" t="s">
        <v>155</v>
      </c>
      <c r="L2012" t="s">
        <v>20</v>
      </c>
      <c r="M2012" s="5">
        <v>132.66</v>
      </c>
      <c r="N2012">
        <v>1</v>
      </c>
    </row>
    <row r="2013" spans="1:14" x14ac:dyDescent="0.25">
      <c r="A2013" s="2">
        <v>45766</v>
      </c>
      <c r="B2013" s="3">
        <f t="shared" si="95"/>
        <v>2025</v>
      </c>
      <c r="C2013" t="str">
        <f t="shared" si="93"/>
        <v>2024-2025</v>
      </c>
      <c r="D2013" t="s">
        <v>147</v>
      </c>
      <c r="E2013" t="s">
        <v>75</v>
      </c>
      <c r="F2013" t="str">
        <f t="shared" si="94"/>
        <v>Victoria</v>
      </c>
      <c r="G2013" t="s">
        <v>45</v>
      </c>
      <c r="H2013">
        <v>3630</v>
      </c>
      <c r="I2013" t="s">
        <v>11</v>
      </c>
      <c r="J2013" t="s">
        <v>55</v>
      </c>
      <c r="K2013" t="s">
        <v>149</v>
      </c>
      <c r="L2013" t="s">
        <v>15</v>
      </c>
      <c r="M2013" s="5">
        <v>132.75</v>
      </c>
      <c r="N2013">
        <v>1</v>
      </c>
    </row>
    <row r="2014" spans="1:14" x14ac:dyDescent="0.25">
      <c r="A2014" s="2">
        <v>45590</v>
      </c>
      <c r="B2014" s="3">
        <f t="shared" si="95"/>
        <v>2025</v>
      </c>
      <c r="C2014" t="str">
        <f t="shared" si="93"/>
        <v>2024-2025</v>
      </c>
      <c r="D2014" t="s">
        <v>148</v>
      </c>
      <c r="E2014" t="s">
        <v>100</v>
      </c>
      <c r="F2014" t="str">
        <f t="shared" si="94"/>
        <v>Western Australia</v>
      </c>
      <c r="G2014" t="s">
        <v>48</v>
      </c>
      <c r="H2014">
        <v>6021</v>
      </c>
      <c r="I2014" t="s">
        <v>11</v>
      </c>
      <c r="J2014" t="s">
        <v>49</v>
      </c>
      <c r="K2014" t="s">
        <v>156</v>
      </c>
      <c r="L2014" t="s">
        <v>17</v>
      </c>
      <c r="M2014" s="5">
        <v>133.67000000000002</v>
      </c>
      <c r="N2014">
        <v>1</v>
      </c>
    </row>
    <row r="2015" spans="1:14" x14ac:dyDescent="0.25">
      <c r="A2015" s="2">
        <v>45676</v>
      </c>
      <c r="B2015" s="3">
        <f t="shared" si="95"/>
        <v>2025</v>
      </c>
      <c r="C2015" t="str">
        <f t="shared" si="93"/>
        <v>2024-2025</v>
      </c>
      <c r="D2015" t="s">
        <v>147</v>
      </c>
      <c r="E2015" t="s">
        <v>31</v>
      </c>
      <c r="F2015" t="str">
        <f t="shared" si="94"/>
        <v>South Australia</v>
      </c>
      <c r="G2015" t="s">
        <v>32</v>
      </c>
      <c r="H2015">
        <v>5168</v>
      </c>
      <c r="I2015" t="s">
        <v>11</v>
      </c>
      <c r="J2015" t="s">
        <v>33</v>
      </c>
      <c r="K2015" t="s">
        <v>152</v>
      </c>
      <c r="L2015" t="s">
        <v>13</v>
      </c>
      <c r="M2015" s="5">
        <v>133.76999999999998</v>
      </c>
      <c r="N2015">
        <v>1</v>
      </c>
    </row>
    <row r="2016" spans="1:14" x14ac:dyDescent="0.25">
      <c r="A2016" s="2">
        <v>45678</v>
      </c>
      <c r="B2016" s="3">
        <f t="shared" si="95"/>
        <v>2025</v>
      </c>
      <c r="C2016" t="str">
        <f t="shared" si="93"/>
        <v>2024-2025</v>
      </c>
      <c r="D2016" t="s">
        <v>147</v>
      </c>
      <c r="E2016" t="s">
        <v>118</v>
      </c>
      <c r="F2016" t="str">
        <f t="shared" si="94"/>
        <v>New South Wales</v>
      </c>
      <c r="G2016" t="s">
        <v>10</v>
      </c>
      <c r="H2016">
        <v>2158</v>
      </c>
      <c r="I2016" t="s">
        <v>11</v>
      </c>
      <c r="J2016" t="s">
        <v>27</v>
      </c>
      <c r="K2016" t="s">
        <v>156</v>
      </c>
      <c r="L2016" t="s">
        <v>17</v>
      </c>
      <c r="M2016" s="5">
        <v>133.77000000000001</v>
      </c>
      <c r="N2016">
        <v>1</v>
      </c>
    </row>
    <row r="2017" spans="1:14" x14ac:dyDescent="0.25">
      <c r="A2017" s="2">
        <v>45541</v>
      </c>
      <c r="B2017" s="3">
        <f t="shared" si="95"/>
        <v>2025</v>
      </c>
      <c r="C2017" t="str">
        <f t="shared" si="93"/>
        <v>2024-2025</v>
      </c>
      <c r="D2017" t="s">
        <v>148</v>
      </c>
      <c r="E2017" t="s">
        <v>87</v>
      </c>
      <c r="F2017" t="str">
        <f t="shared" si="94"/>
        <v>New South Wales</v>
      </c>
      <c r="G2017" t="s">
        <v>10</v>
      </c>
      <c r="H2017">
        <v>2790</v>
      </c>
      <c r="I2017" t="s">
        <v>11</v>
      </c>
      <c r="J2017" t="s">
        <v>25</v>
      </c>
      <c r="K2017" t="s">
        <v>149</v>
      </c>
      <c r="L2017" t="s">
        <v>15</v>
      </c>
      <c r="M2017" s="5">
        <v>133.82</v>
      </c>
      <c r="N2017">
        <v>1</v>
      </c>
    </row>
    <row r="2018" spans="1:14" x14ac:dyDescent="0.25">
      <c r="A2018" s="2">
        <v>45352</v>
      </c>
      <c r="B2018" s="3">
        <f t="shared" si="95"/>
        <v>2024</v>
      </c>
      <c r="C2018" t="str">
        <f t="shared" si="93"/>
        <v>2023-2024</v>
      </c>
      <c r="D2018" t="s">
        <v>148</v>
      </c>
      <c r="E2018" t="s">
        <v>57</v>
      </c>
      <c r="F2018" t="str">
        <f t="shared" si="94"/>
        <v>New South Wales</v>
      </c>
      <c r="G2018" t="s">
        <v>10</v>
      </c>
      <c r="H2018">
        <v>2560</v>
      </c>
      <c r="I2018" t="s">
        <v>11</v>
      </c>
      <c r="J2018" t="s">
        <v>58</v>
      </c>
      <c r="K2018" t="s">
        <v>156</v>
      </c>
      <c r="L2018" t="s">
        <v>17</v>
      </c>
      <c r="M2018" s="5">
        <v>134.18</v>
      </c>
      <c r="N2018">
        <v>1</v>
      </c>
    </row>
    <row r="2019" spans="1:14" x14ac:dyDescent="0.25">
      <c r="A2019" s="2">
        <v>46011</v>
      </c>
      <c r="B2019" s="3">
        <f t="shared" si="95"/>
        <v>2026</v>
      </c>
      <c r="C2019" t="str">
        <f t="shared" si="93"/>
        <v>2025-2026</v>
      </c>
      <c r="D2019" t="s">
        <v>147</v>
      </c>
      <c r="E2019" t="s">
        <v>62</v>
      </c>
      <c r="F2019" t="str">
        <f t="shared" si="94"/>
        <v>Victoria</v>
      </c>
      <c r="G2019" t="s">
        <v>45</v>
      </c>
      <c r="H2019">
        <v>3134</v>
      </c>
      <c r="I2019" t="s">
        <v>11</v>
      </c>
      <c r="J2019" t="s">
        <v>63</v>
      </c>
      <c r="K2019" t="s">
        <v>149</v>
      </c>
      <c r="L2019" t="s">
        <v>15</v>
      </c>
      <c r="M2019" s="5">
        <v>134.72999999999999</v>
      </c>
      <c r="N2019">
        <v>1</v>
      </c>
    </row>
    <row r="2020" spans="1:14" x14ac:dyDescent="0.25">
      <c r="A2020" s="2">
        <v>45523</v>
      </c>
      <c r="B2020" s="3">
        <f t="shared" si="95"/>
        <v>2025</v>
      </c>
      <c r="C2020" t="str">
        <f t="shared" si="93"/>
        <v>2024-2025</v>
      </c>
      <c r="D2020" t="s">
        <v>148</v>
      </c>
      <c r="E2020" t="s">
        <v>87</v>
      </c>
      <c r="F2020" t="str">
        <f t="shared" si="94"/>
        <v>New South Wales</v>
      </c>
      <c r="G2020" t="s">
        <v>10</v>
      </c>
      <c r="H2020">
        <v>2790</v>
      </c>
      <c r="I2020" t="s">
        <v>11</v>
      </c>
      <c r="J2020" t="s">
        <v>25</v>
      </c>
      <c r="K2020" t="s">
        <v>154</v>
      </c>
      <c r="L2020" t="s">
        <v>14</v>
      </c>
      <c r="M2020" s="5">
        <v>134.9</v>
      </c>
      <c r="N2020">
        <v>1</v>
      </c>
    </row>
    <row r="2021" spans="1:14" x14ac:dyDescent="0.25">
      <c r="A2021" s="2">
        <v>45455</v>
      </c>
      <c r="B2021" s="3">
        <f t="shared" si="95"/>
        <v>2024</v>
      </c>
      <c r="C2021" t="str">
        <f t="shared" si="93"/>
        <v>2023-2024</v>
      </c>
      <c r="D2021" t="s">
        <v>148</v>
      </c>
      <c r="E2021" t="s">
        <v>142</v>
      </c>
      <c r="F2021" t="str">
        <f t="shared" si="94"/>
        <v>Australian Capital Territory</v>
      </c>
      <c r="G2021" t="s">
        <v>80</v>
      </c>
      <c r="H2021">
        <v>2609</v>
      </c>
      <c r="I2021" t="s">
        <v>11</v>
      </c>
      <c r="J2021" t="s">
        <v>58</v>
      </c>
      <c r="K2021" t="s">
        <v>151</v>
      </c>
      <c r="L2021" t="s">
        <v>21</v>
      </c>
      <c r="M2021" s="5">
        <v>134.91</v>
      </c>
      <c r="N2021">
        <v>1</v>
      </c>
    </row>
    <row r="2022" spans="1:14" x14ac:dyDescent="0.25">
      <c r="A2022" s="2">
        <v>45702</v>
      </c>
      <c r="B2022" s="3">
        <f t="shared" si="95"/>
        <v>2025</v>
      </c>
      <c r="C2022" t="str">
        <f t="shared" si="93"/>
        <v>2024-2025</v>
      </c>
      <c r="D2022" t="s">
        <v>147</v>
      </c>
      <c r="E2022" t="s">
        <v>129</v>
      </c>
      <c r="F2022" t="str">
        <f t="shared" si="94"/>
        <v>Tasmania</v>
      </c>
      <c r="G2022" t="s">
        <v>70</v>
      </c>
      <c r="H2022">
        <v>7010</v>
      </c>
      <c r="I2022" t="s">
        <v>11</v>
      </c>
      <c r="J2022" t="s">
        <v>71</v>
      </c>
      <c r="K2022" t="s">
        <v>19</v>
      </c>
      <c r="L2022" t="s">
        <v>23</v>
      </c>
      <c r="M2022" s="5">
        <v>135.84</v>
      </c>
      <c r="N2022">
        <v>1</v>
      </c>
    </row>
    <row r="2023" spans="1:14" x14ac:dyDescent="0.25">
      <c r="A2023" s="2">
        <v>45428</v>
      </c>
      <c r="B2023" s="3">
        <f t="shared" si="95"/>
        <v>2024</v>
      </c>
      <c r="C2023" t="str">
        <f t="shared" si="93"/>
        <v>2023-2024</v>
      </c>
      <c r="D2023" t="s">
        <v>148</v>
      </c>
      <c r="E2023" t="s">
        <v>26</v>
      </c>
      <c r="F2023" t="str">
        <f t="shared" si="94"/>
        <v>New South Wales</v>
      </c>
      <c r="G2023" t="s">
        <v>10</v>
      </c>
      <c r="H2023">
        <v>2141</v>
      </c>
      <c r="I2023" t="s">
        <v>11</v>
      </c>
      <c r="J2023" t="s">
        <v>27</v>
      </c>
      <c r="K2023" t="s">
        <v>154</v>
      </c>
      <c r="L2023" t="s">
        <v>14</v>
      </c>
      <c r="M2023" s="5">
        <v>135.92000000000002</v>
      </c>
      <c r="N2023">
        <v>1</v>
      </c>
    </row>
    <row r="2024" spans="1:14" x14ac:dyDescent="0.25">
      <c r="A2024" s="2">
        <v>45860</v>
      </c>
      <c r="B2024" s="3">
        <f t="shared" si="95"/>
        <v>2026</v>
      </c>
      <c r="C2024" t="str">
        <f t="shared" si="93"/>
        <v>2025-2026</v>
      </c>
      <c r="D2024" t="s">
        <v>148</v>
      </c>
      <c r="E2024" t="s">
        <v>117</v>
      </c>
      <c r="F2024" t="str">
        <f t="shared" si="94"/>
        <v>Queensland</v>
      </c>
      <c r="G2024" t="s">
        <v>35</v>
      </c>
      <c r="H2024">
        <v>4119</v>
      </c>
      <c r="I2024" t="s">
        <v>11</v>
      </c>
      <c r="J2024" t="s">
        <v>43</v>
      </c>
      <c r="K2024" t="s">
        <v>157</v>
      </c>
      <c r="L2024" t="s">
        <v>22</v>
      </c>
      <c r="M2024" s="5">
        <v>136.16999999999999</v>
      </c>
      <c r="N2024">
        <v>1</v>
      </c>
    </row>
    <row r="2025" spans="1:14" x14ac:dyDescent="0.25">
      <c r="A2025" s="2">
        <v>45906</v>
      </c>
      <c r="B2025" s="3">
        <f t="shared" si="95"/>
        <v>2026</v>
      </c>
      <c r="C2025" t="str">
        <f t="shared" si="93"/>
        <v>2025-2026</v>
      </c>
      <c r="D2025" t="s">
        <v>147</v>
      </c>
      <c r="E2025" t="s">
        <v>132</v>
      </c>
      <c r="F2025" t="str">
        <f t="shared" si="94"/>
        <v>New South Wales</v>
      </c>
      <c r="G2025" t="s">
        <v>10</v>
      </c>
      <c r="H2025">
        <v>2800</v>
      </c>
      <c r="I2025" t="s">
        <v>11</v>
      </c>
      <c r="J2025" t="s">
        <v>25</v>
      </c>
      <c r="K2025" t="s">
        <v>149</v>
      </c>
      <c r="L2025" t="s">
        <v>15</v>
      </c>
      <c r="M2025" s="5">
        <v>136.28</v>
      </c>
      <c r="N2025">
        <v>1</v>
      </c>
    </row>
    <row r="2026" spans="1:14" x14ac:dyDescent="0.25">
      <c r="A2026" s="2">
        <v>45303</v>
      </c>
      <c r="B2026" s="3">
        <f t="shared" si="95"/>
        <v>2024</v>
      </c>
      <c r="C2026" t="str">
        <f t="shared" si="93"/>
        <v>2023-2024</v>
      </c>
      <c r="D2026" t="s">
        <v>148</v>
      </c>
      <c r="E2026" t="s">
        <v>105</v>
      </c>
      <c r="F2026" t="str">
        <f t="shared" si="94"/>
        <v>Victoria</v>
      </c>
      <c r="G2026" t="s">
        <v>45</v>
      </c>
      <c r="H2026">
        <v>3500</v>
      </c>
      <c r="I2026" t="s">
        <v>11</v>
      </c>
      <c r="J2026" t="s">
        <v>60</v>
      </c>
      <c r="K2026" t="s">
        <v>19</v>
      </c>
      <c r="L2026" t="s">
        <v>23</v>
      </c>
      <c r="M2026" s="5">
        <v>136.41</v>
      </c>
      <c r="N2026">
        <v>1</v>
      </c>
    </row>
    <row r="2027" spans="1:14" x14ac:dyDescent="0.25">
      <c r="A2027" s="2">
        <v>45383</v>
      </c>
      <c r="B2027" s="3">
        <f t="shared" si="95"/>
        <v>2024</v>
      </c>
      <c r="C2027" t="str">
        <f t="shared" si="93"/>
        <v>2023-2024</v>
      </c>
      <c r="D2027" t="s">
        <v>147</v>
      </c>
      <c r="E2027" t="s">
        <v>93</v>
      </c>
      <c r="F2027" t="str">
        <f t="shared" si="94"/>
        <v>Western Australia</v>
      </c>
      <c r="G2027" t="s">
        <v>48</v>
      </c>
      <c r="H2027">
        <v>6112</v>
      </c>
      <c r="I2027" t="s">
        <v>11</v>
      </c>
      <c r="J2027" t="s">
        <v>94</v>
      </c>
      <c r="K2027" t="s">
        <v>154</v>
      </c>
      <c r="L2027" t="s">
        <v>14</v>
      </c>
      <c r="M2027" s="5">
        <v>136.47</v>
      </c>
      <c r="N2027">
        <v>1</v>
      </c>
    </row>
    <row r="2028" spans="1:14" x14ac:dyDescent="0.25">
      <c r="A2028" s="2">
        <v>45503</v>
      </c>
      <c r="B2028" s="3">
        <f t="shared" si="95"/>
        <v>2025</v>
      </c>
      <c r="C2028" t="str">
        <f t="shared" si="93"/>
        <v>2024-2025</v>
      </c>
      <c r="D2028" t="s">
        <v>147</v>
      </c>
      <c r="E2028" t="s">
        <v>113</v>
      </c>
      <c r="F2028" t="str">
        <f t="shared" si="94"/>
        <v>Queensland</v>
      </c>
      <c r="G2028" t="s">
        <v>35</v>
      </c>
      <c r="H2028">
        <v>4215</v>
      </c>
      <c r="I2028" t="s">
        <v>11</v>
      </c>
      <c r="J2028" t="s">
        <v>104</v>
      </c>
      <c r="K2028" t="s">
        <v>150</v>
      </c>
      <c r="L2028" t="s">
        <v>18</v>
      </c>
      <c r="M2028" s="5">
        <v>136.66</v>
      </c>
      <c r="N2028">
        <v>1</v>
      </c>
    </row>
    <row r="2029" spans="1:14" x14ac:dyDescent="0.25">
      <c r="A2029" s="2">
        <v>45779</v>
      </c>
      <c r="B2029" s="3">
        <f t="shared" si="95"/>
        <v>2025</v>
      </c>
      <c r="C2029" t="str">
        <f t="shared" si="93"/>
        <v>2024-2025</v>
      </c>
      <c r="D2029" t="s">
        <v>148</v>
      </c>
      <c r="E2029" t="s">
        <v>106</v>
      </c>
      <c r="F2029" t="str">
        <f t="shared" si="94"/>
        <v>Victoria</v>
      </c>
      <c r="G2029" t="s">
        <v>45</v>
      </c>
      <c r="H2029">
        <v>3915</v>
      </c>
      <c r="I2029" t="s">
        <v>11</v>
      </c>
      <c r="J2029" t="s">
        <v>55</v>
      </c>
      <c r="K2029" t="s">
        <v>19</v>
      </c>
      <c r="L2029" t="s">
        <v>23</v>
      </c>
      <c r="M2029" s="5">
        <v>136.79</v>
      </c>
      <c r="N2029">
        <v>1</v>
      </c>
    </row>
    <row r="2030" spans="1:14" x14ac:dyDescent="0.25">
      <c r="A2030" s="2">
        <v>45768</v>
      </c>
      <c r="B2030" s="3">
        <f t="shared" si="95"/>
        <v>2025</v>
      </c>
      <c r="C2030" t="str">
        <f t="shared" si="93"/>
        <v>2024-2025</v>
      </c>
      <c r="D2030" t="s">
        <v>147</v>
      </c>
      <c r="E2030" t="s">
        <v>115</v>
      </c>
      <c r="F2030" t="str">
        <f t="shared" si="94"/>
        <v>Western Australia</v>
      </c>
      <c r="G2030" t="s">
        <v>48</v>
      </c>
      <c r="H2030">
        <v>6280</v>
      </c>
      <c r="I2030" t="s">
        <v>11</v>
      </c>
      <c r="J2030" t="s">
        <v>94</v>
      </c>
      <c r="K2030" t="s">
        <v>150</v>
      </c>
      <c r="L2030" t="s">
        <v>18</v>
      </c>
      <c r="M2030" s="5">
        <v>136.85</v>
      </c>
      <c r="N2030">
        <v>1</v>
      </c>
    </row>
    <row r="2031" spans="1:14" x14ac:dyDescent="0.25">
      <c r="A2031" s="2">
        <v>45932</v>
      </c>
      <c r="B2031" s="3">
        <f t="shared" si="95"/>
        <v>2026</v>
      </c>
      <c r="C2031" t="str">
        <f t="shared" si="93"/>
        <v>2025-2026</v>
      </c>
      <c r="D2031" t="s">
        <v>148</v>
      </c>
      <c r="E2031" t="s">
        <v>105</v>
      </c>
      <c r="F2031" t="str">
        <f t="shared" si="94"/>
        <v>Victoria</v>
      </c>
      <c r="G2031" t="s">
        <v>45</v>
      </c>
      <c r="H2031">
        <v>3500</v>
      </c>
      <c r="I2031" t="s">
        <v>11</v>
      </c>
      <c r="J2031" t="s">
        <v>60</v>
      </c>
      <c r="K2031" t="s">
        <v>19</v>
      </c>
      <c r="L2031" t="s">
        <v>23</v>
      </c>
      <c r="M2031" s="5">
        <v>137.76000000000002</v>
      </c>
      <c r="N2031">
        <v>1</v>
      </c>
    </row>
    <row r="2032" spans="1:14" x14ac:dyDescent="0.25">
      <c r="A2032" s="2">
        <v>45349</v>
      </c>
      <c r="B2032" s="3">
        <f t="shared" si="95"/>
        <v>2024</v>
      </c>
      <c r="C2032" t="str">
        <f t="shared" si="93"/>
        <v>2023-2024</v>
      </c>
      <c r="D2032" t="s">
        <v>147</v>
      </c>
      <c r="E2032" t="s">
        <v>62</v>
      </c>
      <c r="F2032" t="str">
        <f t="shared" si="94"/>
        <v>Victoria</v>
      </c>
      <c r="G2032" t="s">
        <v>45</v>
      </c>
      <c r="H2032">
        <v>3134</v>
      </c>
      <c r="I2032" t="s">
        <v>11</v>
      </c>
      <c r="J2032" t="s">
        <v>63</v>
      </c>
      <c r="K2032" t="s">
        <v>151</v>
      </c>
      <c r="L2032" t="s">
        <v>21</v>
      </c>
      <c r="M2032" s="5">
        <v>137.76999999999998</v>
      </c>
      <c r="N2032">
        <v>1</v>
      </c>
    </row>
    <row r="2033" spans="1:14" x14ac:dyDescent="0.25">
      <c r="A2033" s="2">
        <v>45661</v>
      </c>
      <c r="B2033" s="3">
        <f t="shared" si="95"/>
        <v>2025</v>
      </c>
      <c r="C2033" t="str">
        <f t="shared" si="93"/>
        <v>2024-2025</v>
      </c>
      <c r="D2033" t="s">
        <v>148</v>
      </c>
      <c r="E2033" t="s">
        <v>102</v>
      </c>
      <c r="F2033" t="str">
        <f t="shared" si="94"/>
        <v>Queensland</v>
      </c>
      <c r="G2033" t="s">
        <v>35</v>
      </c>
      <c r="H2033">
        <v>4870</v>
      </c>
      <c r="I2033" t="s">
        <v>11</v>
      </c>
      <c r="J2033" t="s">
        <v>36</v>
      </c>
      <c r="K2033" t="s">
        <v>151</v>
      </c>
      <c r="L2033" t="s">
        <v>21</v>
      </c>
      <c r="M2033" s="5">
        <v>137.81</v>
      </c>
      <c r="N2033">
        <v>1</v>
      </c>
    </row>
    <row r="2034" spans="1:14" x14ac:dyDescent="0.25">
      <c r="A2034" s="2">
        <v>45541</v>
      </c>
      <c r="B2034" s="3">
        <f t="shared" si="95"/>
        <v>2025</v>
      </c>
      <c r="C2034" t="str">
        <f t="shared" si="93"/>
        <v>2024-2025</v>
      </c>
      <c r="D2034" t="s">
        <v>147</v>
      </c>
      <c r="E2034" t="s">
        <v>135</v>
      </c>
      <c r="F2034" t="str">
        <f t="shared" si="94"/>
        <v>Victoria</v>
      </c>
      <c r="G2034" t="s">
        <v>45</v>
      </c>
      <c r="H2034">
        <v>3550</v>
      </c>
      <c r="I2034" t="s">
        <v>11</v>
      </c>
      <c r="J2034" t="s">
        <v>60</v>
      </c>
      <c r="K2034" t="s">
        <v>157</v>
      </c>
      <c r="L2034" t="s">
        <v>22</v>
      </c>
      <c r="M2034" s="5">
        <v>138.13</v>
      </c>
      <c r="N2034">
        <v>1</v>
      </c>
    </row>
    <row r="2035" spans="1:14" x14ac:dyDescent="0.25">
      <c r="A2035" s="2">
        <v>45328</v>
      </c>
      <c r="B2035" s="3">
        <f t="shared" si="95"/>
        <v>2024</v>
      </c>
      <c r="C2035" t="str">
        <f t="shared" si="93"/>
        <v>2023-2024</v>
      </c>
      <c r="D2035" t="s">
        <v>147</v>
      </c>
      <c r="E2035" t="s">
        <v>96</v>
      </c>
      <c r="F2035" t="str">
        <f t="shared" si="94"/>
        <v>Western Australia</v>
      </c>
      <c r="G2035" t="s">
        <v>48</v>
      </c>
      <c r="H2035">
        <v>6330</v>
      </c>
      <c r="I2035" t="s">
        <v>11</v>
      </c>
      <c r="J2035" t="s">
        <v>94</v>
      </c>
      <c r="K2035" t="s">
        <v>149</v>
      </c>
      <c r="L2035" t="s">
        <v>15</v>
      </c>
      <c r="M2035" s="5">
        <v>138.26</v>
      </c>
      <c r="N2035">
        <v>1</v>
      </c>
    </row>
    <row r="2036" spans="1:14" x14ac:dyDescent="0.25">
      <c r="A2036" s="2">
        <v>45365</v>
      </c>
      <c r="B2036" s="3">
        <f t="shared" si="95"/>
        <v>2024</v>
      </c>
      <c r="C2036" t="str">
        <f t="shared" si="93"/>
        <v>2023-2024</v>
      </c>
      <c r="D2036" t="s">
        <v>148</v>
      </c>
      <c r="E2036" t="s">
        <v>123</v>
      </c>
      <c r="F2036" t="str">
        <f t="shared" si="94"/>
        <v>Western Australia</v>
      </c>
      <c r="G2036" t="s">
        <v>48</v>
      </c>
      <c r="H2036">
        <v>6109</v>
      </c>
      <c r="I2036" t="s">
        <v>11</v>
      </c>
      <c r="J2036" t="s">
        <v>94</v>
      </c>
      <c r="K2036" t="s">
        <v>154</v>
      </c>
      <c r="L2036" t="s">
        <v>14</v>
      </c>
      <c r="M2036" s="5">
        <v>138.38</v>
      </c>
      <c r="N2036">
        <v>1</v>
      </c>
    </row>
    <row r="2037" spans="1:14" x14ac:dyDescent="0.25">
      <c r="A2037" s="2">
        <v>45620</v>
      </c>
      <c r="B2037" s="3">
        <f t="shared" si="95"/>
        <v>2025</v>
      </c>
      <c r="C2037" t="str">
        <f t="shared" si="93"/>
        <v>2024-2025</v>
      </c>
      <c r="D2037" t="s">
        <v>148</v>
      </c>
      <c r="E2037" t="s">
        <v>74</v>
      </c>
      <c r="F2037" t="str">
        <f t="shared" si="94"/>
        <v>South Australia</v>
      </c>
      <c r="G2037" t="s">
        <v>32</v>
      </c>
      <c r="H2037">
        <v>5043</v>
      </c>
      <c r="I2037" t="s">
        <v>11</v>
      </c>
      <c r="J2037" t="s">
        <v>33</v>
      </c>
      <c r="K2037" t="s">
        <v>19</v>
      </c>
      <c r="L2037" t="s">
        <v>23</v>
      </c>
      <c r="M2037" s="5">
        <v>138.86000000000001</v>
      </c>
      <c r="N2037">
        <v>1</v>
      </c>
    </row>
    <row r="2038" spans="1:14" x14ac:dyDescent="0.25">
      <c r="A2038" s="2">
        <v>45580</v>
      </c>
      <c r="B2038" s="3">
        <f t="shared" si="95"/>
        <v>2025</v>
      </c>
      <c r="C2038" t="str">
        <f t="shared" si="93"/>
        <v>2024-2025</v>
      </c>
      <c r="D2038" t="s">
        <v>148</v>
      </c>
      <c r="E2038" t="s">
        <v>99</v>
      </c>
      <c r="F2038" t="str">
        <f t="shared" si="94"/>
        <v>Victoria</v>
      </c>
      <c r="G2038" t="s">
        <v>45</v>
      </c>
      <c r="H2038">
        <v>3148</v>
      </c>
      <c r="I2038" t="s">
        <v>11</v>
      </c>
      <c r="J2038" t="s">
        <v>63</v>
      </c>
      <c r="K2038" t="s">
        <v>150</v>
      </c>
      <c r="L2038" t="s">
        <v>18</v>
      </c>
      <c r="M2038" s="5">
        <v>138.99</v>
      </c>
      <c r="N2038">
        <v>1</v>
      </c>
    </row>
    <row r="2039" spans="1:14" x14ac:dyDescent="0.25">
      <c r="A2039" s="2">
        <v>45668</v>
      </c>
      <c r="B2039" s="3">
        <f t="shared" si="95"/>
        <v>2025</v>
      </c>
      <c r="C2039" t="str">
        <f t="shared" si="93"/>
        <v>2024-2025</v>
      </c>
      <c r="D2039" t="s">
        <v>148</v>
      </c>
      <c r="E2039" t="s">
        <v>102</v>
      </c>
      <c r="F2039" t="str">
        <f t="shared" si="94"/>
        <v>Queensland</v>
      </c>
      <c r="G2039" t="s">
        <v>35</v>
      </c>
      <c r="H2039">
        <v>4870</v>
      </c>
      <c r="I2039" t="s">
        <v>11</v>
      </c>
      <c r="J2039" t="s">
        <v>36</v>
      </c>
      <c r="K2039" t="s">
        <v>150</v>
      </c>
      <c r="L2039" t="s">
        <v>18</v>
      </c>
      <c r="M2039" s="5">
        <v>139.01999999999998</v>
      </c>
      <c r="N2039">
        <v>1</v>
      </c>
    </row>
    <row r="2040" spans="1:14" x14ac:dyDescent="0.25">
      <c r="A2040" s="2">
        <v>45657</v>
      </c>
      <c r="B2040" s="3">
        <f t="shared" si="95"/>
        <v>2025</v>
      </c>
      <c r="C2040" t="str">
        <f t="shared" si="93"/>
        <v>2024-2025</v>
      </c>
      <c r="D2040" t="s">
        <v>148</v>
      </c>
      <c r="E2040" t="s">
        <v>53</v>
      </c>
      <c r="F2040" t="str">
        <f t="shared" si="94"/>
        <v>South Australia</v>
      </c>
      <c r="G2040" t="s">
        <v>32</v>
      </c>
      <c r="H2040">
        <v>5082</v>
      </c>
      <c r="I2040" t="s">
        <v>11</v>
      </c>
      <c r="J2040" t="s">
        <v>33</v>
      </c>
      <c r="K2040" t="s">
        <v>19</v>
      </c>
      <c r="L2040" t="s">
        <v>23</v>
      </c>
      <c r="M2040" s="5">
        <v>139.66999999999999</v>
      </c>
      <c r="N2040">
        <v>1</v>
      </c>
    </row>
    <row r="2041" spans="1:14" x14ac:dyDescent="0.25">
      <c r="A2041" s="2">
        <v>45491</v>
      </c>
      <c r="B2041" s="3">
        <f t="shared" si="95"/>
        <v>2025</v>
      </c>
      <c r="C2041" t="str">
        <f t="shared" si="93"/>
        <v>2024-2025</v>
      </c>
      <c r="D2041" t="s">
        <v>147</v>
      </c>
      <c r="E2041" t="s">
        <v>64</v>
      </c>
      <c r="F2041" t="str">
        <f t="shared" si="94"/>
        <v>Victoria</v>
      </c>
      <c r="G2041" t="s">
        <v>45</v>
      </c>
      <c r="H2041">
        <v>3199</v>
      </c>
      <c r="I2041" t="s">
        <v>11</v>
      </c>
      <c r="J2041" t="s">
        <v>63</v>
      </c>
      <c r="K2041" t="s">
        <v>157</v>
      </c>
      <c r="L2041" t="s">
        <v>22</v>
      </c>
      <c r="M2041" s="5">
        <v>139.69999999999999</v>
      </c>
      <c r="N2041">
        <v>1</v>
      </c>
    </row>
    <row r="2042" spans="1:14" x14ac:dyDescent="0.25">
      <c r="A2042" s="2">
        <v>45327</v>
      </c>
      <c r="B2042" s="3">
        <f t="shared" si="95"/>
        <v>2024</v>
      </c>
      <c r="C2042" t="str">
        <f t="shared" si="93"/>
        <v>2023-2024</v>
      </c>
      <c r="D2042" t="s">
        <v>148</v>
      </c>
      <c r="E2042" t="s">
        <v>130</v>
      </c>
      <c r="F2042" t="str">
        <f t="shared" si="94"/>
        <v>South Australia</v>
      </c>
      <c r="G2042" t="s">
        <v>32</v>
      </c>
      <c r="H2042">
        <v>5290</v>
      </c>
      <c r="I2042" t="s">
        <v>11</v>
      </c>
      <c r="J2042" t="s">
        <v>38</v>
      </c>
      <c r="K2042" t="s">
        <v>149</v>
      </c>
      <c r="L2042" t="s">
        <v>15</v>
      </c>
      <c r="M2042" s="5">
        <v>139.72</v>
      </c>
      <c r="N2042">
        <v>1</v>
      </c>
    </row>
    <row r="2043" spans="1:14" x14ac:dyDescent="0.25">
      <c r="A2043" s="2">
        <v>45618</v>
      </c>
      <c r="B2043" s="3">
        <f t="shared" si="95"/>
        <v>2025</v>
      </c>
      <c r="C2043" t="str">
        <f t="shared" si="93"/>
        <v>2024-2025</v>
      </c>
      <c r="D2043" t="s">
        <v>147</v>
      </c>
      <c r="E2043" t="s">
        <v>99</v>
      </c>
      <c r="F2043" t="str">
        <f t="shared" si="94"/>
        <v>Victoria</v>
      </c>
      <c r="G2043" t="s">
        <v>45</v>
      </c>
      <c r="H2043">
        <v>3148</v>
      </c>
      <c r="I2043" t="s">
        <v>11</v>
      </c>
      <c r="J2043" t="s">
        <v>63</v>
      </c>
      <c r="K2043" t="s">
        <v>153</v>
      </c>
      <c r="L2043" t="s">
        <v>16</v>
      </c>
      <c r="M2043" s="5">
        <v>139.86000000000001</v>
      </c>
      <c r="N2043">
        <v>1</v>
      </c>
    </row>
    <row r="2044" spans="1:14" x14ac:dyDescent="0.25">
      <c r="A2044" s="2">
        <v>45875</v>
      </c>
      <c r="B2044" s="3">
        <f t="shared" si="95"/>
        <v>2026</v>
      </c>
      <c r="C2044" t="str">
        <f t="shared" si="93"/>
        <v>2025-2026</v>
      </c>
      <c r="D2044" t="s">
        <v>148</v>
      </c>
      <c r="E2044" t="s">
        <v>91</v>
      </c>
      <c r="F2044" t="str">
        <f t="shared" si="94"/>
        <v>Victoria</v>
      </c>
      <c r="G2044" t="s">
        <v>45</v>
      </c>
      <c r="H2044">
        <v>3690</v>
      </c>
      <c r="I2044" t="s">
        <v>11</v>
      </c>
      <c r="J2044" t="s">
        <v>55</v>
      </c>
      <c r="K2044" t="s">
        <v>149</v>
      </c>
      <c r="L2044" t="s">
        <v>15</v>
      </c>
      <c r="M2044" s="5">
        <v>139.86000000000001</v>
      </c>
      <c r="N2044">
        <v>1</v>
      </c>
    </row>
    <row r="2045" spans="1:14" x14ac:dyDescent="0.25">
      <c r="A2045" s="2">
        <v>45930</v>
      </c>
      <c r="B2045" s="3">
        <f t="shared" si="95"/>
        <v>2026</v>
      </c>
      <c r="C2045" t="str">
        <f t="shared" si="93"/>
        <v>2025-2026</v>
      </c>
      <c r="D2045" t="s">
        <v>148</v>
      </c>
      <c r="E2045" t="s">
        <v>128</v>
      </c>
      <c r="F2045" t="str">
        <f t="shared" si="94"/>
        <v>Western Australia</v>
      </c>
      <c r="G2045" t="s">
        <v>48</v>
      </c>
      <c r="H2045">
        <v>6027</v>
      </c>
      <c r="I2045" t="s">
        <v>11</v>
      </c>
      <c r="J2045" t="s">
        <v>49</v>
      </c>
      <c r="K2045" t="s">
        <v>154</v>
      </c>
      <c r="L2045" t="s">
        <v>14</v>
      </c>
      <c r="M2045" s="5">
        <v>139.88</v>
      </c>
      <c r="N2045">
        <v>1</v>
      </c>
    </row>
    <row r="2046" spans="1:14" x14ac:dyDescent="0.25">
      <c r="A2046" s="2">
        <v>46006</v>
      </c>
      <c r="B2046" s="3">
        <f t="shared" si="95"/>
        <v>2026</v>
      </c>
      <c r="C2046" t="str">
        <f t="shared" si="93"/>
        <v>2025-2026</v>
      </c>
      <c r="D2046" t="s">
        <v>147</v>
      </c>
      <c r="E2046" t="s">
        <v>119</v>
      </c>
      <c r="F2046" t="str">
        <f t="shared" si="94"/>
        <v>Queensland</v>
      </c>
      <c r="G2046" t="s">
        <v>35</v>
      </c>
      <c r="H2046">
        <v>4570</v>
      </c>
      <c r="I2046" t="s">
        <v>11</v>
      </c>
      <c r="J2046" t="s">
        <v>120</v>
      </c>
      <c r="K2046" t="s">
        <v>19</v>
      </c>
      <c r="L2046" t="s">
        <v>23</v>
      </c>
      <c r="M2046" s="5">
        <v>139.96</v>
      </c>
      <c r="N2046">
        <v>1</v>
      </c>
    </row>
    <row r="2047" spans="1:14" x14ac:dyDescent="0.25">
      <c r="A2047" s="2">
        <v>45805</v>
      </c>
      <c r="B2047" s="3">
        <f t="shared" si="95"/>
        <v>2025</v>
      </c>
      <c r="C2047" t="str">
        <f t="shared" si="93"/>
        <v>2024-2025</v>
      </c>
      <c r="D2047" t="s">
        <v>148</v>
      </c>
      <c r="E2047" t="s">
        <v>24</v>
      </c>
      <c r="F2047" t="str">
        <f t="shared" si="94"/>
        <v>New South Wales</v>
      </c>
      <c r="G2047" t="s">
        <v>10</v>
      </c>
      <c r="H2047">
        <v>2795</v>
      </c>
      <c r="I2047" t="s">
        <v>11</v>
      </c>
      <c r="J2047" t="s">
        <v>25</v>
      </c>
      <c r="K2047" t="s">
        <v>152</v>
      </c>
      <c r="L2047" t="s">
        <v>13</v>
      </c>
      <c r="M2047" s="5">
        <v>140.03000000000003</v>
      </c>
      <c r="N2047">
        <v>1</v>
      </c>
    </row>
    <row r="2048" spans="1:14" x14ac:dyDescent="0.25">
      <c r="A2048" s="2">
        <v>45693</v>
      </c>
      <c r="B2048" s="3">
        <f t="shared" si="95"/>
        <v>2025</v>
      </c>
      <c r="C2048" t="str">
        <f t="shared" si="93"/>
        <v>2024-2025</v>
      </c>
      <c r="D2048" t="s">
        <v>147</v>
      </c>
      <c r="E2048" t="s">
        <v>64</v>
      </c>
      <c r="F2048" t="str">
        <f t="shared" si="94"/>
        <v>Victoria</v>
      </c>
      <c r="G2048" t="s">
        <v>45</v>
      </c>
      <c r="H2048">
        <v>3199</v>
      </c>
      <c r="I2048" t="s">
        <v>11</v>
      </c>
      <c r="J2048" t="s">
        <v>63</v>
      </c>
      <c r="K2048" t="s">
        <v>150</v>
      </c>
      <c r="L2048" t="s">
        <v>18</v>
      </c>
      <c r="M2048" s="5">
        <v>140.38999999999999</v>
      </c>
      <c r="N2048">
        <v>1</v>
      </c>
    </row>
    <row r="2049" spans="1:14" x14ac:dyDescent="0.25">
      <c r="A2049" s="2">
        <v>45745</v>
      </c>
      <c r="B2049" s="3">
        <f t="shared" si="95"/>
        <v>2025</v>
      </c>
      <c r="C2049" t="str">
        <f t="shared" si="93"/>
        <v>2024-2025</v>
      </c>
      <c r="D2049" t="s">
        <v>148</v>
      </c>
      <c r="E2049" t="s">
        <v>123</v>
      </c>
      <c r="F2049" t="str">
        <f t="shared" si="94"/>
        <v>Western Australia</v>
      </c>
      <c r="G2049" t="s">
        <v>48</v>
      </c>
      <c r="H2049">
        <v>6109</v>
      </c>
      <c r="I2049" t="s">
        <v>11</v>
      </c>
      <c r="J2049" t="s">
        <v>94</v>
      </c>
      <c r="K2049" t="s">
        <v>152</v>
      </c>
      <c r="L2049" t="s">
        <v>13</v>
      </c>
      <c r="M2049" s="5">
        <v>140.69999999999999</v>
      </c>
      <c r="N2049">
        <v>1</v>
      </c>
    </row>
    <row r="2050" spans="1:14" x14ac:dyDescent="0.25">
      <c r="A2050" s="2">
        <v>45988</v>
      </c>
      <c r="B2050" s="3">
        <f t="shared" si="95"/>
        <v>2026</v>
      </c>
      <c r="C2050" t="str">
        <f t="shared" ref="C2050:C2113" si="96">IF(MONTH(A2050) &gt;= 7, YEAR(A2050) &amp; "-" &amp; YEAR(A2050) + 1, YEAR(A2050) - 1 &amp; "-" &amp; YEAR(A2050))</f>
        <v>2025-2026</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25">
      <c r="A2051" s="2">
        <v>46022</v>
      </c>
      <c r="B2051" s="3">
        <f t="shared" ref="B2051:B2114" si="98">IF(MONTH(A2051)&gt;=7,YEAR(A2051)+1,YEAR(A2051))</f>
        <v>2026</v>
      </c>
      <c r="C2051" t="str">
        <f t="shared" si="96"/>
        <v>2025-2026</v>
      </c>
      <c r="D2051" t="s">
        <v>148</v>
      </c>
      <c r="E2051" t="s">
        <v>101</v>
      </c>
      <c r="F2051" t="str">
        <f t="shared" si="97"/>
        <v>Victoria</v>
      </c>
      <c r="G2051" t="s">
        <v>45</v>
      </c>
      <c r="H2051">
        <v>3131</v>
      </c>
      <c r="I2051" t="s">
        <v>11</v>
      </c>
      <c r="J2051" t="s">
        <v>63</v>
      </c>
      <c r="K2051" t="s">
        <v>19</v>
      </c>
      <c r="L2051" t="s">
        <v>23</v>
      </c>
      <c r="M2051" s="5">
        <v>141.76999999999998</v>
      </c>
      <c r="N2051">
        <v>1</v>
      </c>
    </row>
    <row r="2052" spans="1:14" x14ac:dyDescent="0.25">
      <c r="A2052" s="2">
        <v>45309</v>
      </c>
      <c r="B2052" s="3">
        <f t="shared" si="98"/>
        <v>2024</v>
      </c>
      <c r="C2052" t="str">
        <f t="shared" si="96"/>
        <v>2023-2024</v>
      </c>
      <c r="D2052" t="s">
        <v>147</v>
      </c>
      <c r="E2052" t="s">
        <v>127</v>
      </c>
      <c r="F2052" t="str">
        <f t="shared" si="97"/>
        <v>New South Wales</v>
      </c>
      <c r="G2052" t="s">
        <v>10</v>
      </c>
      <c r="H2052">
        <v>2131</v>
      </c>
      <c r="I2052" t="s">
        <v>11</v>
      </c>
      <c r="J2052" t="s">
        <v>27</v>
      </c>
      <c r="K2052" t="s">
        <v>153</v>
      </c>
      <c r="L2052" t="s">
        <v>16</v>
      </c>
      <c r="M2052" s="5">
        <v>142.89000000000001</v>
      </c>
      <c r="N2052">
        <v>1</v>
      </c>
    </row>
    <row r="2053" spans="1:14" x14ac:dyDescent="0.25">
      <c r="A2053" s="2">
        <v>45964</v>
      </c>
      <c r="B2053" s="3">
        <f t="shared" si="98"/>
        <v>2026</v>
      </c>
      <c r="C2053" t="str">
        <f t="shared" si="96"/>
        <v>2025-2026</v>
      </c>
      <c r="D2053" t="s">
        <v>147</v>
      </c>
      <c r="E2053" t="s">
        <v>137</v>
      </c>
      <c r="F2053" t="str">
        <f t="shared" si="97"/>
        <v>New South Wales</v>
      </c>
      <c r="G2053" t="s">
        <v>10</v>
      </c>
      <c r="H2053">
        <v>2031</v>
      </c>
      <c r="I2053" t="s">
        <v>11</v>
      </c>
      <c r="J2053" t="s">
        <v>12</v>
      </c>
      <c r="K2053" t="s">
        <v>149</v>
      </c>
      <c r="L2053" t="s">
        <v>15</v>
      </c>
      <c r="M2053" s="5">
        <v>142.89000000000001</v>
      </c>
      <c r="N2053">
        <v>1</v>
      </c>
    </row>
    <row r="2054" spans="1:14" x14ac:dyDescent="0.25">
      <c r="A2054" s="2">
        <v>45560</v>
      </c>
      <c r="B2054" s="3">
        <f t="shared" si="98"/>
        <v>2025</v>
      </c>
      <c r="C2054" t="str">
        <f t="shared" si="96"/>
        <v>2024-2025</v>
      </c>
      <c r="D2054" t="s">
        <v>147</v>
      </c>
      <c r="E2054" t="s">
        <v>97</v>
      </c>
      <c r="F2054" t="str">
        <f t="shared" si="97"/>
        <v>Tasmania</v>
      </c>
      <c r="G2054" t="s">
        <v>70</v>
      </c>
      <c r="H2054">
        <v>7250</v>
      </c>
      <c r="I2054" t="s">
        <v>11</v>
      </c>
      <c r="J2054" t="s">
        <v>71</v>
      </c>
      <c r="K2054" t="s">
        <v>154</v>
      </c>
      <c r="L2054" t="s">
        <v>14</v>
      </c>
      <c r="M2054" s="5">
        <v>142.89999999999998</v>
      </c>
      <c r="N2054">
        <v>1</v>
      </c>
    </row>
    <row r="2055" spans="1:14" x14ac:dyDescent="0.25">
      <c r="A2055" s="2">
        <v>45811</v>
      </c>
      <c r="B2055" s="3">
        <f t="shared" si="98"/>
        <v>2025</v>
      </c>
      <c r="C2055" t="str">
        <f t="shared" si="96"/>
        <v>2024-2025</v>
      </c>
      <c r="D2055" t="s">
        <v>148</v>
      </c>
      <c r="E2055" t="s">
        <v>134</v>
      </c>
      <c r="F2055" t="str">
        <f t="shared" si="97"/>
        <v>Queensland</v>
      </c>
      <c r="G2055" t="s">
        <v>35</v>
      </c>
      <c r="H2055">
        <v>4825</v>
      </c>
      <c r="I2055" t="s">
        <v>11</v>
      </c>
      <c r="J2055" t="s">
        <v>36</v>
      </c>
      <c r="K2055" t="s">
        <v>19</v>
      </c>
      <c r="L2055" t="s">
        <v>23</v>
      </c>
      <c r="M2055" s="5">
        <v>143.71</v>
      </c>
      <c r="N2055">
        <v>1</v>
      </c>
    </row>
    <row r="2056" spans="1:14" x14ac:dyDescent="0.25">
      <c r="A2056" s="2">
        <v>45892</v>
      </c>
      <c r="B2056" s="3">
        <f t="shared" si="98"/>
        <v>2026</v>
      </c>
      <c r="C2056" t="str">
        <f t="shared" si="96"/>
        <v>2025-2026</v>
      </c>
      <c r="D2056" t="s">
        <v>147</v>
      </c>
      <c r="E2056" t="s">
        <v>47</v>
      </c>
      <c r="F2056" t="str">
        <f t="shared" si="97"/>
        <v>Western Australia</v>
      </c>
      <c r="G2056" t="s">
        <v>48</v>
      </c>
      <c r="H2056">
        <v>6030</v>
      </c>
      <c r="I2056" t="s">
        <v>11</v>
      </c>
      <c r="J2056" t="s">
        <v>49</v>
      </c>
      <c r="K2056" t="s">
        <v>19</v>
      </c>
      <c r="L2056" t="s">
        <v>23</v>
      </c>
      <c r="M2056" s="5">
        <v>143.79</v>
      </c>
      <c r="N2056">
        <v>1</v>
      </c>
    </row>
    <row r="2057" spans="1:14" x14ac:dyDescent="0.25">
      <c r="A2057" s="2">
        <v>45586</v>
      </c>
      <c r="B2057" s="3">
        <f t="shared" si="98"/>
        <v>2025</v>
      </c>
      <c r="C2057" t="str">
        <f t="shared" si="96"/>
        <v>2024-2025</v>
      </c>
      <c r="D2057" t="s">
        <v>148</v>
      </c>
      <c r="E2057" t="s">
        <v>129</v>
      </c>
      <c r="F2057" t="str">
        <f t="shared" si="97"/>
        <v>Tasmania</v>
      </c>
      <c r="G2057" t="s">
        <v>70</v>
      </c>
      <c r="H2057">
        <v>7010</v>
      </c>
      <c r="I2057" t="s">
        <v>11</v>
      </c>
      <c r="J2057" t="s">
        <v>71</v>
      </c>
      <c r="K2057" t="s">
        <v>150</v>
      </c>
      <c r="L2057" t="s">
        <v>18</v>
      </c>
      <c r="M2057" s="5">
        <v>143.88999999999999</v>
      </c>
      <c r="N2057">
        <v>1</v>
      </c>
    </row>
    <row r="2058" spans="1:14" x14ac:dyDescent="0.25">
      <c r="A2058" s="2">
        <v>46006</v>
      </c>
      <c r="B2058" s="3">
        <f t="shared" si="98"/>
        <v>2026</v>
      </c>
      <c r="C2058" t="str">
        <f t="shared" si="96"/>
        <v>2025-2026</v>
      </c>
      <c r="D2058" t="s">
        <v>148</v>
      </c>
      <c r="E2058" t="s">
        <v>130</v>
      </c>
      <c r="F2058" t="str">
        <f t="shared" si="97"/>
        <v>South Australia</v>
      </c>
      <c r="G2058" t="s">
        <v>32</v>
      </c>
      <c r="H2058">
        <v>5290</v>
      </c>
      <c r="I2058" t="s">
        <v>11</v>
      </c>
      <c r="J2058" t="s">
        <v>38</v>
      </c>
      <c r="K2058" t="s">
        <v>156</v>
      </c>
      <c r="L2058" t="s">
        <v>17</v>
      </c>
      <c r="M2058" s="5">
        <v>143.91999999999999</v>
      </c>
      <c r="N2058">
        <v>1</v>
      </c>
    </row>
    <row r="2059" spans="1:14" x14ac:dyDescent="0.25">
      <c r="A2059" s="2">
        <v>45742</v>
      </c>
      <c r="B2059" s="3">
        <f t="shared" si="98"/>
        <v>2025</v>
      </c>
      <c r="C2059" t="str">
        <f t="shared" si="96"/>
        <v>2024-2025</v>
      </c>
      <c r="D2059" t="s">
        <v>147</v>
      </c>
      <c r="E2059" t="s">
        <v>54</v>
      </c>
      <c r="F2059" t="str">
        <f t="shared" si="97"/>
        <v>Victoria</v>
      </c>
      <c r="G2059" t="s">
        <v>45</v>
      </c>
      <c r="H2059">
        <v>3977</v>
      </c>
      <c r="I2059" t="s">
        <v>11</v>
      </c>
      <c r="J2059" t="s">
        <v>55</v>
      </c>
      <c r="K2059" t="s">
        <v>151</v>
      </c>
      <c r="L2059" t="s">
        <v>21</v>
      </c>
      <c r="M2059" s="5">
        <v>144.08000000000001</v>
      </c>
      <c r="N2059">
        <v>1</v>
      </c>
    </row>
    <row r="2060" spans="1:14" x14ac:dyDescent="0.25">
      <c r="A2060" s="2">
        <v>45977</v>
      </c>
      <c r="B2060" s="3">
        <f t="shared" si="98"/>
        <v>2026</v>
      </c>
      <c r="C2060" t="str">
        <f t="shared" si="96"/>
        <v>2025-2026</v>
      </c>
      <c r="D2060" t="s">
        <v>148</v>
      </c>
      <c r="E2060" t="s">
        <v>119</v>
      </c>
      <c r="F2060" t="str">
        <f t="shared" si="97"/>
        <v>Queensland</v>
      </c>
      <c r="G2060" t="s">
        <v>35</v>
      </c>
      <c r="H2060">
        <v>4570</v>
      </c>
      <c r="I2060" t="s">
        <v>11</v>
      </c>
      <c r="J2060" t="s">
        <v>120</v>
      </c>
      <c r="K2060" t="s">
        <v>155</v>
      </c>
      <c r="L2060" t="s">
        <v>20</v>
      </c>
      <c r="M2060" s="5">
        <v>144.18</v>
      </c>
      <c r="N2060">
        <v>1</v>
      </c>
    </row>
    <row r="2061" spans="1:14" x14ac:dyDescent="0.25">
      <c r="A2061" s="2">
        <v>45995</v>
      </c>
      <c r="B2061" s="3">
        <f t="shared" si="98"/>
        <v>2026</v>
      </c>
      <c r="C2061" t="str">
        <f t="shared" si="96"/>
        <v>2025-2026</v>
      </c>
      <c r="D2061" t="s">
        <v>148</v>
      </c>
      <c r="E2061" t="s">
        <v>74</v>
      </c>
      <c r="F2061" t="str">
        <f t="shared" si="97"/>
        <v>South Australia</v>
      </c>
      <c r="G2061" t="s">
        <v>32</v>
      </c>
      <c r="H2061">
        <v>5043</v>
      </c>
      <c r="I2061" t="s">
        <v>11</v>
      </c>
      <c r="J2061" t="s">
        <v>33</v>
      </c>
      <c r="K2061" t="s">
        <v>150</v>
      </c>
      <c r="L2061" t="s">
        <v>18</v>
      </c>
      <c r="M2061" s="5">
        <v>144.87</v>
      </c>
      <c r="N2061">
        <v>1</v>
      </c>
    </row>
    <row r="2062" spans="1:14" x14ac:dyDescent="0.25">
      <c r="A2062" s="2">
        <v>45778</v>
      </c>
      <c r="B2062" s="3">
        <f t="shared" si="98"/>
        <v>2025</v>
      </c>
      <c r="C2062" t="str">
        <f t="shared" si="96"/>
        <v>2024-2025</v>
      </c>
      <c r="D2062" t="s">
        <v>148</v>
      </c>
      <c r="E2062" t="s">
        <v>57</v>
      </c>
      <c r="F2062" t="str">
        <f t="shared" si="97"/>
        <v>New South Wales</v>
      </c>
      <c r="G2062" t="s">
        <v>10</v>
      </c>
      <c r="H2062">
        <v>2560</v>
      </c>
      <c r="I2062" t="s">
        <v>11</v>
      </c>
      <c r="J2062" t="s">
        <v>58</v>
      </c>
      <c r="K2062" t="s">
        <v>151</v>
      </c>
      <c r="L2062" t="s">
        <v>21</v>
      </c>
      <c r="M2062" s="5">
        <v>145.80000000000001</v>
      </c>
      <c r="N2062">
        <v>1</v>
      </c>
    </row>
    <row r="2063" spans="1:14" x14ac:dyDescent="0.25">
      <c r="A2063" s="2">
        <v>45493</v>
      </c>
      <c r="B2063" s="3">
        <f t="shared" si="98"/>
        <v>2025</v>
      </c>
      <c r="C2063" t="str">
        <f t="shared" si="96"/>
        <v>2024-2025</v>
      </c>
      <c r="D2063" t="s">
        <v>147</v>
      </c>
      <c r="E2063" t="s">
        <v>82</v>
      </c>
      <c r="F2063" t="str">
        <f t="shared" si="97"/>
        <v>Queensland</v>
      </c>
      <c r="G2063" t="s">
        <v>35</v>
      </c>
      <c r="H2063">
        <v>4012</v>
      </c>
      <c r="I2063" t="s">
        <v>11</v>
      </c>
      <c r="J2063" t="s">
        <v>43</v>
      </c>
      <c r="K2063" t="s">
        <v>19</v>
      </c>
      <c r="L2063" t="s">
        <v>23</v>
      </c>
      <c r="M2063" s="5">
        <v>145.88</v>
      </c>
      <c r="N2063">
        <v>1</v>
      </c>
    </row>
    <row r="2064" spans="1:14" x14ac:dyDescent="0.25">
      <c r="A2064" s="2">
        <v>45587</v>
      </c>
      <c r="B2064" s="3">
        <f t="shared" si="98"/>
        <v>2025</v>
      </c>
      <c r="C2064" t="str">
        <f t="shared" si="96"/>
        <v>2024-2025</v>
      </c>
      <c r="D2064" t="s">
        <v>147</v>
      </c>
      <c r="E2064" t="s">
        <v>97</v>
      </c>
      <c r="F2064" t="str">
        <f t="shared" si="97"/>
        <v>Tasmania</v>
      </c>
      <c r="G2064" t="s">
        <v>70</v>
      </c>
      <c r="H2064">
        <v>7250</v>
      </c>
      <c r="I2064" t="s">
        <v>11</v>
      </c>
      <c r="J2064" t="s">
        <v>71</v>
      </c>
      <c r="K2064" t="s">
        <v>150</v>
      </c>
      <c r="L2064" t="s">
        <v>18</v>
      </c>
      <c r="M2064" s="5">
        <v>145.91</v>
      </c>
      <c r="N2064">
        <v>1</v>
      </c>
    </row>
    <row r="2065" spans="1:14" x14ac:dyDescent="0.25">
      <c r="A2065" s="2">
        <v>45645</v>
      </c>
      <c r="B2065" s="3">
        <f t="shared" si="98"/>
        <v>2025</v>
      </c>
      <c r="C2065" t="str">
        <f t="shared" si="96"/>
        <v>2024-2025</v>
      </c>
      <c r="D2065" t="s">
        <v>147</v>
      </c>
      <c r="E2065" t="s">
        <v>72</v>
      </c>
      <c r="F2065" t="str">
        <f t="shared" si="97"/>
        <v>Western Australia</v>
      </c>
      <c r="G2065" t="s">
        <v>48</v>
      </c>
      <c r="H2065">
        <v>6010</v>
      </c>
      <c r="I2065" t="s">
        <v>11</v>
      </c>
      <c r="J2065" t="s">
        <v>49</v>
      </c>
      <c r="K2065" t="s">
        <v>152</v>
      </c>
      <c r="L2065" t="s">
        <v>13</v>
      </c>
      <c r="M2065" s="5">
        <v>146.26999999999998</v>
      </c>
      <c r="N2065">
        <v>1</v>
      </c>
    </row>
    <row r="2066" spans="1:14" x14ac:dyDescent="0.25">
      <c r="A2066" s="2">
        <v>45564</v>
      </c>
      <c r="B2066" s="3">
        <f t="shared" si="98"/>
        <v>2025</v>
      </c>
      <c r="C2066" t="str">
        <f t="shared" si="96"/>
        <v>2024-2025</v>
      </c>
      <c r="D2066" t="s">
        <v>147</v>
      </c>
      <c r="E2066" t="s">
        <v>146</v>
      </c>
      <c r="F2066" t="str">
        <f t="shared" si="97"/>
        <v>Victoria</v>
      </c>
      <c r="G2066" t="s">
        <v>45</v>
      </c>
      <c r="H2066">
        <v>3353</v>
      </c>
      <c r="I2066" t="s">
        <v>11</v>
      </c>
      <c r="J2066" t="s">
        <v>60</v>
      </c>
      <c r="K2066" t="s">
        <v>157</v>
      </c>
      <c r="L2066" t="s">
        <v>22</v>
      </c>
      <c r="M2066" s="5">
        <v>146.48000000000002</v>
      </c>
      <c r="N2066">
        <v>1</v>
      </c>
    </row>
    <row r="2067" spans="1:14" x14ac:dyDescent="0.25">
      <c r="A2067" s="2">
        <v>45359</v>
      </c>
      <c r="B2067" s="3">
        <f t="shared" si="98"/>
        <v>2024</v>
      </c>
      <c r="C2067" t="str">
        <f t="shared" si="96"/>
        <v>2023-2024</v>
      </c>
      <c r="D2067" t="s">
        <v>147</v>
      </c>
      <c r="E2067" t="s">
        <v>54</v>
      </c>
      <c r="F2067" t="str">
        <f t="shared" si="97"/>
        <v>Victoria</v>
      </c>
      <c r="G2067" t="s">
        <v>45</v>
      </c>
      <c r="H2067">
        <v>3977</v>
      </c>
      <c r="I2067" t="s">
        <v>11</v>
      </c>
      <c r="J2067" t="s">
        <v>55</v>
      </c>
      <c r="K2067" t="s">
        <v>152</v>
      </c>
      <c r="L2067" t="s">
        <v>13</v>
      </c>
      <c r="M2067" s="5">
        <v>146.63</v>
      </c>
      <c r="N2067">
        <v>1</v>
      </c>
    </row>
    <row r="2068" spans="1:14" x14ac:dyDescent="0.25">
      <c r="A2068" s="2">
        <v>45425</v>
      </c>
      <c r="B2068" s="3">
        <f t="shared" si="98"/>
        <v>2024</v>
      </c>
      <c r="C2068" t="str">
        <f t="shared" si="96"/>
        <v>2023-2024</v>
      </c>
      <c r="D2068" t="s">
        <v>148</v>
      </c>
      <c r="E2068" t="s">
        <v>93</v>
      </c>
      <c r="F2068" t="str">
        <f t="shared" si="97"/>
        <v>Western Australia</v>
      </c>
      <c r="G2068" t="s">
        <v>48</v>
      </c>
      <c r="H2068">
        <v>6112</v>
      </c>
      <c r="I2068" t="s">
        <v>11</v>
      </c>
      <c r="J2068" t="s">
        <v>94</v>
      </c>
      <c r="K2068" t="s">
        <v>152</v>
      </c>
      <c r="L2068" t="s">
        <v>13</v>
      </c>
      <c r="M2068" s="5">
        <v>146.68</v>
      </c>
      <c r="N2068">
        <v>1</v>
      </c>
    </row>
    <row r="2069" spans="1:14" x14ac:dyDescent="0.25">
      <c r="A2069" s="2">
        <v>45868</v>
      </c>
      <c r="B2069" s="3">
        <f t="shared" si="98"/>
        <v>2026</v>
      </c>
      <c r="C2069" t="str">
        <f t="shared" si="96"/>
        <v>2025-2026</v>
      </c>
      <c r="D2069" t="s">
        <v>148</v>
      </c>
      <c r="E2069" t="s">
        <v>107</v>
      </c>
      <c r="F2069" t="str">
        <f t="shared" si="97"/>
        <v>Queensland</v>
      </c>
      <c r="G2069" t="s">
        <v>35</v>
      </c>
      <c r="H2069">
        <v>4220</v>
      </c>
      <c r="I2069" t="s">
        <v>11</v>
      </c>
      <c r="J2069" t="s">
        <v>104</v>
      </c>
      <c r="K2069" t="s">
        <v>154</v>
      </c>
      <c r="L2069" t="s">
        <v>14</v>
      </c>
      <c r="M2069" s="5">
        <v>146.88</v>
      </c>
      <c r="N2069">
        <v>1</v>
      </c>
    </row>
    <row r="2070" spans="1:14" x14ac:dyDescent="0.25">
      <c r="A2070" s="2">
        <v>45474</v>
      </c>
      <c r="B2070" s="3">
        <f t="shared" si="98"/>
        <v>2025</v>
      </c>
      <c r="C2070" t="str">
        <f t="shared" si="96"/>
        <v>2024-2025</v>
      </c>
      <c r="D2070" t="s">
        <v>148</v>
      </c>
      <c r="E2070" t="s">
        <v>87</v>
      </c>
      <c r="F2070" t="str">
        <f t="shared" si="97"/>
        <v>New South Wales</v>
      </c>
      <c r="G2070" t="s">
        <v>10</v>
      </c>
      <c r="H2070">
        <v>2790</v>
      </c>
      <c r="I2070" t="s">
        <v>11</v>
      </c>
      <c r="J2070" t="s">
        <v>25</v>
      </c>
      <c r="K2070" t="s">
        <v>154</v>
      </c>
      <c r="L2070" t="s">
        <v>14</v>
      </c>
      <c r="M2070" s="5">
        <v>146.93</v>
      </c>
      <c r="N2070">
        <v>1</v>
      </c>
    </row>
    <row r="2071" spans="1:14" x14ac:dyDescent="0.25">
      <c r="A2071" s="2">
        <v>45613</v>
      </c>
      <c r="B2071" s="3">
        <f t="shared" si="98"/>
        <v>2025</v>
      </c>
      <c r="C2071" t="str">
        <f t="shared" si="96"/>
        <v>2024-2025</v>
      </c>
      <c r="D2071" t="s">
        <v>147</v>
      </c>
      <c r="E2071" t="s">
        <v>138</v>
      </c>
      <c r="F2071" t="str">
        <f t="shared" si="97"/>
        <v>Queensland</v>
      </c>
      <c r="G2071" t="s">
        <v>35</v>
      </c>
      <c r="H2071">
        <v>4558</v>
      </c>
      <c r="I2071" t="s">
        <v>11</v>
      </c>
      <c r="J2071" t="s">
        <v>120</v>
      </c>
      <c r="K2071" t="s">
        <v>154</v>
      </c>
      <c r="L2071" t="s">
        <v>14</v>
      </c>
      <c r="M2071" s="5">
        <v>147.74</v>
      </c>
      <c r="N2071">
        <v>1</v>
      </c>
    </row>
    <row r="2072" spans="1:14" x14ac:dyDescent="0.25">
      <c r="A2072" s="2">
        <v>45851</v>
      </c>
      <c r="B2072" s="3">
        <f t="shared" si="98"/>
        <v>2026</v>
      </c>
      <c r="C2072" t="str">
        <f t="shared" si="96"/>
        <v>2025-2026</v>
      </c>
      <c r="D2072" t="s">
        <v>148</v>
      </c>
      <c r="E2072" t="s">
        <v>137</v>
      </c>
      <c r="F2072" t="str">
        <f t="shared" si="97"/>
        <v>New South Wales</v>
      </c>
      <c r="G2072" t="s">
        <v>10</v>
      </c>
      <c r="H2072">
        <v>2031</v>
      </c>
      <c r="I2072" t="s">
        <v>11</v>
      </c>
      <c r="J2072" t="s">
        <v>12</v>
      </c>
      <c r="K2072" t="s">
        <v>149</v>
      </c>
      <c r="L2072" t="s">
        <v>15</v>
      </c>
      <c r="M2072" s="5">
        <v>147.80000000000001</v>
      </c>
      <c r="N2072">
        <v>1</v>
      </c>
    </row>
    <row r="2073" spans="1:14" x14ac:dyDescent="0.25">
      <c r="A2073" s="2">
        <v>45583</v>
      </c>
      <c r="B2073" s="3">
        <f t="shared" si="98"/>
        <v>2025</v>
      </c>
      <c r="C2073" t="str">
        <f t="shared" si="96"/>
        <v>2024-2025</v>
      </c>
      <c r="D2073" t="s">
        <v>148</v>
      </c>
      <c r="E2073" t="s">
        <v>141</v>
      </c>
      <c r="F2073" t="str">
        <f t="shared" si="97"/>
        <v>Western Australia</v>
      </c>
      <c r="G2073" t="s">
        <v>48</v>
      </c>
      <c r="H2073">
        <v>6052</v>
      </c>
      <c r="I2073" t="s">
        <v>11</v>
      </c>
      <c r="J2073" t="s">
        <v>49</v>
      </c>
      <c r="K2073" t="s">
        <v>153</v>
      </c>
      <c r="L2073" t="s">
        <v>16</v>
      </c>
      <c r="M2073" s="5">
        <v>147.86000000000001</v>
      </c>
      <c r="N2073">
        <v>1</v>
      </c>
    </row>
    <row r="2074" spans="1:14" x14ac:dyDescent="0.25">
      <c r="A2074" s="2">
        <v>45359</v>
      </c>
      <c r="B2074" s="3">
        <f t="shared" si="98"/>
        <v>2024</v>
      </c>
      <c r="C2074" t="str">
        <f t="shared" si="96"/>
        <v>2023-2024</v>
      </c>
      <c r="D2074" t="s">
        <v>147</v>
      </c>
      <c r="E2074" t="s">
        <v>96</v>
      </c>
      <c r="F2074" t="str">
        <f t="shared" si="97"/>
        <v>Western Australia</v>
      </c>
      <c r="G2074" t="s">
        <v>48</v>
      </c>
      <c r="H2074">
        <v>6330</v>
      </c>
      <c r="I2074" t="s">
        <v>11</v>
      </c>
      <c r="J2074" t="s">
        <v>94</v>
      </c>
      <c r="K2074" t="s">
        <v>154</v>
      </c>
      <c r="L2074" t="s">
        <v>14</v>
      </c>
      <c r="M2074" s="5">
        <v>147.88999999999999</v>
      </c>
      <c r="N2074">
        <v>1</v>
      </c>
    </row>
    <row r="2075" spans="1:14" x14ac:dyDescent="0.25">
      <c r="A2075" s="2">
        <v>45314</v>
      </c>
      <c r="B2075" s="3">
        <f t="shared" si="98"/>
        <v>2024</v>
      </c>
      <c r="C2075" t="str">
        <f t="shared" si="96"/>
        <v>2023-2024</v>
      </c>
      <c r="D2075" t="s">
        <v>148</v>
      </c>
      <c r="E2075" t="s">
        <v>125</v>
      </c>
      <c r="F2075" t="str">
        <f t="shared" si="97"/>
        <v>Victoria</v>
      </c>
      <c r="G2075" t="s">
        <v>45</v>
      </c>
      <c r="H2075">
        <v>3400</v>
      </c>
      <c r="I2075" t="s">
        <v>11</v>
      </c>
      <c r="J2075" t="s">
        <v>60</v>
      </c>
      <c r="K2075" t="s">
        <v>154</v>
      </c>
      <c r="L2075" t="s">
        <v>14</v>
      </c>
      <c r="M2075" s="5">
        <v>147.88999999999999</v>
      </c>
      <c r="N2075">
        <v>1</v>
      </c>
    </row>
    <row r="2076" spans="1:14" x14ac:dyDescent="0.25">
      <c r="A2076" s="2">
        <v>45706</v>
      </c>
      <c r="B2076" s="3">
        <f t="shared" si="98"/>
        <v>2025</v>
      </c>
      <c r="C2076" t="str">
        <f t="shared" si="96"/>
        <v>2024-2025</v>
      </c>
      <c r="D2076" t="s">
        <v>148</v>
      </c>
      <c r="E2076" t="s">
        <v>98</v>
      </c>
      <c r="F2076" t="str">
        <f t="shared" si="97"/>
        <v>Victoria</v>
      </c>
      <c r="G2076" t="s">
        <v>45</v>
      </c>
      <c r="H2076">
        <v>3429</v>
      </c>
      <c r="I2076" t="s">
        <v>11</v>
      </c>
      <c r="J2076" t="s">
        <v>60</v>
      </c>
      <c r="K2076" t="s">
        <v>155</v>
      </c>
      <c r="L2076" t="s">
        <v>20</v>
      </c>
      <c r="M2076" s="5">
        <v>148.33000000000001</v>
      </c>
      <c r="N2076">
        <v>1</v>
      </c>
    </row>
    <row r="2077" spans="1:14" x14ac:dyDescent="0.25">
      <c r="A2077" s="2">
        <v>45555</v>
      </c>
      <c r="B2077" s="3">
        <f t="shared" si="98"/>
        <v>2025</v>
      </c>
      <c r="C2077" t="str">
        <f t="shared" si="96"/>
        <v>2024-2025</v>
      </c>
      <c r="D2077" t="s">
        <v>147</v>
      </c>
      <c r="E2077" t="s">
        <v>140</v>
      </c>
      <c r="F2077" t="str">
        <f t="shared" si="97"/>
        <v>Tasmania</v>
      </c>
      <c r="G2077" t="s">
        <v>70</v>
      </c>
      <c r="H2077">
        <v>7320</v>
      </c>
      <c r="I2077" t="s">
        <v>11</v>
      </c>
      <c r="J2077" t="s">
        <v>71</v>
      </c>
      <c r="K2077" t="s">
        <v>19</v>
      </c>
      <c r="L2077" t="s">
        <v>23</v>
      </c>
      <c r="M2077" s="5">
        <v>148.72</v>
      </c>
      <c r="N2077">
        <v>1</v>
      </c>
    </row>
    <row r="2078" spans="1:14" x14ac:dyDescent="0.25">
      <c r="A2078" s="2">
        <v>45765</v>
      </c>
      <c r="B2078" s="3">
        <f t="shared" si="98"/>
        <v>2025</v>
      </c>
      <c r="C2078" t="str">
        <f t="shared" si="96"/>
        <v>2024-2025</v>
      </c>
      <c r="D2078" t="s">
        <v>148</v>
      </c>
      <c r="E2078" t="s">
        <v>52</v>
      </c>
      <c r="F2078" t="str">
        <f t="shared" si="97"/>
        <v>Victoria</v>
      </c>
      <c r="G2078" t="s">
        <v>45</v>
      </c>
      <c r="H2078">
        <v>3030</v>
      </c>
      <c r="I2078" t="s">
        <v>11</v>
      </c>
      <c r="J2078" t="s">
        <v>46</v>
      </c>
      <c r="K2078" t="s">
        <v>156</v>
      </c>
      <c r="L2078" t="s">
        <v>17</v>
      </c>
      <c r="M2078" s="5">
        <v>148.76999999999998</v>
      </c>
      <c r="N2078">
        <v>1</v>
      </c>
    </row>
    <row r="2079" spans="1:14" x14ac:dyDescent="0.25">
      <c r="A2079" s="2">
        <v>45565</v>
      </c>
      <c r="B2079" s="3">
        <f t="shared" si="98"/>
        <v>2025</v>
      </c>
      <c r="C2079" t="str">
        <f t="shared" si="96"/>
        <v>2024-2025</v>
      </c>
      <c r="D2079" t="s">
        <v>148</v>
      </c>
      <c r="E2079" t="s">
        <v>142</v>
      </c>
      <c r="F2079" t="str">
        <f t="shared" si="97"/>
        <v>Australian Capital Territory</v>
      </c>
      <c r="G2079" t="s">
        <v>80</v>
      </c>
      <c r="H2079">
        <v>2609</v>
      </c>
      <c r="I2079" t="s">
        <v>11</v>
      </c>
      <c r="J2079" t="s">
        <v>58</v>
      </c>
      <c r="K2079" t="s">
        <v>19</v>
      </c>
      <c r="L2079" t="s">
        <v>23</v>
      </c>
      <c r="M2079" s="5">
        <v>148.78</v>
      </c>
      <c r="N2079">
        <v>1</v>
      </c>
    </row>
    <row r="2080" spans="1:14" x14ac:dyDescent="0.25">
      <c r="A2080" s="2">
        <v>45394</v>
      </c>
      <c r="B2080" s="3">
        <f t="shared" si="98"/>
        <v>2024</v>
      </c>
      <c r="C2080" t="str">
        <f t="shared" si="96"/>
        <v>2023-2024</v>
      </c>
      <c r="D2080" t="s">
        <v>147</v>
      </c>
      <c r="E2080" t="s">
        <v>126</v>
      </c>
      <c r="F2080" t="str">
        <f t="shared" si="97"/>
        <v>Queensland</v>
      </c>
      <c r="G2080" t="s">
        <v>35</v>
      </c>
      <c r="H2080">
        <v>4551</v>
      </c>
      <c r="I2080" t="s">
        <v>11</v>
      </c>
      <c r="J2080" t="s">
        <v>120</v>
      </c>
      <c r="K2080" t="s">
        <v>149</v>
      </c>
      <c r="L2080" t="s">
        <v>15</v>
      </c>
      <c r="M2080" s="5">
        <v>148.82</v>
      </c>
      <c r="N2080">
        <v>1</v>
      </c>
    </row>
    <row r="2081" spans="1:14" x14ac:dyDescent="0.25">
      <c r="A2081" s="2">
        <v>45921</v>
      </c>
      <c r="B2081" s="3">
        <f t="shared" si="98"/>
        <v>2026</v>
      </c>
      <c r="C2081" t="str">
        <f t="shared" si="96"/>
        <v>2025-2026</v>
      </c>
      <c r="D2081" t="s">
        <v>147</v>
      </c>
      <c r="E2081" t="s">
        <v>53</v>
      </c>
      <c r="F2081" t="str">
        <f t="shared" si="97"/>
        <v>South Australia</v>
      </c>
      <c r="G2081" t="s">
        <v>32</v>
      </c>
      <c r="H2081">
        <v>5082</v>
      </c>
      <c r="I2081" t="s">
        <v>11</v>
      </c>
      <c r="J2081" t="s">
        <v>33</v>
      </c>
      <c r="K2081" t="s">
        <v>153</v>
      </c>
      <c r="L2081" t="s">
        <v>16</v>
      </c>
      <c r="M2081" s="5">
        <v>148.87</v>
      </c>
      <c r="N2081">
        <v>1</v>
      </c>
    </row>
    <row r="2082" spans="1:14" x14ac:dyDescent="0.25">
      <c r="A2082" s="2">
        <v>45727</v>
      </c>
      <c r="B2082" s="3">
        <f t="shared" si="98"/>
        <v>2025</v>
      </c>
      <c r="C2082" t="str">
        <f t="shared" si="96"/>
        <v>2024-2025</v>
      </c>
      <c r="D2082" t="s">
        <v>147</v>
      </c>
      <c r="E2082" t="s">
        <v>139</v>
      </c>
      <c r="F2082" t="str">
        <f t="shared" si="97"/>
        <v>New South Wales</v>
      </c>
      <c r="G2082" t="s">
        <v>10</v>
      </c>
      <c r="H2082">
        <v>2020</v>
      </c>
      <c r="I2082" t="s">
        <v>11</v>
      </c>
      <c r="J2082" t="s">
        <v>12</v>
      </c>
      <c r="K2082" t="s">
        <v>150</v>
      </c>
      <c r="L2082" t="s">
        <v>18</v>
      </c>
      <c r="M2082" s="5">
        <v>148.88999999999999</v>
      </c>
      <c r="N2082">
        <v>1</v>
      </c>
    </row>
    <row r="2083" spans="1:14" x14ac:dyDescent="0.25">
      <c r="A2083" s="2">
        <v>45472</v>
      </c>
      <c r="B2083" s="3">
        <f t="shared" si="98"/>
        <v>2024</v>
      </c>
      <c r="C2083" t="str">
        <f t="shared" si="96"/>
        <v>2023-2024</v>
      </c>
      <c r="D2083" t="s">
        <v>148</v>
      </c>
      <c r="E2083" t="s">
        <v>66</v>
      </c>
      <c r="F2083" t="str">
        <f t="shared" si="97"/>
        <v>South Australia</v>
      </c>
      <c r="G2083" t="s">
        <v>32</v>
      </c>
      <c r="H2083">
        <v>5169</v>
      </c>
      <c r="I2083" t="s">
        <v>11</v>
      </c>
      <c r="J2083" t="s">
        <v>33</v>
      </c>
      <c r="K2083" t="s">
        <v>151</v>
      </c>
      <c r="L2083" t="s">
        <v>21</v>
      </c>
      <c r="M2083" s="5">
        <v>148.88999999999999</v>
      </c>
      <c r="N2083">
        <v>1</v>
      </c>
    </row>
    <row r="2084" spans="1:14" x14ac:dyDescent="0.25">
      <c r="A2084" s="2">
        <v>45667</v>
      </c>
      <c r="B2084" s="3">
        <f t="shared" si="98"/>
        <v>2025</v>
      </c>
      <c r="C2084" t="str">
        <f t="shared" si="96"/>
        <v>2024-2025</v>
      </c>
      <c r="D2084" t="s">
        <v>147</v>
      </c>
      <c r="E2084" t="s">
        <v>64</v>
      </c>
      <c r="F2084" t="str">
        <f t="shared" si="97"/>
        <v>Victoria</v>
      </c>
      <c r="G2084" t="s">
        <v>45</v>
      </c>
      <c r="H2084">
        <v>3199</v>
      </c>
      <c r="I2084" t="s">
        <v>11</v>
      </c>
      <c r="J2084" t="s">
        <v>63</v>
      </c>
      <c r="K2084" t="s">
        <v>154</v>
      </c>
      <c r="L2084" t="s">
        <v>14</v>
      </c>
      <c r="M2084" s="5">
        <v>149.29000000000002</v>
      </c>
      <c r="N2084">
        <v>1</v>
      </c>
    </row>
    <row r="2085" spans="1:14" x14ac:dyDescent="0.25">
      <c r="A2085" s="2">
        <v>45428</v>
      </c>
      <c r="B2085" s="3">
        <f t="shared" si="98"/>
        <v>2024</v>
      </c>
      <c r="C2085" t="str">
        <f t="shared" si="96"/>
        <v>2023-2024</v>
      </c>
      <c r="D2085" t="s">
        <v>148</v>
      </c>
      <c r="E2085" t="s">
        <v>26</v>
      </c>
      <c r="F2085" t="str">
        <f t="shared" si="97"/>
        <v>New South Wales</v>
      </c>
      <c r="G2085" t="s">
        <v>10</v>
      </c>
      <c r="H2085">
        <v>2141</v>
      </c>
      <c r="I2085" t="s">
        <v>11</v>
      </c>
      <c r="J2085" t="s">
        <v>27</v>
      </c>
      <c r="K2085" t="s">
        <v>151</v>
      </c>
      <c r="L2085" t="s">
        <v>21</v>
      </c>
      <c r="M2085" s="5">
        <v>149.79</v>
      </c>
      <c r="N2085">
        <v>1</v>
      </c>
    </row>
    <row r="2086" spans="1:14" x14ac:dyDescent="0.25">
      <c r="A2086" s="2">
        <v>45745</v>
      </c>
      <c r="B2086" s="3">
        <f t="shared" si="98"/>
        <v>2025</v>
      </c>
      <c r="C2086" t="str">
        <f t="shared" si="96"/>
        <v>2024-2025</v>
      </c>
      <c r="D2086" t="s">
        <v>147</v>
      </c>
      <c r="E2086" t="s">
        <v>86</v>
      </c>
      <c r="F2086" t="str">
        <f t="shared" si="97"/>
        <v>New South Wales</v>
      </c>
      <c r="G2086" t="s">
        <v>10</v>
      </c>
      <c r="H2086">
        <v>2064</v>
      </c>
      <c r="I2086" t="s">
        <v>11</v>
      </c>
      <c r="J2086" t="s">
        <v>12</v>
      </c>
      <c r="K2086" t="s">
        <v>151</v>
      </c>
      <c r="L2086" t="s">
        <v>21</v>
      </c>
      <c r="M2086" s="5">
        <v>149.79999999999998</v>
      </c>
      <c r="N2086">
        <v>1</v>
      </c>
    </row>
    <row r="2087" spans="1:14" x14ac:dyDescent="0.25">
      <c r="A2087" s="2">
        <v>45764</v>
      </c>
      <c r="B2087" s="3">
        <f t="shared" si="98"/>
        <v>2025</v>
      </c>
      <c r="C2087" t="str">
        <f t="shared" si="96"/>
        <v>2024-2025</v>
      </c>
      <c r="D2087" t="s">
        <v>148</v>
      </c>
      <c r="E2087" t="s">
        <v>107</v>
      </c>
      <c r="F2087" t="str">
        <f t="shared" si="97"/>
        <v>Queensland</v>
      </c>
      <c r="G2087" t="s">
        <v>35</v>
      </c>
      <c r="H2087">
        <v>4220</v>
      </c>
      <c r="I2087" t="s">
        <v>11</v>
      </c>
      <c r="J2087" t="s">
        <v>104</v>
      </c>
      <c r="K2087" t="s">
        <v>154</v>
      </c>
      <c r="L2087" t="s">
        <v>14</v>
      </c>
      <c r="M2087" s="5">
        <v>149.9</v>
      </c>
      <c r="N2087">
        <v>1</v>
      </c>
    </row>
    <row r="2088" spans="1:14" x14ac:dyDescent="0.25">
      <c r="A2088" s="2">
        <v>45298</v>
      </c>
      <c r="B2088" s="3">
        <f t="shared" si="98"/>
        <v>2024</v>
      </c>
      <c r="C2088" t="str">
        <f t="shared" si="96"/>
        <v>2023-2024</v>
      </c>
      <c r="D2088" t="s">
        <v>147</v>
      </c>
      <c r="E2088" t="s">
        <v>137</v>
      </c>
      <c r="F2088" t="str">
        <f t="shared" si="97"/>
        <v>New South Wales</v>
      </c>
      <c r="G2088" t="s">
        <v>10</v>
      </c>
      <c r="H2088">
        <v>2031</v>
      </c>
      <c r="I2088" t="s">
        <v>11</v>
      </c>
      <c r="J2088" t="s">
        <v>12</v>
      </c>
      <c r="K2088" t="s">
        <v>151</v>
      </c>
      <c r="L2088" t="s">
        <v>21</v>
      </c>
      <c r="M2088" s="5">
        <v>149.94999999999999</v>
      </c>
      <c r="N2088">
        <v>1</v>
      </c>
    </row>
    <row r="2089" spans="1:14" x14ac:dyDescent="0.25">
      <c r="A2089" s="2">
        <v>45822</v>
      </c>
      <c r="B2089" s="3">
        <f t="shared" si="98"/>
        <v>2025</v>
      </c>
      <c r="C2089" t="str">
        <f t="shared" si="96"/>
        <v>2024-2025</v>
      </c>
      <c r="D2089" t="s">
        <v>148</v>
      </c>
      <c r="E2089" t="s">
        <v>135</v>
      </c>
      <c r="F2089" t="str">
        <f t="shared" si="97"/>
        <v>Victoria</v>
      </c>
      <c r="G2089" t="s">
        <v>45</v>
      </c>
      <c r="H2089">
        <v>3550</v>
      </c>
      <c r="I2089" t="s">
        <v>11</v>
      </c>
      <c r="J2089" t="s">
        <v>60</v>
      </c>
      <c r="K2089" t="s">
        <v>150</v>
      </c>
      <c r="L2089" t="s">
        <v>18</v>
      </c>
      <c r="M2089" s="5">
        <v>149.99</v>
      </c>
      <c r="N2089">
        <v>1</v>
      </c>
    </row>
    <row r="2090" spans="1:14" x14ac:dyDescent="0.25">
      <c r="A2090" s="2">
        <v>45669</v>
      </c>
      <c r="B2090" s="3">
        <f t="shared" si="98"/>
        <v>2025</v>
      </c>
      <c r="C2090" t="str">
        <f t="shared" si="96"/>
        <v>2024-2025</v>
      </c>
      <c r="D2090" t="s">
        <v>147</v>
      </c>
      <c r="E2090" t="s">
        <v>127</v>
      </c>
      <c r="F2090" t="str">
        <f t="shared" si="97"/>
        <v>New South Wales</v>
      </c>
      <c r="G2090" t="s">
        <v>10</v>
      </c>
      <c r="H2090">
        <v>2131</v>
      </c>
      <c r="I2090" t="s">
        <v>11</v>
      </c>
      <c r="J2090" t="s">
        <v>27</v>
      </c>
      <c r="K2090" t="s">
        <v>156</v>
      </c>
      <c r="L2090" t="s">
        <v>17</v>
      </c>
      <c r="M2090" s="5">
        <v>150.59</v>
      </c>
      <c r="N2090">
        <v>1</v>
      </c>
    </row>
    <row r="2091" spans="1:14" x14ac:dyDescent="0.25">
      <c r="A2091" s="2">
        <v>45669</v>
      </c>
      <c r="B2091" s="3">
        <f t="shared" si="98"/>
        <v>2025</v>
      </c>
      <c r="C2091" t="str">
        <f t="shared" si="96"/>
        <v>2024-2025</v>
      </c>
      <c r="D2091" t="s">
        <v>147</v>
      </c>
      <c r="E2091" t="s">
        <v>72</v>
      </c>
      <c r="F2091" t="str">
        <f t="shared" si="97"/>
        <v>Western Australia</v>
      </c>
      <c r="G2091" t="s">
        <v>48</v>
      </c>
      <c r="H2091">
        <v>6010</v>
      </c>
      <c r="I2091" t="s">
        <v>11</v>
      </c>
      <c r="J2091" t="s">
        <v>49</v>
      </c>
      <c r="K2091" t="s">
        <v>155</v>
      </c>
      <c r="L2091" t="s">
        <v>20</v>
      </c>
      <c r="M2091" s="5">
        <v>150.61000000000001</v>
      </c>
      <c r="N2091">
        <v>1</v>
      </c>
    </row>
    <row r="2092" spans="1:14" x14ac:dyDescent="0.25">
      <c r="A2092" s="2">
        <v>45452</v>
      </c>
      <c r="B2092" s="3">
        <f t="shared" si="98"/>
        <v>2024</v>
      </c>
      <c r="C2092" t="str">
        <f t="shared" si="96"/>
        <v>2023-2024</v>
      </c>
      <c r="D2092" t="s">
        <v>147</v>
      </c>
      <c r="E2092" t="s">
        <v>99</v>
      </c>
      <c r="F2092" t="str">
        <f t="shared" si="97"/>
        <v>Victoria</v>
      </c>
      <c r="G2092" t="s">
        <v>45</v>
      </c>
      <c r="H2092">
        <v>3148</v>
      </c>
      <c r="I2092" t="s">
        <v>11</v>
      </c>
      <c r="J2092" t="s">
        <v>63</v>
      </c>
      <c r="K2092" t="s">
        <v>149</v>
      </c>
      <c r="L2092" t="s">
        <v>15</v>
      </c>
      <c r="M2092" s="5">
        <v>150.63999999999999</v>
      </c>
      <c r="N2092">
        <v>1</v>
      </c>
    </row>
    <row r="2093" spans="1:14" x14ac:dyDescent="0.25">
      <c r="A2093" s="2">
        <v>45548</v>
      </c>
      <c r="B2093" s="3">
        <f t="shared" si="98"/>
        <v>2025</v>
      </c>
      <c r="C2093" t="str">
        <f t="shared" si="96"/>
        <v>2024-2025</v>
      </c>
      <c r="D2093" t="s">
        <v>147</v>
      </c>
      <c r="E2093" t="s">
        <v>139</v>
      </c>
      <c r="F2093" t="str">
        <f t="shared" si="97"/>
        <v>New South Wales</v>
      </c>
      <c r="G2093" t="s">
        <v>10</v>
      </c>
      <c r="H2093">
        <v>2020</v>
      </c>
      <c r="I2093" t="s">
        <v>11</v>
      </c>
      <c r="J2093" t="s">
        <v>12</v>
      </c>
      <c r="K2093" t="s">
        <v>149</v>
      </c>
      <c r="L2093" t="s">
        <v>15</v>
      </c>
      <c r="M2093" s="5">
        <v>150.86000000000001</v>
      </c>
      <c r="N2093">
        <v>1</v>
      </c>
    </row>
    <row r="2094" spans="1:14" x14ac:dyDescent="0.25">
      <c r="A2094" s="2">
        <v>45440</v>
      </c>
      <c r="B2094" s="3">
        <f t="shared" si="98"/>
        <v>2024</v>
      </c>
      <c r="C2094" t="str">
        <f t="shared" si="96"/>
        <v>2023-2024</v>
      </c>
      <c r="D2094" t="s">
        <v>147</v>
      </c>
      <c r="E2094" t="s">
        <v>34</v>
      </c>
      <c r="F2094" t="str">
        <f t="shared" si="97"/>
        <v>Queensland</v>
      </c>
      <c r="G2094" t="s">
        <v>35</v>
      </c>
      <c r="H2094">
        <v>4802</v>
      </c>
      <c r="I2094" t="s">
        <v>11</v>
      </c>
      <c r="J2094" t="s">
        <v>36</v>
      </c>
      <c r="K2094" t="s">
        <v>152</v>
      </c>
      <c r="L2094" t="s">
        <v>13</v>
      </c>
      <c r="M2094" s="5">
        <v>151.01</v>
      </c>
      <c r="N2094">
        <v>1</v>
      </c>
    </row>
    <row r="2095" spans="1:14" x14ac:dyDescent="0.25">
      <c r="A2095" s="2">
        <v>45791</v>
      </c>
      <c r="B2095" s="3">
        <f t="shared" si="98"/>
        <v>2025</v>
      </c>
      <c r="C2095" t="str">
        <f t="shared" si="96"/>
        <v>2024-2025</v>
      </c>
      <c r="D2095" t="s">
        <v>147</v>
      </c>
      <c r="E2095" t="s">
        <v>79</v>
      </c>
      <c r="F2095" t="str">
        <f t="shared" si="97"/>
        <v>Australian Capital Territory</v>
      </c>
      <c r="G2095" t="s">
        <v>80</v>
      </c>
      <c r="H2095">
        <v>2617</v>
      </c>
      <c r="I2095" t="s">
        <v>11</v>
      </c>
      <c r="J2095" t="s">
        <v>58</v>
      </c>
      <c r="K2095" t="s">
        <v>157</v>
      </c>
      <c r="L2095" t="s">
        <v>22</v>
      </c>
      <c r="M2095" s="5">
        <v>151.02000000000001</v>
      </c>
      <c r="N2095">
        <v>1</v>
      </c>
    </row>
    <row r="2096" spans="1:14" x14ac:dyDescent="0.25">
      <c r="A2096" s="2">
        <v>46000</v>
      </c>
      <c r="B2096" s="3">
        <f t="shared" si="98"/>
        <v>2026</v>
      </c>
      <c r="C2096" t="str">
        <f t="shared" si="96"/>
        <v>2025-2026</v>
      </c>
      <c r="D2096" t="s">
        <v>147</v>
      </c>
      <c r="E2096" t="s">
        <v>52</v>
      </c>
      <c r="F2096" t="str">
        <f t="shared" si="97"/>
        <v>Victoria</v>
      </c>
      <c r="G2096" t="s">
        <v>45</v>
      </c>
      <c r="H2096">
        <v>3030</v>
      </c>
      <c r="I2096" t="s">
        <v>11</v>
      </c>
      <c r="J2096" t="s">
        <v>46</v>
      </c>
      <c r="K2096" t="s">
        <v>151</v>
      </c>
      <c r="L2096" t="s">
        <v>21</v>
      </c>
      <c r="M2096" s="5">
        <v>151.12</v>
      </c>
      <c r="N2096">
        <v>1</v>
      </c>
    </row>
    <row r="2097" spans="1:14" x14ac:dyDescent="0.25">
      <c r="A2097" s="2">
        <v>45965</v>
      </c>
      <c r="B2097" s="3">
        <f t="shared" si="98"/>
        <v>2026</v>
      </c>
      <c r="C2097" t="str">
        <f t="shared" si="96"/>
        <v>2025-2026</v>
      </c>
      <c r="D2097" t="s">
        <v>147</v>
      </c>
      <c r="E2097" t="s">
        <v>40</v>
      </c>
      <c r="F2097" t="str">
        <f t="shared" si="97"/>
        <v>New South Wales</v>
      </c>
      <c r="G2097" t="s">
        <v>10</v>
      </c>
      <c r="H2097">
        <v>2116</v>
      </c>
      <c r="I2097" t="s">
        <v>11</v>
      </c>
      <c r="J2097" t="s">
        <v>27</v>
      </c>
      <c r="K2097" t="s">
        <v>152</v>
      </c>
      <c r="L2097" t="s">
        <v>13</v>
      </c>
      <c r="M2097" s="5">
        <v>151.13000000000002</v>
      </c>
      <c r="N2097">
        <v>1</v>
      </c>
    </row>
    <row r="2098" spans="1:14" x14ac:dyDescent="0.25">
      <c r="A2098" s="2">
        <v>45801</v>
      </c>
      <c r="B2098" s="3">
        <f t="shared" si="98"/>
        <v>2025</v>
      </c>
      <c r="C2098" t="str">
        <f t="shared" si="96"/>
        <v>2024-2025</v>
      </c>
      <c r="D2098" t="s">
        <v>148</v>
      </c>
      <c r="E2098" t="s">
        <v>134</v>
      </c>
      <c r="F2098" t="str">
        <f t="shared" si="97"/>
        <v>Queensland</v>
      </c>
      <c r="G2098" t="s">
        <v>35</v>
      </c>
      <c r="H2098">
        <v>4825</v>
      </c>
      <c r="I2098" t="s">
        <v>11</v>
      </c>
      <c r="J2098" t="s">
        <v>36</v>
      </c>
      <c r="K2098" t="s">
        <v>154</v>
      </c>
      <c r="L2098" t="s">
        <v>14</v>
      </c>
      <c r="M2098" s="5">
        <v>151.25</v>
      </c>
      <c r="N2098">
        <v>1</v>
      </c>
    </row>
    <row r="2099" spans="1:14" x14ac:dyDescent="0.25">
      <c r="A2099" s="2">
        <v>45788</v>
      </c>
      <c r="B2099" s="3">
        <f t="shared" si="98"/>
        <v>2025</v>
      </c>
      <c r="C2099" t="str">
        <f t="shared" si="96"/>
        <v>2024-2025</v>
      </c>
      <c r="D2099" t="s">
        <v>147</v>
      </c>
      <c r="E2099" t="s">
        <v>139</v>
      </c>
      <c r="F2099" t="str">
        <f t="shared" si="97"/>
        <v>New South Wales</v>
      </c>
      <c r="G2099" t="s">
        <v>10</v>
      </c>
      <c r="H2099">
        <v>2020</v>
      </c>
      <c r="I2099" t="s">
        <v>11</v>
      </c>
      <c r="J2099" t="s">
        <v>12</v>
      </c>
      <c r="K2099" t="s">
        <v>151</v>
      </c>
      <c r="L2099" t="s">
        <v>21</v>
      </c>
      <c r="M2099" s="5">
        <v>151.76</v>
      </c>
      <c r="N2099">
        <v>1</v>
      </c>
    </row>
    <row r="2100" spans="1:14" x14ac:dyDescent="0.25">
      <c r="A2100" s="2">
        <v>45555</v>
      </c>
      <c r="B2100" s="3">
        <f t="shared" si="98"/>
        <v>2025</v>
      </c>
      <c r="C2100" t="str">
        <f t="shared" si="96"/>
        <v>2024-2025</v>
      </c>
      <c r="D2100" t="s">
        <v>147</v>
      </c>
      <c r="E2100" t="s">
        <v>39</v>
      </c>
      <c r="F2100" t="str">
        <f t="shared" si="97"/>
        <v>South Australia</v>
      </c>
      <c r="G2100" t="s">
        <v>32</v>
      </c>
      <c r="H2100">
        <v>5343</v>
      </c>
      <c r="I2100" t="s">
        <v>11</v>
      </c>
      <c r="J2100" t="s">
        <v>38</v>
      </c>
      <c r="K2100" t="s">
        <v>156</v>
      </c>
      <c r="L2100" t="s">
        <v>17</v>
      </c>
      <c r="M2100" s="5">
        <v>151.85</v>
      </c>
      <c r="N2100">
        <v>1</v>
      </c>
    </row>
    <row r="2101" spans="1:14" x14ac:dyDescent="0.25">
      <c r="A2101" s="2">
        <v>45476</v>
      </c>
      <c r="B2101" s="3">
        <f t="shared" si="98"/>
        <v>2025</v>
      </c>
      <c r="C2101" t="str">
        <f t="shared" si="96"/>
        <v>2024-2025</v>
      </c>
      <c r="D2101" t="s">
        <v>148</v>
      </c>
      <c r="E2101" t="s">
        <v>129</v>
      </c>
      <c r="F2101" t="str">
        <f t="shared" si="97"/>
        <v>Tasmania</v>
      </c>
      <c r="G2101" t="s">
        <v>70</v>
      </c>
      <c r="H2101">
        <v>7010</v>
      </c>
      <c r="I2101" t="s">
        <v>11</v>
      </c>
      <c r="J2101" t="s">
        <v>71</v>
      </c>
      <c r="K2101" t="s">
        <v>154</v>
      </c>
      <c r="L2101" t="s">
        <v>14</v>
      </c>
      <c r="M2101" s="5">
        <v>151.86000000000001</v>
      </c>
      <c r="N2101">
        <v>1</v>
      </c>
    </row>
    <row r="2102" spans="1:14" x14ac:dyDescent="0.25">
      <c r="A2102" s="2">
        <v>45458</v>
      </c>
      <c r="B2102" s="3">
        <f t="shared" si="98"/>
        <v>2024</v>
      </c>
      <c r="C2102" t="str">
        <f t="shared" si="96"/>
        <v>2023-2024</v>
      </c>
      <c r="D2102" t="s">
        <v>148</v>
      </c>
      <c r="E2102" t="s">
        <v>111</v>
      </c>
      <c r="F2102" t="str">
        <f t="shared" si="97"/>
        <v>New South Wales</v>
      </c>
      <c r="G2102" t="s">
        <v>10</v>
      </c>
      <c r="H2102">
        <v>2120</v>
      </c>
      <c r="I2102" t="s">
        <v>11</v>
      </c>
      <c r="J2102" t="s">
        <v>27</v>
      </c>
      <c r="K2102" t="s">
        <v>151</v>
      </c>
      <c r="L2102" t="s">
        <v>21</v>
      </c>
      <c r="M2102" s="5">
        <v>151.88999999999999</v>
      </c>
      <c r="N2102">
        <v>1</v>
      </c>
    </row>
    <row r="2103" spans="1:14" x14ac:dyDescent="0.25">
      <c r="A2103" s="2">
        <v>45793</v>
      </c>
      <c r="B2103" s="3">
        <f t="shared" si="98"/>
        <v>2025</v>
      </c>
      <c r="C2103" t="str">
        <f t="shared" si="96"/>
        <v>2024-2025</v>
      </c>
      <c r="D2103" t="s">
        <v>147</v>
      </c>
      <c r="E2103" t="s">
        <v>146</v>
      </c>
      <c r="F2103" t="str">
        <f t="shared" si="97"/>
        <v>Victoria</v>
      </c>
      <c r="G2103" t="s">
        <v>45</v>
      </c>
      <c r="H2103">
        <v>3353</v>
      </c>
      <c r="I2103" t="s">
        <v>11</v>
      </c>
      <c r="J2103" t="s">
        <v>60</v>
      </c>
      <c r="K2103" t="s">
        <v>149</v>
      </c>
      <c r="L2103" t="s">
        <v>15</v>
      </c>
      <c r="M2103" s="5">
        <v>151.93</v>
      </c>
      <c r="N2103">
        <v>1</v>
      </c>
    </row>
    <row r="2104" spans="1:14" x14ac:dyDescent="0.25">
      <c r="A2104" s="2">
        <v>45982</v>
      </c>
      <c r="B2104" s="3">
        <f t="shared" si="98"/>
        <v>2026</v>
      </c>
      <c r="C2104" t="str">
        <f t="shared" si="96"/>
        <v>2025-2026</v>
      </c>
      <c r="D2104" t="s">
        <v>148</v>
      </c>
      <c r="E2104" t="s">
        <v>66</v>
      </c>
      <c r="F2104" t="str">
        <f t="shared" si="97"/>
        <v>South Australia</v>
      </c>
      <c r="G2104" t="s">
        <v>32</v>
      </c>
      <c r="H2104">
        <v>5169</v>
      </c>
      <c r="I2104" t="s">
        <v>11</v>
      </c>
      <c r="J2104" t="s">
        <v>33</v>
      </c>
      <c r="K2104" t="s">
        <v>153</v>
      </c>
      <c r="L2104" t="s">
        <v>16</v>
      </c>
      <c r="M2104" s="5">
        <v>152.34</v>
      </c>
      <c r="N2104">
        <v>1</v>
      </c>
    </row>
    <row r="2105" spans="1:14" x14ac:dyDescent="0.25">
      <c r="A2105" s="2">
        <v>45617</v>
      </c>
      <c r="B2105" s="3">
        <f t="shared" si="98"/>
        <v>2025</v>
      </c>
      <c r="C2105" t="str">
        <f t="shared" si="96"/>
        <v>2024-2025</v>
      </c>
      <c r="D2105" t="s">
        <v>147</v>
      </c>
      <c r="E2105" t="s">
        <v>85</v>
      </c>
      <c r="F2105" t="str">
        <f t="shared" si="97"/>
        <v>Queensland</v>
      </c>
      <c r="G2105" t="s">
        <v>35</v>
      </c>
      <c r="H2105">
        <v>4883</v>
      </c>
      <c r="I2105" t="s">
        <v>11</v>
      </c>
      <c r="J2105" t="s">
        <v>36</v>
      </c>
      <c r="K2105" t="s">
        <v>149</v>
      </c>
      <c r="L2105" t="s">
        <v>15</v>
      </c>
      <c r="M2105" s="5">
        <v>152.67000000000002</v>
      </c>
      <c r="N2105">
        <v>1</v>
      </c>
    </row>
    <row r="2106" spans="1:14" x14ac:dyDescent="0.25">
      <c r="A2106" s="2">
        <v>45380</v>
      </c>
      <c r="B2106" s="3">
        <f t="shared" si="98"/>
        <v>2024</v>
      </c>
      <c r="C2106" t="str">
        <f t="shared" si="96"/>
        <v>2023-2024</v>
      </c>
      <c r="D2106" t="s">
        <v>147</v>
      </c>
      <c r="E2106" t="s">
        <v>131</v>
      </c>
      <c r="F2106" t="str">
        <f t="shared" si="97"/>
        <v>Western Australia</v>
      </c>
      <c r="G2106" t="s">
        <v>48</v>
      </c>
      <c r="H2106">
        <v>6530</v>
      </c>
      <c r="I2106" t="s">
        <v>11</v>
      </c>
      <c r="J2106" t="s">
        <v>77</v>
      </c>
      <c r="K2106" t="s">
        <v>149</v>
      </c>
      <c r="L2106" t="s">
        <v>15</v>
      </c>
      <c r="M2106" s="5">
        <v>152.71</v>
      </c>
      <c r="N2106">
        <v>1</v>
      </c>
    </row>
    <row r="2107" spans="1:14" x14ac:dyDescent="0.25">
      <c r="A2107" s="2">
        <v>45511</v>
      </c>
      <c r="B2107" s="3">
        <f t="shared" si="98"/>
        <v>2025</v>
      </c>
      <c r="C2107" t="str">
        <f t="shared" si="96"/>
        <v>2024-2025</v>
      </c>
      <c r="D2107" t="s">
        <v>147</v>
      </c>
      <c r="E2107" t="s">
        <v>138</v>
      </c>
      <c r="F2107" t="str">
        <f t="shared" si="97"/>
        <v>Queensland</v>
      </c>
      <c r="G2107" t="s">
        <v>35</v>
      </c>
      <c r="H2107">
        <v>4558</v>
      </c>
      <c r="I2107" t="s">
        <v>11</v>
      </c>
      <c r="J2107" t="s">
        <v>120</v>
      </c>
      <c r="K2107" t="s">
        <v>149</v>
      </c>
      <c r="L2107" t="s">
        <v>15</v>
      </c>
      <c r="M2107" s="5">
        <v>152.77000000000001</v>
      </c>
      <c r="N2107">
        <v>1</v>
      </c>
    </row>
    <row r="2108" spans="1:14" x14ac:dyDescent="0.25">
      <c r="A2108" s="2">
        <v>45607</v>
      </c>
      <c r="B2108" s="3">
        <f t="shared" si="98"/>
        <v>2025</v>
      </c>
      <c r="C2108" t="str">
        <f t="shared" si="96"/>
        <v>2024-2025</v>
      </c>
      <c r="D2108" t="s">
        <v>147</v>
      </c>
      <c r="E2108" t="s">
        <v>56</v>
      </c>
      <c r="F2108" t="str">
        <f t="shared" si="97"/>
        <v>Northern Territory</v>
      </c>
      <c r="G2108" t="s">
        <v>29</v>
      </c>
      <c r="H2108">
        <v>870</v>
      </c>
      <c r="I2108" t="s">
        <v>11</v>
      </c>
      <c r="J2108" t="s">
        <v>30</v>
      </c>
      <c r="K2108" t="s">
        <v>149</v>
      </c>
      <c r="L2108" t="s">
        <v>15</v>
      </c>
      <c r="M2108" s="5">
        <v>152.86000000000001</v>
      </c>
      <c r="N2108">
        <v>1</v>
      </c>
    </row>
    <row r="2109" spans="1:14" x14ac:dyDescent="0.25">
      <c r="A2109" s="2">
        <v>46015</v>
      </c>
      <c r="B2109" s="3">
        <f t="shared" si="98"/>
        <v>2026</v>
      </c>
      <c r="C2109" t="str">
        <f t="shared" si="96"/>
        <v>2025-2026</v>
      </c>
      <c r="D2109" t="s">
        <v>148</v>
      </c>
      <c r="E2109" t="s">
        <v>84</v>
      </c>
      <c r="F2109" t="str">
        <f t="shared" si="97"/>
        <v>Queensland</v>
      </c>
      <c r="G2109" t="s">
        <v>35</v>
      </c>
      <c r="H2109">
        <v>4740</v>
      </c>
      <c r="I2109" t="s">
        <v>11</v>
      </c>
      <c r="J2109" t="s">
        <v>51</v>
      </c>
      <c r="K2109" t="s">
        <v>153</v>
      </c>
      <c r="L2109" t="s">
        <v>16</v>
      </c>
      <c r="M2109" s="5">
        <v>152.86000000000001</v>
      </c>
      <c r="N2109">
        <v>1</v>
      </c>
    </row>
    <row r="2110" spans="1:14" x14ac:dyDescent="0.25">
      <c r="A2110" s="2">
        <v>45782</v>
      </c>
      <c r="B2110" s="3">
        <f t="shared" si="98"/>
        <v>2025</v>
      </c>
      <c r="C2110" t="str">
        <f t="shared" si="96"/>
        <v>2024-2025</v>
      </c>
      <c r="D2110" t="s">
        <v>147</v>
      </c>
      <c r="E2110" t="s">
        <v>88</v>
      </c>
      <c r="F2110" t="str">
        <f t="shared" si="97"/>
        <v>South Australia</v>
      </c>
      <c r="G2110" t="s">
        <v>32</v>
      </c>
      <c r="H2110">
        <v>5011</v>
      </c>
      <c r="I2110" t="s">
        <v>11</v>
      </c>
      <c r="J2110" t="s">
        <v>33</v>
      </c>
      <c r="K2110" t="s">
        <v>154</v>
      </c>
      <c r="L2110" t="s">
        <v>14</v>
      </c>
      <c r="M2110" s="5">
        <v>152.9</v>
      </c>
      <c r="N2110">
        <v>1</v>
      </c>
    </row>
    <row r="2111" spans="1:14" x14ac:dyDescent="0.25">
      <c r="A2111" s="2">
        <v>45678</v>
      </c>
      <c r="B2111" s="3">
        <f t="shared" si="98"/>
        <v>2025</v>
      </c>
      <c r="C2111" t="str">
        <f t="shared" si="96"/>
        <v>2024-2025</v>
      </c>
      <c r="D2111" t="s">
        <v>147</v>
      </c>
      <c r="E2111" t="s">
        <v>144</v>
      </c>
      <c r="F2111" t="str">
        <f t="shared" si="97"/>
        <v>Queensland</v>
      </c>
      <c r="G2111" t="s">
        <v>35</v>
      </c>
      <c r="H2111">
        <v>4566</v>
      </c>
      <c r="I2111" t="s">
        <v>11</v>
      </c>
      <c r="J2111" t="s">
        <v>120</v>
      </c>
      <c r="K2111" t="s">
        <v>154</v>
      </c>
      <c r="L2111" t="s">
        <v>14</v>
      </c>
      <c r="M2111" s="5">
        <v>153.62</v>
      </c>
      <c r="N2111">
        <v>1</v>
      </c>
    </row>
    <row r="2112" spans="1:14" x14ac:dyDescent="0.25">
      <c r="A2112" s="2">
        <v>46022</v>
      </c>
      <c r="B2112" s="3">
        <f t="shared" si="98"/>
        <v>2026</v>
      </c>
      <c r="C2112" t="str">
        <f t="shared" si="96"/>
        <v>2025-2026</v>
      </c>
      <c r="D2112" t="s">
        <v>147</v>
      </c>
      <c r="E2112" t="s">
        <v>79</v>
      </c>
      <c r="F2112" t="str">
        <f t="shared" si="97"/>
        <v>Australian Capital Territory</v>
      </c>
      <c r="G2112" t="s">
        <v>80</v>
      </c>
      <c r="H2112">
        <v>2617</v>
      </c>
      <c r="I2112" t="s">
        <v>11</v>
      </c>
      <c r="J2112" t="s">
        <v>58</v>
      </c>
      <c r="K2112" t="s">
        <v>19</v>
      </c>
      <c r="L2112" t="s">
        <v>23</v>
      </c>
      <c r="M2112" s="5">
        <v>153.76</v>
      </c>
      <c r="N2112">
        <v>1</v>
      </c>
    </row>
    <row r="2113" spans="1:14" x14ac:dyDescent="0.25">
      <c r="A2113" s="2">
        <v>45800</v>
      </c>
      <c r="B2113" s="3">
        <f t="shared" si="98"/>
        <v>2025</v>
      </c>
      <c r="C2113" t="str">
        <f t="shared" si="96"/>
        <v>2024-2025</v>
      </c>
      <c r="D2113" t="s">
        <v>148</v>
      </c>
      <c r="E2113" t="s">
        <v>112</v>
      </c>
      <c r="F2113" t="str">
        <f t="shared" si="97"/>
        <v>Victoria</v>
      </c>
      <c r="G2113" t="s">
        <v>45</v>
      </c>
      <c r="H2113">
        <v>3076</v>
      </c>
      <c r="I2113" t="s">
        <v>11</v>
      </c>
      <c r="J2113" t="s">
        <v>46</v>
      </c>
      <c r="K2113" t="s">
        <v>154</v>
      </c>
      <c r="L2113" t="s">
        <v>14</v>
      </c>
      <c r="M2113" s="5">
        <v>154.07</v>
      </c>
      <c r="N2113">
        <v>1</v>
      </c>
    </row>
    <row r="2114" spans="1:14" x14ac:dyDescent="0.25">
      <c r="A2114" s="2">
        <v>45372</v>
      </c>
      <c r="B2114" s="3">
        <f t="shared" si="98"/>
        <v>2024</v>
      </c>
      <c r="C2114" t="str">
        <f t="shared" ref="C2114:C2177" si="99">IF(MONTH(A2114) &gt;= 7, YEAR(A2114) &amp; "-" &amp; YEAR(A2114) + 1, YEAR(A2114) - 1 &amp; "-" &amp; YEAR(A2114))</f>
        <v>2023-2024</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25">
      <c r="A2115" s="2">
        <v>45990</v>
      </c>
      <c r="B2115" s="3">
        <f t="shared" ref="B2115:B2178" si="101">IF(MONTH(A2115)&gt;=7,YEAR(A2115)+1,YEAR(A2115))</f>
        <v>2026</v>
      </c>
      <c r="C2115" t="str">
        <f t="shared" si="99"/>
        <v>2025-2026</v>
      </c>
      <c r="D2115" t="s">
        <v>147</v>
      </c>
      <c r="E2115" t="s">
        <v>114</v>
      </c>
      <c r="F2115" t="str">
        <f t="shared" si="100"/>
        <v>Victoria</v>
      </c>
      <c r="G2115" t="s">
        <v>45</v>
      </c>
      <c r="H2115">
        <v>3551</v>
      </c>
      <c r="I2115" t="s">
        <v>11</v>
      </c>
      <c r="J2115" t="s">
        <v>60</v>
      </c>
      <c r="K2115" t="s">
        <v>153</v>
      </c>
      <c r="L2115" t="s">
        <v>16</v>
      </c>
      <c r="M2115" s="5">
        <v>154.47999999999999</v>
      </c>
      <c r="N2115">
        <v>1</v>
      </c>
    </row>
    <row r="2116" spans="1:14" x14ac:dyDescent="0.25">
      <c r="A2116" s="2">
        <v>46007</v>
      </c>
      <c r="B2116" s="3">
        <f t="shared" si="101"/>
        <v>2026</v>
      </c>
      <c r="C2116" t="str">
        <f t="shared" si="99"/>
        <v>2025-2026</v>
      </c>
      <c r="D2116" t="s">
        <v>147</v>
      </c>
      <c r="E2116" t="s">
        <v>139</v>
      </c>
      <c r="F2116" t="str">
        <f t="shared" si="100"/>
        <v>New South Wales</v>
      </c>
      <c r="G2116" t="s">
        <v>10</v>
      </c>
      <c r="H2116">
        <v>2020</v>
      </c>
      <c r="I2116" t="s">
        <v>11</v>
      </c>
      <c r="J2116" t="s">
        <v>12</v>
      </c>
      <c r="K2116" t="s">
        <v>154</v>
      </c>
      <c r="L2116" t="s">
        <v>14</v>
      </c>
      <c r="M2116" s="5">
        <v>154.55000000000001</v>
      </c>
      <c r="N2116">
        <v>1</v>
      </c>
    </row>
    <row r="2117" spans="1:14" x14ac:dyDescent="0.25">
      <c r="A2117" s="2">
        <v>45564</v>
      </c>
      <c r="B2117" s="3">
        <f t="shared" si="101"/>
        <v>2025</v>
      </c>
      <c r="C2117" t="str">
        <f t="shared" si="99"/>
        <v>2024-2025</v>
      </c>
      <c r="D2117" t="s">
        <v>148</v>
      </c>
      <c r="E2117" t="s">
        <v>81</v>
      </c>
      <c r="F2117" t="str">
        <f t="shared" si="100"/>
        <v>New South Wales</v>
      </c>
      <c r="G2117" t="s">
        <v>10</v>
      </c>
      <c r="H2117">
        <v>2485</v>
      </c>
      <c r="I2117" t="s">
        <v>11</v>
      </c>
      <c r="J2117" t="s">
        <v>68</v>
      </c>
      <c r="K2117" t="s">
        <v>151</v>
      </c>
      <c r="L2117" t="s">
        <v>21</v>
      </c>
      <c r="M2117" s="5">
        <v>154.84</v>
      </c>
      <c r="N2117">
        <v>1</v>
      </c>
    </row>
    <row r="2118" spans="1:14" x14ac:dyDescent="0.25">
      <c r="A2118" s="2">
        <v>45330</v>
      </c>
      <c r="B2118" s="3">
        <f t="shared" si="101"/>
        <v>2024</v>
      </c>
      <c r="C2118" t="str">
        <f t="shared" si="99"/>
        <v>2023-2024</v>
      </c>
      <c r="D2118" t="s">
        <v>147</v>
      </c>
      <c r="E2118" t="s">
        <v>114</v>
      </c>
      <c r="F2118" t="str">
        <f t="shared" si="100"/>
        <v>Victoria</v>
      </c>
      <c r="G2118" t="s">
        <v>45</v>
      </c>
      <c r="H2118">
        <v>3551</v>
      </c>
      <c r="I2118" t="s">
        <v>11</v>
      </c>
      <c r="J2118" t="s">
        <v>60</v>
      </c>
      <c r="K2118" t="s">
        <v>156</v>
      </c>
      <c r="L2118" t="s">
        <v>17</v>
      </c>
      <c r="M2118" s="5">
        <v>154.87</v>
      </c>
      <c r="N2118">
        <v>1</v>
      </c>
    </row>
    <row r="2119" spans="1:14" x14ac:dyDescent="0.25">
      <c r="A2119" s="2">
        <v>45494</v>
      </c>
      <c r="B2119" s="3">
        <f t="shared" si="101"/>
        <v>2025</v>
      </c>
      <c r="C2119" t="str">
        <f t="shared" si="99"/>
        <v>2024-2025</v>
      </c>
      <c r="D2119" t="s">
        <v>147</v>
      </c>
      <c r="E2119" t="s">
        <v>83</v>
      </c>
      <c r="F2119" t="str">
        <f t="shared" si="100"/>
        <v>New South Wales</v>
      </c>
      <c r="G2119" t="s">
        <v>10</v>
      </c>
      <c r="H2119">
        <v>2750</v>
      </c>
      <c r="I2119" t="s">
        <v>11</v>
      </c>
      <c r="J2119" t="s">
        <v>25</v>
      </c>
      <c r="K2119" t="s">
        <v>154</v>
      </c>
      <c r="L2119" t="s">
        <v>14</v>
      </c>
      <c r="M2119" s="5">
        <v>154.89000000000001</v>
      </c>
      <c r="N2119">
        <v>1</v>
      </c>
    </row>
    <row r="2120" spans="1:14" x14ac:dyDescent="0.25">
      <c r="A2120" s="2">
        <v>45672</v>
      </c>
      <c r="B2120" s="3">
        <f t="shared" si="101"/>
        <v>2025</v>
      </c>
      <c r="C2120" t="str">
        <f t="shared" si="99"/>
        <v>2024-2025</v>
      </c>
      <c r="D2120" t="s">
        <v>148</v>
      </c>
      <c r="E2120" t="s">
        <v>131</v>
      </c>
      <c r="F2120" t="str">
        <f t="shared" si="100"/>
        <v>Western Australia</v>
      </c>
      <c r="G2120" t="s">
        <v>48</v>
      </c>
      <c r="H2120">
        <v>6530</v>
      </c>
      <c r="I2120" t="s">
        <v>11</v>
      </c>
      <c r="J2120" t="s">
        <v>77</v>
      </c>
      <c r="K2120" t="s">
        <v>150</v>
      </c>
      <c r="L2120" t="s">
        <v>18</v>
      </c>
      <c r="M2120" s="5">
        <v>155</v>
      </c>
      <c r="N2120">
        <v>1</v>
      </c>
    </row>
    <row r="2121" spans="1:14" x14ac:dyDescent="0.25">
      <c r="A2121" s="2">
        <v>45419</v>
      </c>
      <c r="B2121" s="3">
        <f t="shared" si="101"/>
        <v>2024</v>
      </c>
      <c r="C2121" t="str">
        <f t="shared" si="99"/>
        <v>2023-2024</v>
      </c>
      <c r="D2121" t="s">
        <v>148</v>
      </c>
      <c r="E2121" t="s">
        <v>123</v>
      </c>
      <c r="F2121" t="str">
        <f t="shared" si="100"/>
        <v>Western Australia</v>
      </c>
      <c r="G2121" t="s">
        <v>48</v>
      </c>
      <c r="H2121">
        <v>6109</v>
      </c>
      <c r="I2121" t="s">
        <v>11</v>
      </c>
      <c r="J2121" t="s">
        <v>94</v>
      </c>
      <c r="K2121" t="s">
        <v>155</v>
      </c>
      <c r="L2121" t="s">
        <v>20</v>
      </c>
      <c r="M2121" s="5">
        <v>155.46</v>
      </c>
      <c r="N2121">
        <v>1</v>
      </c>
    </row>
    <row r="2122" spans="1:14" x14ac:dyDescent="0.25">
      <c r="A2122" s="2">
        <v>45305</v>
      </c>
      <c r="B2122" s="3">
        <f t="shared" si="101"/>
        <v>2024</v>
      </c>
      <c r="C2122" t="str">
        <f t="shared" si="99"/>
        <v>2023-2024</v>
      </c>
      <c r="D2122" t="s">
        <v>147</v>
      </c>
      <c r="E2122" t="s">
        <v>88</v>
      </c>
      <c r="F2122" t="str">
        <f t="shared" si="100"/>
        <v>South Australia</v>
      </c>
      <c r="G2122" t="s">
        <v>32</v>
      </c>
      <c r="H2122">
        <v>5011</v>
      </c>
      <c r="I2122" t="s">
        <v>11</v>
      </c>
      <c r="J2122" t="s">
        <v>33</v>
      </c>
      <c r="K2122" t="s">
        <v>151</v>
      </c>
      <c r="L2122" t="s">
        <v>21</v>
      </c>
      <c r="M2122" s="5">
        <v>155.74</v>
      </c>
      <c r="N2122">
        <v>1</v>
      </c>
    </row>
    <row r="2123" spans="1:14" x14ac:dyDescent="0.25">
      <c r="A2123" s="2">
        <v>45861</v>
      </c>
      <c r="B2123" s="3">
        <f t="shared" si="101"/>
        <v>2026</v>
      </c>
      <c r="C2123" t="str">
        <f t="shared" si="99"/>
        <v>2025-2026</v>
      </c>
      <c r="D2123" t="s">
        <v>147</v>
      </c>
      <c r="E2123" t="s">
        <v>79</v>
      </c>
      <c r="F2123" t="str">
        <f t="shared" si="100"/>
        <v>Australian Capital Territory</v>
      </c>
      <c r="G2123" t="s">
        <v>80</v>
      </c>
      <c r="H2123">
        <v>2617</v>
      </c>
      <c r="I2123" t="s">
        <v>11</v>
      </c>
      <c r="J2123" t="s">
        <v>58</v>
      </c>
      <c r="K2123" t="s">
        <v>149</v>
      </c>
      <c r="L2123" t="s">
        <v>15</v>
      </c>
      <c r="M2123" s="5">
        <v>156.04000000000002</v>
      </c>
      <c r="N2123">
        <v>1</v>
      </c>
    </row>
    <row r="2124" spans="1:14" x14ac:dyDescent="0.25">
      <c r="A2124" s="2">
        <v>45995</v>
      </c>
      <c r="B2124" s="3">
        <f t="shared" si="101"/>
        <v>2026</v>
      </c>
      <c r="C2124" t="str">
        <f t="shared" si="99"/>
        <v>2025-2026</v>
      </c>
      <c r="D2124" t="s">
        <v>147</v>
      </c>
      <c r="E2124" t="s">
        <v>52</v>
      </c>
      <c r="F2124" t="str">
        <f t="shared" si="100"/>
        <v>Victoria</v>
      </c>
      <c r="G2124" t="s">
        <v>45</v>
      </c>
      <c r="H2124">
        <v>3030</v>
      </c>
      <c r="I2124" t="s">
        <v>11</v>
      </c>
      <c r="J2124" t="s">
        <v>46</v>
      </c>
      <c r="K2124" t="s">
        <v>155</v>
      </c>
      <c r="L2124" t="s">
        <v>20</v>
      </c>
      <c r="M2124" s="5">
        <v>157.41999999999999</v>
      </c>
      <c r="N2124">
        <v>1</v>
      </c>
    </row>
    <row r="2125" spans="1:14" x14ac:dyDescent="0.25">
      <c r="A2125" s="2">
        <v>45699</v>
      </c>
      <c r="B2125" s="3">
        <f t="shared" si="101"/>
        <v>2025</v>
      </c>
      <c r="C2125" t="str">
        <f t="shared" si="99"/>
        <v>2024-2025</v>
      </c>
      <c r="D2125" t="s">
        <v>148</v>
      </c>
      <c r="E2125" t="s">
        <v>75</v>
      </c>
      <c r="F2125" t="str">
        <f t="shared" si="100"/>
        <v>Victoria</v>
      </c>
      <c r="G2125" t="s">
        <v>45</v>
      </c>
      <c r="H2125">
        <v>3630</v>
      </c>
      <c r="I2125" t="s">
        <v>11</v>
      </c>
      <c r="J2125" t="s">
        <v>55</v>
      </c>
      <c r="K2125" t="s">
        <v>19</v>
      </c>
      <c r="L2125" t="s">
        <v>23</v>
      </c>
      <c r="M2125" s="5">
        <v>157.44999999999999</v>
      </c>
      <c r="N2125">
        <v>1</v>
      </c>
    </row>
    <row r="2126" spans="1:14" x14ac:dyDescent="0.25">
      <c r="A2126" s="2">
        <v>45921</v>
      </c>
      <c r="B2126" s="3">
        <f t="shared" si="101"/>
        <v>2026</v>
      </c>
      <c r="C2126" t="str">
        <f t="shared" si="99"/>
        <v>2025-2026</v>
      </c>
      <c r="D2126" t="s">
        <v>148</v>
      </c>
      <c r="E2126" t="s">
        <v>112</v>
      </c>
      <c r="F2126" t="str">
        <f t="shared" si="100"/>
        <v>Victoria</v>
      </c>
      <c r="G2126" t="s">
        <v>45</v>
      </c>
      <c r="H2126">
        <v>3076</v>
      </c>
      <c r="I2126" t="s">
        <v>11</v>
      </c>
      <c r="J2126" t="s">
        <v>46</v>
      </c>
      <c r="K2126" t="s">
        <v>151</v>
      </c>
      <c r="L2126" t="s">
        <v>21</v>
      </c>
      <c r="M2126" s="5">
        <v>157.69999999999999</v>
      </c>
      <c r="N2126">
        <v>1</v>
      </c>
    </row>
    <row r="2127" spans="1:14" x14ac:dyDescent="0.25">
      <c r="A2127" s="2">
        <v>45329</v>
      </c>
      <c r="B2127" s="3">
        <f t="shared" si="101"/>
        <v>2024</v>
      </c>
      <c r="C2127" t="str">
        <f t="shared" si="99"/>
        <v>2023-2024</v>
      </c>
      <c r="D2127" t="s">
        <v>148</v>
      </c>
      <c r="E2127" t="s">
        <v>59</v>
      </c>
      <c r="F2127" t="str">
        <f t="shared" si="100"/>
        <v>Victoria</v>
      </c>
      <c r="G2127" t="s">
        <v>45</v>
      </c>
      <c r="H2127">
        <v>3280</v>
      </c>
      <c r="I2127" t="s">
        <v>11</v>
      </c>
      <c r="J2127" t="s">
        <v>60</v>
      </c>
      <c r="K2127" t="s">
        <v>19</v>
      </c>
      <c r="L2127" t="s">
        <v>23</v>
      </c>
      <c r="M2127" s="5">
        <v>157.74</v>
      </c>
      <c r="N2127">
        <v>1</v>
      </c>
    </row>
    <row r="2128" spans="1:14" x14ac:dyDescent="0.25">
      <c r="A2128" s="2">
        <v>45907</v>
      </c>
      <c r="B2128" s="3">
        <f t="shared" si="101"/>
        <v>2026</v>
      </c>
      <c r="C2128" t="str">
        <f t="shared" si="99"/>
        <v>2025-2026</v>
      </c>
      <c r="D2128" t="s">
        <v>147</v>
      </c>
      <c r="E2128" t="s">
        <v>47</v>
      </c>
      <c r="F2128" t="str">
        <f t="shared" si="100"/>
        <v>Western Australia</v>
      </c>
      <c r="G2128" t="s">
        <v>48</v>
      </c>
      <c r="H2128">
        <v>6030</v>
      </c>
      <c r="I2128" t="s">
        <v>11</v>
      </c>
      <c r="J2128" t="s">
        <v>49</v>
      </c>
      <c r="K2128" t="s">
        <v>149</v>
      </c>
      <c r="L2128" t="s">
        <v>15</v>
      </c>
      <c r="M2128" s="5">
        <v>157.80000000000001</v>
      </c>
      <c r="N2128">
        <v>1</v>
      </c>
    </row>
    <row r="2129" spans="1:14" x14ac:dyDescent="0.25">
      <c r="A2129" s="2">
        <v>45506</v>
      </c>
      <c r="B2129" s="3">
        <f t="shared" si="101"/>
        <v>2025</v>
      </c>
      <c r="C2129" t="str">
        <f t="shared" si="99"/>
        <v>2024-2025</v>
      </c>
      <c r="D2129" t="s">
        <v>147</v>
      </c>
      <c r="E2129" t="s">
        <v>97</v>
      </c>
      <c r="F2129" t="str">
        <f t="shared" si="100"/>
        <v>Tasmania</v>
      </c>
      <c r="G2129" t="s">
        <v>70</v>
      </c>
      <c r="H2129">
        <v>7250</v>
      </c>
      <c r="I2129" t="s">
        <v>11</v>
      </c>
      <c r="J2129" t="s">
        <v>71</v>
      </c>
      <c r="K2129" t="s">
        <v>153</v>
      </c>
      <c r="L2129" t="s">
        <v>16</v>
      </c>
      <c r="M2129" s="5">
        <v>157.81</v>
      </c>
      <c r="N2129">
        <v>1</v>
      </c>
    </row>
    <row r="2130" spans="1:14" x14ac:dyDescent="0.25">
      <c r="A2130" s="2">
        <v>45771</v>
      </c>
      <c r="B2130" s="3">
        <f t="shared" si="101"/>
        <v>2025</v>
      </c>
      <c r="C2130" t="str">
        <f t="shared" si="99"/>
        <v>2024-2025</v>
      </c>
      <c r="D2130" t="s">
        <v>148</v>
      </c>
      <c r="E2130" t="s">
        <v>111</v>
      </c>
      <c r="F2130" t="str">
        <f t="shared" si="100"/>
        <v>New South Wales</v>
      </c>
      <c r="G2130" t="s">
        <v>10</v>
      </c>
      <c r="H2130">
        <v>2120</v>
      </c>
      <c r="I2130" t="s">
        <v>11</v>
      </c>
      <c r="J2130" t="s">
        <v>27</v>
      </c>
      <c r="K2130" t="s">
        <v>154</v>
      </c>
      <c r="L2130" t="s">
        <v>14</v>
      </c>
      <c r="M2130" s="5">
        <v>157.82999999999998</v>
      </c>
      <c r="N2130">
        <v>1</v>
      </c>
    </row>
    <row r="2131" spans="1:14" x14ac:dyDescent="0.25">
      <c r="A2131" s="2">
        <v>45914</v>
      </c>
      <c r="B2131" s="3">
        <f t="shared" si="101"/>
        <v>2026</v>
      </c>
      <c r="C2131" t="str">
        <f t="shared" si="99"/>
        <v>2025-2026</v>
      </c>
      <c r="D2131" t="s">
        <v>148</v>
      </c>
      <c r="E2131" t="s">
        <v>136</v>
      </c>
      <c r="F2131" t="str">
        <f t="shared" si="100"/>
        <v>Victoria</v>
      </c>
      <c r="G2131" t="s">
        <v>45</v>
      </c>
      <c r="H2131">
        <v>3175</v>
      </c>
      <c r="I2131" t="s">
        <v>11</v>
      </c>
      <c r="J2131" t="s">
        <v>63</v>
      </c>
      <c r="K2131" t="s">
        <v>154</v>
      </c>
      <c r="L2131" t="s">
        <v>14</v>
      </c>
      <c r="M2131" s="5">
        <v>157.91000000000003</v>
      </c>
      <c r="N2131">
        <v>1</v>
      </c>
    </row>
    <row r="2132" spans="1:14" x14ac:dyDescent="0.25">
      <c r="A2132" s="2">
        <v>45477</v>
      </c>
      <c r="B2132" s="3">
        <f t="shared" si="101"/>
        <v>2025</v>
      </c>
      <c r="C2132" t="str">
        <f t="shared" si="99"/>
        <v>2024-2025</v>
      </c>
      <c r="D2132" t="s">
        <v>147</v>
      </c>
      <c r="E2132" t="s">
        <v>96</v>
      </c>
      <c r="F2132" t="str">
        <f t="shared" si="100"/>
        <v>Western Australia</v>
      </c>
      <c r="G2132" t="s">
        <v>48</v>
      </c>
      <c r="H2132">
        <v>6330</v>
      </c>
      <c r="I2132" t="s">
        <v>11</v>
      </c>
      <c r="J2132" t="s">
        <v>94</v>
      </c>
      <c r="K2132" t="s">
        <v>157</v>
      </c>
      <c r="L2132" t="s">
        <v>22</v>
      </c>
      <c r="M2132" s="5">
        <v>157.94999999999999</v>
      </c>
      <c r="N2132">
        <v>1</v>
      </c>
    </row>
    <row r="2133" spans="1:14" x14ac:dyDescent="0.25">
      <c r="A2133" s="2">
        <v>45469</v>
      </c>
      <c r="B2133" s="3">
        <f t="shared" si="101"/>
        <v>2024</v>
      </c>
      <c r="C2133" t="str">
        <f t="shared" si="99"/>
        <v>2023-2024</v>
      </c>
      <c r="D2133" t="s">
        <v>148</v>
      </c>
      <c r="E2133" t="s">
        <v>41</v>
      </c>
      <c r="F2133" t="str">
        <f t="shared" si="100"/>
        <v>New South Wales</v>
      </c>
      <c r="G2133" t="s">
        <v>10</v>
      </c>
      <c r="H2133">
        <v>2830</v>
      </c>
      <c r="I2133" t="s">
        <v>11</v>
      </c>
      <c r="J2133" t="s">
        <v>25</v>
      </c>
      <c r="K2133" t="s">
        <v>150</v>
      </c>
      <c r="L2133" t="s">
        <v>18</v>
      </c>
      <c r="M2133" s="5">
        <v>157.97999999999999</v>
      </c>
      <c r="N2133">
        <v>1</v>
      </c>
    </row>
    <row r="2134" spans="1:14" x14ac:dyDescent="0.25">
      <c r="A2134" s="2">
        <v>45971</v>
      </c>
      <c r="B2134" s="3">
        <f t="shared" si="101"/>
        <v>2026</v>
      </c>
      <c r="C2134" t="str">
        <f t="shared" si="99"/>
        <v>2025-2026</v>
      </c>
      <c r="D2134" t="s">
        <v>147</v>
      </c>
      <c r="E2134" t="s">
        <v>52</v>
      </c>
      <c r="F2134" t="str">
        <f t="shared" si="100"/>
        <v>Victoria</v>
      </c>
      <c r="G2134" t="s">
        <v>45</v>
      </c>
      <c r="H2134">
        <v>3030</v>
      </c>
      <c r="I2134" t="s">
        <v>11</v>
      </c>
      <c r="J2134" t="s">
        <v>46</v>
      </c>
      <c r="K2134" t="s">
        <v>150</v>
      </c>
      <c r="L2134" t="s">
        <v>18</v>
      </c>
      <c r="M2134" s="5">
        <v>158.05000000000001</v>
      </c>
      <c r="N2134">
        <v>1</v>
      </c>
    </row>
    <row r="2135" spans="1:14" x14ac:dyDescent="0.25">
      <c r="A2135" s="2">
        <v>45773</v>
      </c>
      <c r="B2135" s="3">
        <f t="shared" si="101"/>
        <v>2025</v>
      </c>
      <c r="C2135" t="str">
        <f t="shared" si="99"/>
        <v>2024-2025</v>
      </c>
      <c r="D2135" t="s">
        <v>147</v>
      </c>
      <c r="E2135" t="s">
        <v>119</v>
      </c>
      <c r="F2135" t="str">
        <f t="shared" si="100"/>
        <v>Queensland</v>
      </c>
      <c r="G2135" t="s">
        <v>35</v>
      </c>
      <c r="H2135">
        <v>4570</v>
      </c>
      <c r="I2135" t="s">
        <v>11</v>
      </c>
      <c r="J2135" t="s">
        <v>120</v>
      </c>
      <c r="K2135" t="s">
        <v>152</v>
      </c>
      <c r="L2135" t="s">
        <v>13</v>
      </c>
      <c r="M2135" s="5">
        <v>158.43000000000004</v>
      </c>
      <c r="N2135">
        <v>1</v>
      </c>
    </row>
    <row r="2136" spans="1:14" x14ac:dyDescent="0.25">
      <c r="A2136" s="2">
        <v>45864</v>
      </c>
      <c r="B2136" s="3">
        <f t="shared" si="101"/>
        <v>2026</v>
      </c>
      <c r="C2136" t="str">
        <f t="shared" si="99"/>
        <v>2025-2026</v>
      </c>
      <c r="D2136" t="s">
        <v>147</v>
      </c>
      <c r="E2136" t="s">
        <v>126</v>
      </c>
      <c r="F2136" t="str">
        <f t="shared" si="100"/>
        <v>Queensland</v>
      </c>
      <c r="G2136" t="s">
        <v>35</v>
      </c>
      <c r="H2136">
        <v>4551</v>
      </c>
      <c r="I2136" t="s">
        <v>11</v>
      </c>
      <c r="J2136" t="s">
        <v>120</v>
      </c>
      <c r="K2136" t="s">
        <v>150</v>
      </c>
      <c r="L2136" t="s">
        <v>18</v>
      </c>
      <c r="M2136" s="5">
        <v>158.54</v>
      </c>
      <c r="N2136">
        <v>1</v>
      </c>
    </row>
    <row r="2137" spans="1:14" x14ac:dyDescent="0.25">
      <c r="A2137" s="2">
        <v>45301</v>
      </c>
      <c r="B2137" s="3">
        <f t="shared" si="101"/>
        <v>2024</v>
      </c>
      <c r="C2137" t="str">
        <f t="shared" si="99"/>
        <v>2023-2024</v>
      </c>
      <c r="D2137" t="s">
        <v>147</v>
      </c>
      <c r="E2137" t="s">
        <v>97</v>
      </c>
      <c r="F2137" t="str">
        <f t="shared" si="100"/>
        <v>Tasmania</v>
      </c>
      <c r="G2137" t="s">
        <v>70</v>
      </c>
      <c r="H2137">
        <v>7250</v>
      </c>
      <c r="I2137" t="s">
        <v>11</v>
      </c>
      <c r="J2137" t="s">
        <v>71</v>
      </c>
      <c r="K2137" t="s">
        <v>154</v>
      </c>
      <c r="L2137" t="s">
        <v>14</v>
      </c>
      <c r="M2137" s="5">
        <v>158.78</v>
      </c>
      <c r="N2137">
        <v>1</v>
      </c>
    </row>
    <row r="2138" spans="1:14" x14ac:dyDescent="0.25">
      <c r="A2138" s="2">
        <v>45851</v>
      </c>
      <c r="B2138" s="3">
        <f t="shared" si="101"/>
        <v>2026</v>
      </c>
      <c r="C2138" t="str">
        <f t="shared" si="99"/>
        <v>2025-2026</v>
      </c>
      <c r="D2138" t="s">
        <v>148</v>
      </c>
      <c r="E2138" t="s">
        <v>76</v>
      </c>
      <c r="F2138" t="str">
        <f t="shared" si="100"/>
        <v>Western Australia</v>
      </c>
      <c r="G2138" t="s">
        <v>48</v>
      </c>
      <c r="H2138">
        <v>6450</v>
      </c>
      <c r="I2138" t="s">
        <v>11</v>
      </c>
      <c r="J2138" t="s">
        <v>77</v>
      </c>
      <c r="K2138" t="s">
        <v>150</v>
      </c>
      <c r="L2138" t="s">
        <v>18</v>
      </c>
      <c r="M2138" s="5">
        <v>159.11000000000001</v>
      </c>
      <c r="N2138">
        <v>1</v>
      </c>
    </row>
    <row r="2139" spans="1:14" x14ac:dyDescent="0.25">
      <c r="A2139" s="2">
        <v>45294</v>
      </c>
      <c r="B2139" s="3">
        <f t="shared" si="101"/>
        <v>2024</v>
      </c>
      <c r="C2139" t="str">
        <f t="shared" si="99"/>
        <v>2023-2024</v>
      </c>
      <c r="D2139" t="s">
        <v>147</v>
      </c>
      <c r="E2139" t="s">
        <v>138</v>
      </c>
      <c r="F2139" t="str">
        <f t="shared" si="100"/>
        <v>Queensland</v>
      </c>
      <c r="G2139" t="s">
        <v>35</v>
      </c>
      <c r="H2139">
        <v>4558</v>
      </c>
      <c r="I2139" t="s">
        <v>11</v>
      </c>
      <c r="J2139" t="s">
        <v>120</v>
      </c>
      <c r="K2139" t="s">
        <v>150</v>
      </c>
      <c r="L2139" t="s">
        <v>18</v>
      </c>
      <c r="M2139" s="5">
        <v>159.58000000000001</v>
      </c>
      <c r="N2139">
        <v>1</v>
      </c>
    </row>
    <row r="2140" spans="1:14" x14ac:dyDescent="0.25">
      <c r="A2140" s="2">
        <v>45797</v>
      </c>
      <c r="B2140" s="3">
        <f t="shared" si="101"/>
        <v>2025</v>
      </c>
      <c r="C2140" t="str">
        <f t="shared" si="99"/>
        <v>2024-2025</v>
      </c>
      <c r="D2140" t="s">
        <v>148</v>
      </c>
      <c r="E2140" t="s">
        <v>141</v>
      </c>
      <c r="F2140" t="str">
        <f t="shared" si="100"/>
        <v>Western Australia</v>
      </c>
      <c r="G2140" t="s">
        <v>48</v>
      </c>
      <c r="H2140">
        <v>6052</v>
      </c>
      <c r="I2140" t="s">
        <v>11</v>
      </c>
      <c r="J2140" t="s">
        <v>49</v>
      </c>
      <c r="K2140" t="s">
        <v>19</v>
      </c>
      <c r="L2140" t="s">
        <v>23</v>
      </c>
      <c r="M2140" s="5">
        <v>159.73000000000002</v>
      </c>
      <c r="N2140">
        <v>1</v>
      </c>
    </row>
    <row r="2141" spans="1:14" x14ac:dyDescent="0.25">
      <c r="A2141" s="2">
        <v>45692</v>
      </c>
      <c r="B2141" s="3">
        <f t="shared" si="101"/>
        <v>2025</v>
      </c>
      <c r="C2141" t="str">
        <f t="shared" si="99"/>
        <v>2024-2025</v>
      </c>
      <c r="D2141" t="s">
        <v>147</v>
      </c>
      <c r="E2141" t="s">
        <v>76</v>
      </c>
      <c r="F2141" t="str">
        <f t="shared" si="100"/>
        <v>Western Australia</v>
      </c>
      <c r="G2141" t="s">
        <v>48</v>
      </c>
      <c r="H2141">
        <v>6450</v>
      </c>
      <c r="I2141" t="s">
        <v>11</v>
      </c>
      <c r="J2141" t="s">
        <v>77</v>
      </c>
      <c r="K2141" t="s">
        <v>154</v>
      </c>
      <c r="L2141" t="s">
        <v>14</v>
      </c>
      <c r="M2141" s="5">
        <v>159.91</v>
      </c>
      <c r="N2141">
        <v>1</v>
      </c>
    </row>
    <row r="2142" spans="1:14" x14ac:dyDescent="0.25">
      <c r="A2142" s="2">
        <v>45629</v>
      </c>
      <c r="B2142" s="3">
        <f t="shared" si="101"/>
        <v>2025</v>
      </c>
      <c r="C2142" t="str">
        <f t="shared" si="99"/>
        <v>2024-2025</v>
      </c>
      <c r="D2142" t="s">
        <v>147</v>
      </c>
      <c r="E2142" t="s">
        <v>40</v>
      </c>
      <c r="F2142" t="str">
        <f t="shared" si="100"/>
        <v>New South Wales</v>
      </c>
      <c r="G2142" t="s">
        <v>10</v>
      </c>
      <c r="H2142">
        <v>2116</v>
      </c>
      <c r="I2142" t="s">
        <v>11</v>
      </c>
      <c r="J2142" t="s">
        <v>27</v>
      </c>
      <c r="K2142" t="s">
        <v>154</v>
      </c>
      <c r="L2142" t="s">
        <v>14</v>
      </c>
      <c r="M2142" s="5">
        <v>160.08000000000001</v>
      </c>
      <c r="N2142">
        <v>1</v>
      </c>
    </row>
    <row r="2143" spans="1:14" x14ac:dyDescent="0.25">
      <c r="A2143" s="2">
        <v>45885</v>
      </c>
      <c r="B2143" s="3">
        <f t="shared" si="101"/>
        <v>2026</v>
      </c>
      <c r="C2143" t="str">
        <f t="shared" si="99"/>
        <v>2025-2026</v>
      </c>
      <c r="D2143" t="s">
        <v>148</v>
      </c>
      <c r="E2143" t="s">
        <v>125</v>
      </c>
      <c r="F2143" t="str">
        <f t="shared" si="100"/>
        <v>Victoria</v>
      </c>
      <c r="G2143" t="s">
        <v>45</v>
      </c>
      <c r="H2143">
        <v>3400</v>
      </c>
      <c r="I2143" t="s">
        <v>11</v>
      </c>
      <c r="J2143" t="s">
        <v>60</v>
      </c>
      <c r="K2143" t="s">
        <v>156</v>
      </c>
      <c r="L2143" t="s">
        <v>17</v>
      </c>
      <c r="M2143" s="5">
        <v>160.44999999999999</v>
      </c>
      <c r="N2143">
        <v>1</v>
      </c>
    </row>
    <row r="2144" spans="1:14" x14ac:dyDescent="0.25">
      <c r="A2144" s="2">
        <v>45536</v>
      </c>
      <c r="B2144" s="3">
        <f t="shared" si="101"/>
        <v>2025</v>
      </c>
      <c r="C2144" t="str">
        <f t="shared" si="99"/>
        <v>2024-2025</v>
      </c>
      <c r="D2144" t="s">
        <v>148</v>
      </c>
      <c r="E2144" t="s">
        <v>105</v>
      </c>
      <c r="F2144" t="str">
        <f t="shared" si="100"/>
        <v>Victoria</v>
      </c>
      <c r="G2144" t="s">
        <v>45</v>
      </c>
      <c r="H2144">
        <v>3500</v>
      </c>
      <c r="I2144" t="s">
        <v>11</v>
      </c>
      <c r="J2144" t="s">
        <v>60</v>
      </c>
      <c r="K2144" t="s">
        <v>151</v>
      </c>
      <c r="L2144" t="s">
        <v>21</v>
      </c>
      <c r="M2144" s="5">
        <v>160.84</v>
      </c>
      <c r="N2144">
        <v>1</v>
      </c>
    </row>
    <row r="2145" spans="1:14" x14ac:dyDescent="0.25">
      <c r="A2145" s="2">
        <v>45742</v>
      </c>
      <c r="B2145" s="3">
        <f t="shared" si="101"/>
        <v>2025</v>
      </c>
      <c r="C2145" t="str">
        <f t="shared" si="99"/>
        <v>2024-2025</v>
      </c>
      <c r="D2145" t="s">
        <v>147</v>
      </c>
      <c r="E2145" t="s">
        <v>139</v>
      </c>
      <c r="F2145" t="str">
        <f t="shared" si="100"/>
        <v>New South Wales</v>
      </c>
      <c r="G2145" t="s">
        <v>10</v>
      </c>
      <c r="H2145">
        <v>2020</v>
      </c>
      <c r="I2145" t="s">
        <v>11</v>
      </c>
      <c r="J2145" t="s">
        <v>12</v>
      </c>
      <c r="K2145" t="s">
        <v>19</v>
      </c>
      <c r="L2145" t="s">
        <v>23</v>
      </c>
      <c r="M2145" s="5">
        <v>161.12</v>
      </c>
      <c r="N2145">
        <v>1</v>
      </c>
    </row>
    <row r="2146" spans="1:14" x14ac:dyDescent="0.25">
      <c r="A2146" s="2">
        <v>45778</v>
      </c>
      <c r="B2146" s="3">
        <f t="shared" si="101"/>
        <v>2025</v>
      </c>
      <c r="C2146" t="str">
        <f t="shared" si="99"/>
        <v>2024-2025</v>
      </c>
      <c r="D2146" t="s">
        <v>147</v>
      </c>
      <c r="E2146" t="s">
        <v>92</v>
      </c>
      <c r="F2146" t="str">
        <f t="shared" si="100"/>
        <v>Queensland</v>
      </c>
      <c r="G2146" t="s">
        <v>35</v>
      </c>
      <c r="H2146">
        <v>4068</v>
      </c>
      <c r="I2146" t="s">
        <v>11</v>
      </c>
      <c r="J2146" t="s">
        <v>43</v>
      </c>
      <c r="K2146" t="s">
        <v>155</v>
      </c>
      <c r="L2146" t="s">
        <v>20</v>
      </c>
      <c r="M2146" s="5">
        <v>161.18</v>
      </c>
      <c r="N2146">
        <v>1</v>
      </c>
    </row>
    <row r="2147" spans="1:14" x14ac:dyDescent="0.25">
      <c r="A2147" s="2">
        <v>45955</v>
      </c>
      <c r="B2147" s="3">
        <f t="shared" si="101"/>
        <v>2026</v>
      </c>
      <c r="C2147" t="str">
        <f t="shared" si="99"/>
        <v>2025-2026</v>
      </c>
      <c r="D2147" t="s">
        <v>147</v>
      </c>
      <c r="E2147" t="s">
        <v>103</v>
      </c>
      <c r="F2147" t="str">
        <f t="shared" si="100"/>
        <v>Queensland</v>
      </c>
      <c r="G2147" t="s">
        <v>35</v>
      </c>
      <c r="H2147">
        <v>4509</v>
      </c>
      <c r="I2147" t="s">
        <v>11</v>
      </c>
      <c r="J2147" t="s">
        <v>104</v>
      </c>
      <c r="K2147" t="s">
        <v>156</v>
      </c>
      <c r="L2147" t="s">
        <v>17</v>
      </c>
      <c r="M2147" s="5">
        <v>161.68</v>
      </c>
      <c r="N2147">
        <v>1</v>
      </c>
    </row>
    <row r="2148" spans="1:14" x14ac:dyDescent="0.25">
      <c r="A2148" s="2">
        <v>45749</v>
      </c>
      <c r="B2148" s="3">
        <f t="shared" si="101"/>
        <v>2025</v>
      </c>
      <c r="C2148" t="str">
        <f t="shared" si="99"/>
        <v>2024-2025</v>
      </c>
      <c r="D2148" t="s">
        <v>147</v>
      </c>
      <c r="E2148" t="s">
        <v>116</v>
      </c>
      <c r="F2148" t="str">
        <f t="shared" si="100"/>
        <v>Western Australia</v>
      </c>
      <c r="G2148" t="s">
        <v>48</v>
      </c>
      <c r="H2148">
        <v>6725</v>
      </c>
      <c r="I2148" t="s">
        <v>11</v>
      </c>
      <c r="J2148" t="s">
        <v>77</v>
      </c>
      <c r="K2148" t="s">
        <v>154</v>
      </c>
      <c r="L2148" t="s">
        <v>14</v>
      </c>
      <c r="M2148" s="5">
        <v>161.88</v>
      </c>
      <c r="N2148">
        <v>1</v>
      </c>
    </row>
    <row r="2149" spans="1:14" x14ac:dyDescent="0.25">
      <c r="A2149" s="2">
        <v>45568</v>
      </c>
      <c r="B2149" s="3">
        <f t="shared" si="101"/>
        <v>2025</v>
      </c>
      <c r="C2149" t="str">
        <f t="shared" si="99"/>
        <v>2024-2025</v>
      </c>
      <c r="D2149" t="s">
        <v>147</v>
      </c>
      <c r="E2149" t="s">
        <v>130</v>
      </c>
      <c r="F2149" t="str">
        <f t="shared" si="100"/>
        <v>South Australia</v>
      </c>
      <c r="G2149" t="s">
        <v>32</v>
      </c>
      <c r="H2149">
        <v>5290</v>
      </c>
      <c r="I2149" t="s">
        <v>11</v>
      </c>
      <c r="J2149" t="s">
        <v>38</v>
      </c>
      <c r="K2149" t="s">
        <v>150</v>
      </c>
      <c r="L2149" t="s">
        <v>18</v>
      </c>
      <c r="M2149" s="5">
        <v>163.15</v>
      </c>
      <c r="N2149">
        <v>1</v>
      </c>
    </row>
    <row r="2150" spans="1:14" x14ac:dyDescent="0.25">
      <c r="A2150" s="2">
        <v>45355</v>
      </c>
      <c r="B2150" s="3">
        <f t="shared" si="101"/>
        <v>2024</v>
      </c>
      <c r="C2150" t="str">
        <f t="shared" si="99"/>
        <v>2023-2024</v>
      </c>
      <c r="D2150" t="s">
        <v>147</v>
      </c>
      <c r="E2150" t="s">
        <v>139</v>
      </c>
      <c r="F2150" t="str">
        <f t="shared" si="100"/>
        <v>New South Wales</v>
      </c>
      <c r="G2150" t="s">
        <v>10</v>
      </c>
      <c r="H2150">
        <v>2020</v>
      </c>
      <c r="I2150" t="s">
        <v>11</v>
      </c>
      <c r="J2150" t="s">
        <v>12</v>
      </c>
      <c r="K2150" t="s">
        <v>154</v>
      </c>
      <c r="L2150" t="s">
        <v>14</v>
      </c>
      <c r="M2150" s="5">
        <v>163.38</v>
      </c>
      <c r="N2150">
        <v>1</v>
      </c>
    </row>
    <row r="2151" spans="1:14" x14ac:dyDescent="0.25">
      <c r="A2151" s="2">
        <v>45603</v>
      </c>
      <c r="B2151" s="3">
        <f t="shared" si="101"/>
        <v>2025</v>
      </c>
      <c r="C2151" t="str">
        <f t="shared" si="99"/>
        <v>2024-2025</v>
      </c>
      <c r="D2151" t="s">
        <v>147</v>
      </c>
      <c r="E2151" t="s">
        <v>9</v>
      </c>
      <c r="F2151" t="str">
        <f t="shared" si="100"/>
        <v>New South Wales</v>
      </c>
      <c r="G2151" t="s">
        <v>10</v>
      </c>
      <c r="H2151">
        <v>2067</v>
      </c>
      <c r="I2151" t="s">
        <v>11</v>
      </c>
      <c r="J2151" t="s">
        <v>12</v>
      </c>
      <c r="K2151" t="s">
        <v>157</v>
      </c>
      <c r="L2151" t="s">
        <v>22</v>
      </c>
      <c r="M2151" s="5">
        <v>163.71</v>
      </c>
      <c r="N2151">
        <v>1</v>
      </c>
    </row>
    <row r="2152" spans="1:14" x14ac:dyDescent="0.25">
      <c r="A2152" s="2">
        <v>45370</v>
      </c>
      <c r="B2152" s="3">
        <f t="shared" si="101"/>
        <v>2024</v>
      </c>
      <c r="C2152" t="str">
        <f t="shared" si="99"/>
        <v>2023-2024</v>
      </c>
      <c r="D2152" t="s">
        <v>147</v>
      </c>
      <c r="E2152" t="s">
        <v>39</v>
      </c>
      <c r="F2152" t="str">
        <f t="shared" si="100"/>
        <v>South Australia</v>
      </c>
      <c r="G2152" t="s">
        <v>32</v>
      </c>
      <c r="H2152">
        <v>5343</v>
      </c>
      <c r="I2152" t="s">
        <v>11</v>
      </c>
      <c r="J2152" t="s">
        <v>38</v>
      </c>
      <c r="K2152" t="s">
        <v>150</v>
      </c>
      <c r="L2152" t="s">
        <v>18</v>
      </c>
      <c r="M2152" s="5">
        <v>163.77000000000001</v>
      </c>
      <c r="N2152">
        <v>1</v>
      </c>
    </row>
    <row r="2153" spans="1:14" x14ac:dyDescent="0.25">
      <c r="A2153" s="2">
        <v>45987</v>
      </c>
      <c r="B2153" s="3">
        <f t="shared" si="101"/>
        <v>2026</v>
      </c>
      <c r="C2153" t="str">
        <f t="shared" si="99"/>
        <v>2025-2026</v>
      </c>
      <c r="D2153" t="s">
        <v>148</v>
      </c>
      <c r="E2153" t="s">
        <v>57</v>
      </c>
      <c r="F2153" t="str">
        <f t="shared" si="100"/>
        <v>New South Wales</v>
      </c>
      <c r="G2153" t="s">
        <v>10</v>
      </c>
      <c r="H2153">
        <v>2560</v>
      </c>
      <c r="I2153" t="s">
        <v>11</v>
      </c>
      <c r="J2153" t="s">
        <v>58</v>
      </c>
      <c r="K2153" t="s">
        <v>149</v>
      </c>
      <c r="L2153" t="s">
        <v>15</v>
      </c>
      <c r="M2153" s="5">
        <v>163.81</v>
      </c>
      <c r="N2153">
        <v>1</v>
      </c>
    </row>
    <row r="2154" spans="1:14" x14ac:dyDescent="0.25">
      <c r="A2154" s="2">
        <v>45433</v>
      </c>
      <c r="B2154" s="3">
        <f t="shared" si="101"/>
        <v>2024</v>
      </c>
      <c r="C2154" t="str">
        <f t="shared" si="99"/>
        <v>2023-2024</v>
      </c>
      <c r="D2154" t="s">
        <v>147</v>
      </c>
      <c r="E2154" t="s">
        <v>64</v>
      </c>
      <c r="F2154" t="str">
        <f t="shared" si="100"/>
        <v>Victoria</v>
      </c>
      <c r="G2154" t="s">
        <v>45</v>
      </c>
      <c r="H2154">
        <v>3199</v>
      </c>
      <c r="I2154" t="s">
        <v>11</v>
      </c>
      <c r="J2154" t="s">
        <v>63</v>
      </c>
      <c r="K2154" t="s">
        <v>157</v>
      </c>
      <c r="L2154" t="s">
        <v>22</v>
      </c>
      <c r="M2154" s="5">
        <v>164.26</v>
      </c>
      <c r="N2154">
        <v>1</v>
      </c>
    </row>
    <row r="2155" spans="1:14" x14ac:dyDescent="0.25">
      <c r="A2155" s="2">
        <v>45977</v>
      </c>
      <c r="B2155" s="3">
        <f t="shared" si="101"/>
        <v>2026</v>
      </c>
      <c r="C2155" t="str">
        <f t="shared" si="99"/>
        <v>2025-2026</v>
      </c>
      <c r="D2155" t="s">
        <v>148</v>
      </c>
      <c r="E2155" t="s">
        <v>117</v>
      </c>
      <c r="F2155" t="str">
        <f t="shared" si="100"/>
        <v>Queensland</v>
      </c>
      <c r="G2155" t="s">
        <v>35</v>
      </c>
      <c r="H2155">
        <v>4119</v>
      </c>
      <c r="I2155" t="s">
        <v>11</v>
      </c>
      <c r="J2155" t="s">
        <v>43</v>
      </c>
      <c r="K2155" t="s">
        <v>150</v>
      </c>
      <c r="L2155" t="s">
        <v>18</v>
      </c>
      <c r="M2155" s="5">
        <v>164.36</v>
      </c>
      <c r="N2155">
        <v>1</v>
      </c>
    </row>
    <row r="2156" spans="1:14" x14ac:dyDescent="0.25">
      <c r="A2156" s="2">
        <v>45946</v>
      </c>
      <c r="B2156" s="3">
        <f t="shared" si="101"/>
        <v>2026</v>
      </c>
      <c r="C2156" t="str">
        <f t="shared" si="99"/>
        <v>2025-2026</v>
      </c>
      <c r="D2156" t="s">
        <v>147</v>
      </c>
      <c r="E2156" t="s">
        <v>39</v>
      </c>
      <c r="F2156" t="str">
        <f t="shared" si="100"/>
        <v>South Australia</v>
      </c>
      <c r="G2156" t="s">
        <v>32</v>
      </c>
      <c r="H2156">
        <v>5343</v>
      </c>
      <c r="I2156" t="s">
        <v>11</v>
      </c>
      <c r="J2156" t="s">
        <v>38</v>
      </c>
      <c r="K2156" t="s">
        <v>152</v>
      </c>
      <c r="L2156" t="s">
        <v>13</v>
      </c>
      <c r="M2156" s="5">
        <v>164.51999999999998</v>
      </c>
      <c r="N2156">
        <v>1</v>
      </c>
    </row>
    <row r="2157" spans="1:14" x14ac:dyDescent="0.25">
      <c r="A2157" s="2">
        <v>45468</v>
      </c>
      <c r="B2157" s="3">
        <f t="shared" si="101"/>
        <v>2024</v>
      </c>
      <c r="C2157" t="str">
        <f t="shared" si="99"/>
        <v>2023-2024</v>
      </c>
      <c r="D2157" t="s">
        <v>147</v>
      </c>
      <c r="E2157" t="s">
        <v>39</v>
      </c>
      <c r="F2157" t="str">
        <f t="shared" si="100"/>
        <v>South Australia</v>
      </c>
      <c r="G2157" t="s">
        <v>32</v>
      </c>
      <c r="H2157">
        <v>5343</v>
      </c>
      <c r="I2157" t="s">
        <v>11</v>
      </c>
      <c r="J2157" t="s">
        <v>38</v>
      </c>
      <c r="K2157" t="s">
        <v>156</v>
      </c>
      <c r="L2157" t="s">
        <v>17</v>
      </c>
      <c r="M2157" s="5">
        <v>164.82</v>
      </c>
      <c r="N2157">
        <v>1</v>
      </c>
    </row>
    <row r="2158" spans="1:14" x14ac:dyDescent="0.25">
      <c r="A2158" s="2">
        <v>45372</v>
      </c>
      <c r="B2158" s="3">
        <f t="shared" si="101"/>
        <v>2024</v>
      </c>
      <c r="C2158" t="str">
        <f t="shared" si="99"/>
        <v>2023-2024</v>
      </c>
      <c r="D2158" t="s">
        <v>148</v>
      </c>
      <c r="E2158" t="s">
        <v>111</v>
      </c>
      <c r="F2158" t="str">
        <f t="shared" si="100"/>
        <v>New South Wales</v>
      </c>
      <c r="G2158" t="s">
        <v>10</v>
      </c>
      <c r="H2158">
        <v>2120</v>
      </c>
      <c r="I2158" t="s">
        <v>11</v>
      </c>
      <c r="J2158" t="s">
        <v>27</v>
      </c>
      <c r="K2158" t="s">
        <v>150</v>
      </c>
      <c r="L2158" t="s">
        <v>18</v>
      </c>
      <c r="M2158" s="5">
        <v>164.89</v>
      </c>
      <c r="N2158">
        <v>1</v>
      </c>
    </row>
    <row r="2159" spans="1:14" x14ac:dyDescent="0.25">
      <c r="A2159" s="2">
        <v>45443</v>
      </c>
      <c r="B2159" s="3">
        <f t="shared" si="101"/>
        <v>2024</v>
      </c>
      <c r="C2159" t="str">
        <f t="shared" si="99"/>
        <v>2023-2024</v>
      </c>
      <c r="D2159" t="s">
        <v>147</v>
      </c>
      <c r="E2159" t="s">
        <v>79</v>
      </c>
      <c r="F2159" t="str">
        <f t="shared" si="100"/>
        <v>Australian Capital Territory</v>
      </c>
      <c r="G2159" t="s">
        <v>80</v>
      </c>
      <c r="H2159">
        <v>2617</v>
      </c>
      <c r="I2159" t="s">
        <v>11</v>
      </c>
      <c r="J2159" t="s">
        <v>58</v>
      </c>
      <c r="K2159" t="s">
        <v>152</v>
      </c>
      <c r="L2159" t="s">
        <v>13</v>
      </c>
      <c r="M2159" s="5">
        <v>164.96</v>
      </c>
      <c r="N2159">
        <v>1</v>
      </c>
    </row>
    <row r="2160" spans="1:14" x14ac:dyDescent="0.25">
      <c r="A2160" s="2">
        <v>45477</v>
      </c>
      <c r="B2160" s="3">
        <f t="shared" si="101"/>
        <v>2025</v>
      </c>
      <c r="C2160" t="str">
        <f t="shared" si="99"/>
        <v>2024-2025</v>
      </c>
      <c r="D2160" t="s">
        <v>147</v>
      </c>
      <c r="E2160" t="s">
        <v>64</v>
      </c>
      <c r="F2160" t="str">
        <f t="shared" si="100"/>
        <v>Victoria</v>
      </c>
      <c r="G2160" t="s">
        <v>45</v>
      </c>
      <c r="H2160">
        <v>3199</v>
      </c>
      <c r="I2160" t="s">
        <v>11</v>
      </c>
      <c r="J2160" t="s">
        <v>63</v>
      </c>
      <c r="K2160" t="s">
        <v>152</v>
      </c>
      <c r="L2160" t="s">
        <v>13</v>
      </c>
      <c r="M2160" s="5">
        <v>165.05</v>
      </c>
      <c r="N2160">
        <v>1</v>
      </c>
    </row>
    <row r="2161" spans="1:14" x14ac:dyDescent="0.25">
      <c r="A2161" s="2">
        <v>45322</v>
      </c>
      <c r="B2161" s="3">
        <f t="shared" si="101"/>
        <v>2024</v>
      </c>
      <c r="C2161" t="str">
        <f t="shared" si="99"/>
        <v>2023-2024</v>
      </c>
      <c r="D2161" t="s">
        <v>148</v>
      </c>
      <c r="E2161" t="s">
        <v>102</v>
      </c>
      <c r="F2161" t="str">
        <f t="shared" si="100"/>
        <v>Queensland</v>
      </c>
      <c r="G2161" t="s">
        <v>35</v>
      </c>
      <c r="H2161">
        <v>4870</v>
      </c>
      <c r="I2161" t="s">
        <v>11</v>
      </c>
      <c r="J2161" t="s">
        <v>36</v>
      </c>
      <c r="K2161" t="s">
        <v>154</v>
      </c>
      <c r="L2161" t="s">
        <v>14</v>
      </c>
      <c r="M2161" s="5">
        <v>165.22</v>
      </c>
      <c r="N2161">
        <v>1</v>
      </c>
    </row>
    <row r="2162" spans="1:14" x14ac:dyDescent="0.25">
      <c r="A2162" s="2">
        <v>45526</v>
      </c>
      <c r="B2162" s="3">
        <f t="shared" si="101"/>
        <v>2025</v>
      </c>
      <c r="C2162" t="str">
        <f t="shared" si="99"/>
        <v>2024-2025</v>
      </c>
      <c r="D2162" t="s">
        <v>147</v>
      </c>
      <c r="E2162" t="s">
        <v>78</v>
      </c>
      <c r="F2162" t="str">
        <f t="shared" si="100"/>
        <v>New South Wales</v>
      </c>
      <c r="G2162" t="s">
        <v>10</v>
      </c>
      <c r="H2162">
        <v>2350</v>
      </c>
      <c r="I2162" t="s">
        <v>11</v>
      </c>
      <c r="J2162" t="s">
        <v>68</v>
      </c>
      <c r="K2162" t="s">
        <v>155</v>
      </c>
      <c r="L2162" t="s">
        <v>20</v>
      </c>
      <c r="M2162" s="5">
        <v>165.44</v>
      </c>
      <c r="N2162">
        <v>1</v>
      </c>
    </row>
    <row r="2163" spans="1:14" x14ac:dyDescent="0.25">
      <c r="A2163" s="2">
        <v>45357</v>
      </c>
      <c r="B2163" s="3">
        <f t="shared" si="101"/>
        <v>2024</v>
      </c>
      <c r="C2163" t="str">
        <f t="shared" si="99"/>
        <v>2023-2024</v>
      </c>
      <c r="D2163" t="s">
        <v>147</v>
      </c>
      <c r="E2163" t="s">
        <v>130</v>
      </c>
      <c r="F2163" t="str">
        <f t="shared" si="100"/>
        <v>South Australia</v>
      </c>
      <c r="G2163" t="s">
        <v>32</v>
      </c>
      <c r="H2163">
        <v>5290</v>
      </c>
      <c r="I2163" t="s">
        <v>11</v>
      </c>
      <c r="J2163" t="s">
        <v>38</v>
      </c>
      <c r="K2163" t="s">
        <v>19</v>
      </c>
      <c r="L2163" t="s">
        <v>23</v>
      </c>
      <c r="M2163" s="5">
        <v>165.67</v>
      </c>
      <c r="N2163">
        <v>1</v>
      </c>
    </row>
    <row r="2164" spans="1:14" x14ac:dyDescent="0.25">
      <c r="A2164" s="2">
        <v>45445</v>
      </c>
      <c r="B2164" s="3">
        <f t="shared" si="101"/>
        <v>2024</v>
      </c>
      <c r="C2164" t="str">
        <f t="shared" si="99"/>
        <v>2023-2024</v>
      </c>
      <c r="D2164" t="s">
        <v>148</v>
      </c>
      <c r="E2164" t="s">
        <v>112</v>
      </c>
      <c r="F2164" t="str">
        <f t="shared" si="100"/>
        <v>Victoria</v>
      </c>
      <c r="G2164" t="s">
        <v>45</v>
      </c>
      <c r="H2164">
        <v>3076</v>
      </c>
      <c r="I2164" t="s">
        <v>11</v>
      </c>
      <c r="J2164" t="s">
        <v>46</v>
      </c>
      <c r="K2164" t="s">
        <v>19</v>
      </c>
      <c r="L2164" t="s">
        <v>23</v>
      </c>
      <c r="M2164" s="5">
        <v>165.71</v>
      </c>
      <c r="N2164">
        <v>1</v>
      </c>
    </row>
    <row r="2165" spans="1:14" x14ac:dyDescent="0.25">
      <c r="A2165" s="2">
        <v>45689</v>
      </c>
      <c r="B2165" s="3">
        <f t="shared" si="101"/>
        <v>2025</v>
      </c>
      <c r="C2165" t="str">
        <f t="shared" si="99"/>
        <v>2024-2025</v>
      </c>
      <c r="D2165" t="s">
        <v>148</v>
      </c>
      <c r="E2165" t="s">
        <v>141</v>
      </c>
      <c r="F2165" t="str">
        <f t="shared" si="100"/>
        <v>Western Australia</v>
      </c>
      <c r="G2165" t="s">
        <v>48</v>
      </c>
      <c r="H2165">
        <v>6052</v>
      </c>
      <c r="I2165" t="s">
        <v>11</v>
      </c>
      <c r="J2165" t="s">
        <v>49</v>
      </c>
      <c r="K2165" t="s">
        <v>154</v>
      </c>
      <c r="L2165" t="s">
        <v>14</v>
      </c>
      <c r="M2165" s="5">
        <v>165.82</v>
      </c>
      <c r="N2165">
        <v>1</v>
      </c>
    </row>
    <row r="2166" spans="1:14" x14ac:dyDescent="0.25">
      <c r="A2166" s="2">
        <v>45298</v>
      </c>
      <c r="B2166" s="3">
        <f t="shared" si="101"/>
        <v>2024</v>
      </c>
      <c r="C2166" t="str">
        <f t="shared" si="99"/>
        <v>2023-2024</v>
      </c>
      <c r="D2166" t="s">
        <v>148</v>
      </c>
      <c r="E2166" t="s">
        <v>81</v>
      </c>
      <c r="F2166" t="str">
        <f t="shared" si="100"/>
        <v>New South Wales</v>
      </c>
      <c r="G2166" t="s">
        <v>10</v>
      </c>
      <c r="H2166">
        <v>2485</v>
      </c>
      <c r="I2166" t="s">
        <v>11</v>
      </c>
      <c r="J2166" t="s">
        <v>68</v>
      </c>
      <c r="K2166" t="s">
        <v>155</v>
      </c>
      <c r="L2166" t="s">
        <v>20</v>
      </c>
      <c r="M2166" s="5">
        <v>166.25</v>
      </c>
      <c r="N2166">
        <v>1</v>
      </c>
    </row>
    <row r="2167" spans="1:14" x14ac:dyDescent="0.25">
      <c r="A2167" s="2">
        <v>45822</v>
      </c>
      <c r="B2167" s="3">
        <f t="shared" si="101"/>
        <v>2025</v>
      </c>
      <c r="C2167" t="str">
        <f t="shared" si="99"/>
        <v>2024-2025</v>
      </c>
      <c r="D2167" t="s">
        <v>147</v>
      </c>
      <c r="E2167" t="s">
        <v>96</v>
      </c>
      <c r="F2167" t="str">
        <f t="shared" si="100"/>
        <v>Western Australia</v>
      </c>
      <c r="G2167" t="s">
        <v>48</v>
      </c>
      <c r="H2167">
        <v>6330</v>
      </c>
      <c r="I2167" t="s">
        <v>11</v>
      </c>
      <c r="J2167" t="s">
        <v>94</v>
      </c>
      <c r="K2167" t="s">
        <v>154</v>
      </c>
      <c r="L2167" t="s">
        <v>14</v>
      </c>
      <c r="M2167" s="5">
        <v>166.53</v>
      </c>
      <c r="N2167">
        <v>1</v>
      </c>
    </row>
    <row r="2168" spans="1:14" x14ac:dyDescent="0.25">
      <c r="A2168" s="2">
        <v>45567</v>
      </c>
      <c r="B2168" s="3">
        <f t="shared" si="101"/>
        <v>2025</v>
      </c>
      <c r="C2168" t="str">
        <f t="shared" si="99"/>
        <v>2024-2025</v>
      </c>
      <c r="D2168" t="s">
        <v>148</v>
      </c>
      <c r="E2168" t="s">
        <v>26</v>
      </c>
      <c r="F2168" t="str">
        <f t="shared" si="100"/>
        <v>New South Wales</v>
      </c>
      <c r="G2168" t="s">
        <v>10</v>
      </c>
      <c r="H2168">
        <v>2141</v>
      </c>
      <c r="I2168" t="s">
        <v>11</v>
      </c>
      <c r="J2168" t="s">
        <v>27</v>
      </c>
      <c r="K2168" t="s">
        <v>154</v>
      </c>
      <c r="L2168" t="s">
        <v>14</v>
      </c>
      <c r="M2168" s="5">
        <v>167.13</v>
      </c>
      <c r="N2168">
        <v>1</v>
      </c>
    </row>
    <row r="2169" spans="1:14" x14ac:dyDescent="0.25">
      <c r="A2169" s="2">
        <v>45623</v>
      </c>
      <c r="B2169" s="3">
        <f t="shared" si="101"/>
        <v>2025</v>
      </c>
      <c r="C2169" t="str">
        <f t="shared" si="99"/>
        <v>2024-2025</v>
      </c>
      <c r="D2169" t="s">
        <v>147</v>
      </c>
      <c r="E2169" t="s">
        <v>86</v>
      </c>
      <c r="F2169" t="str">
        <f t="shared" si="100"/>
        <v>New South Wales</v>
      </c>
      <c r="G2169" t="s">
        <v>10</v>
      </c>
      <c r="H2169">
        <v>2064</v>
      </c>
      <c r="I2169" t="s">
        <v>11</v>
      </c>
      <c r="J2169" t="s">
        <v>12</v>
      </c>
      <c r="K2169" t="s">
        <v>155</v>
      </c>
      <c r="L2169" t="s">
        <v>20</v>
      </c>
      <c r="M2169" s="5">
        <v>167.18</v>
      </c>
      <c r="N2169">
        <v>1</v>
      </c>
    </row>
    <row r="2170" spans="1:14" x14ac:dyDescent="0.25">
      <c r="A2170" s="2">
        <v>45767</v>
      </c>
      <c r="B2170" s="3">
        <f t="shared" si="101"/>
        <v>2025</v>
      </c>
      <c r="C2170" t="str">
        <f t="shared" si="99"/>
        <v>2024-2025</v>
      </c>
      <c r="D2170" t="s">
        <v>147</v>
      </c>
      <c r="E2170" t="s">
        <v>54</v>
      </c>
      <c r="F2170" t="str">
        <f t="shared" si="100"/>
        <v>Victoria</v>
      </c>
      <c r="G2170" t="s">
        <v>45</v>
      </c>
      <c r="H2170">
        <v>3977</v>
      </c>
      <c r="I2170" t="s">
        <v>11</v>
      </c>
      <c r="J2170" t="s">
        <v>55</v>
      </c>
      <c r="K2170" t="s">
        <v>149</v>
      </c>
      <c r="L2170" t="s">
        <v>15</v>
      </c>
      <c r="M2170" s="5">
        <v>167.18</v>
      </c>
      <c r="N2170">
        <v>1</v>
      </c>
    </row>
    <row r="2171" spans="1:14" x14ac:dyDescent="0.25">
      <c r="A2171" s="2">
        <v>45448</v>
      </c>
      <c r="B2171" s="3">
        <f t="shared" si="101"/>
        <v>2024</v>
      </c>
      <c r="C2171" t="str">
        <f t="shared" si="99"/>
        <v>2023-2024</v>
      </c>
      <c r="D2171" t="s">
        <v>148</v>
      </c>
      <c r="E2171" t="s">
        <v>129</v>
      </c>
      <c r="F2171" t="str">
        <f t="shared" si="100"/>
        <v>Tasmania</v>
      </c>
      <c r="G2171" t="s">
        <v>70</v>
      </c>
      <c r="H2171">
        <v>7010</v>
      </c>
      <c r="I2171" t="s">
        <v>11</v>
      </c>
      <c r="J2171" t="s">
        <v>71</v>
      </c>
      <c r="K2171" t="s">
        <v>155</v>
      </c>
      <c r="L2171" t="s">
        <v>20</v>
      </c>
      <c r="M2171" s="5">
        <v>167.49</v>
      </c>
      <c r="N2171">
        <v>1</v>
      </c>
    </row>
    <row r="2172" spans="1:14" x14ac:dyDescent="0.25">
      <c r="A2172" s="2">
        <v>46004</v>
      </c>
      <c r="B2172" s="3">
        <f t="shared" si="101"/>
        <v>2026</v>
      </c>
      <c r="C2172" t="str">
        <f t="shared" si="99"/>
        <v>2025-2026</v>
      </c>
      <c r="D2172" t="s">
        <v>148</v>
      </c>
      <c r="E2172" t="s">
        <v>110</v>
      </c>
      <c r="F2172" t="str">
        <f t="shared" si="100"/>
        <v>Queensland</v>
      </c>
      <c r="G2172" t="s">
        <v>35</v>
      </c>
      <c r="H2172">
        <v>4680</v>
      </c>
      <c r="I2172" t="s">
        <v>11</v>
      </c>
      <c r="J2172" t="s">
        <v>51</v>
      </c>
      <c r="K2172" t="s">
        <v>152</v>
      </c>
      <c r="L2172" t="s">
        <v>13</v>
      </c>
      <c r="M2172" s="5">
        <v>167.71</v>
      </c>
      <c r="N2172">
        <v>1</v>
      </c>
    </row>
    <row r="2173" spans="1:14" x14ac:dyDescent="0.25">
      <c r="A2173" s="2">
        <v>45780</v>
      </c>
      <c r="B2173" s="3">
        <f t="shared" si="101"/>
        <v>2025</v>
      </c>
      <c r="C2173" t="str">
        <f t="shared" si="99"/>
        <v>2024-2025</v>
      </c>
      <c r="D2173" t="s">
        <v>147</v>
      </c>
      <c r="E2173" t="s">
        <v>50</v>
      </c>
      <c r="F2173" t="str">
        <f t="shared" si="100"/>
        <v>Queensland</v>
      </c>
      <c r="G2173" t="s">
        <v>35</v>
      </c>
      <c r="H2173">
        <v>4703</v>
      </c>
      <c r="I2173" t="s">
        <v>11</v>
      </c>
      <c r="J2173" t="s">
        <v>51</v>
      </c>
      <c r="K2173" t="s">
        <v>19</v>
      </c>
      <c r="L2173" t="s">
        <v>23</v>
      </c>
      <c r="M2173" s="5">
        <v>167.74</v>
      </c>
      <c r="N2173">
        <v>1</v>
      </c>
    </row>
    <row r="2174" spans="1:14" x14ac:dyDescent="0.25">
      <c r="A2174" s="2">
        <v>45507</v>
      </c>
      <c r="B2174" s="3">
        <f t="shared" si="101"/>
        <v>2025</v>
      </c>
      <c r="C2174" t="str">
        <f t="shared" si="99"/>
        <v>2024-2025</v>
      </c>
      <c r="D2174" t="s">
        <v>147</v>
      </c>
      <c r="E2174" t="s">
        <v>144</v>
      </c>
      <c r="F2174" t="str">
        <f t="shared" si="100"/>
        <v>Queensland</v>
      </c>
      <c r="G2174" t="s">
        <v>35</v>
      </c>
      <c r="H2174">
        <v>4566</v>
      </c>
      <c r="I2174" t="s">
        <v>11</v>
      </c>
      <c r="J2174" t="s">
        <v>120</v>
      </c>
      <c r="K2174" t="s">
        <v>153</v>
      </c>
      <c r="L2174" t="s">
        <v>16</v>
      </c>
      <c r="M2174" s="5">
        <v>167.89</v>
      </c>
      <c r="N2174">
        <v>1</v>
      </c>
    </row>
    <row r="2175" spans="1:14" x14ac:dyDescent="0.25">
      <c r="A2175" s="2">
        <v>45726</v>
      </c>
      <c r="B2175" s="3">
        <f t="shared" si="101"/>
        <v>2025</v>
      </c>
      <c r="C2175" t="str">
        <f t="shared" si="99"/>
        <v>2024-2025</v>
      </c>
      <c r="D2175" t="s">
        <v>147</v>
      </c>
      <c r="E2175" t="s">
        <v>106</v>
      </c>
      <c r="F2175" t="str">
        <f t="shared" si="100"/>
        <v>Victoria</v>
      </c>
      <c r="G2175" t="s">
        <v>45</v>
      </c>
      <c r="H2175">
        <v>3915</v>
      </c>
      <c r="I2175" t="s">
        <v>11</v>
      </c>
      <c r="J2175" t="s">
        <v>55</v>
      </c>
      <c r="K2175" t="s">
        <v>152</v>
      </c>
      <c r="L2175" t="s">
        <v>13</v>
      </c>
      <c r="M2175" s="5">
        <v>168.05</v>
      </c>
      <c r="N2175">
        <v>1</v>
      </c>
    </row>
    <row r="2176" spans="1:14" x14ac:dyDescent="0.25">
      <c r="A2176" s="2">
        <v>45998</v>
      </c>
      <c r="B2176" s="3">
        <f t="shared" si="101"/>
        <v>2026</v>
      </c>
      <c r="C2176" t="str">
        <f t="shared" si="99"/>
        <v>2025-2026</v>
      </c>
      <c r="D2176" t="s">
        <v>147</v>
      </c>
      <c r="E2176" t="s">
        <v>72</v>
      </c>
      <c r="F2176" t="str">
        <f t="shared" si="100"/>
        <v>Western Australia</v>
      </c>
      <c r="G2176" t="s">
        <v>48</v>
      </c>
      <c r="H2176">
        <v>6010</v>
      </c>
      <c r="I2176" t="s">
        <v>11</v>
      </c>
      <c r="J2176" t="s">
        <v>49</v>
      </c>
      <c r="K2176" t="s">
        <v>154</v>
      </c>
      <c r="L2176" t="s">
        <v>14</v>
      </c>
      <c r="M2176" s="5">
        <v>168.54000000000002</v>
      </c>
      <c r="N2176">
        <v>1</v>
      </c>
    </row>
    <row r="2177" spans="1:14" x14ac:dyDescent="0.25">
      <c r="A2177" s="2">
        <v>45633</v>
      </c>
      <c r="B2177" s="3">
        <f t="shared" si="101"/>
        <v>2025</v>
      </c>
      <c r="C2177" t="str">
        <f t="shared" si="99"/>
        <v>2024-2025</v>
      </c>
      <c r="D2177" t="s">
        <v>147</v>
      </c>
      <c r="E2177" t="s">
        <v>92</v>
      </c>
      <c r="F2177" t="str">
        <f t="shared" si="100"/>
        <v>Queensland</v>
      </c>
      <c r="G2177" t="s">
        <v>35</v>
      </c>
      <c r="H2177">
        <v>4068</v>
      </c>
      <c r="I2177" t="s">
        <v>11</v>
      </c>
      <c r="J2177" t="s">
        <v>43</v>
      </c>
      <c r="K2177" t="s">
        <v>155</v>
      </c>
      <c r="L2177" t="s">
        <v>20</v>
      </c>
      <c r="M2177" s="5">
        <v>168.66000000000003</v>
      </c>
      <c r="N2177">
        <v>1</v>
      </c>
    </row>
    <row r="2178" spans="1:14" x14ac:dyDescent="0.25">
      <c r="A2178" s="2">
        <v>45461</v>
      </c>
      <c r="B2178" s="3">
        <f t="shared" si="101"/>
        <v>2024</v>
      </c>
      <c r="C2178" t="str">
        <f t="shared" ref="C2178:C2241" si="102">IF(MONTH(A2178) &gt;= 7, YEAR(A2178) &amp; "-" &amp; YEAR(A2178) + 1, YEAR(A2178) - 1 &amp; "-" &amp; YEAR(A2178))</f>
        <v>2023-2024</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25">
      <c r="A2179" s="2">
        <v>45460</v>
      </c>
      <c r="B2179" s="3">
        <f t="shared" ref="B2179:B2242" si="104">IF(MONTH(A2179)&gt;=7,YEAR(A2179)+1,YEAR(A2179))</f>
        <v>2024</v>
      </c>
      <c r="C2179" t="str">
        <f t="shared" si="102"/>
        <v>2023-2024</v>
      </c>
      <c r="D2179" t="s">
        <v>148</v>
      </c>
      <c r="E2179" t="s">
        <v>90</v>
      </c>
      <c r="F2179" t="str">
        <f t="shared" si="103"/>
        <v>Victoria</v>
      </c>
      <c r="G2179" t="s">
        <v>45</v>
      </c>
      <c r="H2179">
        <v>3179</v>
      </c>
      <c r="I2179" t="s">
        <v>11</v>
      </c>
      <c r="J2179" t="s">
        <v>63</v>
      </c>
      <c r="K2179" t="s">
        <v>153</v>
      </c>
      <c r="L2179" t="s">
        <v>16</v>
      </c>
      <c r="M2179" s="5">
        <v>168.79000000000002</v>
      </c>
      <c r="N2179">
        <v>1</v>
      </c>
    </row>
    <row r="2180" spans="1:14" x14ac:dyDescent="0.25">
      <c r="A2180" s="2">
        <v>45844</v>
      </c>
      <c r="B2180" s="3">
        <f t="shared" si="104"/>
        <v>2026</v>
      </c>
      <c r="C2180" t="str">
        <f t="shared" si="102"/>
        <v>2025-2026</v>
      </c>
      <c r="D2180" t="s">
        <v>147</v>
      </c>
      <c r="E2180" t="s">
        <v>34</v>
      </c>
      <c r="F2180" t="str">
        <f t="shared" si="103"/>
        <v>Queensland</v>
      </c>
      <c r="G2180" t="s">
        <v>35</v>
      </c>
      <c r="H2180">
        <v>4802</v>
      </c>
      <c r="I2180" t="s">
        <v>11</v>
      </c>
      <c r="J2180" t="s">
        <v>36</v>
      </c>
      <c r="K2180" t="s">
        <v>150</v>
      </c>
      <c r="L2180" t="s">
        <v>18</v>
      </c>
      <c r="M2180" s="5">
        <v>168.87</v>
      </c>
      <c r="N2180">
        <v>1</v>
      </c>
    </row>
    <row r="2181" spans="1:14" x14ac:dyDescent="0.25">
      <c r="A2181" s="2">
        <v>45884</v>
      </c>
      <c r="B2181" s="3">
        <f t="shared" si="104"/>
        <v>2026</v>
      </c>
      <c r="C2181" t="str">
        <f t="shared" si="102"/>
        <v>2025-2026</v>
      </c>
      <c r="D2181" t="s">
        <v>147</v>
      </c>
      <c r="E2181" t="s">
        <v>140</v>
      </c>
      <c r="F2181" t="str">
        <f t="shared" si="103"/>
        <v>Tasmania</v>
      </c>
      <c r="G2181" t="s">
        <v>70</v>
      </c>
      <c r="H2181">
        <v>7320</v>
      </c>
      <c r="I2181" t="s">
        <v>11</v>
      </c>
      <c r="J2181" t="s">
        <v>71</v>
      </c>
      <c r="K2181" t="s">
        <v>153</v>
      </c>
      <c r="L2181" t="s">
        <v>16</v>
      </c>
      <c r="M2181" s="5">
        <v>168.87</v>
      </c>
      <c r="N2181">
        <v>1</v>
      </c>
    </row>
    <row r="2182" spans="1:14" x14ac:dyDescent="0.25">
      <c r="A2182" s="2">
        <v>45930</v>
      </c>
      <c r="B2182" s="3">
        <f t="shared" si="104"/>
        <v>2026</v>
      </c>
      <c r="C2182" t="str">
        <f t="shared" si="102"/>
        <v>2025-2026</v>
      </c>
      <c r="D2182" t="s">
        <v>148</v>
      </c>
      <c r="E2182" t="s">
        <v>89</v>
      </c>
      <c r="F2182" t="str">
        <f t="shared" si="103"/>
        <v>Queensland</v>
      </c>
      <c r="G2182" t="s">
        <v>35</v>
      </c>
      <c r="H2182">
        <v>4655</v>
      </c>
      <c r="I2182" t="s">
        <v>11</v>
      </c>
      <c r="J2182" t="s">
        <v>51</v>
      </c>
      <c r="K2182" t="s">
        <v>19</v>
      </c>
      <c r="L2182" t="s">
        <v>23</v>
      </c>
      <c r="M2182" s="5">
        <v>169.1</v>
      </c>
      <c r="N2182">
        <v>1</v>
      </c>
    </row>
    <row r="2183" spans="1:14" x14ac:dyDescent="0.25">
      <c r="A2183" s="2">
        <v>45719</v>
      </c>
      <c r="B2183" s="3">
        <f t="shared" si="104"/>
        <v>2025</v>
      </c>
      <c r="C2183" t="str">
        <f t="shared" si="102"/>
        <v>2024-2025</v>
      </c>
      <c r="D2183" t="s">
        <v>147</v>
      </c>
      <c r="E2183" t="s">
        <v>72</v>
      </c>
      <c r="F2183" t="str">
        <f t="shared" si="103"/>
        <v>Western Australia</v>
      </c>
      <c r="G2183" t="s">
        <v>48</v>
      </c>
      <c r="H2183">
        <v>6010</v>
      </c>
      <c r="I2183" t="s">
        <v>11</v>
      </c>
      <c r="J2183" t="s">
        <v>49</v>
      </c>
      <c r="K2183" t="s">
        <v>19</v>
      </c>
      <c r="L2183" t="s">
        <v>23</v>
      </c>
      <c r="M2183" s="5">
        <v>169.19</v>
      </c>
      <c r="N2183">
        <v>1</v>
      </c>
    </row>
    <row r="2184" spans="1:14" x14ac:dyDescent="0.25">
      <c r="A2184" s="2">
        <v>45657</v>
      </c>
      <c r="B2184" s="3">
        <f t="shared" si="104"/>
        <v>2025</v>
      </c>
      <c r="C2184" t="str">
        <f t="shared" si="102"/>
        <v>2024-2025</v>
      </c>
      <c r="D2184" t="s">
        <v>147</v>
      </c>
      <c r="E2184" t="s">
        <v>109</v>
      </c>
      <c r="F2184" t="str">
        <f t="shared" si="103"/>
        <v>New South Wales</v>
      </c>
      <c r="G2184" t="s">
        <v>10</v>
      </c>
      <c r="H2184">
        <v>2480</v>
      </c>
      <c r="I2184" t="s">
        <v>11</v>
      </c>
      <c r="J2184" t="s">
        <v>68</v>
      </c>
      <c r="K2184" t="s">
        <v>156</v>
      </c>
      <c r="L2184" t="s">
        <v>17</v>
      </c>
      <c r="M2184" s="5">
        <v>169.26</v>
      </c>
      <c r="N2184">
        <v>1</v>
      </c>
    </row>
    <row r="2185" spans="1:14" x14ac:dyDescent="0.25">
      <c r="A2185" s="2">
        <v>45972</v>
      </c>
      <c r="B2185" s="3">
        <f t="shared" si="104"/>
        <v>2026</v>
      </c>
      <c r="C2185" t="str">
        <f t="shared" si="102"/>
        <v>2025-2026</v>
      </c>
      <c r="D2185" t="s">
        <v>147</v>
      </c>
      <c r="E2185" t="s">
        <v>128</v>
      </c>
      <c r="F2185" t="str">
        <f t="shared" si="103"/>
        <v>Western Australia</v>
      </c>
      <c r="G2185" t="s">
        <v>48</v>
      </c>
      <c r="H2185">
        <v>6027</v>
      </c>
      <c r="I2185" t="s">
        <v>11</v>
      </c>
      <c r="J2185" t="s">
        <v>49</v>
      </c>
      <c r="K2185" t="s">
        <v>19</v>
      </c>
      <c r="L2185" t="s">
        <v>23</v>
      </c>
      <c r="M2185" s="5">
        <v>169.78000000000003</v>
      </c>
      <c r="N2185">
        <v>1</v>
      </c>
    </row>
    <row r="2186" spans="1:14" x14ac:dyDescent="0.25">
      <c r="A2186" s="2">
        <v>45822</v>
      </c>
      <c r="B2186" s="3">
        <f t="shared" si="104"/>
        <v>2025</v>
      </c>
      <c r="C2186" t="str">
        <f t="shared" si="102"/>
        <v>2024-2025</v>
      </c>
      <c r="D2186" t="s">
        <v>148</v>
      </c>
      <c r="E2186" t="s">
        <v>57</v>
      </c>
      <c r="F2186" t="str">
        <f t="shared" si="103"/>
        <v>New South Wales</v>
      </c>
      <c r="G2186" t="s">
        <v>10</v>
      </c>
      <c r="H2186">
        <v>2560</v>
      </c>
      <c r="I2186" t="s">
        <v>11</v>
      </c>
      <c r="J2186" t="s">
        <v>58</v>
      </c>
      <c r="K2186" t="s">
        <v>149</v>
      </c>
      <c r="L2186" t="s">
        <v>15</v>
      </c>
      <c r="M2186" s="5">
        <v>170.28</v>
      </c>
      <c r="N2186">
        <v>1</v>
      </c>
    </row>
    <row r="2187" spans="1:14" x14ac:dyDescent="0.25">
      <c r="A2187" s="2">
        <v>46020</v>
      </c>
      <c r="B2187" s="3">
        <f t="shared" si="104"/>
        <v>2026</v>
      </c>
      <c r="C2187" t="str">
        <f t="shared" si="102"/>
        <v>2025-2026</v>
      </c>
      <c r="D2187" t="s">
        <v>147</v>
      </c>
      <c r="E2187" t="s">
        <v>56</v>
      </c>
      <c r="F2187" t="str">
        <f t="shared" si="103"/>
        <v>Northern Territory</v>
      </c>
      <c r="G2187" t="s">
        <v>29</v>
      </c>
      <c r="H2187">
        <v>870</v>
      </c>
      <c r="I2187" t="s">
        <v>11</v>
      </c>
      <c r="J2187" t="s">
        <v>30</v>
      </c>
      <c r="K2187" t="s">
        <v>152</v>
      </c>
      <c r="L2187" t="s">
        <v>13</v>
      </c>
      <c r="M2187" s="5">
        <v>170.72</v>
      </c>
      <c r="N2187">
        <v>1</v>
      </c>
    </row>
    <row r="2188" spans="1:14" x14ac:dyDescent="0.25">
      <c r="A2188" s="2">
        <v>45713</v>
      </c>
      <c r="B2188" s="3">
        <f t="shared" si="104"/>
        <v>2025</v>
      </c>
      <c r="C2188" t="str">
        <f t="shared" si="102"/>
        <v>2024-2025</v>
      </c>
      <c r="D2188" t="s">
        <v>148</v>
      </c>
      <c r="E2188" t="s">
        <v>114</v>
      </c>
      <c r="F2188" t="str">
        <f t="shared" si="103"/>
        <v>Victoria</v>
      </c>
      <c r="G2188" t="s">
        <v>45</v>
      </c>
      <c r="H2188">
        <v>3551</v>
      </c>
      <c r="I2188" t="s">
        <v>11</v>
      </c>
      <c r="J2188" t="s">
        <v>60</v>
      </c>
      <c r="K2188" t="s">
        <v>154</v>
      </c>
      <c r="L2188" t="s">
        <v>14</v>
      </c>
      <c r="M2188" s="5">
        <v>171.16</v>
      </c>
      <c r="N2188">
        <v>1</v>
      </c>
    </row>
    <row r="2189" spans="1:14" x14ac:dyDescent="0.25">
      <c r="A2189" s="2">
        <v>45465</v>
      </c>
      <c r="B2189" s="3">
        <f t="shared" si="104"/>
        <v>2024</v>
      </c>
      <c r="C2189" t="str">
        <f t="shared" si="102"/>
        <v>2023-2024</v>
      </c>
      <c r="D2189" t="s">
        <v>147</v>
      </c>
      <c r="E2189" t="s">
        <v>136</v>
      </c>
      <c r="F2189" t="str">
        <f t="shared" si="103"/>
        <v>Victoria</v>
      </c>
      <c r="G2189" t="s">
        <v>45</v>
      </c>
      <c r="H2189">
        <v>3175</v>
      </c>
      <c r="I2189" t="s">
        <v>11</v>
      </c>
      <c r="J2189" t="s">
        <v>63</v>
      </c>
      <c r="K2189" t="s">
        <v>157</v>
      </c>
      <c r="L2189" t="s">
        <v>22</v>
      </c>
      <c r="M2189" s="5">
        <v>171.54999999999998</v>
      </c>
      <c r="N2189">
        <v>1</v>
      </c>
    </row>
    <row r="2190" spans="1:14" x14ac:dyDescent="0.25">
      <c r="A2190" s="2">
        <v>46022</v>
      </c>
      <c r="B2190" s="3">
        <f t="shared" si="104"/>
        <v>2026</v>
      </c>
      <c r="C2190" t="str">
        <f t="shared" si="102"/>
        <v>2025-2026</v>
      </c>
      <c r="D2190" t="s">
        <v>147</v>
      </c>
      <c r="E2190" t="s">
        <v>88</v>
      </c>
      <c r="F2190" t="str">
        <f t="shared" si="103"/>
        <v>South Australia</v>
      </c>
      <c r="G2190" t="s">
        <v>32</v>
      </c>
      <c r="H2190">
        <v>5011</v>
      </c>
      <c r="I2190" t="s">
        <v>11</v>
      </c>
      <c r="J2190" t="s">
        <v>33</v>
      </c>
      <c r="K2190" t="s">
        <v>150</v>
      </c>
      <c r="L2190" t="s">
        <v>18</v>
      </c>
      <c r="M2190" s="5">
        <v>171.76</v>
      </c>
      <c r="N2190">
        <v>1</v>
      </c>
    </row>
    <row r="2191" spans="1:14" x14ac:dyDescent="0.25">
      <c r="A2191" s="2">
        <v>45548</v>
      </c>
      <c r="B2191" s="3">
        <f t="shared" si="104"/>
        <v>2025</v>
      </c>
      <c r="C2191" t="str">
        <f t="shared" si="102"/>
        <v>2024-2025</v>
      </c>
      <c r="D2191" t="s">
        <v>147</v>
      </c>
      <c r="E2191" t="s">
        <v>115</v>
      </c>
      <c r="F2191" t="str">
        <f t="shared" si="103"/>
        <v>Western Australia</v>
      </c>
      <c r="G2191" t="s">
        <v>48</v>
      </c>
      <c r="H2191">
        <v>6280</v>
      </c>
      <c r="I2191" t="s">
        <v>11</v>
      </c>
      <c r="J2191" t="s">
        <v>94</v>
      </c>
      <c r="K2191" t="s">
        <v>157</v>
      </c>
      <c r="L2191" t="s">
        <v>22</v>
      </c>
      <c r="M2191" s="5">
        <v>171.81</v>
      </c>
      <c r="N2191">
        <v>1</v>
      </c>
    </row>
    <row r="2192" spans="1:14" x14ac:dyDescent="0.25">
      <c r="A2192" s="2">
        <v>45519</v>
      </c>
      <c r="B2192" s="3">
        <f t="shared" si="104"/>
        <v>2025</v>
      </c>
      <c r="C2192" t="str">
        <f t="shared" si="102"/>
        <v>2024-2025</v>
      </c>
      <c r="D2192" t="s">
        <v>148</v>
      </c>
      <c r="E2192" t="s">
        <v>119</v>
      </c>
      <c r="F2192" t="str">
        <f t="shared" si="103"/>
        <v>Queensland</v>
      </c>
      <c r="G2192" t="s">
        <v>35</v>
      </c>
      <c r="H2192">
        <v>4570</v>
      </c>
      <c r="I2192" t="s">
        <v>11</v>
      </c>
      <c r="J2192" t="s">
        <v>120</v>
      </c>
      <c r="K2192" t="s">
        <v>154</v>
      </c>
      <c r="L2192" t="s">
        <v>14</v>
      </c>
      <c r="M2192" s="5">
        <v>171.94</v>
      </c>
      <c r="N2192">
        <v>1</v>
      </c>
    </row>
    <row r="2193" spans="1:14" x14ac:dyDescent="0.25">
      <c r="A2193" s="2">
        <v>45952</v>
      </c>
      <c r="B2193" s="3">
        <f t="shared" si="104"/>
        <v>2026</v>
      </c>
      <c r="C2193" t="str">
        <f t="shared" si="102"/>
        <v>2025-2026</v>
      </c>
      <c r="D2193" t="s">
        <v>147</v>
      </c>
      <c r="E2193" t="s">
        <v>108</v>
      </c>
      <c r="F2193" t="str">
        <f t="shared" si="103"/>
        <v>Victoria</v>
      </c>
      <c r="G2193" t="s">
        <v>45</v>
      </c>
      <c r="H2193">
        <v>3018</v>
      </c>
      <c r="I2193" t="s">
        <v>11</v>
      </c>
      <c r="J2193" t="s">
        <v>46</v>
      </c>
      <c r="K2193" t="s">
        <v>151</v>
      </c>
      <c r="L2193" t="s">
        <v>21</v>
      </c>
      <c r="M2193" s="5">
        <v>172.26</v>
      </c>
      <c r="N2193">
        <v>1</v>
      </c>
    </row>
    <row r="2194" spans="1:14" x14ac:dyDescent="0.25">
      <c r="A2194" s="2">
        <v>45402</v>
      </c>
      <c r="B2194" s="3">
        <f t="shared" si="104"/>
        <v>2024</v>
      </c>
      <c r="C2194" t="str">
        <f t="shared" si="102"/>
        <v>2023-2024</v>
      </c>
      <c r="D2194" t="s">
        <v>147</v>
      </c>
      <c r="E2194" t="s">
        <v>88</v>
      </c>
      <c r="F2194" t="str">
        <f t="shared" si="103"/>
        <v>South Australia</v>
      </c>
      <c r="G2194" t="s">
        <v>32</v>
      </c>
      <c r="H2194">
        <v>5011</v>
      </c>
      <c r="I2194" t="s">
        <v>11</v>
      </c>
      <c r="J2194" t="s">
        <v>33</v>
      </c>
      <c r="K2194" t="s">
        <v>155</v>
      </c>
      <c r="L2194" t="s">
        <v>20</v>
      </c>
      <c r="M2194" s="5">
        <v>172.73000000000002</v>
      </c>
      <c r="N2194">
        <v>1</v>
      </c>
    </row>
    <row r="2195" spans="1:14" x14ac:dyDescent="0.25">
      <c r="A2195" s="2">
        <v>45842</v>
      </c>
      <c r="B2195" s="3">
        <f t="shared" si="104"/>
        <v>2026</v>
      </c>
      <c r="C2195" t="str">
        <f t="shared" si="102"/>
        <v>2025-2026</v>
      </c>
      <c r="D2195" t="s">
        <v>148</v>
      </c>
      <c r="E2195" t="s">
        <v>100</v>
      </c>
      <c r="F2195" t="str">
        <f t="shared" si="103"/>
        <v>Western Australia</v>
      </c>
      <c r="G2195" t="s">
        <v>48</v>
      </c>
      <c r="H2195">
        <v>6021</v>
      </c>
      <c r="I2195" t="s">
        <v>11</v>
      </c>
      <c r="J2195" t="s">
        <v>49</v>
      </c>
      <c r="K2195" t="s">
        <v>154</v>
      </c>
      <c r="L2195" t="s">
        <v>14</v>
      </c>
      <c r="M2195" s="5">
        <v>172.82999999999998</v>
      </c>
      <c r="N2195">
        <v>1</v>
      </c>
    </row>
    <row r="2196" spans="1:14" x14ac:dyDescent="0.25">
      <c r="A2196" s="2">
        <v>45688</v>
      </c>
      <c r="B2196" s="3">
        <f t="shared" si="104"/>
        <v>2025</v>
      </c>
      <c r="C2196" t="str">
        <f t="shared" si="102"/>
        <v>2024-2025</v>
      </c>
      <c r="D2196" t="s">
        <v>147</v>
      </c>
      <c r="E2196" t="s">
        <v>133</v>
      </c>
      <c r="F2196" t="str">
        <f t="shared" si="103"/>
        <v>Queensland</v>
      </c>
      <c r="G2196" t="s">
        <v>35</v>
      </c>
      <c r="H2196">
        <v>4305</v>
      </c>
      <c r="I2196" t="s">
        <v>11</v>
      </c>
      <c r="J2196" t="s">
        <v>104</v>
      </c>
      <c r="K2196" t="s">
        <v>149</v>
      </c>
      <c r="L2196" t="s">
        <v>15</v>
      </c>
      <c r="M2196" s="5">
        <v>173.71</v>
      </c>
      <c r="N2196">
        <v>1</v>
      </c>
    </row>
    <row r="2197" spans="1:14" x14ac:dyDescent="0.25">
      <c r="A2197" s="2">
        <v>45901</v>
      </c>
      <c r="B2197" s="3">
        <f t="shared" si="104"/>
        <v>2026</v>
      </c>
      <c r="C2197" t="str">
        <f t="shared" si="102"/>
        <v>2025-2026</v>
      </c>
      <c r="D2197" t="s">
        <v>147</v>
      </c>
      <c r="E2197" t="s">
        <v>146</v>
      </c>
      <c r="F2197" t="str">
        <f t="shared" si="103"/>
        <v>Victoria</v>
      </c>
      <c r="G2197" t="s">
        <v>45</v>
      </c>
      <c r="H2197">
        <v>3353</v>
      </c>
      <c r="I2197" t="s">
        <v>11</v>
      </c>
      <c r="J2197" t="s">
        <v>60</v>
      </c>
      <c r="K2197" t="s">
        <v>157</v>
      </c>
      <c r="L2197" t="s">
        <v>22</v>
      </c>
      <c r="M2197" s="5">
        <v>174.04</v>
      </c>
      <c r="N2197">
        <v>1</v>
      </c>
    </row>
    <row r="2198" spans="1:14" x14ac:dyDescent="0.25">
      <c r="A2198" s="2">
        <v>45452</v>
      </c>
      <c r="B2198" s="3">
        <f t="shared" si="104"/>
        <v>2024</v>
      </c>
      <c r="C2198" t="str">
        <f t="shared" si="102"/>
        <v>2023-2024</v>
      </c>
      <c r="D2198" t="s">
        <v>147</v>
      </c>
      <c r="E2198" t="s">
        <v>56</v>
      </c>
      <c r="F2198" t="str">
        <f t="shared" si="103"/>
        <v>Northern Territory</v>
      </c>
      <c r="G2198" t="s">
        <v>29</v>
      </c>
      <c r="H2198">
        <v>870</v>
      </c>
      <c r="I2198" t="s">
        <v>11</v>
      </c>
      <c r="J2198" t="s">
        <v>30</v>
      </c>
      <c r="K2198" t="s">
        <v>149</v>
      </c>
      <c r="L2198" t="s">
        <v>15</v>
      </c>
      <c r="M2198" s="5">
        <v>174.35</v>
      </c>
      <c r="N2198">
        <v>1</v>
      </c>
    </row>
    <row r="2199" spans="1:14" x14ac:dyDescent="0.25">
      <c r="A2199" s="2">
        <v>45616</v>
      </c>
      <c r="B2199" s="3">
        <f t="shared" si="104"/>
        <v>2025</v>
      </c>
      <c r="C2199" t="str">
        <f t="shared" si="102"/>
        <v>2024-2025</v>
      </c>
      <c r="D2199" t="s">
        <v>147</v>
      </c>
      <c r="E2199" t="s">
        <v>82</v>
      </c>
      <c r="F2199" t="str">
        <f t="shared" si="103"/>
        <v>Queensland</v>
      </c>
      <c r="G2199" t="s">
        <v>35</v>
      </c>
      <c r="H2199">
        <v>4012</v>
      </c>
      <c r="I2199" t="s">
        <v>11</v>
      </c>
      <c r="J2199" t="s">
        <v>43</v>
      </c>
      <c r="K2199" t="s">
        <v>149</v>
      </c>
      <c r="L2199" t="s">
        <v>15</v>
      </c>
      <c r="M2199" s="5">
        <v>174.60000000000002</v>
      </c>
      <c r="N2199">
        <v>1</v>
      </c>
    </row>
    <row r="2200" spans="1:14" x14ac:dyDescent="0.25">
      <c r="A2200" s="2">
        <v>45840</v>
      </c>
      <c r="B2200" s="3">
        <f t="shared" si="104"/>
        <v>2026</v>
      </c>
      <c r="C2200" t="str">
        <f t="shared" si="102"/>
        <v>2025-2026</v>
      </c>
      <c r="D2200" t="s">
        <v>148</v>
      </c>
      <c r="E2200" t="s">
        <v>66</v>
      </c>
      <c r="F2200" t="str">
        <f t="shared" si="103"/>
        <v>South Australia</v>
      </c>
      <c r="G2200" t="s">
        <v>32</v>
      </c>
      <c r="H2200">
        <v>5169</v>
      </c>
      <c r="I2200" t="s">
        <v>11</v>
      </c>
      <c r="J2200" t="s">
        <v>33</v>
      </c>
      <c r="K2200" t="s">
        <v>152</v>
      </c>
      <c r="L2200" t="s">
        <v>13</v>
      </c>
      <c r="M2200" s="5">
        <v>174.74</v>
      </c>
      <c r="N2200">
        <v>1</v>
      </c>
    </row>
    <row r="2201" spans="1:14" x14ac:dyDescent="0.25">
      <c r="A2201" s="2">
        <v>45760</v>
      </c>
      <c r="B2201" s="3">
        <f t="shared" si="104"/>
        <v>2025</v>
      </c>
      <c r="C2201" t="str">
        <f t="shared" si="102"/>
        <v>2024-2025</v>
      </c>
      <c r="D2201" t="s">
        <v>147</v>
      </c>
      <c r="E2201" t="s">
        <v>115</v>
      </c>
      <c r="F2201" t="str">
        <f t="shared" si="103"/>
        <v>Western Australia</v>
      </c>
      <c r="G2201" t="s">
        <v>48</v>
      </c>
      <c r="H2201">
        <v>6280</v>
      </c>
      <c r="I2201" t="s">
        <v>11</v>
      </c>
      <c r="J2201" t="s">
        <v>94</v>
      </c>
      <c r="K2201" t="s">
        <v>154</v>
      </c>
      <c r="L2201" t="s">
        <v>14</v>
      </c>
      <c r="M2201" s="5">
        <v>174.82</v>
      </c>
      <c r="N2201">
        <v>1</v>
      </c>
    </row>
    <row r="2202" spans="1:14" x14ac:dyDescent="0.25">
      <c r="A2202" s="2">
        <v>45817</v>
      </c>
      <c r="B2202" s="3">
        <f t="shared" si="104"/>
        <v>2025</v>
      </c>
      <c r="C2202" t="str">
        <f t="shared" si="102"/>
        <v>2024-2025</v>
      </c>
      <c r="D2202" t="s">
        <v>148</v>
      </c>
      <c r="E2202" t="s">
        <v>42</v>
      </c>
      <c r="F2202" t="str">
        <f t="shared" si="103"/>
        <v>Queensland</v>
      </c>
      <c r="G2202" t="s">
        <v>35</v>
      </c>
      <c r="H2202">
        <v>4053</v>
      </c>
      <c r="I2202" t="s">
        <v>11</v>
      </c>
      <c r="J2202" t="s">
        <v>43</v>
      </c>
      <c r="K2202" t="s">
        <v>154</v>
      </c>
      <c r="L2202" t="s">
        <v>14</v>
      </c>
      <c r="M2202" s="5">
        <v>174.94</v>
      </c>
      <c r="N2202">
        <v>1</v>
      </c>
    </row>
    <row r="2203" spans="1:14" x14ac:dyDescent="0.25">
      <c r="A2203" s="2">
        <v>45754</v>
      </c>
      <c r="B2203" s="3">
        <f t="shared" si="104"/>
        <v>2025</v>
      </c>
      <c r="C2203" t="str">
        <f t="shared" si="102"/>
        <v>2024-2025</v>
      </c>
      <c r="D2203" t="s">
        <v>147</v>
      </c>
      <c r="E2203" t="s">
        <v>109</v>
      </c>
      <c r="F2203" t="str">
        <f t="shared" si="103"/>
        <v>New South Wales</v>
      </c>
      <c r="G2203" t="s">
        <v>10</v>
      </c>
      <c r="H2203">
        <v>2480</v>
      </c>
      <c r="I2203" t="s">
        <v>11</v>
      </c>
      <c r="J2203" t="s">
        <v>68</v>
      </c>
      <c r="K2203" t="s">
        <v>155</v>
      </c>
      <c r="L2203" t="s">
        <v>20</v>
      </c>
      <c r="M2203" s="5">
        <v>175.01000000000002</v>
      </c>
      <c r="N2203">
        <v>1</v>
      </c>
    </row>
    <row r="2204" spans="1:14" x14ac:dyDescent="0.25">
      <c r="A2204" s="2">
        <v>45422</v>
      </c>
      <c r="B2204" s="3">
        <f t="shared" si="104"/>
        <v>2024</v>
      </c>
      <c r="C2204" t="str">
        <f t="shared" si="102"/>
        <v>2023-2024</v>
      </c>
      <c r="D2204" t="s">
        <v>147</v>
      </c>
      <c r="E2204" t="s">
        <v>129</v>
      </c>
      <c r="F2204" t="str">
        <f t="shared" si="103"/>
        <v>Tasmania</v>
      </c>
      <c r="G2204" t="s">
        <v>70</v>
      </c>
      <c r="H2204">
        <v>7010</v>
      </c>
      <c r="I2204" t="s">
        <v>11</v>
      </c>
      <c r="J2204" t="s">
        <v>71</v>
      </c>
      <c r="K2204" t="s">
        <v>155</v>
      </c>
      <c r="L2204" t="s">
        <v>20</v>
      </c>
      <c r="M2204" s="5">
        <v>175.07</v>
      </c>
      <c r="N2204">
        <v>1</v>
      </c>
    </row>
    <row r="2205" spans="1:14" x14ac:dyDescent="0.25">
      <c r="A2205" s="2">
        <v>45872</v>
      </c>
      <c r="B2205" s="3">
        <f t="shared" si="104"/>
        <v>2026</v>
      </c>
      <c r="C2205" t="str">
        <f t="shared" si="102"/>
        <v>2025-2026</v>
      </c>
      <c r="D2205" t="s">
        <v>147</v>
      </c>
      <c r="E2205" t="s">
        <v>75</v>
      </c>
      <c r="F2205" t="str">
        <f t="shared" si="103"/>
        <v>Victoria</v>
      </c>
      <c r="G2205" t="s">
        <v>45</v>
      </c>
      <c r="H2205">
        <v>3630</v>
      </c>
      <c r="I2205" t="s">
        <v>11</v>
      </c>
      <c r="J2205" t="s">
        <v>55</v>
      </c>
      <c r="K2205" t="s">
        <v>152</v>
      </c>
      <c r="L2205" t="s">
        <v>13</v>
      </c>
      <c r="M2205" s="5">
        <v>175.13</v>
      </c>
      <c r="N2205">
        <v>1</v>
      </c>
    </row>
    <row r="2206" spans="1:14" x14ac:dyDescent="0.25">
      <c r="A2206" s="2">
        <v>45384</v>
      </c>
      <c r="B2206" s="3">
        <f t="shared" si="104"/>
        <v>2024</v>
      </c>
      <c r="C2206" t="str">
        <f t="shared" si="102"/>
        <v>2023-2024</v>
      </c>
      <c r="D2206" t="s">
        <v>147</v>
      </c>
      <c r="E2206" t="s">
        <v>50</v>
      </c>
      <c r="F2206" t="str">
        <f t="shared" si="103"/>
        <v>Queensland</v>
      </c>
      <c r="G2206" t="s">
        <v>35</v>
      </c>
      <c r="H2206">
        <v>4703</v>
      </c>
      <c r="I2206" t="s">
        <v>11</v>
      </c>
      <c r="J2206" t="s">
        <v>51</v>
      </c>
      <c r="K2206" t="s">
        <v>155</v>
      </c>
      <c r="L2206" t="s">
        <v>20</v>
      </c>
      <c r="M2206" s="5">
        <v>175.13</v>
      </c>
      <c r="N2206">
        <v>1</v>
      </c>
    </row>
    <row r="2207" spans="1:14" x14ac:dyDescent="0.25">
      <c r="A2207" s="2">
        <v>45786</v>
      </c>
      <c r="B2207" s="3">
        <f t="shared" si="104"/>
        <v>2025</v>
      </c>
      <c r="C2207" t="str">
        <f t="shared" si="102"/>
        <v>2024-2025</v>
      </c>
      <c r="D2207" t="s">
        <v>148</v>
      </c>
      <c r="E2207" t="s">
        <v>143</v>
      </c>
      <c r="F2207" t="str">
        <f t="shared" si="103"/>
        <v>New South Wales</v>
      </c>
      <c r="G2207" t="s">
        <v>10</v>
      </c>
      <c r="H2207">
        <v>2154</v>
      </c>
      <c r="I2207" t="s">
        <v>11</v>
      </c>
      <c r="J2207" t="s">
        <v>27</v>
      </c>
      <c r="K2207" t="s">
        <v>149</v>
      </c>
      <c r="L2207" t="s">
        <v>15</v>
      </c>
      <c r="M2207" s="5">
        <v>175.76000000000002</v>
      </c>
      <c r="N2207">
        <v>1</v>
      </c>
    </row>
    <row r="2208" spans="1:14" x14ac:dyDescent="0.25">
      <c r="A2208" s="2">
        <v>45593</v>
      </c>
      <c r="B2208" s="3">
        <f t="shared" si="104"/>
        <v>2025</v>
      </c>
      <c r="C2208" t="str">
        <f t="shared" si="102"/>
        <v>2024-2025</v>
      </c>
      <c r="D2208" t="s">
        <v>148</v>
      </c>
      <c r="E2208" t="s">
        <v>112</v>
      </c>
      <c r="F2208" t="str">
        <f t="shared" si="103"/>
        <v>Victoria</v>
      </c>
      <c r="G2208" t="s">
        <v>45</v>
      </c>
      <c r="H2208">
        <v>3076</v>
      </c>
      <c r="I2208" t="s">
        <v>11</v>
      </c>
      <c r="J2208" t="s">
        <v>46</v>
      </c>
      <c r="K2208" t="s">
        <v>149</v>
      </c>
      <c r="L2208" t="s">
        <v>15</v>
      </c>
      <c r="M2208" s="5">
        <v>175.79999999999998</v>
      </c>
      <c r="N2208">
        <v>1</v>
      </c>
    </row>
    <row r="2209" spans="1:14" x14ac:dyDescent="0.25">
      <c r="A2209" s="2">
        <v>45759</v>
      </c>
      <c r="B2209" s="3">
        <f t="shared" si="104"/>
        <v>2025</v>
      </c>
      <c r="C2209" t="str">
        <f t="shared" si="102"/>
        <v>2024-2025</v>
      </c>
      <c r="D2209" t="s">
        <v>148</v>
      </c>
      <c r="E2209" t="s">
        <v>59</v>
      </c>
      <c r="F2209" t="str">
        <f t="shared" si="103"/>
        <v>Victoria</v>
      </c>
      <c r="G2209" t="s">
        <v>45</v>
      </c>
      <c r="H2209">
        <v>3280</v>
      </c>
      <c r="I2209" t="s">
        <v>11</v>
      </c>
      <c r="J2209" t="s">
        <v>60</v>
      </c>
      <c r="K2209" t="s">
        <v>154</v>
      </c>
      <c r="L2209" t="s">
        <v>14</v>
      </c>
      <c r="M2209" s="5">
        <v>175.86</v>
      </c>
      <c r="N2209">
        <v>1</v>
      </c>
    </row>
    <row r="2210" spans="1:14" x14ac:dyDescent="0.25">
      <c r="A2210" s="2">
        <v>45911</v>
      </c>
      <c r="B2210" s="3">
        <f t="shared" si="104"/>
        <v>2026</v>
      </c>
      <c r="C2210" t="str">
        <f t="shared" si="102"/>
        <v>2025-2026</v>
      </c>
      <c r="D2210" t="s">
        <v>148</v>
      </c>
      <c r="E2210" t="s">
        <v>105</v>
      </c>
      <c r="F2210" t="str">
        <f t="shared" si="103"/>
        <v>Victoria</v>
      </c>
      <c r="G2210" t="s">
        <v>45</v>
      </c>
      <c r="H2210">
        <v>3500</v>
      </c>
      <c r="I2210" t="s">
        <v>11</v>
      </c>
      <c r="J2210" t="s">
        <v>60</v>
      </c>
      <c r="K2210" t="s">
        <v>154</v>
      </c>
      <c r="L2210" t="s">
        <v>14</v>
      </c>
      <c r="M2210" s="5">
        <v>176.12</v>
      </c>
      <c r="N2210">
        <v>1</v>
      </c>
    </row>
    <row r="2211" spans="1:14" x14ac:dyDescent="0.25">
      <c r="A2211" s="2">
        <v>45366</v>
      </c>
      <c r="B2211" s="3">
        <f t="shared" si="104"/>
        <v>2024</v>
      </c>
      <c r="C2211" t="str">
        <f t="shared" si="102"/>
        <v>2023-2024</v>
      </c>
      <c r="D2211" t="s">
        <v>147</v>
      </c>
      <c r="E2211" t="s">
        <v>130</v>
      </c>
      <c r="F2211" t="str">
        <f t="shared" si="103"/>
        <v>South Australia</v>
      </c>
      <c r="G2211" t="s">
        <v>32</v>
      </c>
      <c r="H2211">
        <v>5290</v>
      </c>
      <c r="I2211" t="s">
        <v>11</v>
      </c>
      <c r="J2211" t="s">
        <v>38</v>
      </c>
      <c r="K2211" t="s">
        <v>152</v>
      </c>
      <c r="L2211" t="s">
        <v>13</v>
      </c>
      <c r="M2211" s="5">
        <v>176.19</v>
      </c>
      <c r="N2211">
        <v>1</v>
      </c>
    </row>
    <row r="2212" spans="1:14" x14ac:dyDescent="0.25">
      <c r="A2212" s="2">
        <v>45783</v>
      </c>
      <c r="B2212" s="3">
        <f t="shared" si="104"/>
        <v>2025</v>
      </c>
      <c r="C2212" t="str">
        <f t="shared" si="102"/>
        <v>2024-2025</v>
      </c>
      <c r="D2212" t="s">
        <v>147</v>
      </c>
      <c r="E2212" t="s">
        <v>144</v>
      </c>
      <c r="F2212" t="str">
        <f t="shared" si="103"/>
        <v>Queensland</v>
      </c>
      <c r="G2212" t="s">
        <v>35</v>
      </c>
      <c r="H2212">
        <v>4566</v>
      </c>
      <c r="I2212" t="s">
        <v>11</v>
      </c>
      <c r="J2212" t="s">
        <v>120</v>
      </c>
      <c r="K2212" t="s">
        <v>152</v>
      </c>
      <c r="L2212" t="s">
        <v>13</v>
      </c>
      <c r="M2212" s="5">
        <v>176.37</v>
      </c>
      <c r="N2212">
        <v>1</v>
      </c>
    </row>
    <row r="2213" spans="1:14" x14ac:dyDescent="0.25">
      <c r="A2213" s="2">
        <v>45854</v>
      </c>
      <c r="B2213" s="3">
        <f t="shared" si="104"/>
        <v>2026</v>
      </c>
      <c r="C2213" t="str">
        <f t="shared" si="102"/>
        <v>2025-2026</v>
      </c>
      <c r="D2213" t="s">
        <v>147</v>
      </c>
      <c r="E2213" t="s">
        <v>92</v>
      </c>
      <c r="F2213" t="str">
        <f t="shared" si="103"/>
        <v>Queensland</v>
      </c>
      <c r="G2213" t="s">
        <v>35</v>
      </c>
      <c r="H2213">
        <v>4068</v>
      </c>
      <c r="I2213" t="s">
        <v>11</v>
      </c>
      <c r="J2213" t="s">
        <v>43</v>
      </c>
      <c r="K2213" t="s">
        <v>156</v>
      </c>
      <c r="L2213" t="s">
        <v>17</v>
      </c>
      <c r="M2213" s="5">
        <v>176.54</v>
      </c>
      <c r="N2213">
        <v>1</v>
      </c>
    </row>
    <row r="2214" spans="1:14" x14ac:dyDescent="0.25">
      <c r="A2214" s="2">
        <v>45451</v>
      </c>
      <c r="B2214" s="3">
        <f t="shared" si="104"/>
        <v>2024</v>
      </c>
      <c r="C2214" t="str">
        <f t="shared" si="102"/>
        <v>2023-2024</v>
      </c>
      <c r="D2214" t="s">
        <v>147</v>
      </c>
      <c r="E2214" t="s">
        <v>97</v>
      </c>
      <c r="F2214" t="str">
        <f t="shared" si="103"/>
        <v>Tasmania</v>
      </c>
      <c r="G2214" t="s">
        <v>70</v>
      </c>
      <c r="H2214">
        <v>7250</v>
      </c>
      <c r="I2214" t="s">
        <v>11</v>
      </c>
      <c r="J2214" t="s">
        <v>71</v>
      </c>
      <c r="K2214" t="s">
        <v>155</v>
      </c>
      <c r="L2214" t="s">
        <v>20</v>
      </c>
      <c r="M2214" s="5">
        <v>176.66</v>
      </c>
      <c r="N2214">
        <v>1</v>
      </c>
    </row>
    <row r="2215" spans="1:14" x14ac:dyDescent="0.25">
      <c r="A2215" s="2">
        <v>45697</v>
      </c>
      <c r="B2215" s="3">
        <f t="shared" si="104"/>
        <v>2025</v>
      </c>
      <c r="C2215" t="str">
        <f t="shared" si="102"/>
        <v>2024-2025</v>
      </c>
      <c r="D2215" t="s">
        <v>147</v>
      </c>
      <c r="E2215" t="s">
        <v>115</v>
      </c>
      <c r="F2215" t="str">
        <f t="shared" si="103"/>
        <v>Western Australia</v>
      </c>
      <c r="G2215" t="s">
        <v>48</v>
      </c>
      <c r="H2215">
        <v>6280</v>
      </c>
      <c r="I2215" t="s">
        <v>11</v>
      </c>
      <c r="J2215" t="s">
        <v>94</v>
      </c>
      <c r="K2215" t="s">
        <v>151</v>
      </c>
      <c r="L2215" t="s">
        <v>21</v>
      </c>
      <c r="M2215" s="5">
        <v>176.79000000000002</v>
      </c>
      <c r="N2215">
        <v>1</v>
      </c>
    </row>
    <row r="2216" spans="1:14" x14ac:dyDescent="0.25">
      <c r="A2216" s="2">
        <v>45769</v>
      </c>
      <c r="B2216" s="3">
        <f t="shared" si="104"/>
        <v>2025</v>
      </c>
      <c r="C2216" t="str">
        <f t="shared" si="102"/>
        <v>2024-2025</v>
      </c>
      <c r="D2216" t="s">
        <v>148</v>
      </c>
      <c r="E2216" t="s">
        <v>100</v>
      </c>
      <c r="F2216" t="str">
        <f t="shared" si="103"/>
        <v>Western Australia</v>
      </c>
      <c r="G2216" t="s">
        <v>48</v>
      </c>
      <c r="H2216">
        <v>6021</v>
      </c>
      <c r="I2216" t="s">
        <v>11</v>
      </c>
      <c r="J2216" t="s">
        <v>49</v>
      </c>
      <c r="K2216" t="s">
        <v>150</v>
      </c>
      <c r="L2216" t="s">
        <v>18</v>
      </c>
      <c r="M2216" s="5">
        <v>176.81</v>
      </c>
      <c r="N2216">
        <v>1</v>
      </c>
    </row>
    <row r="2217" spans="1:14" x14ac:dyDescent="0.25">
      <c r="A2217" s="2">
        <v>45664</v>
      </c>
      <c r="B2217" s="3">
        <f t="shared" si="104"/>
        <v>2025</v>
      </c>
      <c r="C2217" t="str">
        <f t="shared" si="102"/>
        <v>2024-2025</v>
      </c>
      <c r="D2217" t="s">
        <v>147</v>
      </c>
      <c r="E2217" t="s">
        <v>123</v>
      </c>
      <c r="F2217" t="str">
        <f t="shared" si="103"/>
        <v>Western Australia</v>
      </c>
      <c r="G2217" t="s">
        <v>48</v>
      </c>
      <c r="H2217">
        <v>6109</v>
      </c>
      <c r="I2217" t="s">
        <v>11</v>
      </c>
      <c r="J2217" t="s">
        <v>94</v>
      </c>
      <c r="K2217" t="s">
        <v>19</v>
      </c>
      <c r="L2217" t="s">
        <v>23</v>
      </c>
      <c r="M2217" s="5">
        <v>177.19</v>
      </c>
      <c r="N2217">
        <v>1</v>
      </c>
    </row>
    <row r="2218" spans="1:14" x14ac:dyDescent="0.25">
      <c r="A2218" s="2">
        <v>45595</v>
      </c>
      <c r="B2218" s="3">
        <f t="shared" si="104"/>
        <v>2025</v>
      </c>
      <c r="C2218" t="str">
        <f t="shared" si="102"/>
        <v>2024-2025</v>
      </c>
      <c r="D2218" t="s">
        <v>148</v>
      </c>
      <c r="E2218" t="s">
        <v>98</v>
      </c>
      <c r="F2218" t="str">
        <f t="shared" si="103"/>
        <v>Victoria</v>
      </c>
      <c r="G2218" t="s">
        <v>45</v>
      </c>
      <c r="H2218">
        <v>3429</v>
      </c>
      <c r="I2218" t="s">
        <v>11</v>
      </c>
      <c r="J2218" t="s">
        <v>60</v>
      </c>
      <c r="K2218" t="s">
        <v>156</v>
      </c>
      <c r="L2218" t="s">
        <v>17</v>
      </c>
      <c r="M2218" s="5">
        <v>177.74</v>
      </c>
      <c r="N2218">
        <v>1</v>
      </c>
    </row>
    <row r="2219" spans="1:14" x14ac:dyDescent="0.25">
      <c r="A2219" s="2">
        <v>45614</v>
      </c>
      <c r="B2219" s="3">
        <f t="shared" si="104"/>
        <v>2025</v>
      </c>
      <c r="C2219" t="str">
        <f t="shared" si="102"/>
        <v>2024-2025</v>
      </c>
      <c r="D2219" t="s">
        <v>148</v>
      </c>
      <c r="E2219" t="s">
        <v>66</v>
      </c>
      <c r="F2219" t="str">
        <f t="shared" si="103"/>
        <v>South Australia</v>
      </c>
      <c r="G2219" t="s">
        <v>32</v>
      </c>
      <c r="H2219">
        <v>5169</v>
      </c>
      <c r="I2219" t="s">
        <v>11</v>
      </c>
      <c r="J2219" t="s">
        <v>33</v>
      </c>
      <c r="K2219" t="s">
        <v>154</v>
      </c>
      <c r="L2219" t="s">
        <v>14</v>
      </c>
      <c r="M2219" s="5">
        <v>177.9</v>
      </c>
      <c r="N2219">
        <v>1</v>
      </c>
    </row>
    <row r="2220" spans="1:14" x14ac:dyDescent="0.25">
      <c r="A2220" s="2">
        <v>45567</v>
      </c>
      <c r="B2220" s="3">
        <f t="shared" si="104"/>
        <v>2025</v>
      </c>
      <c r="C2220" t="str">
        <f t="shared" si="102"/>
        <v>2024-2025</v>
      </c>
      <c r="D2220" t="s">
        <v>148</v>
      </c>
      <c r="E2220" t="s">
        <v>100</v>
      </c>
      <c r="F2220" t="str">
        <f t="shared" si="103"/>
        <v>Western Australia</v>
      </c>
      <c r="G2220" t="s">
        <v>48</v>
      </c>
      <c r="H2220">
        <v>6021</v>
      </c>
      <c r="I2220" t="s">
        <v>11</v>
      </c>
      <c r="J2220" t="s">
        <v>49</v>
      </c>
      <c r="K2220" t="s">
        <v>154</v>
      </c>
      <c r="L2220" t="s">
        <v>14</v>
      </c>
      <c r="M2220" s="5">
        <v>177.91</v>
      </c>
      <c r="N2220">
        <v>1</v>
      </c>
    </row>
    <row r="2221" spans="1:14" x14ac:dyDescent="0.25">
      <c r="A2221" s="2">
        <v>45682</v>
      </c>
      <c r="B2221" s="3">
        <f t="shared" si="104"/>
        <v>2025</v>
      </c>
      <c r="C2221" t="str">
        <f t="shared" si="102"/>
        <v>2024-2025</v>
      </c>
      <c r="D2221" t="s">
        <v>147</v>
      </c>
      <c r="E2221" t="s">
        <v>82</v>
      </c>
      <c r="F2221" t="str">
        <f t="shared" si="103"/>
        <v>Queensland</v>
      </c>
      <c r="G2221" t="s">
        <v>35</v>
      </c>
      <c r="H2221">
        <v>4012</v>
      </c>
      <c r="I2221" t="s">
        <v>11</v>
      </c>
      <c r="J2221" t="s">
        <v>43</v>
      </c>
      <c r="K2221" t="s">
        <v>151</v>
      </c>
      <c r="L2221" t="s">
        <v>21</v>
      </c>
      <c r="M2221" s="5">
        <v>178.39000000000001</v>
      </c>
      <c r="N2221">
        <v>1</v>
      </c>
    </row>
    <row r="2222" spans="1:14" x14ac:dyDescent="0.25">
      <c r="A2222" s="2">
        <v>45347</v>
      </c>
      <c r="B2222" s="3">
        <f t="shared" si="104"/>
        <v>2024</v>
      </c>
      <c r="C2222" t="str">
        <f t="shared" si="102"/>
        <v>2023-2024</v>
      </c>
      <c r="D2222" t="s">
        <v>147</v>
      </c>
      <c r="E2222" t="s">
        <v>131</v>
      </c>
      <c r="F2222" t="str">
        <f t="shared" si="103"/>
        <v>Western Australia</v>
      </c>
      <c r="G2222" t="s">
        <v>48</v>
      </c>
      <c r="H2222">
        <v>6530</v>
      </c>
      <c r="I2222" t="s">
        <v>11</v>
      </c>
      <c r="J2222" t="s">
        <v>77</v>
      </c>
      <c r="K2222" t="s">
        <v>157</v>
      </c>
      <c r="L2222" t="s">
        <v>22</v>
      </c>
      <c r="M2222" s="5">
        <v>179.13</v>
      </c>
      <c r="N2222">
        <v>1</v>
      </c>
    </row>
    <row r="2223" spans="1:14" x14ac:dyDescent="0.25">
      <c r="A2223" s="2">
        <v>45614</v>
      </c>
      <c r="B2223" s="3">
        <f t="shared" si="104"/>
        <v>2025</v>
      </c>
      <c r="C2223" t="str">
        <f t="shared" si="102"/>
        <v>2024-2025</v>
      </c>
      <c r="D2223" t="s">
        <v>148</v>
      </c>
      <c r="E2223" t="s">
        <v>105</v>
      </c>
      <c r="F2223" t="str">
        <f t="shared" si="103"/>
        <v>Victoria</v>
      </c>
      <c r="G2223" t="s">
        <v>45</v>
      </c>
      <c r="H2223">
        <v>3500</v>
      </c>
      <c r="I2223" t="s">
        <v>11</v>
      </c>
      <c r="J2223" t="s">
        <v>60</v>
      </c>
      <c r="K2223" t="s">
        <v>155</v>
      </c>
      <c r="L2223" t="s">
        <v>20</v>
      </c>
      <c r="M2223" s="5">
        <v>179.66</v>
      </c>
      <c r="N2223">
        <v>1</v>
      </c>
    </row>
    <row r="2224" spans="1:14" x14ac:dyDescent="0.25">
      <c r="A2224" s="2">
        <v>45829</v>
      </c>
      <c r="B2224" s="3">
        <f t="shared" si="104"/>
        <v>2025</v>
      </c>
      <c r="C2224" t="str">
        <f t="shared" si="102"/>
        <v>2024-2025</v>
      </c>
      <c r="D2224" t="s">
        <v>147</v>
      </c>
      <c r="E2224" t="s">
        <v>86</v>
      </c>
      <c r="F2224" t="str">
        <f t="shared" si="103"/>
        <v>New South Wales</v>
      </c>
      <c r="G2224" t="s">
        <v>10</v>
      </c>
      <c r="H2224">
        <v>2064</v>
      </c>
      <c r="I2224" t="s">
        <v>11</v>
      </c>
      <c r="J2224" t="s">
        <v>12</v>
      </c>
      <c r="K2224" t="s">
        <v>156</v>
      </c>
      <c r="L2224" t="s">
        <v>17</v>
      </c>
      <c r="M2224" s="5">
        <v>179.69</v>
      </c>
      <c r="N2224">
        <v>1</v>
      </c>
    </row>
    <row r="2225" spans="1:14" x14ac:dyDescent="0.25">
      <c r="A2225" s="2">
        <v>45505</v>
      </c>
      <c r="B2225" s="3">
        <f t="shared" si="104"/>
        <v>2025</v>
      </c>
      <c r="C2225" t="str">
        <f t="shared" si="102"/>
        <v>2024-2025</v>
      </c>
      <c r="D2225" t="s">
        <v>148</v>
      </c>
      <c r="E2225" t="s">
        <v>100</v>
      </c>
      <c r="F2225" t="str">
        <f t="shared" si="103"/>
        <v>Western Australia</v>
      </c>
      <c r="G2225" t="s">
        <v>48</v>
      </c>
      <c r="H2225">
        <v>6021</v>
      </c>
      <c r="I2225" t="s">
        <v>11</v>
      </c>
      <c r="J2225" t="s">
        <v>49</v>
      </c>
      <c r="K2225" t="s">
        <v>151</v>
      </c>
      <c r="L2225" t="s">
        <v>21</v>
      </c>
      <c r="M2225" s="5">
        <v>179.7</v>
      </c>
      <c r="N2225">
        <v>1</v>
      </c>
    </row>
    <row r="2226" spans="1:14" x14ac:dyDescent="0.25">
      <c r="A2226" s="2">
        <v>45490</v>
      </c>
      <c r="B2226" s="3">
        <f t="shared" si="104"/>
        <v>2025</v>
      </c>
      <c r="C2226" t="str">
        <f t="shared" si="102"/>
        <v>2024-2025</v>
      </c>
      <c r="D2226" t="s">
        <v>148</v>
      </c>
      <c r="E2226" t="s">
        <v>89</v>
      </c>
      <c r="F2226" t="str">
        <f t="shared" si="103"/>
        <v>Queensland</v>
      </c>
      <c r="G2226" t="s">
        <v>35</v>
      </c>
      <c r="H2226">
        <v>4655</v>
      </c>
      <c r="I2226" t="s">
        <v>11</v>
      </c>
      <c r="J2226" t="s">
        <v>51</v>
      </c>
      <c r="K2226" t="s">
        <v>151</v>
      </c>
      <c r="L2226" t="s">
        <v>21</v>
      </c>
      <c r="M2226" s="5">
        <v>179.7</v>
      </c>
      <c r="N2226">
        <v>1</v>
      </c>
    </row>
    <row r="2227" spans="1:14" x14ac:dyDescent="0.25">
      <c r="A2227" s="2">
        <v>45739</v>
      </c>
      <c r="B2227" s="3">
        <f t="shared" si="104"/>
        <v>2025</v>
      </c>
      <c r="C2227" t="str">
        <f t="shared" si="102"/>
        <v>2024-2025</v>
      </c>
      <c r="D2227" t="s">
        <v>147</v>
      </c>
      <c r="E2227" t="s">
        <v>67</v>
      </c>
      <c r="F2227" t="str">
        <f t="shared" si="103"/>
        <v>New South Wales</v>
      </c>
      <c r="G2227" t="s">
        <v>10</v>
      </c>
      <c r="H2227">
        <v>2478</v>
      </c>
      <c r="I2227" t="s">
        <v>11</v>
      </c>
      <c r="J2227" t="s">
        <v>68</v>
      </c>
      <c r="K2227" t="s">
        <v>151</v>
      </c>
      <c r="L2227" t="s">
        <v>21</v>
      </c>
      <c r="M2227" s="5">
        <v>179.82</v>
      </c>
      <c r="N2227">
        <v>1</v>
      </c>
    </row>
    <row r="2228" spans="1:14" x14ac:dyDescent="0.25">
      <c r="A2228" s="2">
        <v>46012</v>
      </c>
      <c r="B2228" s="3">
        <f t="shared" si="104"/>
        <v>2026</v>
      </c>
      <c r="C2228" t="str">
        <f t="shared" si="102"/>
        <v>2025-2026</v>
      </c>
      <c r="D2228" t="s">
        <v>147</v>
      </c>
      <c r="E2228" t="s">
        <v>82</v>
      </c>
      <c r="F2228" t="str">
        <f t="shared" si="103"/>
        <v>Queensland</v>
      </c>
      <c r="G2228" t="s">
        <v>35</v>
      </c>
      <c r="H2228">
        <v>4012</v>
      </c>
      <c r="I2228" t="s">
        <v>11</v>
      </c>
      <c r="J2228" t="s">
        <v>43</v>
      </c>
      <c r="K2228" t="s">
        <v>154</v>
      </c>
      <c r="L2228" t="s">
        <v>14</v>
      </c>
      <c r="M2228" s="5">
        <v>179.85000000000002</v>
      </c>
      <c r="N2228">
        <v>1</v>
      </c>
    </row>
    <row r="2229" spans="1:14" x14ac:dyDescent="0.25">
      <c r="A2229" s="2">
        <v>45379</v>
      </c>
      <c r="B2229" s="3">
        <f t="shared" si="104"/>
        <v>2024</v>
      </c>
      <c r="C2229" t="str">
        <f t="shared" si="102"/>
        <v>2023-2024</v>
      </c>
      <c r="D2229" t="s">
        <v>148</v>
      </c>
      <c r="E2229" t="s">
        <v>42</v>
      </c>
      <c r="F2229" t="str">
        <f t="shared" si="103"/>
        <v>Queensland</v>
      </c>
      <c r="G2229" t="s">
        <v>35</v>
      </c>
      <c r="H2229">
        <v>4053</v>
      </c>
      <c r="I2229" t="s">
        <v>11</v>
      </c>
      <c r="J2229" t="s">
        <v>43</v>
      </c>
      <c r="K2229" t="s">
        <v>151</v>
      </c>
      <c r="L2229" t="s">
        <v>21</v>
      </c>
      <c r="M2229" s="5">
        <v>179.94</v>
      </c>
      <c r="N2229">
        <v>1</v>
      </c>
    </row>
    <row r="2230" spans="1:14" x14ac:dyDescent="0.25">
      <c r="A2230" s="2">
        <v>46015</v>
      </c>
      <c r="B2230" s="3">
        <f t="shared" si="104"/>
        <v>2026</v>
      </c>
      <c r="C2230" t="str">
        <f t="shared" si="102"/>
        <v>2025-2026</v>
      </c>
      <c r="D2230" t="s">
        <v>147</v>
      </c>
      <c r="E2230" t="s">
        <v>50</v>
      </c>
      <c r="F2230" t="str">
        <f t="shared" si="103"/>
        <v>Queensland</v>
      </c>
      <c r="G2230" t="s">
        <v>35</v>
      </c>
      <c r="H2230">
        <v>4703</v>
      </c>
      <c r="I2230" t="s">
        <v>11</v>
      </c>
      <c r="J2230" t="s">
        <v>51</v>
      </c>
      <c r="K2230" t="s">
        <v>151</v>
      </c>
      <c r="L2230" t="s">
        <v>21</v>
      </c>
      <c r="M2230" s="5">
        <v>179.94</v>
      </c>
      <c r="N2230">
        <v>1</v>
      </c>
    </row>
    <row r="2231" spans="1:14" x14ac:dyDescent="0.25">
      <c r="A2231" s="2">
        <v>45591</v>
      </c>
      <c r="B2231" s="3">
        <f t="shared" si="104"/>
        <v>2025</v>
      </c>
      <c r="C2231" t="str">
        <f t="shared" si="102"/>
        <v>2024-2025</v>
      </c>
      <c r="D2231" t="s">
        <v>148</v>
      </c>
      <c r="E2231" t="s">
        <v>134</v>
      </c>
      <c r="F2231" t="str">
        <f t="shared" si="103"/>
        <v>Queensland</v>
      </c>
      <c r="G2231" t="s">
        <v>35</v>
      </c>
      <c r="H2231">
        <v>4825</v>
      </c>
      <c r="I2231" t="s">
        <v>11</v>
      </c>
      <c r="J2231" t="s">
        <v>36</v>
      </c>
      <c r="K2231" t="s">
        <v>155</v>
      </c>
      <c r="L2231" t="s">
        <v>20</v>
      </c>
      <c r="M2231" s="5">
        <v>180.70999999999998</v>
      </c>
      <c r="N2231">
        <v>1</v>
      </c>
    </row>
    <row r="2232" spans="1:14" x14ac:dyDescent="0.25">
      <c r="A2232" s="2">
        <v>45648</v>
      </c>
      <c r="B2232" s="3">
        <f t="shared" si="104"/>
        <v>2025</v>
      </c>
      <c r="C2232" t="str">
        <f t="shared" si="102"/>
        <v>2024-2025</v>
      </c>
      <c r="D2232" t="s">
        <v>147</v>
      </c>
      <c r="E2232" t="s">
        <v>98</v>
      </c>
      <c r="F2232" t="str">
        <f t="shared" si="103"/>
        <v>Victoria</v>
      </c>
      <c r="G2232" t="s">
        <v>45</v>
      </c>
      <c r="H2232">
        <v>3429</v>
      </c>
      <c r="I2232" t="s">
        <v>11</v>
      </c>
      <c r="J2232" t="s">
        <v>60</v>
      </c>
      <c r="K2232" t="s">
        <v>150</v>
      </c>
      <c r="L2232" t="s">
        <v>18</v>
      </c>
      <c r="M2232" s="5">
        <v>180.82999999999998</v>
      </c>
      <c r="N2232">
        <v>1</v>
      </c>
    </row>
    <row r="2233" spans="1:14" x14ac:dyDescent="0.25">
      <c r="A2233" s="2">
        <v>45315</v>
      </c>
      <c r="B2233" s="3">
        <f t="shared" si="104"/>
        <v>2024</v>
      </c>
      <c r="C2233" t="str">
        <f t="shared" si="102"/>
        <v>2023-2024</v>
      </c>
      <c r="D2233" t="s">
        <v>147</v>
      </c>
      <c r="E2233" t="s">
        <v>40</v>
      </c>
      <c r="F2233" t="str">
        <f t="shared" si="103"/>
        <v>New South Wales</v>
      </c>
      <c r="G2233" t="s">
        <v>10</v>
      </c>
      <c r="H2233">
        <v>2116</v>
      </c>
      <c r="I2233" t="s">
        <v>11</v>
      </c>
      <c r="J2233" t="s">
        <v>27</v>
      </c>
      <c r="K2233" t="s">
        <v>150</v>
      </c>
      <c r="L2233" t="s">
        <v>18</v>
      </c>
      <c r="M2233" s="5">
        <v>181.11</v>
      </c>
      <c r="N2233">
        <v>1</v>
      </c>
    </row>
    <row r="2234" spans="1:14" x14ac:dyDescent="0.25">
      <c r="A2234" s="2">
        <v>45935</v>
      </c>
      <c r="B2234" s="3">
        <f t="shared" si="104"/>
        <v>2026</v>
      </c>
      <c r="C2234" t="str">
        <f t="shared" si="102"/>
        <v>2025-2026</v>
      </c>
      <c r="D2234" t="s">
        <v>147</v>
      </c>
      <c r="E2234" t="s">
        <v>85</v>
      </c>
      <c r="F2234" t="str">
        <f t="shared" si="103"/>
        <v>Queensland</v>
      </c>
      <c r="G2234" t="s">
        <v>35</v>
      </c>
      <c r="H2234">
        <v>4883</v>
      </c>
      <c r="I2234" t="s">
        <v>11</v>
      </c>
      <c r="J2234" t="s">
        <v>36</v>
      </c>
      <c r="K2234" t="s">
        <v>19</v>
      </c>
      <c r="L2234" t="s">
        <v>23</v>
      </c>
      <c r="M2234" s="5">
        <v>181.29</v>
      </c>
      <c r="N2234">
        <v>1</v>
      </c>
    </row>
    <row r="2235" spans="1:14" x14ac:dyDescent="0.25">
      <c r="A2235" s="2">
        <v>45728</v>
      </c>
      <c r="B2235" s="3">
        <f t="shared" si="104"/>
        <v>2025</v>
      </c>
      <c r="C2235" t="str">
        <f t="shared" si="102"/>
        <v>2024-2025</v>
      </c>
      <c r="D2235" t="s">
        <v>147</v>
      </c>
      <c r="E2235" t="s">
        <v>88</v>
      </c>
      <c r="F2235" t="str">
        <f t="shared" si="103"/>
        <v>South Australia</v>
      </c>
      <c r="G2235" t="s">
        <v>32</v>
      </c>
      <c r="H2235">
        <v>5011</v>
      </c>
      <c r="I2235" t="s">
        <v>11</v>
      </c>
      <c r="J2235" t="s">
        <v>33</v>
      </c>
      <c r="K2235" t="s">
        <v>154</v>
      </c>
      <c r="L2235" t="s">
        <v>14</v>
      </c>
      <c r="M2235" s="5">
        <v>181.32000000000002</v>
      </c>
      <c r="N2235">
        <v>1</v>
      </c>
    </row>
    <row r="2236" spans="1:14" x14ac:dyDescent="0.25">
      <c r="A2236" s="2">
        <v>46008</v>
      </c>
      <c r="B2236" s="3">
        <f t="shared" si="104"/>
        <v>2026</v>
      </c>
      <c r="C2236" t="str">
        <f t="shared" si="102"/>
        <v>2025-2026</v>
      </c>
      <c r="D2236" t="s">
        <v>148</v>
      </c>
      <c r="E2236" t="s">
        <v>41</v>
      </c>
      <c r="F2236" t="str">
        <f t="shared" si="103"/>
        <v>New South Wales</v>
      </c>
      <c r="G2236" t="s">
        <v>10</v>
      </c>
      <c r="H2236">
        <v>2830</v>
      </c>
      <c r="I2236" t="s">
        <v>11</v>
      </c>
      <c r="J2236" t="s">
        <v>25</v>
      </c>
      <c r="K2236" t="s">
        <v>19</v>
      </c>
      <c r="L2236" t="s">
        <v>23</v>
      </c>
      <c r="M2236" s="5">
        <v>181.74</v>
      </c>
      <c r="N2236">
        <v>1</v>
      </c>
    </row>
    <row r="2237" spans="1:14" x14ac:dyDescent="0.25">
      <c r="A2237" s="2">
        <v>45555</v>
      </c>
      <c r="B2237" s="3">
        <f t="shared" si="104"/>
        <v>2025</v>
      </c>
      <c r="C2237" t="str">
        <f t="shared" si="102"/>
        <v>2024-2025</v>
      </c>
      <c r="D2237" t="s">
        <v>148</v>
      </c>
      <c r="E2237" t="s">
        <v>84</v>
      </c>
      <c r="F2237" t="str">
        <f t="shared" si="103"/>
        <v>Queensland</v>
      </c>
      <c r="G2237" t="s">
        <v>35</v>
      </c>
      <c r="H2237">
        <v>4740</v>
      </c>
      <c r="I2237" t="s">
        <v>11</v>
      </c>
      <c r="J2237" t="s">
        <v>51</v>
      </c>
      <c r="K2237" t="s">
        <v>152</v>
      </c>
      <c r="L2237" t="s">
        <v>13</v>
      </c>
      <c r="M2237" s="5">
        <v>181.75000000000003</v>
      </c>
      <c r="N2237">
        <v>1</v>
      </c>
    </row>
    <row r="2238" spans="1:14" x14ac:dyDescent="0.25">
      <c r="A2238" s="2">
        <v>45573</v>
      </c>
      <c r="B2238" s="3">
        <f t="shared" si="104"/>
        <v>2025</v>
      </c>
      <c r="C2238" t="str">
        <f t="shared" si="102"/>
        <v>2024-2025</v>
      </c>
      <c r="D2238" t="s">
        <v>148</v>
      </c>
      <c r="E2238" t="s">
        <v>121</v>
      </c>
      <c r="F2238" t="str">
        <f t="shared" si="103"/>
        <v>Queensland</v>
      </c>
      <c r="G2238" t="s">
        <v>35</v>
      </c>
      <c r="H2238">
        <v>4700</v>
      </c>
      <c r="I2238" t="s">
        <v>11</v>
      </c>
      <c r="J2238" t="s">
        <v>51</v>
      </c>
      <c r="K2238" t="s">
        <v>154</v>
      </c>
      <c r="L2238" t="s">
        <v>14</v>
      </c>
      <c r="M2238" s="5">
        <v>181.85</v>
      </c>
      <c r="N2238">
        <v>1</v>
      </c>
    </row>
    <row r="2239" spans="1:14" x14ac:dyDescent="0.25">
      <c r="A2239" s="2">
        <v>45862</v>
      </c>
      <c r="B2239" s="3">
        <f t="shared" si="104"/>
        <v>2026</v>
      </c>
      <c r="C2239" t="str">
        <f t="shared" si="102"/>
        <v>2025-2026</v>
      </c>
      <c r="D2239" t="s">
        <v>148</v>
      </c>
      <c r="E2239" t="s">
        <v>41</v>
      </c>
      <c r="F2239" t="str">
        <f t="shared" si="103"/>
        <v>New South Wales</v>
      </c>
      <c r="G2239" t="s">
        <v>10</v>
      </c>
      <c r="H2239">
        <v>2830</v>
      </c>
      <c r="I2239" t="s">
        <v>11</v>
      </c>
      <c r="J2239" t="s">
        <v>25</v>
      </c>
      <c r="K2239" t="s">
        <v>154</v>
      </c>
      <c r="L2239" t="s">
        <v>14</v>
      </c>
      <c r="M2239" s="5">
        <v>182.3</v>
      </c>
      <c r="N2239">
        <v>1</v>
      </c>
    </row>
    <row r="2240" spans="1:14" x14ac:dyDescent="0.25">
      <c r="A2240" s="2">
        <v>45742</v>
      </c>
      <c r="B2240" s="3">
        <f t="shared" si="104"/>
        <v>2025</v>
      </c>
      <c r="C2240" t="str">
        <f t="shared" si="102"/>
        <v>2024-2025</v>
      </c>
      <c r="D2240" t="s">
        <v>148</v>
      </c>
      <c r="E2240" t="s">
        <v>41</v>
      </c>
      <c r="F2240" t="str">
        <f t="shared" si="103"/>
        <v>New South Wales</v>
      </c>
      <c r="G2240" t="s">
        <v>10</v>
      </c>
      <c r="H2240">
        <v>2830</v>
      </c>
      <c r="I2240" t="s">
        <v>11</v>
      </c>
      <c r="J2240" t="s">
        <v>25</v>
      </c>
      <c r="K2240" t="s">
        <v>154</v>
      </c>
      <c r="L2240" t="s">
        <v>14</v>
      </c>
      <c r="M2240" s="5">
        <v>182.98000000000002</v>
      </c>
      <c r="N2240">
        <v>1</v>
      </c>
    </row>
    <row r="2241" spans="1:14" x14ac:dyDescent="0.25">
      <c r="A2241" s="2">
        <v>45626</v>
      </c>
      <c r="B2241" s="3">
        <f t="shared" si="104"/>
        <v>2025</v>
      </c>
      <c r="C2241" t="str">
        <f t="shared" si="102"/>
        <v>2024-2025</v>
      </c>
      <c r="D2241" t="s">
        <v>148</v>
      </c>
      <c r="E2241" t="s">
        <v>101</v>
      </c>
      <c r="F2241" t="str">
        <f t="shared" si="103"/>
        <v>Victoria</v>
      </c>
      <c r="G2241" t="s">
        <v>45</v>
      </c>
      <c r="H2241">
        <v>3131</v>
      </c>
      <c r="I2241" t="s">
        <v>11</v>
      </c>
      <c r="J2241" t="s">
        <v>63</v>
      </c>
      <c r="K2241" t="s">
        <v>150</v>
      </c>
      <c r="L2241" t="s">
        <v>18</v>
      </c>
      <c r="M2241" s="5">
        <v>183.33</v>
      </c>
      <c r="N2241">
        <v>1</v>
      </c>
    </row>
    <row r="2242" spans="1:14" x14ac:dyDescent="0.25">
      <c r="A2242" s="2">
        <v>45801</v>
      </c>
      <c r="B2242" s="3">
        <f t="shared" si="104"/>
        <v>2025</v>
      </c>
      <c r="C2242" t="str">
        <f t="shared" ref="C2242:C2305" si="105">IF(MONTH(A2242) &gt;= 7, YEAR(A2242) &amp; "-" &amp; YEAR(A2242) + 1, YEAR(A2242) - 1 &amp; "-" &amp; YEAR(A2242))</f>
        <v>2024-2025</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25">
      <c r="A2243" s="2">
        <v>45653</v>
      </c>
      <c r="B2243" s="3">
        <f t="shared" ref="B2243:B2306" si="107">IF(MONTH(A2243)&gt;=7,YEAR(A2243)+1,YEAR(A2243))</f>
        <v>2025</v>
      </c>
      <c r="C2243" t="str">
        <f t="shared" si="105"/>
        <v>2024-2025</v>
      </c>
      <c r="D2243" t="s">
        <v>148</v>
      </c>
      <c r="E2243" t="s">
        <v>101</v>
      </c>
      <c r="F2243" t="str">
        <f t="shared" si="106"/>
        <v>Victoria</v>
      </c>
      <c r="G2243" t="s">
        <v>45</v>
      </c>
      <c r="H2243">
        <v>3131</v>
      </c>
      <c r="I2243" t="s">
        <v>11</v>
      </c>
      <c r="J2243" t="s">
        <v>63</v>
      </c>
      <c r="K2243" t="s">
        <v>155</v>
      </c>
      <c r="L2243" t="s">
        <v>20</v>
      </c>
      <c r="M2243" s="5">
        <v>183.61</v>
      </c>
      <c r="N2243">
        <v>1</v>
      </c>
    </row>
    <row r="2244" spans="1:14" x14ac:dyDescent="0.25">
      <c r="A2244" s="2">
        <v>45334</v>
      </c>
      <c r="B2244" s="3">
        <f t="shared" si="107"/>
        <v>2024</v>
      </c>
      <c r="C2244" t="str">
        <f t="shared" si="105"/>
        <v>2023-2024</v>
      </c>
      <c r="D2244" t="s">
        <v>147</v>
      </c>
      <c r="E2244" t="s">
        <v>83</v>
      </c>
      <c r="F2244" t="str">
        <f t="shared" si="106"/>
        <v>New South Wales</v>
      </c>
      <c r="G2244" t="s">
        <v>10</v>
      </c>
      <c r="H2244">
        <v>2750</v>
      </c>
      <c r="I2244" t="s">
        <v>11</v>
      </c>
      <c r="J2244" t="s">
        <v>25</v>
      </c>
      <c r="K2244" t="s">
        <v>19</v>
      </c>
      <c r="L2244" t="s">
        <v>23</v>
      </c>
      <c r="M2244" s="5">
        <v>183.67000000000002</v>
      </c>
      <c r="N2244">
        <v>1</v>
      </c>
    </row>
    <row r="2245" spans="1:14" x14ac:dyDescent="0.25">
      <c r="A2245" s="2">
        <v>45931</v>
      </c>
      <c r="B2245" s="3">
        <f t="shared" si="107"/>
        <v>2026</v>
      </c>
      <c r="C2245" t="str">
        <f t="shared" si="105"/>
        <v>2025-2026</v>
      </c>
      <c r="D2245" t="s">
        <v>148</v>
      </c>
      <c r="E2245" t="s">
        <v>111</v>
      </c>
      <c r="F2245" t="str">
        <f t="shared" si="106"/>
        <v>New South Wales</v>
      </c>
      <c r="G2245" t="s">
        <v>10</v>
      </c>
      <c r="H2245">
        <v>2120</v>
      </c>
      <c r="I2245" t="s">
        <v>11</v>
      </c>
      <c r="J2245" t="s">
        <v>27</v>
      </c>
      <c r="K2245" t="s">
        <v>150</v>
      </c>
      <c r="L2245" t="s">
        <v>18</v>
      </c>
      <c r="M2245" s="5">
        <v>183.7</v>
      </c>
      <c r="N2245">
        <v>1</v>
      </c>
    </row>
    <row r="2246" spans="1:14" x14ac:dyDescent="0.25">
      <c r="A2246" s="2">
        <v>45794</v>
      </c>
      <c r="B2246" s="3">
        <f t="shared" si="107"/>
        <v>2025</v>
      </c>
      <c r="C2246" t="str">
        <f t="shared" si="105"/>
        <v>2024-2025</v>
      </c>
      <c r="D2246" t="s">
        <v>148</v>
      </c>
      <c r="E2246" t="s">
        <v>100</v>
      </c>
      <c r="F2246" t="str">
        <f t="shared" si="106"/>
        <v>Western Australia</v>
      </c>
      <c r="G2246" t="s">
        <v>48</v>
      </c>
      <c r="H2246">
        <v>6021</v>
      </c>
      <c r="I2246" t="s">
        <v>11</v>
      </c>
      <c r="J2246" t="s">
        <v>49</v>
      </c>
      <c r="K2246" t="s">
        <v>149</v>
      </c>
      <c r="L2246" t="s">
        <v>15</v>
      </c>
      <c r="M2246" s="5">
        <v>184.13000000000002</v>
      </c>
      <c r="N2246">
        <v>1</v>
      </c>
    </row>
    <row r="2247" spans="1:14" x14ac:dyDescent="0.25">
      <c r="A2247" s="2">
        <v>45307</v>
      </c>
      <c r="B2247" s="3">
        <f t="shared" si="107"/>
        <v>2024</v>
      </c>
      <c r="C2247" t="str">
        <f t="shared" si="105"/>
        <v>2023-2024</v>
      </c>
      <c r="D2247" t="s">
        <v>148</v>
      </c>
      <c r="E2247" t="s">
        <v>41</v>
      </c>
      <c r="F2247" t="str">
        <f t="shared" si="106"/>
        <v>New South Wales</v>
      </c>
      <c r="G2247" t="s">
        <v>10</v>
      </c>
      <c r="H2247">
        <v>2830</v>
      </c>
      <c r="I2247" t="s">
        <v>11</v>
      </c>
      <c r="J2247" t="s">
        <v>25</v>
      </c>
      <c r="K2247" t="s">
        <v>149</v>
      </c>
      <c r="L2247" t="s">
        <v>15</v>
      </c>
      <c r="M2247" s="5">
        <v>184.24</v>
      </c>
      <c r="N2247">
        <v>1</v>
      </c>
    </row>
    <row r="2248" spans="1:14" x14ac:dyDescent="0.25">
      <c r="A2248" s="2">
        <v>45307</v>
      </c>
      <c r="B2248" s="3">
        <f t="shared" si="107"/>
        <v>2024</v>
      </c>
      <c r="C2248" t="str">
        <f t="shared" si="105"/>
        <v>2023-2024</v>
      </c>
      <c r="D2248" t="s">
        <v>148</v>
      </c>
      <c r="E2248" t="s">
        <v>41</v>
      </c>
      <c r="F2248" t="str">
        <f t="shared" si="106"/>
        <v>New South Wales</v>
      </c>
      <c r="G2248" t="s">
        <v>10</v>
      </c>
      <c r="H2248">
        <v>2830</v>
      </c>
      <c r="I2248" t="s">
        <v>11</v>
      </c>
      <c r="J2248" t="s">
        <v>25</v>
      </c>
      <c r="K2248" t="s">
        <v>157</v>
      </c>
      <c r="L2248" t="s">
        <v>22</v>
      </c>
      <c r="M2248" s="5">
        <v>184.62</v>
      </c>
      <c r="N2248">
        <v>1</v>
      </c>
    </row>
    <row r="2249" spans="1:14" x14ac:dyDescent="0.25">
      <c r="A2249" s="2">
        <v>45292</v>
      </c>
      <c r="B2249" s="3">
        <f t="shared" si="107"/>
        <v>2024</v>
      </c>
      <c r="C2249" t="str">
        <f t="shared" si="105"/>
        <v>2023-2024</v>
      </c>
      <c r="D2249" t="s">
        <v>148</v>
      </c>
      <c r="E2249" t="s">
        <v>50</v>
      </c>
      <c r="F2249" t="str">
        <f t="shared" si="106"/>
        <v>Queensland</v>
      </c>
      <c r="G2249" t="s">
        <v>35</v>
      </c>
      <c r="H2249">
        <v>4703</v>
      </c>
      <c r="I2249" t="s">
        <v>11</v>
      </c>
      <c r="J2249" t="s">
        <v>51</v>
      </c>
      <c r="K2249" t="s">
        <v>153</v>
      </c>
      <c r="L2249" t="s">
        <v>16</v>
      </c>
      <c r="M2249" s="5">
        <v>184.87</v>
      </c>
      <c r="N2249">
        <v>1</v>
      </c>
    </row>
    <row r="2250" spans="1:14" x14ac:dyDescent="0.25">
      <c r="A2250" s="2">
        <v>45534</v>
      </c>
      <c r="B2250" s="3">
        <f t="shared" si="107"/>
        <v>2025</v>
      </c>
      <c r="C2250" t="str">
        <f t="shared" si="105"/>
        <v>2024-2025</v>
      </c>
      <c r="D2250" t="s">
        <v>147</v>
      </c>
      <c r="E2250" t="s">
        <v>106</v>
      </c>
      <c r="F2250" t="str">
        <f t="shared" si="106"/>
        <v>Victoria</v>
      </c>
      <c r="G2250" t="s">
        <v>45</v>
      </c>
      <c r="H2250">
        <v>3915</v>
      </c>
      <c r="I2250" t="s">
        <v>11</v>
      </c>
      <c r="J2250" t="s">
        <v>55</v>
      </c>
      <c r="K2250" t="s">
        <v>151</v>
      </c>
      <c r="L2250" t="s">
        <v>21</v>
      </c>
      <c r="M2250" s="5">
        <v>184.97</v>
      </c>
      <c r="N2250">
        <v>1</v>
      </c>
    </row>
    <row r="2251" spans="1:14" x14ac:dyDescent="0.25">
      <c r="A2251" s="2">
        <v>45684</v>
      </c>
      <c r="B2251" s="3">
        <f t="shared" si="107"/>
        <v>2025</v>
      </c>
      <c r="C2251" t="str">
        <f t="shared" si="105"/>
        <v>2024-2025</v>
      </c>
      <c r="D2251" t="s">
        <v>147</v>
      </c>
      <c r="E2251" t="s">
        <v>57</v>
      </c>
      <c r="F2251" t="str">
        <f t="shared" si="106"/>
        <v>New South Wales</v>
      </c>
      <c r="G2251" t="s">
        <v>10</v>
      </c>
      <c r="H2251">
        <v>2560</v>
      </c>
      <c r="I2251" t="s">
        <v>11</v>
      </c>
      <c r="J2251" t="s">
        <v>58</v>
      </c>
      <c r="K2251" t="s">
        <v>151</v>
      </c>
      <c r="L2251" t="s">
        <v>21</v>
      </c>
      <c r="M2251" s="5">
        <v>185.32999999999998</v>
      </c>
      <c r="N2251">
        <v>1</v>
      </c>
    </row>
    <row r="2252" spans="1:14" x14ac:dyDescent="0.25">
      <c r="A2252" s="2">
        <v>45427</v>
      </c>
      <c r="B2252" s="3">
        <f t="shared" si="107"/>
        <v>2024</v>
      </c>
      <c r="C2252" t="str">
        <f t="shared" si="105"/>
        <v>2023-2024</v>
      </c>
      <c r="D2252" t="s">
        <v>147</v>
      </c>
      <c r="E2252" t="s">
        <v>92</v>
      </c>
      <c r="F2252" t="str">
        <f t="shared" si="106"/>
        <v>Queensland</v>
      </c>
      <c r="G2252" t="s">
        <v>35</v>
      </c>
      <c r="H2252">
        <v>4068</v>
      </c>
      <c r="I2252" t="s">
        <v>11</v>
      </c>
      <c r="J2252" t="s">
        <v>43</v>
      </c>
      <c r="K2252" t="s">
        <v>154</v>
      </c>
      <c r="L2252" t="s">
        <v>14</v>
      </c>
      <c r="M2252" s="5">
        <v>185.34</v>
      </c>
      <c r="N2252">
        <v>1</v>
      </c>
    </row>
    <row r="2253" spans="1:14" x14ac:dyDescent="0.25">
      <c r="A2253" s="2">
        <v>45416</v>
      </c>
      <c r="B2253" s="3">
        <f t="shared" si="107"/>
        <v>2024</v>
      </c>
      <c r="C2253" t="str">
        <f t="shared" si="105"/>
        <v>2023-2024</v>
      </c>
      <c r="D2253" t="s">
        <v>147</v>
      </c>
      <c r="E2253" t="s">
        <v>138</v>
      </c>
      <c r="F2253" t="str">
        <f t="shared" si="106"/>
        <v>Queensland</v>
      </c>
      <c r="G2253" t="s">
        <v>35</v>
      </c>
      <c r="H2253">
        <v>4558</v>
      </c>
      <c r="I2253" t="s">
        <v>11</v>
      </c>
      <c r="J2253" t="s">
        <v>120</v>
      </c>
      <c r="K2253" t="s">
        <v>156</v>
      </c>
      <c r="L2253" t="s">
        <v>17</v>
      </c>
      <c r="M2253" s="5">
        <v>185.7</v>
      </c>
      <c r="N2253">
        <v>1</v>
      </c>
    </row>
    <row r="2254" spans="1:14" x14ac:dyDescent="0.25">
      <c r="A2254" s="2">
        <v>45591</v>
      </c>
      <c r="B2254" s="3">
        <f t="shared" si="107"/>
        <v>2025</v>
      </c>
      <c r="C2254" t="str">
        <f t="shared" si="105"/>
        <v>2024-2025</v>
      </c>
      <c r="D2254" t="s">
        <v>147</v>
      </c>
      <c r="E2254" t="s">
        <v>37</v>
      </c>
      <c r="F2254" t="str">
        <f t="shared" si="106"/>
        <v>South Australia</v>
      </c>
      <c r="G2254" t="s">
        <v>32</v>
      </c>
      <c r="H2254">
        <v>5607</v>
      </c>
      <c r="I2254" t="s">
        <v>11</v>
      </c>
      <c r="J2254" t="s">
        <v>38</v>
      </c>
      <c r="K2254" t="s">
        <v>151</v>
      </c>
      <c r="L2254" t="s">
        <v>21</v>
      </c>
      <c r="M2254" s="5">
        <v>185.80999999999997</v>
      </c>
      <c r="N2254">
        <v>1</v>
      </c>
    </row>
    <row r="2255" spans="1:14" x14ac:dyDescent="0.25">
      <c r="A2255" s="2">
        <v>45799</v>
      </c>
      <c r="B2255" s="3">
        <f t="shared" si="107"/>
        <v>2025</v>
      </c>
      <c r="C2255" t="str">
        <f t="shared" si="105"/>
        <v>2024-2025</v>
      </c>
      <c r="D2255" t="s">
        <v>147</v>
      </c>
      <c r="E2255" t="s">
        <v>9</v>
      </c>
      <c r="F2255" t="str">
        <f t="shared" si="106"/>
        <v>New South Wales</v>
      </c>
      <c r="G2255" t="s">
        <v>10</v>
      </c>
      <c r="H2255">
        <v>2067</v>
      </c>
      <c r="I2255" t="s">
        <v>11</v>
      </c>
      <c r="J2255" t="s">
        <v>12</v>
      </c>
      <c r="K2255" t="s">
        <v>153</v>
      </c>
      <c r="L2255" t="s">
        <v>16</v>
      </c>
      <c r="M2255" s="5">
        <v>185.82</v>
      </c>
      <c r="N2255">
        <v>1</v>
      </c>
    </row>
    <row r="2256" spans="1:14" x14ac:dyDescent="0.25">
      <c r="A2256" s="2">
        <v>45965</v>
      </c>
      <c r="B2256" s="3">
        <f t="shared" si="107"/>
        <v>2026</v>
      </c>
      <c r="C2256" t="str">
        <f t="shared" si="105"/>
        <v>2025-2026</v>
      </c>
      <c r="D2256" t="s">
        <v>147</v>
      </c>
      <c r="E2256" t="s">
        <v>117</v>
      </c>
      <c r="F2256" t="str">
        <f t="shared" si="106"/>
        <v>Queensland</v>
      </c>
      <c r="G2256" t="s">
        <v>35</v>
      </c>
      <c r="H2256">
        <v>4119</v>
      </c>
      <c r="I2256" t="s">
        <v>11</v>
      </c>
      <c r="J2256" t="s">
        <v>43</v>
      </c>
      <c r="K2256" t="s">
        <v>153</v>
      </c>
      <c r="L2256" t="s">
        <v>16</v>
      </c>
      <c r="M2256" s="5">
        <v>185.82999999999998</v>
      </c>
      <c r="N2256">
        <v>1</v>
      </c>
    </row>
    <row r="2257" spans="1:14" x14ac:dyDescent="0.25">
      <c r="A2257" s="2">
        <v>45825</v>
      </c>
      <c r="B2257" s="3">
        <f t="shared" si="107"/>
        <v>2025</v>
      </c>
      <c r="C2257" t="str">
        <f t="shared" si="105"/>
        <v>2024-2025</v>
      </c>
      <c r="D2257" t="s">
        <v>148</v>
      </c>
      <c r="E2257" t="s">
        <v>125</v>
      </c>
      <c r="F2257" t="str">
        <f t="shared" si="106"/>
        <v>Victoria</v>
      </c>
      <c r="G2257" t="s">
        <v>45</v>
      </c>
      <c r="H2257">
        <v>3400</v>
      </c>
      <c r="I2257" t="s">
        <v>11</v>
      </c>
      <c r="J2257" t="s">
        <v>60</v>
      </c>
      <c r="K2257" t="s">
        <v>155</v>
      </c>
      <c r="L2257" t="s">
        <v>20</v>
      </c>
      <c r="M2257" s="5">
        <v>187.22</v>
      </c>
      <c r="N2257">
        <v>1</v>
      </c>
    </row>
    <row r="2258" spans="1:14" x14ac:dyDescent="0.25">
      <c r="A2258" s="2">
        <v>45895</v>
      </c>
      <c r="B2258" s="3">
        <f t="shared" si="107"/>
        <v>2026</v>
      </c>
      <c r="C2258" t="str">
        <f t="shared" si="105"/>
        <v>2025-2026</v>
      </c>
      <c r="D2258" t="s">
        <v>148</v>
      </c>
      <c r="E2258" t="s">
        <v>133</v>
      </c>
      <c r="F2258" t="str">
        <f t="shared" si="106"/>
        <v>Queensland</v>
      </c>
      <c r="G2258" t="s">
        <v>35</v>
      </c>
      <c r="H2258">
        <v>4305</v>
      </c>
      <c r="I2258" t="s">
        <v>11</v>
      </c>
      <c r="J2258" t="s">
        <v>104</v>
      </c>
      <c r="K2258" t="s">
        <v>152</v>
      </c>
      <c r="L2258" t="s">
        <v>13</v>
      </c>
      <c r="M2258" s="5">
        <v>187.41000000000003</v>
      </c>
      <c r="N2258">
        <v>1</v>
      </c>
    </row>
    <row r="2259" spans="1:14" x14ac:dyDescent="0.25">
      <c r="A2259" s="2">
        <v>45877</v>
      </c>
      <c r="B2259" s="3">
        <f t="shared" si="107"/>
        <v>2026</v>
      </c>
      <c r="C2259" t="str">
        <f t="shared" si="105"/>
        <v>2025-2026</v>
      </c>
      <c r="D2259" t="s">
        <v>148</v>
      </c>
      <c r="E2259" t="s">
        <v>140</v>
      </c>
      <c r="F2259" t="str">
        <f t="shared" si="106"/>
        <v>Tasmania</v>
      </c>
      <c r="G2259" t="s">
        <v>70</v>
      </c>
      <c r="H2259">
        <v>7320</v>
      </c>
      <c r="I2259" t="s">
        <v>11</v>
      </c>
      <c r="J2259" t="s">
        <v>71</v>
      </c>
      <c r="K2259" t="s">
        <v>156</v>
      </c>
      <c r="L2259" t="s">
        <v>17</v>
      </c>
      <c r="M2259" s="5">
        <v>187.53</v>
      </c>
      <c r="N2259">
        <v>1</v>
      </c>
    </row>
    <row r="2260" spans="1:14" x14ac:dyDescent="0.25">
      <c r="A2260" s="2">
        <v>45931</v>
      </c>
      <c r="B2260" s="3">
        <f t="shared" si="107"/>
        <v>2026</v>
      </c>
      <c r="C2260" t="str">
        <f t="shared" si="105"/>
        <v>2025-2026</v>
      </c>
      <c r="D2260" t="s">
        <v>147</v>
      </c>
      <c r="E2260" t="s">
        <v>9</v>
      </c>
      <c r="F2260" t="str">
        <f t="shared" si="106"/>
        <v>New South Wales</v>
      </c>
      <c r="G2260" t="s">
        <v>10</v>
      </c>
      <c r="H2260">
        <v>2067</v>
      </c>
      <c r="I2260" t="s">
        <v>11</v>
      </c>
      <c r="J2260" t="s">
        <v>12</v>
      </c>
      <c r="K2260" t="s">
        <v>149</v>
      </c>
      <c r="L2260" t="s">
        <v>15</v>
      </c>
      <c r="M2260" s="5">
        <v>187.81</v>
      </c>
      <c r="N2260">
        <v>1</v>
      </c>
    </row>
    <row r="2261" spans="1:14" x14ac:dyDescent="0.25">
      <c r="A2261" s="2">
        <v>45510</v>
      </c>
      <c r="B2261" s="3">
        <f t="shared" si="107"/>
        <v>2025</v>
      </c>
      <c r="C2261" t="str">
        <f t="shared" si="105"/>
        <v>2024-2025</v>
      </c>
      <c r="D2261" t="s">
        <v>148</v>
      </c>
      <c r="E2261" t="s">
        <v>50</v>
      </c>
      <c r="F2261" t="str">
        <f t="shared" si="106"/>
        <v>Queensland</v>
      </c>
      <c r="G2261" t="s">
        <v>35</v>
      </c>
      <c r="H2261">
        <v>4703</v>
      </c>
      <c r="I2261" t="s">
        <v>11</v>
      </c>
      <c r="J2261" t="s">
        <v>51</v>
      </c>
      <c r="K2261" t="s">
        <v>156</v>
      </c>
      <c r="L2261" t="s">
        <v>17</v>
      </c>
      <c r="M2261" s="5">
        <v>188.13</v>
      </c>
      <c r="N2261">
        <v>1</v>
      </c>
    </row>
    <row r="2262" spans="1:14" x14ac:dyDescent="0.25">
      <c r="A2262" s="2">
        <v>45326</v>
      </c>
      <c r="B2262" s="3">
        <f t="shared" si="107"/>
        <v>2024</v>
      </c>
      <c r="C2262" t="str">
        <f t="shared" si="105"/>
        <v>2023-2024</v>
      </c>
      <c r="D2262" t="s">
        <v>148</v>
      </c>
      <c r="E2262" t="s">
        <v>102</v>
      </c>
      <c r="F2262" t="str">
        <f t="shared" si="106"/>
        <v>Queensland</v>
      </c>
      <c r="G2262" t="s">
        <v>35</v>
      </c>
      <c r="H2262">
        <v>4870</v>
      </c>
      <c r="I2262" t="s">
        <v>11</v>
      </c>
      <c r="J2262" t="s">
        <v>36</v>
      </c>
      <c r="K2262" t="s">
        <v>155</v>
      </c>
      <c r="L2262" t="s">
        <v>20</v>
      </c>
      <c r="M2262" s="5">
        <v>188.22</v>
      </c>
      <c r="N2262">
        <v>1</v>
      </c>
    </row>
    <row r="2263" spans="1:14" x14ac:dyDescent="0.25">
      <c r="A2263" s="2">
        <v>45370</v>
      </c>
      <c r="B2263" s="3">
        <f t="shared" si="107"/>
        <v>2024</v>
      </c>
      <c r="C2263" t="str">
        <f t="shared" si="105"/>
        <v>2023-2024</v>
      </c>
      <c r="D2263" t="s">
        <v>148</v>
      </c>
      <c r="E2263" t="s">
        <v>100</v>
      </c>
      <c r="F2263" t="str">
        <f t="shared" si="106"/>
        <v>Western Australia</v>
      </c>
      <c r="G2263" t="s">
        <v>48</v>
      </c>
      <c r="H2263">
        <v>6021</v>
      </c>
      <c r="I2263" t="s">
        <v>11</v>
      </c>
      <c r="J2263" t="s">
        <v>49</v>
      </c>
      <c r="K2263" t="s">
        <v>149</v>
      </c>
      <c r="L2263" t="s">
        <v>15</v>
      </c>
      <c r="M2263" s="5">
        <v>188.94</v>
      </c>
      <c r="N2263">
        <v>1</v>
      </c>
    </row>
    <row r="2264" spans="1:14" x14ac:dyDescent="0.25">
      <c r="A2264" s="2">
        <v>45920</v>
      </c>
      <c r="B2264" s="3">
        <f t="shared" si="107"/>
        <v>2026</v>
      </c>
      <c r="C2264" t="str">
        <f t="shared" si="105"/>
        <v>2025-2026</v>
      </c>
      <c r="D2264" t="s">
        <v>147</v>
      </c>
      <c r="E2264" t="s">
        <v>79</v>
      </c>
      <c r="F2264" t="str">
        <f t="shared" si="106"/>
        <v>Australian Capital Territory</v>
      </c>
      <c r="G2264" t="s">
        <v>80</v>
      </c>
      <c r="H2264">
        <v>2617</v>
      </c>
      <c r="I2264" t="s">
        <v>11</v>
      </c>
      <c r="J2264" t="s">
        <v>58</v>
      </c>
      <c r="K2264" t="s">
        <v>150</v>
      </c>
      <c r="L2264" t="s">
        <v>18</v>
      </c>
      <c r="M2264" s="5">
        <v>189.58</v>
      </c>
      <c r="N2264">
        <v>1</v>
      </c>
    </row>
    <row r="2265" spans="1:14" x14ac:dyDescent="0.25">
      <c r="A2265" s="2">
        <v>46022</v>
      </c>
      <c r="B2265" s="3">
        <f t="shared" si="107"/>
        <v>2026</v>
      </c>
      <c r="C2265" t="str">
        <f t="shared" si="105"/>
        <v>2025-2026</v>
      </c>
      <c r="D2265" t="s">
        <v>147</v>
      </c>
      <c r="E2265" t="s">
        <v>114</v>
      </c>
      <c r="F2265" t="str">
        <f t="shared" si="106"/>
        <v>Victoria</v>
      </c>
      <c r="G2265" t="s">
        <v>45</v>
      </c>
      <c r="H2265">
        <v>3551</v>
      </c>
      <c r="I2265" t="s">
        <v>11</v>
      </c>
      <c r="J2265" t="s">
        <v>60</v>
      </c>
      <c r="K2265" t="s">
        <v>157</v>
      </c>
      <c r="L2265" t="s">
        <v>22</v>
      </c>
      <c r="M2265" s="5">
        <v>189.72</v>
      </c>
      <c r="N2265">
        <v>1</v>
      </c>
    </row>
    <row r="2266" spans="1:14" x14ac:dyDescent="0.25">
      <c r="A2266" s="2">
        <v>45532</v>
      </c>
      <c r="B2266" s="3">
        <f t="shared" si="107"/>
        <v>2025</v>
      </c>
      <c r="C2266" t="str">
        <f t="shared" si="105"/>
        <v>2024-2025</v>
      </c>
      <c r="D2266" t="s">
        <v>147</v>
      </c>
      <c r="E2266" t="s">
        <v>9</v>
      </c>
      <c r="F2266" t="str">
        <f t="shared" si="106"/>
        <v>New South Wales</v>
      </c>
      <c r="G2266" t="s">
        <v>10</v>
      </c>
      <c r="H2266">
        <v>2067</v>
      </c>
      <c r="I2266" t="s">
        <v>11</v>
      </c>
      <c r="J2266" t="s">
        <v>12</v>
      </c>
      <c r="K2266" t="s">
        <v>151</v>
      </c>
      <c r="L2266" t="s">
        <v>21</v>
      </c>
      <c r="M2266" s="5">
        <v>189.81</v>
      </c>
      <c r="N2266">
        <v>1</v>
      </c>
    </row>
    <row r="2267" spans="1:14" x14ac:dyDescent="0.25">
      <c r="A2267" s="2">
        <v>45394</v>
      </c>
      <c r="B2267" s="3">
        <f t="shared" si="107"/>
        <v>2024</v>
      </c>
      <c r="C2267" t="str">
        <f t="shared" si="105"/>
        <v>2023-2024</v>
      </c>
      <c r="D2267" t="s">
        <v>148</v>
      </c>
      <c r="E2267" t="s">
        <v>41</v>
      </c>
      <c r="F2267" t="str">
        <f t="shared" si="106"/>
        <v>New South Wales</v>
      </c>
      <c r="G2267" t="s">
        <v>10</v>
      </c>
      <c r="H2267">
        <v>2830</v>
      </c>
      <c r="I2267" t="s">
        <v>11</v>
      </c>
      <c r="J2267" t="s">
        <v>25</v>
      </c>
      <c r="K2267" t="s">
        <v>154</v>
      </c>
      <c r="L2267" t="s">
        <v>14</v>
      </c>
      <c r="M2267" s="5">
        <v>189.82</v>
      </c>
      <c r="N2267">
        <v>1</v>
      </c>
    </row>
    <row r="2268" spans="1:14" x14ac:dyDescent="0.25">
      <c r="A2268" s="2">
        <v>45618</v>
      </c>
      <c r="B2268" s="3">
        <f t="shared" si="107"/>
        <v>2025</v>
      </c>
      <c r="C2268" t="str">
        <f t="shared" si="105"/>
        <v>2024-2025</v>
      </c>
      <c r="D2268" t="s">
        <v>148</v>
      </c>
      <c r="E2268" t="s">
        <v>95</v>
      </c>
      <c r="F2268" t="str">
        <f t="shared" si="106"/>
        <v>Victoria</v>
      </c>
      <c r="G2268" t="s">
        <v>45</v>
      </c>
      <c r="H2268">
        <v>3931</v>
      </c>
      <c r="I2268" t="s">
        <v>11</v>
      </c>
      <c r="J2268" t="s">
        <v>55</v>
      </c>
      <c r="K2268" t="s">
        <v>153</v>
      </c>
      <c r="L2268" t="s">
        <v>16</v>
      </c>
      <c r="M2268" s="5">
        <v>189.87</v>
      </c>
      <c r="N2268">
        <v>1</v>
      </c>
    </row>
    <row r="2269" spans="1:14" x14ac:dyDescent="0.25">
      <c r="A2269" s="2">
        <v>45480</v>
      </c>
      <c r="B2269" s="3">
        <f t="shared" si="107"/>
        <v>2025</v>
      </c>
      <c r="C2269" t="str">
        <f t="shared" si="105"/>
        <v>2024-2025</v>
      </c>
      <c r="D2269" t="s">
        <v>148</v>
      </c>
      <c r="E2269" t="s">
        <v>67</v>
      </c>
      <c r="F2269" t="str">
        <f t="shared" si="106"/>
        <v>New South Wales</v>
      </c>
      <c r="G2269" t="s">
        <v>10</v>
      </c>
      <c r="H2269">
        <v>2478</v>
      </c>
      <c r="I2269" t="s">
        <v>11</v>
      </c>
      <c r="J2269" t="s">
        <v>68</v>
      </c>
      <c r="K2269" t="s">
        <v>154</v>
      </c>
      <c r="L2269" t="s">
        <v>14</v>
      </c>
      <c r="M2269" s="5">
        <v>190.83</v>
      </c>
      <c r="N2269">
        <v>1</v>
      </c>
    </row>
    <row r="2270" spans="1:14" x14ac:dyDescent="0.25">
      <c r="A2270" s="2">
        <v>45664</v>
      </c>
      <c r="B2270" s="3">
        <f t="shared" si="107"/>
        <v>2025</v>
      </c>
      <c r="C2270" t="str">
        <f t="shared" si="105"/>
        <v>2024-2025</v>
      </c>
      <c r="D2270" t="s">
        <v>148</v>
      </c>
      <c r="E2270" t="s">
        <v>134</v>
      </c>
      <c r="F2270" t="str">
        <f t="shared" si="106"/>
        <v>Queensland</v>
      </c>
      <c r="G2270" t="s">
        <v>35</v>
      </c>
      <c r="H2270">
        <v>4825</v>
      </c>
      <c r="I2270" t="s">
        <v>11</v>
      </c>
      <c r="J2270" t="s">
        <v>36</v>
      </c>
      <c r="K2270" t="s">
        <v>151</v>
      </c>
      <c r="L2270" t="s">
        <v>21</v>
      </c>
      <c r="M2270" s="5">
        <v>191.07999999999998</v>
      </c>
      <c r="N2270">
        <v>1</v>
      </c>
    </row>
    <row r="2271" spans="1:14" x14ac:dyDescent="0.25">
      <c r="A2271" s="2">
        <v>45585</v>
      </c>
      <c r="B2271" s="3">
        <f t="shared" si="107"/>
        <v>2025</v>
      </c>
      <c r="C2271" t="str">
        <f t="shared" si="105"/>
        <v>2024-2025</v>
      </c>
      <c r="D2271" t="s">
        <v>147</v>
      </c>
      <c r="E2271" t="s">
        <v>62</v>
      </c>
      <c r="F2271" t="str">
        <f t="shared" si="106"/>
        <v>Victoria</v>
      </c>
      <c r="G2271" t="s">
        <v>45</v>
      </c>
      <c r="H2271">
        <v>3134</v>
      </c>
      <c r="I2271" t="s">
        <v>11</v>
      </c>
      <c r="J2271" t="s">
        <v>63</v>
      </c>
      <c r="K2271" t="s">
        <v>156</v>
      </c>
      <c r="L2271" t="s">
        <v>17</v>
      </c>
      <c r="M2271" s="5">
        <v>191.57999999999998</v>
      </c>
      <c r="N2271">
        <v>1</v>
      </c>
    </row>
    <row r="2272" spans="1:14" x14ac:dyDescent="0.25">
      <c r="A2272" s="2">
        <v>45488</v>
      </c>
      <c r="B2272" s="3">
        <f t="shared" si="107"/>
        <v>2025</v>
      </c>
      <c r="C2272" t="str">
        <f t="shared" si="105"/>
        <v>2024-2025</v>
      </c>
      <c r="D2272" t="s">
        <v>147</v>
      </c>
      <c r="E2272" t="s">
        <v>9</v>
      </c>
      <c r="F2272" t="str">
        <f t="shared" si="106"/>
        <v>New South Wales</v>
      </c>
      <c r="G2272" t="s">
        <v>10</v>
      </c>
      <c r="H2272">
        <v>2067</v>
      </c>
      <c r="I2272" t="s">
        <v>11</v>
      </c>
      <c r="J2272" t="s">
        <v>12</v>
      </c>
      <c r="K2272" t="s">
        <v>151</v>
      </c>
      <c r="L2272" t="s">
        <v>21</v>
      </c>
      <c r="M2272" s="5">
        <v>191.62</v>
      </c>
      <c r="N2272">
        <v>1</v>
      </c>
    </row>
    <row r="2273" spans="1:14" x14ac:dyDescent="0.25">
      <c r="A2273" s="2">
        <v>45593</v>
      </c>
      <c r="B2273" s="3">
        <f t="shared" si="107"/>
        <v>2025</v>
      </c>
      <c r="C2273" t="str">
        <f t="shared" si="105"/>
        <v>2024-2025</v>
      </c>
      <c r="D2273" t="s">
        <v>148</v>
      </c>
      <c r="E2273" t="s">
        <v>57</v>
      </c>
      <c r="F2273" t="str">
        <f t="shared" si="106"/>
        <v>New South Wales</v>
      </c>
      <c r="G2273" t="s">
        <v>10</v>
      </c>
      <c r="H2273">
        <v>2560</v>
      </c>
      <c r="I2273" t="s">
        <v>11</v>
      </c>
      <c r="J2273" t="s">
        <v>58</v>
      </c>
      <c r="K2273" t="s">
        <v>157</v>
      </c>
      <c r="L2273" t="s">
        <v>22</v>
      </c>
      <c r="M2273" s="5">
        <v>191.65</v>
      </c>
      <c r="N2273">
        <v>1</v>
      </c>
    </row>
    <row r="2274" spans="1:14" x14ac:dyDescent="0.25">
      <c r="A2274" s="2">
        <v>45381</v>
      </c>
      <c r="B2274" s="3">
        <f t="shared" si="107"/>
        <v>2024</v>
      </c>
      <c r="C2274" t="str">
        <f t="shared" si="105"/>
        <v>2023-2024</v>
      </c>
      <c r="D2274" t="s">
        <v>148</v>
      </c>
      <c r="E2274" t="s">
        <v>114</v>
      </c>
      <c r="F2274" t="str">
        <f t="shared" si="106"/>
        <v>Victoria</v>
      </c>
      <c r="G2274" t="s">
        <v>45</v>
      </c>
      <c r="H2274">
        <v>3551</v>
      </c>
      <c r="I2274" t="s">
        <v>11</v>
      </c>
      <c r="J2274" t="s">
        <v>60</v>
      </c>
      <c r="K2274" t="s">
        <v>149</v>
      </c>
      <c r="L2274" t="s">
        <v>15</v>
      </c>
      <c r="M2274" s="5">
        <v>192.45999999999998</v>
      </c>
      <c r="N2274">
        <v>1</v>
      </c>
    </row>
    <row r="2275" spans="1:14" x14ac:dyDescent="0.25">
      <c r="A2275" s="2">
        <v>45383</v>
      </c>
      <c r="B2275" s="3">
        <f t="shared" si="107"/>
        <v>2024</v>
      </c>
      <c r="C2275" t="str">
        <f t="shared" si="105"/>
        <v>2023-2024</v>
      </c>
      <c r="D2275" t="s">
        <v>147</v>
      </c>
      <c r="E2275" t="s">
        <v>146</v>
      </c>
      <c r="F2275" t="str">
        <f t="shared" si="106"/>
        <v>Victoria</v>
      </c>
      <c r="G2275" t="s">
        <v>45</v>
      </c>
      <c r="H2275">
        <v>3353</v>
      </c>
      <c r="I2275" t="s">
        <v>11</v>
      </c>
      <c r="J2275" t="s">
        <v>60</v>
      </c>
      <c r="K2275" t="s">
        <v>154</v>
      </c>
      <c r="L2275" t="s">
        <v>14</v>
      </c>
      <c r="M2275" s="5">
        <v>192.47</v>
      </c>
      <c r="N2275">
        <v>1</v>
      </c>
    </row>
    <row r="2276" spans="1:14" x14ac:dyDescent="0.25">
      <c r="A2276" s="2">
        <v>45890</v>
      </c>
      <c r="B2276" s="3">
        <f t="shared" si="107"/>
        <v>2026</v>
      </c>
      <c r="C2276" t="str">
        <f t="shared" si="105"/>
        <v>2025-2026</v>
      </c>
      <c r="D2276" t="s">
        <v>147</v>
      </c>
      <c r="E2276" t="s">
        <v>78</v>
      </c>
      <c r="F2276" t="str">
        <f t="shared" si="106"/>
        <v>New South Wales</v>
      </c>
      <c r="G2276" t="s">
        <v>10</v>
      </c>
      <c r="H2276">
        <v>2350</v>
      </c>
      <c r="I2276" t="s">
        <v>11</v>
      </c>
      <c r="J2276" t="s">
        <v>68</v>
      </c>
      <c r="K2276" t="s">
        <v>19</v>
      </c>
      <c r="L2276" t="s">
        <v>23</v>
      </c>
      <c r="M2276" s="5">
        <v>192.65</v>
      </c>
      <c r="N2276">
        <v>1</v>
      </c>
    </row>
    <row r="2277" spans="1:14" x14ac:dyDescent="0.25">
      <c r="A2277" s="2">
        <v>45696</v>
      </c>
      <c r="B2277" s="3">
        <f t="shared" si="107"/>
        <v>2025</v>
      </c>
      <c r="C2277" t="str">
        <f t="shared" si="105"/>
        <v>2024-2025</v>
      </c>
      <c r="D2277" t="s">
        <v>147</v>
      </c>
      <c r="E2277" t="s">
        <v>134</v>
      </c>
      <c r="F2277" t="str">
        <f t="shared" si="106"/>
        <v>Queensland</v>
      </c>
      <c r="G2277" t="s">
        <v>35</v>
      </c>
      <c r="H2277">
        <v>4825</v>
      </c>
      <c r="I2277" t="s">
        <v>11</v>
      </c>
      <c r="J2277" t="s">
        <v>36</v>
      </c>
      <c r="K2277" t="s">
        <v>155</v>
      </c>
      <c r="L2277" t="s">
        <v>20</v>
      </c>
      <c r="M2277" s="5">
        <v>192.67</v>
      </c>
      <c r="N2277">
        <v>1</v>
      </c>
    </row>
    <row r="2278" spans="1:14" x14ac:dyDescent="0.25">
      <c r="A2278" s="2">
        <v>45594</v>
      </c>
      <c r="B2278" s="3">
        <f t="shared" si="107"/>
        <v>2025</v>
      </c>
      <c r="C2278" t="str">
        <f t="shared" si="105"/>
        <v>2024-2025</v>
      </c>
      <c r="D2278" t="s">
        <v>148</v>
      </c>
      <c r="E2278" t="s">
        <v>133</v>
      </c>
      <c r="F2278" t="str">
        <f t="shared" si="106"/>
        <v>Queensland</v>
      </c>
      <c r="G2278" t="s">
        <v>35</v>
      </c>
      <c r="H2278">
        <v>4305</v>
      </c>
      <c r="I2278" t="s">
        <v>11</v>
      </c>
      <c r="J2278" t="s">
        <v>104</v>
      </c>
      <c r="K2278" t="s">
        <v>152</v>
      </c>
      <c r="L2278" t="s">
        <v>13</v>
      </c>
      <c r="M2278" s="5">
        <v>193.7</v>
      </c>
      <c r="N2278">
        <v>1</v>
      </c>
    </row>
    <row r="2279" spans="1:14" x14ac:dyDescent="0.25">
      <c r="A2279" s="2">
        <v>45945</v>
      </c>
      <c r="B2279" s="3">
        <f t="shared" si="107"/>
        <v>2026</v>
      </c>
      <c r="C2279" t="str">
        <f t="shared" si="105"/>
        <v>2025-2026</v>
      </c>
      <c r="D2279" t="s">
        <v>148</v>
      </c>
      <c r="E2279" t="s">
        <v>89</v>
      </c>
      <c r="F2279" t="str">
        <f t="shared" si="106"/>
        <v>Queensland</v>
      </c>
      <c r="G2279" t="s">
        <v>35</v>
      </c>
      <c r="H2279">
        <v>4655</v>
      </c>
      <c r="I2279" t="s">
        <v>11</v>
      </c>
      <c r="J2279" t="s">
        <v>51</v>
      </c>
      <c r="K2279" t="s">
        <v>150</v>
      </c>
      <c r="L2279" t="s">
        <v>18</v>
      </c>
      <c r="M2279" s="5">
        <v>193.8</v>
      </c>
      <c r="N2279">
        <v>1</v>
      </c>
    </row>
    <row r="2280" spans="1:14" x14ac:dyDescent="0.25">
      <c r="A2280" s="2">
        <v>45972</v>
      </c>
      <c r="B2280" s="3">
        <f t="shared" si="107"/>
        <v>2026</v>
      </c>
      <c r="C2280" t="str">
        <f t="shared" si="105"/>
        <v>2025-2026</v>
      </c>
      <c r="D2280" t="s">
        <v>148</v>
      </c>
      <c r="E2280" t="s">
        <v>100</v>
      </c>
      <c r="F2280" t="str">
        <f t="shared" si="106"/>
        <v>Western Australia</v>
      </c>
      <c r="G2280" t="s">
        <v>48</v>
      </c>
      <c r="H2280">
        <v>6021</v>
      </c>
      <c r="I2280" t="s">
        <v>11</v>
      </c>
      <c r="J2280" t="s">
        <v>49</v>
      </c>
      <c r="K2280" t="s">
        <v>154</v>
      </c>
      <c r="L2280" t="s">
        <v>14</v>
      </c>
      <c r="M2280" s="5">
        <v>193.95</v>
      </c>
      <c r="N2280">
        <v>1</v>
      </c>
    </row>
    <row r="2281" spans="1:14" x14ac:dyDescent="0.25">
      <c r="A2281" s="2">
        <v>45362</v>
      </c>
      <c r="B2281" s="3">
        <f t="shared" si="107"/>
        <v>2024</v>
      </c>
      <c r="C2281" t="str">
        <f t="shared" si="105"/>
        <v>2023-2024</v>
      </c>
      <c r="D2281" t="s">
        <v>147</v>
      </c>
      <c r="E2281" t="s">
        <v>127</v>
      </c>
      <c r="F2281" t="str">
        <f t="shared" si="106"/>
        <v>New South Wales</v>
      </c>
      <c r="G2281" t="s">
        <v>10</v>
      </c>
      <c r="H2281">
        <v>2131</v>
      </c>
      <c r="I2281" t="s">
        <v>11</v>
      </c>
      <c r="J2281" t="s">
        <v>27</v>
      </c>
      <c r="K2281" t="s">
        <v>154</v>
      </c>
      <c r="L2281" t="s">
        <v>14</v>
      </c>
      <c r="M2281" s="5">
        <v>194.06</v>
      </c>
      <c r="N2281">
        <v>1</v>
      </c>
    </row>
    <row r="2282" spans="1:14" x14ac:dyDescent="0.25">
      <c r="A2282" s="2">
        <v>45814</v>
      </c>
      <c r="B2282" s="3">
        <f t="shared" si="107"/>
        <v>2025</v>
      </c>
      <c r="C2282" t="str">
        <f t="shared" si="105"/>
        <v>2024-2025</v>
      </c>
      <c r="D2282" t="s">
        <v>147</v>
      </c>
      <c r="E2282" t="s">
        <v>44</v>
      </c>
      <c r="F2282" t="str">
        <f t="shared" si="106"/>
        <v>Victoria</v>
      </c>
      <c r="G2282" t="s">
        <v>45</v>
      </c>
      <c r="H2282">
        <v>3066</v>
      </c>
      <c r="I2282" t="s">
        <v>11</v>
      </c>
      <c r="J2282" t="s">
        <v>46</v>
      </c>
      <c r="K2282" t="s">
        <v>154</v>
      </c>
      <c r="L2282" t="s">
        <v>14</v>
      </c>
      <c r="M2282" s="5">
        <v>194.56</v>
      </c>
      <c r="N2282">
        <v>1</v>
      </c>
    </row>
    <row r="2283" spans="1:14" x14ac:dyDescent="0.25">
      <c r="A2283" s="2">
        <v>45636</v>
      </c>
      <c r="B2283" s="3">
        <f t="shared" si="107"/>
        <v>2025</v>
      </c>
      <c r="C2283" t="str">
        <f t="shared" si="105"/>
        <v>2024-2025</v>
      </c>
      <c r="D2283" t="s">
        <v>147</v>
      </c>
      <c r="E2283" t="s">
        <v>116</v>
      </c>
      <c r="F2283" t="str">
        <f t="shared" si="106"/>
        <v>Western Australia</v>
      </c>
      <c r="G2283" t="s">
        <v>48</v>
      </c>
      <c r="H2283">
        <v>6725</v>
      </c>
      <c r="I2283" t="s">
        <v>11</v>
      </c>
      <c r="J2283" t="s">
        <v>77</v>
      </c>
      <c r="K2283" t="s">
        <v>155</v>
      </c>
      <c r="L2283" t="s">
        <v>20</v>
      </c>
      <c r="M2283" s="5">
        <v>194.63</v>
      </c>
      <c r="N2283">
        <v>1</v>
      </c>
    </row>
    <row r="2284" spans="1:14" x14ac:dyDescent="0.25">
      <c r="A2284" s="2">
        <v>45950</v>
      </c>
      <c r="B2284" s="3">
        <f t="shared" si="107"/>
        <v>2026</v>
      </c>
      <c r="C2284" t="str">
        <f t="shared" si="105"/>
        <v>2025-2026</v>
      </c>
      <c r="D2284" t="s">
        <v>147</v>
      </c>
      <c r="E2284" t="s">
        <v>99</v>
      </c>
      <c r="F2284" t="str">
        <f t="shared" si="106"/>
        <v>Victoria</v>
      </c>
      <c r="G2284" t="s">
        <v>45</v>
      </c>
      <c r="H2284">
        <v>3148</v>
      </c>
      <c r="I2284" t="s">
        <v>11</v>
      </c>
      <c r="J2284" t="s">
        <v>63</v>
      </c>
      <c r="K2284" t="s">
        <v>154</v>
      </c>
      <c r="L2284" t="s">
        <v>14</v>
      </c>
      <c r="M2284" s="5">
        <v>194.64</v>
      </c>
      <c r="N2284">
        <v>1</v>
      </c>
    </row>
    <row r="2285" spans="1:14" x14ac:dyDescent="0.25">
      <c r="A2285" s="2">
        <v>45367</v>
      </c>
      <c r="B2285" s="3">
        <f t="shared" si="107"/>
        <v>2024</v>
      </c>
      <c r="C2285" t="str">
        <f t="shared" si="105"/>
        <v>2023-2024</v>
      </c>
      <c r="D2285" t="s">
        <v>147</v>
      </c>
      <c r="E2285" t="s">
        <v>136</v>
      </c>
      <c r="F2285" t="str">
        <f t="shared" si="106"/>
        <v>Victoria</v>
      </c>
      <c r="G2285" t="s">
        <v>45</v>
      </c>
      <c r="H2285">
        <v>3175</v>
      </c>
      <c r="I2285" t="s">
        <v>11</v>
      </c>
      <c r="J2285" t="s">
        <v>63</v>
      </c>
      <c r="K2285" t="s">
        <v>19</v>
      </c>
      <c r="L2285" t="s">
        <v>23</v>
      </c>
      <c r="M2285" s="5">
        <v>194.64999999999998</v>
      </c>
      <c r="N2285">
        <v>1</v>
      </c>
    </row>
    <row r="2286" spans="1:14" x14ac:dyDescent="0.25">
      <c r="A2286" s="2">
        <v>45539</v>
      </c>
      <c r="B2286" s="3">
        <f t="shared" si="107"/>
        <v>2025</v>
      </c>
      <c r="C2286" t="str">
        <f t="shared" si="105"/>
        <v>2024-2025</v>
      </c>
      <c r="D2286" t="s">
        <v>148</v>
      </c>
      <c r="E2286" t="s">
        <v>89</v>
      </c>
      <c r="F2286" t="str">
        <f t="shared" si="106"/>
        <v>Queensland</v>
      </c>
      <c r="G2286" t="s">
        <v>35</v>
      </c>
      <c r="H2286">
        <v>4655</v>
      </c>
      <c r="I2286" t="s">
        <v>11</v>
      </c>
      <c r="J2286" t="s">
        <v>51</v>
      </c>
      <c r="K2286" t="s">
        <v>149</v>
      </c>
      <c r="L2286" t="s">
        <v>15</v>
      </c>
      <c r="M2286" s="5">
        <v>194.71</v>
      </c>
      <c r="N2286">
        <v>1</v>
      </c>
    </row>
    <row r="2287" spans="1:14" x14ac:dyDescent="0.25">
      <c r="A2287" s="2">
        <v>45735</v>
      </c>
      <c r="B2287" s="3">
        <f t="shared" si="107"/>
        <v>2025</v>
      </c>
      <c r="C2287" t="str">
        <f t="shared" si="105"/>
        <v>2024-2025</v>
      </c>
      <c r="D2287" t="s">
        <v>147</v>
      </c>
      <c r="E2287" t="s">
        <v>47</v>
      </c>
      <c r="F2287" t="str">
        <f t="shared" si="106"/>
        <v>Western Australia</v>
      </c>
      <c r="G2287" t="s">
        <v>48</v>
      </c>
      <c r="H2287">
        <v>6030</v>
      </c>
      <c r="I2287" t="s">
        <v>11</v>
      </c>
      <c r="J2287" t="s">
        <v>49</v>
      </c>
      <c r="K2287" t="s">
        <v>150</v>
      </c>
      <c r="L2287" t="s">
        <v>18</v>
      </c>
      <c r="M2287" s="5">
        <v>194.85</v>
      </c>
      <c r="N2287">
        <v>1</v>
      </c>
    </row>
    <row r="2288" spans="1:14" x14ac:dyDescent="0.25">
      <c r="A2288" s="2">
        <v>46008</v>
      </c>
      <c r="B2288" s="3">
        <f t="shared" si="107"/>
        <v>2026</v>
      </c>
      <c r="C2288" t="str">
        <f t="shared" si="105"/>
        <v>2025-2026</v>
      </c>
      <c r="D2288" t="s">
        <v>147</v>
      </c>
      <c r="E2288" t="s">
        <v>76</v>
      </c>
      <c r="F2288" t="str">
        <f t="shared" si="106"/>
        <v>Western Australia</v>
      </c>
      <c r="G2288" t="s">
        <v>48</v>
      </c>
      <c r="H2288">
        <v>6450</v>
      </c>
      <c r="I2288" t="s">
        <v>11</v>
      </c>
      <c r="J2288" t="s">
        <v>77</v>
      </c>
      <c r="K2288" t="s">
        <v>152</v>
      </c>
      <c r="L2288" t="s">
        <v>13</v>
      </c>
      <c r="M2288" s="5">
        <v>195.1</v>
      </c>
      <c r="N2288">
        <v>1</v>
      </c>
    </row>
    <row r="2289" spans="1:14" x14ac:dyDescent="0.25">
      <c r="A2289" s="2">
        <v>45461</v>
      </c>
      <c r="B2289" s="3">
        <f t="shared" si="107"/>
        <v>2024</v>
      </c>
      <c r="C2289" t="str">
        <f t="shared" si="105"/>
        <v>2023-2024</v>
      </c>
      <c r="D2289" t="s">
        <v>148</v>
      </c>
      <c r="E2289" t="s">
        <v>74</v>
      </c>
      <c r="F2289" t="str">
        <f t="shared" si="106"/>
        <v>South Australia</v>
      </c>
      <c r="G2289" t="s">
        <v>32</v>
      </c>
      <c r="H2289">
        <v>5043</v>
      </c>
      <c r="I2289" t="s">
        <v>11</v>
      </c>
      <c r="J2289" t="s">
        <v>33</v>
      </c>
      <c r="K2289" t="s">
        <v>155</v>
      </c>
      <c r="L2289" t="s">
        <v>20</v>
      </c>
      <c r="M2289" s="5">
        <v>195.16</v>
      </c>
      <c r="N2289">
        <v>1</v>
      </c>
    </row>
    <row r="2290" spans="1:14" x14ac:dyDescent="0.25">
      <c r="A2290" s="2">
        <v>45791</v>
      </c>
      <c r="B2290" s="3">
        <f t="shared" si="107"/>
        <v>2025</v>
      </c>
      <c r="C2290" t="str">
        <f t="shared" si="105"/>
        <v>2024-2025</v>
      </c>
      <c r="D2290" t="s">
        <v>147</v>
      </c>
      <c r="E2290" t="s">
        <v>124</v>
      </c>
      <c r="F2290" t="str">
        <f t="shared" si="106"/>
        <v>New South Wales</v>
      </c>
      <c r="G2290" t="s">
        <v>10</v>
      </c>
      <c r="H2290">
        <v>2015</v>
      </c>
      <c r="I2290" t="s">
        <v>11</v>
      </c>
      <c r="J2290" t="s">
        <v>12</v>
      </c>
      <c r="K2290" t="s">
        <v>157</v>
      </c>
      <c r="L2290" t="s">
        <v>22</v>
      </c>
      <c r="M2290" s="5">
        <v>195.35000000000002</v>
      </c>
      <c r="N2290">
        <v>1</v>
      </c>
    </row>
    <row r="2291" spans="1:14" x14ac:dyDescent="0.25">
      <c r="A2291" s="2">
        <v>45938</v>
      </c>
      <c r="B2291" s="3">
        <f t="shared" si="107"/>
        <v>2026</v>
      </c>
      <c r="C2291" t="str">
        <f t="shared" si="105"/>
        <v>2025-2026</v>
      </c>
      <c r="D2291" t="s">
        <v>147</v>
      </c>
      <c r="E2291" t="s">
        <v>124</v>
      </c>
      <c r="F2291" t="str">
        <f t="shared" si="106"/>
        <v>New South Wales</v>
      </c>
      <c r="G2291" t="s">
        <v>10</v>
      </c>
      <c r="H2291">
        <v>2015</v>
      </c>
      <c r="I2291" t="s">
        <v>11</v>
      </c>
      <c r="J2291" t="s">
        <v>12</v>
      </c>
      <c r="K2291" t="s">
        <v>152</v>
      </c>
      <c r="L2291" t="s">
        <v>13</v>
      </c>
      <c r="M2291" s="5">
        <v>195.65000000000003</v>
      </c>
      <c r="N2291">
        <v>1</v>
      </c>
    </row>
    <row r="2292" spans="1:14" x14ac:dyDescent="0.25">
      <c r="A2292" s="2">
        <v>45895</v>
      </c>
      <c r="B2292" s="3">
        <f t="shared" si="107"/>
        <v>2026</v>
      </c>
      <c r="C2292" t="str">
        <f t="shared" si="105"/>
        <v>2025-2026</v>
      </c>
      <c r="D2292" t="s">
        <v>148</v>
      </c>
      <c r="E2292" t="s">
        <v>105</v>
      </c>
      <c r="F2292" t="str">
        <f t="shared" si="106"/>
        <v>Victoria</v>
      </c>
      <c r="G2292" t="s">
        <v>45</v>
      </c>
      <c r="H2292">
        <v>3500</v>
      </c>
      <c r="I2292" t="s">
        <v>11</v>
      </c>
      <c r="J2292" t="s">
        <v>60</v>
      </c>
      <c r="K2292" t="s">
        <v>156</v>
      </c>
      <c r="L2292" t="s">
        <v>17</v>
      </c>
      <c r="M2292" s="5">
        <v>196.21</v>
      </c>
      <c r="N2292">
        <v>1</v>
      </c>
    </row>
    <row r="2293" spans="1:14" x14ac:dyDescent="0.25">
      <c r="A2293" s="2">
        <v>45517</v>
      </c>
      <c r="B2293" s="3">
        <f t="shared" si="107"/>
        <v>2025</v>
      </c>
      <c r="C2293" t="str">
        <f t="shared" si="105"/>
        <v>2024-2025</v>
      </c>
      <c r="D2293" t="s">
        <v>147</v>
      </c>
      <c r="E2293" t="s">
        <v>65</v>
      </c>
      <c r="F2293" t="str">
        <f t="shared" si="106"/>
        <v>New South Wales</v>
      </c>
      <c r="G2293" t="s">
        <v>10</v>
      </c>
      <c r="H2293">
        <v>2541</v>
      </c>
      <c r="I2293" t="s">
        <v>11</v>
      </c>
      <c r="J2293" t="s">
        <v>58</v>
      </c>
      <c r="K2293" t="s">
        <v>153</v>
      </c>
      <c r="L2293" t="s">
        <v>16</v>
      </c>
      <c r="M2293" s="5">
        <v>196.23999999999998</v>
      </c>
      <c r="N2293">
        <v>1</v>
      </c>
    </row>
    <row r="2294" spans="1:14" x14ac:dyDescent="0.25">
      <c r="A2294" s="2">
        <v>45629</v>
      </c>
      <c r="B2294" s="3">
        <f t="shared" si="107"/>
        <v>2025</v>
      </c>
      <c r="C2294" t="str">
        <f t="shared" si="105"/>
        <v>2024-2025</v>
      </c>
      <c r="D2294" t="s">
        <v>148</v>
      </c>
      <c r="E2294" t="s">
        <v>41</v>
      </c>
      <c r="F2294" t="str">
        <f t="shared" si="106"/>
        <v>New South Wales</v>
      </c>
      <c r="G2294" t="s">
        <v>10</v>
      </c>
      <c r="H2294">
        <v>2830</v>
      </c>
      <c r="I2294" t="s">
        <v>11</v>
      </c>
      <c r="J2294" t="s">
        <v>25</v>
      </c>
      <c r="K2294" t="s">
        <v>156</v>
      </c>
      <c r="L2294" t="s">
        <v>17</v>
      </c>
      <c r="M2294" s="5">
        <v>196.49</v>
      </c>
      <c r="N2294">
        <v>1</v>
      </c>
    </row>
    <row r="2295" spans="1:14" x14ac:dyDescent="0.25">
      <c r="A2295" s="2">
        <v>45867</v>
      </c>
      <c r="B2295" s="3">
        <f t="shared" si="107"/>
        <v>2026</v>
      </c>
      <c r="C2295" t="str">
        <f t="shared" si="105"/>
        <v>2025-2026</v>
      </c>
      <c r="D2295" t="s">
        <v>148</v>
      </c>
      <c r="E2295" t="s">
        <v>76</v>
      </c>
      <c r="F2295" t="str">
        <f t="shared" si="106"/>
        <v>Western Australia</v>
      </c>
      <c r="G2295" t="s">
        <v>48</v>
      </c>
      <c r="H2295">
        <v>6450</v>
      </c>
      <c r="I2295" t="s">
        <v>11</v>
      </c>
      <c r="J2295" t="s">
        <v>77</v>
      </c>
      <c r="K2295" t="s">
        <v>19</v>
      </c>
      <c r="L2295" t="s">
        <v>23</v>
      </c>
      <c r="M2295" s="5">
        <v>196.62</v>
      </c>
      <c r="N2295">
        <v>1</v>
      </c>
    </row>
    <row r="2296" spans="1:14" x14ac:dyDescent="0.25">
      <c r="A2296" s="2">
        <v>45649</v>
      </c>
      <c r="B2296" s="3">
        <f t="shared" si="107"/>
        <v>2025</v>
      </c>
      <c r="C2296" t="str">
        <f t="shared" si="105"/>
        <v>2024-2025</v>
      </c>
      <c r="D2296" t="s">
        <v>147</v>
      </c>
      <c r="E2296" t="s">
        <v>50</v>
      </c>
      <c r="F2296" t="str">
        <f t="shared" si="106"/>
        <v>Queensland</v>
      </c>
      <c r="G2296" t="s">
        <v>35</v>
      </c>
      <c r="H2296">
        <v>4703</v>
      </c>
      <c r="I2296" t="s">
        <v>11</v>
      </c>
      <c r="J2296" t="s">
        <v>51</v>
      </c>
      <c r="K2296" t="s">
        <v>154</v>
      </c>
      <c r="L2296" t="s">
        <v>14</v>
      </c>
      <c r="M2296" s="5">
        <v>196.82</v>
      </c>
      <c r="N2296">
        <v>1</v>
      </c>
    </row>
    <row r="2297" spans="1:14" x14ac:dyDescent="0.25">
      <c r="A2297" s="2">
        <v>45402</v>
      </c>
      <c r="B2297" s="3">
        <f t="shared" si="107"/>
        <v>2024</v>
      </c>
      <c r="C2297" t="str">
        <f t="shared" si="105"/>
        <v>2023-2024</v>
      </c>
      <c r="D2297" t="s">
        <v>147</v>
      </c>
      <c r="E2297" t="s">
        <v>121</v>
      </c>
      <c r="F2297" t="str">
        <f t="shared" si="106"/>
        <v>Queensland</v>
      </c>
      <c r="G2297" t="s">
        <v>35</v>
      </c>
      <c r="H2297">
        <v>4700</v>
      </c>
      <c r="I2297" t="s">
        <v>11</v>
      </c>
      <c r="J2297" t="s">
        <v>51</v>
      </c>
      <c r="K2297" t="s">
        <v>154</v>
      </c>
      <c r="L2297" t="s">
        <v>14</v>
      </c>
      <c r="M2297" s="5">
        <v>196.88000000000002</v>
      </c>
      <c r="N2297">
        <v>1</v>
      </c>
    </row>
    <row r="2298" spans="1:14" x14ac:dyDescent="0.25">
      <c r="A2298" s="2">
        <v>45842</v>
      </c>
      <c r="B2298" s="3">
        <f t="shared" si="107"/>
        <v>2026</v>
      </c>
      <c r="C2298" t="str">
        <f t="shared" si="105"/>
        <v>2025-2026</v>
      </c>
      <c r="D2298" t="s">
        <v>147</v>
      </c>
      <c r="E2298" t="s">
        <v>64</v>
      </c>
      <c r="F2298" t="str">
        <f t="shared" si="106"/>
        <v>Victoria</v>
      </c>
      <c r="G2298" t="s">
        <v>45</v>
      </c>
      <c r="H2298">
        <v>3199</v>
      </c>
      <c r="I2298" t="s">
        <v>11</v>
      </c>
      <c r="J2298" t="s">
        <v>63</v>
      </c>
      <c r="K2298" t="s">
        <v>154</v>
      </c>
      <c r="L2298" t="s">
        <v>14</v>
      </c>
      <c r="M2298" s="5">
        <v>197.04</v>
      </c>
      <c r="N2298">
        <v>1</v>
      </c>
    </row>
    <row r="2299" spans="1:14" x14ac:dyDescent="0.25">
      <c r="A2299" s="2">
        <v>45601</v>
      </c>
      <c r="B2299" s="3">
        <f t="shared" si="107"/>
        <v>2025</v>
      </c>
      <c r="C2299" t="str">
        <f t="shared" si="105"/>
        <v>2024-2025</v>
      </c>
      <c r="D2299" t="s">
        <v>147</v>
      </c>
      <c r="E2299" t="s">
        <v>37</v>
      </c>
      <c r="F2299" t="str">
        <f t="shared" si="106"/>
        <v>South Australia</v>
      </c>
      <c r="G2299" t="s">
        <v>32</v>
      </c>
      <c r="H2299">
        <v>5607</v>
      </c>
      <c r="I2299" t="s">
        <v>11</v>
      </c>
      <c r="J2299" t="s">
        <v>38</v>
      </c>
      <c r="K2299" t="s">
        <v>156</v>
      </c>
      <c r="L2299" t="s">
        <v>17</v>
      </c>
      <c r="M2299" s="5">
        <v>197.66</v>
      </c>
      <c r="N2299">
        <v>1</v>
      </c>
    </row>
    <row r="2300" spans="1:14" x14ac:dyDescent="0.25">
      <c r="A2300" s="2">
        <v>45834</v>
      </c>
      <c r="B2300" s="3">
        <f t="shared" si="107"/>
        <v>2025</v>
      </c>
      <c r="C2300" t="str">
        <f t="shared" si="105"/>
        <v>2024-2025</v>
      </c>
      <c r="D2300" t="s">
        <v>147</v>
      </c>
      <c r="E2300" t="s">
        <v>131</v>
      </c>
      <c r="F2300" t="str">
        <f t="shared" si="106"/>
        <v>Western Australia</v>
      </c>
      <c r="G2300" t="s">
        <v>48</v>
      </c>
      <c r="H2300">
        <v>6530</v>
      </c>
      <c r="I2300" t="s">
        <v>11</v>
      </c>
      <c r="J2300" t="s">
        <v>77</v>
      </c>
      <c r="K2300" t="s">
        <v>149</v>
      </c>
      <c r="L2300" t="s">
        <v>15</v>
      </c>
      <c r="M2300" s="5">
        <v>197.91</v>
      </c>
      <c r="N2300">
        <v>1</v>
      </c>
    </row>
    <row r="2301" spans="1:14" x14ac:dyDescent="0.25">
      <c r="A2301" s="2">
        <v>46002</v>
      </c>
      <c r="B2301" s="3">
        <f t="shared" si="107"/>
        <v>2026</v>
      </c>
      <c r="C2301" t="str">
        <f t="shared" si="105"/>
        <v>2025-2026</v>
      </c>
      <c r="D2301" t="s">
        <v>147</v>
      </c>
      <c r="E2301" t="s">
        <v>115</v>
      </c>
      <c r="F2301" t="str">
        <f t="shared" si="106"/>
        <v>Western Australia</v>
      </c>
      <c r="G2301" t="s">
        <v>48</v>
      </c>
      <c r="H2301">
        <v>6280</v>
      </c>
      <c r="I2301" t="s">
        <v>11</v>
      </c>
      <c r="J2301" t="s">
        <v>94</v>
      </c>
      <c r="K2301" t="s">
        <v>157</v>
      </c>
      <c r="L2301" t="s">
        <v>22</v>
      </c>
      <c r="M2301" s="5">
        <v>198.01999999999998</v>
      </c>
      <c r="N2301">
        <v>1</v>
      </c>
    </row>
    <row r="2302" spans="1:14" x14ac:dyDescent="0.25">
      <c r="A2302" s="2">
        <v>45726</v>
      </c>
      <c r="B2302" s="3">
        <f t="shared" si="107"/>
        <v>2025</v>
      </c>
      <c r="C2302" t="str">
        <f t="shared" si="105"/>
        <v>2024-2025</v>
      </c>
      <c r="D2302" t="s">
        <v>148</v>
      </c>
      <c r="E2302" t="s">
        <v>100</v>
      </c>
      <c r="F2302" t="str">
        <f t="shared" si="106"/>
        <v>Western Australia</v>
      </c>
      <c r="G2302" t="s">
        <v>48</v>
      </c>
      <c r="H2302">
        <v>6021</v>
      </c>
      <c r="I2302" t="s">
        <v>11</v>
      </c>
      <c r="J2302" t="s">
        <v>49</v>
      </c>
      <c r="K2302" t="s">
        <v>19</v>
      </c>
      <c r="L2302" t="s">
        <v>23</v>
      </c>
      <c r="M2302" s="5">
        <v>198.07</v>
      </c>
      <c r="N2302">
        <v>1</v>
      </c>
    </row>
    <row r="2303" spans="1:14" x14ac:dyDescent="0.25">
      <c r="A2303" s="2">
        <v>45519</v>
      </c>
      <c r="B2303" s="3">
        <f t="shared" si="107"/>
        <v>2025</v>
      </c>
      <c r="C2303" t="str">
        <f t="shared" si="105"/>
        <v>2024-2025</v>
      </c>
      <c r="D2303" t="s">
        <v>147</v>
      </c>
      <c r="E2303" t="s">
        <v>98</v>
      </c>
      <c r="F2303" t="str">
        <f t="shared" si="106"/>
        <v>Victoria</v>
      </c>
      <c r="G2303" t="s">
        <v>45</v>
      </c>
      <c r="H2303">
        <v>3429</v>
      </c>
      <c r="I2303" t="s">
        <v>11</v>
      </c>
      <c r="J2303" t="s">
        <v>60</v>
      </c>
      <c r="K2303" t="s">
        <v>150</v>
      </c>
      <c r="L2303" t="s">
        <v>18</v>
      </c>
      <c r="M2303" s="5">
        <v>198.64</v>
      </c>
      <c r="N2303">
        <v>1</v>
      </c>
    </row>
    <row r="2304" spans="1:14" x14ac:dyDescent="0.25">
      <c r="A2304" s="2">
        <v>45965</v>
      </c>
      <c r="B2304" s="3">
        <f t="shared" si="107"/>
        <v>2026</v>
      </c>
      <c r="C2304" t="str">
        <f t="shared" si="105"/>
        <v>2025-2026</v>
      </c>
      <c r="D2304" t="s">
        <v>147</v>
      </c>
      <c r="E2304" t="s">
        <v>135</v>
      </c>
      <c r="F2304" t="str">
        <f t="shared" si="106"/>
        <v>Victoria</v>
      </c>
      <c r="G2304" t="s">
        <v>45</v>
      </c>
      <c r="H2304">
        <v>3550</v>
      </c>
      <c r="I2304" t="s">
        <v>11</v>
      </c>
      <c r="J2304" t="s">
        <v>60</v>
      </c>
      <c r="K2304" t="s">
        <v>149</v>
      </c>
      <c r="L2304" t="s">
        <v>15</v>
      </c>
      <c r="M2304" s="5">
        <v>198.75</v>
      </c>
      <c r="N2304">
        <v>1</v>
      </c>
    </row>
    <row r="2305" spans="1:14" x14ac:dyDescent="0.25">
      <c r="A2305" s="2">
        <v>45338</v>
      </c>
      <c r="B2305" s="3">
        <f t="shared" si="107"/>
        <v>2024</v>
      </c>
      <c r="C2305" t="str">
        <f t="shared" si="105"/>
        <v>2023-2024</v>
      </c>
      <c r="D2305" t="s">
        <v>147</v>
      </c>
      <c r="E2305" t="s">
        <v>82</v>
      </c>
      <c r="F2305" t="str">
        <f t="shared" si="106"/>
        <v>Queensland</v>
      </c>
      <c r="G2305" t="s">
        <v>35</v>
      </c>
      <c r="H2305">
        <v>4012</v>
      </c>
      <c r="I2305" t="s">
        <v>11</v>
      </c>
      <c r="J2305" t="s">
        <v>43</v>
      </c>
      <c r="K2305" t="s">
        <v>154</v>
      </c>
      <c r="L2305" t="s">
        <v>14</v>
      </c>
      <c r="M2305" s="5">
        <v>198.84</v>
      </c>
      <c r="N2305">
        <v>1</v>
      </c>
    </row>
    <row r="2306" spans="1:14" x14ac:dyDescent="0.25">
      <c r="A2306" s="2">
        <v>46016</v>
      </c>
      <c r="B2306" s="3">
        <f t="shared" si="107"/>
        <v>2026</v>
      </c>
      <c r="C2306" t="str">
        <f t="shared" ref="C2306:C2369" si="108">IF(MONTH(A2306) &gt;= 7, YEAR(A2306) &amp; "-" &amp; YEAR(A2306) + 1, YEAR(A2306) - 1 &amp; "-" &amp; YEAR(A2306))</f>
        <v>2025-2026</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25">
      <c r="A2307" s="2">
        <v>45938</v>
      </c>
      <c r="B2307" s="3">
        <f t="shared" ref="B2307:B2370" si="110">IF(MONTH(A2307)&gt;=7,YEAR(A2307)+1,YEAR(A2307))</f>
        <v>2026</v>
      </c>
      <c r="C2307" t="str">
        <f t="shared" si="108"/>
        <v>2025-2026</v>
      </c>
      <c r="D2307" t="s">
        <v>147</v>
      </c>
      <c r="E2307" t="s">
        <v>97</v>
      </c>
      <c r="F2307" t="str">
        <f t="shared" si="109"/>
        <v>Tasmania</v>
      </c>
      <c r="G2307" t="s">
        <v>70</v>
      </c>
      <c r="H2307">
        <v>7250</v>
      </c>
      <c r="I2307" t="s">
        <v>11</v>
      </c>
      <c r="J2307" t="s">
        <v>71</v>
      </c>
      <c r="K2307" t="s">
        <v>152</v>
      </c>
      <c r="L2307" t="s">
        <v>13</v>
      </c>
      <c r="M2307" s="5">
        <v>199.82</v>
      </c>
      <c r="N2307">
        <v>1</v>
      </c>
    </row>
    <row r="2308" spans="1:14" x14ac:dyDescent="0.25">
      <c r="A2308" s="2">
        <v>45877</v>
      </c>
      <c r="B2308" s="3">
        <f t="shared" si="110"/>
        <v>2026</v>
      </c>
      <c r="C2308" t="str">
        <f t="shared" si="108"/>
        <v>2025-2026</v>
      </c>
      <c r="D2308" t="s">
        <v>147</v>
      </c>
      <c r="E2308" t="s">
        <v>128</v>
      </c>
      <c r="F2308" t="str">
        <f t="shared" si="109"/>
        <v>Western Australia</v>
      </c>
      <c r="G2308" t="s">
        <v>48</v>
      </c>
      <c r="H2308">
        <v>6027</v>
      </c>
      <c r="I2308" t="s">
        <v>11</v>
      </c>
      <c r="J2308" t="s">
        <v>49</v>
      </c>
      <c r="K2308" t="s">
        <v>151</v>
      </c>
      <c r="L2308" t="s">
        <v>21</v>
      </c>
      <c r="M2308" s="5">
        <v>199.95</v>
      </c>
      <c r="N2308">
        <v>1</v>
      </c>
    </row>
    <row r="2309" spans="1:14" x14ac:dyDescent="0.25">
      <c r="A2309" s="2">
        <v>45875</v>
      </c>
      <c r="B2309" s="3">
        <f t="shared" si="110"/>
        <v>2026</v>
      </c>
      <c r="C2309" t="str">
        <f t="shared" si="108"/>
        <v>2025-2026</v>
      </c>
      <c r="D2309" t="s">
        <v>147</v>
      </c>
      <c r="E2309" t="s">
        <v>124</v>
      </c>
      <c r="F2309" t="str">
        <f t="shared" si="109"/>
        <v>New South Wales</v>
      </c>
      <c r="G2309" t="s">
        <v>10</v>
      </c>
      <c r="H2309">
        <v>2015</v>
      </c>
      <c r="I2309" t="s">
        <v>11</v>
      </c>
      <c r="J2309" t="s">
        <v>12</v>
      </c>
      <c r="K2309" t="s">
        <v>155</v>
      </c>
      <c r="L2309" t="s">
        <v>20</v>
      </c>
      <c r="M2309" s="5">
        <v>200.05</v>
      </c>
      <c r="N2309">
        <v>1</v>
      </c>
    </row>
    <row r="2310" spans="1:14" x14ac:dyDescent="0.25">
      <c r="A2310" s="2">
        <v>45901</v>
      </c>
      <c r="B2310" s="3">
        <f t="shared" si="110"/>
        <v>2026</v>
      </c>
      <c r="C2310" t="str">
        <f t="shared" si="108"/>
        <v>2025-2026</v>
      </c>
      <c r="D2310" t="s">
        <v>147</v>
      </c>
      <c r="E2310" t="s">
        <v>132</v>
      </c>
      <c r="F2310" t="str">
        <f t="shared" si="109"/>
        <v>New South Wales</v>
      </c>
      <c r="G2310" t="s">
        <v>10</v>
      </c>
      <c r="H2310">
        <v>2800</v>
      </c>
      <c r="I2310" t="s">
        <v>11</v>
      </c>
      <c r="J2310" t="s">
        <v>25</v>
      </c>
      <c r="K2310" t="s">
        <v>156</v>
      </c>
      <c r="L2310" t="s">
        <v>17</v>
      </c>
      <c r="M2310" s="5">
        <v>200.39</v>
      </c>
      <c r="N2310">
        <v>1</v>
      </c>
    </row>
    <row r="2311" spans="1:14" x14ac:dyDescent="0.25">
      <c r="A2311" s="2">
        <v>45690</v>
      </c>
      <c r="B2311" s="3">
        <f t="shared" si="110"/>
        <v>2025</v>
      </c>
      <c r="C2311" t="str">
        <f t="shared" si="108"/>
        <v>2024-2025</v>
      </c>
      <c r="D2311" t="s">
        <v>147</v>
      </c>
      <c r="E2311" t="s">
        <v>139</v>
      </c>
      <c r="F2311" t="str">
        <f t="shared" si="109"/>
        <v>New South Wales</v>
      </c>
      <c r="G2311" t="s">
        <v>10</v>
      </c>
      <c r="H2311">
        <v>2020</v>
      </c>
      <c r="I2311" t="s">
        <v>11</v>
      </c>
      <c r="J2311" t="s">
        <v>12</v>
      </c>
      <c r="K2311" t="s">
        <v>149</v>
      </c>
      <c r="L2311" t="s">
        <v>15</v>
      </c>
      <c r="M2311" s="5">
        <v>200.44</v>
      </c>
      <c r="N2311">
        <v>1</v>
      </c>
    </row>
    <row r="2312" spans="1:14" x14ac:dyDescent="0.25">
      <c r="A2312" s="2">
        <v>45745</v>
      </c>
      <c r="B2312" s="3">
        <f t="shared" si="110"/>
        <v>2025</v>
      </c>
      <c r="C2312" t="str">
        <f t="shared" si="108"/>
        <v>2024-2025</v>
      </c>
      <c r="D2312" t="s">
        <v>147</v>
      </c>
      <c r="E2312" t="s">
        <v>121</v>
      </c>
      <c r="F2312" t="str">
        <f t="shared" si="109"/>
        <v>Queensland</v>
      </c>
      <c r="G2312" t="s">
        <v>35</v>
      </c>
      <c r="H2312">
        <v>4700</v>
      </c>
      <c r="I2312" t="s">
        <v>11</v>
      </c>
      <c r="J2312" t="s">
        <v>51</v>
      </c>
      <c r="K2312" t="s">
        <v>149</v>
      </c>
      <c r="L2312" t="s">
        <v>15</v>
      </c>
      <c r="M2312" s="5">
        <v>200.64999999999998</v>
      </c>
      <c r="N2312">
        <v>1</v>
      </c>
    </row>
    <row r="2313" spans="1:14" x14ac:dyDescent="0.25">
      <c r="A2313" s="2">
        <v>45852</v>
      </c>
      <c r="B2313" s="3">
        <f t="shared" si="110"/>
        <v>2026</v>
      </c>
      <c r="C2313" t="str">
        <f t="shared" si="108"/>
        <v>2025-2026</v>
      </c>
      <c r="D2313" t="s">
        <v>147</v>
      </c>
      <c r="E2313" t="s">
        <v>113</v>
      </c>
      <c r="F2313" t="str">
        <f t="shared" si="109"/>
        <v>Queensland</v>
      </c>
      <c r="G2313" t="s">
        <v>35</v>
      </c>
      <c r="H2313">
        <v>4215</v>
      </c>
      <c r="I2313" t="s">
        <v>11</v>
      </c>
      <c r="J2313" t="s">
        <v>104</v>
      </c>
      <c r="K2313" t="s">
        <v>151</v>
      </c>
      <c r="L2313" t="s">
        <v>21</v>
      </c>
      <c r="M2313" s="5">
        <v>200.70999999999998</v>
      </c>
      <c r="N2313">
        <v>1</v>
      </c>
    </row>
    <row r="2314" spans="1:14" x14ac:dyDescent="0.25">
      <c r="A2314" s="2">
        <v>45480</v>
      </c>
      <c r="B2314" s="3">
        <f t="shared" si="110"/>
        <v>2025</v>
      </c>
      <c r="C2314" t="str">
        <f t="shared" si="108"/>
        <v>2024-2025</v>
      </c>
      <c r="D2314" t="s">
        <v>147</v>
      </c>
      <c r="E2314" t="s">
        <v>141</v>
      </c>
      <c r="F2314" t="str">
        <f t="shared" si="109"/>
        <v>Western Australia</v>
      </c>
      <c r="G2314" t="s">
        <v>48</v>
      </c>
      <c r="H2314">
        <v>6052</v>
      </c>
      <c r="I2314" t="s">
        <v>11</v>
      </c>
      <c r="J2314" t="s">
        <v>49</v>
      </c>
      <c r="K2314" t="s">
        <v>149</v>
      </c>
      <c r="L2314" t="s">
        <v>15</v>
      </c>
      <c r="M2314" s="5">
        <v>200.73</v>
      </c>
      <c r="N2314">
        <v>1</v>
      </c>
    </row>
    <row r="2315" spans="1:14" x14ac:dyDescent="0.25">
      <c r="A2315" s="2">
        <v>45895</v>
      </c>
      <c r="B2315" s="3">
        <f t="shared" si="110"/>
        <v>2026</v>
      </c>
      <c r="C2315" t="str">
        <f t="shared" si="108"/>
        <v>2025-2026</v>
      </c>
      <c r="D2315" t="s">
        <v>148</v>
      </c>
      <c r="E2315" t="s">
        <v>112</v>
      </c>
      <c r="F2315" t="str">
        <f t="shared" si="109"/>
        <v>Victoria</v>
      </c>
      <c r="G2315" t="s">
        <v>45</v>
      </c>
      <c r="H2315">
        <v>3076</v>
      </c>
      <c r="I2315" t="s">
        <v>11</v>
      </c>
      <c r="J2315" t="s">
        <v>46</v>
      </c>
      <c r="K2315" t="s">
        <v>153</v>
      </c>
      <c r="L2315" t="s">
        <v>16</v>
      </c>
      <c r="M2315" s="5">
        <v>200.82000000000002</v>
      </c>
      <c r="N2315">
        <v>1</v>
      </c>
    </row>
    <row r="2316" spans="1:14" x14ac:dyDescent="0.25">
      <c r="A2316" s="2">
        <v>45452</v>
      </c>
      <c r="B2316" s="3">
        <f t="shared" si="110"/>
        <v>2024</v>
      </c>
      <c r="C2316" t="str">
        <f t="shared" si="108"/>
        <v>2023-2024</v>
      </c>
      <c r="D2316" t="s">
        <v>148</v>
      </c>
      <c r="E2316" t="s">
        <v>143</v>
      </c>
      <c r="F2316" t="str">
        <f t="shared" si="109"/>
        <v>New South Wales</v>
      </c>
      <c r="G2316" t="s">
        <v>10</v>
      </c>
      <c r="H2316">
        <v>2154</v>
      </c>
      <c r="I2316" t="s">
        <v>11</v>
      </c>
      <c r="J2316" t="s">
        <v>27</v>
      </c>
      <c r="K2316" t="s">
        <v>154</v>
      </c>
      <c r="L2316" t="s">
        <v>14</v>
      </c>
      <c r="M2316" s="5">
        <v>200.87</v>
      </c>
      <c r="N2316">
        <v>1</v>
      </c>
    </row>
    <row r="2317" spans="1:14" x14ac:dyDescent="0.25">
      <c r="A2317" s="2">
        <v>45837</v>
      </c>
      <c r="B2317" s="3">
        <f t="shared" si="110"/>
        <v>2025</v>
      </c>
      <c r="C2317" t="str">
        <f t="shared" si="108"/>
        <v>2024-2025</v>
      </c>
      <c r="D2317" t="s">
        <v>147</v>
      </c>
      <c r="E2317" t="s">
        <v>103</v>
      </c>
      <c r="F2317" t="str">
        <f t="shared" si="109"/>
        <v>Queensland</v>
      </c>
      <c r="G2317" t="s">
        <v>35</v>
      </c>
      <c r="H2317">
        <v>4509</v>
      </c>
      <c r="I2317" t="s">
        <v>11</v>
      </c>
      <c r="J2317" t="s">
        <v>104</v>
      </c>
      <c r="K2317" t="s">
        <v>157</v>
      </c>
      <c r="L2317" t="s">
        <v>22</v>
      </c>
      <c r="M2317" s="5">
        <v>200.87</v>
      </c>
      <c r="N2317">
        <v>1</v>
      </c>
    </row>
    <row r="2318" spans="1:14" x14ac:dyDescent="0.25">
      <c r="A2318" s="2">
        <v>45998</v>
      </c>
      <c r="B2318" s="3">
        <f t="shared" si="110"/>
        <v>2026</v>
      </c>
      <c r="C2318" t="str">
        <f t="shared" si="108"/>
        <v>2025-2026</v>
      </c>
      <c r="D2318" t="s">
        <v>147</v>
      </c>
      <c r="E2318" t="s">
        <v>37</v>
      </c>
      <c r="F2318" t="str">
        <f t="shared" si="109"/>
        <v>South Australia</v>
      </c>
      <c r="G2318" t="s">
        <v>32</v>
      </c>
      <c r="H2318">
        <v>5607</v>
      </c>
      <c r="I2318" t="s">
        <v>11</v>
      </c>
      <c r="J2318" t="s">
        <v>38</v>
      </c>
      <c r="K2318" t="s">
        <v>156</v>
      </c>
      <c r="L2318" t="s">
        <v>17</v>
      </c>
      <c r="M2318" s="5">
        <v>201.14</v>
      </c>
      <c r="N2318">
        <v>1</v>
      </c>
    </row>
    <row r="2319" spans="1:14" x14ac:dyDescent="0.25">
      <c r="A2319" s="2">
        <v>45475</v>
      </c>
      <c r="B2319" s="3">
        <f t="shared" si="110"/>
        <v>2025</v>
      </c>
      <c r="C2319" t="str">
        <f t="shared" si="108"/>
        <v>2024-2025</v>
      </c>
      <c r="D2319" t="s">
        <v>148</v>
      </c>
      <c r="E2319" t="s">
        <v>134</v>
      </c>
      <c r="F2319" t="str">
        <f t="shared" si="109"/>
        <v>Queensland</v>
      </c>
      <c r="G2319" t="s">
        <v>35</v>
      </c>
      <c r="H2319">
        <v>4825</v>
      </c>
      <c r="I2319" t="s">
        <v>11</v>
      </c>
      <c r="J2319" t="s">
        <v>36</v>
      </c>
      <c r="K2319" t="s">
        <v>153</v>
      </c>
      <c r="L2319" t="s">
        <v>16</v>
      </c>
      <c r="M2319" s="5">
        <v>201.22</v>
      </c>
      <c r="N2319">
        <v>1</v>
      </c>
    </row>
    <row r="2320" spans="1:14" x14ac:dyDescent="0.25">
      <c r="A2320" s="2">
        <v>45305</v>
      </c>
      <c r="B2320" s="3">
        <f t="shared" si="110"/>
        <v>2024</v>
      </c>
      <c r="C2320" t="str">
        <f t="shared" si="108"/>
        <v>2023-2024</v>
      </c>
      <c r="D2320" t="s">
        <v>147</v>
      </c>
      <c r="E2320" t="s">
        <v>62</v>
      </c>
      <c r="F2320" t="str">
        <f t="shared" si="109"/>
        <v>Victoria</v>
      </c>
      <c r="G2320" t="s">
        <v>45</v>
      </c>
      <c r="H2320">
        <v>3134</v>
      </c>
      <c r="I2320" t="s">
        <v>11</v>
      </c>
      <c r="J2320" t="s">
        <v>63</v>
      </c>
      <c r="K2320" t="s">
        <v>152</v>
      </c>
      <c r="L2320" t="s">
        <v>13</v>
      </c>
      <c r="M2320" s="5">
        <v>201.22000000000003</v>
      </c>
      <c r="N2320">
        <v>1</v>
      </c>
    </row>
    <row r="2321" spans="1:14" x14ac:dyDescent="0.25">
      <c r="A2321" s="2">
        <v>45329</v>
      </c>
      <c r="B2321" s="3">
        <f t="shared" si="110"/>
        <v>2024</v>
      </c>
      <c r="C2321" t="str">
        <f t="shared" si="108"/>
        <v>2023-2024</v>
      </c>
      <c r="D2321" t="s">
        <v>148</v>
      </c>
      <c r="E2321" t="s">
        <v>59</v>
      </c>
      <c r="F2321" t="str">
        <f t="shared" si="109"/>
        <v>Victoria</v>
      </c>
      <c r="G2321" t="s">
        <v>45</v>
      </c>
      <c r="H2321">
        <v>3280</v>
      </c>
      <c r="I2321" t="s">
        <v>11</v>
      </c>
      <c r="J2321" t="s">
        <v>60</v>
      </c>
      <c r="K2321" t="s">
        <v>154</v>
      </c>
      <c r="L2321" t="s">
        <v>14</v>
      </c>
      <c r="M2321" s="5">
        <v>201.92</v>
      </c>
      <c r="N2321">
        <v>1</v>
      </c>
    </row>
    <row r="2322" spans="1:14" x14ac:dyDescent="0.25">
      <c r="A2322" s="2">
        <v>46020</v>
      </c>
      <c r="B2322" s="3">
        <f t="shared" si="110"/>
        <v>2026</v>
      </c>
      <c r="C2322" t="str">
        <f t="shared" si="108"/>
        <v>2025-2026</v>
      </c>
      <c r="D2322" t="s">
        <v>147</v>
      </c>
      <c r="E2322" t="s">
        <v>69</v>
      </c>
      <c r="F2322" t="str">
        <f t="shared" si="109"/>
        <v>Tasmania</v>
      </c>
      <c r="G2322" t="s">
        <v>70</v>
      </c>
      <c r="H2322">
        <v>7018</v>
      </c>
      <c r="I2322" t="s">
        <v>11</v>
      </c>
      <c r="J2322" t="s">
        <v>71</v>
      </c>
      <c r="K2322" t="s">
        <v>154</v>
      </c>
      <c r="L2322" t="s">
        <v>14</v>
      </c>
      <c r="M2322" s="5">
        <v>202.16</v>
      </c>
      <c r="N2322">
        <v>1</v>
      </c>
    </row>
    <row r="2323" spans="1:14" x14ac:dyDescent="0.25">
      <c r="A2323" s="2">
        <v>45307</v>
      </c>
      <c r="B2323" s="3">
        <f t="shared" si="110"/>
        <v>2024</v>
      </c>
      <c r="C2323" t="str">
        <f t="shared" si="108"/>
        <v>2023-2024</v>
      </c>
      <c r="D2323" t="s">
        <v>147</v>
      </c>
      <c r="E2323" t="s">
        <v>102</v>
      </c>
      <c r="F2323" t="str">
        <f t="shared" si="109"/>
        <v>Queensland</v>
      </c>
      <c r="G2323" t="s">
        <v>35</v>
      </c>
      <c r="H2323">
        <v>4870</v>
      </c>
      <c r="I2323" t="s">
        <v>11</v>
      </c>
      <c r="J2323" t="s">
        <v>36</v>
      </c>
      <c r="K2323" t="s">
        <v>155</v>
      </c>
      <c r="L2323" t="s">
        <v>20</v>
      </c>
      <c r="M2323" s="5">
        <v>202.28</v>
      </c>
      <c r="N2323">
        <v>1</v>
      </c>
    </row>
    <row r="2324" spans="1:14" x14ac:dyDescent="0.25">
      <c r="A2324" s="2">
        <v>45548</v>
      </c>
      <c r="B2324" s="3">
        <f t="shared" si="110"/>
        <v>2025</v>
      </c>
      <c r="C2324" t="str">
        <f t="shared" si="108"/>
        <v>2024-2025</v>
      </c>
      <c r="D2324" t="s">
        <v>147</v>
      </c>
      <c r="E2324" t="s">
        <v>56</v>
      </c>
      <c r="F2324" t="str">
        <f t="shared" si="109"/>
        <v>Northern Territory</v>
      </c>
      <c r="G2324" t="s">
        <v>29</v>
      </c>
      <c r="H2324">
        <v>870</v>
      </c>
      <c r="I2324" t="s">
        <v>11</v>
      </c>
      <c r="J2324" t="s">
        <v>30</v>
      </c>
      <c r="K2324" t="s">
        <v>19</v>
      </c>
      <c r="L2324" t="s">
        <v>23</v>
      </c>
      <c r="M2324" s="5">
        <v>202.61</v>
      </c>
      <c r="N2324">
        <v>1</v>
      </c>
    </row>
    <row r="2325" spans="1:14" x14ac:dyDescent="0.25">
      <c r="A2325" s="2">
        <v>45672</v>
      </c>
      <c r="B2325" s="3">
        <f t="shared" si="110"/>
        <v>2025</v>
      </c>
      <c r="C2325" t="str">
        <f t="shared" si="108"/>
        <v>2024-2025</v>
      </c>
      <c r="D2325" t="s">
        <v>147</v>
      </c>
      <c r="E2325" t="s">
        <v>108</v>
      </c>
      <c r="F2325" t="str">
        <f t="shared" si="109"/>
        <v>Victoria</v>
      </c>
      <c r="G2325" t="s">
        <v>45</v>
      </c>
      <c r="H2325">
        <v>3018</v>
      </c>
      <c r="I2325" t="s">
        <v>11</v>
      </c>
      <c r="J2325" t="s">
        <v>46</v>
      </c>
      <c r="K2325" t="s">
        <v>150</v>
      </c>
      <c r="L2325" t="s">
        <v>18</v>
      </c>
      <c r="M2325" s="5">
        <v>202.86999999999998</v>
      </c>
      <c r="N2325">
        <v>1</v>
      </c>
    </row>
    <row r="2326" spans="1:14" x14ac:dyDescent="0.25">
      <c r="A2326" s="2">
        <v>45507</v>
      </c>
      <c r="B2326" s="3">
        <f t="shared" si="110"/>
        <v>2025</v>
      </c>
      <c r="C2326" t="str">
        <f t="shared" si="108"/>
        <v>2024-2025</v>
      </c>
      <c r="D2326" t="s">
        <v>148</v>
      </c>
      <c r="E2326" t="s">
        <v>143</v>
      </c>
      <c r="F2326" t="str">
        <f t="shared" si="109"/>
        <v>New South Wales</v>
      </c>
      <c r="G2326" t="s">
        <v>10</v>
      </c>
      <c r="H2326">
        <v>2154</v>
      </c>
      <c r="I2326" t="s">
        <v>11</v>
      </c>
      <c r="J2326" t="s">
        <v>27</v>
      </c>
      <c r="K2326" t="s">
        <v>149</v>
      </c>
      <c r="L2326" t="s">
        <v>15</v>
      </c>
      <c r="M2326" s="5">
        <v>203.66</v>
      </c>
      <c r="N2326">
        <v>1</v>
      </c>
    </row>
    <row r="2327" spans="1:14" x14ac:dyDescent="0.25">
      <c r="A2327" s="2">
        <v>45365</v>
      </c>
      <c r="B2327" s="3">
        <f t="shared" si="110"/>
        <v>2024</v>
      </c>
      <c r="C2327" t="str">
        <f t="shared" si="108"/>
        <v>2023-2024</v>
      </c>
      <c r="D2327" t="s">
        <v>147</v>
      </c>
      <c r="E2327" t="s">
        <v>145</v>
      </c>
      <c r="F2327" t="str">
        <f t="shared" si="109"/>
        <v>New South Wales</v>
      </c>
      <c r="G2327" t="s">
        <v>10</v>
      </c>
      <c r="H2327">
        <v>2101</v>
      </c>
      <c r="I2327" t="s">
        <v>11</v>
      </c>
      <c r="J2327" t="s">
        <v>27</v>
      </c>
      <c r="K2327" t="s">
        <v>149</v>
      </c>
      <c r="L2327" t="s">
        <v>15</v>
      </c>
      <c r="M2327" s="5">
        <v>203.68</v>
      </c>
      <c r="N2327">
        <v>1</v>
      </c>
    </row>
    <row r="2328" spans="1:14" x14ac:dyDescent="0.25">
      <c r="A2328" s="2">
        <v>45948</v>
      </c>
      <c r="B2328" s="3">
        <f t="shared" si="110"/>
        <v>2026</v>
      </c>
      <c r="C2328" t="str">
        <f t="shared" si="108"/>
        <v>2025-2026</v>
      </c>
      <c r="D2328" t="s">
        <v>148</v>
      </c>
      <c r="E2328" t="s">
        <v>112</v>
      </c>
      <c r="F2328" t="str">
        <f t="shared" si="109"/>
        <v>Victoria</v>
      </c>
      <c r="G2328" t="s">
        <v>45</v>
      </c>
      <c r="H2328">
        <v>3076</v>
      </c>
      <c r="I2328" t="s">
        <v>11</v>
      </c>
      <c r="J2328" t="s">
        <v>46</v>
      </c>
      <c r="K2328" t="s">
        <v>19</v>
      </c>
      <c r="L2328" t="s">
        <v>23</v>
      </c>
      <c r="M2328" s="5">
        <v>203.88</v>
      </c>
      <c r="N2328">
        <v>1</v>
      </c>
    </row>
    <row r="2329" spans="1:14" x14ac:dyDescent="0.25">
      <c r="A2329" s="2">
        <v>45492</v>
      </c>
      <c r="B2329" s="3">
        <f t="shared" si="110"/>
        <v>2025</v>
      </c>
      <c r="C2329" t="str">
        <f t="shared" si="108"/>
        <v>2024-2025</v>
      </c>
      <c r="D2329" t="s">
        <v>147</v>
      </c>
      <c r="E2329" t="s">
        <v>39</v>
      </c>
      <c r="F2329" t="str">
        <f t="shared" si="109"/>
        <v>South Australia</v>
      </c>
      <c r="G2329" t="s">
        <v>32</v>
      </c>
      <c r="H2329">
        <v>5343</v>
      </c>
      <c r="I2329" t="s">
        <v>11</v>
      </c>
      <c r="J2329" t="s">
        <v>38</v>
      </c>
      <c r="K2329" t="s">
        <v>151</v>
      </c>
      <c r="L2329" t="s">
        <v>21</v>
      </c>
      <c r="M2329" s="5">
        <v>204.10000000000002</v>
      </c>
      <c r="N2329">
        <v>1</v>
      </c>
    </row>
    <row r="2330" spans="1:14" x14ac:dyDescent="0.25">
      <c r="A2330" s="2">
        <v>45296</v>
      </c>
      <c r="B2330" s="3">
        <f t="shared" si="110"/>
        <v>2024</v>
      </c>
      <c r="C2330" t="str">
        <f t="shared" si="108"/>
        <v>2023-2024</v>
      </c>
      <c r="D2330" t="s">
        <v>147</v>
      </c>
      <c r="E2330" t="s">
        <v>9</v>
      </c>
      <c r="F2330" t="str">
        <f t="shared" si="109"/>
        <v>New South Wales</v>
      </c>
      <c r="G2330" t="s">
        <v>10</v>
      </c>
      <c r="H2330">
        <v>2067</v>
      </c>
      <c r="I2330" t="s">
        <v>11</v>
      </c>
      <c r="J2330" t="s">
        <v>12</v>
      </c>
      <c r="K2330" t="s">
        <v>149</v>
      </c>
      <c r="L2330" t="s">
        <v>15</v>
      </c>
      <c r="M2330" s="5">
        <v>204.21</v>
      </c>
      <c r="N2330">
        <v>1</v>
      </c>
    </row>
    <row r="2331" spans="1:14" x14ac:dyDescent="0.25">
      <c r="A2331" s="2">
        <v>45428</v>
      </c>
      <c r="B2331" s="3">
        <f t="shared" si="110"/>
        <v>2024</v>
      </c>
      <c r="C2331" t="str">
        <f t="shared" si="108"/>
        <v>2023-2024</v>
      </c>
      <c r="D2331" t="s">
        <v>147</v>
      </c>
      <c r="E2331" t="s">
        <v>138</v>
      </c>
      <c r="F2331" t="str">
        <f t="shared" si="109"/>
        <v>Queensland</v>
      </c>
      <c r="G2331" t="s">
        <v>35</v>
      </c>
      <c r="H2331">
        <v>4558</v>
      </c>
      <c r="I2331" t="s">
        <v>11</v>
      </c>
      <c r="J2331" t="s">
        <v>120</v>
      </c>
      <c r="K2331" t="s">
        <v>150</v>
      </c>
      <c r="L2331" t="s">
        <v>18</v>
      </c>
      <c r="M2331" s="5">
        <v>204.48000000000002</v>
      </c>
      <c r="N2331">
        <v>1</v>
      </c>
    </row>
    <row r="2332" spans="1:14" x14ac:dyDescent="0.25">
      <c r="A2332" s="2">
        <v>45939</v>
      </c>
      <c r="B2332" s="3">
        <f t="shared" si="110"/>
        <v>2026</v>
      </c>
      <c r="C2332" t="str">
        <f t="shared" si="108"/>
        <v>2025-2026</v>
      </c>
      <c r="D2332" t="s">
        <v>147</v>
      </c>
      <c r="E2332" t="s">
        <v>88</v>
      </c>
      <c r="F2332" t="str">
        <f t="shared" si="109"/>
        <v>South Australia</v>
      </c>
      <c r="G2332" t="s">
        <v>32</v>
      </c>
      <c r="H2332">
        <v>5011</v>
      </c>
      <c r="I2332" t="s">
        <v>11</v>
      </c>
      <c r="J2332" t="s">
        <v>33</v>
      </c>
      <c r="K2332" t="s">
        <v>149</v>
      </c>
      <c r="L2332" t="s">
        <v>15</v>
      </c>
      <c r="M2332" s="5">
        <v>204.59</v>
      </c>
      <c r="N2332">
        <v>1</v>
      </c>
    </row>
    <row r="2333" spans="1:14" x14ac:dyDescent="0.25">
      <c r="A2333" s="2">
        <v>45378</v>
      </c>
      <c r="B2333" s="3">
        <f t="shared" si="110"/>
        <v>2024</v>
      </c>
      <c r="C2333" t="str">
        <f t="shared" si="108"/>
        <v>2023-2024</v>
      </c>
      <c r="D2333" t="s">
        <v>147</v>
      </c>
      <c r="E2333" t="s">
        <v>85</v>
      </c>
      <c r="F2333" t="str">
        <f t="shared" si="109"/>
        <v>Queensland</v>
      </c>
      <c r="G2333" t="s">
        <v>35</v>
      </c>
      <c r="H2333">
        <v>4883</v>
      </c>
      <c r="I2333" t="s">
        <v>11</v>
      </c>
      <c r="J2333" t="s">
        <v>36</v>
      </c>
      <c r="K2333" t="s">
        <v>155</v>
      </c>
      <c r="L2333" t="s">
        <v>20</v>
      </c>
      <c r="M2333" s="5">
        <v>204.61</v>
      </c>
      <c r="N2333">
        <v>1</v>
      </c>
    </row>
    <row r="2334" spans="1:14" x14ac:dyDescent="0.25">
      <c r="A2334" s="2">
        <v>45856</v>
      </c>
      <c r="B2334" s="3">
        <f t="shared" si="110"/>
        <v>2026</v>
      </c>
      <c r="C2334" t="str">
        <f t="shared" si="108"/>
        <v>2025-2026</v>
      </c>
      <c r="D2334" t="s">
        <v>148</v>
      </c>
      <c r="E2334" t="s">
        <v>66</v>
      </c>
      <c r="F2334" t="str">
        <f t="shared" si="109"/>
        <v>South Australia</v>
      </c>
      <c r="G2334" t="s">
        <v>32</v>
      </c>
      <c r="H2334">
        <v>5169</v>
      </c>
      <c r="I2334" t="s">
        <v>11</v>
      </c>
      <c r="J2334" t="s">
        <v>33</v>
      </c>
      <c r="K2334" t="s">
        <v>150</v>
      </c>
      <c r="L2334" t="s">
        <v>18</v>
      </c>
      <c r="M2334" s="5">
        <v>204.64</v>
      </c>
      <c r="N2334">
        <v>1</v>
      </c>
    </row>
    <row r="2335" spans="1:14" x14ac:dyDescent="0.25">
      <c r="A2335" s="2">
        <v>45388</v>
      </c>
      <c r="B2335" s="3">
        <f t="shared" si="110"/>
        <v>2024</v>
      </c>
      <c r="C2335" t="str">
        <f t="shared" si="108"/>
        <v>2023-2024</v>
      </c>
      <c r="D2335" t="s">
        <v>147</v>
      </c>
      <c r="E2335" t="s">
        <v>128</v>
      </c>
      <c r="F2335" t="str">
        <f t="shared" si="109"/>
        <v>Western Australia</v>
      </c>
      <c r="G2335" t="s">
        <v>48</v>
      </c>
      <c r="H2335">
        <v>6027</v>
      </c>
      <c r="I2335" t="s">
        <v>11</v>
      </c>
      <c r="J2335" t="s">
        <v>49</v>
      </c>
      <c r="K2335" t="s">
        <v>152</v>
      </c>
      <c r="L2335" t="s">
        <v>13</v>
      </c>
      <c r="M2335" s="5">
        <v>204.69000000000003</v>
      </c>
      <c r="N2335">
        <v>1</v>
      </c>
    </row>
    <row r="2336" spans="1:14" x14ac:dyDescent="0.25">
      <c r="A2336" s="2">
        <v>45429</v>
      </c>
      <c r="B2336" s="3">
        <f t="shared" si="110"/>
        <v>2024</v>
      </c>
      <c r="C2336" t="str">
        <f t="shared" si="108"/>
        <v>2023-2024</v>
      </c>
      <c r="D2336" t="s">
        <v>147</v>
      </c>
      <c r="E2336" t="s">
        <v>75</v>
      </c>
      <c r="F2336" t="str">
        <f t="shared" si="109"/>
        <v>Victoria</v>
      </c>
      <c r="G2336" t="s">
        <v>45</v>
      </c>
      <c r="H2336">
        <v>3630</v>
      </c>
      <c r="I2336" t="s">
        <v>11</v>
      </c>
      <c r="J2336" t="s">
        <v>55</v>
      </c>
      <c r="K2336" t="s">
        <v>154</v>
      </c>
      <c r="L2336" t="s">
        <v>14</v>
      </c>
      <c r="M2336" s="5">
        <v>204.79000000000002</v>
      </c>
      <c r="N2336">
        <v>1</v>
      </c>
    </row>
    <row r="2337" spans="1:14" x14ac:dyDescent="0.25">
      <c r="A2337" s="2">
        <v>45526</v>
      </c>
      <c r="B2337" s="3">
        <f t="shared" si="110"/>
        <v>2025</v>
      </c>
      <c r="C2337" t="str">
        <f t="shared" si="108"/>
        <v>2024-2025</v>
      </c>
      <c r="D2337" t="s">
        <v>148</v>
      </c>
      <c r="E2337" t="s">
        <v>89</v>
      </c>
      <c r="F2337" t="str">
        <f t="shared" si="109"/>
        <v>Queensland</v>
      </c>
      <c r="G2337" t="s">
        <v>35</v>
      </c>
      <c r="H2337">
        <v>4655</v>
      </c>
      <c r="I2337" t="s">
        <v>11</v>
      </c>
      <c r="J2337" t="s">
        <v>51</v>
      </c>
      <c r="K2337" t="s">
        <v>153</v>
      </c>
      <c r="L2337" t="s">
        <v>16</v>
      </c>
      <c r="M2337" s="5">
        <v>204.82999999999998</v>
      </c>
      <c r="N2337">
        <v>1</v>
      </c>
    </row>
    <row r="2338" spans="1:14" x14ac:dyDescent="0.25">
      <c r="A2338" s="2">
        <v>45816</v>
      </c>
      <c r="B2338" s="3">
        <f t="shared" si="110"/>
        <v>2025</v>
      </c>
      <c r="C2338" t="str">
        <f t="shared" si="108"/>
        <v>2024-2025</v>
      </c>
      <c r="D2338" t="s">
        <v>147</v>
      </c>
      <c r="E2338" t="s">
        <v>83</v>
      </c>
      <c r="F2338" t="str">
        <f t="shared" si="109"/>
        <v>New South Wales</v>
      </c>
      <c r="G2338" t="s">
        <v>10</v>
      </c>
      <c r="H2338">
        <v>2750</v>
      </c>
      <c r="I2338" t="s">
        <v>11</v>
      </c>
      <c r="J2338" t="s">
        <v>25</v>
      </c>
      <c r="K2338" t="s">
        <v>152</v>
      </c>
      <c r="L2338" t="s">
        <v>13</v>
      </c>
      <c r="M2338" s="5">
        <v>204.84</v>
      </c>
      <c r="N2338">
        <v>1</v>
      </c>
    </row>
    <row r="2339" spans="1:14" x14ac:dyDescent="0.25">
      <c r="A2339" s="2">
        <v>45708</v>
      </c>
      <c r="B2339" s="3">
        <f t="shared" si="110"/>
        <v>2025</v>
      </c>
      <c r="C2339" t="str">
        <f t="shared" si="108"/>
        <v>2024-2025</v>
      </c>
      <c r="D2339" t="s">
        <v>147</v>
      </c>
      <c r="E2339" t="s">
        <v>119</v>
      </c>
      <c r="F2339" t="str">
        <f t="shared" si="109"/>
        <v>Queensland</v>
      </c>
      <c r="G2339" t="s">
        <v>35</v>
      </c>
      <c r="H2339">
        <v>4570</v>
      </c>
      <c r="I2339" t="s">
        <v>11</v>
      </c>
      <c r="J2339" t="s">
        <v>120</v>
      </c>
      <c r="K2339" t="s">
        <v>153</v>
      </c>
      <c r="L2339" t="s">
        <v>16</v>
      </c>
      <c r="M2339" s="5">
        <v>204.85</v>
      </c>
      <c r="N2339">
        <v>1</v>
      </c>
    </row>
    <row r="2340" spans="1:14" x14ac:dyDescent="0.25">
      <c r="A2340" s="2">
        <v>45756</v>
      </c>
      <c r="B2340" s="3">
        <f t="shared" si="110"/>
        <v>2025</v>
      </c>
      <c r="C2340" t="str">
        <f t="shared" si="108"/>
        <v>2024-2025</v>
      </c>
      <c r="D2340" t="s">
        <v>148</v>
      </c>
      <c r="E2340" t="s">
        <v>112</v>
      </c>
      <c r="F2340" t="str">
        <f t="shared" si="109"/>
        <v>Victoria</v>
      </c>
      <c r="G2340" t="s">
        <v>45</v>
      </c>
      <c r="H2340">
        <v>3076</v>
      </c>
      <c r="I2340" t="s">
        <v>11</v>
      </c>
      <c r="J2340" t="s">
        <v>46</v>
      </c>
      <c r="K2340" t="s">
        <v>157</v>
      </c>
      <c r="L2340" t="s">
        <v>22</v>
      </c>
      <c r="M2340" s="5">
        <v>205.46</v>
      </c>
      <c r="N2340">
        <v>1</v>
      </c>
    </row>
    <row r="2341" spans="1:14" x14ac:dyDescent="0.25">
      <c r="A2341" s="2">
        <v>46017</v>
      </c>
      <c r="B2341" s="3">
        <f t="shared" si="110"/>
        <v>2026</v>
      </c>
      <c r="C2341" t="str">
        <f t="shared" si="108"/>
        <v>2025-2026</v>
      </c>
      <c r="D2341" t="s">
        <v>148</v>
      </c>
      <c r="E2341" t="s">
        <v>122</v>
      </c>
      <c r="F2341" t="str">
        <f t="shared" si="109"/>
        <v>New South Wales</v>
      </c>
      <c r="G2341" t="s">
        <v>10</v>
      </c>
      <c r="H2341">
        <v>2650</v>
      </c>
      <c r="I2341" t="s">
        <v>11</v>
      </c>
      <c r="J2341" t="s">
        <v>25</v>
      </c>
      <c r="K2341" t="s">
        <v>153</v>
      </c>
      <c r="L2341" t="s">
        <v>16</v>
      </c>
      <c r="M2341" s="5">
        <v>205.64</v>
      </c>
      <c r="N2341">
        <v>1</v>
      </c>
    </row>
    <row r="2342" spans="1:14" x14ac:dyDescent="0.25">
      <c r="A2342" s="2">
        <v>45435</v>
      </c>
      <c r="B2342" s="3">
        <f t="shared" si="110"/>
        <v>2024</v>
      </c>
      <c r="C2342" t="str">
        <f t="shared" si="108"/>
        <v>2023-2024</v>
      </c>
      <c r="D2342" t="s">
        <v>148</v>
      </c>
      <c r="E2342" t="s">
        <v>99</v>
      </c>
      <c r="F2342" t="str">
        <f t="shared" si="109"/>
        <v>Victoria</v>
      </c>
      <c r="G2342" t="s">
        <v>45</v>
      </c>
      <c r="H2342">
        <v>3148</v>
      </c>
      <c r="I2342" t="s">
        <v>11</v>
      </c>
      <c r="J2342" t="s">
        <v>63</v>
      </c>
      <c r="K2342" t="s">
        <v>149</v>
      </c>
      <c r="L2342" t="s">
        <v>15</v>
      </c>
      <c r="M2342" s="5">
        <v>205.76999999999998</v>
      </c>
      <c r="N2342">
        <v>1</v>
      </c>
    </row>
    <row r="2343" spans="1:14" x14ac:dyDescent="0.25">
      <c r="A2343" s="2">
        <v>45875</v>
      </c>
      <c r="B2343" s="3">
        <f t="shared" si="110"/>
        <v>2026</v>
      </c>
      <c r="C2343" t="str">
        <f t="shared" si="108"/>
        <v>2025-2026</v>
      </c>
      <c r="D2343" t="s">
        <v>147</v>
      </c>
      <c r="E2343" t="s">
        <v>127</v>
      </c>
      <c r="F2343" t="str">
        <f t="shared" si="109"/>
        <v>New South Wales</v>
      </c>
      <c r="G2343" t="s">
        <v>10</v>
      </c>
      <c r="H2343">
        <v>2131</v>
      </c>
      <c r="I2343" t="s">
        <v>11</v>
      </c>
      <c r="J2343" t="s">
        <v>27</v>
      </c>
      <c r="K2343" t="s">
        <v>149</v>
      </c>
      <c r="L2343" t="s">
        <v>15</v>
      </c>
      <c r="M2343" s="5">
        <v>206.74</v>
      </c>
      <c r="N2343">
        <v>1</v>
      </c>
    </row>
    <row r="2344" spans="1:14" x14ac:dyDescent="0.25">
      <c r="A2344" s="2">
        <v>45669</v>
      </c>
      <c r="B2344" s="3">
        <f t="shared" si="110"/>
        <v>2025</v>
      </c>
      <c r="C2344" t="str">
        <f t="shared" si="108"/>
        <v>2024-2025</v>
      </c>
      <c r="D2344" t="s">
        <v>148</v>
      </c>
      <c r="E2344" t="s">
        <v>110</v>
      </c>
      <c r="F2344" t="str">
        <f t="shared" si="109"/>
        <v>Queensland</v>
      </c>
      <c r="G2344" t="s">
        <v>35</v>
      </c>
      <c r="H2344">
        <v>4680</v>
      </c>
      <c r="I2344" t="s">
        <v>11</v>
      </c>
      <c r="J2344" t="s">
        <v>51</v>
      </c>
      <c r="K2344" t="s">
        <v>154</v>
      </c>
      <c r="L2344" t="s">
        <v>14</v>
      </c>
      <c r="M2344" s="5">
        <v>206.82</v>
      </c>
      <c r="N2344">
        <v>1</v>
      </c>
    </row>
    <row r="2345" spans="1:14" x14ac:dyDescent="0.25">
      <c r="A2345" s="2">
        <v>45625</v>
      </c>
      <c r="B2345" s="3">
        <f t="shared" si="110"/>
        <v>2025</v>
      </c>
      <c r="C2345" t="str">
        <f t="shared" si="108"/>
        <v>2024-2025</v>
      </c>
      <c r="D2345" t="s">
        <v>148</v>
      </c>
      <c r="E2345" t="s">
        <v>91</v>
      </c>
      <c r="F2345" t="str">
        <f t="shared" si="109"/>
        <v>Victoria</v>
      </c>
      <c r="G2345" t="s">
        <v>45</v>
      </c>
      <c r="H2345">
        <v>3690</v>
      </c>
      <c r="I2345" t="s">
        <v>11</v>
      </c>
      <c r="J2345" t="s">
        <v>55</v>
      </c>
      <c r="K2345" t="s">
        <v>150</v>
      </c>
      <c r="L2345" t="s">
        <v>18</v>
      </c>
      <c r="M2345" s="5">
        <v>207.62</v>
      </c>
      <c r="N2345">
        <v>1</v>
      </c>
    </row>
    <row r="2346" spans="1:14" x14ac:dyDescent="0.25">
      <c r="A2346" s="2">
        <v>45341</v>
      </c>
      <c r="B2346" s="3">
        <f t="shared" si="110"/>
        <v>2024</v>
      </c>
      <c r="C2346" t="str">
        <f t="shared" si="108"/>
        <v>2023-2024</v>
      </c>
      <c r="D2346" t="s">
        <v>148</v>
      </c>
      <c r="E2346" t="s">
        <v>61</v>
      </c>
      <c r="F2346" t="str">
        <f t="shared" si="109"/>
        <v>New South Wales</v>
      </c>
      <c r="G2346" t="s">
        <v>10</v>
      </c>
      <c r="H2346">
        <v>2539</v>
      </c>
      <c r="I2346" t="s">
        <v>11</v>
      </c>
      <c r="J2346" t="s">
        <v>58</v>
      </c>
      <c r="K2346" t="s">
        <v>152</v>
      </c>
      <c r="L2346" t="s">
        <v>13</v>
      </c>
      <c r="M2346" s="5">
        <v>207.73</v>
      </c>
      <c r="N2346">
        <v>1</v>
      </c>
    </row>
    <row r="2347" spans="1:14" x14ac:dyDescent="0.25">
      <c r="A2347" s="2">
        <v>45524</v>
      </c>
      <c r="B2347" s="3">
        <f t="shared" si="110"/>
        <v>2025</v>
      </c>
      <c r="C2347" t="str">
        <f t="shared" si="108"/>
        <v>2024-2025</v>
      </c>
      <c r="D2347" t="s">
        <v>148</v>
      </c>
      <c r="E2347" t="s">
        <v>59</v>
      </c>
      <c r="F2347" t="str">
        <f t="shared" si="109"/>
        <v>Victoria</v>
      </c>
      <c r="G2347" t="s">
        <v>45</v>
      </c>
      <c r="H2347">
        <v>3280</v>
      </c>
      <c r="I2347" t="s">
        <v>11</v>
      </c>
      <c r="J2347" t="s">
        <v>60</v>
      </c>
      <c r="K2347" t="s">
        <v>150</v>
      </c>
      <c r="L2347" t="s">
        <v>18</v>
      </c>
      <c r="M2347" s="5">
        <v>207.74</v>
      </c>
      <c r="N2347">
        <v>1</v>
      </c>
    </row>
    <row r="2348" spans="1:14" x14ac:dyDescent="0.25">
      <c r="A2348" s="2">
        <v>45493</v>
      </c>
      <c r="B2348" s="3">
        <f t="shared" si="110"/>
        <v>2025</v>
      </c>
      <c r="C2348" t="str">
        <f t="shared" si="108"/>
        <v>2024-2025</v>
      </c>
      <c r="D2348" t="s">
        <v>147</v>
      </c>
      <c r="E2348" t="s">
        <v>92</v>
      </c>
      <c r="F2348" t="str">
        <f t="shared" si="109"/>
        <v>Queensland</v>
      </c>
      <c r="G2348" t="s">
        <v>35</v>
      </c>
      <c r="H2348">
        <v>4068</v>
      </c>
      <c r="I2348" t="s">
        <v>11</v>
      </c>
      <c r="J2348" t="s">
        <v>43</v>
      </c>
      <c r="K2348" t="s">
        <v>157</v>
      </c>
      <c r="L2348" t="s">
        <v>22</v>
      </c>
      <c r="M2348" s="5">
        <v>207.77</v>
      </c>
      <c r="N2348">
        <v>1</v>
      </c>
    </row>
    <row r="2349" spans="1:14" x14ac:dyDescent="0.25">
      <c r="A2349" s="2">
        <v>45332</v>
      </c>
      <c r="B2349" s="3">
        <f t="shared" si="110"/>
        <v>2024</v>
      </c>
      <c r="C2349" t="str">
        <f t="shared" si="108"/>
        <v>2023-2024</v>
      </c>
      <c r="D2349" t="s">
        <v>148</v>
      </c>
      <c r="E2349" t="s">
        <v>125</v>
      </c>
      <c r="F2349" t="str">
        <f t="shared" si="109"/>
        <v>Victoria</v>
      </c>
      <c r="G2349" t="s">
        <v>45</v>
      </c>
      <c r="H2349">
        <v>3400</v>
      </c>
      <c r="I2349" t="s">
        <v>11</v>
      </c>
      <c r="J2349" t="s">
        <v>60</v>
      </c>
      <c r="K2349" t="s">
        <v>153</v>
      </c>
      <c r="L2349" t="s">
        <v>16</v>
      </c>
      <c r="M2349" s="5">
        <v>207.84</v>
      </c>
      <c r="N2349">
        <v>1</v>
      </c>
    </row>
    <row r="2350" spans="1:14" x14ac:dyDescent="0.25">
      <c r="A2350" s="2">
        <v>45767</v>
      </c>
      <c r="B2350" s="3">
        <f t="shared" si="110"/>
        <v>2025</v>
      </c>
      <c r="C2350" t="str">
        <f t="shared" si="108"/>
        <v>2024-2025</v>
      </c>
      <c r="D2350" t="s">
        <v>148</v>
      </c>
      <c r="E2350" t="s">
        <v>101</v>
      </c>
      <c r="F2350" t="str">
        <f t="shared" si="109"/>
        <v>Victoria</v>
      </c>
      <c r="G2350" t="s">
        <v>45</v>
      </c>
      <c r="H2350">
        <v>3131</v>
      </c>
      <c r="I2350" t="s">
        <v>11</v>
      </c>
      <c r="J2350" t="s">
        <v>63</v>
      </c>
      <c r="K2350" t="s">
        <v>154</v>
      </c>
      <c r="L2350" t="s">
        <v>14</v>
      </c>
      <c r="M2350" s="5">
        <v>207.84</v>
      </c>
      <c r="N2350">
        <v>1</v>
      </c>
    </row>
    <row r="2351" spans="1:14" x14ac:dyDescent="0.25">
      <c r="A2351" s="2">
        <v>45692</v>
      </c>
      <c r="B2351" s="3">
        <f t="shared" si="110"/>
        <v>2025</v>
      </c>
      <c r="C2351" t="str">
        <f t="shared" si="108"/>
        <v>2024-2025</v>
      </c>
      <c r="D2351" t="s">
        <v>147</v>
      </c>
      <c r="E2351" t="s">
        <v>138</v>
      </c>
      <c r="F2351" t="str">
        <f t="shared" si="109"/>
        <v>Queensland</v>
      </c>
      <c r="G2351" t="s">
        <v>35</v>
      </c>
      <c r="H2351">
        <v>4558</v>
      </c>
      <c r="I2351" t="s">
        <v>11</v>
      </c>
      <c r="J2351" t="s">
        <v>120</v>
      </c>
      <c r="K2351" t="s">
        <v>154</v>
      </c>
      <c r="L2351" t="s">
        <v>14</v>
      </c>
      <c r="M2351" s="5">
        <v>208.14000000000001</v>
      </c>
      <c r="N2351">
        <v>1</v>
      </c>
    </row>
    <row r="2352" spans="1:14" x14ac:dyDescent="0.25">
      <c r="A2352" s="2">
        <v>45368</v>
      </c>
      <c r="B2352" s="3">
        <f t="shared" si="110"/>
        <v>2024</v>
      </c>
      <c r="C2352" t="str">
        <f t="shared" si="108"/>
        <v>2023-2024</v>
      </c>
      <c r="D2352" t="s">
        <v>147</v>
      </c>
      <c r="E2352" t="s">
        <v>56</v>
      </c>
      <c r="F2352" t="str">
        <f t="shared" si="109"/>
        <v>Northern Territory</v>
      </c>
      <c r="G2352" t="s">
        <v>29</v>
      </c>
      <c r="H2352">
        <v>870</v>
      </c>
      <c r="I2352" t="s">
        <v>11</v>
      </c>
      <c r="J2352" t="s">
        <v>30</v>
      </c>
      <c r="K2352" t="s">
        <v>151</v>
      </c>
      <c r="L2352" t="s">
        <v>21</v>
      </c>
      <c r="M2352" s="5">
        <v>208.22</v>
      </c>
      <c r="N2352">
        <v>1</v>
      </c>
    </row>
    <row r="2353" spans="1:14" x14ac:dyDescent="0.25">
      <c r="A2353" s="2">
        <v>45425</v>
      </c>
      <c r="B2353" s="3">
        <f t="shared" si="110"/>
        <v>2024</v>
      </c>
      <c r="C2353" t="str">
        <f t="shared" si="108"/>
        <v>2023-2024</v>
      </c>
      <c r="D2353" t="s">
        <v>147</v>
      </c>
      <c r="E2353" t="s">
        <v>39</v>
      </c>
      <c r="F2353" t="str">
        <f t="shared" si="109"/>
        <v>South Australia</v>
      </c>
      <c r="G2353" t="s">
        <v>32</v>
      </c>
      <c r="H2353">
        <v>5343</v>
      </c>
      <c r="I2353" t="s">
        <v>11</v>
      </c>
      <c r="J2353" t="s">
        <v>38</v>
      </c>
      <c r="K2353" t="s">
        <v>151</v>
      </c>
      <c r="L2353" t="s">
        <v>21</v>
      </c>
      <c r="M2353" s="5">
        <v>208.44</v>
      </c>
      <c r="N2353">
        <v>1</v>
      </c>
    </row>
    <row r="2354" spans="1:14" x14ac:dyDescent="0.25">
      <c r="A2354" s="2">
        <v>45479</v>
      </c>
      <c r="B2354" s="3">
        <f t="shared" si="110"/>
        <v>2025</v>
      </c>
      <c r="C2354" t="str">
        <f t="shared" si="108"/>
        <v>2024-2025</v>
      </c>
      <c r="D2354" t="s">
        <v>148</v>
      </c>
      <c r="E2354" t="s">
        <v>110</v>
      </c>
      <c r="F2354" t="str">
        <f t="shared" si="109"/>
        <v>Queensland</v>
      </c>
      <c r="G2354" t="s">
        <v>35</v>
      </c>
      <c r="H2354">
        <v>4680</v>
      </c>
      <c r="I2354" t="s">
        <v>11</v>
      </c>
      <c r="J2354" t="s">
        <v>51</v>
      </c>
      <c r="K2354" t="s">
        <v>155</v>
      </c>
      <c r="L2354" t="s">
        <v>20</v>
      </c>
      <c r="M2354" s="5">
        <v>208.73000000000002</v>
      </c>
      <c r="N2354">
        <v>1</v>
      </c>
    </row>
    <row r="2355" spans="1:14" x14ac:dyDescent="0.25">
      <c r="A2355" s="2">
        <v>45677</v>
      </c>
      <c r="B2355" s="3">
        <f t="shared" si="110"/>
        <v>2025</v>
      </c>
      <c r="C2355" t="str">
        <f t="shared" si="108"/>
        <v>2024-2025</v>
      </c>
      <c r="D2355" t="s">
        <v>148</v>
      </c>
      <c r="E2355" t="s">
        <v>140</v>
      </c>
      <c r="F2355" t="str">
        <f t="shared" si="109"/>
        <v>Tasmania</v>
      </c>
      <c r="G2355" t="s">
        <v>70</v>
      </c>
      <c r="H2355">
        <v>7320</v>
      </c>
      <c r="I2355" t="s">
        <v>11</v>
      </c>
      <c r="J2355" t="s">
        <v>71</v>
      </c>
      <c r="K2355" t="s">
        <v>152</v>
      </c>
      <c r="L2355" t="s">
        <v>13</v>
      </c>
      <c r="M2355" s="5">
        <v>209.62</v>
      </c>
      <c r="N2355">
        <v>1</v>
      </c>
    </row>
    <row r="2356" spans="1:14" x14ac:dyDescent="0.25">
      <c r="A2356" s="2">
        <v>45370</v>
      </c>
      <c r="B2356" s="3">
        <f t="shared" si="110"/>
        <v>2024</v>
      </c>
      <c r="C2356" t="str">
        <f t="shared" si="108"/>
        <v>2023-2024</v>
      </c>
      <c r="D2356" t="s">
        <v>147</v>
      </c>
      <c r="E2356" t="s">
        <v>122</v>
      </c>
      <c r="F2356" t="str">
        <f t="shared" si="109"/>
        <v>New South Wales</v>
      </c>
      <c r="G2356" t="s">
        <v>10</v>
      </c>
      <c r="H2356">
        <v>2650</v>
      </c>
      <c r="I2356" t="s">
        <v>11</v>
      </c>
      <c r="J2356" t="s">
        <v>25</v>
      </c>
      <c r="K2356" t="s">
        <v>149</v>
      </c>
      <c r="L2356" t="s">
        <v>15</v>
      </c>
      <c r="M2356" s="5">
        <v>209.62</v>
      </c>
      <c r="N2356">
        <v>1</v>
      </c>
    </row>
    <row r="2357" spans="1:14" x14ac:dyDescent="0.25">
      <c r="A2357" s="2">
        <v>45411</v>
      </c>
      <c r="B2357" s="3">
        <f t="shared" si="110"/>
        <v>2024</v>
      </c>
      <c r="C2357" t="str">
        <f t="shared" si="108"/>
        <v>2023-2024</v>
      </c>
      <c r="D2357" t="s">
        <v>147</v>
      </c>
      <c r="E2357" t="s">
        <v>85</v>
      </c>
      <c r="F2357" t="str">
        <f t="shared" si="109"/>
        <v>Queensland</v>
      </c>
      <c r="G2357" t="s">
        <v>35</v>
      </c>
      <c r="H2357">
        <v>4883</v>
      </c>
      <c r="I2357" t="s">
        <v>11</v>
      </c>
      <c r="J2357" t="s">
        <v>36</v>
      </c>
      <c r="K2357" t="s">
        <v>151</v>
      </c>
      <c r="L2357" t="s">
        <v>21</v>
      </c>
      <c r="M2357" s="5">
        <v>209.65</v>
      </c>
      <c r="N2357">
        <v>1</v>
      </c>
    </row>
    <row r="2358" spans="1:14" x14ac:dyDescent="0.25">
      <c r="A2358" s="2">
        <v>45709</v>
      </c>
      <c r="B2358" s="3">
        <f t="shared" si="110"/>
        <v>2025</v>
      </c>
      <c r="C2358" t="str">
        <f t="shared" si="108"/>
        <v>2024-2025</v>
      </c>
      <c r="D2358" t="s">
        <v>147</v>
      </c>
      <c r="E2358" t="s">
        <v>44</v>
      </c>
      <c r="F2358" t="str">
        <f t="shared" si="109"/>
        <v>Victoria</v>
      </c>
      <c r="G2358" t="s">
        <v>45</v>
      </c>
      <c r="H2358">
        <v>3066</v>
      </c>
      <c r="I2358" t="s">
        <v>11</v>
      </c>
      <c r="J2358" t="s">
        <v>46</v>
      </c>
      <c r="K2358" t="s">
        <v>149</v>
      </c>
      <c r="L2358" t="s">
        <v>15</v>
      </c>
      <c r="M2358" s="5">
        <v>209.65</v>
      </c>
      <c r="N2358">
        <v>1</v>
      </c>
    </row>
    <row r="2359" spans="1:14" x14ac:dyDescent="0.25">
      <c r="A2359" s="2">
        <v>45980</v>
      </c>
      <c r="B2359" s="3">
        <f t="shared" si="110"/>
        <v>2026</v>
      </c>
      <c r="C2359" t="str">
        <f t="shared" si="108"/>
        <v>2025-2026</v>
      </c>
      <c r="D2359" t="s">
        <v>147</v>
      </c>
      <c r="E2359" t="s">
        <v>62</v>
      </c>
      <c r="F2359" t="str">
        <f t="shared" si="109"/>
        <v>Victoria</v>
      </c>
      <c r="G2359" t="s">
        <v>45</v>
      </c>
      <c r="H2359">
        <v>3134</v>
      </c>
      <c r="I2359" t="s">
        <v>11</v>
      </c>
      <c r="J2359" t="s">
        <v>63</v>
      </c>
      <c r="K2359" t="s">
        <v>150</v>
      </c>
      <c r="L2359" t="s">
        <v>18</v>
      </c>
      <c r="M2359" s="5">
        <v>209.79</v>
      </c>
      <c r="N2359">
        <v>1</v>
      </c>
    </row>
    <row r="2360" spans="1:14" x14ac:dyDescent="0.25">
      <c r="A2360" s="2">
        <v>45335</v>
      </c>
      <c r="B2360" s="3">
        <f t="shared" si="110"/>
        <v>2024</v>
      </c>
      <c r="C2360" t="str">
        <f t="shared" si="108"/>
        <v>2023-2024</v>
      </c>
      <c r="D2360" t="s">
        <v>147</v>
      </c>
      <c r="E2360" t="s">
        <v>137</v>
      </c>
      <c r="F2360" t="str">
        <f t="shared" si="109"/>
        <v>New South Wales</v>
      </c>
      <c r="G2360" t="s">
        <v>10</v>
      </c>
      <c r="H2360">
        <v>2031</v>
      </c>
      <c r="I2360" t="s">
        <v>11</v>
      </c>
      <c r="J2360" t="s">
        <v>12</v>
      </c>
      <c r="K2360" t="s">
        <v>19</v>
      </c>
      <c r="L2360" t="s">
        <v>23</v>
      </c>
      <c r="M2360" s="5">
        <v>209.8</v>
      </c>
      <c r="N2360">
        <v>1</v>
      </c>
    </row>
    <row r="2361" spans="1:14" x14ac:dyDescent="0.25">
      <c r="A2361" s="2">
        <v>45955</v>
      </c>
      <c r="B2361" s="3">
        <f t="shared" si="110"/>
        <v>2026</v>
      </c>
      <c r="C2361" t="str">
        <f t="shared" si="108"/>
        <v>2025-2026</v>
      </c>
      <c r="D2361" t="s">
        <v>148</v>
      </c>
      <c r="E2361" t="s">
        <v>125</v>
      </c>
      <c r="F2361" t="str">
        <f t="shared" si="109"/>
        <v>Victoria</v>
      </c>
      <c r="G2361" t="s">
        <v>45</v>
      </c>
      <c r="H2361">
        <v>3400</v>
      </c>
      <c r="I2361" t="s">
        <v>11</v>
      </c>
      <c r="J2361" t="s">
        <v>60</v>
      </c>
      <c r="K2361" t="s">
        <v>151</v>
      </c>
      <c r="L2361" t="s">
        <v>21</v>
      </c>
      <c r="M2361" s="5">
        <v>209.9</v>
      </c>
      <c r="N2361">
        <v>1</v>
      </c>
    </row>
    <row r="2362" spans="1:14" x14ac:dyDescent="0.25">
      <c r="A2362" s="2">
        <v>45607</v>
      </c>
      <c r="B2362" s="3">
        <f t="shared" si="110"/>
        <v>2025</v>
      </c>
      <c r="C2362" t="str">
        <f t="shared" si="108"/>
        <v>2024-2025</v>
      </c>
      <c r="D2362" t="s">
        <v>147</v>
      </c>
      <c r="E2362" t="s">
        <v>125</v>
      </c>
      <c r="F2362" t="str">
        <f t="shared" si="109"/>
        <v>Victoria</v>
      </c>
      <c r="G2362" t="s">
        <v>45</v>
      </c>
      <c r="H2362">
        <v>3400</v>
      </c>
      <c r="I2362" t="s">
        <v>11</v>
      </c>
      <c r="J2362" t="s">
        <v>60</v>
      </c>
      <c r="K2362" t="s">
        <v>149</v>
      </c>
      <c r="L2362" t="s">
        <v>15</v>
      </c>
      <c r="M2362" s="5">
        <v>210.05</v>
      </c>
      <c r="N2362">
        <v>1</v>
      </c>
    </row>
    <row r="2363" spans="1:14" x14ac:dyDescent="0.25">
      <c r="A2363" s="2">
        <v>45359</v>
      </c>
      <c r="B2363" s="3">
        <f t="shared" si="110"/>
        <v>2024</v>
      </c>
      <c r="C2363" t="str">
        <f t="shared" si="108"/>
        <v>2023-2024</v>
      </c>
      <c r="D2363" t="s">
        <v>147</v>
      </c>
      <c r="E2363" t="s">
        <v>9</v>
      </c>
      <c r="F2363" t="str">
        <f t="shared" si="109"/>
        <v>New South Wales</v>
      </c>
      <c r="G2363" t="s">
        <v>10</v>
      </c>
      <c r="H2363">
        <v>2067</v>
      </c>
      <c r="I2363" t="s">
        <v>11</v>
      </c>
      <c r="J2363" t="s">
        <v>12</v>
      </c>
      <c r="K2363" t="s">
        <v>150</v>
      </c>
      <c r="L2363" t="s">
        <v>18</v>
      </c>
      <c r="M2363" s="5">
        <v>210.75</v>
      </c>
      <c r="N2363">
        <v>1</v>
      </c>
    </row>
    <row r="2364" spans="1:14" x14ac:dyDescent="0.25">
      <c r="A2364" s="2">
        <v>45607</v>
      </c>
      <c r="B2364" s="3">
        <f t="shared" si="110"/>
        <v>2025</v>
      </c>
      <c r="C2364" t="str">
        <f t="shared" si="108"/>
        <v>2024-2025</v>
      </c>
      <c r="D2364" t="s">
        <v>148</v>
      </c>
      <c r="E2364" t="s">
        <v>131</v>
      </c>
      <c r="F2364" t="str">
        <f t="shared" si="109"/>
        <v>Western Australia</v>
      </c>
      <c r="G2364" t="s">
        <v>48</v>
      </c>
      <c r="H2364">
        <v>6530</v>
      </c>
      <c r="I2364" t="s">
        <v>11</v>
      </c>
      <c r="J2364" t="s">
        <v>77</v>
      </c>
      <c r="K2364" t="s">
        <v>150</v>
      </c>
      <c r="L2364" t="s">
        <v>18</v>
      </c>
      <c r="M2364" s="5">
        <v>210.75</v>
      </c>
      <c r="N2364">
        <v>1</v>
      </c>
    </row>
    <row r="2365" spans="1:14" x14ac:dyDescent="0.25">
      <c r="A2365" s="2">
        <v>45746</v>
      </c>
      <c r="B2365" s="3">
        <f t="shared" si="110"/>
        <v>2025</v>
      </c>
      <c r="C2365" t="str">
        <f t="shared" si="108"/>
        <v>2024-2025</v>
      </c>
      <c r="D2365" t="s">
        <v>147</v>
      </c>
      <c r="E2365" t="s">
        <v>102</v>
      </c>
      <c r="F2365" t="str">
        <f t="shared" si="109"/>
        <v>Queensland</v>
      </c>
      <c r="G2365" t="s">
        <v>35</v>
      </c>
      <c r="H2365">
        <v>4870</v>
      </c>
      <c r="I2365" t="s">
        <v>11</v>
      </c>
      <c r="J2365" t="s">
        <v>36</v>
      </c>
      <c r="K2365" t="s">
        <v>154</v>
      </c>
      <c r="L2365" t="s">
        <v>14</v>
      </c>
      <c r="M2365" s="5">
        <v>210.81</v>
      </c>
      <c r="N2365">
        <v>1</v>
      </c>
    </row>
    <row r="2366" spans="1:14" x14ac:dyDescent="0.25">
      <c r="A2366" s="2">
        <v>45915</v>
      </c>
      <c r="B2366" s="3">
        <f t="shared" si="110"/>
        <v>2026</v>
      </c>
      <c r="C2366" t="str">
        <f t="shared" si="108"/>
        <v>2025-2026</v>
      </c>
      <c r="D2366" t="s">
        <v>148</v>
      </c>
      <c r="E2366" t="s">
        <v>66</v>
      </c>
      <c r="F2366" t="str">
        <f t="shared" si="109"/>
        <v>South Australia</v>
      </c>
      <c r="G2366" t="s">
        <v>32</v>
      </c>
      <c r="H2366">
        <v>5169</v>
      </c>
      <c r="I2366" t="s">
        <v>11</v>
      </c>
      <c r="J2366" t="s">
        <v>33</v>
      </c>
      <c r="K2366" t="s">
        <v>152</v>
      </c>
      <c r="L2366" t="s">
        <v>13</v>
      </c>
      <c r="M2366" s="5">
        <v>211.57000000000002</v>
      </c>
      <c r="N2366">
        <v>1</v>
      </c>
    </row>
    <row r="2367" spans="1:14" x14ac:dyDescent="0.25">
      <c r="A2367" s="2">
        <v>45476</v>
      </c>
      <c r="B2367" s="3">
        <f t="shared" si="110"/>
        <v>2025</v>
      </c>
      <c r="C2367" t="str">
        <f t="shared" si="108"/>
        <v>2024-2025</v>
      </c>
      <c r="D2367" t="s">
        <v>147</v>
      </c>
      <c r="E2367" t="s">
        <v>114</v>
      </c>
      <c r="F2367" t="str">
        <f t="shared" si="109"/>
        <v>Victoria</v>
      </c>
      <c r="G2367" t="s">
        <v>45</v>
      </c>
      <c r="H2367">
        <v>3551</v>
      </c>
      <c r="I2367" t="s">
        <v>11</v>
      </c>
      <c r="J2367" t="s">
        <v>60</v>
      </c>
      <c r="K2367" t="s">
        <v>157</v>
      </c>
      <c r="L2367" t="s">
        <v>22</v>
      </c>
      <c r="M2367" s="5">
        <v>211.59</v>
      </c>
      <c r="N2367">
        <v>1</v>
      </c>
    </row>
    <row r="2368" spans="1:14" x14ac:dyDescent="0.25">
      <c r="A2368" s="2">
        <v>45802</v>
      </c>
      <c r="B2368" s="3">
        <f t="shared" si="110"/>
        <v>2025</v>
      </c>
      <c r="C2368" t="str">
        <f t="shared" si="108"/>
        <v>2024-2025</v>
      </c>
      <c r="D2368" t="s">
        <v>147</v>
      </c>
      <c r="E2368" t="s">
        <v>37</v>
      </c>
      <c r="F2368" t="str">
        <f t="shared" si="109"/>
        <v>South Australia</v>
      </c>
      <c r="G2368" t="s">
        <v>32</v>
      </c>
      <c r="H2368">
        <v>5607</v>
      </c>
      <c r="I2368" t="s">
        <v>11</v>
      </c>
      <c r="J2368" t="s">
        <v>38</v>
      </c>
      <c r="K2368" t="s">
        <v>19</v>
      </c>
      <c r="L2368" t="s">
        <v>23</v>
      </c>
      <c r="M2368" s="5">
        <v>211.63</v>
      </c>
      <c r="N2368">
        <v>1</v>
      </c>
    </row>
    <row r="2369" spans="1:14" x14ac:dyDescent="0.25">
      <c r="A2369" s="2">
        <v>45485</v>
      </c>
      <c r="B2369" s="3">
        <f t="shared" si="110"/>
        <v>2025</v>
      </c>
      <c r="C2369" t="str">
        <f t="shared" si="108"/>
        <v>2024-2025</v>
      </c>
      <c r="D2369" t="s">
        <v>147</v>
      </c>
      <c r="E2369" t="s">
        <v>34</v>
      </c>
      <c r="F2369" t="str">
        <f t="shared" si="109"/>
        <v>Queensland</v>
      </c>
      <c r="G2369" t="s">
        <v>35</v>
      </c>
      <c r="H2369">
        <v>4802</v>
      </c>
      <c r="I2369" t="s">
        <v>11</v>
      </c>
      <c r="J2369" t="s">
        <v>36</v>
      </c>
      <c r="K2369" t="s">
        <v>156</v>
      </c>
      <c r="L2369" t="s">
        <v>17</v>
      </c>
      <c r="M2369" s="5">
        <v>212.54999999999998</v>
      </c>
      <c r="N2369">
        <v>1</v>
      </c>
    </row>
    <row r="2370" spans="1:14" x14ac:dyDescent="0.25">
      <c r="A2370" s="2">
        <v>45703</v>
      </c>
      <c r="B2370" s="3">
        <f t="shared" si="110"/>
        <v>2025</v>
      </c>
      <c r="C2370" t="str">
        <f t="shared" ref="C2370:C2433" si="111">IF(MONTH(A2370) &gt;= 7, YEAR(A2370) &amp; "-" &amp; YEAR(A2370) + 1, YEAR(A2370) - 1 &amp; "-" &amp; YEAR(A2370))</f>
        <v>2024-2025</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25">
      <c r="A2371" s="2">
        <v>45810</v>
      </c>
      <c r="B2371" s="3">
        <f t="shared" ref="B2371:B2434" si="113">IF(MONTH(A2371)&gt;=7,YEAR(A2371)+1,YEAR(A2371))</f>
        <v>2025</v>
      </c>
      <c r="C2371" t="str">
        <f t="shared" si="111"/>
        <v>2024-2025</v>
      </c>
      <c r="D2371" t="s">
        <v>148</v>
      </c>
      <c r="E2371" t="s">
        <v>24</v>
      </c>
      <c r="F2371" t="str">
        <f t="shared" si="112"/>
        <v>New South Wales</v>
      </c>
      <c r="G2371" t="s">
        <v>10</v>
      </c>
      <c r="H2371">
        <v>2795</v>
      </c>
      <c r="I2371" t="s">
        <v>11</v>
      </c>
      <c r="J2371" t="s">
        <v>25</v>
      </c>
      <c r="K2371" t="s">
        <v>157</v>
      </c>
      <c r="L2371" t="s">
        <v>22</v>
      </c>
      <c r="M2371" s="5">
        <v>212.88</v>
      </c>
      <c r="N2371">
        <v>1</v>
      </c>
    </row>
    <row r="2372" spans="1:14" x14ac:dyDescent="0.25">
      <c r="A2372" s="2">
        <v>45963</v>
      </c>
      <c r="B2372" s="3">
        <f t="shared" si="113"/>
        <v>2026</v>
      </c>
      <c r="C2372" t="str">
        <f t="shared" si="111"/>
        <v>2025-2026</v>
      </c>
      <c r="D2372" t="s">
        <v>147</v>
      </c>
      <c r="E2372" t="s">
        <v>93</v>
      </c>
      <c r="F2372" t="str">
        <f t="shared" si="112"/>
        <v>Western Australia</v>
      </c>
      <c r="G2372" t="s">
        <v>48</v>
      </c>
      <c r="H2372">
        <v>6112</v>
      </c>
      <c r="I2372" t="s">
        <v>11</v>
      </c>
      <c r="J2372" t="s">
        <v>94</v>
      </c>
      <c r="K2372" t="s">
        <v>154</v>
      </c>
      <c r="L2372" t="s">
        <v>14</v>
      </c>
      <c r="M2372" s="5">
        <v>212.91</v>
      </c>
      <c r="N2372">
        <v>1</v>
      </c>
    </row>
    <row r="2373" spans="1:14" x14ac:dyDescent="0.25">
      <c r="A2373" s="2">
        <v>45647</v>
      </c>
      <c r="B2373" s="3">
        <f t="shared" si="113"/>
        <v>2025</v>
      </c>
      <c r="C2373" t="str">
        <f t="shared" si="111"/>
        <v>2024-2025</v>
      </c>
      <c r="D2373" t="s">
        <v>148</v>
      </c>
      <c r="E2373" t="s">
        <v>136</v>
      </c>
      <c r="F2373" t="str">
        <f t="shared" si="112"/>
        <v>Victoria</v>
      </c>
      <c r="G2373" t="s">
        <v>45</v>
      </c>
      <c r="H2373">
        <v>3175</v>
      </c>
      <c r="I2373" t="s">
        <v>11</v>
      </c>
      <c r="J2373" t="s">
        <v>63</v>
      </c>
      <c r="K2373" t="s">
        <v>149</v>
      </c>
      <c r="L2373" t="s">
        <v>15</v>
      </c>
      <c r="M2373" s="5">
        <v>213.03</v>
      </c>
      <c r="N2373">
        <v>1</v>
      </c>
    </row>
    <row r="2374" spans="1:14" x14ac:dyDescent="0.25">
      <c r="A2374" s="2">
        <v>45541</v>
      </c>
      <c r="B2374" s="3">
        <f t="shared" si="113"/>
        <v>2025</v>
      </c>
      <c r="C2374" t="str">
        <f t="shared" si="111"/>
        <v>2024-2025</v>
      </c>
      <c r="D2374" t="s">
        <v>147</v>
      </c>
      <c r="E2374" t="s">
        <v>54</v>
      </c>
      <c r="F2374" t="str">
        <f t="shared" si="112"/>
        <v>Victoria</v>
      </c>
      <c r="G2374" t="s">
        <v>45</v>
      </c>
      <c r="H2374">
        <v>3977</v>
      </c>
      <c r="I2374" t="s">
        <v>11</v>
      </c>
      <c r="J2374" t="s">
        <v>55</v>
      </c>
      <c r="K2374" t="s">
        <v>152</v>
      </c>
      <c r="L2374" t="s">
        <v>13</v>
      </c>
      <c r="M2374" s="5">
        <v>213.16</v>
      </c>
      <c r="N2374">
        <v>1</v>
      </c>
    </row>
    <row r="2375" spans="1:14" x14ac:dyDescent="0.25">
      <c r="A2375" s="2">
        <v>45584</v>
      </c>
      <c r="B2375" s="3">
        <f t="shared" si="113"/>
        <v>2025</v>
      </c>
      <c r="C2375" t="str">
        <f t="shared" si="111"/>
        <v>2024-2025</v>
      </c>
      <c r="D2375" t="s">
        <v>147</v>
      </c>
      <c r="E2375" t="s">
        <v>127</v>
      </c>
      <c r="F2375" t="str">
        <f t="shared" si="112"/>
        <v>New South Wales</v>
      </c>
      <c r="G2375" t="s">
        <v>10</v>
      </c>
      <c r="H2375">
        <v>2131</v>
      </c>
      <c r="I2375" t="s">
        <v>11</v>
      </c>
      <c r="J2375" t="s">
        <v>27</v>
      </c>
      <c r="K2375" t="s">
        <v>154</v>
      </c>
      <c r="L2375" t="s">
        <v>14</v>
      </c>
      <c r="M2375" s="5">
        <v>213.37</v>
      </c>
      <c r="N2375">
        <v>1</v>
      </c>
    </row>
    <row r="2376" spans="1:14" x14ac:dyDescent="0.25">
      <c r="A2376" s="2">
        <v>45831</v>
      </c>
      <c r="B2376" s="3">
        <f t="shared" si="113"/>
        <v>2025</v>
      </c>
      <c r="C2376" t="str">
        <f t="shared" si="111"/>
        <v>2024-2025</v>
      </c>
      <c r="D2376" t="s">
        <v>148</v>
      </c>
      <c r="E2376" t="s">
        <v>91</v>
      </c>
      <c r="F2376" t="str">
        <f t="shared" si="112"/>
        <v>Victoria</v>
      </c>
      <c r="G2376" t="s">
        <v>45</v>
      </c>
      <c r="H2376">
        <v>3690</v>
      </c>
      <c r="I2376" t="s">
        <v>11</v>
      </c>
      <c r="J2376" t="s">
        <v>55</v>
      </c>
      <c r="K2376" t="s">
        <v>155</v>
      </c>
      <c r="L2376" t="s">
        <v>20</v>
      </c>
      <c r="M2376" s="5">
        <v>213.62</v>
      </c>
      <c r="N2376">
        <v>1</v>
      </c>
    </row>
    <row r="2377" spans="1:14" x14ac:dyDescent="0.25">
      <c r="A2377" s="2">
        <v>45320</v>
      </c>
      <c r="B2377" s="3">
        <f t="shared" si="113"/>
        <v>2024</v>
      </c>
      <c r="C2377" t="str">
        <f t="shared" si="111"/>
        <v>2023-2024</v>
      </c>
      <c r="D2377" t="s">
        <v>147</v>
      </c>
      <c r="E2377" t="s">
        <v>37</v>
      </c>
      <c r="F2377" t="str">
        <f t="shared" si="112"/>
        <v>South Australia</v>
      </c>
      <c r="G2377" t="s">
        <v>32</v>
      </c>
      <c r="H2377">
        <v>5607</v>
      </c>
      <c r="I2377" t="s">
        <v>11</v>
      </c>
      <c r="J2377" t="s">
        <v>38</v>
      </c>
      <c r="K2377" t="s">
        <v>150</v>
      </c>
      <c r="L2377" t="s">
        <v>18</v>
      </c>
      <c r="M2377" s="5">
        <v>213.75</v>
      </c>
      <c r="N2377">
        <v>1</v>
      </c>
    </row>
    <row r="2378" spans="1:14" x14ac:dyDescent="0.25">
      <c r="A2378" s="2">
        <v>45358</v>
      </c>
      <c r="B2378" s="3">
        <f t="shared" si="113"/>
        <v>2024</v>
      </c>
      <c r="C2378" t="str">
        <f t="shared" si="111"/>
        <v>2023-2024</v>
      </c>
      <c r="D2378" t="s">
        <v>148</v>
      </c>
      <c r="E2378" t="s">
        <v>95</v>
      </c>
      <c r="F2378" t="str">
        <f t="shared" si="112"/>
        <v>Victoria</v>
      </c>
      <c r="G2378" t="s">
        <v>45</v>
      </c>
      <c r="H2378">
        <v>3931</v>
      </c>
      <c r="I2378" t="s">
        <v>11</v>
      </c>
      <c r="J2378" t="s">
        <v>55</v>
      </c>
      <c r="K2378" t="s">
        <v>150</v>
      </c>
      <c r="L2378" t="s">
        <v>18</v>
      </c>
      <c r="M2378" s="5">
        <v>213.8</v>
      </c>
      <c r="N2378">
        <v>1</v>
      </c>
    </row>
    <row r="2379" spans="1:14" x14ac:dyDescent="0.25">
      <c r="A2379" s="2">
        <v>45379</v>
      </c>
      <c r="B2379" s="3">
        <f t="shared" si="113"/>
        <v>2024</v>
      </c>
      <c r="C2379" t="str">
        <f t="shared" si="111"/>
        <v>2023-2024</v>
      </c>
      <c r="D2379" t="s">
        <v>148</v>
      </c>
      <c r="E2379" t="s">
        <v>100</v>
      </c>
      <c r="F2379" t="str">
        <f t="shared" si="112"/>
        <v>Western Australia</v>
      </c>
      <c r="G2379" t="s">
        <v>48</v>
      </c>
      <c r="H2379">
        <v>6021</v>
      </c>
      <c r="I2379" t="s">
        <v>11</v>
      </c>
      <c r="J2379" t="s">
        <v>49</v>
      </c>
      <c r="K2379" t="s">
        <v>153</v>
      </c>
      <c r="L2379" t="s">
        <v>16</v>
      </c>
      <c r="M2379" s="5">
        <v>213.83</v>
      </c>
      <c r="N2379">
        <v>1</v>
      </c>
    </row>
    <row r="2380" spans="1:14" x14ac:dyDescent="0.25">
      <c r="A2380" s="2">
        <v>45657</v>
      </c>
      <c r="B2380" s="3">
        <f t="shared" si="113"/>
        <v>2025</v>
      </c>
      <c r="C2380" t="str">
        <f t="shared" si="111"/>
        <v>2024-2025</v>
      </c>
      <c r="D2380" t="s">
        <v>148</v>
      </c>
      <c r="E2380" t="s">
        <v>66</v>
      </c>
      <c r="F2380" t="str">
        <f t="shared" si="112"/>
        <v>South Australia</v>
      </c>
      <c r="G2380" t="s">
        <v>32</v>
      </c>
      <c r="H2380">
        <v>5169</v>
      </c>
      <c r="I2380" t="s">
        <v>11</v>
      </c>
      <c r="J2380" t="s">
        <v>33</v>
      </c>
      <c r="K2380" t="s">
        <v>150</v>
      </c>
      <c r="L2380" t="s">
        <v>18</v>
      </c>
      <c r="M2380" s="5">
        <v>213.92000000000002</v>
      </c>
      <c r="N2380">
        <v>1</v>
      </c>
    </row>
    <row r="2381" spans="1:14" x14ac:dyDescent="0.25">
      <c r="A2381" s="2">
        <v>45579</v>
      </c>
      <c r="B2381" s="3">
        <f t="shared" si="113"/>
        <v>2025</v>
      </c>
      <c r="C2381" t="str">
        <f t="shared" si="111"/>
        <v>2024-2025</v>
      </c>
      <c r="D2381" t="s">
        <v>147</v>
      </c>
      <c r="E2381" t="s">
        <v>139</v>
      </c>
      <c r="F2381" t="str">
        <f t="shared" si="112"/>
        <v>New South Wales</v>
      </c>
      <c r="G2381" t="s">
        <v>10</v>
      </c>
      <c r="H2381">
        <v>2020</v>
      </c>
      <c r="I2381" t="s">
        <v>11</v>
      </c>
      <c r="J2381" t="s">
        <v>12</v>
      </c>
      <c r="K2381" t="s">
        <v>156</v>
      </c>
      <c r="L2381" t="s">
        <v>17</v>
      </c>
      <c r="M2381" s="5">
        <v>214.01000000000002</v>
      </c>
      <c r="N2381">
        <v>1</v>
      </c>
    </row>
    <row r="2382" spans="1:14" x14ac:dyDescent="0.25">
      <c r="A2382" s="2">
        <v>45564</v>
      </c>
      <c r="B2382" s="3">
        <f t="shared" si="113"/>
        <v>2025</v>
      </c>
      <c r="C2382" t="str">
        <f t="shared" si="111"/>
        <v>2024-2025</v>
      </c>
      <c r="D2382" t="s">
        <v>147</v>
      </c>
      <c r="E2382" t="s">
        <v>82</v>
      </c>
      <c r="F2382" t="str">
        <f t="shared" si="112"/>
        <v>Queensland</v>
      </c>
      <c r="G2382" t="s">
        <v>35</v>
      </c>
      <c r="H2382">
        <v>4012</v>
      </c>
      <c r="I2382" t="s">
        <v>11</v>
      </c>
      <c r="J2382" t="s">
        <v>43</v>
      </c>
      <c r="K2382" t="s">
        <v>155</v>
      </c>
      <c r="L2382" t="s">
        <v>20</v>
      </c>
      <c r="M2382" s="5">
        <v>214.07</v>
      </c>
      <c r="N2382">
        <v>1</v>
      </c>
    </row>
    <row r="2383" spans="1:14" x14ac:dyDescent="0.25">
      <c r="A2383" s="2">
        <v>45389</v>
      </c>
      <c r="B2383" s="3">
        <f t="shared" si="113"/>
        <v>2024</v>
      </c>
      <c r="C2383" t="str">
        <f t="shared" si="111"/>
        <v>2023-2024</v>
      </c>
      <c r="D2383" t="s">
        <v>147</v>
      </c>
      <c r="E2383" t="s">
        <v>124</v>
      </c>
      <c r="F2383" t="str">
        <f t="shared" si="112"/>
        <v>New South Wales</v>
      </c>
      <c r="G2383" t="s">
        <v>10</v>
      </c>
      <c r="H2383">
        <v>2015</v>
      </c>
      <c r="I2383" t="s">
        <v>11</v>
      </c>
      <c r="J2383" t="s">
        <v>12</v>
      </c>
      <c r="K2383" t="s">
        <v>155</v>
      </c>
      <c r="L2383" t="s">
        <v>20</v>
      </c>
      <c r="M2383" s="5">
        <v>214.48000000000002</v>
      </c>
      <c r="N2383">
        <v>1</v>
      </c>
    </row>
    <row r="2384" spans="1:14" x14ac:dyDescent="0.25">
      <c r="A2384" s="2">
        <v>45719</v>
      </c>
      <c r="B2384" s="3">
        <f t="shared" si="113"/>
        <v>2025</v>
      </c>
      <c r="C2384" t="str">
        <f t="shared" si="111"/>
        <v>2024-2025</v>
      </c>
      <c r="D2384" t="s">
        <v>148</v>
      </c>
      <c r="E2384" t="s">
        <v>28</v>
      </c>
      <c r="F2384" t="str">
        <f t="shared" si="112"/>
        <v>Northern Territory</v>
      </c>
      <c r="G2384" t="s">
        <v>29</v>
      </c>
      <c r="H2384">
        <v>800</v>
      </c>
      <c r="I2384" t="s">
        <v>11</v>
      </c>
      <c r="J2384" t="s">
        <v>30</v>
      </c>
      <c r="K2384" t="s">
        <v>155</v>
      </c>
      <c r="L2384" t="s">
        <v>20</v>
      </c>
      <c r="M2384" s="5">
        <v>215.45000000000002</v>
      </c>
      <c r="N2384">
        <v>1</v>
      </c>
    </row>
    <row r="2385" spans="1:14" x14ac:dyDescent="0.25">
      <c r="A2385" s="2">
        <v>46005</v>
      </c>
      <c r="B2385" s="3">
        <f t="shared" si="113"/>
        <v>2026</v>
      </c>
      <c r="C2385" t="str">
        <f t="shared" si="111"/>
        <v>2025-2026</v>
      </c>
      <c r="D2385" t="s">
        <v>148</v>
      </c>
      <c r="E2385" t="s">
        <v>87</v>
      </c>
      <c r="F2385" t="str">
        <f t="shared" si="112"/>
        <v>New South Wales</v>
      </c>
      <c r="G2385" t="s">
        <v>10</v>
      </c>
      <c r="H2385">
        <v>2790</v>
      </c>
      <c r="I2385" t="s">
        <v>11</v>
      </c>
      <c r="J2385" t="s">
        <v>25</v>
      </c>
      <c r="K2385" t="s">
        <v>154</v>
      </c>
      <c r="L2385" t="s">
        <v>14</v>
      </c>
      <c r="M2385" s="5">
        <v>215.58</v>
      </c>
      <c r="N2385">
        <v>1</v>
      </c>
    </row>
    <row r="2386" spans="1:14" x14ac:dyDescent="0.25">
      <c r="A2386" s="2">
        <v>45799</v>
      </c>
      <c r="B2386" s="3">
        <f t="shared" si="113"/>
        <v>2025</v>
      </c>
      <c r="C2386" t="str">
        <f t="shared" si="111"/>
        <v>2024-2025</v>
      </c>
      <c r="D2386" t="s">
        <v>147</v>
      </c>
      <c r="E2386" t="s">
        <v>107</v>
      </c>
      <c r="F2386" t="str">
        <f t="shared" si="112"/>
        <v>Queensland</v>
      </c>
      <c r="G2386" t="s">
        <v>35</v>
      </c>
      <c r="H2386">
        <v>4220</v>
      </c>
      <c r="I2386" t="s">
        <v>11</v>
      </c>
      <c r="J2386" t="s">
        <v>104</v>
      </c>
      <c r="K2386" t="s">
        <v>19</v>
      </c>
      <c r="L2386" t="s">
        <v>23</v>
      </c>
      <c r="M2386" s="5">
        <v>215.69</v>
      </c>
      <c r="N2386">
        <v>1</v>
      </c>
    </row>
    <row r="2387" spans="1:14" x14ac:dyDescent="0.25">
      <c r="A2387" s="2">
        <v>45637</v>
      </c>
      <c r="B2387" s="3">
        <f t="shared" si="113"/>
        <v>2025</v>
      </c>
      <c r="C2387" t="str">
        <f t="shared" si="111"/>
        <v>2024-2025</v>
      </c>
      <c r="D2387" t="s">
        <v>148</v>
      </c>
      <c r="E2387" t="s">
        <v>102</v>
      </c>
      <c r="F2387" t="str">
        <f t="shared" si="112"/>
        <v>Queensland</v>
      </c>
      <c r="G2387" t="s">
        <v>35</v>
      </c>
      <c r="H2387">
        <v>4870</v>
      </c>
      <c r="I2387" t="s">
        <v>11</v>
      </c>
      <c r="J2387" t="s">
        <v>36</v>
      </c>
      <c r="K2387" t="s">
        <v>153</v>
      </c>
      <c r="L2387" t="s">
        <v>16</v>
      </c>
      <c r="M2387" s="5">
        <v>215.89</v>
      </c>
      <c r="N2387">
        <v>1</v>
      </c>
    </row>
    <row r="2388" spans="1:14" x14ac:dyDescent="0.25">
      <c r="A2388" s="2">
        <v>45603</v>
      </c>
      <c r="B2388" s="3">
        <f t="shared" si="113"/>
        <v>2025</v>
      </c>
      <c r="C2388" t="str">
        <f t="shared" si="111"/>
        <v>2024-2025</v>
      </c>
      <c r="D2388" t="s">
        <v>147</v>
      </c>
      <c r="E2388" t="s">
        <v>69</v>
      </c>
      <c r="F2388" t="str">
        <f t="shared" si="112"/>
        <v>Tasmania</v>
      </c>
      <c r="G2388" t="s">
        <v>70</v>
      </c>
      <c r="H2388">
        <v>7018</v>
      </c>
      <c r="I2388" t="s">
        <v>11</v>
      </c>
      <c r="J2388" t="s">
        <v>71</v>
      </c>
      <c r="K2388" t="s">
        <v>153</v>
      </c>
      <c r="L2388" t="s">
        <v>16</v>
      </c>
      <c r="M2388" s="5">
        <v>216.70999999999998</v>
      </c>
      <c r="N2388">
        <v>1</v>
      </c>
    </row>
    <row r="2389" spans="1:14" x14ac:dyDescent="0.25">
      <c r="A2389" s="2">
        <v>45909</v>
      </c>
      <c r="B2389" s="3">
        <f t="shared" si="113"/>
        <v>2026</v>
      </c>
      <c r="C2389" t="str">
        <f t="shared" si="111"/>
        <v>2025-2026</v>
      </c>
      <c r="D2389" t="s">
        <v>147</v>
      </c>
      <c r="E2389" t="s">
        <v>72</v>
      </c>
      <c r="F2389" t="str">
        <f t="shared" si="112"/>
        <v>Western Australia</v>
      </c>
      <c r="G2389" t="s">
        <v>48</v>
      </c>
      <c r="H2389">
        <v>6010</v>
      </c>
      <c r="I2389" t="s">
        <v>11</v>
      </c>
      <c r="J2389" t="s">
        <v>49</v>
      </c>
      <c r="K2389" t="s">
        <v>19</v>
      </c>
      <c r="L2389" t="s">
        <v>23</v>
      </c>
      <c r="M2389" s="5">
        <v>217.11</v>
      </c>
      <c r="N2389">
        <v>1</v>
      </c>
    </row>
    <row r="2390" spans="1:14" x14ac:dyDescent="0.25">
      <c r="A2390" s="2">
        <v>45560</v>
      </c>
      <c r="B2390" s="3">
        <f t="shared" si="113"/>
        <v>2025</v>
      </c>
      <c r="C2390" t="str">
        <f t="shared" si="111"/>
        <v>2024-2025</v>
      </c>
      <c r="D2390" t="s">
        <v>148</v>
      </c>
      <c r="E2390" t="s">
        <v>135</v>
      </c>
      <c r="F2390" t="str">
        <f t="shared" si="112"/>
        <v>Victoria</v>
      </c>
      <c r="G2390" t="s">
        <v>45</v>
      </c>
      <c r="H2390">
        <v>3550</v>
      </c>
      <c r="I2390" t="s">
        <v>11</v>
      </c>
      <c r="J2390" t="s">
        <v>60</v>
      </c>
      <c r="K2390" t="s">
        <v>155</v>
      </c>
      <c r="L2390" t="s">
        <v>20</v>
      </c>
      <c r="M2390" s="5">
        <v>217.45000000000002</v>
      </c>
      <c r="N2390">
        <v>1</v>
      </c>
    </row>
    <row r="2391" spans="1:14" x14ac:dyDescent="0.25">
      <c r="A2391" s="2">
        <v>45614</v>
      </c>
      <c r="B2391" s="3">
        <f t="shared" si="113"/>
        <v>2025</v>
      </c>
      <c r="C2391" t="str">
        <f t="shared" si="111"/>
        <v>2024-2025</v>
      </c>
      <c r="D2391" t="s">
        <v>147</v>
      </c>
      <c r="E2391" t="s">
        <v>122</v>
      </c>
      <c r="F2391" t="str">
        <f t="shared" si="112"/>
        <v>New South Wales</v>
      </c>
      <c r="G2391" t="s">
        <v>10</v>
      </c>
      <c r="H2391">
        <v>2650</v>
      </c>
      <c r="I2391" t="s">
        <v>11</v>
      </c>
      <c r="J2391" t="s">
        <v>25</v>
      </c>
      <c r="K2391" t="s">
        <v>154</v>
      </c>
      <c r="L2391" t="s">
        <v>14</v>
      </c>
      <c r="M2391" s="5">
        <v>218.4</v>
      </c>
      <c r="N2391">
        <v>1</v>
      </c>
    </row>
    <row r="2392" spans="1:14" x14ac:dyDescent="0.25">
      <c r="A2392" s="2">
        <v>45361</v>
      </c>
      <c r="B2392" s="3">
        <f t="shared" si="113"/>
        <v>2024</v>
      </c>
      <c r="C2392" t="str">
        <f t="shared" si="111"/>
        <v>2023-2024</v>
      </c>
      <c r="D2392" t="s">
        <v>147</v>
      </c>
      <c r="E2392" t="s">
        <v>79</v>
      </c>
      <c r="F2392" t="str">
        <f t="shared" si="112"/>
        <v>Australian Capital Territory</v>
      </c>
      <c r="G2392" t="s">
        <v>80</v>
      </c>
      <c r="H2392">
        <v>2617</v>
      </c>
      <c r="I2392" t="s">
        <v>11</v>
      </c>
      <c r="J2392" t="s">
        <v>58</v>
      </c>
      <c r="K2392" t="s">
        <v>151</v>
      </c>
      <c r="L2392" t="s">
        <v>21</v>
      </c>
      <c r="M2392" s="5">
        <v>218.43</v>
      </c>
      <c r="N2392">
        <v>1</v>
      </c>
    </row>
    <row r="2393" spans="1:14" x14ac:dyDescent="0.25">
      <c r="A2393" s="2">
        <v>45557</v>
      </c>
      <c r="B2393" s="3">
        <f t="shared" si="113"/>
        <v>2025</v>
      </c>
      <c r="C2393" t="str">
        <f t="shared" si="111"/>
        <v>2024-2025</v>
      </c>
      <c r="D2393" t="s">
        <v>147</v>
      </c>
      <c r="E2393" t="s">
        <v>102</v>
      </c>
      <c r="F2393" t="str">
        <f t="shared" si="112"/>
        <v>Queensland</v>
      </c>
      <c r="G2393" t="s">
        <v>35</v>
      </c>
      <c r="H2393">
        <v>4870</v>
      </c>
      <c r="I2393" t="s">
        <v>11</v>
      </c>
      <c r="J2393" t="s">
        <v>36</v>
      </c>
      <c r="K2393" t="s">
        <v>19</v>
      </c>
      <c r="L2393" t="s">
        <v>23</v>
      </c>
      <c r="M2393" s="5">
        <v>218.6</v>
      </c>
      <c r="N2393">
        <v>1</v>
      </c>
    </row>
    <row r="2394" spans="1:14" x14ac:dyDescent="0.25">
      <c r="A2394" s="2">
        <v>45367</v>
      </c>
      <c r="B2394" s="3">
        <f t="shared" si="113"/>
        <v>2024</v>
      </c>
      <c r="C2394" t="str">
        <f t="shared" si="111"/>
        <v>2023-2024</v>
      </c>
      <c r="D2394" t="s">
        <v>148</v>
      </c>
      <c r="E2394" t="s">
        <v>131</v>
      </c>
      <c r="F2394" t="str">
        <f t="shared" si="112"/>
        <v>Western Australia</v>
      </c>
      <c r="G2394" t="s">
        <v>48</v>
      </c>
      <c r="H2394">
        <v>6530</v>
      </c>
      <c r="I2394" t="s">
        <v>11</v>
      </c>
      <c r="J2394" t="s">
        <v>77</v>
      </c>
      <c r="K2394" t="s">
        <v>156</v>
      </c>
      <c r="L2394" t="s">
        <v>17</v>
      </c>
      <c r="M2394" s="5">
        <v>218.63</v>
      </c>
      <c r="N2394">
        <v>1</v>
      </c>
    </row>
    <row r="2395" spans="1:14" x14ac:dyDescent="0.25">
      <c r="A2395" s="2">
        <v>45882</v>
      </c>
      <c r="B2395" s="3">
        <f t="shared" si="113"/>
        <v>2026</v>
      </c>
      <c r="C2395" t="str">
        <f t="shared" si="111"/>
        <v>2025-2026</v>
      </c>
      <c r="D2395" t="s">
        <v>147</v>
      </c>
      <c r="E2395" t="s">
        <v>47</v>
      </c>
      <c r="F2395" t="str">
        <f t="shared" si="112"/>
        <v>Western Australia</v>
      </c>
      <c r="G2395" t="s">
        <v>48</v>
      </c>
      <c r="H2395">
        <v>6030</v>
      </c>
      <c r="I2395" t="s">
        <v>11</v>
      </c>
      <c r="J2395" t="s">
        <v>49</v>
      </c>
      <c r="K2395" t="s">
        <v>154</v>
      </c>
      <c r="L2395" t="s">
        <v>14</v>
      </c>
      <c r="M2395" s="5">
        <v>218.78</v>
      </c>
      <c r="N2395">
        <v>1</v>
      </c>
    </row>
    <row r="2396" spans="1:14" x14ac:dyDescent="0.25">
      <c r="A2396" s="2">
        <v>45857</v>
      </c>
      <c r="B2396" s="3">
        <f t="shared" si="113"/>
        <v>2026</v>
      </c>
      <c r="C2396" t="str">
        <f t="shared" si="111"/>
        <v>2025-2026</v>
      </c>
      <c r="D2396" t="s">
        <v>148</v>
      </c>
      <c r="E2396" t="s">
        <v>106</v>
      </c>
      <c r="F2396" t="str">
        <f t="shared" si="112"/>
        <v>Victoria</v>
      </c>
      <c r="G2396" t="s">
        <v>45</v>
      </c>
      <c r="H2396">
        <v>3915</v>
      </c>
      <c r="I2396" t="s">
        <v>11</v>
      </c>
      <c r="J2396" t="s">
        <v>55</v>
      </c>
      <c r="K2396" t="s">
        <v>156</v>
      </c>
      <c r="L2396" t="s">
        <v>17</v>
      </c>
      <c r="M2396" s="5">
        <v>220.18</v>
      </c>
      <c r="N2396">
        <v>1</v>
      </c>
    </row>
    <row r="2397" spans="1:14" x14ac:dyDescent="0.25">
      <c r="A2397" s="2">
        <v>45766</v>
      </c>
      <c r="B2397" s="3">
        <f t="shared" si="113"/>
        <v>2025</v>
      </c>
      <c r="C2397" t="str">
        <f t="shared" si="111"/>
        <v>2024-2025</v>
      </c>
      <c r="D2397" t="s">
        <v>147</v>
      </c>
      <c r="E2397" t="s">
        <v>131</v>
      </c>
      <c r="F2397" t="str">
        <f t="shared" si="112"/>
        <v>Western Australia</v>
      </c>
      <c r="G2397" t="s">
        <v>48</v>
      </c>
      <c r="H2397">
        <v>6530</v>
      </c>
      <c r="I2397" t="s">
        <v>11</v>
      </c>
      <c r="J2397" t="s">
        <v>77</v>
      </c>
      <c r="K2397" t="s">
        <v>149</v>
      </c>
      <c r="L2397" t="s">
        <v>15</v>
      </c>
      <c r="M2397" s="5">
        <v>220.2</v>
      </c>
      <c r="N2397">
        <v>1</v>
      </c>
    </row>
    <row r="2398" spans="1:14" x14ac:dyDescent="0.25">
      <c r="A2398" s="2">
        <v>45526</v>
      </c>
      <c r="B2398" s="3">
        <f t="shared" si="113"/>
        <v>2025</v>
      </c>
      <c r="C2398" t="str">
        <f t="shared" si="111"/>
        <v>2024-2025</v>
      </c>
      <c r="D2398" t="s">
        <v>147</v>
      </c>
      <c r="E2398" t="s">
        <v>54</v>
      </c>
      <c r="F2398" t="str">
        <f t="shared" si="112"/>
        <v>Victoria</v>
      </c>
      <c r="G2398" t="s">
        <v>45</v>
      </c>
      <c r="H2398">
        <v>3977</v>
      </c>
      <c r="I2398" t="s">
        <v>11</v>
      </c>
      <c r="J2398" t="s">
        <v>55</v>
      </c>
      <c r="K2398" t="s">
        <v>154</v>
      </c>
      <c r="L2398" t="s">
        <v>14</v>
      </c>
      <c r="M2398" s="5">
        <v>220.78</v>
      </c>
      <c r="N2398">
        <v>1</v>
      </c>
    </row>
    <row r="2399" spans="1:14" x14ac:dyDescent="0.25">
      <c r="A2399" s="2">
        <v>45309</v>
      </c>
      <c r="B2399" s="3">
        <f t="shared" si="113"/>
        <v>2024</v>
      </c>
      <c r="C2399" t="str">
        <f t="shared" si="111"/>
        <v>2023-2024</v>
      </c>
      <c r="D2399" t="s">
        <v>147</v>
      </c>
      <c r="E2399" t="s">
        <v>116</v>
      </c>
      <c r="F2399" t="str">
        <f t="shared" si="112"/>
        <v>Western Australia</v>
      </c>
      <c r="G2399" t="s">
        <v>48</v>
      </c>
      <c r="H2399">
        <v>6725</v>
      </c>
      <c r="I2399" t="s">
        <v>11</v>
      </c>
      <c r="J2399" t="s">
        <v>77</v>
      </c>
      <c r="K2399" t="s">
        <v>150</v>
      </c>
      <c r="L2399" t="s">
        <v>18</v>
      </c>
      <c r="M2399" s="5">
        <v>220.83</v>
      </c>
      <c r="N2399">
        <v>1</v>
      </c>
    </row>
    <row r="2400" spans="1:14" x14ac:dyDescent="0.25">
      <c r="A2400" s="2">
        <v>45814</v>
      </c>
      <c r="B2400" s="3">
        <f t="shared" si="113"/>
        <v>2025</v>
      </c>
      <c r="C2400" t="str">
        <f t="shared" si="111"/>
        <v>2024-2025</v>
      </c>
      <c r="D2400" t="s">
        <v>148</v>
      </c>
      <c r="E2400" t="s">
        <v>135</v>
      </c>
      <c r="F2400" t="str">
        <f t="shared" si="112"/>
        <v>Victoria</v>
      </c>
      <c r="G2400" t="s">
        <v>45</v>
      </c>
      <c r="H2400">
        <v>3550</v>
      </c>
      <c r="I2400" t="s">
        <v>11</v>
      </c>
      <c r="J2400" t="s">
        <v>60</v>
      </c>
      <c r="K2400" t="s">
        <v>157</v>
      </c>
      <c r="L2400" t="s">
        <v>22</v>
      </c>
      <c r="M2400" s="5">
        <v>220.85</v>
      </c>
      <c r="N2400">
        <v>1</v>
      </c>
    </row>
    <row r="2401" spans="1:14" x14ac:dyDescent="0.25">
      <c r="A2401" s="2">
        <v>45294</v>
      </c>
      <c r="B2401" s="3">
        <f t="shared" si="113"/>
        <v>2024</v>
      </c>
      <c r="C2401" t="str">
        <f t="shared" si="111"/>
        <v>2023-2024</v>
      </c>
      <c r="D2401" t="s">
        <v>148</v>
      </c>
      <c r="E2401" t="s">
        <v>111</v>
      </c>
      <c r="F2401" t="str">
        <f t="shared" si="112"/>
        <v>New South Wales</v>
      </c>
      <c r="G2401" t="s">
        <v>10</v>
      </c>
      <c r="H2401">
        <v>2120</v>
      </c>
      <c r="I2401" t="s">
        <v>11</v>
      </c>
      <c r="J2401" t="s">
        <v>27</v>
      </c>
      <c r="K2401" t="s">
        <v>150</v>
      </c>
      <c r="L2401" t="s">
        <v>18</v>
      </c>
      <c r="M2401" s="5">
        <v>221.82999999999998</v>
      </c>
      <c r="N2401">
        <v>1</v>
      </c>
    </row>
    <row r="2402" spans="1:14" x14ac:dyDescent="0.25">
      <c r="A2402" s="2">
        <v>45827</v>
      </c>
      <c r="B2402" s="3">
        <f t="shared" si="113"/>
        <v>2025</v>
      </c>
      <c r="C2402" t="str">
        <f t="shared" si="111"/>
        <v>2024-2025</v>
      </c>
      <c r="D2402" t="s">
        <v>147</v>
      </c>
      <c r="E2402" t="s">
        <v>127</v>
      </c>
      <c r="F2402" t="str">
        <f t="shared" si="112"/>
        <v>New South Wales</v>
      </c>
      <c r="G2402" t="s">
        <v>10</v>
      </c>
      <c r="H2402">
        <v>2131</v>
      </c>
      <c r="I2402" t="s">
        <v>11</v>
      </c>
      <c r="J2402" t="s">
        <v>27</v>
      </c>
      <c r="K2402" t="s">
        <v>151</v>
      </c>
      <c r="L2402" t="s">
        <v>21</v>
      </c>
      <c r="M2402" s="5">
        <v>221.93</v>
      </c>
      <c r="N2402">
        <v>1</v>
      </c>
    </row>
    <row r="2403" spans="1:14" x14ac:dyDescent="0.25">
      <c r="A2403" s="2">
        <v>46019</v>
      </c>
      <c r="B2403" s="3">
        <f t="shared" si="113"/>
        <v>2026</v>
      </c>
      <c r="C2403" t="str">
        <f t="shared" si="111"/>
        <v>2025-2026</v>
      </c>
      <c r="D2403" t="s">
        <v>147</v>
      </c>
      <c r="E2403" t="s">
        <v>28</v>
      </c>
      <c r="F2403" t="str">
        <f t="shared" si="112"/>
        <v>Northern Territory</v>
      </c>
      <c r="G2403" t="s">
        <v>29</v>
      </c>
      <c r="H2403">
        <v>800</v>
      </c>
      <c r="I2403" t="s">
        <v>11</v>
      </c>
      <c r="J2403" t="s">
        <v>30</v>
      </c>
      <c r="K2403" t="s">
        <v>156</v>
      </c>
      <c r="L2403" t="s">
        <v>17</v>
      </c>
      <c r="M2403" s="5">
        <v>222.81</v>
      </c>
      <c r="N2403">
        <v>1</v>
      </c>
    </row>
    <row r="2404" spans="1:14" x14ac:dyDescent="0.25">
      <c r="A2404" s="2">
        <v>45811</v>
      </c>
      <c r="B2404" s="3">
        <f t="shared" si="113"/>
        <v>2025</v>
      </c>
      <c r="C2404" t="str">
        <f t="shared" si="111"/>
        <v>2024-2025</v>
      </c>
      <c r="D2404" t="s">
        <v>147</v>
      </c>
      <c r="E2404" t="s">
        <v>140</v>
      </c>
      <c r="F2404" t="str">
        <f t="shared" si="112"/>
        <v>Tasmania</v>
      </c>
      <c r="G2404" t="s">
        <v>70</v>
      </c>
      <c r="H2404">
        <v>7320</v>
      </c>
      <c r="I2404" t="s">
        <v>11</v>
      </c>
      <c r="J2404" t="s">
        <v>71</v>
      </c>
      <c r="K2404" t="s">
        <v>150</v>
      </c>
      <c r="L2404" t="s">
        <v>18</v>
      </c>
      <c r="M2404" s="5">
        <v>223.23</v>
      </c>
      <c r="N2404">
        <v>1</v>
      </c>
    </row>
    <row r="2405" spans="1:14" x14ac:dyDescent="0.25">
      <c r="A2405" s="2">
        <v>45898</v>
      </c>
      <c r="B2405" s="3">
        <f t="shared" si="113"/>
        <v>2026</v>
      </c>
      <c r="C2405" t="str">
        <f t="shared" si="111"/>
        <v>2025-2026</v>
      </c>
      <c r="D2405" t="s">
        <v>148</v>
      </c>
      <c r="E2405" t="s">
        <v>81</v>
      </c>
      <c r="F2405" t="str">
        <f t="shared" si="112"/>
        <v>New South Wales</v>
      </c>
      <c r="G2405" t="s">
        <v>10</v>
      </c>
      <c r="H2405">
        <v>2485</v>
      </c>
      <c r="I2405" t="s">
        <v>11</v>
      </c>
      <c r="J2405" t="s">
        <v>68</v>
      </c>
      <c r="K2405" t="s">
        <v>150</v>
      </c>
      <c r="L2405" t="s">
        <v>18</v>
      </c>
      <c r="M2405" s="5">
        <v>223.31</v>
      </c>
      <c r="N2405">
        <v>1</v>
      </c>
    </row>
    <row r="2406" spans="1:14" x14ac:dyDescent="0.25">
      <c r="A2406" s="2">
        <v>45841</v>
      </c>
      <c r="B2406" s="3">
        <f t="shared" si="113"/>
        <v>2026</v>
      </c>
      <c r="C2406" t="str">
        <f t="shared" si="111"/>
        <v>2025-2026</v>
      </c>
      <c r="D2406" t="s">
        <v>147</v>
      </c>
      <c r="E2406" t="s">
        <v>65</v>
      </c>
      <c r="F2406" t="str">
        <f t="shared" si="112"/>
        <v>New South Wales</v>
      </c>
      <c r="G2406" t="s">
        <v>10</v>
      </c>
      <c r="H2406">
        <v>2541</v>
      </c>
      <c r="I2406" t="s">
        <v>11</v>
      </c>
      <c r="J2406" t="s">
        <v>58</v>
      </c>
      <c r="K2406" t="s">
        <v>19</v>
      </c>
      <c r="L2406" t="s">
        <v>23</v>
      </c>
      <c r="M2406" s="5">
        <v>223.63</v>
      </c>
      <c r="N2406">
        <v>1</v>
      </c>
    </row>
    <row r="2407" spans="1:14" x14ac:dyDescent="0.25">
      <c r="A2407" s="2">
        <v>45777</v>
      </c>
      <c r="B2407" s="3">
        <f t="shared" si="113"/>
        <v>2025</v>
      </c>
      <c r="C2407" t="str">
        <f t="shared" si="111"/>
        <v>2024-2025</v>
      </c>
      <c r="D2407" t="s">
        <v>148</v>
      </c>
      <c r="E2407" t="s">
        <v>112</v>
      </c>
      <c r="F2407" t="str">
        <f t="shared" si="112"/>
        <v>Victoria</v>
      </c>
      <c r="G2407" t="s">
        <v>45</v>
      </c>
      <c r="H2407">
        <v>3076</v>
      </c>
      <c r="I2407" t="s">
        <v>11</v>
      </c>
      <c r="J2407" t="s">
        <v>46</v>
      </c>
      <c r="K2407" t="s">
        <v>155</v>
      </c>
      <c r="L2407" t="s">
        <v>20</v>
      </c>
      <c r="M2407" s="5">
        <v>223.71</v>
      </c>
      <c r="N2407">
        <v>1</v>
      </c>
    </row>
    <row r="2408" spans="1:14" x14ac:dyDescent="0.25">
      <c r="A2408" s="2">
        <v>45740</v>
      </c>
      <c r="B2408" s="3">
        <f t="shared" si="113"/>
        <v>2025</v>
      </c>
      <c r="C2408" t="str">
        <f t="shared" si="111"/>
        <v>2024-2025</v>
      </c>
      <c r="D2408" t="s">
        <v>148</v>
      </c>
      <c r="E2408" t="s">
        <v>88</v>
      </c>
      <c r="F2408" t="str">
        <f t="shared" si="112"/>
        <v>South Australia</v>
      </c>
      <c r="G2408" t="s">
        <v>32</v>
      </c>
      <c r="H2408">
        <v>5011</v>
      </c>
      <c r="I2408" t="s">
        <v>11</v>
      </c>
      <c r="J2408" t="s">
        <v>33</v>
      </c>
      <c r="K2408" t="s">
        <v>153</v>
      </c>
      <c r="L2408" t="s">
        <v>16</v>
      </c>
      <c r="M2408" s="5">
        <v>223.72</v>
      </c>
      <c r="N2408">
        <v>1</v>
      </c>
    </row>
    <row r="2409" spans="1:14" x14ac:dyDescent="0.25">
      <c r="A2409" s="2">
        <v>45532</v>
      </c>
      <c r="B2409" s="3">
        <f t="shared" si="113"/>
        <v>2025</v>
      </c>
      <c r="C2409" t="str">
        <f t="shared" si="111"/>
        <v>2024-2025</v>
      </c>
      <c r="D2409" t="s">
        <v>148</v>
      </c>
      <c r="E2409" t="s">
        <v>74</v>
      </c>
      <c r="F2409" t="str">
        <f t="shared" si="112"/>
        <v>South Australia</v>
      </c>
      <c r="G2409" t="s">
        <v>32</v>
      </c>
      <c r="H2409">
        <v>5043</v>
      </c>
      <c r="I2409" t="s">
        <v>11</v>
      </c>
      <c r="J2409" t="s">
        <v>33</v>
      </c>
      <c r="K2409" t="s">
        <v>150</v>
      </c>
      <c r="L2409" t="s">
        <v>18</v>
      </c>
      <c r="M2409" s="5">
        <v>224.14</v>
      </c>
      <c r="N2409">
        <v>1</v>
      </c>
    </row>
    <row r="2410" spans="1:14" x14ac:dyDescent="0.25">
      <c r="A2410" s="2">
        <v>45483</v>
      </c>
      <c r="B2410" s="3">
        <f t="shared" si="113"/>
        <v>2025</v>
      </c>
      <c r="C2410" t="str">
        <f t="shared" si="111"/>
        <v>2024-2025</v>
      </c>
      <c r="D2410" t="s">
        <v>147</v>
      </c>
      <c r="E2410" t="s">
        <v>72</v>
      </c>
      <c r="F2410" t="str">
        <f t="shared" si="112"/>
        <v>Western Australia</v>
      </c>
      <c r="G2410" t="s">
        <v>48</v>
      </c>
      <c r="H2410">
        <v>6010</v>
      </c>
      <c r="I2410" t="s">
        <v>11</v>
      </c>
      <c r="J2410" t="s">
        <v>49</v>
      </c>
      <c r="K2410" t="s">
        <v>153</v>
      </c>
      <c r="L2410" t="s">
        <v>16</v>
      </c>
      <c r="M2410" s="5">
        <v>224.54</v>
      </c>
      <c r="N2410">
        <v>1</v>
      </c>
    </row>
    <row r="2411" spans="1:14" x14ac:dyDescent="0.25">
      <c r="A2411" s="2">
        <v>45723</v>
      </c>
      <c r="B2411" s="3">
        <f t="shared" si="113"/>
        <v>2025</v>
      </c>
      <c r="C2411" t="str">
        <f t="shared" si="111"/>
        <v>2024-2025</v>
      </c>
      <c r="D2411" t="s">
        <v>147</v>
      </c>
      <c r="E2411" t="s">
        <v>140</v>
      </c>
      <c r="F2411" t="str">
        <f t="shared" si="112"/>
        <v>Tasmania</v>
      </c>
      <c r="G2411" t="s">
        <v>70</v>
      </c>
      <c r="H2411">
        <v>7320</v>
      </c>
      <c r="I2411" t="s">
        <v>11</v>
      </c>
      <c r="J2411" t="s">
        <v>71</v>
      </c>
      <c r="K2411" t="s">
        <v>149</v>
      </c>
      <c r="L2411" t="s">
        <v>15</v>
      </c>
      <c r="M2411" s="5">
        <v>224.79999999999998</v>
      </c>
      <c r="N2411">
        <v>1</v>
      </c>
    </row>
    <row r="2412" spans="1:14" x14ac:dyDescent="0.25">
      <c r="A2412" s="2">
        <v>45960</v>
      </c>
      <c r="B2412" s="3">
        <f t="shared" si="113"/>
        <v>2026</v>
      </c>
      <c r="C2412" t="str">
        <f t="shared" si="111"/>
        <v>2025-2026</v>
      </c>
      <c r="D2412" t="s">
        <v>148</v>
      </c>
      <c r="E2412" t="s">
        <v>143</v>
      </c>
      <c r="F2412" t="str">
        <f t="shared" si="112"/>
        <v>New South Wales</v>
      </c>
      <c r="G2412" t="s">
        <v>10</v>
      </c>
      <c r="H2412">
        <v>2154</v>
      </c>
      <c r="I2412" t="s">
        <v>11</v>
      </c>
      <c r="J2412" t="s">
        <v>27</v>
      </c>
      <c r="K2412" t="s">
        <v>153</v>
      </c>
      <c r="L2412" t="s">
        <v>16</v>
      </c>
      <c r="M2412" s="5">
        <v>224.8</v>
      </c>
      <c r="N2412">
        <v>1</v>
      </c>
    </row>
    <row r="2413" spans="1:14" x14ac:dyDescent="0.25">
      <c r="A2413" s="2">
        <v>45666</v>
      </c>
      <c r="B2413" s="3">
        <f t="shared" si="113"/>
        <v>2025</v>
      </c>
      <c r="C2413" t="str">
        <f t="shared" si="111"/>
        <v>2024-2025</v>
      </c>
      <c r="D2413" t="s">
        <v>148</v>
      </c>
      <c r="E2413" t="s">
        <v>129</v>
      </c>
      <c r="F2413" t="str">
        <f t="shared" si="112"/>
        <v>Tasmania</v>
      </c>
      <c r="G2413" t="s">
        <v>70</v>
      </c>
      <c r="H2413">
        <v>7010</v>
      </c>
      <c r="I2413" t="s">
        <v>11</v>
      </c>
      <c r="J2413" t="s">
        <v>71</v>
      </c>
      <c r="K2413" t="s">
        <v>151</v>
      </c>
      <c r="L2413" t="s">
        <v>21</v>
      </c>
      <c r="M2413" s="5">
        <v>224.85</v>
      </c>
      <c r="N2413">
        <v>1</v>
      </c>
    </row>
    <row r="2414" spans="1:14" x14ac:dyDescent="0.25">
      <c r="A2414" s="2">
        <v>45835</v>
      </c>
      <c r="B2414" s="3">
        <f t="shared" si="113"/>
        <v>2025</v>
      </c>
      <c r="C2414" t="str">
        <f t="shared" si="111"/>
        <v>2024-2025</v>
      </c>
      <c r="D2414" t="s">
        <v>148</v>
      </c>
      <c r="E2414" t="s">
        <v>134</v>
      </c>
      <c r="F2414" t="str">
        <f t="shared" si="112"/>
        <v>Queensland</v>
      </c>
      <c r="G2414" t="s">
        <v>35</v>
      </c>
      <c r="H2414">
        <v>4825</v>
      </c>
      <c r="I2414" t="s">
        <v>11</v>
      </c>
      <c r="J2414" t="s">
        <v>36</v>
      </c>
      <c r="K2414" t="s">
        <v>150</v>
      </c>
      <c r="L2414" t="s">
        <v>18</v>
      </c>
      <c r="M2414" s="5">
        <v>224.89</v>
      </c>
      <c r="N2414">
        <v>1</v>
      </c>
    </row>
    <row r="2415" spans="1:14" x14ac:dyDescent="0.25">
      <c r="A2415" s="2">
        <v>45981</v>
      </c>
      <c r="B2415" s="3">
        <f t="shared" si="113"/>
        <v>2026</v>
      </c>
      <c r="C2415" t="str">
        <f t="shared" si="111"/>
        <v>2025-2026</v>
      </c>
      <c r="D2415" t="s">
        <v>148</v>
      </c>
      <c r="E2415" t="s">
        <v>131</v>
      </c>
      <c r="F2415" t="str">
        <f t="shared" si="112"/>
        <v>Western Australia</v>
      </c>
      <c r="G2415" t="s">
        <v>48</v>
      </c>
      <c r="H2415">
        <v>6530</v>
      </c>
      <c r="I2415" t="s">
        <v>11</v>
      </c>
      <c r="J2415" t="s">
        <v>77</v>
      </c>
      <c r="K2415" t="s">
        <v>19</v>
      </c>
      <c r="L2415" t="s">
        <v>23</v>
      </c>
      <c r="M2415" s="5">
        <v>224.95</v>
      </c>
      <c r="N2415">
        <v>1</v>
      </c>
    </row>
    <row r="2416" spans="1:14" x14ac:dyDescent="0.25">
      <c r="A2416" s="2">
        <v>45717</v>
      </c>
      <c r="B2416" s="3">
        <f t="shared" si="113"/>
        <v>2025</v>
      </c>
      <c r="C2416" t="str">
        <f t="shared" si="111"/>
        <v>2024-2025</v>
      </c>
      <c r="D2416" t="s">
        <v>147</v>
      </c>
      <c r="E2416" t="s">
        <v>65</v>
      </c>
      <c r="F2416" t="str">
        <f t="shared" si="112"/>
        <v>New South Wales</v>
      </c>
      <c r="G2416" t="s">
        <v>10</v>
      </c>
      <c r="H2416">
        <v>2541</v>
      </c>
      <c r="I2416" t="s">
        <v>11</v>
      </c>
      <c r="J2416" t="s">
        <v>58</v>
      </c>
      <c r="K2416" t="s">
        <v>152</v>
      </c>
      <c r="L2416" t="s">
        <v>13</v>
      </c>
      <c r="M2416" s="5">
        <v>225.73</v>
      </c>
      <c r="N2416">
        <v>1</v>
      </c>
    </row>
    <row r="2417" spans="1:14" x14ac:dyDescent="0.25">
      <c r="A2417" s="2">
        <v>45976</v>
      </c>
      <c r="B2417" s="3">
        <f t="shared" si="113"/>
        <v>2026</v>
      </c>
      <c r="C2417" t="str">
        <f t="shared" si="111"/>
        <v>2025-2026</v>
      </c>
      <c r="D2417" t="s">
        <v>147</v>
      </c>
      <c r="E2417" t="s">
        <v>99</v>
      </c>
      <c r="F2417" t="str">
        <f t="shared" si="112"/>
        <v>Victoria</v>
      </c>
      <c r="G2417" t="s">
        <v>45</v>
      </c>
      <c r="H2417">
        <v>3148</v>
      </c>
      <c r="I2417" t="s">
        <v>11</v>
      </c>
      <c r="J2417" t="s">
        <v>63</v>
      </c>
      <c r="K2417" t="s">
        <v>155</v>
      </c>
      <c r="L2417" t="s">
        <v>20</v>
      </c>
      <c r="M2417" s="5">
        <v>226.2</v>
      </c>
      <c r="N2417">
        <v>1</v>
      </c>
    </row>
    <row r="2418" spans="1:14" x14ac:dyDescent="0.25">
      <c r="A2418" s="2">
        <v>45478</v>
      </c>
      <c r="B2418" s="3">
        <f t="shared" si="113"/>
        <v>2025</v>
      </c>
      <c r="C2418" t="str">
        <f t="shared" si="111"/>
        <v>2024-2025</v>
      </c>
      <c r="D2418" t="s">
        <v>147</v>
      </c>
      <c r="E2418" t="s">
        <v>37</v>
      </c>
      <c r="F2418" t="str">
        <f t="shared" si="112"/>
        <v>South Australia</v>
      </c>
      <c r="G2418" t="s">
        <v>32</v>
      </c>
      <c r="H2418">
        <v>5607</v>
      </c>
      <c r="I2418" t="s">
        <v>11</v>
      </c>
      <c r="J2418" t="s">
        <v>38</v>
      </c>
      <c r="K2418" t="s">
        <v>152</v>
      </c>
      <c r="L2418" t="s">
        <v>13</v>
      </c>
      <c r="M2418" s="5">
        <v>226.42</v>
      </c>
      <c r="N2418">
        <v>1</v>
      </c>
    </row>
    <row r="2419" spans="1:14" x14ac:dyDescent="0.25">
      <c r="A2419" s="2">
        <v>45607</v>
      </c>
      <c r="B2419" s="3">
        <f t="shared" si="113"/>
        <v>2025</v>
      </c>
      <c r="C2419" t="str">
        <f t="shared" si="111"/>
        <v>2024-2025</v>
      </c>
      <c r="D2419" t="s">
        <v>148</v>
      </c>
      <c r="E2419" t="s">
        <v>110</v>
      </c>
      <c r="F2419" t="str">
        <f t="shared" si="112"/>
        <v>Queensland</v>
      </c>
      <c r="G2419" t="s">
        <v>35</v>
      </c>
      <c r="H2419">
        <v>4680</v>
      </c>
      <c r="I2419" t="s">
        <v>11</v>
      </c>
      <c r="J2419" t="s">
        <v>51</v>
      </c>
      <c r="K2419" t="s">
        <v>156</v>
      </c>
      <c r="L2419" t="s">
        <v>17</v>
      </c>
      <c r="M2419" s="5">
        <v>226.63</v>
      </c>
      <c r="N2419">
        <v>1</v>
      </c>
    </row>
    <row r="2420" spans="1:14" x14ac:dyDescent="0.25">
      <c r="A2420" s="2">
        <v>45666</v>
      </c>
      <c r="B2420" s="3">
        <f t="shared" si="113"/>
        <v>2025</v>
      </c>
      <c r="C2420" t="str">
        <f t="shared" si="111"/>
        <v>2024-2025</v>
      </c>
      <c r="D2420" t="s">
        <v>147</v>
      </c>
      <c r="E2420" t="s">
        <v>98</v>
      </c>
      <c r="F2420" t="str">
        <f t="shared" si="112"/>
        <v>Victoria</v>
      </c>
      <c r="G2420" t="s">
        <v>45</v>
      </c>
      <c r="H2420">
        <v>3429</v>
      </c>
      <c r="I2420" t="s">
        <v>11</v>
      </c>
      <c r="J2420" t="s">
        <v>60</v>
      </c>
      <c r="K2420" t="s">
        <v>150</v>
      </c>
      <c r="L2420" t="s">
        <v>18</v>
      </c>
      <c r="M2420" s="5">
        <v>226.67000000000002</v>
      </c>
      <c r="N2420">
        <v>1</v>
      </c>
    </row>
    <row r="2421" spans="1:14" x14ac:dyDescent="0.25">
      <c r="A2421" s="2">
        <v>45638</v>
      </c>
      <c r="B2421" s="3">
        <f t="shared" si="113"/>
        <v>2025</v>
      </c>
      <c r="C2421" t="str">
        <f t="shared" si="111"/>
        <v>2024-2025</v>
      </c>
      <c r="D2421" t="s">
        <v>148</v>
      </c>
      <c r="E2421" t="s">
        <v>117</v>
      </c>
      <c r="F2421" t="str">
        <f t="shared" si="112"/>
        <v>Queensland</v>
      </c>
      <c r="G2421" t="s">
        <v>35</v>
      </c>
      <c r="H2421">
        <v>4119</v>
      </c>
      <c r="I2421" t="s">
        <v>11</v>
      </c>
      <c r="J2421" t="s">
        <v>43</v>
      </c>
      <c r="K2421" t="s">
        <v>19</v>
      </c>
      <c r="L2421" t="s">
        <v>23</v>
      </c>
      <c r="M2421" s="5">
        <v>228.73</v>
      </c>
      <c r="N2421">
        <v>1</v>
      </c>
    </row>
    <row r="2422" spans="1:14" x14ac:dyDescent="0.25">
      <c r="A2422" s="2">
        <v>45839</v>
      </c>
      <c r="B2422" s="3">
        <f t="shared" si="113"/>
        <v>2026</v>
      </c>
      <c r="C2422" t="str">
        <f t="shared" si="111"/>
        <v>2025-2026</v>
      </c>
      <c r="D2422" t="s">
        <v>147</v>
      </c>
      <c r="E2422" t="s">
        <v>37</v>
      </c>
      <c r="F2422" t="str">
        <f t="shared" si="112"/>
        <v>South Australia</v>
      </c>
      <c r="G2422" t="s">
        <v>32</v>
      </c>
      <c r="H2422">
        <v>5607</v>
      </c>
      <c r="I2422" t="s">
        <v>11</v>
      </c>
      <c r="J2422" t="s">
        <v>38</v>
      </c>
      <c r="K2422" t="s">
        <v>150</v>
      </c>
      <c r="L2422" t="s">
        <v>18</v>
      </c>
      <c r="M2422" s="5">
        <v>228.76999999999998</v>
      </c>
      <c r="N2422">
        <v>1</v>
      </c>
    </row>
    <row r="2423" spans="1:14" x14ac:dyDescent="0.25">
      <c r="A2423" s="2">
        <v>45663</v>
      </c>
      <c r="B2423" s="3">
        <f t="shared" si="113"/>
        <v>2025</v>
      </c>
      <c r="C2423" t="str">
        <f t="shared" si="111"/>
        <v>2024-2025</v>
      </c>
      <c r="D2423" t="s">
        <v>147</v>
      </c>
      <c r="E2423" t="s">
        <v>31</v>
      </c>
      <c r="F2423" t="str">
        <f t="shared" si="112"/>
        <v>South Australia</v>
      </c>
      <c r="G2423" t="s">
        <v>32</v>
      </c>
      <c r="H2423">
        <v>5168</v>
      </c>
      <c r="I2423" t="s">
        <v>11</v>
      </c>
      <c r="J2423" t="s">
        <v>33</v>
      </c>
      <c r="K2423" t="s">
        <v>155</v>
      </c>
      <c r="L2423" t="s">
        <v>20</v>
      </c>
      <c r="M2423" s="5">
        <v>228.95</v>
      </c>
      <c r="N2423">
        <v>1</v>
      </c>
    </row>
    <row r="2424" spans="1:14" x14ac:dyDescent="0.25">
      <c r="A2424" s="2">
        <v>45859</v>
      </c>
      <c r="B2424" s="3">
        <f t="shared" si="113"/>
        <v>2026</v>
      </c>
      <c r="C2424" t="str">
        <f t="shared" si="111"/>
        <v>2025-2026</v>
      </c>
      <c r="D2424" t="s">
        <v>147</v>
      </c>
      <c r="E2424" t="s">
        <v>108</v>
      </c>
      <c r="F2424" t="str">
        <f t="shared" si="112"/>
        <v>Victoria</v>
      </c>
      <c r="G2424" t="s">
        <v>45</v>
      </c>
      <c r="H2424">
        <v>3018</v>
      </c>
      <c r="I2424" t="s">
        <v>11</v>
      </c>
      <c r="J2424" t="s">
        <v>46</v>
      </c>
      <c r="K2424" t="s">
        <v>157</v>
      </c>
      <c r="L2424" t="s">
        <v>22</v>
      </c>
      <c r="M2424" s="5">
        <v>229.38</v>
      </c>
      <c r="N2424">
        <v>1</v>
      </c>
    </row>
    <row r="2425" spans="1:14" x14ac:dyDescent="0.25">
      <c r="A2425" s="2">
        <v>45841</v>
      </c>
      <c r="B2425" s="3">
        <f t="shared" si="113"/>
        <v>2026</v>
      </c>
      <c r="C2425" t="str">
        <f t="shared" si="111"/>
        <v>2025-2026</v>
      </c>
      <c r="D2425" t="s">
        <v>147</v>
      </c>
      <c r="E2425" t="s">
        <v>130</v>
      </c>
      <c r="F2425" t="str">
        <f t="shared" si="112"/>
        <v>South Australia</v>
      </c>
      <c r="G2425" t="s">
        <v>32</v>
      </c>
      <c r="H2425">
        <v>5290</v>
      </c>
      <c r="I2425" t="s">
        <v>11</v>
      </c>
      <c r="J2425" t="s">
        <v>38</v>
      </c>
      <c r="K2425" t="s">
        <v>152</v>
      </c>
      <c r="L2425" t="s">
        <v>13</v>
      </c>
      <c r="M2425" s="5">
        <v>229.4</v>
      </c>
      <c r="N2425">
        <v>1</v>
      </c>
    </row>
    <row r="2426" spans="1:14" x14ac:dyDescent="0.25">
      <c r="A2426" s="2">
        <v>45988</v>
      </c>
      <c r="B2426" s="3">
        <f t="shared" si="113"/>
        <v>2026</v>
      </c>
      <c r="C2426" t="str">
        <f t="shared" si="111"/>
        <v>2025-2026</v>
      </c>
      <c r="D2426" t="s">
        <v>147</v>
      </c>
      <c r="E2426" t="s">
        <v>128</v>
      </c>
      <c r="F2426" t="str">
        <f t="shared" si="112"/>
        <v>Western Australia</v>
      </c>
      <c r="G2426" t="s">
        <v>48</v>
      </c>
      <c r="H2426">
        <v>6027</v>
      </c>
      <c r="I2426" t="s">
        <v>11</v>
      </c>
      <c r="J2426" t="s">
        <v>49</v>
      </c>
      <c r="K2426" t="s">
        <v>155</v>
      </c>
      <c r="L2426" t="s">
        <v>20</v>
      </c>
      <c r="M2426" s="5">
        <v>229.40000000000003</v>
      </c>
      <c r="N2426">
        <v>1</v>
      </c>
    </row>
    <row r="2427" spans="1:14" x14ac:dyDescent="0.25">
      <c r="A2427" s="2">
        <v>45339</v>
      </c>
      <c r="B2427" s="3">
        <f t="shared" si="113"/>
        <v>2024</v>
      </c>
      <c r="C2427" t="str">
        <f t="shared" si="111"/>
        <v>2023-2024</v>
      </c>
      <c r="D2427" t="s">
        <v>147</v>
      </c>
      <c r="E2427" t="s">
        <v>113</v>
      </c>
      <c r="F2427" t="str">
        <f t="shared" si="112"/>
        <v>Queensland</v>
      </c>
      <c r="G2427" t="s">
        <v>35</v>
      </c>
      <c r="H2427">
        <v>4215</v>
      </c>
      <c r="I2427" t="s">
        <v>11</v>
      </c>
      <c r="J2427" t="s">
        <v>104</v>
      </c>
      <c r="K2427" t="s">
        <v>150</v>
      </c>
      <c r="L2427" t="s">
        <v>18</v>
      </c>
      <c r="M2427" s="5">
        <v>229.63</v>
      </c>
      <c r="N2427">
        <v>1</v>
      </c>
    </row>
    <row r="2428" spans="1:14" x14ac:dyDescent="0.25">
      <c r="A2428" s="2">
        <v>45581</v>
      </c>
      <c r="B2428" s="3">
        <f t="shared" si="113"/>
        <v>2025</v>
      </c>
      <c r="C2428" t="str">
        <f t="shared" si="111"/>
        <v>2024-2025</v>
      </c>
      <c r="D2428" t="s">
        <v>147</v>
      </c>
      <c r="E2428" t="s">
        <v>52</v>
      </c>
      <c r="F2428" t="str">
        <f t="shared" si="112"/>
        <v>Victoria</v>
      </c>
      <c r="G2428" t="s">
        <v>45</v>
      </c>
      <c r="H2428">
        <v>3030</v>
      </c>
      <c r="I2428" t="s">
        <v>11</v>
      </c>
      <c r="J2428" t="s">
        <v>46</v>
      </c>
      <c r="K2428" t="s">
        <v>152</v>
      </c>
      <c r="L2428" t="s">
        <v>13</v>
      </c>
      <c r="M2428" s="5">
        <v>230.62999999999997</v>
      </c>
      <c r="N2428">
        <v>1</v>
      </c>
    </row>
    <row r="2429" spans="1:14" x14ac:dyDescent="0.25">
      <c r="A2429" s="2">
        <v>45749</v>
      </c>
      <c r="B2429" s="3">
        <f t="shared" si="113"/>
        <v>2025</v>
      </c>
      <c r="C2429" t="str">
        <f t="shared" si="111"/>
        <v>2024-2025</v>
      </c>
      <c r="D2429" t="s">
        <v>148</v>
      </c>
      <c r="E2429" t="s">
        <v>117</v>
      </c>
      <c r="F2429" t="str">
        <f t="shared" si="112"/>
        <v>Queensland</v>
      </c>
      <c r="G2429" t="s">
        <v>35</v>
      </c>
      <c r="H2429">
        <v>4119</v>
      </c>
      <c r="I2429" t="s">
        <v>11</v>
      </c>
      <c r="J2429" t="s">
        <v>43</v>
      </c>
      <c r="K2429" t="s">
        <v>149</v>
      </c>
      <c r="L2429" t="s">
        <v>15</v>
      </c>
      <c r="M2429" s="5">
        <v>230.93999999999997</v>
      </c>
      <c r="N2429">
        <v>1</v>
      </c>
    </row>
    <row r="2430" spans="1:14" x14ac:dyDescent="0.25">
      <c r="A2430" s="2">
        <v>45521</v>
      </c>
      <c r="B2430" s="3">
        <f t="shared" si="113"/>
        <v>2025</v>
      </c>
      <c r="C2430" t="str">
        <f t="shared" si="111"/>
        <v>2024-2025</v>
      </c>
      <c r="D2430" t="s">
        <v>147</v>
      </c>
      <c r="E2430" t="s">
        <v>47</v>
      </c>
      <c r="F2430" t="str">
        <f t="shared" si="112"/>
        <v>Western Australia</v>
      </c>
      <c r="G2430" t="s">
        <v>48</v>
      </c>
      <c r="H2430">
        <v>6030</v>
      </c>
      <c r="I2430" t="s">
        <v>11</v>
      </c>
      <c r="J2430" t="s">
        <v>49</v>
      </c>
      <c r="K2430" t="s">
        <v>150</v>
      </c>
      <c r="L2430" t="s">
        <v>18</v>
      </c>
      <c r="M2430" s="5">
        <v>231.04</v>
      </c>
      <c r="N2430">
        <v>1</v>
      </c>
    </row>
    <row r="2431" spans="1:14" x14ac:dyDescent="0.25">
      <c r="A2431" s="2">
        <v>45299</v>
      </c>
      <c r="B2431" s="3">
        <f t="shared" si="113"/>
        <v>2024</v>
      </c>
      <c r="C2431" t="str">
        <f t="shared" si="111"/>
        <v>2023-2024</v>
      </c>
      <c r="D2431" t="s">
        <v>147</v>
      </c>
      <c r="E2431" t="s">
        <v>98</v>
      </c>
      <c r="F2431" t="str">
        <f t="shared" si="112"/>
        <v>Victoria</v>
      </c>
      <c r="G2431" t="s">
        <v>45</v>
      </c>
      <c r="H2431">
        <v>3429</v>
      </c>
      <c r="I2431" t="s">
        <v>11</v>
      </c>
      <c r="J2431" t="s">
        <v>60</v>
      </c>
      <c r="K2431" t="s">
        <v>152</v>
      </c>
      <c r="L2431" t="s">
        <v>13</v>
      </c>
      <c r="M2431" s="5">
        <v>231.19</v>
      </c>
      <c r="N2431">
        <v>1</v>
      </c>
    </row>
    <row r="2432" spans="1:14" x14ac:dyDescent="0.25">
      <c r="A2432" s="2">
        <v>45486</v>
      </c>
      <c r="B2432" s="3">
        <f t="shared" si="113"/>
        <v>2025</v>
      </c>
      <c r="C2432" t="str">
        <f t="shared" si="111"/>
        <v>2024-2025</v>
      </c>
      <c r="D2432" t="s">
        <v>147</v>
      </c>
      <c r="E2432" t="s">
        <v>93</v>
      </c>
      <c r="F2432" t="str">
        <f t="shared" si="112"/>
        <v>Western Australia</v>
      </c>
      <c r="G2432" t="s">
        <v>48</v>
      </c>
      <c r="H2432">
        <v>6112</v>
      </c>
      <c r="I2432" t="s">
        <v>11</v>
      </c>
      <c r="J2432" t="s">
        <v>94</v>
      </c>
      <c r="K2432" t="s">
        <v>149</v>
      </c>
      <c r="L2432" t="s">
        <v>15</v>
      </c>
      <c r="M2432" s="5">
        <v>231.23</v>
      </c>
      <c r="N2432">
        <v>1</v>
      </c>
    </row>
    <row r="2433" spans="1:14" x14ac:dyDescent="0.25">
      <c r="A2433" s="2">
        <v>45872</v>
      </c>
      <c r="B2433" s="3">
        <f t="shared" si="113"/>
        <v>2026</v>
      </c>
      <c r="C2433" t="str">
        <f t="shared" si="111"/>
        <v>2025-2026</v>
      </c>
      <c r="D2433" t="s">
        <v>148</v>
      </c>
      <c r="E2433" t="s">
        <v>74</v>
      </c>
      <c r="F2433" t="str">
        <f t="shared" si="112"/>
        <v>South Australia</v>
      </c>
      <c r="G2433" t="s">
        <v>32</v>
      </c>
      <c r="H2433">
        <v>5043</v>
      </c>
      <c r="I2433" t="s">
        <v>11</v>
      </c>
      <c r="J2433" t="s">
        <v>33</v>
      </c>
      <c r="K2433" t="s">
        <v>156</v>
      </c>
      <c r="L2433" t="s">
        <v>17</v>
      </c>
      <c r="M2433" s="5">
        <v>231.54</v>
      </c>
      <c r="N2433">
        <v>1</v>
      </c>
    </row>
    <row r="2434" spans="1:14" x14ac:dyDescent="0.25">
      <c r="A2434" s="2">
        <v>45987</v>
      </c>
      <c r="B2434" s="3">
        <f t="shared" si="113"/>
        <v>2026</v>
      </c>
      <c r="C2434" t="str">
        <f t="shared" ref="C2434:C2497" si="114">IF(MONTH(A2434) &gt;= 7, YEAR(A2434) &amp; "-" &amp; YEAR(A2434) + 1, YEAR(A2434) - 1 &amp; "-" &amp; YEAR(A2434))</f>
        <v>2025-2026</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25">
      <c r="A2435" s="2">
        <v>45715</v>
      </c>
      <c r="B2435" s="3">
        <f t="shared" ref="B2435:B2498" si="116">IF(MONTH(A2435)&gt;=7,YEAR(A2435)+1,YEAR(A2435))</f>
        <v>2025</v>
      </c>
      <c r="C2435" t="str">
        <f t="shared" si="114"/>
        <v>2024-2025</v>
      </c>
      <c r="D2435" t="s">
        <v>147</v>
      </c>
      <c r="E2435" t="s">
        <v>74</v>
      </c>
      <c r="F2435" t="str">
        <f t="shared" si="115"/>
        <v>South Australia</v>
      </c>
      <c r="G2435" t="s">
        <v>32</v>
      </c>
      <c r="H2435">
        <v>5043</v>
      </c>
      <c r="I2435" t="s">
        <v>11</v>
      </c>
      <c r="J2435" t="s">
        <v>33</v>
      </c>
      <c r="K2435" t="s">
        <v>154</v>
      </c>
      <c r="L2435" t="s">
        <v>14</v>
      </c>
      <c r="M2435" s="5">
        <v>231.76000000000002</v>
      </c>
      <c r="N2435">
        <v>1</v>
      </c>
    </row>
    <row r="2436" spans="1:14" x14ac:dyDescent="0.25">
      <c r="A2436" s="2">
        <v>45471</v>
      </c>
      <c r="B2436" s="3">
        <f t="shared" si="116"/>
        <v>2024</v>
      </c>
      <c r="C2436" t="str">
        <f t="shared" si="114"/>
        <v>2023-2024</v>
      </c>
      <c r="D2436" t="s">
        <v>148</v>
      </c>
      <c r="E2436" t="s">
        <v>112</v>
      </c>
      <c r="F2436" t="str">
        <f t="shared" si="115"/>
        <v>Victoria</v>
      </c>
      <c r="G2436" t="s">
        <v>45</v>
      </c>
      <c r="H2436">
        <v>3076</v>
      </c>
      <c r="I2436" t="s">
        <v>11</v>
      </c>
      <c r="J2436" t="s">
        <v>46</v>
      </c>
      <c r="K2436" t="s">
        <v>19</v>
      </c>
      <c r="L2436" t="s">
        <v>23</v>
      </c>
      <c r="M2436" s="5">
        <v>232.06</v>
      </c>
      <c r="N2436">
        <v>1</v>
      </c>
    </row>
    <row r="2437" spans="1:14" x14ac:dyDescent="0.25">
      <c r="A2437" s="2">
        <v>45518</v>
      </c>
      <c r="B2437" s="3">
        <f t="shared" si="116"/>
        <v>2025</v>
      </c>
      <c r="C2437" t="str">
        <f t="shared" si="114"/>
        <v>2024-2025</v>
      </c>
      <c r="D2437" t="s">
        <v>147</v>
      </c>
      <c r="E2437" t="s">
        <v>79</v>
      </c>
      <c r="F2437" t="str">
        <f t="shared" si="115"/>
        <v>Australian Capital Territory</v>
      </c>
      <c r="G2437" t="s">
        <v>80</v>
      </c>
      <c r="H2437">
        <v>2617</v>
      </c>
      <c r="I2437" t="s">
        <v>11</v>
      </c>
      <c r="J2437" t="s">
        <v>58</v>
      </c>
      <c r="K2437" t="s">
        <v>152</v>
      </c>
      <c r="L2437" t="s">
        <v>13</v>
      </c>
      <c r="M2437" s="5">
        <v>232.54999999999995</v>
      </c>
      <c r="N2437">
        <v>1</v>
      </c>
    </row>
    <row r="2438" spans="1:14" x14ac:dyDescent="0.25">
      <c r="A2438" s="2">
        <v>45681</v>
      </c>
      <c r="B2438" s="3">
        <f t="shared" si="116"/>
        <v>2025</v>
      </c>
      <c r="C2438" t="str">
        <f t="shared" si="114"/>
        <v>2024-2025</v>
      </c>
      <c r="D2438" t="s">
        <v>147</v>
      </c>
      <c r="E2438" t="s">
        <v>72</v>
      </c>
      <c r="F2438" t="str">
        <f t="shared" si="115"/>
        <v>Western Australia</v>
      </c>
      <c r="G2438" t="s">
        <v>48</v>
      </c>
      <c r="H2438">
        <v>6010</v>
      </c>
      <c r="I2438" t="s">
        <v>11</v>
      </c>
      <c r="J2438" t="s">
        <v>49</v>
      </c>
      <c r="K2438" t="s">
        <v>149</v>
      </c>
      <c r="L2438" t="s">
        <v>15</v>
      </c>
      <c r="M2438" s="5">
        <v>232.67000000000002</v>
      </c>
      <c r="N2438">
        <v>1</v>
      </c>
    </row>
    <row r="2439" spans="1:14" x14ac:dyDescent="0.25">
      <c r="A2439" s="2">
        <v>45504</v>
      </c>
      <c r="B2439" s="3">
        <f t="shared" si="116"/>
        <v>2025</v>
      </c>
      <c r="C2439" t="str">
        <f t="shared" si="114"/>
        <v>2024-2025</v>
      </c>
      <c r="D2439" t="s">
        <v>148</v>
      </c>
      <c r="E2439" t="s">
        <v>130</v>
      </c>
      <c r="F2439" t="str">
        <f t="shared" si="115"/>
        <v>South Australia</v>
      </c>
      <c r="G2439" t="s">
        <v>32</v>
      </c>
      <c r="H2439">
        <v>5290</v>
      </c>
      <c r="I2439" t="s">
        <v>11</v>
      </c>
      <c r="J2439" t="s">
        <v>38</v>
      </c>
      <c r="K2439" t="s">
        <v>149</v>
      </c>
      <c r="L2439" t="s">
        <v>15</v>
      </c>
      <c r="M2439" s="5">
        <v>232.78</v>
      </c>
      <c r="N2439">
        <v>1</v>
      </c>
    </row>
    <row r="2440" spans="1:14" x14ac:dyDescent="0.25">
      <c r="A2440" s="2">
        <v>45957</v>
      </c>
      <c r="B2440" s="3">
        <f t="shared" si="116"/>
        <v>2026</v>
      </c>
      <c r="C2440" t="str">
        <f t="shared" si="114"/>
        <v>2025-2026</v>
      </c>
      <c r="D2440" t="s">
        <v>148</v>
      </c>
      <c r="E2440" t="s">
        <v>76</v>
      </c>
      <c r="F2440" t="str">
        <f t="shared" si="115"/>
        <v>Western Australia</v>
      </c>
      <c r="G2440" t="s">
        <v>48</v>
      </c>
      <c r="H2440">
        <v>6450</v>
      </c>
      <c r="I2440" t="s">
        <v>11</v>
      </c>
      <c r="J2440" t="s">
        <v>77</v>
      </c>
      <c r="K2440" t="s">
        <v>155</v>
      </c>
      <c r="L2440" t="s">
        <v>20</v>
      </c>
      <c r="M2440" s="5">
        <v>232.91000000000003</v>
      </c>
      <c r="N2440">
        <v>1</v>
      </c>
    </row>
    <row r="2441" spans="1:14" x14ac:dyDescent="0.25">
      <c r="A2441" s="2">
        <v>46018</v>
      </c>
      <c r="B2441" s="3">
        <f t="shared" si="116"/>
        <v>2026</v>
      </c>
      <c r="C2441" t="str">
        <f t="shared" si="114"/>
        <v>2025-2026</v>
      </c>
      <c r="D2441" t="s">
        <v>147</v>
      </c>
      <c r="E2441" t="s">
        <v>118</v>
      </c>
      <c r="F2441" t="str">
        <f t="shared" si="115"/>
        <v>New South Wales</v>
      </c>
      <c r="G2441" t="s">
        <v>10</v>
      </c>
      <c r="H2441">
        <v>2158</v>
      </c>
      <c r="I2441" t="s">
        <v>11</v>
      </c>
      <c r="J2441" t="s">
        <v>27</v>
      </c>
      <c r="K2441" t="s">
        <v>156</v>
      </c>
      <c r="L2441" t="s">
        <v>17</v>
      </c>
      <c r="M2441" s="5">
        <v>233.18</v>
      </c>
      <c r="N2441">
        <v>1</v>
      </c>
    </row>
    <row r="2442" spans="1:14" x14ac:dyDescent="0.25">
      <c r="A2442" s="2">
        <v>45564</v>
      </c>
      <c r="B2442" s="3">
        <f t="shared" si="116"/>
        <v>2025</v>
      </c>
      <c r="C2442" t="str">
        <f t="shared" si="114"/>
        <v>2024-2025</v>
      </c>
      <c r="D2442" t="s">
        <v>147</v>
      </c>
      <c r="E2442" t="s">
        <v>139</v>
      </c>
      <c r="F2442" t="str">
        <f t="shared" si="115"/>
        <v>New South Wales</v>
      </c>
      <c r="G2442" t="s">
        <v>10</v>
      </c>
      <c r="H2442">
        <v>2020</v>
      </c>
      <c r="I2442" t="s">
        <v>11</v>
      </c>
      <c r="J2442" t="s">
        <v>12</v>
      </c>
      <c r="K2442" t="s">
        <v>154</v>
      </c>
      <c r="L2442" t="s">
        <v>14</v>
      </c>
      <c r="M2442" s="5">
        <v>233.82999999999998</v>
      </c>
      <c r="N2442">
        <v>1</v>
      </c>
    </row>
    <row r="2443" spans="1:14" x14ac:dyDescent="0.25">
      <c r="A2443" s="2">
        <v>45558</v>
      </c>
      <c r="B2443" s="3">
        <f t="shared" si="116"/>
        <v>2025</v>
      </c>
      <c r="C2443" t="str">
        <f t="shared" si="114"/>
        <v>2024-2025</v>
      </c>
      <c r="D2443" t="s">
        <v>147</v>
      </c>
      <c r="E2443" t="s">
        <v>28</v>
      </c>
      <c r="F2443" t="str">
        <f t="shared" si="115"/>
        <v>Northern Territory</v>
      </c>
      <c r="G2443" t="s">
        <v>29</v>
      </c>
      <c r="H2443">
        <v>800</v>
      </c>
      <c r="I2443" t="s">
        <v>11</v>
      </c>
      <c r="J2443" t="s">
        <v>30</v>
      </c>
      <c r="K2443" t="s">
        <v>151</v>
      </c>
      <c r="L2443" t="s">
        <v>21</v>
      </c>
      <c r="M2443" s="5">
        <v>233.93</v>
      </c>
      <c r="N2443">
        <v>1</v>
      </c>
    </row>
    <row r="2444" spans="1:14" x14ac:dyDescent="0.25">
      <c r="A2444" s="2">
        <v>45322</v>
      </c>
      <c r="B2444" s="3">
        <f t="shared" si="116"/>
        <v>2024</v>
      </c>
      <c r="C2444" t="str">
        <f t="shared" si="114"/>
        <v>2023-2024</v>
      </c>
      <c r="D2444" t="s">
        <v>148</v>
      </c>
      <c r="E2444" t="s">
        <v>87</v>
      </c>
      <c r="F2444" t="str">
        <f t="shared" si="115"/>
        <v>New South Wales</v>
      </c>
      <c r="G2444" t="s">
        <v>10</v>
      </c>
      <c r="H2444">
        <v>2790</v>
      </c>
      <c r="I2444" t="s">
        <v>11</v>
      </c>
      <c r="J2444" t="s">
        <v>25</v>
      </c>
      <c r="K2444" t="s">
        <v>156</v>
      </c>
      <c r="L2444" t="s">
        <v>17</v>
      </c>
      <c r="M2444" s="5">
        <v>234.14</v>
      </c>
      <c r="N2444">
        <v>1</v>
      </c>
    </row>
    <row r="2445" spans="1:14" x14ac:dyDescent="0.25">
      <c r="A2445" s="2">
        <v>46005</v>
      </c>
      <c r="B2445" s="3">
        <f t="shared" si="116"/>
        <v>2026</v>
      </c>
      <c r="C2445" t="str">
        <f t="shared" si="114"/>
        <v>2025-2026</v>
      </c>
      <c r="D2445" t="s">
        <v>147</v>
      </c>
      <c r="E2445" t="s">
        <v>101</v>
      </c>
      <c r="F2445" t="str">
        <f t="shared" si="115"/>
        <v>Victoria</v>
      </c>
      <c r="G2445" t="s">
        <v>45</v>
      </c>
      <c r="H2445">
        <v>3131</v>
      </c>
      <c r="I2445" t="s">
        <v>11</v>
      </c>
      <c r="J2445" t="s">
        <v>63</v>
      </c>
      <c r="K2445" t="s">
        <v>149</v>
      </c>
      <c r="L2445" t="s">
        <v>15</v>
      </c>
      <c r="M2445" s="5">
        <v>234.53</v>
      </c>
      <c r="N2445">
        <v>1</v>
      </c>
    </row>
    <row r="2446" spans="1:14" x14ac:dyDescent="0.25">
      <c r="A2446" s="2">
        <v>45813</v>
      </c>
      <c r="B2446" s="3">
        <f t="shared" si="116"/>
        <v>2025</v>
      </c>
      <c r="C2446" t="str">
        <f t="shared" si="114"/>
        <v>2024-2025</v>
      </c>
      <c r="D2446" t="s">
        <v>147</v>
      </c>
      <c r="E2446" t="s">
        <v>26</v>
      </c>
      <c r="F2446" t="str">
        <f t="shared" si="115"/>
        <v>New South Wales</v>
      </c>
      <c r="G2446" t="s">
        <v>10</v>
      </c>
      <c r="H2446">
        <v>2141</v>
      </c>
      <c r="I2446" t="s">
        <v>11</v>
      </c>
      <c r="J2446" t="s">
        <v>27</v>
      </c>
      <c r="K2446" t="s">
        <v>149</v>
      </c>
      <c r="L2446" t="s">
        <v>15</v>
      </c>
      <c r="M2446" s="5">
        <v>234.54</v>
      </c>
      <c r="N2446">
        <v>1</v>
      </c>
    </row>
    <row r="2447" spans="1:14" x14ac:dyDescent="0.25">
      <c r="A2447" s="2">
        <v>45787</v>
      </c>
      <c r="B2447" s="3">
        <f t="shared" si="116"/>
        <v>2025</v>
      </c>
      <c r="C2447" t="str">
        <f t="shared" si="114"/>
        <v>2024-2025</v>
      </c>
      <c r="D2447" t="s">
        <v>148</v>
      </c>
      <c r="E2447" t="s">
        <v>24</v>
      </c>
      <c r="F2447" t="str">
        <f t="shared" si="115"/>
        <v>New South Wales</v>
      </c>
      <c r="G2447" t="s">
        <v>10</v>
      </c>
      <c r="H2447">
        <v>2795</v>
      </c>
      <c r="I2447" t="s">
        <v>11</v>
      </c>
      <c r="J2447" t="s">
        <v>25</v>
      </c>
      <c r="K2447" t="s">
        <v>154</v>
      </c>
      <c r="L2447" t="s">
        <v>14</v>
      </c>
      <c r="M2447" s="5">
        <v>234.68</v>
      </c>
      <c r="N2447">
        <v>1</v>
      </c>
    </row>
    <row r="2448" spans="1:14" x14ac:dyDescent="0.25">
      <c r="A2448" s="2">
        <v>45703</v>
      </c>
      <c r="B2448" s="3">
        <f t="shared" si="116"/>
        <v>2025</v>
      </c>
      <c r="C2448" t="str">
        <f t="shared" si="114"/>
        <v>2024-2025</v>
      </c>
      <c r="D2448" t="s">
        <v>147</v>
      </c>
      <c r="E2448" t="s">
        <v>78</v>
      </c>
      <c r="F2448" t="str">
        <f t="shared" si="115"/>
        <v>New South Wales</v>
      </c>
      <c r="G2448" t="s">
        <v>10</v>
      </c>
      <c r="H2448">
        <v>2350</v>
      </c>
      <c r="I2448" t="s">
        <v>11</v>
      </c>
      <c r="J2448" t="s">
        <v>68</v>
      </c>
      <c r="K2448" t="s">
        <v>156</v>
      </c>
      <c r="L2448" t="s">
        <v>17</v>
      </c>
      <c r="M2448" s="5">
        <v>234.90999999999997</v>
      </c>
      <c r="N2448">
        <v>1</v>
      </c>
    </row>
    <row r="2449" spans="1:14" x14ac:dyDescent="0.25">
      <c r="A2449" s="2">
        <v>45831</v>
      </c>
      <c r="B2449" s="3">
        <f t="shared" si="116"/>
        <v>2025</v>
      </c>
      <c r="C2449" t="str">
        <f t="shared" si="114"/>
        <v>2024-2025</v>
      </c>
      <c r="D2449" t="s">
        <v>148</v>
      </c>
      <c r="E2449" t="s">
        <v>87</v>
      </c>
      <c r="F2449" t="str">
        <f t="shared" si="115"/>
        <v>New South Wales</v>
      </c>
      <c r="G2449" t="s">
        <v>10</v>
      </c>
      <c r="H2449">
        <v>2790</v>
      </c>
      <c r="I2449" t="s">
        <v>11</v>
      </c>
      <c r="J2449" t="s">
        <v>25</v>
      </c>
      <c r="K2449" t="s">
        <v>150</v>
      </c>
      <c r="L2449" t="s">
        <v>18</v>
      </c>
      <c r="M2449" s="5">
        <v>235.48000000000002</v>
      </c>
      <c r="N2449">
        <v>1</v>
      </c>
    </row>
    <row r="2450" spans="1:14" x14ac:dyDescent="0.25">
      <c r="A2450" s="2">
        <v>45803</v>
      </c>
      <c r="B2450" s="3">
        <f t="shared" si="116"/>
        <v>2025</v>
      </c>
      <c r="C2450" t="str">
        <f t="shared" si="114"/>
        <v>2024-2025</v>
      </c>
      <c r="D2450" t="s">
        <v>147</v>
      </c>
      <c r="E2450" t="s">
        <v>73</v>
      </c>
      <c r="F2450" t="str">
        <f t="shared" si="115"/>
        <v>Victoria</v>
      </c>
      <c r="G2450" t="s">
        <v>45</v>
      </c>
      <c r="H2450">
        <v>3136</v>
      </c>
      <c r="I2450" t="s">
        <v>11</v>
      </c>
      <c r="J2450" t="s">
        <v>63</v>
      </c>
      <c r="K2450" t="s">
        <v>152</v>
      </c>
      <c r="L2450" t="s">
        <v>13</v>
      </c>
      <c r="M2450" s="5">
        <v>235.59</v>
      </c>
      <c r="N2450">
        <v>1</v>
      </c>
    </row>
    <row r="2451" spans="1:14" x14ac:dyDescent="0.25">
      <c r="A2451" s="2">
        <v>45777</v>
      </c>
      <c r="B2451" s="3">
        <f t="shared" si="116"/>
        <v>2025</v>
      </c>
      <c r="C2451" t="str">
        <f t="shared" si="114"/>
        <v>2024-2025</v>
      </c>
      <c r="D2451" t="s">
        <v>148</v>
      </c>
      <c r="E2451" t="s">
        <v>132</v>
      </c>
      <c r="F2451" t="str">
        <f t="shared" si="115"/>
        <v>New South Wales</v>
      </c>
      <c r="G2451" t="s">
        <v>10</v>
      </c>
      <c r="H2451">
        <v>2800</v>
      </c>
      <c r="I2451" t="s">
        <v>11</v>
      </c>
      <c r="J2451" t="s">
        <v>25</v>
      </c>
      <c r="K2451" t="s">
        <v>19</v>
      </c>
      <c r="L2451" t="s">
        <v>23</v>
      </c>
      <c r="M2451" s="5">
        <v>236.00000000000006</v>
      </c>
      <c r="N2451">
        <v>1</v>
      </c>
    </row>
    <row r="2452" spans="1:14" x14ac:dyDescent="0.25">
      <c r="A2452" s="2">
        <v>45682</v>
      </c>
      <c r="B2452" s="3">
        <f t="shared" si="116"/>
        <v>2025</v>
      </c>
      <c r="C2452" t="str">
        <f t="shared" si="114"/>
        <v>2024-2025</v>
      </c>
      <c r="D2452" t="s">
        <v>148</v>
      </c>
      <c r="E2452" t="s">
        <v>111</v>
      </c>
      <c r="F2452" t="str">
        <f t="shared" si="115"/>
        <v>New South Wales</v>
      </c>
      <c r="G2452" t="s">
        <v>10</v>
      </c>
      <c r="H2452">
        <v>2120</v>
      </c>
      <c r="I2452" t="s">
        <v>11</v>
      </c>
      <c r="J2452" t="s">
        <v>27</v>
      </c>
      <c r="K2452" t="s">
        <v>150</v>
      </c>
      <c r="L2452" t="s">
        <v>18</v>
      </c>
      <c r="M2452" s="5">
        <v>236.66000000000003</v>
      </c>
      <c r="N2452">
        <v>1</v>
      </c>
    </row>
    <row r="2453" spans="1:14" x14ac:dyDescent="0.25">
      <c r="A2453" s="2">
        <v>45918</v>
      </c>
      <c r="B2453" s="3">
        <f t="shared" si="116"/>
        <v>2026</v>
      </c>
      <c r="C2453" t="str">
        <f t="shared" si="114"/>
        <v>2025-2026</v>
      </c>
      <c r="D2453" t="s">
        <v>147</v>
      </c>
      <c r="E2453" t="s">
        <v>69</v>
      </c>
      <c r="F2453" t="str">
        <f t="shared" si="115"/>
        <v>Tasmania</v>
      </c>
      <c r="G2453" t="s">
        <v>70</v>
      </c>
      <c r="H2453">
        <v>7018</v>
      </c>
      <c r="I2453" t="s">
        <v>11</v>
      </c>
      <c r="J2453" t="s">
        <v>71</v>
      </c>
      <c r="K2453" t="s">
        <v>154</v>
      </c>
      <c r="L2453" t="s">
        <v>14</v>
      </c>
      <c r="M2453" s="5">
        <v>236.77999999999997</v>
      </c>
      <c r="N2453">
        <v>1</v>
      </c>
    </row>
    <row r="2454" spans="1:14" x14ac:dyDescent="0.25">
      <c r="A2454" s="2">
        <v>45628</v>
      </c>
      <c r="B2454" s="3">
        <f t="shared" si="116"/>
        <v>2025</v>
      </c>
      <c r="C2454" t="str">
        <f t="shared" si="114"/>
        <v>2024-2025</v>
      </c>
      <c r="D2454" t="s">
        <v>148</v>
      </c>
      <c r="E2454" t="s">
        <v>76</v>
      </c>
      <c r="F2454" t="str">
        <f t="shared" si="115"/>
        <v>Western Australia</v>
      </c>
      <c r="G2454" t="s">
        <v>48</v>
      </c>
      <c r="H2454">
        <v>6450</v>
      </c>
      <c r="I2454" t="s">
        <v>11</v>
      </c>
      <c r="J2454" t="s">
        <v>77</v>
      </c>
      <c r="K2454" t="s">
        <v>150</v>
      </c>
      <c r="L2454" t="s">
        <v>18</v>
      </c>
      <c r="M2454" s="5">
        <v>236.79</v>
      </c>
      <c r="N2454">
        <v>1</v>
      </c>
    </row>
    <row r="2455" spans="1:14" x14ac:dyDescent="0.25">
      <c r="A2455" s="2">
        <v>45636</v>
      </c>
      <c r="B2455" s="3">
        <f t="shared" si="116"/>
        <v>2025</v>
      </c>
      <c r="C2455" t="str">
        <f t="shared" si="114"/>
        <v>2024-2025</v>
      </c>
      <c r="D2455" t="s">
        <v>147</v>
      </c>
      <c r="E2455" t="s">
        <v>73</v>
      </c>
      <c r="F2455" t="str">
        <f t="shared" si="115"/>
        <v>Victoria</v>
      </c>
      <c r="G2455" t="s">
        <v>45</v>
      </c>
      <c r="H2455">
        <v>3136</v>
      </c>
      <c r="I2455" t="s">
        <v>11</v>
      </c>
      <c r="J2455" t="s">
        <v>63</v>
      </c>
      <c r="K2455" t="s">
        <v>19</v>
      </c>
      <c r="L2455" t="s">
        <v>23</v>
      </c>
      <c r="M2455" s="5">
        <v>237.59</v>
      </c>
      <c r="N2455">
        <v>1</v>
      </c>
    </row>
    <row r="2456" spans="1:14" x14ac:dyDescent="0.25">
      <c r="A2456" s="2">
        <v>45391</v>
      </c>
      <c r="B2456" s="3">
        <f t="shared" si="116"/>
        <v>2024</v>
      </c>
      <c r="C2456" t="str">
        <f t="shared" si="114"/>
        <v>2023-2024</v>
      </c>
      <c r="D2456" t="s">
        <v>148</v>
      </c>
      <c r="E2456" t="s">
        <v>99</v>
      </c>
      <c r="F2456" t="str">
        <f t="shared" si="115"/>
        <v>Victoria</v>
      </c>
      <c r="G2456" t="s">
        <v>45</v>
      </c>
      <c r="H2456">
        <v>3148</v>
      </c>
      <c r="I2456" t="s">
        <v>11</v>
      </c>
      <c r="J2456" t="s">
        <v>63</v>
      </c>
      <c r="K2456" t="s">
        <v>157</v>
      </c>
      <c r="L2456" t="s">
        <v>22</v>
      </c>
      <c r="M2456" s="5">
        <v>237.69</v>
      </c>
      <c r="N2456">
        <v>1</v>
      </c>
    </row>
    <row r="2457" spans="1:14" x14ac:dyDescent="0.25">
      <c r="A2457" s="2">
        <v>45719</v>
      </c>
      <c r="B2457" s="3">
        <f t="shared" si="116"/>
        <v>2025</v>
      </c>
      <c r="C2457" t="str">
        <f t="shared" si="114"/>
        <v>2024-2025</v>
      </c>
      <c r="D2457" t="s">
        <v>147</v>
      </c>
      <c r="E2457" t="s">
        <v>115</v>
      </c>
      <c r="F2457" t="str">
        <f t="shared" si="115"/>
        <v>Western Australia</v>
      </c>
      <c r="G2457" t="s">
        <v>48</v>
      </c>
      <c r="H2457">
        <v>6280</v>
      </c>
      <c r="I2457" t="s">
        <v>11</v>
      </c>
      <c r="J2457" t="s">
        <v>94</v>
      </c>
      <c r="K2457" t="s">
        <v>153</v>
      </c>
      <c r="L2457" t="s">
        <v>16</v>
      </c>
      <c r="M2457" s="5">
        <v>237.81</v>
      </c>
      <c r="N2457">
        <v>1</v>
      </c>
    </row>
    <row r="2458" spans="1:14" x14ac:dyDescent="0.25">
      <c r="A2458" s="2">
        <v>45315</v>
      </c>
      <c r="B2458" s="3">
        <f t="shared" si="116"/>
        <v>2024</v>
      </c>
      <c r="C2458" t="str">
        <f t="shared" si="114"/>
        <v>2023-2024</v>
      </c>
      <c r="D2458" t="s">
        <v>148</v>
      </c>
      <c r="E2458" t="s">
        <v>107</v>
      </c>
      <c r="F2458" t="str">
        <f t="shared" si="115"/>
        <v>Queensland</v>
      </c>
      <c r="G2458" t="s">
        <v>35</v>
      </c>
      <c r="H2458">
        <v>4220</v>
      </c>
      <c r="I2458" t="s">
        <v>11</v>
      </c>
      <c r="J2458" t="s">
        <v>104</v>
      </c>
      <c r="K2458" t="s">
        <v>155</v>
      </c>
      <c r="L2458" t="s">
        <v>20</v>
      </c>
      <c r="M2458" s="5">
        <v>238.1</v>
      </c>
      <c r="N2458">
        <v>1</v>
      </c>
    </row>
    <row r="2459" spans="1:14" x14ac:dyDescent="0.25">
      <c r="A2459" s="2">
        <v>45484</v>
      </c>
      <c r="B2459" s="3">
        <f t="shared" si="116"/>
        <v>2025</v>
      </c>
      <c r="C2459" t="str">
        <f t="shared" si="114"/>
        <v>2024-2025</v>
      </c>
      <c r="D2459" t="s">
        <v>148</v>
      </c>
      <c r="E2459" t="s">
        <v>57</v>
      </c>
      <c r="F2459" t="str">
        <f t="shared" si="115"/>
        <v>New South Wales</v>
      </c>
      <c r="G2459" t="s">
        <v>10</v>
      </c>
      <c r="H2459">
        <v>2560</v>
      </c>
      <c r="I2459" t="s">
        <v>11</v>
      </c>
      <c r="J2459" t="s">
        <v>58</v>
      </c>
      <c r="K2459" t="s">
        <v>19</v>
      </c>
      <c r="L2459" t="s">
        <v>23</v>
      </c>
      <c r="M2459" s="5">
        <v>238.21</v>
      </c>
      <c r="N2459">
        <v>1</v>
      </c>
    </row>
    <row r="2460" spans="1:14" x14ac:dyDescent="0.25">
      <c r="A2460" s="2">
        <v>45632</v>
      </c>
      <c r="B2460" s="3">
        <f t="shared" si="116"/>
        <v>2025</v>
      </c>
      <c r="C2460" t="str">
        <f t="shared" si="114"/>
        <v>2024-2025</v>
      </c>
      <c r="D2460" t="s">
        <v>147</v>
      </c>
      <c r="E2460" t="s">
        <v>103</v>
      </c>
      <c r="F2460" t="str">
        <f t="shared" si="115"/>
        <v>Queensland</v>
      </c>
      <c r="G2460" t="s">
        <v>35</v>
      </c>
      <c r="H2460">
        <v>4509</v>
      </c>
      <c r="I2460" t="s">
        <v>11</v>
      </c>
      <c r="J2460" t="s">
        <v>104</v>
      </c>
      <c r="K2460" t="s">
        <v>149</v>
      </c>
      <c r="L2460" t="s">
        <v>15</v>
      </c>
      <c r="M2460" s="5">
        <v>238.78000000000003</v>
      </c>
      <c r="N2460">
        <v>1</v>
      </c>
    </row>
    <row r="2461" spans="1:14" x14ac:dyDescent="0.25">
      <c r="A2461" s="2">
        <v>45623</v>
      </c>
      <c r="B2461" s="3">
        <f t="shared" si="116"/>
        <v>2025</v>
      </c>
      <c r="C2461" t="str">
        <f t="shared" si="114"/>
        <v>2024-2025</v>
      </c>
      <c r="D2461" t="s">
        <v>148</v>
      </c>
      <c r="E2461" t="s">
        <v>141</v>
      </c>
      <c r="F2461" t="str">
        <f t="shared" si="115"/>
        <v>Western Australia</v>
      </c>
      <c r="G2461" t="s">
        <v>48</v>
      </c>
      <c r="H2461">
        <v>6052</v>
      </c>
      <c r="I2461" t="s">
        <v>11</v>
      </c>
      <c r="J2461" t="s">
        <v>49</v>
      </c>
      <c r="K2461" t="s">
        <v>149</v>
      </c>
      <c r="L2461" t="s">
        <v>15</v>
      </c>
      <c r="M2461" s="5">
        <v>239.52</v>
      </c>
      <c r="N2461">
        <v>1</v>
      </c>
    </row>
    <row r="2462" spans="1:14" x14ac:dyDescent="0.25">
      <c r="A2462" s="2">
        <v>45512</v>
      </c>
      <c r="B2462" s="3">
        <f t="shared" si="116"/>
        <v>2025</v>
      </c>
      <c r="C2462" t="str">
        <f t="shared" si="114"/>
        <v>2024-2025</v>
      </c>
      <c r="D2462" t="s">
        <v>147</v>
      </c>
      <c r="E2462" t="s">
        <v>140</v>
      </c>
      <c r="F2462" t="str">
        <f t="shared" si="115"/>
        <v>Tasmania</v>
      </c>
      <c r="G2462" t="s">
        <v>70</v>
      </c>
      <c r="H2462">
        <v>7320</v>
      </c>
      <c r="I2462" t="s">
        <v>11</v>
      </c>
      <c r="J2462" t="s">
        <v>71</v>
      </c>
      <c r="K2462" t="s">
        <v>153</v>
      </c>
      <c r="L2462" t="s">
        <v>16</v>
      </c>
      <c r="M2462" s="5">
        <v>239.82999999999998</v>
      </c>
      <c r="N2462">
        <v>1</v>
      </c>
    </row>
    <row r="2463" spans="1:14" x14ac:dyDescent="0.25">
      <c r="A2463" s="2">
        <v>45433</v>
      </c>
      <c r="B2463" s="3">
        <f t="shared" si="116"/>
        <v>2024</v>
      </c>
      <c r="C2463" t="str">
        <f t="shared" si="114"/>
        <v>2023-2024</v>
      </c>
      <c r="D2463" t="s">
        <v>147</v>
      </c>
      <c r="E2463" t="s">
        <v>116</v>
      </c>
      <c r="F2463" t="str">
        <f t="shared" si="115"/>
        <v>Western Australia</v>
      </c>
      <c r="G2463" t="s">
        <v>48</v>
      </c>
      <c r="H2463">
        <v>6725</v>
      </c>
      <c r="I2463" t="s">
        <v>11</v>
      </c>
      <c r="J2463" t="s">
        <v>77</v>
      </c>
      <c r="K2463" t="s">
        <v>154</v>
      </c>
      <c r="L2463" t="s">
        <v>14</v>
      </c>
      <c r="M2463" s="5">
        <v>239.83</v>
      </c>
      <c r="N2463">
        <v>1</v>
      </c>
    </row>
    <row r="2464" spans="1:14" x14ac:dyDescent="0.25">
      <c r="A2464" s="2">
        <v>45461</v>
      </c>
      <c r="B2464" s="3">
        <f t="shared" si="116"/>
        <v>2024</v>
      </c>
      <c r="C2464" t="str">
        <f t="shared" si="114"/>
        <v>2023-2024</v>
      </c>
      <c r="D2464" t="s">
        <v>147</v>
      </c>
      <c r="E2464" t="s">
        <v>145</v>
      </c>
      <c r="F2464" t="str">
        <f t="shared" si="115"/>
        <v>New South Wales</v>
      </c>
      <c r="G2464" t="s">
        <v>10</v>
      </c>
      <c r="H2464">
        <v>2101</v>
      </c>
      <c r="I2464" t="s">
        <v>11</v>
      </c>
      <c r="J2464" t="s">
        <v>27</v>
      </c>
      <c r="K2464" t="s">
        <v>150</v>
      </c>
      <c r="L2464" t="s">
        <v>18</v>
      </c>
      <c r="M2464" s="5">
        <v>239.84</v>
      </c>
      <c r="N2464">
        <v>1</v>
      </c>
    </row>
    <row r="2465" spans="1:14" x14ac:dyDescent="0.25">
      <c r="A2465" s="2">
        <v>45805</v>
      </c>
      <c r="B2465" s="3">
        <f t="shared" si="116"/>
        <v>2025</v>
      </c>
      <c r="C2465" t="str">
        <f t="shared" si="114"/>
        <v>2024-2025</v>
      </c>
      <c r="D2465" t="s">
        <v>147</v>
      </c>
      <c r="E2465" t="s">
        <v>73</v>
      </c>
      <c r="F2465" t="str">
        <f t="shared" si="115"/>
        <v>Victoria</v>
      </c>
      <c r="G2465" t="s">
        <v>45</v>
      </c>
      <c r="H2465">
        <v>3136</v>
      </c>
      <c r="I2465" t="s">
        <v>11</v>
      </c>
      <c r="J2465" t="s">
        <v>63</v>
      </c>
      <c r="K2465" t="s">
        <v>151</v>
      </c>
      <c r="L2465" t="s">
        <v>21</v>
      </c>
      <c r="M2465" s="5">
        <v>239.92</v>
      </c>
      <c r="N2465">
        <v>1</v>
      </c>
    </row>
    <row r="2466" spans="1:14" x14ac:dyDescent="0.25">
      <c r="A2466" s="2">
        <v>45937</v>
      </c>
      <c r="B2466" s="3">
        <f t="shared" si="116"/>
        <v>2026</v>
      </c>
      <c r="C2466" t="str">
        <f t="shared" si="114"/>
        <v>2025-2026</v>
      </c>
      <c r="D2466" t="s">
        <v>147</v>
      </c>
      <c r="E2466" t="s">
        <v>56</v>
      </c>
      <c r="F2466" t="str">
        <f t="shared" si="115"/>
        <v>Northern Territory</v>
      </c>
      <c r="G2466" t="s">
        <v>29</v>
      </c>
      <c r="H2466">
        <v>870</v>
      </c>
      <c r="I2466" t="s">
        <v>11</v>
      </c>
      <c r="J2466" t="s">
        <v>30</v>
      </c>
      <c r="K2466" t="s">
        <v>151</v>
      </c>
      <c r="L2466" t="s">
        <v>21</v>
      </c>
      <c r="M2466" s="5">
        <v>239.94</v>
      </c>
      <c r="N2466">
        <v>1</v>
      </c>
    </row>
    <row r="2467" spans="1:14" x14ac:dyDescent="0.25">
      <c r="A2467" s="2">
        <v>45509</v>
      </c>
      <c r="B2467" s="3">
        <f t="shared" si="116"/>
        <v>2025</v>
      </c>
      <c r="C2467" t="str">
        <f t="shared" si="114"/>
        <v>2024-2025</v>
      </c>
      <c r="D2467" t="s">
        <v>148</v>
      </c>
      <c r="E2467" t="s">
        <v>110</v>
      </c>
      <c r="F2467" t="str">
        <f t="shared" si="115"/>
        <v>Queensland</v>
      </c>
      <c r="G2467" t="s">
        <v>35</v>
      </c>
      <c r="H2467">
        <v>4680</v>
      </c>
      <c r="I2467" t="s">
        <v>11</v>
      </c>
      <c r="J2467" t="s">
        <v>51</v>
      </c>
      <c r="K2467" t="s">
        <v>151</v>
      </c>
      <c r="L2467" t="s">
        <v>21</v>
      </c>
      <c r="M2467" s="5">
        <v>239.94</v>
      </c>
      <c r="N2467">
        <v>1</v>
      </c>
    </row>
    <row r="2468" spans="1:14" x14ac:dyDescent="0.25">
      <c r="A2468" s="2">
        <v>45910</v>
      </c>
      <c r="B2468" s="3">
        <f t="shared" si="116"/>
        <v>2026</v>
      </c>
      <c r="C2468" t="str">
        <f t="shared" si="114"/>
        <v>2025-2026</v>
      </c>
      <c r="D2468" t="s">
        <v>147</v>
      </c>
      <c r="E2468" t="s">
        <v>103</v>
      </c>
      <c r="F2468" t="str">
        <f t="shared" si="115"/>
        <v>Queensland</v>
      </c>
      <c r="G2468" t="s">
        <v>35</v>
      </c>
      <c r="H2468">
        <v>4509</v>
      </c>
      <c r="I2468" t="s">
        <v>11</v>
      </c>
      <c r="J2468" t="s">
        <v>104</v>
      </c>
      <c r="K2468" t="s">
        <v>156</v>
      </c>
      <c r="L2468" t="s">
        <v>17</v>
      </c>
      <c r="M2468" s="5">
        <v>239.94</v>
      </c>
      <c r="N2468">
        <v>1</v>
      </c>
    </row>
    <row r="2469" spans="1:14" x14ac:dyDescent="0.25">
      <c r="A2469" s="2">
        <v>45875</v>
      </c>
      <c r="B2469" s="3">
        <f t="shared" si="116"/>
        <v>2026</v>
      </c>
      <c r="C2469" t="str">
        <f t="shared" si="114"/>
        <v>2025-2026</v>
      </c>
      <c r="D2469" t="s">
        <v>148</v>
      </c>
      <c r="E2469" t="s">
        <v>87</v>
      </c>
      <c r="F2469" t="str">
        <f t="shared" si="115"/>
        <v>New South Wales</v>
      </c>
      <c r="G2469" t="s">
        <v>10</v>
      </c>
      <c r="H2469">
        <v>2790</v>
      </c>
      <c r="I2469" t="s">
        <v>11</v>
      </c>
      <c r="J2469" t="s">
        <v>25</v>
      </c>
      <c r="K2469" t="s">
        <v>155</v>
      </c>
      <c r="L2469" t="s">
        <v>20</v>
      </c>
      <c r="M2469" s="5">
        <v>240.01</v>
      </c>
      <c r="N2469">
        <v>1</v>
      </c>
    </row>
    <row r="2470" spans="1:14" x14ac:dyDescent="0.25">
      <c r="A2470" s="2">
        <v>45406</v>
      </c>
      <c r="B2470" s="3">
        <f t="shared" si="116"/>
        <v>2024</v>
      </c>
      <c r="C2470" t="str">
        <f t="shared" si="114"/>
        <v>2023-2024</v>
      </c>
      <c r="D2470" t="s">
        <v>147</v>
      </c>
      <c r="E2470" t="s">
        <v>115</v>
      </c>
      <c r="F2470" t="str">
        <f t="shared" si="115"/>
        <v>Western Australia</v>
      </c>
      <c r="G2470" t="s">
        <v>48</v>
      </c>
      <c r="H2470">
        <v>6280</v>
      </c>
      <c r="I2470" t="s">
        <v>11</v>
      </c>
      <c r="J2470" t="s">
        <v>94</v>
      </c>
      <c r="K2470" t="s">
        <v>19</v>
      </c>
      <c r="L2470" t="s">
        <v>23</v>
      </c>
      <c r="M2470" s="5">
        <v>240.70999999999998</v>
      </c>
      <c r="N2470">
        <v>1</v>
      </c>
    </row>
    <row r="2471" spans="1:14" x14ac:dyDescent="0.25">
      <c r="A2471" s="2">
        <v>45886</v>
      </c>
      <c r="B2471" s="3">
        <f t="shared" si="116"/>
        <v>2026</v>
      </c>
      <c r="C2471" t="str">
        <f t="shared" si="114"/>
        <v>2025-2026</v>
      </c>
      <c r="D2471" t="s">
        <v>147</v>
      </c>
      <c r="E2471" t="s">
        <v>96</v>
      </c>
      <c r="F2471" t="str">
        <f t="shared" si="115"/>
        <v>Western Australia</v>
      </c>
      <c r="G2471" t="s">
        <v>48</v>
      </c>
      <c r="H2471">
        <v>6330</v>
      </c>
      <c r="I2471" t="s">
        <v>11</v>
      </c>
      <c r="J2471" t="s">
        <v>94</v>
      </c>
      <c r="K2471" t="s">
        <v>154</v>
      </c>
      <c r="L2471" t="s">
        <v>14</v>
      </c>
      <c r="M2471" s="5">
        <v>240.82</v>
      </c>
      <c r="N2471">
        <v>1</v>
      </c>
    </row>
    <row r="2472" spans="1:14" x14ac:dyDescent="0.25">
      <c r="A2472" s="2">
        <v>45922</v>
      </c>
      <c r="B2472" s="3">
        <f t="shared" si="116"/>
        <v>2026</v>
      </c>
      <c r="C2472" t="str">
        <f t="shared" si="114"/>
        <v>2025-2026</v>
      </c>
      <c r="D2472" t="s">
        <v>147</v>
      </c>
      <c r="E2472" t="s">
        <v>62</v>
      </c>
      <c r="F2472" t="str">
        <f t="shared" si="115"/>
        <v>Victoria</v>
      </c>
      <c r="G2472" t="s">
        <v>45</v>
      </c>
      <c r="H2472">
        <v>3134</v>
      </c>
      <c r="I2472" t="s">
        <v>11</v>
      </c>
      <c r="J2472" t="s">
        <v>63</v>
      </c>
      <c r="K2472" t="s">
        <v>153</v>
      </c>
      <c r="L2472" t="s">
        <v>16</v>
      </c>
      <c r="M2472" s="5">
        <v>240.93</v>
      </c>
      <c r="N2472">
        <v>1</v>
      </c>
    </row>
    <row r="2473" spans="1:14" x14ac:dyDescent="0.25">
      <c r="A2473" s="2">
        <v>45518</v>
      </c>
      <c r="B2473" s="3">
        <f t="shared" si="116"/>
        <v>2025</v>
      </c>
      <c r="C2473" t="str">
        <f t="shared" si="114"/>
        <v>2024-2025</v>
      </c>
      <c r="D2473" t="s">
        <v>147</v>
      </c>
      <c r="E2473" t="s">
        <v>93</v>
      </c>
      <c r="F2473" t="str">
        <f t="shared" si="115"/>
        <v>Western Australia</v>
      </c>
      <c r="G2473" t="s">
        <v>48</v>
      </c>
      <c r="H2473">
        <v>6112</v>
      </c>
      <c r="I2473" t="s">
        <v>11</v>
      </c>
      <c r="J2473" t="s">
        <v>94</v>
      </c>
      <c r="K2473" t="s">
        <v>150</v>
      </c>
      <c r="L2473" t="s">
        <v>18</v>
      </c>
      <c r="M2473" s="5">
        <v>241.28000000000003</v>
      </c>
      <c r="N2473">
        <v>1</v>
      </c>
    </row>
    <row r="2474" spans="1:14" x14ac:dyDescent="0.25">
      <c r="A2474" s="2">
        <v>45675</v>
      </c>
      <c r="B2474" s="3">
        <f t="shared" si="116"/>
        <v>2025</v>
      </c>
      <c r="C2474" t="str">
        <f t="shared" si="114"/>
        <v>2024-2025</v>
      </c>
      <c r="D2474" t="s">
        <v>147</v>
      </c>
      <c r="E2474" t="s">
        <v>73</v>
      </c>
      <c r="F2474" t="str">
        <f t="shared" si="115"/>
        <v>Victoria</v>
      </c>
      <c r="G2474" t="s">
        <v>45</v>
      </c>
      <c r="H2474">
        <v>3136</v>
      </c>
      <c r="I2474" t="s">
        <v>11</v>
      </c>
      <c r="J2474" t="s">
        <v>63</v>
      </c>
      <c r="K2474" t="s">
        <v>153</v>
      </c>
      <c r="L2474" t="s">
        <v>16</v>
      </c>
      <c r="M2474" s="5">
        <v>241.33</v>
      </c>
      <c r="N2474">
        <v>1</v>
      </c>
    </row>
    <row r="2475" spans="1:14" x14ac:dyDescent="0.25">
      <c r="A2475" s="2">
        <v>45802</v>
      </c>
      <c r="B2475" s="3">
        <f t="shared" si="116"/>
        <v>2025</v>
      </c>
      <c r="C2475" t="str">
        <f t="shared" si="114"/>
        <v>2024-2025</v>
      </c>
      <c r="D2475" t="s">
        <v>147</v>
      </c>
      <c r="E2475" t="s">
        <v>90</v>
      </c>
      <c r="F2475" t="str">
        <f t="shared" si="115"/>
        <v>Victoria</v>
      </c>
      <c r="G2475" t="s">
        <v>45</v>
      </c>
      <c r="H2475">
        <v>3179</v>
      </c>
      <c r="I2475" t="s">
        <v>11</v>
      </c>
      <c r="J2475" t="s">
        <v>63</v>
      </c>
      <c r="K2475" t="s">
        <v>19</v>
      </c>
      <c r="L2475" t="s">
        <v>23</v>
      </c>
      <c r="M2475" s="5">
        <v>241.51999999999998</v>
      </c>
      <c r="N2475">
        <v>1</v>
      </c>
    </row>
    <row r="2476" spans="1:14" x14ac:dyDescent="0.25">
      <c r="A2476" s="2">
        <v>45796</v>
      </c>
      <c r="B2476" s="3">
        <f t="shared" si="116"/>
        <v>2025</v>
      </c>
      <c r="C2476" t="str">
        <f t="shared" si="114"/>
        <v>2024-2025</v>
      </c>
      <c r="D2476" t="s">
        <v>147</v>
      </c>
      <c r="E2476" t="s">
        <v>42</v>
      </c>
      <c r="F2476" t="str">
        <f t="shared" si="115"/>
        <v>Queensland</v>
      </c>
      <c r="G2476" t="s">
        <v>35</v>
      </c>
      <c r="H2476">
        <v>4053</v>
      </c>
      <c r="I2476" t="s">
        <v>11</v>
      </c>
      <c r="J2476" t="s">
        <v>43</v>
      </c>
      <c r="K2476" t="s">
        <v>155</v>
      </c>
      <c r="L2476" t="s">
        <v>20</v>
      </c>
      <c r="M2476" s="5">
        <v>241.72</v>
      </c>
      <c r="N2476">
        <v>1</v>
      </c>
    </row>
    <row r="2477" spans="1:14" x14ac:dyDescent="0.25">
      <c r="A2477" s="2">
        <v>45382</v>
      </c>
      <c r="B2477" s="3">
        <f t="shared" si="116"/>
        <v>2024</v>
      </c>
      <c r="C2477" t="str">
        <f t="shared" si="114"/>
        <v>2023-2024</v>
      </c>
      <c r="D2477" t="s">
        <v>147</v>
      </c>
      <c r="E2477" t="s">
        <v>79</v>
      </c>
      <c r="F2477" t="str">
        <f t="shared" si="115"/>
        <v>Australian Capital Territory</v>
      </c>
      <c r="G2477" t="s">
        <v>80</v>
      </c>
      <c r="H2477">
        <v>2617</v>
      </c>
      <c r="I2477" t="s">
        <v>11</v>
      </c>
      <c r="J2477" t="s">
        <v>58</v>
      </c>
      <c r="K2477" t="s">
        <v>154</v>
      </c>
      <c r="L2477" t="s">
        <v>14</v>
      </c>
      <c r="M2477" s="5">
        <v>241.85</v>
      </c>
      <c r="N2477">
        <v>1</v>
      </c>
    </row>
    <row r="2478" spans="1:14" x14ac:dyDescent="0.25">
      <c r="A2478" s="2">
        <v>45407</v>
      </c>
      <c r="B2478" s="3">
        <f t="shared" si="116"/>
        <v>2024</v>
      </c>
      <c r="C2478" t="str">
        <f t="shared" si="114"/>
        <v>2023-2024</v>
      </c>
      <c r="D2478" t="s">
        <v>147</v>
      </c>
      <c r="E2478" t="s">
        <v>137</v>
      </c>
      <c r="F2478" t="str">
        <f t="shared" si="115"/>
        <v>New South Wales</v>
      </c>
      <c r="G2478" t="s">
        <v>10</v>
      </c>
      <c r="H2478">
        <v>2031</v>
      </c>
      <c r="I2478" t="s">
        <v>11</v>
      </c>
      <c r="J2478" t="s">
        <v>12</v>
      </c>
      <c r="K2478" t="s">
        <v>149</v>
      </c>
      <c r="L2478" t="s">
        <v>15</v>
      </c>
      <c r="M2478" s="5">
        <v>242.06</v>
      </c>
      <c r="N2478">
        <v>1</v>
      </c>
    </row>
    <row r="2479" spans="1:14" x14ac:dyDescent="0.25">
      <c r="A2479" s="2">
        <v>45579</v>
      </c>
      <c r="B2479" s="3">
        <f t="shared" si="116"/>
        <v>2025</v>
      </c>
      <c r="C2479" t="str">
        <f t="shared" si="114"/>
        <v>2024-2025</v>
      </c>
      <c r="D2479" t="s">
        <v>147</v>
      </c>
      <c r="E2479" t="s">
        <v>47</v>
      </c>
      <c r="F2479" t="str">
        <f t="shared" si="115"/>
        <v>Western Australia</v>
      </c>
      <c r="G2479" t="s">
        <v>48</v>
      </c>
      <c r="H2479">
        <v>6030</v>
      </c>
      <c r="I2479" t="s">
        <v>11</v>
      </c>
      <c r="J2479" t="s">
        <v>49</v>
      </c>
      <c r="K2479" t="s">
        <v>149</v>
      </c>
      <c r="L2479" t="s">
        <v>15</v>
      </c>
      <c r="M2479" s="5">
        <v>242.20999999999998</v>
      </c>
      <c r="N2479">
        <v>1</v>
      </c>
    </row>
    <row r="2480" spans="1:14" x14ac:dyDescent="0.25">
      <c r="A2480" s="2">
        <v>45820</v>
      </c>
      <c r="B2480" s="3">
        <f t="shared" si="116"/>
        <v>2025</v>
      </c>
      <c r="C2480" t="str">
        <f t="shared" si="114"/>
        <v>2024-2025</v>
      </c>
      <c r="D2480" t="s">
        <v>148</v>
      </c>
      <c r="E2480" t="s">
        <v>100</v>
      </c>
      <c r="F2480" t="str">
        <f t="shared" si="115"/>
        <v>Western Australia</v>
      </c>
      <c r="G2480" t="s">
        <v>48</v>
      </c>
      <c r="H2480">
        <v>6021</v>
      </c>
      <c r="I2480" t="s">
        <v>11</v>
      </c>
      <c r="J2480" t="s">
        <v>49</v>
      </c>
      <c r="K2480" t="s">
        <v>154</v>
      </c>
      <c r="L2480" t="s">
        <v>14</v>
      </c>
      <c r="M2480" s="5">
        <v>242.3</v>
      </c>
      <c r="N2480">
        <v>1</v>
      </c>
    </row>
    <row r="2481" spans="1:14" x14ac:dyDescent="0.25">
      <c r="A2481" s="2">
        <v>45842</v>
      </c>
      <c r="B2481" s="3">
        <f t="shared" si="116"/>
        <v>2026</v>
      </c>
      <c r="C2481" t="str">
        <f t="shared" si="114"/>
        <v>2025-2026</v>
      </c>
      <c r="D2481" t="s">
        <v>147</v>
      </c>
      <c r="E2481" t="s">
        <v>109</v>
      </c>
      <c r="F2481" t="str">
        <f t="shared" si="115"/>
        <v>New South Wales</v>
      </c>
      <c r="G2481" t="s">
        <v>10</v>
      </c>
      <c r="H2481">
        <v>2480</v>
      </c>
      <c r="I2481" t="s">
        <v>11</v>
      </c>
      <c r="J2481" t="s">
        <v>68</v>
      </c>
      <c r="K2481" t="s">
        <v>156</v>
      </c>
      <c r="L2481" t="s">
        <v>17</v>
      </c>
      <c r="M2481" s="5">
        <v>242.32999999999998</v>
      </c>
      <c r="N2481">
        <v>1</v>
      </c>
    </row>
    <row r="2482" spans="1:14" x14ac:dyDescent="0.25">
      <c r="A2482" s="2">
        <v>45657</v>
      </c>
      <c r="B2482" s="3">
        <f t="shared" si="116"/>
        <v>2025</v>
      </c>
      <c r="C2482" t="str">
        <f t="shared" si="114"/>
        <v>2024-2025</v>
      </c>
      <c r="D2482" t="s">
        <v>147</v>
      </c>
      <c r="E2482" t="s">
        <v>144</v>
      </c>
      <c r="F2482" t="str">
        <f t="shared" si="115"/>
        <v>Queensland</v>
      </c>
      <c r="G2482" t="s">
        <v>35</v>
      </c>
      <c r="H2482">
        <v>4566</v>
      </c>
      <c r="I2482" t="s">
        <v>11</v>
      </c>
      <c r="J2482" t="s">
        <v>120</v>
      </c>
      <c r="K2482" t="s">
        <v>155</v>
      </c>
      <c r="L2482" t="s">
        <v>20</v>
      </c>
      <c r="M2482" s="5">
        <v>242.57000000000002</v>
      </c>
      <c r="N2482">
        <v>1</v>
      </c>
    </row>
    <row r="2483" spans="1:14" x14ac:dyDescent="0.25">
      <c r="A2483" s="2">
        <v>45338</v>
      </c>
      <c r="B2483" s="3">
        <f t="shared" si="116"/>
        <v>2024</v>
      </c>
      <c r="C2483" t="str">
        <f t="shared" si="114"/>
        <v>2023-2024</v>
      </c>
      <c r="D2483" t="s">
        <v>148</v>
      </c>
      <c r="E2483" t="s">
        <v>125</v>
      </c>
      <c r="F2483" t="str">
        <f t="shared" si="115"/>
        <v>Victoria</v>
      </c>
      <c r="G2483" t="s">
        <v>45</v>
      </c>
      <c r="H2483">
        <v>3400</v>
      </c>
      <c r="I2483" t="s">
        <v>11</v>
      </c>
      <c r="J2483" t="s">
        <v>60</v>
      </c>
      <c r="K2483" t="s">
        <v>152</v>
      </c>
      <c r="L2483" t="s">
        <v>13</v>
      </c>
      <c r="M2483" s="5">
        <v>242.72000000000003</v>
      </c>
      <c r="N2483">
        <v>1</v>
      </c>
    </row>
    <row r="2484" spans="1:14" x14ac:dyDescent="0.25">
      <c r="A2484" s="2">
        <v>45788</v>
      </c>
      <c r="B2484" s="3">
        <f t="shared" si="116"/>
        <v>2025</v>
      </c>
      <c r="C2484" t="str">
        <f t="shared" si="114"/>
        <v>2024-2025</v>
      </c>
      <c r="D2484" t="s">
        <v>147</v>
      </c>
      <c r="E2484" t="s">
        <v>146</v>
      </c>
      <c r="F2484" t="str">
        <f t="shared" si="115"/>
        <v>Victoria</v>
      </c>
      <c r="G2484" t="s">
        <v>45</v>
      </c>
      <c r="H2484">
        <v>3353</v>
      </c>
      <c r="I2484" t="s">
        <v>11</v>
      </c>
      <c r="J2484" t="s">
        <v>60</v>
      </c>
      <c r="K2484" t="s">
        <v>154</v>
      </c>
      <c r="L2484" t="s">
        <v>14</v>
      </c>
      <c r="M2484" s="5">
        <v>242.86</v>
      </c>
      <c r="N2484">
        <v>1</v>
      </c>
    </row>
    <row r="2485" spans="1:14" x14ac:dyDescent="0.25">
      <c r="A2485" s="2">
        <v>45363</v>
      </c>
      <c r="B2485" s="3">
        <f t="shared" si="116"/>
        <v>2024</v>
      </c>
      <c r="C2485" t="str">
        <f t="shared" si="114"/>
        <v>2023-2024</v>
      </c>
      <c r="D2485" t="s">
        <v>147</v>
      </c>
      <c r="E2485" t="s">
        <v>118</v>
      </c>
      <c r="F2485" t="str">
        <f t="shared" si="115"/>
        <v>New South Wales</v>
      </c>
      <c r="G2485" t="s">
        <v>10</v>
      </c>
      <c r="H2485">
        <v>2158</v>
      </c>
      <c r="I2485" t="s">
        <v>11</v>
      </c>
      <c r="J2485" t="s">
        <v>27</v>
      </c>
      <c r="K2485" t="s">
        <v>150</v>
      </c>
      <c r="L2485" t="s">
        <v>18</v>
      </c>
      <c r="M2485" s="5">
        <v>243.72000000000003</v>
      </c>
      <c r="N2485">
        <v>1</v>
      </c>
    </row>
    <row r="2486" spans="1:14" x14ac:dyDescent="0.25">
      <c r="A2486" s="2">
        <v>45689</v>
      </c>
      <c r="B2486" s="3">
        <f t="shared" si="116"/>
        <v>2025</v>
      </c>
      <c r="C2486" t="str">
        <f t="shared" si="114"/>
        <v>2024-2025</v>
      </c>
      <c r="D2486" t="s">
        <v>147</v>
      </c>
      <c r="E2486" t="s">
        <v>83</v>
      </c>
      <c r="F2486" t="str">
        <f t="shared" si="115"/>
        <v>New South Wales</v>
      </c>
      <c r="G2486" t="s">
        <v>10</v>
      </c>
      <c r="H2486">
        <v>2750</v>
      </c>
      <c r="I2486" t="s">
        <v>11</v>
      </c>
      <c r="J2486" t="s">
        <v>25</v>
      </c>
      <c r="K2486" t="s">
        <v>154</v>
      </c>
      <c r="L2486" t="s">
        <v>14</v>
      </c>
      <c r="M2486" s="5">
        <v>243.73999999999998</v>
      </c>
      <c r="N2486">
        <v>1</v>
      </c>
    </row>
    <row r="2487" spans="1:14" x14ac:dyDescent="0.25">
      <c r="A2487" s="2">
        <v>45359</v>
      </c>
      <c r="B2487" s="3">
        <f t="shared" si="116"/>
        <v>2024</v>
      </c>
      <c r="C2487" t="str">
        <f t="shared" si="114"/>
        <v>2023-2024</v>
      </c>
      <c r="D2487" t="s">
        <v>147</v>
      </c>
      <c r="E2487" t="s">
        <v>34</v>
      </c>
      <c r="F2487" t="str">
        <f t="shared" si="115"/>
        <v>Queensland</v>
      </c>
      <c r="G2487" t="s">
        <v>35</v>
      </c>
      <c r="H2487">
        <v>4802</v>
      </c>
      <c r="I2487" t="s">
        <v>11</v>
      </c>
      <c r="J2487" t="s">
        <v>36</v>
      </c>
      <c r="K2487" t="s">
        <v>154</v>
      </c>
      <c r="L2487" t="s">
        <v>14</v>
      </c>
      <c r="M2487" s="5">
        <v>243.83</v>
      </c>
      <c r="N2487">
        <v>1</v>
      </c>
    </row>
    <row r="2488" spans="1:14" x14ac:dyDescent="0.25">
      <c r="A2488" s="2">
        <v>45562</v>
      </c>
      <c r="B2488" s="3">
        <f t="shared" si="116"/>
        <v>2025</v>
      </c>
      <c r="C2488" t="str">
        <f t="shared" si="114"/>
        <v>2024-2025</v>
      </c>
      <c r="D2488" t="s">
        <v>147</v>
      </c>
      <c r="E2488" t="s">
        <v>34</v>
      </c>
      <c r="F2488" t="str">
        <f t="shared" si="115"/>
        <v>Queensland</v>
      </c>
      <c r="G2488" t="s">
        <v>35</v>
      </c>
      <c r="H2488">
        <v>4802</v>
      </c>
      <c r="I2488" t="s">
        <v>11</v>
      </c>
      <c r="J2488" t="s">
        <v>36</v>
      </c>
      <c r="K2488" t="s">
        <v>153</v>
      </c>
      <c r="L2488" t="s">
        <v>16</v>
      </c>
      <c r="M2488" s="5">
        <v>244.92000000000002</v>
      </c>
      <c r="N2488">
        <v>1</v>
      </c>
    </row>
    <row r="2489" spans="1:14" x14ac:dyDescent="0.25">
      <c r="A2489" s="2">
        <v>45550</v>
      </c>
      <c r="B2489" s="3">
        <f t="shared" si="116"/>
        <v>2025</v>
      </c>
      <c r="C2489" t="str">
        <f t="shared" si="114"/>
        <v>2024-2025</v>
      </c>
      <c r="D2489" t="s">
        <v>148</v>
      </c>
      <c r="E2489" t="s">
        <v>61</v>
      </c>
      <c r="F2489" t="str">
        <f t="shared" si="115"/>
        <v>New South Wales</v>
      </c>
      <c r="G2489" t="s">
        <v>10</v>
      </c>
      <c r="H2489">
        <v>2539</v>
      </c>
      <c r="I2489" t="s">
        <v>11</v>
      </c>
      <c r="J2489" t="s">
        <v>58</v>
      </c>
      <c r="K2489" t="s">
        <v>156</v>
      </c>
      <c r="L2489" t="s">
        <v>17</v>
      </c>
      <c r="M2489" s="5">
        <v>245.48</v>
      </c>
      <c r="N2489">
        <v>1</v>
      </c>
    </row>
    <row r="2490" spans="1:14" x14ac:dyDescent="0.25">
      <c r="A2490" s="2">
        <v>45504</v>
      </c>
      <c r="B2490" s="3">
        <f t="shared" si="116"/>
        <v>2025</v>
      </c>
      <c r="C2490" t="str">
        <f t="shared" si="114"/>
        <v>2024-2025</v>
      </c>
      <c r="D2490" t="s">
        <v>148</v>
      </c>
      <c r="E2490" t="s">
        <v>141</v>
      </c>
      <c r="F2490" t="str">
        <f t="shared" si="115"/>
        <v>Western Australia</v>
      </c>
      <c r="G2490" t="s">
        <v>48</v>
      </c>
      <c r="H2490">
        <v>6052</v>
      </c>
      <c r="I2490" t="s">
        <v>11</v>
      </c>
      <c r="J2490" t="s">
        <v>49</v>
      </c>
      <c r="K2490" t="s">
        <v>151</v>
      </c>
      <c r="L2490" t="s">
        <v>21</v>
      </c>
      <c r="M2490" s="5">
        <v>245.59</v>
      </c>
      <c r="N2490">
        <v>1</v>
      </c>
    </row>
    <row r="2491" spans="1:14" x14ac:dyDescent="0.25">
      <c r="A2491" s="2">
        <v>45720</v>
      </c>
      <c r="B2491" s="3">
        <f t="shared" si="116"/>
        <v>2025</v>
      </c>
      <c r="C2491" t="str">
        <f t="shared" si="114"/>
        <v>2024-2025</v>
      </c>
      <c r="D2491" t="s">
        <v>147</v>
      </c>
      <c r="E2491" t="s">
        <v>47</v>
      </c>
      <c r="F2491" t="str">
        <f t="shared" si="115"/>
        <v>Western Australia</v>
      </c>
      <c r="G2491" t="s">
        <v>48</v>
      </c>
      <c r="H2491">
        <v>6030</v>
      </c>
      <c r="I2491" t="s">
        <v>11</v>
      </c>
      <c r="J2491" t="s">
        <v>49</v>
      </c>
      <c r="K2491" t="s">
        <v>154</v>
      </c>
      <c r="L2491" t="s">
        <v>14</v>
      </c>
      <c r="M2491" s="5">
        <v>245.63</v>
      </c>
      <c r="N2491">
        <v>1</v>
      </c>
    </row>
    <row r="2492" spans="1:14" x14ac:dyDescent="0.25">
      <c r="A2492" s="2">
        <v>45734</v>
      </c>
      <c r="B2492" s="3">
        <f t="shared" si="116"/>
        <v>2025</v>
      </c>
      <c r="C2492" t="str">
        <f t="shared" si="114"/>
        <v>2024-2025</v>
      </c>
      <c r="D2492" t="s">
        <v>147</v>
      </c>
      <c r="E2492" t="s">
        <v>86</v>
      </c>
      <c r="F2492" t="str">
        <f t="shared" si="115"/>
        <v>New South Wales</v>
      </c>
      <c r="G2492" t="s">
        <v>10</v>
      </c>
      <c r="H2492">
        <v>2064</v>
      </c>
      <c r="I2492" t="s">
        <v>11</v>
      </c>
      <c r="J2492" t="s">
        <v>12</v>
      </c>
      <c r="K2492" t="s">
        <v>154</v>
      </c>
      <c r="L2492" t="s">
        <v>14</v>
      </c>
      <c r="M2492" s="5">
        <v>245.79000000000002</v>
      </c>
      <c r="N2492">
        <v>1</v>
      </c>
    </row>
    <row r="2493" spans="1:14" x14ac:dyDescent="0.25">
      <c r="A2493" s="2">
        <v>45834</v>
      </c>
      <c r="B2493" s="3">
        <f t="shared" si="116"/>
        <v>2025</v>
      </c>
      <c r="C2493" t="str">
        <f t="shared" si="114"/>
        <v>2024-2025</v>
      </c>
      <c r="D2493" t="s">
        <v>147</v>
      </c>
      <c r="E2493" t="s">
        <v>67</v>
      </c>
      <c r="F2493" t="str">
        <f t="shared" si="115"/>
        <v>New South Wales</v>
      </c>
      <c r="G2493" t="s">
        <v>10</v>
      </c>
      <c r="H2493">
        <v>2478</v>
      </c>
      <c r="I2493" t="s">
        <v>11</v>
      </c>
      <c r="J2493" t="s">
        <v>68</v>
      </c>
      <c r="K2493" t="s">
        <v>156</v>
      </c>
      <c r="L2493" t="s">
        <v>17</v>
      </c>
      <c r="M2493" s="5">
        <v>245.98000000000002</v>
      </c>
      <c r="N2493">
        <v>1</v>
      </c>
    </row>
    <row r="2494" spans="1:14" x14ac:dyDescent="0.25">
      <c r="A2494" s="2">
        <v>45779</v>
      </c>
      <c r="B2494" s="3">
        <f t="shared" si="116"/>
        <v>2025</v>
      </c>
      <c r="C2494" t="str">
        <f t="shared" si="114"/>
        <v>2024-2025</v>
      </c>
      <c r="D2494" t="s">
        <v>147</v>
      </c>
      <c r="E2494" t="s">
        <v>75</v>
      </c>
      <c r="F2494" t="str">
        <f t="shared" si="115"/>
        <v>Victoria</v>
      </c>
      <c r="G2494" t="s">
        <v>45</v>
      </c>
      <c r="H2494">
        <v>3630</v>
      </c>
      <c r="I2494" t="s">
        <v>11</v>
      </c>
      <c r="J2494" t="s">
        <v>55</v>
      </c>
      <c r="K2494" t="s">
        <v>154</v>
      </c>
      <c r="L2494" t="s">
        <v>14</v>
      </c>
      <c r="M2494" s="5">
        <v>246.26</v>
      </c>
      <c r="N2494">
        <v>1</v>
      </c>
    </row>
    <row r="2495" spans="1:14" x14ac:dyDescent="0.25">
      <c r="A2495" s="2">
        <v>45813</v>
      </c>
      <c r="B2495" s="3">
        <f t="shared" si="116"/>
        <v>2025</v>
      </c>
      <c r="C2495" t="str">
        <f t="shared" si="114"/>
        <v>2024-2025</v>
      </c>
      <c r="D2495" t="s">
        <v>148</v>
      </c>
      <c r="E2495" t="s">
        <v>81</v>
      </c>
      <c r="F2495" t="str">
        <f t="shared" si="115"/>
        <v>New South Wales</v>
      </c>
      <c r="G2495" t="s">
        <v>10</v>
      </c>
      <c r="H2495">
        <v>2485</v>
      </c>
      <c r="I2495" t="s">
        <v>11</v>
      </c>
      <c r="J2495" t="s">
        <v>68</v>
      </c>
      <c r="K2495" t="s">
        <v>154</v>
      </c>
      <c r="L2495" t="s">
        <v>14</v>
      </c>
      <c r="M2495" s="5">
        <v>246.42000000000002</v>
      </c>
      <c r="N2495">
        <v>1</v>
      </c>
    </row>
    <row r="2496" spans="1:14" x14ac:dyDescent="0.25">
      <c r="A2496" s="2">
        <v>45391</v>
      </c>
      <c r="B2496" s="3">
        <f t="shared" si="116"/>
        <v>2024</v>
      </c>
      <c r="C2496" t="str">
        <f t="shared" si="114"/>
        <v>2023-2024</v>
      </c>
      <c r="D2496" t="s">
        <v>148</v>
      </c>
      <c r="E2496" t="s">
        <v>112</v>
      </c>
      <c r="F2496" t="str">
        <f t="shared" si="115"/>
        <v>Victoria</v>
      </c>
      <c r="G2496" t="s">
        <v>45</v>
      </c>
      <c r="H2496">
        <v>3076</v>
      </c>
      <c r="I2496" t="s">
        <v>11</v>
      </c>
      <c r="J2496" t="s">
        <v>46</v>
      </c>
      <c r="K2496" t="s">
        <v>156</v>
      </c>
      <c r="L2496" t="s">
        <v>17</v>
      </c>
      <c r="M2496" s="5">
        <v>247.39</v>
      </c>
      <c r="N2496">
        <v>1</v>
      </c>
    </row>
    <row r="2497" spans="1:14" x14ac:dyDescent="0.25">
      <c r="A2497" s="2">
        <v>45398</v>
      </c>
      <c r="B2497" s="3">
        <f t="shared" si="116"/>
        <v>2024</v>
      </c>
      <c r="C2497" t="str">
        <f t="shared" si="114"/>
        <v>2023-2024</v>
      </c>
      <c r="D2497" t="s">
        <v>147</v>
      </c>
      <c r="E2497" t="s">
        <v>62</v>
      </c>
      <c r="F2497" t="str">
        <f t="shared" si="115"/>
        <v>Victoria</v>
      </c>
      <c r="G2497" t="s">
        <v>45</v>
      </c>
      <c r="H2497">
        <v>3134</v>
      </c>
      <c r="I2497" t="s">
        <v>11</v>
      </c>
      <c r="J2497" t="s">
        <v>63</v>
      </c>
      <c r="K2497" t="s">
        <v>151</v>
      </c>
      <c r="L2497" t="s">
        <v>21</v>
      </c>
      <c r="M2497" s="5">
        <v>248.01999999999998</v>
      </c>
      <c r="N2497">
        <v>1</v>
      </c>
    </row>
    <row r="2498" spans="1:14" x14ac:dyDescent="0.25">
      <c r="A2498" s="2">
        <v>46000</v>
      </c>
      <c r="B2498" s="3">
        <f t="shared" si="116"/>
        <v>2026</v>
      </c>
      <c r="C2498" t="str">
        <f t="shared" ref="C2498:C2561" si="117">IF(MONTH(A2498) &gt;= 7, YEAR(A2498) &amp; "-" &amp; YEAR(A2498) + 1, YEAR(A2498) - 1 &amp; "-" &amp; YEAR(A2498))</f>
        <v>2025-2026</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25">
      <c r="A2499" s="2">
        <v>45697</v>
      </c>
      <c r="B2499" s="3">
        <f t="shared" ref="B2499:B2562" si="119">IF(MONTH(A2499)&gt;=7,YEAR(A2499)+1,YEAR(A2499))</f>
        <v>2025</v>
      </c>
      <c r="C2499" t="str">
        <f t="shared" si="117"/>
        <v>2024-2025</v>
      </c>
      <c r="D2499" t="s">
        <v>147</v>
      </c>
      <c r="E2499" t="s">
        <v>73</v>
      </c>
      <c r="F2499" t="str">
        <f t="shared" si="118"/>
        <v>Victoria</v>
      </c>
      <c r="G2499" t="s">
        <v>45</v>
      </c>
      <c r="H2499">
        <v>3136</v>
      </c>
      <c r="I2499" t="s">
        <v>11</v>
      </c>
      <c r="J2499" t="s">
        <v>63</v>
      </c>
      <c r="K2499" t="s">
        <v>150</v>
      </c>
      <c r="L2499" t="s">
        <v>18</v>
      </c>
      <c r="M2499" s="5">
        <v>248.3</v>
      </c>
      <c r="N2499">
        <v>1</v>
      </c>
    </row>
    <row r="2500" spans="1:14" x14ac:dyDescent="0.25">
      <c r="A2500" s="2">
        <v>45894</v>
      </c>
      <c r="B2500" s="3">
        <f t="shared" si="119"/>
        <v>2026</v>
      </c>
      <c r="C2500" t="str">
        <f t="shared" si="117"/>
        <v>2025-2026</v>
      </c>
      <c r="D2500" t="s">
        <v>147</v>
      </c>
      <c r="E2500" t="s">
        <v>126</v>
      </c>
      <c r="F2500" t="str">
        <f t="shared" si="118"/>
        <v>Queensland</v>
      </c>
      <c r="G2500" t="s">
        <v>35</v>
      </c>
      <c r="H2500">
        <v>4551</v>
      </c>
      <c r="I2500" t="s">
        <v>11</v>
      </c>
      <c r="J2500" t="s">
        <v>120</v>
      </c>
      <c r="K2500" t="s">
        <v>155</v>
      </c>
      <c r="L2500" t="s">
        <v>20</v>
      </c>
      <c r="M2500" s="5">
        <v>248.37</v>
      </c>
      <c r="N2500">
        <v>1</v>
      </c>
    </row>
    <row r="2501" spans="1:14" x14ac:dyDescent="0.25">
      <c r="A2501" s="2">
        <v>45619</v>
      </c>
      <c r="B2501" s="3">
        <f t="shared" si="119"/>
        <v>2025</v>
      </c>
      <c r="C2501" t="str">
        <f t="shared" si="117"/>
        <v>2024-2025</v>
      </c>
      <c r="D2501" t="s">
        <v>147</v>
      </c>
      <c r="E2501" t="s">
        <v>79</v>
      </c>
      <c r="F2501" t="str">
        <f t="shared" si="118"/>
        <v>Australian Capital Territory</v>
      </c>
      <c r="G2501" t="s">
        <v>80</v>
      </c>
      <c r="H2501">
        <v>2617</v>
      </c>
      <c r="I2501" t="s">
        <v>11</v>
      </c>
      <c r="J2501" t="s">
        <v>58</v>
      </c>
      <c r="K2501" t="s">
        <v>156</v>
      </c>
      <c r="L2501" t="s">
        <v>17</v>
      </c>
      <c r="M2501" s="5">
        <v>248.51000000000002</v>
      </c>
      <c r="N2501">
        <v>1</v>
      </c>
    </row>
    <row r="2502" spans="1:14" x14ac:dyDescent="0.25">
      <c r="A2502" s="2">
        <v>45540</v>
      </c>
      <c r="B2502" s="3">
        <f t="shared" si="119"/>
        <v>2025</v>
      </c>
      <c r="C2502" t="str">
        <f t="shared" si="117"/>
        <v>2024-2025</v>
      </c>
      <c r="D2502" t="s">
        <v>147</v>
      </c>
      <c r="E2502" t="s">
        <v>127</v>
      </c>
      <c r="F2502" t="str">
        <f t="shared" si="118"/>
        <v>New South Wales</v>
      </c>
      <c r="G2502" t="s">
        <v>10</v>
      </c>
      <c r="H2502">
        <v>2131</v>
      </c>
      <c r="I2502" t="s">
        <v>11</v>
      </c>
      <c r="J2502" t="s">
        <v>27</v>
      </c>
      <c r="K2502" t="s">
        <v>156</v>
      </c>
      <c r="L2502" t="s">
        <v>17</v>
      </c>
      <c r="M2502" s="5">
        <v>248.57</v>
      </c>
      <c r="N2502">
        <v>1</v>
      </c>
    </row>
    <row r="2503" spans="1:14" x14ac:dyDescent="0.25">
      <c r="A2503" s="2">
        <v>45678</v>
      </c>
      <c r="B2503" s="3">
        <f t="shared" si="119"/>
        <v>2025</v>
      </c>
      <c r="C2503" t="str">
        <f t="shared" si="117"/>
        <v>2024-2025</v>
      </c>
      <c r="D2503" t="s">
        <v>147</v>
      </c>
      <c r="E2503" t="s">
        <v>96</v>
      </c>
      <c r="F2503" t="str">
        <f t="shared" si="118"/>
        <v>Western Australia</v>
      </c>
      <c r="G2503" t="s">
        <v>48</v>
      </c>
      <c r="H2503">
        <v>6330</v>
      </c>
      <c r="I2503" t="s">
        <v>11</v>
      </c>
      <c r="J2503" t="s">
        <v>94</v>
      </c>
      <c r="K2503" t="s">
        <v>150</v>
      </c>
      <c r="L2503" t="s">
        <v>18</v>
      </c>
      <c r="M2503" s="5">
        <v>248.59</v>
      </c>
      <c r="N2503">
        <v>1</v>
      </c>
    </row>
    <row r="2504" spans="1:14" x14ac:dyDescent="0.25">
      <c r="A2504" s="2">
        <v>45495</v>
      </c>
      <c r="B2504" s="3">
        <f t="shared" si="119"/>
        <v>2025</v>
      </c>
      <c r="C2504" t="str">
        <f t="shared" si="117"/>
        <v>2024-2025</v>
      </c>
      <c r="D2504" t="s">
        <v>147</v>
      </c>
      <c r="E2504" t="s">
        <v>133</v>
      </c>
      <c r="F2504" t="str">
        <f t="shared" si="118"/>
        <v>Queensland</v>
      </c>
      <c r="G2504" t="s">
        <v>35</v>
      </c>
      <c r="H2504">
        <v>4305</v>
      </c>
      <c r="I2504" t="s">
        <v>11</v>
      </c>
      <c r="J2504" t="s">
        <v>104</v>
      </c>
      <c r="K2504" t="s">
        <v>154</v>
      </c>
      <c r="L2504" t="s">
        <v>14</v>
      </c>
      <c r="M2504" s="5">
        <v>248.76000000000002</v>
      </c>
      <c r="N2504">
        <v>1</v>
      </c>
    </row>
    <row r="2505" spans="1:14" x14ac:dyDescent="0.25">
      <c r="A2505" s="2">
        <v>45668</v>
      </c>
      <c r="B2505" s="3">
        <f t="shared" si="119"/>
        <v>2025</v>
      </c>
      <c r="C2505" t="str">
        <f t="shared" si="117"/>
        <v>2024-2025</v>
      </c>
      <c r="D2505" t="s">
        <v>147</v>
      </c>
      <c r="E2505" t="s">
        <v>140</v>
      </c>
      <c r="F2505" t="str">
        <f t="shared" si="118"/>
        <v>Tasmania</v>
      </c>
      <c r="G2505" t="s">
        <v>70</v>
      </c>
      <c r="H2505">
        <v>7320</v>
      </c>
      <c r="I2505" t="s">
        <v>11</v>
      </c>
      <c r="J2505" t="s">
        <v>71</v>
      </c>
      <c r="K2505" t="s">
        <v>150</v>
      </c>
      <c r="L2505" t="s">
        <v>18</v>
      </c>
      <c r="M2505" s="5">
        <v>249.38000000000002</v>
      </c>
      <c r="N2505">
        <v>1</v>
      </c>
    </row>
    <row r="2506" spans="1:14" x14ac:dyDescent="0.25">
      <c r="A2506" s="2">
        <v>46015</v>
      </c>
      <c r="B2506" s="3">
        <f t="shared" si="119"/>
        <v>2026</v>
      </c>
      <c r="C2506" t="str">
        <f t="shared" si="117"/>
        <v>2025-2026</v>
      </c>
      <c r="D2506" t="s">
        <v>148</v>
      </c>
      <c r="E2506" t="s">
        <v>131</v>
      </c>
      <c r="F2506" t="str">
        <f t="shared" si="118"/>
        <v>Western Australia</v>
      </c>
      <c r="G2506" t="s">
        <v>48</v>
      </c>
      <c r="H2506">
        <v>6530</v>
      </c>
      <c r="I2506" t="s">
        <v>11</v>
      </c>
      <c r="J2506" t="s">
        <v>77</v>
      </c>
      <c r="K2506" t="s">
        <v>156</v>
      </c>
      <c r="L2506" t="s">
        <v>17</v>
      </c>
      <c r="M2506" s="5">
        <v>249.57</v>
      </c>
      <c r="N2506">
        <v>1</v>
      </c>
    </row>
    <row r="2507" spans="1:14" x14ac:dyDescent="0.25">
      <c r="A2507" s="2">
        <v>45683</v>
      </c>
      <c r="B2507" s="3">
        <f t="shared" si="119"/>
        <v>2025</v>
      </c>
      <c r="C2507" t="str">
        <f t="shared" si="117"/>
        <v>2024-2025</v>
      </c>
      <c r="D2507" t="s">
        <v>147</v>
      </c>
      <c r="E2507" t="s">
        <v>86</v>
      </c>
      <c r="F2507" t="str">
        <f t="shared" si="118"/>
        <v>New South Wales</v>
      </c>
      <c r="G2507" t="s">
        <v>10</v>
      </c>
      <c r="H2507">
        <v>2064</v>
      </c>
      <c r="I2507" t="s">
        <v>11</v>
      </c>
      <c r="J2507" t="s">
        <v>12</v>
      </c>
      <c r="K2507" t="s">
        <v>154</v>
      </c>
      <c r="L2507" t="s">
        <v>14</v>
      </c>
      <c r="M2507" s="5">
        <v>249.91</v>
      </c>
      <c r="N2507">
        <v>1</v>
      </c>
    </row>
    <row r="2508" spans="1:14" x14ac:dyDescent="0.25">
      <c r="A2508" s="2">
        <v>45914</v>
      </c>
      <c r="B2508" s="3">
        <f t="shared" si="119"/>
        <v>2026</v>
      </c>
      <c r="C2508" t="str">
        <f t="shared" si="117"/>
        <v>2025-2026</v>
      </c>
      <c r="D2508" t="s">
        <v>147</v>
      </c>
      <c r="E2508" t="s">
        <v>37</v>
      </c>
      <c r="F2508" t="str">
        <f t="shared" si="118"/>
        <v>South Australia</v>
      </c>
      <c r="G2508" t="s">
        <v>32</v>
      </c>
      <c r="H2508">
        <v>5607</v>
      </c>
      <c r="I2508" t="s">
        <v>11</v>
      </c>
      <c r="J2508" t="s">
        <v>38</v>
      </c>
      <c r="K2508" t="s">
        <v>153</v>
      </c>
      <c r="L2508" t="s">
        <v>16</v>
      </c>
      <c r="M2508" s="5">
        <v>250.28000000000003</v>
      </c>
      <c r="N2508">
        <v>1</v>
      </c>
    </row>
    <row r="2509" spans="1:14" x14ac:dyDescent="0.25">
      <c r="A2509" s="2">
        <v>45634</v>
      </c>
      <c r="B2509" s="3">
        <f t="shared" si="119"/>
        <v>2025</v>
      </c>
      <c r="C2509" t="str">
        <f t="shared" si="117"/>
        <v>2024-2025</v>
      </c>
      <c r="D2509" t="s">
        <v>147</v>
      </c>
      <c r="E2509" t="s">
        <v>139</v>
      </c>
      <c r="F2509" t="str">
        <f t="shared" si="118"/>
        <v>New South Wales</v>
      </c>
      <c r="G2509" t="s">
        <v>10</v>
      </c>
      <c r="H2509">
        <v>2020</v>
      </c>
      <c r="I2509" t="s">
        <v>11</v>
      </c>
      <c r="J2509" t="s">
        <v>12</v>
      </c>
      <c r="K2509" t="s">
        <v>155</v>
      </c>
      <c r="L2509" t="s">
        <v>20</v>
      </c>
      <c r="M2509" s="5">
        <v>250.46</v>
      </c>
      <c r="N2509">
        <v>1</v>
      </c>
    </row>
    <row r="2510" spans="1:14" x14ac:dyDescent="0.25">
      <c r="A2510" s="2">
        <v>45461</v>
      </c>
      <c r="B2510" s="3">
        <f t="shared" si="119"/>
        <v>2024</v>
      </c>
      <c r="C2510" t="str">
        <f t="shared" si="117"/>
        <v>2023-2024</v>
      </c>
      <c r="D2510" t="s">
        <v>148</v>
      </c>
      <c r="E2510" t="s">
        <v>101</v>
      </c>
      <c r="F2510" t="str">
        <f t="shared" si="118"/>
        <v>Victoria</v>
      </c>
      <c r="G2510" t="s">
        <v>45</v>
      </c>
      <c r="H2510">
        <v>3131</v>
      </c>
      <c r="I2510" t="s">
        <v>11</v>
      </c>
      <c r="J2510" t="s">
        <v>63</v>
      </c>
      <c r="K2510" t="s">
        <v>153</v>
      </c>
      <c r="L2510" t="s">
        <v>16</v>
      </c>
      <c r="M2510" s="5">
        <v>250.81</v>
      </c>
      <c r="N2510">
        <v>1</v>
      </c>
    </row>
    <row r="2511" spans="1:14" x14ac:dyDescent="0.25">
      <c r="A2511" s="2">
        <v>45485</v>
      </c>
      <c r="B2511" s="3">
        <f t="shared" si="119"/>
        <v>2025</v>
      </c>
      <c r="C2511" t="str">
        <f t="shared" si="117"/>
        <v>2024-2025</v>
      </c>
      <c r="D2511" t="s">
        <v>148</v>
      </c>
      <c r="E2511" t="s">
        <v>127</v>
      </c>
      <c r="F2511" t="str">
        <f t="shared" si="118"/>
        <v>New South Wales</v>
      </c>
      <c r="G2511" t="s">
        <v>10</v>
      </c>
      <c r="H2511">
        <v>2131</v>
      </c>
      <c r="I2511" t="s">
        <v>11</v>
      </c>
      <c r="J2511" t="s">
        <v>27</v>
      </c>
      <c r="K2511" t="s">
        <v>151</v>
      </c>
      <c r="L2511" t="s">
        <v>21</v>
      </c>
      <c r="M2511" s="5">
        <v>251.68</v>
      </c>
      <c r="N2511">
        <v>1</v>
      </c>
    </row>
    <row r="2512" spans="1:14" x14ac:dyDescent="0.25">
      <c r="A2512" s="2">
        <v>45457</v>
      </c>
      <c r="B2512" s="3">
        <f t="shared" si="119"/>
        <v>2024</v>
      </c>
      <c r="C2512" t="str">
        <f t="shared" si="117"/>
        <v>2023-2024</v>
      </c>
      <c r="D2512" t="s">
        <v>148</v>
      </c>
      <c r="E2512" t="s">
        <v>141</v>
      </c>
      <c r="F2512" t="str">
        <f t="shared" si="118"/>
        <v>Western Australia</v>
      </c>
      <c r="G2512" t="s">
        <v>48</v>
      </c>
      <c r="H2512">
        <v>6052</v>
      </c>
      <c r="I2512" t="s">
        <v>11</v>
      </c>
      <c r="J2512" t="s">
        <v>49</v>
      </c>
      <c r="K2512" t="s">
        <v>150</v>
      </c>
      <c r="L2512" t="s">
        <v>18</v>
      </c>
      <c r="M2512" s="5">
        <v>253.38</v>
      </c>
      <c r="N2512">
        <v>1</v>
      </c>
    </row>
    <row r="2513" spans="1:14" x14ac:dyDescent="0.25">
      <c r="A2513" s="2">
        <v>45951</v>
      </c>
      <c r="B2513" s="3">
        <f t="shared" si="119"/>
        <v>2026</v>
      </c>
      <c r="C2513" t="str">
        <f t="shared" si="117"/>
        <v>2025-2026</v>
      </c>
      <c r="D2513" t="s">
        <v>147</v>
      </c>
      <c r="E2513" t="s">
        <v>139</v>
      </c>
      <c r="F2513" t="str">
        <f t="shared" si="118"/>
        <v>New South Wales</v>
      </c>
      <c r="G2513" t="s">
        <v>10</v>
      </c>
      <c r="H2513">
        <v>2020</v>
      </c>
      <c r="I2513" t="s">
        <v>11</v>
      </c>
      <c r="J2513" t="s">
        <v>12</v>
      </c>
      <c r="K2513" t="s">
        <v>154</v>
      </c>
      <c r="L2513" t="s">
        <v>14</v>
      </c>
      <c r="M2513" s="5">
        <v>253.71</v>
      </c>
      <c r="N2513">
        <v>1</v>
      </c>
    </row>
    <row r="2514" spans="1:14" x14ac:dyDescent="0.25">
      <c r="A2514" s="2">
        <v>45395</v>
      </c>
      <c r="B2514" s="3">
        <f t="shared" si="119"/>
        <v>2024</v>
      </c>
      <c r="C2514" t="str">
        <f t="shared" si="117"/>
        <v>2023-2024</v>
      </c>
      <c r="D2514" t="s">
        <v>148</v>
      </c>
      <c r="E2514" t="s">
        <v>142</v>
      </c>
      <c r="F2514" t="str">
        <f t="shared" si="118"/>
        <v>Australian Capital Territory</v>
      </c>
      <c r="G2514" t="s">
        <v>80</v>
      </c>
      <c r="H2514">
        <v>2609</v>
      </c>
      <c r="I2514" t="s">
        <v>11</v>
      </c>
      <c r="J2514" t="s">
        <v>58</v>
      </c>
      <c r="K2514" t="s">
        <v>150</v>
      </c>
      <c r="L2514" t="s">
        <v>18</v>
      </c>
      <c r="M2514" s="5">
        <v>253.81</v>
      </c>
      <c r="N2514">
        <v>1</v>
      </c>
    </row>
    <row r="2515" spans="1:14" x14ac:dyDescent="0.25">
      <c r="A2515" s="2">
        <v>45417</v>
      </c>
      <c r="B2515" s="3">
        <f t="shared" si="119"/>
        <v>2024</v>
      </c>
      <c r="C2515" t="str">
        <f t="shared" si="117"/>
        <v>2023-2024</v>
      </c>
      <c r="D2515" t="s">
        <v>147</v>
      </c>
      <c r="E2515" t="s">
        <v>85</v>
      </c>
      <c r="F2515" t="str">
        <f t="shared" si="118"/>
        <v>Queensland</v>
      </c>
      <c r="G2515" t="s">
        <v>35</v>
      </c>
      <c r="H2515">
        <v>4883</v>
      </c>
      <c r="I2515" t="s">
        <v>11</v>
      </c>
      <c r="J2515" t="s">
        <v>36</v>
      </c>
      <c r="K2515" t="s">
        <v>150</v>
      </c>
      <c r="L2515" t="s">
        <v>18</v>
      </c>
      <c r="M2515" s="5">
        <v>253.82</v>
      </c>
      <c r="N2515">
        <v>1</v>
      </c>
    </row>
    <row r="2516" spans="1:14" x14ac:dyDescent="0.25">
      <c r="A2516" s="2">
        <v>45835</v>
      </c>
      <c r="B2516" s="3">
        <f t="shared" si="119"/>
        <v>2025</v>
      </c>
      <c r="C2516" t="str">
        <f t="shared" si="117"/>
        <v>2024-2025</v>
      </c>
      <c r="D2516" t="s">
        <v>148</v>
      </c>
      <c r="E2516" t="s">
        <v>66</v>
      </c>
      <c r="F2516" t="str">
        <f t="shared" si="118"/>
        <v>South Australia</v>
      </c>
      <c r="G2516" t="s">
        <v>32</v>
      </c>
      <c r="H2516">
        <v>5169</v>
      </c>
      <c r="I2516" t="s">
        <v>11</v>
      </c>
      <c r="J2516" t="s">
        <v>33</v>
      </c>
      <c r="K2516" t="s">
        <v>150</v>
      </c>
      <c r="L2516" t="s">
        <v>18</v>
      </c>
      <c r="M2516" s="5">
        <v>253.82</v>
      </c>
      <c r="N2516">
        <v>1</v>
      </c>
    </row>
    <row r="2517" spans="1:14" x14ac:dyDescent="0.25">
      <c r="A2517" s="2">
        <v>45978</v>
      </c>
      <c r="B2517" s="3">
        <f t="shared" si="119"/>
        <v>2026</v>
      </c>
      <c r="C2517" t="str">
        <f t="shared" si="117"/>
        <v>2025-2026</v>
      </c>
      <c r="D2517" t="s">
        <v>148</v>
      </c>
      <c r="E2517" t="s">
        <v>66</v>
      </c>
      <c r="F2517" t="str">
        <f t="shared" si="118"/>
        <v>South Australia</v>
      </c>
      <c r="G2517" t="s">
        <v>32</v>
      </c>
      <c r="H2517">
        <v>5169</v>
      </c>
      <c r="I2517" t="s">
        <v>11</v>
      </c>
      <c r="J2517" t="s">
        <v>33</v>
      </c>
      <c r="K2517" t="s">
        <v>155</v>
      </c>
      <c r="L2517" t="s">
        <v>20</v>
      </c>
      <c r="M2517" s="5">
        <v>254.10000000000002</v>
      </c>
      <c r="N2517">
        <v>1</v>
      </c>
    </row>
    <row r="2518" spans="1:14" x14ac:dyDescent="0.25">
      <c r="A2518" s="2">
        <v>45375</v>
      </c>
      <c r="B2518" s="3">
        <f t="shared" si="119"/>
        <v>2024</v>
      </c>
      <c r="C2518" t="str">
        <f t="shared" si="117"/>
        <v>2023-2024</v>
      </c>
      <c r="D2518" t="s">
        <v>148</v>
      </c>
      <c r="E2518" t="s">
        <v>84</v>
      </c>
      <c r="F2518" t="str">
        <f t="shared" si="118"/>
        <v>Queensland</v>
      </c>
      <c r="G2518" t="s">
        <v>35</v>
      </c>
      <c r="H2518">
        <v>4740</v>
      </c>
      <c r="I2518" t="s">
        <v>11</v>
      </c>
      <c r="J2518" t="s">
        <v>51</v>
      </c>
      <c r="K2518" t="s">
        <v>154</v>
      </c>
      <c r="L2518" t="s">
        <v>14</v>
      </c>
      <c r="M2518" s="5">
        <v>254.87</v>
      </c>
      <c r="N2518">
        <v>1</v>
      </c>
    </row>
    <row r="2519" spans="1:14" x14ac:dyDescent="0.25">
      <c r="A2519" s="2">
        <v>45800</v>
      </c>
      <c r="B2519" s="3">
        <f t="shared" si="119"/>
        <v>2025</v>
      </c>
      <c r="C2519" t="str">
        <f t="shared" si="117"/>
        <v>2024-2025</v>
      </c>
      <c r="D2519" t="s">
        <v>147</v>
      </c>
      <c r="E2519" t="s">
        <v>73</v>
      </c>
      <c r="F2519" t="str">
        <f t="shared" si="118"/>
        <v>Victoria</v>
      </c>
      <c r="G2519" t="s">
        <v>45</v>
      </c>
      <c r="H2519">
        <v>3136</v>
      </c>
      <c r="I2519" t="s">
        <v>11</v>
      </c>
      <c r="J2519" t="s">
        <v>63</v>
      </c>
      <c r="K2519" t="s">
        <v>151</v>
      </c>
      <c r="L2519" t="s">
        <v>21</v>
      </c>
      <c r="M2519" s="5">
        <v>255.23000000000002</v>
      </c>
      <c r="N2519">
        <v>1</v>
      </c>
    </row>
    <row r="2520" spans="1:14" x14ac:dyDescent="0.25">
      <c r="A2520" s="2">
        <v>45681</v>
      </c>
      <c r="B2520" s="3">
        <f t="shared" si="119"/>
        <v>2025</v>
      </c>
      <c r="C2520" t="str">
        <f t="shared" si="117"/>
        <v>2024-2025</v>
      </c>
      <c r="D2520" t="s">
        <v>148</v>
      </c>
      <c r="E2520" t="s">
        <v>61</v>
      </c>
      <c r="F2520" t="str">
        <f t="shared" si="118"/>
        <v>New South Wales</v>
      </c>
      <c r="G2520" t="s">
        <v>10</v>
      </c>
      <c r="H2520">
        <v>2539</v>
      </c>
      <c r="I2520" t="s">
        <v>11</v>
      </c>
      <c r="J2520" t="s">
        <v>58</v>
      </c>
      <c r="K2520" t="s">
        <v>19</v>
      </c>
      <c r="L2520" t="s">
        <v>23</v>
      </c>
      <c r="M2520" s="5">
        <v>255.38</v>
      </c>
      <c r="N2520">
        <v>1</v>
      </c>
    </row>
    <row r="2521" spans="1:14" x14ac:dyDescent="0.25">
      <c r="A2521" s="2">
        <v>45548</v>
      </c>
      <c r="B2521" s="3">
        <f t="shared" si="119"/>
        <v>2025</v>
      </c>
      <c r="C2521" t="str">
        <f t="shared" si="117"/>
        <v>2024-2025</v>
      </c>
      <c r="D2521" t="s">
        <v>147</v>
      </c>
      <c r="E2521" t="s">
        <v>79</v>
      </c>
      <c r="F2521" t="str">
        <f t="shared" si="118"/>
        <v>Australian Capital Territory</v>
      </c>
      <c r="G2521" t="s">
        <v>80</v>
      </c>
      <c r="H2521">
        <v>2617</v>
      </c>
      <c r="I2521" t="s">
        <v>11</v>
      </c>
      <c r="J2521" t="s">
        <v>58</v>
      </c>
      <c r="K2521" t="s">
        <v>152</v>
      </c>
      <c r="L2521" t="s">
        <v>13</v>
      </c>
      <c r="M2521" s="5">
        <v>255.78999999999996</v>
      </c>
      <c r="N2521">
        <v>1</v>
      </c>
    </row>
    <row r="2522" spans="1:14" x14ac:dyDescent="0.25">
      <c r="A2522" s="2">
        <v>45893</v>
      </c>
      <c r="B2522" s="3">
        <f t="shared" si="119"/>
        <v>2026</v>
      </c>
      <c r="C2522" t="str">
        <f t="shared" si="117"/>
        <v>2025-2026</v>
      </c>
      <c r="D2522" t="s">
        <v>147</v>
      </c>
      <c r="E2522" t="s">
        <v>146</v>
      </c>
      <c r="F2522" t="str">
        <f t="shared" si="118"/>
        <v>Victoria</v>
      </c>
      <c r="G2522" t="s">
        <v>45</v>
      </c>
      <c r="H2522">
        <v>3353</v>
      </c>
      <c r="I2522" t="s">
        <v>11</v>
      </c>
      <c r="J2522" t="s">
        <v>60</v>
      </c>
      <c r="K2522" t="s">
        <v>156</v>
      </c>
      <c r="L2522" t="s">
        <v>17</v>
      </c>
      <c r="M2522" s="5">
        <v>257.24</v>
      </c>
      <c r="N2522">
        <v>1</v>
      </c>
    </row>
    <row r="2523" spans="1:14" x14ac:dyDescent="0.25">
      <c r="A2523" s="2">
        <v>45433</v>
      </c>
      <c r="B2523" s="3">
        <f t="shared" si="119"/>
        <v>2024</v>
      </c>
      <c r="C2523" t="str">
        <f t="shared" si="117"/>
        <v>2023-2024</v>
      </c>
      <c r="D2523" t="s">
        <v>147</v>
      </c>
      <c r="E2523" t="s">
        <v>52</v>
      </c>
      <c r="F2523" t="str">
        <f t="shared" si="118"/>
        <v>Victoria</v>
      </c>
      <c r="G2523" t="s">
        <v>45</v>
      </c>
      <c r="H2523">
        <v>3030</v>
      </c>
      <c r="I2523" t="s">
        <v>11</v>
      </c>
      <c r="J2523" t="s">
        <v>46</v>
      </c>
      <c r="K2523" t="s">
        <v>154</v>
      </c>
      <c r="L2523" t="s">
        <v>14</v>
      </c>
      <c r="M2523" s="5">
        <v>257.28999999999996</v>
      </c>
      <c r="N2523">
        <v>1</v>
      </c>
    </row>
    <row r="2524" spans="1:14" x14ac:dyDescent="0.25">
      <c r="A2524" s="2">
        <v>45516</v>
      </c>
      <c r="B2524" s="3">
        <f t="shared" si="119"/>
        <v>2025</v>
      </c>
      <c r="C2524" t="str">
        <f t="shared" si="117"/>
        <v>2024-2025</v>
      </c>
      <c r="D2524" t="s">
        <v>147</v>
      </c>
      <c r="E2524" t="s">
        <v>86</v>
      </c>
      <c r="F2524" t="str">
        <f t="shared" si="118"/>
        <v>New South Wales</v>
      </c>
      <c r="G2524" t="s">
        <v>10</v>
      </c>
      <c r="H2524">
        <v>2064</v>
      </c>
      <c r="I2524" t="s">
        <v>11</v>
      </c>
      <c r="J2524" t="s">
        <v>12</v>
      </c>
      <c r="K2524" t="s">
        <v>154</v>
      </c>
      <c r="L2524" t="s">
        <v>14</v>
      </c>
      <c r="M2524" s="5">
        <v>257.83999999999997</v>
      </c>
      <c r="N2524">
        <v>1</v>
      </c>
    </row>
    <row r="2525" spans="1:14" x14ac:dyDescent="0.25">
      <c r="A2525" s="2">
        <v>45711</v>
      </c>
      <c r="B2525" s="3">
        <f t="shared" si="119"/>
        <v>2025</v>
      </c>
      <c r="C2525" t="str">
        <f t="shared" si="117"/>
        <v>2024-2025</v>
      </c>
      <c r="D2525" t="s">
        <v>147</v>
      </c>
      <c r="E2525" t="s">
        <v>101</v>
      </c>
      <c r="F2525" t="str">
        <f t="shared" si="118"/>
        <v>Victoria</v>
      </c>
      <c r="G2525" t="s">
        <v>45</v>
      </c>
      <c r="H2525">
        <v>3131</v>
      </c>
      <c r="I2525" t="s">
        <v>11</v>
      </c>
      <c r="J2525" t="s">
        <v>63</v>
      </c>
      <c r="K2525" t="s">
        <v>150</v>
      </c>
      <c r="L2525" t="s">
        <v>18</v>
      </c>
      <c r="M2525" s="5">
        <v>257.93</v>
      </c>
      <c r="N2525">
        <v>1</v>
      </c>
    </row>
    <row r="2526" spans="1:14" x14ac:dyDescent="0.25">
      <c r="A2526" s="2">
        <v>45915</v>
      </c>
      <c r="B2526" s="3">
        <f t="shared" si="119"/>
        <v>2026</v>
      </c>
      <c r="C2526" t="str">
        <f t="shared" si="117"/>
        <v>2025-2026</v>
      </c>
      <c r="D2526" t="s">
        <v>147</v>
      </c>
      <c r="E2526" t="s">
        <v>50</v>
      </c>
      <c r="F2526" t="str">
        <f t="shared" si="118"/>
        <v>Queensland</v>
      </c>
      <c r="G2526" t="s">
        <v>35</v>
      </c>
      <c r="H2526">
        <v>4703</v>
      </c>
      <c r="I2526" t="s">
        <v>11</v>
      </c>
      <c r="J2526" t="s">
        <v>51</v>
      </c>
      <c r="K2526" t="s">
        <v>152</v>
      </c>
      <c r="L2526" t="s">
        <v>13</v>
      </c>
      <c r="M2526" s="5">
        <v>258.33000000000004</v>
      </c>
      <c r="N2526">
        <v>1</v>
      </c>
    </row>
    <row r="2527" spans="1:14" x14ac:dyDescent="0.25">
      <c r="A2527" s="2">
        <v>45336</v>
      </c>
      <c r="B2527" s="3">
        <f t="shared" si="119"/>
        <v>2024</v>
      </c>
      <c r="C2527" t="str">
        <f t="shared" si="117"/>
        <v>2023-2024</v>
      </c>
      <c r="D2527" t="s">
        <v>148</v>
      </c>
      <c r="E2527" t="s">
        <v>143</v>
      </c>
      <c r="F2527" t="str">
        <f t="shared" si="118"/>
        <v>New South Wales</v>
      </c>
      <c r="G2527" t="s">
        <v>10</v>
      </c>
      <c r="H2527">
        <v>2154</v>
      </c>
      <c r="I2527" t="s">
        <v>11</v>
      </c>
      <c r="J2527" t="s">
        <v>27</v>
      </c>
      <c r="K2527" t="s">
        <v>155</v>
      </c>
      <c r="L2527" t="s">
        <v>20</v>
      </c>
      <c r="M2527" s="5">
        <v>258.35000000000002</v>
      </c>
      <c r="N2527">
        <v>1</v>
      </c>
    </row>
    <row r="2528" spans="1:14" x14ac:dyDescent="0.25">
      <c r="A2528" s="2">
        <v>45838</v>
      </c>
      <c r="B2528" s="3">
        <f t="shared" si="119"/>
        <v>2025</v>
      </c>
      <c r="C2528" t="str">
        <f t="shared" si="117"/>
        <v>2024-2025</v>
      </c>
      <c r="D2528" t="s">
        <v>147</v>
      </c>
      <c r="E2528" t="s">
        <v>115</v>
      </c>
      <c r="F2528" t="str">
        <f t="shared" si="118"/>
        <v>Western Australia</v>
      </c>
      <c r="G2528" t="s">
        <v>48</v>
      </c>
      <c r="H2528">
        <v>6280</v>
      </c>
      <c r="I2528" t="s">
        <v>11</v>
      </c>
      <c r="J2528" t="s">
        <v>94</v>
      </c>
      <c r="K2528" t="s">
        <v>149</v>
      </c>
      <c r="L2528" t="s">
        <v>15</v>
      </c>
      <c r="M2528" s="5">
        <v>258.39999999999998</v>
      </c>
      <c r="N2528">
        <v>1</v>
      </c>
    </row>
    <row r="2529" spans="1:14" x14ac:dyDescent="0.25">
      <c r="A2529" s="2">
        <v>45535</v>
      </c>
      <c r="B2529" s="3">
        <f t="shared" si="119"/>
        <v>2025</v>
      </c>
      <c r="C2529" t="str">
        <f t="shared" si="117"/>
        <v>2024-2025</v>
      </c>
      <c r="D2529" t="s">
        <v>147</v>
      </c>
      <c r="E2529" t="s">
        <v>88</v>
      </c>
      <c r="F2529" t="str">
        <f t="shared" si="118"/>
        <v>South Australia</v>
      </c>
      <c r="G2529" t="s">
        <v>32</v>
      </c>
      <c r="H2529">
        <v>5011</v>
      </c>
      <c r="I2529" t="s">
        <v>11</v>
      </c>
      <c r="J2529" t="s">
        <v>33</v>
      </c>
      <c r="K2529" t="s">
        <v>19</v>
      </c>
      <c r="L2529" t="s">
        <v>23</v>
      </c>
      <c r="M2529" s="5">
        <v>258.53999999999996</v>
      </c>
      <c r="N2529">
        <v>1</v>
      </c>
    </row>
    <row r="2530" spans="1:14" x14ac:dyDescent="0.25">
      <c r="A2530" s="2">
        <v>45326</v>
      </c>
      <c r="B2530" s="3">
        <f t="shared" si="119"/>
        <v>2024</v>
      </c>
      <c r="C2530" t="str">
        <f t="shared" si="117"/>
        <v>2023-2024</v>
      </c>
      <c r="D2530" t="s">
        <v>148</v>
      </c>
      <c r="E2530" t="s">
        <v>105</v>
      </c>
      <c r="F2530" t="str">
        <f t="shared" si="118"/>
        <v>Victoria</v>
      </c>
      <c r="G2530" t="s">
        <v>45</v>
      </c>
      <c r="H2530">
        <v>3500</v>
      </c>
      <c r="I2530" t="s">
        <v>11</v>
      </c>
      <c r="J2530" t="s">
        <v>60</v>
      </c>
      <c r="K2530" t="s">
        <v>149</v>
      </c>
      <c r="L2530" t="s">
        <v>15</v>
      </c>
      <c r="M2530" s="5">
        <v>258.74</v>
      </c>
      <c r="N2530">
        <v>1</v>
      </c>
    </row>
    <row r="2531" spans="1:14" x14ac:dyDescent="0.25">
      <c r="A2531" s="2">
        <v>45847</v>
      </c>
      <c r="B2531" s="3">
        <f t="shared" si="119"/>
        <v>2026</v>
      </c>
      <c r="C2531" t="str">
        <f t="shared" si="117"/>
        <v>2025-2026</v>
      </c>
      <c r="D2531" t="s">
        <v>147</v>
      </c>
      <c r="E2531" t="s">
        <v>73</v>
      </c>
      <c r="F2531" t="str">
        <f t="shared" si="118"/>
        <v>Victoria</v>
      </c>
      <c r="G2531" t="s">
        <v>45</v>
      </c>
      <c r="H2531">
        <v>3136</v>
      </c>
      <c r="I2531" t="s">
        <v>11</v>
      </c>
      <c r="J2531" t="s">
        <v>63</v>
      </c>
      <c r="K2531" t="s">
        <v>152</v>
      </c>
      <c r="L2531" t="s">
        <v>13</v>
      </c>
      <c r="M2531" s="5">
        <v>258.97000000000003</v>
      </c>
      <c r="N2531">
        <v>1</v>
      </c>
    </row>
    <row r="2532" spans="1:14" x14ac:dyDescent="0.25">
      <c r="A2532" s="2">
        <v>45789</v>
      </c>
      <c r="B2532" s="3">
        <f t="shared" si="119"/>
        <v>2025</v>
      </c>
      <c r="C2532" t="str">
        <f t="shared" si="117"/>
        <v>2024-2025</v>
      </c>
      <c r="D2532" t="s">
        <v>148</v>
      </c>
      <c r="E2532" t="s">
        <v>41</v>
      </c>
      <c r="F2532" t="str">
        <f t="shared" si="118"/>
        <v>New South Wales</v>
      </c>
      <c r="G2532" t="s">
        <v>10</v>
      </c>
      <c r="H2532">
        <v>2830</v>
      </c>
      <c r="I2532" t="s">
        <v>11</v>
      </c>
      <c r="J2532" t="s">
        <v>25</v>
      </c>
      <c r="K2532" t="s">
        <v>153</v>
      </c>
      <c r="L2532" t="s">
        <v>16</v>
      </c>
      <c r="M2532" s="5">
        <v>259.31</v>
      </c>
      <c r="N2532">
        <v>1</v>
      </c>
    </row>
    <row r="2533" spans="1:14" x14ac:dyDescent="0.25">
      <c r="A2533" s="2">
        <v>45645</v>
      </c>
      <c r="B2533" s="3">
        <f t="shared" si="119"/>
        <v>2025</v>
      </c>
      <c r="C2533" t="str">
        <f t="shared" si="117"/>
        <v>2024-2025</v>
      </c>
      <c r="D2533" t="s">
        <v>147</v>
      </c>
      <c r="E2533" t="s">
        <v>62</v>
      </c>
      <c r="F2533" t="str">
        <f t="shared" si="118"/>
        <v>Victoria</v>
      </c>
      <c r="G2533" t="s">
        <v>45</v>
      </c>
      <c r="H2533">
        <v>3134</v>
      </c>
      <c r="I2533" t="s">
        <v>11</v>
      </c>
      <c r="J2533" t="s">
        <v>63</v>
      </c>
      <c r="K2533" t="s">
        <v>154</v>
      </c>
      <c r="L2533" t="s">
        <v>14</v>
      </c>
      <c r="M2533" s="5">
        <v>259.78000000000003</v>
      </c>
      <c r="N2533">
        <v>1</v>
      </c>
    </row>
    <row r="2534" spans="1:14" x14ac:dyDescent="0.25">
      <c r="A2534" s="2">
        <v>45503</v>
      </c>
      <c r="B2534" s="3">
        <f t="shared" si="119"/>
        <v>2025</v>
      </c>
      <c r="C2534" t="str">
        <f t="shared" si="117"/>
        <v>2024-2025</v>
      </c>
      <c r="D2534" t="s">
        <v>148</v>
      </c>
      <c r="E2534" t="s">
        <v>105</v>
      </c>
      <c r="F2534" t="str">
        <f t="shared" si="118"/>
        <v>Victoria</v>
      </c>
      <c r="G2534" t="s">
        <v>45</v>
      </c>
      <c r="H2534">
        <v>3500</v>
      </c>
      <c r="I2534" t="s">
        <v>11</v>
      </c>
      <c r="J2534" t="s">
        <v>60</v>
      </c>
      <c r="K2534" t="s">
        <v>154</v>
      </c>
      <c r="L2534" t="s">
        <v>14</v>
      </c>
      <c r="M2534" s="5">
        <v>259.87</v>
      </c>
      <c r="N2534">
        <v>1</v>
      </c>
    </row>
    <row r="2535" spans="1:14" x14ac:dyDescent="0.25">
      <c r="A2535" s="2">
        <v>45718</v>
      </c>
      <c r="B2535" s="3">
        <f t="shared" si="119"/>
        <v>2025</v>
      </c>
      <c r="C2535" t="str">
        <f t="shared" si="117"/>
        <v>2024-2025</v>
      </c>
      <c r="D2535" t="s">
        <v>147</v>
      </c>
      <c r="E2535" t="s">
        <v>97</v>
      </c>
      <c r="F2535" t="str">
        <f t="shared" si="118"/>
        <v>Tasmania</v>
      </c>
      <c r="G2535" t="s">
        <v>70</v>
      </c>
      <c r="H2535">
        <v>7250</v>
      </c>
      <c r="I2535" t="s">
        <v>11</v>
      </c>
      <c r="J2535" t="s">
        <v>71</v>
      </c>
      <c r="K2535" t="s">
        <v>156</v>
      </c>
      <c r="L2535" t="s">
        <v>17</v>
      </c>
      <c r="M2535" s="5">
        <v>260.57</v>
      </c>
      <c r="N2535">
        <v>1</v>
      </c>
    </row>
    <row r="2536" spans="1:14" x14ac:dyDescent="0.25">
      <c r="A2536" s="2">
        <v>45823</v>
      </c>
      <c r="B2536" s="3">
        <f t="shared" si="119"/>
        <v>2025</v>
      </c>
      <c r="C2536" t="str">
        <f t="shared" si="117"/>
        <v>2024-2025</v>
      </c>
      <c r="D2536" t="s">
        <v>148</v>
      </c>
      <c r="E2536" t="s">
        <v>136</v>
      </c>
      <c r="F2536" t="str">
        <f t="shared" si="118"/>
        <v>Victoria</v>
      </c>
      <c r="G2536" t="s">
        <v>45</v>
      </c>
      <c r="H2536">
        <v>3175</v>
      </c>
      <c r="I2536" t="s">
        <v>11</v>
      </c>
      <c r="J2536" t="s">
        <v>63</v>
      </c>
      <c r="K2536" t="s">
        <v>149</v>
      </c>
      <c r="L2536" t="s">
        <v>15</v>
      </c>
      <c r="M2536" s="5">
        <v>260.7</v>
      </c>
      <c r="N2536">
        <v>1</v>
      </c>
    </row>
    <row r="2537" spans="1:14" x14ac:dyDescent="0.25">
      <c r="A2537" s="2">
        <v>45402</v>
      </c>
      <c r="B2537" s="3">
        <f t="shared" si="119"/>
        <v>2024</v>
      </c>
      <c r="C2537" t="str">
        <f t="shared" si="117"/>
        <v>2023-2024</v>
      </c>
      <c r="D2537" t="s">
        <v>147</v>
      </c>
      <c r="E2537" t="s">
        <v>96</v>
      </c>
      <c r="F2537" t="str">
        <f t="shared" si="118"/>
        <v>Western Australia</v>
      </c>
      <c r="G2537" t="s">
        <v>48</v>
      </c>
      <c r="H2537">
        <v>6330</v>
      </c>
      <c r="I2537" t="s">
        <v>11</v>
      </c>
      <c r="J2537" t="s">
        <v>94</v>
      </c>
      <c r="K2537" t="s">
        <v>150</v>
      </c>
      <c r="L2537" t="s">
        <v>18</v>
      </c>
      <c r="M2537" s="5">
        <v>260.73</v>
      </c>
      <c r="N2537">
        <v>1</v>
      </c>
    </row>
    <row r="2538" spans="1:14" x14ac:dyDescent="0.25">
      <c r="A2538" s="2">
        <v>45355</v>
      </c>
      <c r="B2538" s="3">
        <f t="shared" si="119"/>
        <v>2024</v>
      </c>
      <c r="C2538" t="str">
        <f t="shared" si="117"/>
        <v>2023-2024</v>
      </c>
      <c r="D2538" t="s">
        <v>147</v>
      </c>
      <c r="E2538" t="s">
        <v>103</v>
      </c>
      <c r="F2538" t="str">
        <f t="shared" si="118"/>
        <v>Queensland</v>
      </c>
      <c r="G2538" t="s">
        <v>35</v>
      </c>
      <c r="H2538">
        <v>4509</v>
      </c>
      <c r="I2538" t="s">
        <v>11</v>
      </c>
      <c r="J2538" t="s">
        <v>104</v>
      </c>
      <c r="K2538" t="s">
        <v>156</v>
      </c>
      <c r="L2538" t="s">
        <v>17</v>
      </c>
      <c r="M2538" s="5">
        <v>260.73</v>
      </c>
      <c r="N2538">
        <v>1</v>
      </c>
    </row>
    <row r="2539" spans="1:14" x14ac:dyDescent="0.25">
      <c r="A2539" s="2">
        <v>45570</v>
      </c>
      <c r="B2539" s="3">
        <f t="shared" si="119"/>
        <v>2025</v>
      </c>
      <c r="C2539" t="str">
        <f t="shared" si="117"/>
        <v>2024-2025</v>
      </c>
      <c r="D2539" t="s">
        <v>147</v>
      </c>
      <c r="E2539" t="s">
        <v>75</v>
      </c>
      <c r="F2539" t="str">
        <f t="shared" si="118"/>
        <v>Victoria</v>
      </c>
      <c r="G2539" t="s">
        <v>45</v>
      </c>
      <c r="H2539">
        <v>3630</v>
      </c>
      <c r="I2539" t="s">
        <v>11</v>
      </c>
      <c r="J2539" t="s">
        <v>55</v>
      </c>
      <c r="K2539" t="s">
        <v>155</v>
      </c>
      <c r="L2539" t="s">
        <v>20</v>
      </c>
      <c r="M2539" s="5">
        <v>261.01</v>
      </c>
      <c r="N2539">
        <v>1</v>
      </c>
    </row>
    <row r="2540" spans="1:14" x14ac:dyDescent="0.25">
      <c r="A2540" s="2">
        <v>45484</v>
      </c>
      <c r="B2540" s="3">
        <f t="shared" si="119"/>
        <v>2025</v>
      </c>
      <c r="C2540" t="str">
        <f t="shared" si="117"/>
        <v>2024-2025</v>
      </c>
      <c r="D2540" t="s">
        <v>147</v>
      </c>
      <c r="E2540" t="s">
        <v>40</v>
      </c>
      <c r="F2540" t="str">
        <f t="shared" si="118"/>
        <v>New South Wales</v>
      </c>
      <c r="G2540" t="s">
        <v>10</v>
      </c>
      <c r="H2540">
        <v>2116</v>
      </c>
      <c r="I2540" t="s">
        <v>11</v>
      </c>
      <c r="J2540" t="s">
        <v>27</v>
      </c>
      <c r="K2540" t="s">
        <v>155</v>
      </c>
      <c r="L2540" t="s">
        <v>20</v>
      </c>
      <c r="M2540" s="5">
        <v>261.25000000000006</v>
      </c>
      <c r="N2540">
        <v>1</v>
      </c>
    </row>
    <row r="2541" spans="1:14" x14ac:dyDescent="0.25">
      <c r="A2541" s="2">
        <v>45420</v>
      </c>
      <c r="B2541" s="3">
        <f t="shared" si="119"/>
        <v>2024</v>
      </c>
      <c r="C2541" t="str">
        <f t="shared" si="117"/>
        <v>2023-2024</v>
      </c>
      <c r="D2541" t="s">
        <v>147</v>
      </c>
      <c r="E2541" t="s">
        <v>130</v>
      </c>
      <c r="F2541" t="str">
        <f t="shared" si="118"/>
        <v>South Australia</v>
      </c>
      <c r="G2541" t="s">
        <v>32</v>
      </c>
      <c r="H2541">
        <v>5290</v>
      </c>
      <c r="I2541" t="s">
        <v>11</v>
      </c>
      <c r="J2541" t="s">
        <v>38</v>
      </c>
      <c r="K2541" t="s">
        <v>155</v>
      </c>
      <c r="L2541" t="s">
        <v>20</v>
      </c>
      <c r="M2541" s="5">
        <v>261.36</v>
      </c>
      <c r="N2541">
        <v>1</v>
      </c>
    </row>
    <row r="2542" spans="1:14" x14ac:dyDescent="0.25">
      <c r="A2542" s="2">
        <v>45641</v>
      </c>
      <c r="B2542" s="3">
        <f t="shared" si="119"/>
        <v>2025</v>
      </c>
      <c r="C2542" t="str">
        <f t="shared" si="117"/>
        <v>2024-2025</v>
      </c>
      <c r="D2542" t="s">
        <v>147</v>
      </c>
      <c r="E2542" t="s">
        <v>92</v>
      </c>
      <c r="F2542" t="str">
        <f t="shared" si="118"/>
        <v>Queensland</v>
      </c>
      <c r="G2542" t="s">
        <v>35</v>
      </c>
      <c r="H2542">
        <v>4068</v>
      </c>
      <c r="I2542" t="s">
        <v>11</v>
      </c>
      <c r="J2542" t="s">
        <v>43</v>
      </c>
      <c r="K2542" t="s">
        <v>19</v>
      </c>
      <c r="L2542" t="s">
        <v>23</v>
      </c>
      <c r="M2542" s="5">
        <v>261.46000000000004</v>
      </c>
      <c r="N2542">
        <v>1</v>
      </c>
    </row>
    <row r="2543" spans="1:14" x14ac:dyDescent="0.25">
      <c r="A2543" s="2">
        <v>45797</v>
      </c>
      <c r="B2543" s="3">
        <f t="shared" si="119"/>
        <v>2025</v>
      </c>
      <c r="C2543" t="str">
        <f t="shared" si="117"/>
        <v>2024-2025</v>
      </c>
      <c r="D2543" t="s">
        <v>148</v>
      </c>
      <c r="E2543" t="s">
        <v>59</v>
      </c>
      <c r="F2543" t="str">
        <f t="shared" si="118"/>
        <v>Victoria</v>
      </c>
      <c r="G2543" t="s">
        <v>45</v>
      </c>
      <c r="H2543">
        <v>3280</v>
      </c>
      <c r="I2543" t="s">
        <v>11</v>
      </c>
      <c r="J2543" t="s">
        <v>60</v>
      </c>
      <c r="K2543" t="s">
        <v>152</v>
      </c>
      <c r="L2543" t="s">
        <v>13</v>
      </c>
      <c r="M2543" s="5">
        <v>261.7</v>
      </c>
      <c r="N2543">
        <v>1</v>
      </c>
    </row>
    <row r="2544" spans="1:14" x14ac:dyDescent="0.25">
      <c r="A2544" s="2">
        <v>45303</v>
      </c>
      <c r="B2544" s="3">
        <f t="shared" si="119"/>
        <v>2024</v>
      </c>
      <c r="C2544" t="str">
        <f t="shared" si="117"/>
        <v>2023-2024</v>
      </c>
      <c r="D2544" t="s">
        <v>147</v>
      </c>
      <c r="E2544" t="s">
        <v>107</v>
      </c>
      <c r="F2544" t="str">
        <f t="shared" si="118"/>
        <v>Queensland</v>
      </c>
      <c r="G2544" t="s">
        <v>35</v>
      </c>
      <c r="H2544">
        <v>4220</v>
      </c>
      <c r="I2544" t="s">
        <v>11</v>
      </c>
      <c r="J2544" t="s">
        <v>104</v>
      </c>
      <c r="K2544" t="s">
        <v>155</v>
      </c>
      <c r="L2544" t="s">
        <v>20</v>
      </c>
      <c r="M2544" s="5">
        <v>261.73</v>
      </c>
      <c r="N2544">
        <v>1</v>
      </c>
    </row>
    <row r="2545" spans="1:14" x14ac:dyDescent="0.25">
      <c r="A2545" s="2">
        <v>45838</v>
      </c>
      <c r="B2545" s="3">
        <f t="shared" si="119"/>
        <v>2025</v>
      </c>
      <c r="C2545" t="str">
        <f t="shared" si="117"/>
        <v>2024-2025</v>
      </c>
      <c r="D2545" t="s">
        <v>147</v>
      </c>
      <c r="E2545" t="s">
        <v>144</v>
      </c>
      <c r="F2545" t="str">
        <f t="shared" si="118"/>
        <v>Queensland</v>
      </c>
      <c r="G2545" t="s">
        <v>35</v>
      </c>
      <c r="H2545">
        <v>4566</v>
      </c>
      <c r="I2545" t="s">
        <v>11</v>
      </c>
      <c r="J2545" t="s">
        <v>120</v>
      </c>
      <c r="K2545" t="s">
        <v>154</v>
      </c>
      <c r="L2545" t="s">
        <v>14</v>
      </c>
      <c r="M2545" s="5">
        <v>262.36</v>
      </c>
      <c r="N2545">
        <v>1</v>
      </c>
    </row>
    <row r="2546" spans="1:14" x14ac:dyDescent="0.25">
      <c r="A2546" s="2">
        <v>45539</v>
      </c>
      <c r="B2546" s="3">
        <f t="shared" si="119"/>
        <v>2025</v>
      </c>
      <c r="C2546" t="str">
        <f t="shared" si="117"/>
        <v>2024-2025</v>
      </c>
      <c r="D2546" t="s">
        <v>147</v>
      </c>
      <c r="E2546" t="s">
        <v>113</v>
      </c>
      <c r="F2546" t="str">
        <f t="shared" si="118"/>
        <v>Queensland</v>
      </c>
      <c r="G2546" t="s">
        <v>35</v>
      </c>
      <c r="H2546">
        <v>4215</v>
      </c>
      <c r="I2546" t="s">
        <v>11</v>
      </c>
      <c r="J2546" t="s">
        <v>104</v>
      </c>
      <c r="K2546" t="s">
        <v>149</v>
      </c>
      <c r="L2546" t="s">
        <v>15</v>
      </c>
      <c r="M2546" s="5">
        <v>262.47000000000003</v>
      </c>
      <c r="N2546">
        <v>1</v>
      </c>
    </row>
    <row r="2547" spans="1:14" x14ac:dyDescent="0.25">
      <c r="A2547" s="2">
        <v>46022</v>
      </c>
      <c r="B2547" s="3">
        <f t="shared" si="119"/>
        <v>2026</v>
      </c>
      <c r="C2547" t="str">
        <f t="shared" si="117"/>
        <v>2025-2026</v>
      </c>
      <c r="D2547" t="s">
        <v>147</v>
      </c>
      <c r="E2547" t="s">
        <v>50</v>
      </c>
      <c r="F2547" t="str">
        <f t="shared" si="118"/>
        <v>Queensland</v>
      </c>
      <c r="G2547" t="s">
        <v>35</v>
      </c>
      <c r="H2547">
        <v>4703</v>
      </c>
      <c r="I2547" t="s">
        <v>11</v>
      </c>
      <c r="J2547" t="s">
        <v>51</v>
      </c>
      <c r="K2547" t="s">
        <v>152</v>
      </c>
      <c r="L2547" t="s">
        <v>13</v>
      </c>
      <c r="M2547" s="5">
        <v>262.58999999999997</v>
      </c>
      <c r="N2547">
        <v>1</v>
      </c>
    </row>
    <row r="2548" spans="1:14" x14ac:dyDescent="0.25">
      <c r="A2548" s="2">
        <v>45403</v>
      </c>
      <c r="B2548" s="3">
        <f t="shared" si="119"/>
        <v>2024</v>
      </c>
      <c r="C2548" t="str">
        <f t="shared" si="117"/>
        <v>2023-2024</v>
      </c>
      <c r="D2548" t="s">
        <v>147</v>
      </c>
      <c r="E2548" t="s">
        <v>40</v>
      </c>
      <c r="F2548" t="str">
        <f t="shared" si="118"/>
        <v>New South Wales</v>
      </c>
      <c r="G2548" t="s">
        <v>10</v>
      </c>
      <c r="H2548">
        <v>2116</v>
      </c>
      <c r="I2548" t="s">
        <v>11</v>
      </c>
      <c r="J2548" t="s">
        <v>27</v>
      </c>
      <c r="K2548" t="s">
        <v>156</v>
      </c>
      <c r="L2548" t="s">
        <v>17</v>
      </c>
      <c r="M2548" s="5">
        <v>262.82</v>
      </c>
      <c r="N2548">
        <v>1</v>
      </c>
    </row>
    <row r="2549" spans="1:14" x14ac:dyDescent="0.25">
      <c r="A2549" s="2">
        <v>45620</v>
      </c>
      <c r="B2549" s="3">
        <f t="shared" si="119"/>
        <v>2025</v>
      </c>
      <c r="C2549" t="str">
        <f t="shared" si="117"/>
        <v>2024-2025</v>
      </c>
      <c r="D2549" t="s">
        <v>147</v>
      </c>
      <c r="E2549" t="s">
        <v>130</v>
      </c>
      <c r="F2549" t="str">
        <f t="shared" si="118"/>
        <v>South Australia</v>
      </c>
      <c r="G2549" t="s">
        <v>32</v>
      </c>
      <c r="H2549">
        <v>5290</v>
      </c>
      <c r="I2549" t="s">
        <v>11</v>
      </c>
      <c r="J2549" t="s">
        <v>38</v>
      </c>
      <c r="K2549" t="s">
        <v>151</v>
      </c>
      <c r="L2549" t="s">
        <v>21</v>
      </c>
      <c r="M2549" s="5">
        <v>262.96000000000004</v>
      </c>
      <c r="N2549">
        <v>1</v>
      </c>
    </row>
    <row r="2550" spans="1:14" x14ac:dyDescent="0.25">
      <c r="A2550" s="2">
        <v>45555</v>
      </c>
      <c r="B2550" s="3">
        <f t="shared" si="119"/>
        <v>2025</v>
      </c>
      <c r="C2550" t="str">
        <f t="shared" si="117"/>
        <v>2024-2025</v>
      </c>
      <c r="D2550" t="s">
        <v>147</v>
      </c>
      <c r="E2550" t="s">
        <v>78</v>
      </c>
      <c r="F2550" t="str">
        <f t="shared" si="118"/>
        <v>New South Wales</v>
      </c>
      <c r="G2550" t="s">
        <v>10</v>
      </c>
      <c r="H2550">
        <v>2350</v>
      </c>
      <c r="I2550" t="s">
        <v>11</v>
      </c>
      <c r="J2550" t="s">
        <v>68</v>
      </c>
      <c r="K2550" t="s">
        <v>157</v>
      </c>
      <c r="L2550" t="s">
        <v>22</v>
      </c>
      <c r="M2550" s="5">
        <v>263.95</v>
      </c>
      <c r="N2550">
        <v>1</v>
      </c>
    </row>
    <row r="2551" spans="1:14" x14ac:dyDescent="0.25">
      <c r="A2551" s="2">
        <v>45458</v>
      </c>
      <c r="B2551" s="3">
        <f t="shared" si="119"/>
        <v>2024</v>
      </c>
      <c r="C2551" t="str">
        <f t="shared" si="117"/>
        <v>2023-2024</v>
      </c>
      <c r="D2551" t="s">
        <v>147</v>
      </c>
      <c r="E2551" t="s">
        <v>62</v>
      </c>
      <c r="F2551" t="str">
        <f t="shared" si="118"/>
        <v>Victoria</v>
      </c>
      <c r="G2551" t="s">
        <v>45</v>
      </c>
      <c r="H2551">
        <v>3134</v>
      </c>
      <c r="I2551" t="s">
        <v>11</v>
      </c>
      <c r="J2551" t="s">
        <v>63</v>
      </c>
      <c r="K2551" t="s">
        <v>155</v>
      </c>
      <c r="L2551" t="s">
        <v>20</v>
      </c>
      <c r="M2551" s="5">
        <v>264.28999999999996</v>
      </c>
      <c r="N2551">
        <v>1</v>
      </c>
    </row>
    <row r="2552" spans="1:14" x14ac:dyDescent="0.25">
      <c r="A2552" s="2">
        <v>45847</v>
      </c>
      <c r="B2552" s="3">
        <f t="shared" si="119"/>
        <v>2026</v>
      </c>
      <c r="C2552" t="str">
        <f t="shared" si="117"/>
        <v>2025-2026</v>
      </c>
      <c r="D2552" t="s">
        <v>148</v>
      </c>
      <c r="E2552" t="s">
        <v>127</v>
      </c>
      <c r="F2552" t="str">
        <f t="shared" si="118"/>
        <v>New South Wales</v>
      </c>
      <c r="G2552" t="s">
        <v>10</v>
      </c>
      <c r="H2552">
        <v>2131</v>
      </c>
      <c r="I2552" t="s">
        <v>11</v>
      </c>
      <c r="J2552" t="s">
        <v>27</v>
      </c>
      <c r="K2552" t="s">
        <v>19</v>
      </c>
      <c r="L2552" t="s">
        <v>23</v>
      </c>
      <c r="M2552" s="5">
        <v>264.5</v>
      </c>
      <c r="N2552">
        <v>1</v>
      </c>
    </row>
    <row r="2553" spans="1:14" x14ac:dyDescent="0.25">
      <c r="A2553" s="2">
        <v>45852</v>
      </c>
      <c r="B2553" s="3">
        <f t="shared" si="119"/>
        <v>2026</v>
      </c>
      <c r="C2553" t="str">
        <f t="shared" si="117"/>
        <v>2025-2026</v>
      </c>
      <c r="D2553" t="s">
        <v>147</v>
      </c>
      <c r="E2553" t="s">
        <v>24</v>
      </c>
      <c r="F2553" t="str">
        <f t="shared" si="118"/>
        <v>New South Wales</v>
      </c>
      <c r="G2553" t="s">
        <v>10</v>
      </c>
      <c r="H2553">
        <v>2795</v>
      </c>
      <c r="I2553" t="s">
        <v>11</v>
      </c>
      <c r="J2553" t="s">
        <v>25</v>
      </c>
      <c r="K2553" t="s">
        <v>19</v>
      </c>
      <c r="L2553" t="s">
        <v>23</v>
      </c>
      <c r="M2553" s="5">
        <v>264.73</v>
      </c>
      <c r="N2553">
        <v>1</v>
      </c>
    </row>
    <row r="2554" spans="1:14" x14ac:dyDescent="0.25">
      <c r="A2554" s="2">
        <v>45985</v>
      </c>
      <c r="B2554" s="3">
        <f t="shared" si="119"/>
        <v>2026</v>
      </c>
      <c r="C2554" t="str">
        <f t="shared" si="117"/>
        <v>2025-2026</v>
      </c>
      <c r="D2554" t="s">
        <v>147</v>
      </c>
      <c r="E2554" t="s">
        <v>144</v>
      </c>
      <c r="F2554" t="str">
        <f t="shared" si="118"/>
        <v>Queensland</v>
      </c>
      <c r="G2554" t="s">
        <v>35</v>
      </c>
      <c r="H2554">
        <v>4566</v>
      </c>
      <c r="I2554" t="s">
        <v>11</v>
      </c>
      <c r="J2554" t="s">
        <v>120</v>
      </c>
      <c r="K2554" t="s">
        <v>154</v>
      </c>
      <c r="L2554" t="s">
        <v>14</v>
      </c>
      <c r="M2554" s="5">
        <v>264.83000000000004</v>
      </c>
      <c r="N2554">
        <v>1</v>
      </c>
    </row>
    <row r="2555" spans="1:14" x14ac:dyDescent="0.25">
      <c r="A2555" s="2">
        <v>45781</v>
      </c>
      <c r="B2555" s="3">
        <f t="shared" si="119"/>
        <v>2025</v>
      </c>
      <c r="C2555" t="str">
        <f t="shared" si="117"/>
        <v>2024-2025</v>
      </c>
      <c r="D2555" t="s">
        <v>148</v>
      </c>
      <c r="E2555" t="s">
        <v>125</v>
      </c>
      <c r="F2555" t="str">
        <f t="shared" si="118"/>
        <v>Victoria</v>
      </c>
      <c r="G2555" t="s">
        <v>45</v>
      </c>
      <c r="H2555">
        <v>3400</v>
      </c>
      <c r="I2555" t="s">
        <v>11</v>
      </c>
      <c r="J2555" t="s">
        <v>60</v>
      </c>
      <c r="K2555" t="s">
        <v>151</v>
      </c>
      <c r="L2555" t="s">
        <v>21</v>
      </c>
      <c r="M2555" s="5">
        <v>264.90999999999997</v>
      </c>
      <c r="N2555">
        <v>1</v>
      </c>
    </row>
    <row r="2556" spans="1:14" x14ac:dyDescent="0.25">
      <c r="A2556" s="2">
        <v>45968</v>
      </c>
      <c r="B2556" s="3">
        <f t="shared" si="119"/>
        <v>2026</v>
      </c>
      <c r="C2556" t="str">
        <f t="shared" si="117"/>
        <v>2025-2026</v>
      </c>
      <c r="D2556" t="s">
        <v>148</v>
      </c>
      <c r="E2556" t="s">
        <v>81</v>
      </c>
      <c r="F2556" t="str">
        <f t="shared" si="118"/>
        <v>New South Wales</v>
      </c>
      <c r="G2556" t="s">
        <v>10</v>
      </c>
      <c r="H2556">
        <v>2485</v>
      </c>
      <c r="I2556" t="s">
        <v>11</v>
      </c>
      <c r="J2556" t="s">
        <v>68</v>
      </c>
      <c r="K2556" t="s">
        <v>153</v>
      </c>
      <c r="L2556" t="s">
        <v>16</v>
      </c>
      <c r="M2556" s="5">
        <v>265.32</v>
      </c>
      <c r="N2556">
        <v>1</v>
      </c>
    </row>
    <row r="2557" spans="1:14" x14ac:dyDescent="0.25">
      <c r="A2557" s="2">
        <v>45486</v>
      </c>
      <c r="B2557" s="3">
        <f t="shared" si="119"/>
        <v>2025</v>
      </c>
      <c r="C2557" t="str">
        <f t="shared" si="117"/>
        <v>2024-2025</v>
      </c>
      <c r="D2557" t="s">
        <v>147</v>
      </c>
      <c r="E2557" t="s">
        <v>109</v>
      </c>
      <c r="F2557" t="str">
        <f t="shared" si="118"/>
        <v>New South Wales</v>
      </c>
      <c r="G2557" t="s">
        <v>10</v>
      </c>
      <c r="H2557">
        <v>2480</v>
      </c>
      <c r="I2557" t="s">
        <v>11</v>
      </c>
      <c r="J2557" t="s">
        <v>68</v>
      </c>
      <c r="K2557" t="s">
        <v>156</v>
      </c>
      <c r="L2557" t="s">
        <v>17</v>
      </c>
      <c r="M2557" s="5">
        <v>266.12</v>
      </c>
      <c r="N2557">
        <v>1</v>
      </c>
    </row>
    <row r="2558" spans="1:14" x14ac:dyDescent="0.25">
      <c r="A2558" s="2">
        <v>46011</v>
      </c>
      <c r="B2558" s="3">
        <f t="shared" si="119"/>
        <v>2026</v>
      </c>
      <c r="C2558" t="str">
        <f t="shared" si="117"/>
        <v>2025-2026</v>
      </c>
      <c r="D2558" t="s">
        <v>148</v>
      </c>
      <c r="E2558" t="s">
        <v>105</v>
      </c>
      <c r="F2558" t="str">
        <f t="shared" si="118"/>
        <v>Victoria</v>
      </c>
      <c r="G2558" t="s">
        <v>45</v>
      </c>
      <c r="H2558">
        <v>3500</v>
      </c>
      <c r="I2558" t="s">
        <v>11</v>
      </c>
      <c r="J2558" t="s">
        <v>60</v>
      </c>
      <c r="K2558" t="s">
        <v>150</v>
      </c>
      <c r="L2558" t="s">
        <v>18</v>
      </c>
      <c r="M2558" s="5">
        <v>266.26</v>
      </c>
      <c r="N2558">
        <v>1</v>
      </c>
    </row>
    <row r="2559" spans="1:14" x14ac:dyDescent="0.25">
      <c r="A2559" s="2">
        <v>45506</v>
      </c>
      <c r="B2559" s="3">
        <f t="shared" si="119"/>
        <v>2025</v>
      </c>
      <c r="C2559" t="str">
        <f t="shared" si="117"/>
        <v>2024-2025</v>
      </c>
      <c r="D2559" t="s">
        <v>147</v>
      </c>
      <c r="E2559" t="s">
        <v>37</v>
      </c>
      <c r="F2559" t="str">
        <f t="shared" si="118"/>
        <v>South Australia</v>
      </c>
      <c r="G2559" t="s">
        <v>32</v>
      </c>
      <c r="H2559">
        <v>5607</v>
      </c>
      <c r="I2559" t="s">
        <v>11</v>
      </c>
      <c r="J2559" t="s">
        <v>38</v>
      </c>
      <c r="K2559" t="s">
        <v>154</v>
      </c>
      <c r="L2559" t="s">
        <v>14</v>
      </c>
      <c r="M2559" s="5">
        <v>266.76</v>
      </c>
      <c r="N2559">
        <v>1</v>
      </c>
    </row>
    <row r="2560" spans="1:14" x14ac:dyDescent="0.25">
      <c r="A2560" s="2">
        <v>45377</v>
      </c>
      <c r="B2560" s="3">
        <f t="shared" si="119"/>
        <v>2024</v>
      </c>
      <c r="C2560" t="str">
        <f t="shared" si="117"/>
        <v>2023-2024</v>
      </c>
      <c r="D2560" t="s">
        <v>148</v>
      </c>
      <c r="E2560" t="s">
        <v>59</v>
      </c>
      <c r="F2560" t="str">
        <f t="shared" si="118"/>
        <v>Victoria</v>
      </c>
      <c r="G2560" t="s">
        <v>45</v>
      </c>
      <c r="H2560">
        <v>3280</v>
      </c>
      <c r="I2560" t="s">
        <v>11</v>
      </c>
      <c r="J2560" t="s">
        <v>60</v>
      </c>
      <c r="K2560" t="s">
        <v>156</v>
      </c>
      <c r="L2560" t="s">
        <v>17</v>
      </c>
      <c r="M2560" s="5">
        <v>266.89999999999998</v>
      </c>
      <c r="N2560">
        <v>1</v>
      </c>
    </row>
    <row r="2561" spans="1:14" x14ac:dyDescent="0.25">
      <c r="A2561" s="2">
        <v>45518</v>
      </c>
      <c r="B2561" s="3">
        <f t="shared" si="119"/>
        <v>2025</v>
      </c>
      <c r="C2561" t="str">
        <f t="shared" si="117"/>
        <v>2024-2025</v>
      </c>
      <c r="D2561" t="s">
        <v>147</v>
      </c>
      <c r="E2561" t="s">
        <v>42</v>
      </c>
      <c r="F2561" t="str">
        <f t="shared" si="118"/>
        <v>Queensland</v>
      </c>
      <c r="G2561" t="s">
        <v>35</v>
      </c>
      <c r="H2561">
        <v>4053</v>
      </c>
      <c r="I2561" t="s">
        <v>11</v>
      </c>
      <c r="J2561" t="s">
        <v>43</v>
      </c>
      <c r="K2561" t="s">
        <v>151</v>
      </c>
      <c r="L2561" t="s">
        <v>21</v>
      </c>
      <c r="M2561" s="5">
        <v>267.75</v>
      </c>
      <c r="N2561">
        <v>1</v>
      </c>
    </row>
    <row r="2562" spans="1:14" x14ac:dyDescent="0.25">
      <c r="A2562" s="2">
        <v>45528</v>
      </c>
      <c r="B2562" s="3">
        <f t="shared" si="119"/>
        <v>2025</v>
      </c>
      <c r="C2562" t="str">
        <f t="shared" ref="C2562:C2625" si="120">IF(MONTH(A2562) &gt;= 7, YEAR(A2562) &amp; "-" &amp; YEAR(A2562) + 1, YEAR(A2562) - 1 &amp; "-" &amp; YEAR(A2562))</f>
        <v>2024-2025</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25">
      <c r="A2563" s="2">
        <v>45939</v>
      </c>
      <c r="B2563" s="3">
        <f t="shared" ref="B2563:B2626" si="122">IF(MONTH(A2563)&gt;=7,YEAR(A2563)+1,YEAR(A2563))</f>
        <v>2026</v>
      </c>
      <c r="C2563" t="str">
        <f t="shared" si="120"/>
        <v>2025-2026</v>
      </c>
      <c r="D2563" t="s">
        <v>148</v>
      </c>
      <c r="E2563" t="s">
        <v>111</v>
      </c>
      <c r="F2563" t="str">
        <f t="shared" si="121"/>
        <v>New South Wales</v>
      </c>
      <c r="G2563" t="s">
        <v>10</v>
      </c>
      <c r="H2563">
        <v>2120</v>
      </c>
      <c r="I2563" t="s">
        <v>11</v>
      </c>
      <c r="J2563" t="s">
        <v>27</v>
      </c>
      <c r="K2563" t="s">
        <v>19</v>
      </c>
      <c r="L2563" t="s">
        <v>23</v>
      </c>
      <c r="M2563" s="5">
        <v>269.54000000000002</v>
      </c>
      <c r="N2563">
        <v>1</v>
      </c>
    </row>
    <row r="2564" spans="1:14" x14ac:dyDescent="0.25">
      <c r="A2564" s="2">
        <v>45426</v>
      </c>
      <c r="B2564" s="3">
        <f t="shared" si="122"/>
        <v>2024</v>
      </c>
      <c r="C2564" t="str">
        <f t="shared" si="120"/>
        <v>2023-2024</v>
      </c>
      <c r="D2564" t="s">
        <v>148</v>
      </c>
      <c r="E2564" t="s">
        <v>142</v>
      </c>
      <c r="F2564" t="str">
        <f t="shared" si="121"/>
        <v>Australian Capital Territory</v>
      </c>
      <c r="G2564" t="s">
        <v>80</v>
      </c>
      <c r="H2564">
        <v>2609</v>
      </c>
      <c r="I2564" t="s">
        <v>11</v>
      </c>
      <c r="J2564" t="s">
        <v>58</v>
      </c>
      <c r="K2564" t="s">
        <v>150</v>
      </c>
      <c r="L2564" t="s">
        <v>18</v>
      </c>
      <c r="M2564" s="5">
        <v>269.82</v>
      </c>
      <c r="N2564">
        <v>1</v>
      </c>
    </row>
    <row r="2565" spans="1:14" x14ac:dyDescent="0.25">
      <c r="A2565" s="2">
        <v>45615</v>
      </c>
      <c r="B2565" s="3">
        <f t="shared" si="122"/>
        <v>2025</v>
      </c>
      <c r="C2565" t="str">
        <f t="shared" si="120"/>
        <v>2024-2025</v>
      </c>
      <c r="D2565" t="s">
        <v>147</v>
      </c>
      <c r="E2565" t="s">
        <v>9</v>
      </c>
      <c r="F2565" t="str">
        <f t="shared" si="121"/>
        <v>New South Wales</v>
      </c>
      <c r="G2565" t="s">
        <v>10</v>
      </c>
      <c r="H2565">
        <v>2067</v>
      </c>
      <c r="I2565" t="s">
        <v>11</v>
      </c>
      <c r="J2565" t="s">
        <v>12</v>
      </c>
      <c r="K2565" t="s">
        <v>155</v>
      </c>
      <c r="L2565" t="s">
        <v>20</v>
      </c>
      <c r="M2565" s="5">
        <v>270</v>
      </c>
      <c r="N2565">
        <v>1</v>
      </c>
    </row>
    <row r="2566" spans="1:14" x14ac:dyDescent="0.25">
      <c r="A2566" s="2">
        <v>45908</v>
      </c>
      <c r="B2566" s="3">
        <f t="shared" si="122"/>
        <v>2026</v>
      </c>
      <c r="C2566" t="str">
        <f t="shared" si="120"/>
        <v>2025-2026</v>
      </c>
      <c r="D2566" t="s">
        <v>147</v>
      </c>
      <c r="E2566" t="s">
        <v>62</v>
      </c>
      <c r="F2566" t="str">
        <f t="shared" si="121"/>
        <v>Victoria</v>
      </c>
      <c r="G2566" t="s">
        <v>45</v>
      </c>
      <c r="H2566">
        <v>3134</v>
      </c>
      <c r="I2566" t="s">
        <v>11</v>
      </c>
      <c r="J2566" t="s">
        <v>63</v>
      </c>
      <c r="K2566" t="s">
        <v>153</v>
      </c>
      <c r="L2566" t="s">
        <v>16</v>
      </c>
      <c r="M2566" s="5">
        <v>270.66999999999996</v>
      </c>
      <c r="N2566">
        <v>1</v>
      </c>
    </row>
    <row r="2567" spans="1:14" x14ac:dyDescent="0.25">
      <c r="A2567" s="2">
        <v>45354</v>
      </c>
      <c r="B2567" s="3">
        <f t="shared" si="122"/>
        <v>2024</v>
      </c>
      <c r="C2567" t="str">
        <f t="shared" si="120"/>
        <v>2023-2024</v>
      </c>
      <c r="D2567" t="s">
        <v>148</v>
      </c>
      <c r="E2567" t="s">
        <v>84</v>
      </c>
      <c r="F2567" t="str">
        <f t="shared" si="121"/>
        <v>Queensland</v>
      </c>
      <c r="G2567" t="s">
        <v>35</v>
      </c>
      <c r="H2567">
        <v>4740</v>
      </c>
      <c r="I2567" t="s">
        <v>11</v>
      </c>
      <c r="J2567" t="s">
        <v>51</v>
      </c>
      <c r="K2567" t="s">
        <v>150</v>
      </c>
      <c r="L2567" t="s">
        <v>18</v>
      </c>
      <c r="M2567" s="5">
        <v>270.67999999999995</v>
      </c>
      <c r="N2567">
        <v>1</v>
      </c>
    </row>
    <row r="2568" spans="1:14" x14ac:dyDescent="0.25">
      <c r="A2568" s="2">
        <v>45740</v>
      </c>
      <c r="B2568" s="3">
        <f t="shared" si="122"/>
        <v>2025</v>
      </c>
      <c r="C2568" t="str">
        <f t="shared" si="120"/>
        <v>2024-2025</v>
      </c>
      <c r="D2568" t="s">
        <v>147</v>
      </c>
      <c r="E2568" t="s">
        <v>86</v>
      </c>
      <c r="F2568" t="str">
        <f t="shared" si="121"/>
        <v>New South Wales</v>
      </c>
      <c r="G2568" t="s">
        <v>10</v>
      </c>
      <c r="H2568">
        <v>2064</v>
      </c>
      <c r="I2568" t="s">
        <v>11</v>
      </c>
      <c r="J2568" t="s">
        <v>12</v>
      </c>
      <c r="K2568" t="s">
        <v>156</v>
      </c>
      <c r="L2568" t="s">
        <v>17</v>
      </c>
      <c r="M2568" s="5">
        <v>271.34000000000003</v>
      </c>
      <c r="N2568">
        <v>1</v>
      </c>
    </row>
    <row r="2569" spans="1:14" x14ac:dyDescent="0.25">
      <c r="A2569" s="2">
        <v>45796</v>
      </c>
      <c r="B2569" s="3">
        <f t="shared" si="122"/>
        <v>2025</v>
      </c>
      <c r="C2569" t="str">
        <f t="shared" si="120"/>
        <v>2024-2025</v>
      </c>
      <c r="D2569" t="s">
        <v>147</v>
      </c>
      <c r="E2569" t="s">
        <v>146</v>
      </c>
      <c r="F2569" t="str">
        <f t="shared" si="121"/>
        <v>Victoria</v>
      </c>
      <c r="G2569" t="s">
        <v>45</v>
      </c>
      <c r="H2569">
        <v>3353</v>
      </c>
      <c r="I2569" t="s">
        <v>11</v>
      </c>
      <c r="J2569" t="s">
        <v>60</v>
      </c>
      <c r="K2569" t="s">
        <v>150</v>
      </c>
      <c r="L2569" t="s">
        <v>18</v>
      </c>
      <c r="M2569" s="5">
        <v>271.56</v>
      </c>
      <c r="N2569">
        <v>1</v>
      </c>
    </row>
    <row r="2570" spans="1:14" x14ac:dyDescent="0.25">
      <c r="A2570" s="2">
        <v>45467</v>
      </c>
      <c r="B2570" s="3">
        <f t="shared" si="122"/>
        <v>2024</v>
      </c>
      <c r="C2570" t="str">
        <f t="shared" si="120"/>
        <v>2023-2024</v>
      </c>
      <c r="D2570" t="s">
        <v>147</v>
      </c>
      <c r="E2570" t="s">
        <v>146</v>
      </c>
      <c r="F2570" t="str">
        <f t="shared" si="121"/>
        <v>Victoria</v>
      </c>
      <c r="G2570" t="s">
        <v>45</v>
      </c>
      <c r="H2570">
        <v>3353</v>
      </c>
      <c r="I2570" t="s">
        <v>11</v>
      </c>
      <c r="J2570" t="s">
        <v>60</v>
      </c>
      <c r="K2570" t="s">
        <v>153</v>
      </c>
      <c r="L2570" t="s">
        <v>16</v>
      </c>
      <c r="M2570" s="5">
        <v>272.20999999999998</v>
      </c>
      <c r="N2570">
        <v>1</v>
      </c>
    </row>
    <row r="2571" spans="1:14" x14ac:dyDescent="0.25">
      <c r="A2571" s="2">
        <v>45774</v>
      </c>
      <c r="B2571" s="3">
        <f t="shared" si="122"/>
        <v>2025</v>
      </c>
      <c r="C2571" t="str">
        <f t="shared" si="120"/>
        <v>2024-2025</v>
      </c>
      <c r="D2571" t="s">
        <v>147</v>
      </c>
      <c r="E2571" t="s">
        <v>133</v>
      </c>
      <c r="F2571" t="str">
        <f t="shared" si="121"/>
        <v>Queensland</v>
      </c>
      <c r="G2571" t="s">
        <v>35</v>
      </c>
      <c r="H2571">
        <v>4305</v>
      </c>
      <c r="I2571" t="s">
        <v>11</v>
      </c>
      <c r="J2571" t="s">
        <v>104</v>
      </c>
      <c r="K2571" t="s">
        <v>150</v>
      </c>
      <c r="L2571" t="s">
        <v>18</v>
      </c>
      <c r="M2571" s="5">
        <v>273.69</v>
      </c>
      <c r="N2571">
        <v>1</v>
      </c>
    </row>
    <row r="2572" spans="1:14" x14ac:dyDescent="0.25">
      <c r="A2572" s="2">
        <v>45824</v>
      </c>
      <c r="B2572" s="3">
        <f t="shared" si="122"/>
        <v>2025</v>
      </c>
      <c r="C2572" t="str">
        <f t="shared" si="120"/>
        <v>2024-2025</v>
      </c>
      <c r="D2572" t="s">
        <v>147</v>
      </c>
      <c r="E2572" t="s">
        <v>128</v>
      </c>
      <c r="F2572" t="str">
        <f t="shared" si="121"/>
        <v>Western Australia</v>
      </c>
      <c r="G2572" t="s">
        <v>48</v>
      </c>
      <c r="H2572">
        <v>6027</v>
      </c>
      <c r="I2572" t="s">
        <v>11</v>
      </c>
      <c r="J2572" t="s">
        <v>49</v>
      </c>
      <c r="K2572" t="s">
        <v>149</v>
      </c>
      <c r="L2572" t="s">
        <v>15</v>
      </c>
      <c r="M2572" s="5">
        <v>273.72000000000003</v>
      </c>
      <c r="N2572">
        <v>1</v>
      </c>
    </row>
    <row r="2573" spans="1:14" x14ac:dyDescent="0.25">
      <c r="A2573" s="2">
        <v>45330</v>
      </c>
      <c r="B2573" s="3">
        <f t="shared" si="122"/>
        <v>2024</v>
      </c>
      <c r="C2573" t="str">
        <f t="shared" si="120"/>
        <v>2023-2024</v>
      </c>
      <c r="D2573" t="s">
        <v>147</v>
      </c>
      <c r="E2573" t="s">
        <v>138</v>
      </c>
      <c r="F2573" t="str">
        <f t="shared" si="121"/>
        <v>Queensland</v>
      </c>
      <c r="G2573" t="s">
        <v>35</v>
      </c>
      <c r="H2573">
        <v>4558</v>
      </c>
      <c r="I2573" t="s">
        <v>11</v>
      </c>
      <c r="J2573" t="s">
        <v>120</v>
      </c>
      <c r="K2573" t="s">
        <v>149</v>
      </c>
      <c r="L2573" t="s">
        <v>15</v>
      </c>
      <c r="M2573" s="5">
        <v>274.45</v>
      </c>
      <c r="N2573">
        <v>1</v>
      </c>
    </row>
    <row r="2574" spans="1:14" x14ac:dyDescent="0.25">
      <c r="A2574" s="2">
        <v>45522</v>
      </c>
      <c r="B2574" s="3">
        <f t="shared" si="122"/>
        <v>2025</v>
      </c>
      <c r="C2574" t="str">
        <f t="shared" si="120"/>
        <v>2024-2025</v>
      </c>
      <c r="D2574" t="s">
        <v>148</v>
      </c>
      <c r="E2574" t="s">
        <v>81</v>
      </c>
      <c r="F2574" t="str">
        <f t="shared" si="121"/>
        <v>New South Wales</v>
      </c>
      <c r="G2574" t="s">
        <v>10</v>
      </c>
      <c r="H2574">
        <v>2485</v>
      </c>
      <c r="I2574" t="s">
        <v>11</v>
      </c>
      <c r="J2574" t="s">
        <v>68</v>
      </c>
      <c r="K2574" t="s">
        <v>156</v>
      </c>
      <c r="L2574" t="s">
        <v>17</v>
      </c>
      <c r="M2574" s="5">
        <v>274.88</v>
      </c>
      <c r="N2574">
        <v>1</v>
      </c>
    </row>
    <row r="2575" spans="1:14" x14ac:dyDescent="0.25">
      <c r="A2575" s="2">
        <v>45574</v>
      </c>
      <c r="B2575" s="3">
        <f t="shared" si="122"/>
        <v>2025</v>
      </c>
      <c r="C2575" t="str">
        <f t="shared" si="120"/>
        <v>2024-2025</v>
      </c>
      <c r="D2575" t="s">
        <v>147</v>
      </c>
      <c r="E2575" t="s">
        <v>40</v>
      </c>
      <c r="F2575" t="str">
        <f t="shared" si="121"/>
        <v>New South Wales</v>
      </c>
      <c r="G2575" t="s">
        <v>10</v>
      </c>
      <c r="H2575">
        <v>2116</v>
      </c>
      <c r="I2575" t="s">
        <v>11</v>
      </c>
      <c r="J2575" t="s">
        <v>27</v>
      </c>
      <c r="K2575" t="s">
        <v>149</v>
      </c>
      <c r="L2575" t="s">
        <v>15</v>
      </c>
      <c r="M2575" s="5">
        <v>275.64000000000004</v>
      </c>
      <c r="N2575">
        <v>1</v>
      </c>
    </row>
    <row r="2576" spans="1:14" x14ac:dyDescent="0.25">
      <c r="A2576" s="2">
        <v>45794</v>
      </c>
      <c r="B2576" s="3">
        <f t="shared" si="122"/>
        <v>2025</v>
      </c>
      <c r="C2576" t="str">
        <f t="shared" si="120"/>
        <v>2024-2025</v>
      </c>
      <c r="D2576" t="s">
        <v>147</v>
      </c>
      <c r="E2576" t="s">
        <v>85</v>
      </c>
      <c r="F2576" t="str">
        <f t="shared" si="121"/>
        <v>Queensland</v>
      </c>
      <c r="G2576" t="s">
        <v>35</v>
      </c>
      <c r="H2576">
        <v>4883</v>
      </c>
      <c r="I2576" t="s">
        <v>11</v>
      </c>
      <c r="J2576" t="s">
        <v>36</v>
      </c>
      <c r="K2576" t="s">
        <v>150</v>
      </c>
      <c r="L2576" t="s">
        <v>18</v>
      </c>
      <c r="M2576" s="5">
        <v>275.64999999999998</v>
      </c>
      <c r="N2576">
        <v>1</v>
      </c>
    </row>
    <row r="2577" spans="1:14" x14ac:dyDescent="0.25">
      <c r="A2577" s="2">
        <v>45500</v>
      </c>
      <c r="B2577" s="3">
        <f t="shared" si="122"/>
        <v>2025</v>
      </c>
      <c r="C2577" t="str">
        <f t="shared" si="120"/>
        <v>2024-2025</v>
      </c>
      <c r="D2577" t="s">
        <v>147</v>
      </c>
      <c r="E2577" t="s">
        <v>89</v>
      </c>
      <c r="F2577" t="str">
        <f t="shared" si="121"/>
        <v>Queensland</v>
      </c>
      <c r="G2577" t="s">
        <v>35</v>
      </c>
      <c r="H2577">
        <v>4655</v>
      </c>
      <c r="I2577" t="s">
        <v>11</v>
      </c>
      <c r="J2577" t="s">
        <v>51</v>
      </c>
      <c r="K2577" t="s">
        <v>155</v>
      </c>
      <c r="L2577" t="s">
        <v>20</v>
      </c>
      <c r="M2577" s="5">
        <v>275.93999999999994</v>
      </c>
      <c r="N2577">
        <v>1</v>
      </c>
    </row>
    <row r="2578" spans="1:14" x14ac:dyDescent="0.25">
      <c r="A2578" s="2">
        <v>45978</v>
      </c>
      <c r="B2578" s="3">
        <f t="shared" si="122"/>
        <v>2026</v>
      </c>
      <c r="C2578" t="str">
        <f t="shared" si="120"/>
        <v>2025-2026</v>
      </c>
      <c r="D2578" t="s">
        <v>147</v>
      </c>
      <c r="E2578" t="s">
        <v>54</v>
      </c>
      <c r="F2578" t="str">
        <f t="shared" si="121"/>
        <v>Victoria</v>
      </c>
      <c r="G2578" t="s">
        <v>45</v>
      </c>
      <c r="H2578">
        <v>3977</v>
      </c>
      <c r="I2578" t="s">
        <v>11</v>
      </c>
      <c r="J2578" t="s">
        <v>55</v>
      </c>
      <c r="K2578" t="s">
        <v>153</v>
      </c>
      <c r="L2578" t="s">
        <v>16</v>
      </c>
      <c r="M2578" s="5">
        <v>276.24</v>
      </c>
      <c r="N2578">
        <v>1</v>
      </c>
    </row>
    <row r="2579" spans="1:14" x14ac:dyDescent="0.25">
      <c r="A2579" s="2">
        <v>45779</v>
      </c>
      <c r="B2579" s="3">
        <f t="shared" si="122"/>
        <v>2025</v>
      </c>
      <c r="C2579" t="str">
        <f t="shared" si="120"/>
        <v>2024-2025</v>
      </c>
      <c r="D2579" t="s">
        <v>147</v>
      </c>
      <c r="E2579" t="s">
        <v>34</v>
      </c>
      <c r="F2579" t="str">
        <f t="shared" si="121"/>
        <v>Queensland</v>
      </c>
      <c r="G2579" t="s">
        <v>35</v>
      </c>
      <c r="H2579">
        <v>4802</v>
      </c>
      <c r="I2579" t="s">
        <v>11</v>
      </c>
      <c r="J2579" t="s">
        <v>36</v>
      </c>
      <c r="K2579" t="s">
        <v>153</v>
      </c>
      <c r="L2579" t="s">
        <v>16</v>
      </c>
      <c r="M2579" s="5">
        <v>276.27</v>
      </c>
      <c r="N2579">
        <v>1</v>
      </c>
    </row>
    <row r="2580" spans="1:14" x14ac:dyDescent="0.25">
      <c r="A2580" s="2">
        <v>45672</v>
      </c>
      <c r="B2580" s="3">
        <f t="shared" si="122"/>
        <v>2025</v>
      </c>
      <c r="C2580" t="str">
        <f t="shared" si="120"/>
        <v>2024-2025</v>
      </c>
      <c r="D2580" t="s">
        <v>147</v>
      </c>
      <c r="E2580" t="s">
        <v>109</v>
      </c>
      <c r="F2580" t="str">
        <f t="shared" si="121"/>
        <v>New South Wales</v>
      </c>
      <c r="G2580" t="s">
        <v>10</v>
      </c>
      <c r="H2580">
        <v>2480</v>
      </c>
      <c r="I2580" t="s">
        <v>11</v>
      </c>
      <c r="J2580" t="s">
        <v>68</v>
      </c>
      <c r="K2580" t="s">
        <v>19</v>
      </c>
      <c r="L2580" t="s">
        <v>23</v>
      </c>
      <c r="M2580" s="5">
        <v>276.58000000000004</v>
      </c>
      <c r="N2580">
        <v>1</v>
      </c>
    </row>
    <row r="2581" spans="1:14" x14ac:dyDescent="0.25">
      <c r="A2581" s="2">
        <v>46004</v>
      </c>
      <c r="B2581" s="3">
        <f t="shared" si="122"/>
        <v>2026</v>
      </c>
      <c r="C2581" t="str">
        <f t="shared" si="120"/>
        <v>2025-2026</v>
      </c>
      <c r="D2581" t="s">
        <v>147</v>
      </c>
      <c r="E2581" t="s">
        <v>121</v>
      </c>
      <c r="F2581" t="str">
        <f t="shared" si="121"/>
        <v>Queensland</v>
      </c>
      <c r="G2581" t="s">
        <v>35</v>
      </c>
      <c r="H2581">
        <v>4700</v>
      </c>
      <c r="I2581" t="s">
        <v>11</v>
      </c>
      <c r="J2581" t="s">
        <v>51</v>
      </c>
      <c r="K2581" t="s">
        <v>154</v>
      </c>
      <c r="L2581" t="s">
        <v>14</v>
      </c>
      <c r="M2581" s="5">
        <v>276.71000000000004</v>
      </c>
      <c r="N2581">
        <v>1</v>
      </c>
    </row>
    <row r="2582" spans="1:14" x14ac:dyDescent="0.25">
      <c r="A2582" s="2">
        <v>45510</v>
      </c>
      <c r="B2582" s="3">
        <f t="shared" si="122"/>
        <v>2025</v>
      </c>
      <c r="C2582" t="str">
        <f t="shared" si="120"/>
        <v>2024-2025</v>
      </c>
      <c r="D2582" t="s">
        <v>147</v>
      </c>
      <c r="E2582" t="s">
        <v>67</v>
      </c>
      <c r="F2582" t="str">
        <f t="shared" si="121"/>
        <v>New South Wales</v>
      </c>
      <c r="G2582" t="s">
        <v>10</v>
      </c>
      <c r="H2582">
        <v>2478</v>
      </c>
      <c r="I2582" t="s">
        <v>11</v>
      </c>
      <c r="J2582" t="s">
        <v>68</v>
      </c>
      <c r="K2582" t="s">
        <v>154</v>
      </c>
      <c r="L2582" t="s">
        <v>14</v>
      </c>
      <c r="M2582" s="5">
        <v>277.02999999999997</v>
      </c>
      <c r="N2582">
        <v>1</v>
      </c>
    </row>
    <row r="2583" spans="1:14" x14ac:dyDescent="0.25">
      <c r="A2583" s="2">
        <v>45464</v>
      </c>
      <c r="B2583" s="3">
        <f t="shared" si="122"/>
        <v>2024</v>
      </c>
      <c r="C2583" t="str">
        <f t="shared" si="120"/>
        <v>2023-2024</v>
      </c>
      <c r="D2583" t="s">
        <v>147</v>
      </c>
      <c r="E2583" t="s">
        <v>96</v>
      </c>
      <c r="F2583" t="str">
        <f t="shared" si="121"/>
        <v>Western Australia</v>
      </c>
      <c r="G2583" t="s">
        <v>48</v>
      </c>
      <c r="H2583">
        <v>6330</v>
      </c>
      <c r="I2583" t="s">
        <v>11</v>
      </c>
      <c r="J2583" t="s">
        <v>94</v>
      </c>
      <c r="K2583" t="s">
        <v>154</v>
      </c>
      <c r="L2583" t="s">
        <v>14</v>
      </c>
      <c r="M2583" s="5">
        <v>277.34999999999997</v>
      </c>
      <c r="N2583">
        <v>1</v>
      </c>
    </row>
    <row r="2584" spans="1:14" x14ac:dyDescent="0.25">
      <c r="A2584" s="2">
        <v>45917</v>
      </c>
      <c r="B2584" s="3">
        <f t="shared" si="122"/>
        <v>2026</v>
      </c>
      <c r="C2584" t="str">
        <f t="shared" si="120"/>
        <v>2025-2026</v>
      </c>
      <c r="D2584" t="s">
        <v>147</v>
      </c>
      <c r="E2584" t="s">
        <v>115</v>
      </c>
      <c r="F2584" t="str">
        <f t="shared" si="121"/>
        <v>Western Australia</v>
      </c>
      <c r="G2584" t="s">
        <v>48</v>
      </c>
      <c r="H2584">
        <v>6280</v>
      </c>
      <c r="I2584" t="s">
        <v>11</v>
      </c>
      <c r="J2584" t="s">
        <v>94</v>
      </c>
      <c r="K2584" t="s">
        <v>151</v>
      </c>
      <c r="L2584" t="s">
        <v>21</v>
      </c>
      <c r="M2584" s="5">
        <v>277.65999999999997</v>
      </c>
      <c r="N2584">
        <v>1</v>
      </c>
    </row>
    <row r="2585" spans="1:14" x14ac:dyDescent="0.25">
      <c r="A2585" s="2">
        <v>45710</v>
      </c>
      <c r="B2585" s="3">
        <f t="shared" si="122"/>
        <v>2025</v>
      </c>
      <c r="C2585" t="str">
        <f t="shared" si="120"/>
        <v>2024-2025</v>
      </c>
      <c r="D2585" t="s">
        <v>148</v>
      </c>
      <c r="E2585" t="s">
        <v>88</v>
      </c>
      <c r="F2585" t="str">
        <f t="shared" si="121"/>
        <v>South Australia</v>
      </c>
      <c r="G2585" t="s">
        <v>32</v>
      </c>
      <c r="H2585">
        <v>5011</v>
      </c>
      <c r="I2585" t="s">
        <v>11</v>
      </c>
      <c r="J2585" t="s">
        <v>33</v>
      </c>
      <c r="K2585" t="s">
        <v>154</v>
      </c>
      <c r="L2585" t="s">
        <v>14</v>
      </c>
      <c r="M2585" s="5">
        <v>277.74</v>
      </c>
      <c r="N2585">
        <v>1</v>
      </c>
    </row>
    <row r="2586" spans="1:14" x14ac:dyDescent="0.25">
      <c r="A2586" s="2">
        <v>45630</v>
      </c>
      <c r="B2586" s="3">
        <f t="shared" si="122"/>
        <v>2025</v>
      </c>
      <c r="C2586" t="str">
        <f t="shared" si="120"/>
        <v>2024-2025</v>
      </c>
      <c r="D2586" t="s">
        <v>148</v>
      </c>
      <c r="E2586" t="s">
        <v>123</v>
      </c>
      <c r="F2586" t="str">
        <f t="shared" si="121"/>
        <v>Western Australia</v>
      </c>
      <c r="G2586" t="s">
        <v>48</v>
      </c>
      <c r="H2586">
        <v>6109</v>
      </c>
      <c r="I2586" t="s">
        <v>11</v>
      </c>
      <c r="J2586" t="s">
        <v>94</v>
      </c>
      <c r="K2586" t="s">
        <v>151</v>
      </c>
      <c r="L2586" t="s">
        <v>21</v>
      </c>
      <c r="M2586" s="5">
        <v>278.97000000000003</v>
      </c>
      <c r="N2586">
        <v>1</v>
      </c>
    </row>
    <row r="2587" spans="1:14" x14ac:dyDescent="0.25">
      <c r="A2587" s="2">
        <v>45561</v>
      </c>
      <c r="B2587" s="3">
        <f t="shared" si="122"/>
        <v>2025</v>
      </c>
      <c r="C2587" t="str">
        <f t="shared" si="120"/>
        <v>2024-2025</v>
      </c>
      <c r="D2587" t="s">
        <v>148</v>
      </c>
      <c r="E2587" t="s">
        <v>41</v>
      </c>
      <c r="F2587" t="str">
        <f t="shared" si="121"/>
        <v>New South Wales</v>
      </c>
      <c r="G2587" t="s">
        <v>10</v>
      </c>
      <c r="H2587">
        <v>2830</v>
      </c>
      <c r="I2587" t="s">
        <v>11</v>
      </c>
      <c r="J2587" t="s">
        <v>25</v>
      </c>
      <c r="K2587" t="s">
        <v>150</v>
      </c>
      <c r="L2587" t="s">
        <v>18</v>
      </c>
      <c r="M2587" s="5">
        <v>279</v>
      </c>
      <c r="N2587">
        <v>1</v>
      </c>
    </row>
    <row r="2588" spans="1:14" x14ac:dyDescent="0.25">
      <c r="A2588" s="2">
        <v>45500</v>
      </c>
      <c r="B2588" s="3">
        <f t="shared" si="122"/>
        <v>2025</v>
      </c>
      <c r="C2588" t="str">
        <f t="shared" si="120"/>
        <v>2024-2025</v>
      </c>
      <c r="D2588" t="s">
        <v>147</v>
      </c>
      <c r="E2588" t="s">
        <v>59</v>
      </c>
      <c r="F2588" t="str">
        <f t="shared" si="121"/>
        <v>Victoria</v>
      </c>
      <c r="G2588" t="s">
        <v>45</v>
      </c>
      <c r="H2588">
        <v>3280</v>
      </c>
      <c r="I2588" t="s">
        <v>11</v>
      </c>
      <c r="J2588" t="s">
        <v>60</v>
      </c>
      <c r="K2588" t="s">
        <v>150</v>
      </c>
      <c r="L2588" t="s">
        <v>18</v>
      </c>
      <c r="M2588" s="5">
        <v>279.65999999999997</v>
      </c>
      <c r="N2588">
        <v>1</v>
      </c>
    </row>
    <row r="2589" spans="1:14" x14ac:dyDescent="0.25">
      <c r="A2589" s="2">
        <v>45641</v>
      </c>
      <c r="B2589" s="3">
        <f t="shared" si="122"/>
        <v>2025</v>
      </c>
      <c r="C2589" t="str">
        <f t="shared" si="120"/>
        <v>2024-2025</v>
      </c>
      <c r="D2589" t="s">
        <v>147</v>
      </c>
      <c r="E2589" t="s">
        <v>144</v>
      </c>
      <c r="F2589" t="str">
        <f t="shared" si="121"/>
        <v>Queensland</v>
      </c>
      <c r="G2589" t="s">
        <v>35</v>
      </c>
      <c r="H2589">
        <v>4566</v>
      </c>
      <c r="I2589" t="s">
        <v>11</v>
      </c>
      <c r="J2589" t="s">
        <v>120</v>
      </c>
      <c r="K2589" t="s">
        <v>150</v>
      </c>
      <c r="L2589" t="s">
        <v>18</v>
      </c>
      <c r="M2589" s="5">
        <v>279.74</v>
      </c>
      <c r="N2589">
        <v>1</v>
      </c>
    </row>
    <row r="2590" spans="1:14" x14ac:dyDescent="0.25">
      <c r="A2590" s="2">
        <v>45465</v>
      </c>
      <c r="B2590" s="3">
        <f t="shared" si="122"/>
        <v>2024</v>
      </c>
      <c r="C2590" t="str">
        <f t="shared" si="120"/>
        <v>2023-2024</v>
      </c>
      <c r="D2590" t="s">
        <v>147</v>
      </c>
      <c r="E2590" t="s">
        <v>138</v>
      </c>
      <c r="F2590" t="str">
        <f t="shared" si="121"/>
        <v>Queensland</v>
      </c>
      <c r="G2590" t="s">
        <v>35</v>
      </c>
      <c r="H2590">
        <v>4558</v>
      </c>
      <c r="I2590" t="s">
        <v>11</v>
      </c>
      <c r="J2590" t="s">
        <v>120</v>
      </c>
      <c r="K2590" t="s">
        <v>153</v>
      </c>
      <c r="L2590" t="s">
        <v>16</v>
      </c>
      <c r="M2590" s="5">
        <v>280.56</v>
      </c>
      <c r="N2590">
        <v>1</v>
      </c>
    </row>
    <row r="2591" spans="1:14" x14ac:dyDescent="0.25">
      <c r="A2591" s="2">
        <v>45392</v>
      </c>
      <c r="B2591" s="3">
        <f t="shared" si="122"/>
        <v>2024</v>
      </c>
      <c r="C2591" t="str">
        <f t="shared" si="120"/>
        <v>2023-2024</v>
      </c>
      <c r="D2591" t="s">
        <v>147</v>
      </c>
      <c r="E2591" t="s">
        <v>72</v>
      </c>
      <c r="F2591" t="str">
        <f t="shared" si="121"/>
        <v>Western Australia</v>
      </c>
      <c r="G2591" t="s">
        <v>48</v>
      </c>
      <c r="H2591">
        <v>6010</v>
      </c>
      <c r="I2591" t="s">
        <v>11</v>
      </c>
      <c r="J2591" t="s">
        <v>49</v>
      </c>
      <c r="K2591" t="s">
        <v>155</v>
      </c>
      <c r="L2591" t="s">
        <v>20</v>
      </c>
      <c r="M2591" s="5">
        <v>281.53000000000003</v>
      </c>
      <c r="N2591">
        <v>1</v>
      </c>
    </row>
    <row r="2592" spans="1:14" x14ac:dyDescent="0.25">
      <c r="A2592" s="2">
        <v>45840</v>
      </c>
      <c r="B2592" s="3">
        <f t="shared" si="122"/>
        <v>2026</v>
      </c>
      <c r="C2592" t="str">
        <f t="shared" si="120"/>
        <v>2025-2026</v>
      </c>
      <c r="D2592" t="s">
        <v>148</v>
      </c>
      <c r="E2592" t="s">
        <v>129</v>
      </c>
      <c r="F2592" t="str">
        <f t="shared" si="121"/>
        <v>Tasmania</v>
      </c>
      <c r="G2592" t="s">
        <v>70</v>
      </c>
      <c r="H2592">
        <v>7010</v>
      </c>
      <c r="I2592" t="s">
        <v>11</v>
      </c>
      <c r="J2592" t="s">
        <v>71</v>
      </c>
      <c r="K2592" t="s">
        <v>150</v>
      </c>
      <c r="L2592" t="s">
        <v>18</v>
      </c>
      <c r="M2592" s="5">
        <v>281.58</v>
      </c>
      <c r="N2592">
        <v>1</v>
      </c>
    </row>
    <row r="2593" spans="1:14" x14ac:dyDescent="0.25">
      <c r="A2593" s="2">
        <v>45921</v>
      </c>
      <c r="B2593" s="3">
        <f t="shared" si="122"/>
        <v>2026</v>
      </c>
      <c r="C2593" t="str">
        <f t="shared" si="120"/>
        <v>2025-2026</v>
      </c>
      <c r="D2593" t="s">
        <v>147</v>
      </c>
      <c r="E2593" t="s">
        <v>113</v>
      </c>
      <c r="F2593" t="str">
        <f t="shared" si="121"/>
        <v>Queensland</v>
      </c>
      <c r="G2593" t="s">
        <v>35</v>
      </c>
      <c r="H2593">
        <v>4215</v>
      </c>
      <c r="I2593" t="s">
        <v>11</v>
      </c>
      <c r="J2593" t="s">
        <v>104</v>
      </c>
      <c r="K2593" t="s">
        <v>153</v>
      </c>
      <c r="L2593" t="s">
        <v>16</v>
      </c>
      <c r="M2593" s="5">
        <v>281.81</v>
      </c>
      <c r="N2593">
        <v>1</v>
      </c>
    </row>
    <row r="2594" spans="1:14" x14ac:dyDescent="0.25">
      <c r="A2594" s="2">
        <v>45961</v>
      </c>
      <c r="B2594" s="3">
        <f t="shared" si="122"/>
        <v>2026</v>
      </c>
      <c r="C2594" t="str">
        <f t="shared" si="120"/>
        <v>2025-2026</v>
      </c>
      <c r="D2594" t="s">
        <v>148</v>
      </c>
      <c r="E2594" t="s">
        <v>136</v>
      </c>
      <c r="F2594" t="str">
        <f t="shared" si="121"/>
        <v>Victoria</v>
      </c>
      <c r="G2594" t="s">
        <v>45</v>
      </c>
      <c r="H2594">
        <v>3175</v>
      </c>
      <c r="I2594" t="s">
        <v>11</v>
      </c>
      <c r="J2594" t="s">
        <v>63</v>
      </c>
      <c r="K2594" t="s">
        <v>153</v>
      </c>
      <c r="L2594" t="s">
        <v>16</v>
      </c>
      <c r="M2594" s="5">
        <v>281.90999999999997</v>
      </c>
      <c r="N2594">
        <v>1</v>
      </c>
    </row>
    <row r="2595" spans="1:14" x14ac:dyDescent="0.25">
      <c r="A2595" s="2">
        <v>45388</v>
      </c>
      <c r="B2595" s="3">
        <f t="shared" si="122"/>
        <v>2024</v>
      </c>
      <c r="C2595" t="str">
        <f t="shared" si="120"/>
        <v>2023-2024</v>
      </c>
      <c r="D2595" t="s">
        <v>147</v>
      </c>
      <c r="E2595" t="s">
        <v>42</v>
      </c>
      <c r="F2595" t="str">
        <f t="shared" si="121"/>
        <v>Queensland</v>
      </c>
      <c r="G2595" t="s">
        <v>35</v>
      </c>
      <c r="H2595">
        <v>4053</v>
      </c>
      <c r="I2595" t="s">
        <v>11</v>
      </c>
      <c r="J2595" t="s">
        <v>43</v>
      </c>
      <c r="K2595" t="s">
        <v>155</v>
      </c>
      <c r="L2595" t="s">
        <v>20</v>
      </c>
      <c r="M2595" s="5">
        <v>281.91000000000003</v>
      </c>
      <c r="N2595">
        <v>1</v>
      </c>
    </row>
    <row r="2596" spans="1:14" x14ac:dyDescent="0.25">
      <c r="A2596" s="2">
        <v>45803</v>
      </c>
      <c r="B2596" s="3">
        <f t="shared" si="122"/>
        <v>2025</v>
      </c>
      <c r="C2596" t="str">
        <f t="shared" si="120"/>
        <v>2024-2025</v>
      </c>
      <c r="D2596" t="s">
        <v>148</v>
      </c>
      <c r="E2596" t="s">
        <v>87</v>
      </c>
      <c r="F2596" t="str">
        <f t="shared" si="121"/>
        <v>New South Wales</v>
      </c>
      <c r="G2596" t="s">
        <v>10</v>
      </c>
      <c r="H2596">
        <v>2790</v>
      </c>
      <c r="I2596" t="s">
        <v>11</v>
      </c>
      <c r="J2596" t="s">
        <v>25</v>
      </c>
      <c r="K2596" t="s">
        <v>155</v>
      </c>
      <c r="L2596" t="s">
        <v>20</v>
      </c>
      <c r="M2596" s="5">
        <v>281.92</v>
      </c>
      <c r="N2596">
        <v>1</v>
      </c>
    </row>
    <row r="2597" spans="1:14" x14ac:dyDescent="0.25">
      <c r="A2597" s="2">
        <v>45720</v>
      </c>
      <c r="B2597" s="3">
        <f t="shared" si="122"/>
        <v>2025</v>
      </c>
      <c r="C2597" t="str">
        <f t="shared" si="120"/>
        <v>2024-2025</v>
      </c>
      <c r="D2597" t="s">
        <v>147</v>
      </c>
      <c r="E2597" t="s">
        <v>126</v>
      </c>
      <c r="F2597" t="str">
        <f t="shared" si="121"/>
        <v>Queensland</v>
      </c>
      <c r="G2597" t="s">
        <v>35</v>
      </c>
      <c r="H2597">
        <v>4551</v>
      </c>
      <c r="I2597" t="s">
        <v>11</v>
      </c>
      <c r="J2597" t="s">
        <v>120</v>
      </c>
      <c r="K2597" t="s">
        <v>153</v>
      </c>
      <c r="L2597" t="s">
        <v>16</v>
      </c>
      <c r="M2597" s="5">
        <v>282.05</v>
      </c>
      <c r="N2597">
        <v>1</v>
      </c>
    </row>
    <row r="2598" spans="1:14" x14ac:dyDescent="0.25">
      <c r="A2598" s="2">
        <v>45478</v>
      </c>
      <c r="B2598" s="3">
        <f t="shared" si="122"/>
        <v>2025</v>
      </c>
      <c r="C2598" t="str">
        <f t="shared" si="120"/>
        <v>2024-2025</v>
      </c>
      <c r="D2598" t="s">
        <v>147</v>
      </c>
      <c r="E2598" t="s">
        <v>127</v>
      </c>
      <c r="F2598" t="str">
        <f t="shared" si="121"/>
        <v>New South Wales</v>
      </c>
      <c r="G2598" t="s">
        <v>10</v>
      </c>
      <c r="H2598">
        <v>2131</v>
      </c>
      <c r="I2598" t="s">
        <v>11</v>
      </c>
      <c r="J2598" t="s">
        <v>27</v>
      </c>
      <c r="K2598" t="s">
        <v>149</v>
      </c>
      <c r="L2598" t="s">
        <v>15</v>
      </c>
      <c r="M2598" s="5">
        <v>282.45999999999998</v>
      </c>
      <c r="N2598">
        <v>1</v>
      </c>
    </row>
    <row r="2599" spans="1:14" x14ac:dyDescent="0.25">
      <c r="A2599" s="2">
        <v>45760</v>
      </c>
      <c r="B2599" s="3">
        <f t="shared" si="122"/>
        <v>2025</v>
      </c>
      <c r="C2599" t="str">
        <f t="shared" si="120"/>
        <v>2024-2025</v>
      </c>
      <c r="D2599" t="s">
        <v>148</v>
      </c>
      <c r="E2599" t="s">
        <v>141</v>
      </c>
      <c r="F2599" t="str">
        <f t="shared" si="121"/>
        <v>Western Australia</v>
      </c>
      <c r="G2599" t="s">
        <v>48</v>
      </c>
      <c r="H2599">
        <v>6052</v>
      </c>
      <c r="I2599" t="s">
        <v>11</v>
      </c>
      <c r="J2599" t="s">
        <v>49</v>
      </c>
      <c r="K2599" t="s">
        <v>155</v>
      </c>
      <c r="L2599" t="s">
        <v>20</v>
      </c>
      <c r="M2599" s="5">
        <v>282.81</v>
      </c>
      <c r="N2599">
        <v>1</v>
      </c>
    </row>
    <row r="2600" spans="1:14" x14ac:dyDescent="0.25">
      <c r="A2600" s="2">
        <v>45533</v>
      </c>
      <c r="B2600" s="3">
        <f t="shared" si="122"/>
        <v>2025</v>
      </c>
      <c r="C2600" t="str">
        <f t="shared" si="120"/>
        <v>2024-2025</v>
      </c>
      <c r="D2600" t="s">
        <v>147</v>
      </c>
      <c r="E2600" t="s">
        <v>56</v>
      </c>
      <c r="F2600" t="str">
        <f t="shared" si="121"/>
        <v>Northern Territory</v>
      </c>
      <c r="G2600" t="s">
        <v>29</v>
      </c>
      <c r="H2600">
        <v>870</v>
      </c>
      <c r="I2600" t="s">
        <v>11</v>
      </c>
      <c r="J2600" t="s">
        <v>30</v>
      </c>
      <c r="K2600" t="s">
        <v>150</v>
      </c>
      <c r="L2600" t="s">
        <v>18</v>
      </c>
      <c r="M2600" s="5">
        <v>283.02999999999997</v>
      </c>
      <c r="N2600">
        <v>1</v>
      </c>
    </row>
    <row r="2601" spans="1:14" x14ac:dyDescent="0.25">
      <c r="A2601" s="2">
        <v>46005</v>
      </c>
      <c r="B2601" s="3">
        <f t="shared" si="122"/>
        <v>2026</v>
      </c>
      <c r="C2601" t="str">
        <f t="shared" si="120"/>
        <v>2025-2026</v>
      </c>
      <c r="D2601" t="s">
        <v>147</v>
      </c>
      <c r="E2601" t="s">
        <v>122</v>
      </c>
      <c r="F2601" t="str">
        <f t="shared" si="121"/>
        <v>New South Wales</v>
      </c>
      <c r="G2601" t="s">
        <v>10</v>
      </c>
      <c r="H2601">
        <v>2650</v>
      </c>
      <c r="I2601" t="s">
        <v>11</v>
      </c>
      <c r="J2601" t="s">
        <v>25</v>
      </c>
      <c r="K2601" t="s">
        <v>149</v>
      </c>
      <c r="L2601" t="s">
        <v>15</v>
      </c>
      <c r="M2601" s="5">
        <v>283.23</v>
      </c>
      <c r="N2601">
        <v>1</v>
      </c>
    </row>
    <row r="2602" spans="1:14" x14ac:dyDescent="0.25">
      <c r="A2602" s="2">
        <v>45596</v>
      </c>
      <c r="B2602" s="3">
        <f t="shared" si="122"/>
        <v>2025</v>
      </c>
      <c r="C2602" t="str">
        <f t="shared" si="120"/>
        <v>2024-2025</v>
      </c>
      <c r="D2602" t="s">
        <v>147</v>
      </c>
      <c r="E2602" t="s">
        <v>113</v>
      </c>
      <c r="F2602" t="str">
        <f t="shared" si="121"/>
        <v>Queensland</v>
      </c>
      <c r="G2602" t="s">
        <v>35</v>
      </c>
      <c r="H2602">
        <v>4215</v>
      </c>
      <c r="I2602" t="s">
        <v>11</v>
      </c>
      <c r="J2602" t="s">
        <v>104</v>
      </c>
      <c r="K2602" t="s">
        <v>19</v>
      </c>
      <c r="L2602" t="s">
        <v>23</v>
      </c>
      <c r="M2602" s="5">
        <v>283.61</v>
      </c>
      <c r="N2602">
        <v>1</v>
      </c>
    </row>
    <row r="2603" spans="1:14" x14ac:dyDescent="0.25">
      <c r="A2603" s="2">
        <v>45973</v>
      </c>
      <c r="B2603" s="3">
        <f t="shared" si="122"/>
        <v>2026</v>
      </c>
      <c r="C2603" t="str">
        <f t="shared" si="120"/>
        <v>2025-2026</v>
      </c>
      <c r="D2603" t="s">
        <v>148</v>
      </c>
      <c r="E2603" t="s">
        <v>61</v>
      </c>
      <c r="F2603" t="str">
        <f t="shared" si="121"/>
        <v>New South Wales</v>
      </c>
      <c r="G2603" t="s">
        <v>10</v>
      </c>
      <c r="H2603">
        <v>2539</v>
      </c>
      <c r="I2603" t="s">
        <v>11</v>
      </c>
      <c r="J2603" t="s">
        <v>58</v>
      </c>
      <c r="K2603" t="s">
        <v>155</v>
      </c>
      <c r="L2603" t="s">
        <v>20</v>
      </c>
      <c r="M2603" s="5">
        <v>284.16999999999996</v>
      </c>
      <c r="N2603">
        <v>1</v>
      </c>
    </row>
    <row r="2604" spans="1:14" x14ac:dyDescent="0.25">
      <c r="A2604" s="2">
        <v>45926</v>
      </c>
      <c r="B2604" s="3">
        <f t="shared" si="122"/>
        <v>2026</v>
      </c>
      <c r="C2604" t="str">
        <f t="shared" si="120"/>
        <v>2025-2026</v>
      </c>
      <c r="D2604" t="s">
        <v>147</v>
      </c>
      <c r="E2604" t="s">
        <v>132</v>
      </c>
      <c r="F2604" t="str">
        <f t="shared" si="121"/>
        <v>New South Wales</v>
      </c>
      <c r="G2604" t="s">
        <v>10</v>
      </c>
      <c r="H2604">
        <v>2800</v>
      </c>
      <c r="I2604" t="s">
        <v>11</v>
      </c>
      <c r="J2604" t="s">
        <v>25</v>
      </c>
      <c r="K2604" t="s">
        <v>155</v>
      </c>
      <c r="L2604" t="s">
        <v>20</v>
      </c>
      <c r="M2604" s="5">
        <v>285.3</v>
      </c>
      <c r="N2604">
        <v>1</v>
      </c>
    </row>
    <row r="2605" spans="1:14" x14ac:dyDescent="0.25">
      <c r="A2605" s="2">
        <v>45301</v>
      </c>
      <c r="B2605" s="3">
        <f t="shared" si="122"/>
        <v>2024</v>
      </c>
      <c r="C2605" t="str">
        <f t="shared" si="120"/>
        <v>2023-2024</v>
      </c>
      <c r="D2605" t="s">
        <v>147</v>
      </c>
      <c r="E2605" t="s">
        <v>133</v>
      </c>
      <c r="F2605" t="str">
        <f t="shared" si="121"/>
        <v>Queensland</v>
      </c>
      <c r="G2605" t="s">
        <v>35</v>
      </c>
      <c r="H2605">
        <v>4305</v>
      </c>
      <c r="I2605" t="s">
        <v>11</v>
      </c>
      <c r="J2605" t="s">
        <v>104</v>
      </c>
      <c r="K2605" t="s">
        <v>155</v>
      </c>
      <c r="L2605" t="s">
        <v>20</v>
      </c>
      <c r="M2605" s="5">
        <v>285.38</v>
      </c>
      <c r="N2605">
        <v>1</v>
      </c>
    </row>
    <row r="2606" spans="1:14" x14ac:dyDescent="0.25">
      <c r="A2606" s="2">
        <v>45457</v>
      </c>
      <c r="B2606" s="3">
        <f t="shared" si="122"/>
        <v>2024</v>
      </c>
      <c r="C2606" t="str">
        <f t="shared" si="120"/>
        <v>2023-2024</v>
      </c>
      <c r="D2606" t="s">
        <v>147</v>
      </c>
      <c r="E2606" t="s">
        <v>121</v>
      </c>
      <c r="F2606" t="str">
        <f t="shared" si="121"/>
        <v>Queensland</v>
      </c>
      <c r="G2606" t="s">
        <v>35</v>
      </c>
      <c r="H2606">
        <v>4700</v>
      </c>
      <c r="I2606" t="s">
        <v>11</v>
      </c>
      <c r="J2606" t="s">
        <v>51</v>
      </c>
      <c r="K2606" t="s">
        <v>152</v>
      </c>
      <c r="L2606" t="s">
        <v>13</v>
      </c>
      <c r="M2606" s="5">
        <v>285.39</v>
      </c>
      <c r="N2606">
        <v>1</v>
      </c>
    </row>
    <row r="2607" spans="1:14" x14ac:dyDescent="0.25">
      <c r="A2607" s="2">
        <v>45757</v>
      </c>
      <c r="B2607" s="3">
        <f t="shared" si="122"/>
        <v>2025</v>
      </c>
      <c r="C2607" t="str">
        <f t="shared" si="120"/>
        <v>2024-2025</v>
      </c>
      <c r="D2607" t="s">
        <v>147</v>
      </c>
      <c r="E2607" t="s">
        <v>79</v>
      </c>
      <c r="F2607" t="str">
        <f t="shared" si="121"/>
        <v>Australian Capital Territory</v>
      </c>
      <c r="G2607" t="s">
        <v>80</v>
      </c>
      <c r="H2607">
        <v>2617</v>
      </c>
      <c r="I2607" t="s">
        <v>11</v>
      </c>
      <c r="J2607" t="s">
        <v>58</v>
      </c>
      <c r="K2607" t="s">
        <v>151</v>
      </c>
      <c r="L2607" t="s">
        <v>21</v>
      </c>
      <c r="M2607" s="5">
        <v>285.46000000000004</v>
      </c>
      <c r="N2607">
        <v>1</v>
      </c>
    </row>
    <row r="2608" spans="1:14" x14ac:dyDescent="0.25">
      <c r="A2608" s="2">
        <v>45434</v>
      </c>
      <c r="B2608" s="3">
        <f t="shared" si="122"/>
        <v>2024</v>
      </c>
      <c r="C2608" t="str">
        <f t="shared" si="120"/>
        <v>2023-2024</v>
      </c>
      <c r="D2608" t="s">
        <v>147</v>
      </c>
      <c r="E2608" t="s">
        <v>127</v>
      </c>
      <c r="F2608" t="str">
        <f t="shared" si="121"/>
        <v>New South Wales</v>
      </c>
      <c r="G2608" t="s">
        <v>10</v>
      </c>
      <c r="H2608">
        <v>2131</v>
      </c>
      <c r="I2608" t="s">
        <v>11</v>
      </c>
      <c r="J2608" t="s">
        <v>27</v>
      </c>
      <c r="K2608" t="s">
        <v>150</v>
      </c>
      <c r="L2608" t="s">
        <v>18</v>
      </c>
      <c r="M2608" s="5">
        <v>285.74</v>
      </c>
      <c r="N2608">
        <v>1</v>
      </c>
    </row>
    <row r="2609" spans="1:14" x14ac:dyDescent="0.25">
      <c r="A2609" s="2">
        <v>45318</v>
      </c>
      <c r="B2609" s="3">
        <f t="shared" si="122"/>
        <v>2024</v>
      </c>
      <c r="C2609" t="str">
        <f t="shared" si="120"/>
        <v>2023-2024</v>
      </c>
      <c r="D2609" t="s">
        <v>147</v>
      </c>
      <c r="E2609" t="s">
        <v>92</v>
      </c>
      <c r="F2609" t="str">
        <f t="shared" si="121"/>
        <v>Queensland</v>
      </c>
      <c r="G2609" t="s">
        <v>35</v>
      </c>
      <c r="H2609">
        <v>4068</v>
      </c>
      <c r="I2609" t="s">
        <v>11</v>
      </c>
      <c r="J2609" t="s">
        <v>43</v>
      </c>
      <c r="K2609" t="s">
        <v>149</v>
      </c>
      <c r="L2609" t="s">
        <v>15</v>
      </c>
      <c r="M2609" s="5">
        <v>286.38</v>
      </c>
      <c r="N2609">
        <v>1</v>
      </c>
    </row>
    <row r="2610" spans="1:14" x14ac:dyDescent="0.25">
      <c r="A2610" s="2">
        <v>46001</v>
      </c>
      <c r="B2610" s="3">
        <f t="shared" si="122"/>
        <v>2026</v>
      </c>
      <c r="C2610" t="str">
        <f t="shared" si="120"/>
        <v>2025-2026</v>
      </c>
      <c r="D2610" t="s">
        <v>148</v>
      </c>
      <c r="E2610" t="s">
        <v>84</v>
      </c>
      <c r="F2610" t="str">
        <f t="shared" si="121"/>
        <v>Queensland</v>
      </c>
      <c r="G2610" t="s">
        <v>35</v>
      </c>
      <c r="H2610">
        <v>4740</v>
      </c>
      <c r="I2610" t="s">
        <v>11</v>
      </c>
      <c r="J2610" t="s">
        <v>51</v>
      </c>
      <c r="K2610" t="s">
        <v>152</v>
      </c>
      <c r="L2610" t="s">
        <v>13</v>
      </c>
      <c r="M2610" s="5">
        <v>286.44</v>
      </c>
      <c r="N2610">
        <v>1</v>
      </c>
    </row>
    <row r="2611" spans="1:14" x14ac:dyDescent="0.25">
      <c r="A2611" s="2">
        <v>45785</v>
      </c>
      <c r="B2611" s="3">
        <f t="shared" si="122"/>
        <v>2025</v>
      </c>
      <c r="C2611" t="str">
        <f t="shared" si="120"/>
        <v>2024-2025</v>
      </c>
      <c r="D2611" t="s">
        <v>147</v>
      </c>
      <c r="E2611" t="s">
        <v>83</v>
      </c>
      <c r="F2611" t="str">
        <f t="shared" si="121"/>
        <v>New South Wales</v>
      </c>
      <c r="G2611" t="s">
        <v>10</v>
      </c>
      <c r="H2611">
        <v>2750</v>
      </c>
      <c r="I2611" t="s">
        <v>11</v>
      </c>
      <c r="J2611" t="s">
        <v>25</v>
      </c>
      <c r="K2611" t="s">
        <v>155</v>
      </c>
      <c r="L2611" t="s">
        <v>20</v>
      </c>
      <c r="M2611" s="5">
        <v>286.61</v>
      </c>
      <c r="N2611">
        <v>1</v>
      </c>
    </row>
    <row r="2612" spans="1:14" x14ac:dyDescent="0.25">
      <c r="A2612" s="2">
        <v>45565</v>
      </c>
      <c r="B2612" s="3">
        <f t="shared" si="122"/>
        <v>2025</v>
      </c>
      <c r="C2612" t="str">
        <f t="shared" si="120"/>
        <v>2024-2025</v>
      </c>
      <c r="D2612" t="s">
        <v>147</v>
      </c>
      <c r="E2612" t="s">
        <v>53</v>
      </c>
      <c r="F2612" t="str">
        <f t="shared" si="121"/>
        <v>South Australia</v>
      </c>
      <c r="G2612" t="s">
        <v>32</v>
      </c>
      <c r="H2612">
        <v>5082</v>
      </c>
      <c r="I2612" t="s">
        <v>11</v>
      </c>
      <c r="J2612" t="s">
        <v>33</v>
      </c>
      <c r="K2612" t="s">
        <v>150</v>
      </c>
      <c r="L2612" t="s">
        <v>18</v>
      </c>
      <c r="M2612" s="5">
        <v>286.69</v>
      </c>
      <c r="N2612">
        <v>1</v>
      </c>
    </row>
    <row r="2613" spans="1:14" x14ac:dyDescent="0.25">
      <c r="A2613" s="2">
        <v>45857</v>
      </c>
      <c r="B2613" s="3">
        <f t="shared" si="122"/>
        <v>2026</v>
      </c>
      <c r="C2613" t="str">
        <f t="shared" si="120"/>
        <v>2025-2026</v>
      </c>
      <c r="D2613" t="s">
        <v>148</v>
      </c>
      <c r="E2613" t="s">
        <v>84</v>
      </c>
      <c r="F2613" t="str">
        <f t="shared" si="121"/>
        <v>Queensland</v>
      </c>
      <c r="G2613" t="s">
        <v>35</v>
      </c>
      <c r="H2613">
        <v>4740</v>
      </c>
      <c r="I2613" t="s">
        <v>11</v>
      </c>
      <c r="J2613" t="s">
        <v>51</v>
      </c>
      <c r="K2613" t="s">
        <v>154</v>
      </c>
      <c r="L2613" t="s">
        <v>14</v>
      </c>
      <c r="M2613" s="5">
        <v>286.8</v>
      </c>
      <c r="N2613">
        <v>1</v>
      </c>
    </row>
    <row r="2614" spans="1:14" x14ac:dyDescent="0.25">
      <c r="A2614" s="2">
        <v>45423</v>
      </c>
      <c r="B2614" s="3">
        <f t="shared" si="122"/>
        <v>2024</v>
      </c>
      <c r="C2614" t="str">
        <f t="shared" si="120"/>
        <v>2023-2024</v>
      </c>
      <c r="D2614" t="s">
        <v>148</v>
      </c>
      <c r="E2614" t="s">
        <v>100</v>
      </c>
      <c r="F2614" t="str">
        <f t="shared" si="121"/>
        <v>Western Australia</v>
      </c>
      <c r="G2614" t="s">
        <v>48</v>
      </c>
      <c r="H2614">
        <v>6021</v>
      </c>
      <c r="I2614" t="s">
        <v>11</v>
      </c>
      <c r="J2614" t="s">
        <v>49</v>
      </c>
      <c r="K2614" t="s">
        <v>152</v>
      </c>
      <c r="L2614" t="s">
        <v>13</v>
      </c>
      <c r="M2614" s="5">
        <v>287.87</v>
      </c>
      <c r="N2614">
        <v>1</v>
      </c>
    </row>
    <row r="2615" spans="1:14" x14ac:dyDescent="0.25">
      <c r="A2615" s="2">
        <v>45953</v>
      </c>
      <c r="B2615" s="3">
        <f t="shared" si="122"/>
        <v>2026</v>
      </c>
      <c r="C2615" t="str">
        <f t="shared" si="120"/>
        <v>2025-2026</v>
      </c>
      <c r="D2615" t="s">
        <v>148</v>
      </c>
      <c r="E2615" t="s">
        <v>88</v>
      </c>
      <c r="F2615" t="str">
        <f t="shared" si="121"/>
        <v>South Australia</v>
      </c>
      <c r="G2615" t="s">
        <v>32</v>
      </c>
      <c r="H2615">
        <v>5011</v>
      </c>
      <c r="I2615" t="s">
        <v>11</v>
      </c>
      <c r="J2615" t="s">
        <v>33</v>
      </c>
      <c r="K2615" t="s">
        <v>151</v>
      </c>
      <c r="L2615" t="s">
        <v>21</v>
      </c>
      <c r="M2615" s="5">
        <v>288.18</v>
      </c>
      <c r="N2615">
        <v>1</v>
      </c>
    </row>
    <row r="2616" spans="1:14" x14ac:dyDescent="0.25">
      <c r="A2616" s="2">
        <v>45719</v>
      </c>
      <c r="B2616" s="3">
        <f t="shared" si="122"/>
        <v>2025</v>
      </c>
      <c r="C2616" t="str">
        <f t="shared" si="120"/>
        <v>2024-2025</v>
      </c>
      <c r="D2616" t="s">
        <v>147</v>
      </c>
      <c r="E2616" t="s">
        <v>93</v>
      </c>
      <c r="F2616" t="str">
        <f t="shared" si="121"/>
        <v>Western Australia</v>
      </c>
      <c r="G2616" t="s">
        <v>48</v>
      </c>
      <c r="H2616">
        <v>6112</v>
      </c>
      <c r="I2616" t="s">
        <v>11</v>
      </c>
      <c r="J2616" t="s">
        <v>94</v>
      </c>
      <c r="K2616" t="s">
        <v>153</v>
      </c>
      <c r="L2616" t="s">
        <v>16</v>
      </c>
      <c r="M2616" s="5">
        <v>288.22000000000003</v>
      </c>
      <c r="N2616">
        <v>1</v>
      </c>
    </row>
    <row r="2617" spans="1:14" x14ac:dyDescent="0.25">
      <c r="A2617" s="2">
        <v>45483</v>
      </c>
      <c r="B2617" s="3">
        <f t="shared" si="122"/>
        <v>2025</v>
      </c>
      <c r="C2617" t="str">
        <f t="shared" si="120"/>
        <v>2024-2025</v>
      </c>
      <c r="D2617" t="s">
        <v>148</v>
      </c>
      <c r="E2617" t="s">
        <v>99</v>
      </c>
      <c r="F2617" t="str">
        <f t="shared" si="121"/>
        <v>Victoria</v>
      </c>
      <c r="G2617" t="s">
        <v>45</v>
      </c>
      <c r="H2617">
        <v>3148</v>
      </c>
      <c r="I2617" t="s">
        <v>11</v>
      </c>
      <c r="J2617" t="s">
        <v>63</v>
      </c>
      <c r="K2617" t="s">
        <v>19</v>
      </c>
      <c r="L2617" t="s">
        <v>23</v>
      </c>
      <c r="M2617" s="5">
        <v>288.39</v>
      </c>
      <c r="N2617">
        <v>1</v>
      </c>
    </row>
    <row r="2618" spans="1:14" x14ac:dyDescent="0.25">
      <c r="A2618" s="2">
        <v>45380</v>
      </c>
      <c r="B2618" s="3">
        <f t="shared" si="122"/>
        <v>2024</v>
      </c>
      <c r="C2618" t="str">
        <f t="shared" si="120"/>
        <v>2023-2024</v>
      </c>
      <c r="D2618" t="s">
        <v>148</v>
      </c>
      <c r="E2618" t="s">
        <v>91</v>
      </c>
      <c r="F2618" t="str">
        <f t="shared" si="121"/>
        <v>Victoria</v>
      </c>
      <c r="G2618" t="s">
        <v>45</v>
      </c>
      <c r="H2618">
        <v>3690</v>
      </c>
      <c r="I2618" t="s">
        <v>11</v>
      </c>
      <c r="J2618" t="s">
        <v>55</v>
      </c>
      <c r="K2618" t="s">
        <v>19</v>
      </c>
      <c r="L2618" t="s">
        <v>23</v>
      </c>
      <c r="M2618" s="5">
        <v>288.49</v>
      </c>
      <c r="N2618">
        <v>1</v>
      </c>
    </row>
    <row r="2619" spans="1:14" x14ac:dyDescent="0.25">
      <c r="A2619" s="2">
        <v>45541</v>
      </c>
      <c r="B2619" s="3">
        <f t="shared" si="122"/>
        <v>2025</v>
      </c>
      <c r="C2619" t="str">
        <f t="shared" si="120"/>
        <v>2024-2025</v>
      </c>
      <c r="D2619" t="s">
        <v>147</v>
      </c>
      <c r="E2619" t="s">
        <v>107</v>
      </c>
      <c r="F2619" t="str">
        <f t="shared" si="121"/>
        <v>Queensland</v>
      </c>
      <c r="G2619" t="s">
        <v>35</v>
      </c>
      <c r="H2619">
        <v>4220</v>
      </c>
      <c r="I2619" t="s">
        <v>11</v>
      </c>
      <c r="J2619" t="s">
        <v>104</v>
      </c>
      <c r="K2619" t="s">
        <v>153</v>
      </c>
      <c r="L2619" t="s">
        <v>16</v>
      </c>
      <c r="M2619" s="5">
        <v>289.82</v>
      </c>
      <c r="N2619">
        <v>1</v>
      </c>
    </row>
    <row r="2620" spans="1:14" x14ac:dyDescent="0.25">
      <c r="A2620" s="2">
        <v>45783</v>
      </c>
      <c r="B2620" s="3">
        <f t="shared" si="122"/>
        <v>2025</v>
      </c>
      <c r="C2620" t="str">
        <f t="shared" si="120"/>
        <v>2024-2025</v>
      </c>
      <c r="D2620" t="s">
        <v>147</v>
      </c>
      <c r="E2620" t="s">
        <v>56</v>
      </c>
      <c r="F2620" t="str">
        <f t="shared" si="121"/>
        <v>Northern Territory</v>
      </c>
      <c r="G2620" t="s">
        <v>29</v>
      </c>
      <c r="H2620">
        <v>870</v>
      </c>
      <c r="I2620" t="s">
        <v>11</v>
      </c>
      <c r="J2620" t="s">
        <v>30</v>
      </c>
      <c r="K2620" t="s">
        <v>151</v>
      </c>
      <c r="L2620" t="s">
        <v>21</v>
      </c>
      <c r="M2620" s="5">
        <v>290.77</v>
      </c>
      <c r="N2620">
        <v>1</v>
      </c>
    </row>
    <row r="2621" spans="1:14" x14ac:dyDescent="0.25">
      <c r="A2621" s="2">
        <v>45925</v>
      </c>
      <c r="B2621" s="3">
        <f t="shared" si="122"/>
        <v>2026</v>
      </c>
      <c r="C2621" t="str">
        <f t="shared" si="120"/>
        <v>2025-2026</v>
      </c>
      <c r="D2621" t="s">
        <v>147</v>
      </c>
      <c r="E2621" t="s">
        <v>140</v>
      </c>
      <c r="F2621" t="str">
        <f t="shared" si="121"/>
        <v>Tasmania</v>
      </c>
      <c r="G2621" t="s">
        <v>70</v>
      </c>
      <c r="H2621">
        <v>7320</v>
      </c>
      <c r="I2621" t="s">
        <v>11</v>
      </c>
      <c r="J2621" t="s">
        <v>71</v>
      </c>
      <c r="K2621" t="s">
        <v>154</v>
      </c>
      <c r="L2621" t="s">
        <v>14</v>
      </c>
      <c r="M2621" s="5">
        <v>291.87</v>
      </c>
      <c r="N2621">
        <v>1</v>
      </c>
    </row>
    <row r="2622" spans="1:14" x14ac:dyDescent="0.25">
      <c r="A2622" s="2">
        <v>45934</v>
      </c>
      <c r="B2622" s="3">
        <f t="shared" si="122"/>
        <v>2026</v>
      </c>
      <c r="C2622" t="str">
        <f t="shared" si="120"/>
        <v>2025-2026</v>
      </c>
      <c r="D2622" t="s">
        <v>147</v>
      </c>
      <c r="E2622" t="s">
        <v>40</v>
      </c>
      <c r="F2622" t="str">
        <f t="shared" si="121"/>
        <v>New South Wales</v>
      </c>
      <c r="G2622" t="s">
        <v>10</v>
      </c>
      <c r="H2622">
        <v>2116</v>
      </c>
      <c r="I2622" t="s">
        <v>11</v>
      </c>
      <c r="J2622" t="s">
        <v>27</v>
      </c>
      <c r="K2622" t="s">
        <v>150</v>
      </c>
      <c r="L2622" t="s">
        <v>18</v>
      </c>
      <c r="M2622" s="5">
        <v>292.11</v>
      </c>
      <c r="N2622">
        <v>1</v>
      </c>
    </row>
    <row r="2623" spans="1:14" x14ac:dyDescent="0.25">
      <c r="A2623" s="2">
        <v>45808</v>
      </c>
      <c r="B2623" s="3">
        <f t="shared" si="122"/>
        <v>2025</v>
      </c>
      <c r="C2623" t="str">
        <f t="shared" si="120"/>
        <v>2024-2025</v>
      </c>
      <c r="D2623" t="s">
        <v>147</v>
      </c>
      <c r="E2623" t="s">
        <v>133</v>
      </c>
      <c r="F2623" t="str">
        <f t="shared" si="121"/>
        <v>Queensland</v>
      </c>
      <c r="G2623" t="s">
        <v>35</v>
      </c>
      <c r="H2623">
        <v>4305</v>
      </c>
      <c r="I2623" t="s">
        <v>11</v>
      </c>
      <c r="J2623" t="s">
        <v>104</v>
      </c>
      <c r="K2623" t="s">
        <v>153</v>
      </c>
      <c r="L2623" t="s">
        <v>16</v>
      </c>
      <c r="M2623" s="5">
        <v>292.2</v>
      </c>
      <c r="N2623">
        <v>1</v>
      </c>
    </row>
    <row r="2624" spans="1:14" x14ac:dyDescent="0.25">
      <c r="A2624" s="2">
        <v>45489</v>
      </c>
      <c r="B2624" s="3">
        <f t="shared" si="122"/>
        <v>2025</v>
      </c>
      <c r="C2624" t="str">
        <f t="shared" si="120"/>
        <v>2024-2025</v>
      </c>
      <c r="D2624" t="s">
        <v>147</v>
      </c>
      <c r="E2624" t="s">
        <v>121</v>
      </c>
      <c r="F2624" t="str">
        <f t="shared" si="121"/>
        <v>Queensland</v>
      </c>
      <c r="G2624" t="s">
        <v>35</v>
      </c>
      <c r="H2624">
        <v>4700</v>
      </c>
      <c r="I2624" t="s">
        <v>11</v>
      </c>
      <c r="J2624" t="s">
        <v>51</v>
      </c>
      <c r="K2624" t="s">
        <v>154</v>
      </c>
      <c r="L2624" t="s">
        <v>14</v>
      </c>
      <c r="M2624" s="5">
        <v>292.26</v>
      </c>
      <c r="N2624">
        <v>1</v>
      </c>
    </row>
    <row r="2625" spans="1:14" x14ac:dyDescent="0.25">
      <c r="A2625" s="2">
        <v>46006</v>
      </c>
      <c r="B2625" s="3">
        <f t="shared" si="122"/>
        <v>2026</v>
      </c>
      <c r="C2625" t="str">
        <f t="shared" si="120"/>
        <v>2025-2026</v>
      </c>
      <c r="D2625" t="s">
        <v>147</v>
      </c>
      <c r="E2625" t="s">
        <v>67</v>
      </c>
      <c r="F2625" t="str">
        <f t="shared" si="121"/>
        <v>New South Wales</v>
      </c>
      <c r="G2625" t="s">
        <v>10</v>
      </c>
      <c r="H2625">
        <v>2478</v>
      </c>
      <c r="I2625" t="s">
        <v>11</v>
      </c>
      <c r="J2625" t="s">
        <v>68</v>
      </c>
      <c r="K2625" t="s">
        <v>154</v>
      </c>
      <c r="L2625" t="s">
        <v>14</v>
      </c>
      <c r="M2625" s="5">
        <v>292.39</v>
      </c>
      <c r="N2625">
        <v>1</v>
      </c>
    </row>
    <row r="2626" spans="1:14" x14ac:dyDescent="0.25">
      <c r="A2626" s="2">
        <v>46020</v>
      </c>
      <c r="B2626" s="3">
        <f t="shared" si="122"/>
        <v>2026</v>
      </c>
      <c r="C2626" t="str">
        <f t="shared" ref="C2626:C2689" si="123">IF(MONTH(A2626) &gt;= 7, YEAR(A2626) &amp; "-" &amp; YEAR(A2626) + 1, YEAR(A2626) - 1 &amp; "-" &amp; YEAR(A2626))</f>
        <v>2025-2026</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25">
      <c r="A2627" s="2">
        <v>45908</v>
      </c>
      <c r="B2627" s="3">
        <f t="shared" ref="B2627:B2690" si="125">IF(MONTH(A2627)&gt;=7,YEAR(A2627)+1,YEAR(A2627))</f>
        <v>2026</v>
      </c>
      <c r="C2627" t="str">
        <f t="shared" si="123"/>
        <v>2025-2026</v>
      </c>
      <c r="D2627" t="s">
        <v>148</v>
      </c>
      <c r="E2627" t="s">
        <v>53</v>
      </c>
      <c r="F2627" t="str">
        <f t="shared" si="124"/>
        <v>South Australia</v>
      </c>
      <c r="G2627" t="s">
        <v>32</v>
      </c>
      <c r="H2627">
        <v>5082</v>
      </c>
      <c r="I2627" t="s">
        <v>11</v>
      </c>
      <c r="J2627" t="s">
        <v>33</v>
      </c>
      <c r="K2627" t="s">
        <v>150</v>
      </c>
      <c r="L2627" t="s">
        <v>18</v>
      </c>
      <c r="M2627" s="5">
        <v>293.33999999999997</v>
      </c>
      <c r="N2627">
        <v>1</v>
      </c>
    </row>
    <row r="2628" spans="1:14" x14ac:dyDescent="0.25">
      <c r="A2628" s="2">
        <v>45737</v>
      </c>
      <c r="B2628" s="3">
        <f t="shared" si="125"/>
        <v>2025</v>
      </c>
      <c r="C2628" t="str">
        <f t="shared" si="123"/>
        <v>2024-2025</v>
      </c>
      <c r="D2628" t="s">
        <v>148</v>
      </c>
      <c r="E2628" t="s">
        <v>131</v>
      </c>
      <c r="F2628" t="str">
        <f t="shared" si="124"/>
        <v>Western Australia</v>
      </c>
      <c r="G2628" t="s">
        <v>48</v>
      </c>
      <c r="H2628">
        <v>6530</v>
      </c>
      <c r="I2628" t="s">
        <v>11</v>
      </c>
      <c r="J2628" t="s">
        <v>77</v>
      </c>
      <c r="K2628" t="s">
        <v>154</v>
      </c>
      <c r="L2628" t="s">
        <v>14</v>
      </c>
      <c r="M2628" s="5">
        <v>293.67</v>
      </c>
      <c r="N2628">
        <v>1</v>
      </c>
    </row>
    <row r="2629" spans="1:14" x14ac:dyDescent="0.25">
      <c r="A2629" s="2">
        <v>45753</v>
      </c>
      <c r="B2629" s="3">
        <f t="shared" si="125"/>
        <v>2025</v>
      </c>
      <c r="C2629" t="str">
        <f t="shared" si="123"/>
        <v>2024-2025</v>
      </c>
      <c r="D2629" t="s">
        <v>148</v>
      </c>
      <c r="E2629" t="s">
        <v>57</v>
      </c>
      <c r="F2629" t="str">
        <f t="shared" si="124"/>
        <v>New South Wales</v>
      </c>
      <c r="G2629" t="s">
        <v>10</v>
      </c>
      <c r="H2629">
        <v>2560</v>
      </c>
      <c r="I2629" t="s">
        <v>11</v>
      </c>
      <c r="J2629" t="s">
        <v>58</v>
      </c>
      <c r="K2629" t="s">
        <v>154</v>
      </c>
      <c r="L2629" t="s">
        <v>14</v>
      </c>
      <c r="M2629" s="5">
        <v>293.84000000000003</v>
      </c>
      <c r="N2629">
        <v>1</v>
      </c>
    </row>
    <row r="2630" spans="1:14" x14ac:dyDescent="0.25">
      <c r="A2630" s="2">
        <v>45589</v>
      </c>
      <c r="B2630" s="3">
        <f t="shared" si="125"/>
        <v>2025</v>
      </c>
      <c r="C2630" t="str">
        <f t="shared" si="123"/>
        <v>2024-2025</v>
      </c>
      <c r="D2630" t="s">
        <v>147</v>
      </c>
      <c r="E2630" t="s">
        <v>115</v>
      </c>
      <c r="F2630" t="str">
        <f t="shared" si="124"/>
        <v>Western Australia</v>
      </c>
      <c r="G2630" t="s">
        <v>48</v>
      </c>
      <c r="H2630">
        <v>6280</v>
      </c>
      <c r="I2630" t="s">
        <v>11</v>
      </c>
      <c r="J2630" t="s">
        <v>94</v>
      </c>
      <c r="K2630" t="s">
        <v>149</v>
      </c>
      <c r="L2630" t="s">
        <v>15</v>
      </c>
      <c r="M2630" s="5">
        <v>294.44</v>
      </c>
      <c r="N2630">
        <v>1</v>
      </c>
    </row>
    <row r="2631" spans="1:14" x14ac:dyDescent="0.25">
      <c r="A2631" s="2">
        <v>45438</v>
      </c>
      <c r="B2631" s="3">
        <f t="shared" si="125"/>
        <v>2024</v>
      </c>
      <c r="C2631" t="str">
        <f t="shared" si="123"/>
        <v>2023-2024</v>
      </c>
      <c r="D2631" t="s">
        <v>148</v>
      </c>
      <c r="E2631" t="s">
        <v>134</v>
      </c>
      <c r="F2631" t="str">
        <f t="shared" si="124"/>
        <v>Queensland</v>
      </c>
      <c r="G2631" t="s">
        <v>35</v>
      </c>
      <c r="H2631">
        <v>4825</v>
      </c>
      <c r="I2631" t="s">
        <v>11</v>
      </c>
      <c r="J2631" t="s">
        <v>36</v>
      </c>
      <c r="K2631" t="s">
        <v>152</v>
      </c>
      <c r="L2631" t="s">
        <v>13</v>
      </c>
      <c r="M2631" s="5">
        <v>294.5</v>
      </c>
      <c r="N2631">
        <v>1</v>
      </c>
    </row>
    <row r="2632" spans="1:14" x14ac:dyDescent="0.25">
      <c r="A2632" s="2">
        <v>45955</v>
      </c>
      <c r="B2632" s="3">
        <f t="shared" si="125"/>
        <v>2026</v>
      </c>
      <c r="C2632" t="str">
        <f t="shared" si="123"/>
        <v>2025-2026</v>
      </c>
      <c r="D2632" t="s">
        <v>147</v>
      </c>
      <c r="E2632" t="s">
        <v>131</v>
      </c>
      <c r="F2632" t="str">
        <f t="shared" si="124"/>
        <v>Western Australia</v>
      </c>
      <c r="G2632" t="s">
        <v>48</v>
      </c>
      <c r="H2632">
        <v>6530</v>
      </c>
      <c r="I2632" t="s">
        <v>11</v>
      </c>
      <c r="J2632" t="s">
        <v>77</v>
      </c>
      <c r="K2632" t="s">
        <v>149</v>
      </c>
      <c r="L2632" t="s">
        <v>15</v>
      </c>
      <c r="M2632" s="5">
        <v>294.79000000000002</v>
      </c>
      <c r="N2632">
        <v>1</v>
      </c>
    </row>
    <row r="2633" spans="1:14" x14ac:dyDescent="0.25">
      <c r="A2633" s="2">
        <v>45379</v>
      </c>
      <c r="B2633" s="3">
        <f t="shared" si="125"/>
        <v>2024</v>
      </c>
      <c r="C2633" t="str">
        <f t="shared" si="123"/>
        <v>2023-2024</v>
      </c>
      <c r="D2633" t="s">
        <v>147</v>
      </c>
      <c r="E2633" t="s">
        <v>115</v>
      </c>
      <c r="F2633" t="str">
        <f t="shared" si="124"/>
        <v>Western Australia</v>
      </c>
      <c r="G2633" t="s">
        <v>48</v>
      </c>
      <c r="H2633">
        <v>6280</v>
      </c>
      <c r="I2633" t="s">
        <v>11</v>
      </c>
      <c r="J2633" t="s">
        <v>94</v>
      </c>
      <c r="K2633" t="s">
        <v>19</v>
      </c>
      <c r="L2633" t="s">
        <v>23</v>
      </c>
      <c r="M2633" s="5">
        <v>295.34000000000003</v>
      </c>
      <c r="N2633">
        <v>1</v>
      </c>
    </row>
    <row r="2634" spans="1:14" x14ac:dyDescent="0.25">
      <c r="A2634" s="2">
        <v>45943</v>
      </c>
      <c r="B2634" s="3">
        <f t="shared" si="125"/>
        <v>2026</v>
      </c>
      <c r="C2634" t="str">
        <f t="shared" si="123"/>
        <v>2025-2026</v>
      </c>
      <c r="D2634" t="s">
        <v>147</v>
      </c>
      <c r="E2634" t="s">
        <v>124</v>
      </c>
      <c r="F2634" t="str">
        <f t="shared" si="124"/>
        <v>New South Wales</v>
      </c>
      <c r="G2634" t="s">
        <v>10</v>
      </c>
      <c r="H2634">
        <v>2015</v>
      </c>
      <c r="I2634" t="s">
        <v>11</v>
      </c>
      <c r="J2634" t="s">
        <v>12</v>
      </c>
      <c r="K2634" t="s">
        <v>149</v>
      </c>
      <c r="L2634" t="s">
        <v>15</v>
      </c>
      <c r="M2634" s="5">
        <v>295.7</v>
      </c>
      <c r="N2634">
        <v>1</v>
      </c>
    </row>
    <row r="2635" spans="1:14" x14ac:dyDescent="0.25">
      <c r="A2635" s="2">
        <v>45430</v>
      </c>
      <c r="B2635" s="3">
        <f t="shared" si="125"/>
        <v>2024</v>
      </c>
      <c r="C2635" t="str">
        <f t="shared" si="123"/>
        <v>2023-2024</v>
      </c>
      <c r="D2635" t="s">
        <v>147</v>
      </c>
      <c r="E2635" t="s">
        <v>47</v>
      </c>
      <c r="F2635" t="str">
        <f t="shared" si="124"/>
        <v>Western Australia</v>
      </c>
      <c r="G2635" t="s">
        <v>48</v>
      </c>
      <c r="H2635">
        <v>6030</v>
      </c>
      <c r="I2635" t="s">
        <v>11</v>
      </c>
      <c r="J2635" t="s">
        <v>49</v>
      </c>
      <c r="K2635" t="s">
        <v>152</v>
      </c>
      <c r="L2635" t="s">
        <v>13</v>
      </c>
      <c r="M2635" s="5">
        <v>295.70000000000005</v>
      </c>
      <c r="N2635">
        <v>1</v>
      </c>
    </row>
    <row r="2636" spans="1:14" x14ac:dyDescent="0.25">
      <c r="A2636" s="2">
        <v>45840</v>
      </c>
      <c r="B2636" s="3">
        <f t="shared" si="125"/>
        <v>2026</v>
      </c>
      <c r="C2636" t="str">
        <f t="shared" si="123"/>
        <v>2025-2026</v>
      </c>
      <c r="D2636" t="s">
        <v>147</v>
      </c>
      <c r="E2636" t="s">
        <v>145</v>
      </c>
      <c r="F2636" t="str">
        <f t="shared" si="124"/>
        <v>New South Wales</v>
      </c>
      <c r="G2636" t="s">
        <v>10</v>
      </c>
      <c r="H2636">
        <v>2101</v>
      </c>
      <c r="I2636" t="s">
        <v>11</v>
      </c>
      <c r="J2636" t="s">
        <v>27</v>
      </c>
      <c r="K2636" t="s">
        <v>156</v>
      </c>
      <c r="L2636" t="s">
        <v>17</v>
      </c>
      <c r="M2636" s="5">
        <v>296.23</v>
      </c>
      <c r="N2636">
        <v>1</v>
      </c>
    </row>
    <row r="2637" spans="1:14" x14ac:dyDescent="0.25">
      <c r="A2637" s="2">
        <v>46021</v>
      </c>
      <c r="B2637" s="3">
        <f t="shared" si="125"/>
        <v>2026</v>
      </c>
      <c r="C2637" t="str">
        <f t="shared" si="123"/>
        <v>2025-2026</v>
      </c>
      <c r="D2637" t="s">
        <v>147</v>
      </c>
      <c r="E2637" t="s">
        <v>92</v>
      </c>
      <c r="F2637" t="str">
        <f t="shared" si="124"/>
        <v>Queensland</v>
      </c>
      <c r="G2637" t="s">
        <v>35</v>
      </c>
      <c r="H2637">
        <v>4068</v>
      </c>
      <c r="I2637" t="s">
        <v>11</v>
      </c>
      <c r="J2637" t="s">
        <v>43</v>
      </c>
      <c r="K2637" t="s">
        <v>150</v>
      </c>
      <c r="L2637" t="s">
        <v>18</v>
      </c>
      <c r="M2637" s="5">
        <v>296.36</v>
      </c>
      <c r="N2637">
        <v>1</v>
      </c>
    </row>
    <row r="2638" spans="1:14" x14ac:dyDescent="0.25">
      <c r="A2638" s="2">
        <v>45421</v>
      </c>
      <c r="B2638" s="3">
        <f t="shared" si="125"/>
        <v>2024</v>
      </c>
      <c r="C2638" t="str">
        <f t="shared" si="123"/>
        <v>2023-2024</v>
      </c>
      <c r="D2638" t="s">
        <v>148</v>
      </c>
      <c r="E2638" t="s">
        <v>88</v>
      </c>
      <c r="F2638" t="str">
        <f t="shared" si="124"/>
        <v>South Australia</v>
      </c>
      <c r="G2638" t="s">
        <v>32</v>
      </c>
      <c r="H2638">
        <v>5011</v>
      </c>
      <c r="I2638" t="s">
        <v>11</v>
      </c>
      <c r="J2638" t="s">
        <v>33</v>
      </c>
      <c r="K2638" t="s">
        <v>19</v>
      </c>
      <c r="L2638" t="s">
        <v>23</v>
      </c>
      <c r="M2638" s="5">
        <v>296.59000000000003</v>
      </c>
      <c r="N2638">
        <v>1</v>
      </c>
    </row>
    <row r="2639" spans="1:14" x14ac:dyDescent="0.25">
      <c r="A2639" s="2">
        <v>45840</v>
      </c>
      <c r="B2639" s="3">
        <f t="shared" si="125"/>
        <v>2026</v>
      </c>
      <c r="C2639" t="str">
        <f t="shared" si="123"/>
        <v>2025-2026</v>
      </c>
      <c r="D2639" t="s">
        <v>147</v>
      </c>
      <c r="E2639" t="s">
        <v>50</v>
      </c>
      <c r="F2639" t="str">
        <f t="shared" si="124"/>
        <v>Queensland</v>
      </c>
      <c r="G2639" t="s">
        <v>35</v>
      </c>
      <c r="H2639">
        <v>4703</v>
      </c>
      <c r="I2639" t="s">
        <v>11</v>
      </c>
      <c r="J2639" t="s">
        <v>51</v>
      </c>
      <c r="K2639" t="s">
        <v>151</v>
      </c>
      <c r="L2639" t="s">
        <v>21</v>
      </c>
      <c r="M2639" s="5">
        <v>296.68</v>
      </c>
      <c r="N2639">
        <v>1</v>
      </c>
    </row>
    <row r="2640" spans="1:14" x14ac:dyDescent="0.25">
      <c r="A2640" s="2">
        <v>45539</v>
      </c>
      <c r="B2640" s="3">
        <f t="shared" si="125"/>
        <v>2025</v>
      </c>
      <c r="C2640" t="str">
        <f t="shared" si="123"/>
        <v>2024-2025</v>
      </c>
      <c r="D2640" t="s">
        <v>147</v>
      </c>
      <c r="E2640" t="s">
        <v>42</v>
      </c>
      <c r="F2640" t="str">
        <f t="shared" si="124"/>
        <v>Queensland</v>
      </c>
      <c r="G2640" t="s">
        <v>35</v>
      </c>
      <c r="H2640">
        <v>4053</v>
      </c>
      <c r="I2640" t="s">
        <v>11</v>
      </c>
      <c r="J2640" t="s">
        <v>43</v>
      </c>
      <c r="K2640" t="s">
        <v>154</v>
      </c>
      <c r="L2640" t="s">
        <v>14</v>
      </c>
      <c r="M2640" s="5">
        <v>296.7</v>
      </c>
      <c r="N2640">
        <v>1</v>
      </c>
    </row>
    <row r="2641" spans="1:14" x14ac:dyDescent="0.25">
      <c r="A2641" s="2">
        <v>45503</v>
      </c>
      <c r="B2641" s="3">
        <f t="shared" si="125"/>
        <v>2025</v>
      </c>
      <c r="C2641" t="str">
        <f t="shared" si="123"/>
        <v>2024-2025</v>
      </c>
      <c r="D2641" t="s">
        <v>147</v>
      </c>
      <c r="E2641" t="s">
        <v>42</v>
      </c>
      <c r="F2641" t="str">
        <f t="shared" si="124"/>
        <v>Queensland</v>
      </c>
      <c r="G2641" t="s">
        <v>35</v>
      </c>
      <c r="H2641">
        <v>4053</v>
      </c>
      <c r="I2641" t="s">
        <v>11</v>
      </c>
      <c r="J2641" t="s">
        <v>43</v>
      </c>
      <c r="K2641" t="s">
        <v>156</v>
      </c>
      <c r="L2641" t="s">
        <v>17</v>
      </c>
      <c r="M2641" s="5">
        <v>296.85000000000002</v>
      </c>
      <c r="N2641">
        <v>1</v>
      </c>
    </row>
    <row r="2642" spans="1:14" x14ac:dyDescent="0.25">
      <c r="A2642" s="2">
        <v>45538</v>
      </c>
      <c r="B2642" s="3">
        <f t="shared" si="125"/>
        <v>2025</v>
      </c>
      <c r="C2642" t="str">
        <f t="shared" si="123"/>
        <v>2024-2025</v>
      </c>
      <c r="D2642" t="s">
        <v>147</v>
      </c>
      <c r="E2642" t="s">
        <v>133</v>
      </c>
      <c r="F2642" t="str">
        <f t="shared" si="124"/>
        <v>Queensland</v>
      </c>
      <c r="G2642" t="s">
        <v>35</v>
      </c>
      <c r="H2642">
        <v>4305</v>
      </c>
      <c r="I2642" t="s">
        <v>11</v>
      </c>
      <c r="J2642" t="s">
        <v>104</v>
      </c>
      <c r="K2642" t="s">
        <v>151</v>
      </c>
      <c r="L2642" t="s">
        <v>21</v>
      </c>
      <c r="M2642" s="5">
        <v>296.94</v>
      </c>
      <c r="N2642">
        <v>1</v>
      </c>
    </row>
    <row r="2643" spans="1:14" x14ac:dyDescent="0.25">
      <c r="A2643" s="2">
        <v>46021</v>
      </c>
      <c r="B2643" s="3">
        <f t="shared" si="125"/>
        <v>2026</v>
      </c>
      <c r="C2643" t="str">
        <f t="shared" si="123"/>
        <v>2025-2026</v>
      </c>
      <c r="D2643" t="s">
        <v>148</v>
      </c>
      <c r="E2643" t="s">
        <v>100</v>
      </c>
      <c r="F2643" t="str">
        <f t="shared" si="124"/>
        <v>Western Australia</v>
      </c>
      <c r="G2643" t="s">
        <v>48</v>
      </c>
      <c r="H2643">
        <v>6021</v>
      </c>
      <c r="I2643" t="s">
        <v>11</v>
      </c>
      <c r="J2643" t="s">
        <v>49</v>
      </c>
      <c r="K2643" t="s">
        <v>155</v>
      </c>
      <c r="L2643" t="s">
        <v>20</v>
      </c>
      <c r="M2643" s="5">
        <v>297.28000000000003</v>
      </c>
      <c r="N2643">
        <v>1</v>
      </c>
    </row>
    <row r="2644" spans="1:14" x14ac:dyDescent="0.25">
      <c r="A2644" s="2">
        <v>45889</v>
      </c>
      <c r="B2644" s="3">
        <f t="shared" si="125"/>
        <v>2026</v>
      </c>
      <c r="C2644" t="str">
        <f t="shared" si="123"/>
        <v>2025-2026</v>
      </c>
      <c r="D2644" t="s">
        <v>147</v>
      </c>
      <c r="E2644" t="s">
        <v>109</v>
      </c>
      <c r="F2644" t="str">
        <f t="shared" si="124"/>
        <v>New South Wales</v>
      </c>
      <c r="G2644" t="s">
        <v>10</v>
      </c>
      <c r="H2644">
        <v>2480</v>
      </c>
      <c r="I2644" t="s">
        <v>11</v>
      </c>
      <c r="J2644" t="s">
        <v>68</v>
      </c>
      <c r="K2644" t="s">
        <v>19</v>
      </c>
      <c r="L2644" t="s">
        <v>23</v>
      </c>
      <c r="M2644" s="5">
        <v>297.34000000000003</v>
      </c>
      <c r="N2644">
        <v>1</v>
      </c>
    </row>
    <row r="2645" spans="1:14" x14ac:dyDescent="0.25">
      <c r="A2645" s="2">
        <v>45312</v>
      </c>
      <c r="B2645" s="3">
        <f t="shared" si="125"/>
        <v>2024</v>
      </c>
      <c r="C2645" t="str">
        <f t="shared" si="123"/>
        <v>2023-2024</v>
      </c>
      <c r="D2645" t="s">
        <v>148</v>
      </c>
      <c r="E2645" t="s">
        <v>142</v>
      </c>
      <c r="F2645" t="str">
        <f t="shared" si="124"/>
        <v>Australian Capital Territory</v>
      </c>
      <c r="G2645" t="s">
        <v>80</v>
      </c>
      <c r="H2645">
        <v>2609</v>
      </c>
      <c r="I2645" t="s">
        <v>11</v>
      </c>
      <c r="J2645" t="s">
        <v>58</v>
      </c>
      <c r="K2645" t="s">
        <v>153</v>
      </c>
      <c r="L2645" t="s">
        <v>16</v>
      </c>
      <c r="M2645" s="5">
        <v>297.62</v>
      </c>
      <c r="N2645">
        <v>1</v>
      </c>
    </row>
    <row r="2646" spans="1:14" x14ac:dyDescent="0.25">
      <c r="A2646" s="2">
        <v>45421</v>
      </c>
      <c r="B2646" s="3">
        <f t="shared" si="125"/>
        <v>2024</v>
      </c>
      <c r="C2646" t="str">
        <f t="shared" si="123"/>
        <v>2023-2024</v>
      </c>
      <c r="D2646" t="s">
        <v>147</v>
      </c>
      <c r="E2646" t="s">
        <v>121</v>
      </c>
      <c r="F2646" t="str">
        <f t="shared" si="124"/>
        <v>Queensland</v>
      </c>
      <c r="G2646" t="s">
        <v>35</v>
      </c>
      <c r="H2646">
        <v>4700</v>
      </c>
      <c r="I2646" t="s">
        <v>11</v>
      </c>
      <c r="J2646" t="s">
        <v>51</v>
      </c>
      <c r="K2646" t="s">
        <v>19</v>
      </c>
      <c r="L2646" t="s">
        <v>23</v>
      </c>
      <c r="M2646" s="5">
        <v>297.77</v>
      </c>
      <c r="N2646">
        <v>1</v>
      </c>
    </row>
    <row r="2647" spans="1:14" x14ac:dyDescent="0.25">
      <c r="A2647" s="2">
        <v>45517</v>
      </c>
      <c r="B2647" s="3">
        <f t="shared" si="125"/>
        <v>2025</v>
      </c>
      <c r="C2647" t="str">
        <f t="shared" si="123"/>
        <v>2024-2025</v>
      </c>
      <c r="D2647" t="s">
        <v>147</v>
      </c>
      <c r="E2647" t="s">
        <v>96</v>
      </c>
      <c r="F2647" t="str">
        <f t="shared" si="124"/>
        <v>Western Australia</v>
      </c>
      <c r="G2647" t="s">
        <v>48</v>
      </c>
      <c r="H2647">
        <v>6330</v>
      </c>
      <c r="I2647" t="s">
        <v>11</v>
      </c>
      <c r="J2647" t="s">
        <v>94</v>
      </c>
      <c r="K2647" t="s">
        <v>19</v>
      </c>
      <c r="L2647" t="s">
        <v>23</v>
      </c>
      <c r="M2647" s="5">
        <v>298.37</v>
      </c>
      <c r="N2647">
        <v>1</v>
      </c>
    </row>
    <row r="2648" spans="1:14" x14ac:dyDescent="0.25">
      <c r="A2648" s="2">
        <v>45646</v>
      </c>
      <c r="B2648" s="3">
        <f t="shared" si="125"/>
        <v>2025</v>
      </c>
      <c r="C2648" t="str">
        <f t="shared" si="123"/>
        <v>2024-2025</v>
      </c>
      <c r="D2648" t="s">
        <v>148</v>
      </c>
      <c r="E2648" t="s">
        <v>136</v>
      </c>
      <c r="F2648" t="str">
        <f t="shared" si="124"/>
        <v>Victoria</v>
      </c>
      <c r="G2648" t="s">
        <v>45</v>
      </c>
      <c r="H2648">
        <v>3175</v>
      </c>
      <c r="I2648" t="s">
        <v>11</v>
      </c>
      <c r="J2648" t="s">
        <v>63</v>
      </c>
      <c r="K2648" t="s">
        <v>156</v>
      </c>
      <c r="L2648" t="s">
        <v>17</v>
      </c>
      <c r="M2648" s="5">
        <v>299.24</v>
      </c>
      <c r="N2648">
        <v>1</v>
      </c>
    </row>
    <row r="2649" spans="1:14" x14ac:dyDescent="0.25">
      <c r="A2649" s="2">
        <v>45434</v>
      </c>
      <c r="B2649" s="3">
        <f t="shared" si="125"/>
        <v>2024</v>
      </c>
      <c r="C2649" t="str">
        <f t="shared" si="123"/>
        <v>2023-2024</v>
      </c>
      <c r="D2649" t="s">
        <v>147</v>
      </c>
      <c r="E2649" t="s">
        <v>126</v>
      </c>
      <c r="F2649" t="str">
        <f t="shared" si="124"/>
        <v>Queensland</v>
      </c>
      <c r="G2649" t="s">
        <v>35</v>
      </c>
      <c r="H2649">
        <v>4551</v>
      </c>
      <c r="I2649" t="s">
        <v>11</v>
      </c>
      <c r="J2649" t="s">
        <v>120</v>
      </c>
      <c r="K2649" t="s">
        <v>156</v>
      </c>
      <c r="L2649" t="s">
        <v>17</v>
      </c>
      <c r="M2649" s="5">
        <v>299.5</v>
      </c>
      <c r="N2649">
        <v>1</v>
      </c>
    </row>
    <row r="2650" spans="1:14" x14ac:dyDescent="0.25">
      <c r="A2650" s="2">
        <v>45455</v>
      </c>
      <c r="B2650" s="3">
        <f t="shared" si="125"/>
        <v>2024</v>
      </c>
      <c r="C2650" t="str">
        <f t="shared" si="123"/>
        <v>2023-2024</v>
      </c>
      <c r="D2650" t="s">
        <v>147</v>
      </c>
      <c r="E2650" t="s">
        <v>116</v>
      </c>
      <c r="F2650" t="str">
        <f t="shared" si="124"/>
        <v>Western Australia</v>
      </c>
      <c r="G2650" t="s">
        <v>48</v>
      </c>
      <c r="H2650">
        <v>6725</v>
      </c>
      <c r="I2650" t="s">
        <v>11</v>
      </c>
      <c r="J2650" t="s">
        <v>77</v>
      </c>
      <c r="K2650" t="s">
        <v>151</v>
      </c>
      <c r="L2650" t="s">
        <v>21</v>
      </c>
      <c r="M2650" s="5">
        <v>299.70000000000005</v>
      </c>
      <c r="N2650">
        <v>1</v>
      </c>
    </row>
    <row r="2651" spans="1:14" x14ac:dyDescent="0.25">
      <c r="A2651" s="2">
        <v>45433</v>
      </c>
      <c r="B2651" s="3">
        <f t="shared" si="125"/>
        <v>2024</v>
      </c>
      <c r="C2651" t="str">
        <f t="shared" si="123"/>
        <v>2023-2024</v>
      </c>
      <c r="D2651" t="s">
        <v>147</v>
      </c>
      <c r="E2651" t="s">
        <v>9</v>
      </c>
      <c r="F2651" t="str">
        <f t="shared" si="124"/>
        <v>New South Wales</v>
      </c>
      <c r="G2651" t="s">
        <v>10</v>
      </c>
      <c r="H2651">
        <v>2067</v>
      </c>
      <c r="I2651" t="s">
        <v>11</v>
      </c>
      <c r="J2651" t="s">
        <v>12</v>
      </c>
      <c r="K2651" t="s">
        <v>19</v>
      </c>
      <c r="L2651" t="s">
        <v>23</v>
      </c>
      <c r="M2651" s="5">
        <v>299.77999999999997</v>
      </c>
      <c r="N2651">
        <v>1</v>
      </c>
    </row>
    <row r="2652" spans="1:14" x14ac:dyDescent="0.25">
      <c r="A2652" s="2">
        <v>45839</v>
      </c>
      <c r="B2652" s="3">
        <f t="shared" si="125"/>
        <v>2026</v>
      </c>
      <c r="C2652" t="str">
        <f t="shared" si="123"/>
        <v>2025-2026</v>
      </c>
      <c r="D2652" t="s">
        <v>147</v>
      </c>
      <c r="E2652" t="s">
        <v>85</v>
      </c>
      <c r="F2652" t="str">
        <f t="shared" si="124"/>
        <v>Queensland</v>
      </c>
      <c r="G2652" t="s">
        <v>35</v>
      </c>
      <c r="H2652">
        <v>4883</v>
      </c>
      <c r="I2652" t="s">
        <v>11</v>
      </c>
      <c r="J2652" t="s">
        <v>36</v>
      </c>
      <c r="K2652" t="s">
        <v>152</v>
      </c>
      <c r="L2652" t="s">
        <v>13</v>
      </c>
      <c r="M2652" s="5">
        <v>299.83999999999997</v>
      </c>
      <c r="N2652">
        <v>1</v>
      </c>
    </row>
    <row r="2653" spans="1:14" x14ac:dyDescent="0.25">
      <c r="A2653" s="2">
        <v>46008</v>
      </c>
      <c r="B2653" s="3">
        <f t="shared" si="125"/>
        <v>2026</v>
      </c>
      <c r="C2653" t="str">
        <f t="shared" si="123"/>
        <v>2025-2026</v>
      </c>
      <c r="D2653" t="s">
        <v>147</v>
      </c>
      <c r="E2653" t="s">
        <v>78</v>
      </c>
      <c r="F2653" t="str">
        <f t="shared" si="124"/>
        <v>New South Wales</v>
      </c>
      <c r="G2653" t="s">
        <v>10</v>
      </c>
      <c r="H2653">
        <v>2350</v>
      </c>
      <c r="I2653" t="s">
        <v>11</v>
      </c>
      <c r="J2653" t="s">
        <v>68</v>
      </c>
      <c r="K2653" t="s">
        <v>155</v>
      </c>
      <c r="L2653" t="s">
        <v>20</v>
      </c>
      <c r="M2653" s="5">
        <v>299.91999999999996</v>
      </c>
      <c r="N2653">
        <v>1</v>
      </c>
    </row>
    <row r="2654" spans="1:14" x14ac:dyDescent="0.25">
      <c r="A2654" s="2">
        <v>46020</v>
      </c>
      <c r="B2654" s="3">
        <f t="shared" si="125"/>
        <v>2026</v>
      </c>
      <c r="C2654" t="str">
        <f t="shared" si="123"/>
        <v>2025-2026</v>
      </c>
      <c r="D2654" t="s">
        <v>148</v>
      </c>
      <c r="E2654" t="s">
        <v>61</v>
      </c>
      <c r="F2654" t="str">
        <f t="shared" si="124"/>
        <v>New South Wales</v>
      </c>
      <c r="G2654" t="s">
        <v>10</v>
      </c>
      <c r="H2654">
        <v>2539</v>
      </c>
      <c r="I2654" t="s">
        <v>11</v>
      </c>
      <c r="J2654" t="s">
        <v>58</v>
      </c>
      <c r="K2654" t="s">
        <v>151</v>
      </c>
      <c r="L2654" t="s">
        <v>21</v>
      </c>
      <c r="M2654" s="5">
        <v>300.2</v>
      </c>
      <c r="N2654">
        <v>1</v>
      </c>
    </row>
    <row r="2655" spans="1:14" x14ac:dyDescent="0.25">
      <c r="A2655" s="2">
        <v>45573</v>
      </c>
      <c r="B2655" s="3">
        <f t="shared" si="125"/>
        <v>2025</v>
      </c>
      <c r="C2655" t="str">
        <f t="shared" si="123"/>
        <v>2024-2025</v>
      </c>
      <c r="D2655" t="s">
        <v>147</v>
      </c>
      <c r="E2655" t="s">
        <v>56</v>
      </c>
      <c r="F2655" t="str">
        <f t="shared" si="124"/>
        <v>Northern Territory</v>
      </c>
      <c r="G2655" t="s">
        <v>29</v>
      </c>
      <c r="H2655">
        <v>870</v>
      </c>
      <c r="I2655" t="s">
        <v>11</v>
      </c>
      <c r="J2655" t="s">
        <v>30</v>
      </c>
      <c r="K2655" t="s">
        <v>155</v>
      </c>
      <c r="L2655" t="s">
        <v>20</v>
      </c>
      <c r="M2655" s="5">
        <v>300.26</v>
      </c>
      <c r="N2655">
        <v>1</v>
      </c>
    </row>
    <row r="2656" spans="1:14" x14ac:dyDescent="0.25">
      <c r="A2656" s="2">
        <v>45394</v>
      </c>
      <c r="B2656" s="3">
        <f t="shared" si="125"/>
        <v>2024</v>
      </c>
      <c r="C2656" t="str">
        <f t="shared" si="123"/>
        <v>2023-2024</v>
      </c>
      <c r="D2656" t="s">
        <v>147</v>
      </c>
      <c r="E2656" t="s">
        <v>31</v>
      </c>
      <c r="F2656" t="str">
        <f t="shared" si="124"/>
        <v>South Australia</v>
      </c>
      <c r="G2656" t="s">
        <v>32</v>
      </c>
      <c r="H2656">
        <v>5168</v>
      </c>
      <c r="I2656" t="s">
        <v>11</v>
      </c>
      <c r="J2656" t="s">
        <v>33</v>
      </c>
      <c r="K2656" t="s">
        <v>154</v>
      </c>
      <c r="L2656" t="s">
        <v>14</v>
      </c>
      <c r="M2656" s="5">
        <v>300.36</v>
      </c>
      <c r="N2656">
        <v>1</v>
      </c>
    </row>
    <row r="2657" spans="1:14" x14ac:dyDescent="0.25">
      <c r="A2657" s="2">
        <v>45912</v>
      </c>
      <c r="B2657" s="3">
        <f t="shared" si="125"/>
        <v>2026</v>
      </c>
      <c r="C2657" t="str">
        <f t="shared" si="123"/>
        <v>2025-2026</v>
      </c>
      <c r="D2657" t="s">
        <v>147</v>
      </c>
      <c r="E2657" t="s">
        <v>79</v>
      </c>
      <c r="F2657" t="str">
        <f t="shared" si="124"/>
        <v>Australian Capital Territory</v>
      </c>
      <c r="G2657" t="s">
        <v>80</v>
      </c>
      <c r="H2657">
        <v>2617</v>
      </c>
      <c r="I2657" t="s">
        <v>11</v>
      </c>
      <c r="J2657" t="s">
        <v>58</v>
      </c>
      <c r="K2657" t="s">
        <v>19</v>
      </c>
      <c r="L2657" t="s">
        <v>23</v>
      </c>
      <c r="M2657" s="5">
        <v>300.65999999999997</v>
      </c>
      <c r="N2657">
        <v>1</v>
      </c>
    </row>
    <row r="2658" spans="1:14" x14ac:dyDescent="0.25">
      <c r="A2658" s="2">
        <v>45519</v>
      </c>
      <c r="B2658" s="3">
        <f t="shared" si="125"/>
        <v>2025</v>
      </c>
      <c r="C2658" t="str">
        <f t="shared" si="123"/>
        <v>2024-2025</v>
      </c>
      <c r="D2658" t="s">
        <v>148</v>
      </c>
      <c r="E2658" t="s">
        <v>89</v>
      </c>
      <c r="F2658" t="str">
        <f t="shared" si="124"/>
        <v>Queensland</v>
      </c>
      <c r="G2658" t="s">
        <v>35</v>
      </c>
      <c r="H2658">
        <v>4655</v>
      </c>
      <c r="I2658" t="s">
        <v>11</v>
      </c>
      <c r="J2658" t="s">
        <v>51</v>
      </c>
      <c r="K2658" t="s">
        <v>154</v>
      </c>
      <c r="L2658" t="s">
        <v>14</v>
      </c>
      <c r="M2658" s="5">
        <v>300.69000000000005</v>
      </c>
      <c r="N2658">
        <v>1</v>
      </c>
    </row>
    <row r="2659" spans="1:14" x14ac:dyDescent="0.25">
      <c r="A2659" s="2">
        <v>45748</v>
      </c>
      <c r="B2659" s="3">
        <f t="shared" si="125"/>
        <v>2025</v>
      </c>
      <c r="C2659" t="str">
        <f t="shared" si="123"/>
        <v>2024-2025</v>
      </c>
      <c r="D2659" t="s">
        <v>147</v>
      </c>
      <c r="E2659" t="s">
        <v>41</v>
      </c>
      <c r="F2659" t="str">
        <f t="shared" si="124"/>
        <v>New South Wales</v>
      </c>
      <c r="G2659" t="s">
        <v>10</v>
      </c>
      <c r="H2659">
        <v>2830</v>
      </c>
      <c r="I2659" t="s">
        <v>11</v>
      </c>
      <c r="J2659" t="s">
        <v>25</v>
      </c>
      <c r="K2659" t="s">
        <v>155</v>
      </c>
      <c r="L2659" t="s">
        <v>20</v>
      </c>
      <c r="M2659" s="5">
        <v>300.85000000000002</v>
      </c>
      <c r="N2659">
        <v>1</v>
      </c>
    </row>
    <row r="2660" spans="1:14" x14ac:dyDescent="0.25">
      <c r="A2660" s="2">
        <v>45625</v>
      </c>
      <c r="B2660" s="3">
        <f t="shared" si="125"/>
        <v>2025</v>
      </c>
      <c r="C2660" t="str">
        <f t="shared" si="123"/>
        <v>2024-2025</v>
      </c>
      <c r="D2660" t="s">
        <v>148</v>
      </c>
      <c r="E2660" t="s">
        <v>24</v>
      </c>
      <c r="F2660" t="str">
        <f t="shared" si="124"/>
        <v>New South Wales</v>
      </c>
      <c r="G2660" t="s">
        <v>10</v>
      </c>
      <c r="H2660">
        <v>2795</v>
      </c>
      <c r="I2660" t="s">
        <v>11</v>
      </c>
      <c r="J2660" t="s">
        <v>25</v>
      </c>
      <c r="K2660" t="s">
        <v>155</v>
      </c>
      <c r="L2660" t="s">
        <v>20</v>
      </c>
      <c r="M2660" s="5">
        <v>301.13</v>
      </c>
      <c r="N2660">
        <v>1</v>
      </c>
    </row>
    <row r="2661" spans="1:14" x14ac:dyDescent="0.25">
      <c r="A2661" s="2">
        <v>45505</v>
      </c>
      <c r="B2661" s="3">
        <f t="shared" si="125"/>
        <v>2025</v>
      </c>
      <c r="C2661" t="str">
        <f t="shared" si="123"/>
        <v>2024-2025</v>
      </c>
      <c r="D2661" t="s">
        <v>148</v>
      </c>
      <c r="E2661" t="s">
        <v>42</v>
      </c>
      <c r="F2661" t="str">
        <f t="shared" si="124"/>
        <v>Queensland</v>
      </c>
      <c r="G2661" t="s">
        <v>35</v>
      </c>
      <c r="H2661">
        <v>4053</v>
      </c>
      <c r="I2661" t="s">
        <v>11</v>
      </c>
      <c r="J2661" t="s">
        <v>43</v>
      </c>
      <c r="K2661" t="s">
        <v>19</v>
      </c>
      <c r="L2661" t="s">
        <v>23</v>
      </c>
      <c r="M2661" s="5">
        <v>301.32000000000005</v>
      </c>
      <c r="N2661">
        <v>1</v>
      </c>
    </row>
    <row r="2662" spans="1:14" x14ac:dyDescent="0.25">
      <c r="A2662" s="2">
        <v>45949</v>
      </c>
      <c r="B2662" s="3">
        <f t="shared" si="125"/>
        <v>2026</v>
      </c>
      <c r="C2662" t="str">
        <f t="shared" si="123"/>
        <v>2025-2026</v>
      </c>
      <c r="D2662" t="s">
        <v>148</v>
      </c>
      <c r="E2662" t="s">
        <v>110</v>
      </c>
      <c r="F2662" t="str">
        <f t="shared" si="124"/>
        <v>Queensland</v>
      </c>
      <c r="G2662" t="s">
        <v>35</v>
      </c>
      <c r="H2662">
        <v>4680</v>
      </c>
      <c r="I2662" t="s">
        <v>11</v>
      </c>
      <c r="J2662" t="s">
        <v>51</v>
      </c>
      <c r="K2662" t="s">
        <v>155</v>
      </c>
      <c r="L2662" t="s">
        <v>20</v>
      </c>
      <c r="M2662" s="5">
        <v>303.34000000000003</v>
      </c>
      <c r="N2662">
        <v>1</v>
      </c>
    </row>
    <row r="2663" spans="1:14" x14ac:dyDescent="0.25">
      <c r="A2663" s="2">
        <v>45463</v>
      </c>
      <c r="B2663" s="3">
        <f t="shared" si="125"/>
        <v>2024</v>
      </c>
      <c r="C2663" t="str">
        <f t="shared" si="123"/>
        <v>2023-2024</v>
      </c>
      <c r="D2663" t="s">
        <v>147</v>
      </c>
      <c r="E2663" t="s">
        <v>113</v>
      </c>
      <c r="F2663" t="str">
        <f t="shared" si="124"/>
        <v>Queensland</v>
      </c>
      <c r="G2663" t="s">
        <v>35</v>
      </c>
      <c r="H2663">
        <v>4215</v>
      </c>
      <c r="I2663" t="s">
        <v>11</v>
      </c>
      <c r="J2663" t="s">
        <v>104</v>
      </c>
      <c r="K2663" t="s">
        <v>19</v>
      </c>
      <c r="L2663" t="s">
        <v>23</v>
      </c>
      <c r="M2663" s="5">
        <v>303.39999999999998</v>
      </c>
      <c r="N2663">
        <v>1</v>
      </c>
    </row>
    <row r="2664" spans="1:14" x14ac:dyDescent="0.25">
      <c r="A2664" s="2">
        <v>45467</v>
      </c>
      <c r="B2664" s="3">
        <f t="shared" si="125"/>
        <v>2024</v>
      </c>
      <c r="C2664" t="str">
        <f t="shared" si="123"/>
        <v>2023-2024</v>
      </c>
      <c r="D2664" t="s">
        <v>147</v>
      </c>
      <c r="E2664" t="s">
        <v>145</v>
      </c>
      <c r="F2664" t="str">
        <f t="shared" si="124"/>
        <v>New South Wales</v>
      </c>
      <c r="G2664" t="s">
        <v>10</v>
      </c>
      <c r="H2664">
        <v>2101</v>
      </c>
      <c r="I2664" t="s">
        <v>11</v>
      </c>
      <c r="J2664" t="s">
        <v>27</v>
      </c>
      <c r="K2664" t="s">
        <v>19</v>
      </c>
      <c r="L2664" t="s">
        <v>23</v>
      </c>
      <c r="M2664" s="5">
        <v>303.45999999999998</v>
      </c>
      <c r="N2664">
        <v>1</v>
      </c>
    </row>
    <row r="2665" spans="1:14" x14ac:dyDescent="0.25">
      <c r="A2665" s="2">
        <v>45587</v>
      </c>
      <c r="B2665" s="3">
        <f t="shared" si="125"/>
        <v>2025</v>
      </c>
      <c r="C2665" t="str">
        <f t="shared" si="123"/>
        <v>2024-2025</v>
      </c>
      <c r="D2665" t="s">
        <v>148</v>
      </c>
      <c r="E2665" t="s">
        <v>125</v>
      </c>
      <c r="F2665" t="str">
        <f t="shared" si="124"/>
        <v>Victoria</v>
      </c>
      <c r="G2665" t="s">
        <v>45</v>
      </c>
      <c r="H2665">
        <v>3400</v>
      </c>
      <c r="I2665" t="s">
        <v>11</v>
      </c>
      <c r="J2665" t="s">
        <v>60</v>
      </c>
      <c r="K2665" t="s">
        <v>149</v>
      </c>
      <c r="L2665" t="s">
        <v>15</v>
      </c>
      <c r="M2665" s="5">
        <v>303.72000000000003</v>
      </c>
      <c r="N2665">
        <v>1</v>
      </c>
    </row>
    <row r="2666" spans="1:14" x14ac:dyDescent="0.25">
      <c r="A2666" s="2">
        <v>45859</v>
      </c>
      <c r="B2666" s="3">
        <f t="shared" si="125"/>
        <v>2026</v>
      </c>
      <c r="C2666" t="str">
        <f t="shared" si="123"/>
        <v>2025-2026</v>
      </c>
      <c r="D2666" t="s">
        <v>147</v>
      </c>
      <c r="E2666" t="s">
        <v>114</v>
      </c>
      <c r="F2666" t="str">
        <f t="shared" si="124"/>
        <v>Victoria</v>
      </c>
      <c r="G2666" t="s">
        <v>45</v>
      </c>
      <c r="H2666">
        <v>3551</v>
      </c>
      <c r="I2666" t="s">
        <v>11</v>
      </c>
      <c r="J2666" t="s">
        <v>60</v>
      </c>
      <c r="K2666" t="s">
        <v>155</v>
      </c>
      <c r="L2666" t="s">
        <v>20</v>
      </c>
      <c r="M2666" s="5">
        <v>304</v>
      </c>
      <c r="N2666">
        <v>1</v>
      </c>
    </row>
    <row r="2667" spans="1:14" x14ac:dyDescent="0.25">
      <c r="A2667" s="2">
        <v>45411</v>
      </c>
      <c r="B2667" s="3">
        <f t="shared" si="125"/>
        <v>2024</v>
      </c>
      <c r="C2667" t="str">
        <f t="shared" si="123"/>
        <v>2023-2024</v>
      </c>
      <c r="D2667" t="s">
        <v>148</v>
      </c>
      <c r="E2667" t="s">
        <v>131</v>
      </c>
      <c r="F2667" t="str">
        <f t="shared" si="124"/>
        <v>Western Australia</v>
      </c>
      <c r="G2667" t="s">
        <v>48</v>
      </c>
      <c r="H2667">
        <v>6530</v>
      </c>
      <c r="I2667" t="s">
        <v>11</v>
      </c>
      <c r="J2667" t="s">
        <v>77</v>
      </c>
      <c r="K2667" t="s">
        <v>154</v>
      </c>
      <c r="L2667" t="s">
        <v>14</v>
      </c>
      <c r="M2667" s="5">
        <v>304.11</v>
      </c>
      <c r="N2667">
        <v>1</v>
      </c>
    </row>
    <row r="2668" spans="1:14" x14ac:dyDescent="0.25">
      <c r="A2668" s="2">
        <v>45409</v>
      </c>
      <c r="B2668" s="3">
        <f t="shared" si="125"/>
        <v>2024</v>
      </c>
      <c r="C2668" t="str">
        <f t="shared" si="123"/>
        <v>2023-2024</v>
      </c>
      <c r="D2668" t="s">
        <v>147</v>
      </c>
      <c r="E2668" t="s">
        <v>79</v>
      </c>
      <c r="F2668" t="str">
        <f t="shared" si="124"/>
        <v>Australian Capital Territory</v>
      </c>
      <c r="G2668" t="s">
        <v>80</v>
      </c>
      <c r="H2668">
        <v>2617</v>
      </c>
      <c r="I2668" t="s">
        <v>11</v>
      </c>
      <c r="J2668" t="s">
        <v>58</v>
      </c>
      <c r="K2668" t="s">
        <v>154</v>
      </c>
      <c r="L2668" t="s">
        <v>14</v>
      </c>
      <c r="M2668" s="5">
        <v>305.88</v>
      </c>
      <c r="N2668">
        <v>1</v>
      </c>
    </row>
    <row r="2669" spans="1:14" x14ac:dyDescent="0.25">
      <c r="A2669" s="2">
        <v>45428</v>
      </c>
      <c r="B2669" s="3">
        <f t="shared" si="125"/>
        <v>2024</v>
      </c>
      <c r="C2669" t="str">
        <f t="shared" si="123"/>
        <v>2023-2024</v>
      </c>
      <c r="D2669" t="s">
        <v>147</v>
      </c>
      <c r="E2669" t="s">
        <v>124</v>
      </c>
      <c r="F2669" t="str">
        <f t="shared" si="124"/>
        <v>New South Wales</v>
      </c>
      <c r="G2669" t="s">
        <v>10</v>
      </c>
      <c r="H2669">
        <v>2015</v>
      </c>
      <c r="I2669" t="s">
        <v>11</v>
      </c>
      <c r="J2669" t="s">
        <v>12</v>
      </c>
      <c r="K2669" t="s">
        <v>156</v>
      </c>
      <c r="L2669" t="s">
        <v>17</v>
      </c>
      <c r="M2669" s="5">
        <v>306.10000000000002</v>
      </c>
      <c r="N2669">
        <v>1</v>
      </c>
    </row>
    <row r="2670" spans="1:14" x14ac:dyDescent="0.25">
      <c r="A2670" s="2">
        <v>46010</v>
      </c>
      <c r="B2670" s="3">
        <f t="shared" si="125"/>
        <v>2026</v>
      </c>
      <c r="C2670" t="str">
        <f t="shared" si="123"/>
        <v>2025-2026</v>
      </c>
      <c r="D2670" t="s">
        <v>147</v>
      </c>
      <c r="E2670" t="s">
        <v>95</v>
      </c>
      <c r="F2670" t="str">
        <f t="shared" si="124"/>
        <v>Victoria</v>
      </c>
      <c r="G2670" t="s">
        <v>45</v>
      </c>
      <c r="H2670">
        <v>3931</v>
      </c>
      <c r="I2670" t="s">
        <v>11</v>
      </c>
      <c r="J2670" t="s">
        <v>55</v>
      </c>
      <c r="K2670" t="s">
        <v>152</v>
      </c>
      <c r="L2670" t="s">
        <v>13</v>
      </c>
      <c r="M2670" s="5">
        <v>306.11</v>
      </c>
      <c r="N2670">
        <v>1</v>
      </c>
    </row>
    <row r="2671" spans="1:14" x14ac:dyDescent="0.25">
      <c r="A2671" s="2">
        <v>45367</v>
      </c>
      <c r="B2671" s="3">
        <f t="shared" si="125"/>
        <v>2024</v>
      </c>
      <c r="C2671" t="str">
        <f t="shared" si="123"/>
        <v>2023-2024</v>
      </c>
      <c r="D2671" t="s">
        <v>147</v>
      </c>
      <c r="E2671" t="s">
        <v>31</v>
      </c>
      <c r="F2671" t="str">
        <f t="shared" si="124"/>
        <v>South Australia</v>
      </c>
      <c r="G2671" t="s">
        <v>32</v>
      </c>
      <c r="H2671">
        <v>5168</v>
      </c>
      <c r="I2671" t="s">
        <v>11</v>
      </c>
      <c r="J2671" t="s">
        <v>33</v>
      </c>
      <c r="K2671" t="s">
        <v>152</v>
      </c>
      <c r="L2671" t="s">
        <v>13</v>
      </c>
      <c r="M2671" s="5">
        <v>306.46000000000004</v>
      </c>
      <c r="N2671">
        <v>1</v>
      </c>
    </row>
    <row r="2672" spans="1:14" x14ac:dyDescent="0.25">
      <c r="A2672" s="2">
        <v>45511</v>
      </c>
      <c r="B2672" s="3">
        <f t="shared" si="125"/>
        <v>2025</v>
      </c>
      <c r="C2672" t="str">
        <f t="shared" si="123"/>
        <v>2024-2025</v>
      </c>
      <c r="D2672" t="s">
        <v>147</v>
      </c>
      <c r="E2672" t="s">
        <v>90</v>
      </c>
      <c r="F2672" t="str">
        <f t="shared" si="124"/>
        <v>Victoria</v>
      </c>
      <c r="G2672" t="s">
        <v>45</v>
      </c>
      <c r="H2672">
        <v>3179</v>
      </c>
      <c r="I2672" t="s">
        <v>11</v>
      </c>
      <c r="J2672" t="s">
        <v>63</v>
      </c>
      <c r="K2672" t="s">
        <v>150</v>
      </c>
      <c r="L2672" t="s">
        <v>18</v>
      </c>
      <c r="M2672" s="5">
        <v>306.71000000000004</v>
      </c>
      <c r="N2672">
        <v>1</v>
      </c>
    </row>
    <row r="2673" spans="1:14" x14ac:dyDescent="0.25">
      <c r="A2673" s="2">
        <v>45957</v>
      </c>
      <c r="B2673" s="3">
        <f t="shared" si="125"/>
        <v>2026</v>
      </c>
      <c r="C2673" t="str">
        <f t="shared" si="123"/>
        <v>2025-2026</v>
      </c>
      <c r="D2673" t="s">
        <v>148</v>
      </c>
      <c r="E2673" t="s">
        <v>76</v>
      </c>
      <c r="F2673" t="str">
        <f t="shared" si="124"/>
        <v>Western Australia</v>
      </c>
      <c r="G2673" t="s">
        <v>48</v>
      </c>
      <c r="H2673">
        <v>6450</v>
      </c>
      <c r="I2673" t="s">
        <v>11</v>
      </c>
      <c r="J2673" t="s">
        <v>77</v>
      </c>
      <c r="K2673" t="s">
        <v>154</v>
      </c>
      <c r="L2673" t="s">
        <v>14</v>
      </c>
      <c r="M2673" s="5">
        <v>306.76</v>
      </c>
      <c r="N2673">
        <v>1</v>
      </c>
    </row>
    <row r="2674" spans="1:14" x14ac:dyDescent="0.25">
      <c r="A2674" s="2">
        <v>45735</v>
      </c>
      <c r="B2674" s="3">
        <f t="shared" si="125"/>
        <v>2025</v>
      </c>
      <c r="C2674" t="str">
        <f t="shared" si="123"/>
        <v>2024-2025</v>
      </c>
      <c r="D2674" t="s">
        <v>147</v>
      </c>
      <c r="E2674" t="s">
        <v>74</v>
      </c>
      <c r="F2674" t="str">
        <f t="shared" si="124"/>
        <v>South Australia</v>
      </c>
      <c r="G2674" t="s">
        <v>32</v>
      </c>
      <c r="H2674">
        <v>5043</v>
      </c>
      <c r="I2674" t="s">
        <v>11</v>
      </c>
      <c r="J2674" t="s">
        <v>33</v>
      </c>
      <c r="K2674" t="s">
        <v>152</v>
      </c>
      <c r="L2674" t="s">
        <v>13</v>
      </c>
      <c r="M2674" s="5">
        <v>306.89</v>
      </c>
      <c r="N2674">
        <v>1</v>
      </c>
    </row>
    <row r="2675" spans="1:14" x14ac:dyDescent="0.25">
      <c r="A2675" s="2">
        <v>45808</v>
      </c>
      <c r="B2675" s="3">
        <f t="shared" si="125"/>
        <v>2025</v>
      </c>
      <c r="C2675" t="str">
        <f t="shared" si="123"/>
        <v>2024-2025</v>
      </c>
      <c r="D2675" t="s">
        <v>147</v>
      </c>
      <c r="E2675" t="s">
        <v>67</v>
      </c>
      <c r="F2675" t="str">
        <f t="shared" si="124"/>
        <v>New South Wales</v>
      </c>
      <c r="G2675" t="s">
        <v>10</v>
      </c>
      <c r="H2675">
        <v>2478</v>
      </c>
      <c r="I2675" t="s">
        <v>11</v>
      </c>
      <c r="J2675" t="s">
        <v>68</v>
      </c>
      <c r="K2675" t="s">
        <v>152</v>
      </c>
      <c r="L2675" t="s">
        <v>13</v>
      </c>
      <c r="M2675" s="5">
        <v>307.12</v>
      </c>
      <c r="N2675">
        <v>1</v>
      </c>
    </row>
    <row r="2676" spans="1:14" x14ac:dyDescent="0.25">
      <c r="A2676" s="2">
        <v>45802</v>
      </c>
      <c r="B2676" s="3">
        <f t="shared" si="125"/>
        <v>2025</v>
      </c>
      <c r="C2676" t="str">
        <f t="shared" si="123"/>
        <v>2024-2025</v>
      </c>
      <c r="D2676" t="s">
        <v>147</v>
      </c>
      <c r="E2676" t="s">
        <v>44</v>
      </c>
      <c r="F2676" t="str">
        <f t="shared" si="124"/>
        <v>Victoria</v>
      </c>
      <c r="G2676" t="s">
        <v>45</v>
      </c>
      <c r="H2676">
        <v>3066</v>
      </c>
      <c r="I2676" t="s">
        <v>11</v>
      </c>
      <c r="J2676" t="s">
        <v>46</v>
      </c>
      <c r="K2676" t="s">
        <v>156</v>
      </c>
      <c r="L2676" t="s">
        <v>17</v>
      </c>
      <c r="M2676" s="5">
        <v>307.38</v>
      </c>
      <c r="N2676">
        <v>1</v>
      </c>
    </row>
    <row r="2677" spans="1:14" x14ac:dyDescent="0.25">
      <c r="A2677" s="2">
        <v>45360</v>
      </c>
      <c r="B2677" s="3">
        <f t="shared" si="125"/>
        <v>2024</v>
      </c>
      <c r="C2677" t="str">
        <f t="shared" si="123"/>
        <v>2023-2024</v>
      </c>
      <c r="D2677" t="s">
        <v>148</v>
      </c>
      <c r="E2677" t="s">
        <v>76</v>
      </c>
      <c r="F2677" t="str">
        <f t="shared" si="124"/>
        <v>Western Australia</v>
      </c>
      <c r="G2677" t="s">
        <v>48</v>
      </c>
      <c r="H2677">
        <v>6450</v>
      </c>
      <c r="I2677" t="s">
        <v>11</v>
      </c>
      <c r="J2677" t="s">
        <v>77</v>
      </c>
      <c r="K2677" t="s">
        <v>150</v>
      </c>
      <c r="L2677" t="s">
        <v>18</v>
      </c>
      <c r="M2677" s="5">
        <v>307.73</v>
      </c>
      <c r="N2677">
        <v>1</v>
      </c>
    </row>
    <row r="2678" spans="1:14" x14ac:dyDescent="0.25">
      <c r="A2678" s="2">
        <v>45336</v>
      </c>
      <c r="B2678" s="3">
        <f t="shared" si="125"/>
        <v>2024</v>
      </c>
      <c r="C2678" t="str">
        <f t="shared" si="123"/>
        <v>2023-2024</v>
      </c>
      <c r="D2678" t="s">
        <v>147</v>
      </c>
      <c r="E2678" t="s">
        <v>140</v>
      </c>
      <c r="F2678" t="str">
        <f t="shared" si="124"/>
        <v>Tasmania</v>
      </c>
      <c r="G2678" t="s">
        <v>70</v>
      </c>
      <c r="H2678">
        <v>7320</v>
      </c>
      <c r="I2678" t="s">
        <v>11</v>
      </c>
      <c r="J2678" t="s">
        <v>71</v>
      </c>
      <c r="K2678" t="s">
        <v>19</v>
      </c>
      <c r="L2678" t="s">
        <v>23</v>
      </c>
      <c r="M2678" s="5">
        <v>308.04000000000002</v>
      </c>
      <c r="N2678">
        <v>1</v>
      </c>
    </row>
    <row r="2679" spans="1:14" x14ac:dyDescent="0.25">
      <c r="A2679" s="2">
        <v>45943</v>
      </c>
      <c r="B2679" s="3">
        <f t="shared" si="125"/>
        <v>2026</v>
      </c>
      <c r="C2679" t="str">
        <f t="shared" si="123"/>
        <v>2025-2026</v>
      </c>
      <c r="D2679" t="s">
        <v>147</v>
      </c>
      <c r="E2679" t="s">
        <v>142</v>
      </c>
      <c r="F2679" t="str">
        <f t="shared" si="124"/>
        <v>Australian Capital Territory</v>
      </c>
      <c r="G2679" t="s">
        <v>80</v>
      </c>
      <c r="H2679">
        <v>2609</v>
      </c>
      <c r="I2679" t="s">
        <v>11</v>
      </c>
      <c r="J2679" t="s">
        <v>58</v>
      </c>
      <c r="K2679" t="s">
        <v>154</v>
      </c>
      <c r="L2679" t="s">
        <v>14</v>
      </c>
      <c r="M2679" s="5">
        <v>308.82</v>
      </c>
      <c r="N2679">
        <v>1</v>
      </c>
    </row>
    <row r="2680" spans="1:14" x14ac:dyDescent="0.25">
      <c r="A2680" s="2">
        <v>45999</v>
      </c>
      <c r="B2680" s="3">
        <f t="shared" si="125"/>
        <v>2026</v>
      </c>
      <c r="C2680" t="str">
        <f t="shared" si="123"/>
        <v>2025-2026</v>
      </c>
      <c r="D2680" t="s">
        <v>147</v>
      </c>
      <c r="E2680" t="s">
        <v>96</v>
      </c>
      <c r="F2680" t="str">
        <f t="shared" si="124"/>
        <v>Western Australia</v>
      </c>
      <c r="G2680" t="s">
        <v>48</v>
      </c>
      <c r="H2680">
        <v>6330</v>
      </c>
      <c r="I2680" t="s">
        <v>11</v>
      </c>
      <c r="J2680" t="s">
        <v>94</v>
      </c>
      <c r="K2680" t="s">
        <v>153</v>
      </c>
      <c r="L2680" t="s">
        <v>16</v>
      </c>
      <c r="M2680" s="5">
        <v>309.02</v>
      </c>
      <c r="N2680">
        <v>1</v>
      </c>
    </row>
    <row r="2681" spans="1:14" x14ac:dyDescent="0.25">
      <c r="A2681" s="2">
        <v>45477</v>
      </c>
      <c r="B2681" s="3">
        <f t="shared" si="125"/>
        <v>2025</v>
      </c>
      <c r="C2681" t="str">
        <f t="shared" si="123"/>
        <v>2024-2025</v>
      </c>
      <c r="D2681" t="s">
        <v>147</v>
      </c>
      <c r="E2681" t="s">
        <v>114</v>
      </c>
      <c r="F2681" t="str">
        <f t="shared" si="124"/>
        <v>Victoria</v>
      </c>
      <c r="G2681" t="s">
        <v>45</v>
      </c>
      <c r="H2681">
        <v>3551</v>
      </c>
      <c r="I2681" t="s">
        <v>11</v>
      </c>
      <c r="J2681" t="s">
        <v>60</v>
      </c>
      <c r="K2681" t="s">
        <v>151</v>
      </c>
      <c r="L2681" t="s">
        <v>21</v>
      </c>
      <c r="M2681" s="5">
        <v>309.33</v>
      </c>
      <c r="N2681">
        <v>1</v>
      </c>
    </row>
    <row r="2682" spans="1:14" x14ac:dyDescent="0.25">
      <c r="A2682" s="2">
        <v>45879</v>
      </c>
      <c r="B2682" s="3">
        <f t="shared" si="125"/>
        <v>2026</v>
      </c>
      <c r="C2682" t="str">
        <f t="shared" si="123"/>
        <v>2025-2026</v>
      </c>
      <c r="D2682" t="s">
        <v>148</v>
      </c>
      <c r="E2682" t="s">
        <v>87</v>
      </c>
      <c r="F2682" t="str">
        <f t="shared" si="124"/>
        <v>New South Wales</v>
      </c>
      <c r="G2682" t="s">
        <v>10</v>
      </c>
      <c r="H2682">
        <v>2790</v>
      </c>
      <c r="I2682" t="s">
        <v>11</v>
      </c>
      <c r="J2682" t="s">
        <v>25</v>
      </c>
      <c r="K2682" t="s">
        <v>19</v>
      </c>
      <c r="L2682" t="s">
        <v>23</v>
      </c>
      <c r="M2682" s="5">
        <v>310.58000000000004</v>
      </c>
      <c r="N2682">
        <v>1</v>
      </c>
    </row>
    <row r="2683" spans="1:14" x14ac:dyDescent="0.25">
      <c r="A2683" s="2">
        <v>45378</v>
      </c>
      <c r="B2683" s="3">
        <f t="shared" si="125"/>
        <v>2024</v>
      </c>
      <c r="C2683" t="str">
        <f t="shared" si="123"/>
        <v>2023-2024</v>
      </c>
      <c r="D2683" t="s">
        <v>147</v>
      </c>
      <c r="E2683" t="s">
        <v>145</v>
      </c>
      <c r="F2683" t="str">
        <f t="shared" si="124"/>
        <v>New South Wales</v>
      </c>
      <c r="G2683" t="s">
        <v>10</v>
      </c>
      <c r="H2683">
        <v>2101</v>
      </c>
      <c r="I2683" t="s">
        <v>11</v>
      </c>
      <c r="J2683" t="s">
        <v>27</v>
      </c>
      <c r="K2683" t="s">
        <v>155</v>
      </c>
      <c r="L2683" t="s">
        <v>20</v>
      </c>
      <c r="M2683" s="5">
        <v>310.82</v>
      </c>
      <c r="N2683">
        <v>1</v>
      </c>
    </row>
    <row r="2684" spans="1:14" x14ac:dyDescent="0.25">
      <c r="A2684" s="2">
        <v>45360</v>
      </c>
      <c r="B2684" s="3">
        <f t="shared" si="125"/>
        <v>2024</v>
      </c>
      <c r="C2684" t="str">
        <f t="shared" si="123"/>
        <v>2023-2024</v>
      </c>
      <c r="D2684" t="s">
        <v>147</v>
      </c>
      <c r="E2684" t="s">
        <v>47</v>
      </c>
      <c r="F2684" t="str">
        <f t="shared" si="124"/>
        <v>Western Australia</v>
      </c>
      <c r="G2684" t="s">
        <v>48</v>
      </c>
      <c r="H2684">
        <v>6030</v>
      </c>
      <c r="I2684" t="s">
        <v>11</v>
      </c>
      <c r="J2684" t="s">
        <v>49</v>
      </c>
      <c r="K2684" t="s">
        <v>155</v>
      </c>
      <c r="L2684" t="s">
        <v>20</v>
      </c>
      <c r="M2684" s="5">
        <v>310.92999999999995</v>
      </c>
      <c r="N2684">
        <v>1</v>
      </c>
    </row>
    <row r="2685" spans="1:14" x14ac:dyDescent="0.25">
      <c r="A2685" s="2">
        <v>45506</v>
      </c>
      <c r="B2685" s="3">
        <f t="shared" si="125"/>
        <v>2025</v>
      </c>
      <c r="C2685" t="str">
        <f t="shared" si="123"/>
        <v>2024-2025</v>
      </c>
      <c r="D2685" t="s">
        <v>147</v>
      </c>
      <c r="E2685" t="s">
        <v>132</v>
      </c>
      <c r="F2685" t="str">
        <f t="shared" si="124"/>
        <v>New South Wales</v>
      </c>
      <c r="G2685" t="s">
        <v>10</v>
      </c>
      <c r="H2685">
        <v>2800</v>
      </c>
      <c r="I2685" t="s">
        <v>11</v>
      </c>
      <c r="J2685" t="s">
        <v>25</v>
      </c>
      <c r="K2685" t="s">
        <v>149</v>
      </c>
      <c r="L2685" t="s">
        <v>15</v>
      </c>
      <c r="M2685" s="5">
        <v>311.39999999999998</v>
      </c>
      <c r="N2685">
        <v>1</v>
      </c>
    </row>
    <row r="2686" spans="1:14" x14ac:dyDescent="0.25">
      <c r="A2686" s="2">
        <v>45620</v>
      </c>
      <c r="B2686" s="3">
        <f t="shared" si="125"/>
        <v>2025</v>
      </c>
      <c r="C2686" t="str">
        <f t="shared" si="123"/>
        <v>2024-2025</v>
      </c>
      <c r="D2686" t="s">
        <v>147</v>
      </c>
      <c r="E2686" t="s">
        <v>137</v>
      </c>
      <c r="F2686" t="str">
        <f t="shared" si="124"/>
        <v>New South Wales</v>
      </c>
      <c r="G2686" t="s">
        <v>10</v>
      </c>
      <c r="H2686">
        <v>2031</v>
      </c>
      <c r="I2686" t="s">
        <v>11</v>
      </c>
      <c r="J2686" t="s">
        <v>12</v>
      </c>
      <c r="K2686" t="s">
        <v>156</v>
      </c>
      <c r="L2686" t="s">
        <v>17</v>
      </c>
      <c r="M2686" s="5">
        <v>311.44000000000005</v>
      </c>
      <c r="N2686">
        <v>1</v>
      </c>
    </row>
    <row r="2687" spans="1:14" x14ac:dyDescent="0.25">
      <c r="A2687" s="2">
        <v>46012</v>
      </c>
      <c r="B2687" s="3">
        <f t="shared" si="125"/>
        <v>2026</v>
      </c>
      <c r="C2687" t="str">
        <f t="shared" si="123"/>
        <v>2025-2026</v>
      </c>
      <c r="D2687" t="s">
        <v>147</v>
      </c>
      <c r="E2687" t="s">
        <v>103</v>
      </c>
      <c r="F2687" t="str">
        <f t="shared" si="124"/>
        <v>Queensland</v>
      </c>
      <c r="G2687" t="s">
        <v>35</v>
      </c>
      <c r="H2687">
        <v>4509</v>
      </c>
      <c r="I2687" t="s">
        <v>11</v>
      </c>
      <c r="J2687" t="s">
        <v>104</v>
      </c>
      <c r="K2687" t="s">
        <v>149</v>
      </c>
      <c r="L2687" t="s">
        <v>15</v>
      </c>
      <c r="M2687" s="5">
        <v>312.12</v>
      </c>
      <c r="N2687">
        <v>1</v>
      </c>
    </row>
    <row r="2688" spans="1:14" x14ac:dyDescent="0.25">
      <c r="A2688" s="2">
        <v>45703</v>
      </c>
      <c r="B2688" s="3">
        <f t="shared" si="125"/>
        <v>2025</v>
      </c>
      <c r="C2688" t="str">
        <f t="shared" si="123"/>
        <v>2024-2025</v>
      </c>
      <c r="D2688" t="s">
        <v>147</v>
      </c>
      <c r="E2688" t="s">
        <v>62</v>
      </c>
      <c r="F2688" t="str">
        <f t="shared" si="124"/>
        <v>Victoria</v>
      </c>
      <c r="G2688" t="s">
        <v>45</v>
      </c>
      <c r="H2688">
        <v>3134</v>
      </c>
      <c r="I2688" t="s">
        <v>11</v>
      </c>
      <c r="J2688" t="s">
        <v>63</v>
      </c>
      <c r="K2688" t="s">
        <v>149</v>
      </c>
      <c r="L2688" t="s">
        <v>15</v>
      </c>
      <c r="M2688" s="5">
        <v>313.61</v>
      </c>
      <c r="N2688">
        <v>1</v>
      </c>
    </row>
    <row r="2689" spans="1:14" x14ac:dyDescent="0.25">
      <c r="A2689" s="2">
        <v>45525</v>
      </c>
      <c r="B2689" s="3">
        <f t="shared" si="125"/>
        <v>2025</v>
      </c>
      <c r="C2689" t="str">
        <f t="shared" si="123"/>
        <v>2024-2025</v>
      </c>
      <c r="D2689" t="s">
        <v>147</v>
      </c>
      <c r="E2689" t="s">
        <v>73</v>
      </c>
      <c r="F2689" t="str">
        <f t="shared" si="124"/>
        <v>Victoria</v>
      </c>
      <c r="G2689" t="s">
        <v>45</v>
      </c>
      <c r="H2689">
        <v>3136</v>
      </c>
      <c r="I2689" t="s">
        <v>11</v>
      </c>
      <c r="J2689" t="s">
        <v>63</v>
      </c>
      <c r="K2689" t="s">
        <v>150</v>
      </c>
      <c r="L2689" t="s">
        <v>18</v>
      </c>
      <c r="M2689" s="5">
        <v>313.62</v>
      </c>
      <c r="N2689">
        <v>1</v>
      </c>
    </row>
    <row r="2690" spans="1:14" x14ac:dyDescent="0.25">
      <c r="A2690" s="2">
        <v>45682</v>
      </c>
      <c r="B2690" s="3">
        <f t="shared" si="125"/>
        <v>2025</v>
      </c>
      <c r="C2690" t="str">
        <f t="shared" ref="C2690:C2753" si="126">IF(MONTH(A2690) &gt;= 7, YEAR(A2690) &amp; "-" &amp; YEAR(A2690) + 1, YEAR(A2690) - 1 &amp; "-" &amp; YEAR(A2690))</f>
        <v>2024-2025</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25">
      <c r="A2691" s="2">
        <v>45651</v>
      </c>
      <c r="B2691" s="3">
        <f t="shared" ref="B2691:B2754" si="128">IF(MONTH(A2691)&gt;=7,YEAR(A2691)+1,YEAR(A2691))</f>
        <v>2025</v>
      </c>
      <c r="C2691" t="str">
        <f t="shared" si="126"/>
        <v>2024-2025</v>
      </c>
      <c r="D2691" t="s">
        <v>147</v>
      </c>
      <c r="E2691" t="s">
        <v>93</v>
      </c>
      <c r="F2691" t="str">
        <f t="shared" si="127"/>
        <v>Western Australia</v>
      </c>
      <c r="G2691" t="s">
        <v>48</v>
      </c>
      <c r="H2691">
        <v>6112</v>
      </c>
      <c r="I2691" t="s">
        <v>11</v>
      </c>
      <c r="J2691" t="s">
        <v>94</v>
      </c>
      <c r="K2691" t="s">
        <v>155</v>
      </c>
      <c r="L2691" t="s">
        <v>20</v>
      </c>
      <c r="M2691" s="5">
        <v>313.83000000000004</v>
      </c>
      <c r="N2691">
        <v>1</v>
      </c>
    </row>
    <row r="2692" spans="1:14" x14ac:dyDescent="0.25">
      <c r="A2692" s="2">
        <v>45935</v>
      </c>
      <c r="B2692" s="3">
        <f t="shared" si="128"/>
        <v>2026</v>
      </c>
      <c r="C2692" t="str">
        <f t="shared" si="126"/>
        <v>2025-2026</v>
      </c>
      <c r="D2692" t="s">
        <v>147</v>
      </c>
      <c r="E2692" t="s">
        <v>34</v>
      </c>
      <c r="F2692" t="str">
        <f t="shared" si="127"/>
        <v>Queensland</v>
      </c>
      <c r="G2692" t="s">
        <v>35</v>
      </c>
      <c r="H2692">
        <v>4802</v>
      </c>
      <c r="I2692" t="s">
        <v>11</v>
      </c>
      <c r="J2692" t="s">
        <v>36</v>
      </c>
      <c r="K2692" t="s">
        <v>152</v>
      </c>
      <c r="L2692" t="s">
        <v>13</v>
      </c>
      <c r="M2692" s="5">
        <v>313.93</v>
      </c>
      <c r="N2692">
        <v>1</v>
      </c>
    </row>
    <row r="2693" spans="1:14" x14ac:dyDescent="0.25">
      <c r="A2693" s="2">
        <v>45663</v>
      </c>
      <c r="B2693" s="3">
        <f t="shared" si="128"/>
        <v>2025</v>
      </c>
      <c r="C2693" t="str">
        <f t="shared" si="126"/>
        <v>2024-2025</v>
      </c>
      <c r="D2693" t="s">
        <v>147</v>
      </c>
      <c r="E2693" t="s">
        <v>114</v>
      </c>
      <c r="F2693" t="str">
        <f t="shared" si="127"/>
        <v>Victoria</v>
      </c>
      <c r="G2693" t="s">
        <v>45</v>
      </c>
      <c r="H2693">
        <v>3551</v>
      </c>
      <c r="I2693" t="s">
        <v>11</v>
      </c>
      <c r="J2693" t="s">
        <v>60</v>
      </c>
      <c r="K2693" t="s">
        <v>19</v>
      </c>
      <c r="L2693" t="s">
        <v>23</v>
      </c>
      <c r="M2693" s="5">
        <v>314.66999999999996</v>
      </c>
      <c r="N2693">
        <v>1</v>
      </c>
    </row>
    <row r="2694" spans="1:14" x14ac:dyDescent="0.25">
      <c r="A2694" s="2">
        <v>45730</v>
      </c>
      <c r="B2694" s="3">
        <f t="shared" si="128"/>
        <v>2025</v>
      </c>
      <c r="C2694" t="str">
        <f t="shared" si="126"/>
        <v>2024-2025</v>
      </c>
      <c r="D2694" t="s">
        <v>147</v>
      </c>
      <c r="E2694" t="s">
        <v>113</v>
      </c>
      <c r="F2694" t="str">
        <f t="shared" si="127"/>
        <v>Queensland</v>
      </c>
      <c r="G2694" t="s">
        <v>35</v>
      </c>
      <c r="H2694">
        <v>4215</v>
      </c>
      <c r="I2694" t="s">
        <v>11</v>
      </c>
      <c r="J2694" t="s">
        <v>104</v>
      </c>
      <c r="K2694" t="s">
        <v>149</v>
      </c>
      <c r="L2694" t="s">
        <v>15</v>
      </c>
      <c r="M2694" s="5">
        <v>315.27000000000004</v>
      </c>
      <c r="N2694">
        <v>1</v>
      </c>
    </row>
    <row r="2695" spans="1:14" x14ac:dyDescent="0.25">
      <c r="A2695" s="2">
        <v>45547</v>
      </c>
      <c r="B2695" s="3">
        <f t="shared" si="128"/>
        <v>2025</v>
      </c>
      <c r="C2695" t="str">
        <f t="shared" si="126"/>
        <v>2024-2025</v>
      </c>
      <c r="D2695" t="s">
        <v>148</v>
      </c>
      <c r="E2695" t="s">
        <v>57</v>
      </c>
      <c r="F2695" t="str">
        <f t="shared" si="127"/>
        <v>New South Wales</v>
      </c>
      <c r="G2695" t="s">
        <v>10</v>
      </c>
      <c r="H2695">
        <v>2560</v>
      </c>
      <c r="I2695" t="s">
        <v>11</v>
      </c>
      <c r="J2695" t="s">
        <v>58</v>
      </c>
      <c r="K2695" t="s">
        <v>149</v>
      </c>
      <c r="L2695" t="s">
        <v>15</v>
      </c>
      <c r="M2695" s="5">
        <v>315.51000000000005</v>
      </c>
      <c r="N2695">
        <v>1</v>
      </c>
    </row>
    <row r="2696" spans="1:14" x14ac:dyDescent="0.25">
      <c r="A2696" s="2">
        <v>45483</v>
      </c>
      <c r="B2696" s="3">
        <f t="shared" si="128"/>
        <v>2025</v>
      </c>
      <c r="C2696" t="str">
        <f t="shared" si="126"/>
        <v>2024-2025</v>
      </c>
      <c r="D2696" t="s">
        <v>147</v>
      </c>
      <c r="E2696" t="s">
        <v>132</v>
      </c>
      <c r="F2696" t="str">
        <f t="shared" si="127"/>
        <v>New South Wales</v>
      </c>
      <c r="G2696" t="s">
        <v>10</v>
      </c>
      <c r="H2696">
        <v>2800</v>
      </c>
      <c r="I2696" t="s">
        <v>11</v>
      </c>
      <c r="J2696" t="s">
        <v>25</v>
      </c>
      <c r="K2696" t="s">
        <v>154</v>
      </c>
      <c r="L2696" t="s">
        <v>14</v>
      </c>
      <c r="M2696" s="5">
        <v>317.17</v>
      </c>
      <c r="N2696">
        <v>1</v>
      </c>
    </row>
    <row r="2697" spans="1:14" x14ac:dyDescent="0.25">
      <c r="A2697" s="2">
        <v>45360</v>
      </c>
      <c r="B2697" s="3">
        <f t="shared" si="128"/>
        <v>2024</v>
      </c>
      <c r="C2697" t="str">
        <f t="shared" si="126"/>
        <v>2023-2024</v>
      </c>
      <c r="D2697" t="s">
        <v>147</v>
      </c>
      <c r="E2697" t="s">
        <v>145</v>
      </c>
      <c r="F2697" t="str">
        <f t="shared" si="127"/>
        <v>New South Wales</v>
      </c>
      <c r="G2697" t="s">
        <v>10</v>
      </c>
      <c r="H2697">
        <v>2101</v>
      </c>
      <c r="I2697" t="s">
        <v>11</v>
      </c>
      <c r="J2697" t="s">
        <v>27</v>
      </c>
      <c r="K2697" t="s">
        <v>155</v>
      </c>
      <c r="L2697" t="s">
        <v>20</v>
      </c>
      <c r="M2697" s="5">
        <v>317.45000000000005</v>
      </c>
      <c r="N2697">
        <v>1</v>
      </c>
    </row>
    <row r="2698" spans="1:14" x14ac:dyDescent="0.25">
      <c r="A2698" s="2">
        <v>45480</v>
      </c>
      <c r="B2698" s="3">
        <f t="shared" si="128"/>
        <v>2025</v>
      </c>
      <c r="C2698" t="str">
        <f t="shared" si="126"/>
        <v>2024-2025</v>
      </c>
      <c r="D2698" t="s">
        <v>148</v>
      </c>
      <c r="E2698" t="s">
        <v>112</v>
      </c>
      <c r="F2698" t="str">
        <f t="shared" si="127"/>
        <v>Victoria</v>
      </c>
      <c r="G2698" t="s">
        <v>45</v>
      </c>
      <c r="H2698">
        <v>3076</v>
      </c>
      <c r="I2698" t="s">
        <v>11</v>
      </c>
      <c r="J2698" t="s">
        <v>46</v>
      </c>
      <c r="K2698" t="s">
        <v>149</v>
      </c>
      <c r="L2698" t="s">
        <v>15</v>
      </c>
      <c r="M2698" s="5">
        <v>317.57</v>
      </c>
      <c r="N2698">
        <v>1</v>
      </c>
    </row>
    <row r="2699" spans="1:14" x14ac:dyDescent="0.25">
      <c r="A2699" s="2">
        <v>45789</v>
      </c>
      <c r="B2699" s="3">
        <f t="shared" si="128"/>
        <v>2025</v>
      </c>
      <c r="C2699" t="str">
        <f t="shared" si="126"/>
        <v>2024-2025</v>
      </c>
      <c r="D2699" t="s">
        <v>147</v>
      </c>
      <c r="E2699" t="s">
        <v>141</v>
      </c>
      <c r="F2699" t="str">
        <f t="shared" si="127"/>
        <v>Western Australia</v>
      </c>
      <c r="G2699" t="s">
        <v>48</v>
      </c>
      <c r="H2699">
        <v>6052</v>
      </c>
      <c r="I2699" t="s">
        <v>11</v>
      </c>
      <c r="J2699" t="s">
        <v>49</v>
      </c>
      <c r="K2699" t="s">
        <v>154</v>
      </c>
      <c r="L2699" t="s">
        <v>14</v>
      </c>
      <c r="M2699" s="5">
        <v>317.68</v>
      </c>
      <c r="N2699">
        <v>1</v>
      </c>
    </row>
    <row r="2700" spans="1:14" x14ac:dyDescent="0.25">
      <c r="A2700" s="2">
        <v>45722</v>
      </c>
      <c r="B2700" s="3">
        <f t="shared" si="128"/>
        <v>2025</v>
      </c>
      <c r="C2700" t="str">
        <f t="shared" si="126"/>
        <v>2024-2025</v>
      </c>
      <c r="D2700" t="s">
        <v>147</v>
      </c>
      <c r="E2700" t="s">
        <v>138</v>
      </c>
      <c r="F2700" t="str">
        <f t="shared" si="127"/>
        <v>Queensland</v>
      </c>
      <c r="G2700" t="s">
        <v>35</v>
      </c>
      <c r="H2700">
        <v>4558</v>
      </c>
      <c r="I2700" t="s">
        <v>11</v>
      </c>
      <c r="J2700" t="s">
        <v>120</v>
      </c>
      <c r="K2700" t="s">
        <v>155</v>
      </c>
      <c r="L2700" t="s">
        <v>20</v>
      </c>
      <c r="M2700" s="5">
        <v>317.88</v>
      </c>
      <c r="N2700">
        <v>1</v>
      </c>
    </row>
    <row r="2701" spans="1:14" x14ac:dyDescent="0.25">
      <c r="A2701" s="2">
        <v>45293</v>
      </c>
      <c r="B2701" s="3">
        <f t="shared" si="128"/>
        <v>2024</v>
      </c>
      <c r="C2701" t="str">
        <f t="shared" si="126"/>
        <v>2023-2024</v>
      </c>
      <c r="D2701" t="s">
        <v>147</v>
      </c>
      <c r="E2701" t="s">
        <v>113</v>
      </c>
      <c r="F2701" t="str">
        <f t="shared" si="127"/>
        <v>Queensland</v>
      </c>
      <c r="G2701" t="s">
        <v>35</v>
      </c>
      <c r="H2701">
        <v>4215</v>
      </c>
      <c r="I2701" t="s">
        <v>11</v>
      </c>
      <c r="J2701" t="s">
        <v>104</v>
      </c>
      <c r="K2701" t="s">
        <v>157</v>
      </c>
      <c r="L2701" t="s">
        <v>22</v>
      </c>
      <c r="M2701" s="5">
        <v>318.18</v>
      </c>
      <c r="N2701">
        <v>1</v>
      </c>
    </row>
    <row r="2702" spans="1:14" x14ac:dyDescent="0.25">
      <c r="A2702" s="2">
        <v>45948</v>
      </c>
      <c r="B2702" s="3">
        <f t="shared" si="128"/>
        <v>2026</v>
      </c>
      <c r="C2702" t="str">
        <f t="shared" si="126"/>
        <v>2025-2026</v>
      </c>
      <c r="D2702" t="s">
        <v>147</v>
      </c>
      <c r="E2702" t="s">
        <v>107</v>
      </c>
      <c r="F2702" t="str">
        <f t="shared" si="127"/>
        <v>Queensland</v>
      </c>
      <c r="G2702" t="s">
        <v>35</v>
      </c>
      <c r="H2702">
        <v>4220</v>
      </c>
      <c r="I2702" t="s">
        <v>11</v>
      </c>
      <c r="J2702" t="s">
        <v>104</v>
      </c>
      <c r="K2702" t="s">
        <v>19</v>
      </c>
      <c r="L2702" t="s">
        <v>23</v>
      </c>
      <c r="M2702" s="5">
        <v>318.38</v>
      </c>
      <c r="N2702">
        <v>1</v>
      </c>
    </row>
    <row r="2703" spans="1:14" x14ac:dyDescent="0.25">
      <c r="A2703" s="2">
        <v>45912</v>
      </c>
      <c r="B2703" s="3">
        <f t="shared" si="128"/>
        <v>2026</v>
      </c>
      <c r="C2703" t="str">
        <f t="shared" si="126"/>
        <v>2025-2026</v>
      </c>
      <c r="D2703" t="s">
        <v>147</v>
      </c>
      <c r="E2703" t="s">
        <v>141</v>
      </c>
      <c r="F2703" t="str">
        <f t="shared" si="127"/>
        <v>Western Australia</v>
      </c>
      <c r="G2703" t="s">
        <v>48</v>
      </c>
      <c r="H2703">
        <v>6052</v>
      </c>
      <c r="I2703" t="s">
        <v>11</v>
      </c>
      <c r="J2703" t="s">
        <v>49</v>
      </c>
      <c r="K2703" t="s">
        <v>153</v>
      </c>
      <c r="L2703" t="s">
        <v>16</v>
      </c>
      <c r="M2703" s="5">
        <v>318.63</v>
      </c>
      <c r="N2703">
        <v>1</v>
      </c>
    </row>
    <row r="2704" spans="1:14" x14ac:dyDescent="0.25">
      <c r="A2704" s="2">
        <v>45898</v>
      </c>
      <c r="B2704" s="3">
        <f t="shared" si="128"/>
        <v>2026</v>
      </c>
      <c r="C2704" t="str">
        <f t="shared" si="126"/>
        <v>2025-2026</v>
      </c>
      <c r="D2704" t="s">
        <v>147</v>
      </c>
      <c r="E2704" t="s">
        <v>124</v>
      </c>
      <c r="F2704" t="str">
        <f t="shared" si="127"/>
        <v>New South Wales</v>
      </c>
      <c r="G2704" t="s">
        <v>10</v>
      </c>
      <c r="H2704">
        <v>2015</v>
      </c>
      <c r="I2704" t="s">
        <v>11</v>
      </c>
      <c r="J2704" t="s">
        <v>12</v>
      </c>
      <c r="K2704" t="s">
        <v>154</v>
      </c>
      <c r="L2704" t="s">
        <v>14</v>
      </c>
      <c r="M2704" s="5">
        <v>318.77999999999997</v>
      </c>
      <c r="N2704">
        <v>1</v>
      </c>
    </row>
    <row r="2705" spans="1:14" x14ac:dyDescent="0.25">
      <c r="A2705" s="2">
        <v>45592</v>
      </c>
      <c r="B2705" s="3">
        <f t="shared" si="128"/>
        <v>2025</v>
      </c>
      <c r="C2705" t="str">
        <f t="shared" si="126"/>
        <v>2024-2025</v>
      </c>
      <c r="D2705" t="s">
        <v>147</v>
      </c>
      <c r="E2705" t="s">
        <v>141</v>
      </c>
      <c r="F2705" t="str">
        <f t="shared" si="127"/>
        <v>Western Australia</v>
      </c>
      <c r="G2705" t="s">
        <v>48</v>
      </c>
      <c r="H2705">
        <v>6052</v>
      </c>
      <c r="I2705" t="s">
        <v>11</v>
      </c>
      <c r="J2705" t="s">
        <v>49</v>
      </c>
      <c r="K2705" t="s">
        <v>155</v>
      </c>
      <c r="L2705" t="s">
        <v>20</v>
      </c>
      <c r="M2705" s="5">
        <v>319.33</v>
      </c>
      <c r="N2705">
        <v>1</v>
      </c>
    </row>
    <row r="2706" spans="1:14" x14ac:dyDescent="0.25">
      <c r="A2706" s="2">
        <v>45903</v>
      </c>
      <c r="B2706" s="3">
        <f t="shared" si="128"/>
        <v>2026</v>
      </c>
      <c r="C2706" t="str">
        <f t="shared" si="126"/>
        <v>2025-2026</v>
      </c>
      <c r="D2706" t="s">
        <v>147</v>
      </c>
      <c r="E2706" t="s">
        <v>123</v>
      </c>
      <c r="F2706" t="str">
        <f t="shared" si="127"/>
        <v>Western Australia</v>
      </c>
      <c r="G2706" t="s">
        <v>48</v>
      </c>
      <c r="H2706">
        <v>6109</v>
      </c>
      <c r="I2706" t="s">
        <v>11</v>
      </c>
      <c r="J2706" t="s">
        <v>94</v>
      </c>
      <c r="K2706" t="s">
        <v>150</v>
      </c>
      <c r="L2706" t="s">
        <v>18</v>
      </c>
      <c r="M2706" s="5">
        <v>319.45000000000005</v>
      </c>
      <c r="N2706">
        <v>1</v>
      </c>
    </row>
    <row r="2707" spans="1:14" x14ac:dyDescent="0.25">
      <c r="A2707" s="2">
        <v>45406</v>
      </c>
      <c r="B2707" s="3">
        <f t="shared" si="128"/>
        <v>2024</v>
      </c>
      <c r="C2707" t="str">
        <f t="shared" si="126"/>
        <v>2023-2024</v>
      </c>
      <c r="D2707" t="s">
        <v>147</v>
      </c>
      <c r="E2707" t="s">
        <v>92</v>
      </c>
      <c r="F2707" t="str">
        <f t="shared" si="127"/>
        <v>Queensland</v>
      </c>
      <c r="G2707" t="s">
        <v>35</v>
      </c>
      <c r="H2707">
        <v>4068</v>
      </c>
      <c r="I2707" t="s">
        <v>11</v>
      </c>
      <c r="J2707" t="s">
        <v>43</v>
      </c>
      <c r="K2707" t="s">
        <v>151</v>
      </c>
      <c r="L2707" t="s">
        <v>21</v>
      </c>
      <c r="M2707" s="5">
        <v>321.52999999999997</v>
      </c>
      <c r="N2707">
        <v>1</v>
      </c>
    </row>
    <row r="2708" spans="1:14" x14ac:dyDescent="0.25">
      <c r="A2708" s="2">
        <v>45561</v>
      </c>
      <c r="B2708" s="3">
        <f t="shared" si="128"/>
        <v>2025</v>
      </c>
      <c r="C2708" t="str">
        <f t="shared" si="126"/>
        <v>2024-2025</v>
      </c>
      <c r="D2708" t="s">
        <v>147</v>
      </c>
      <c r="E2708" t="s">
        <v>85</v>
      </c>
      <c r="F2708" t="str">
        <f t="shared" si="127"/>
        <v>Queensland</v>
      </c>
      <c r="G2708" t="s">
        <v>35</v>
      </c>
      <c r="H2708">
        <v>4883</v>
      </c>
      <c r="I2708" t="s">
        <v>11</v>
      </c>
      <c r="J2708" t="s">
        <v>36</v>
      </c>
      <c r="K2708" t="s">
        <v>154</v>
      </c>
      <c r="L2708" t="s">
        <v>14</v>
      </c>
      <c r="M2708" s="5">
        <v>321.62</v>
      </c>
      <c r="N2708">
        <v>1</v>
      </c>
    </row>
    <row r="2709" spans="1:14" x14ac:dyDescent="0.25">
      <c r="A2709" s="2">
        <v>45616</v>
      </c>
      <c r="B2709" s="3">
        <f t="shared" si="128"/>
        <v>2025</v>
      </c>
      <c r="C2709" t="str">
        <f t="shared" si="126"/>
        <v>2024-2025</v>
      </c>
      <c r="D2709" t="s">
        <v>147</v>
      </c>
      <c r="E2709" t="s">
        <v>113</v>
      </c>
      <c r="F2709" t="str">
        <f t="shared" si="127"/>
        <v>Queensland</v>
      </c>
      <c r="G2709" t="s">
        <v>35</v>
      </c>
      <c r="H2709">
        <v>4215</v>
      </c>
      <c r="I2709" t="s">
        <v>11</v>
      </c>
      <c r="J2709" t="s">
        <v>104</v>
      </c>
      <c r="K2709" t="s">
        <v>155</v>
      </c>
      <c r="L2709" t="s">
        <v>20</v>
      </c>
      <c r="M2709" s="5">
        <v>323.08999999999997</v>
      </c>
      <c r="N2709">
        <v>1</v>
      </c>
    </row>
    <row r="2710" spans="1:14" x14ac:dyDescent="0.25">
      <c r="A2710" s="2">
        <v>45993</v>
      </c>
      <c r="B2710" s="3">
        <f t="shared" si="128"/>
        <v>2026</v>
      </c>
      <c r="C2710" t="str">
        <f t="shared" si="126"/>
        <v>2025-2026</v>
      </c>
      <c r="D2710" t="s">
        <v>147</v>
      </c>
      <c r="E2710" t="s">
        <v>143</v>
      </c>
      <c r="F2710" t="str">
        <f t="shared" si="127"/>
        <v>New South Wales</v>
      </c>
      <c r="G2710" t="s">
        <v>10</v>
      </c>
      <c r="H2710">
        <v>2154</v>
      </c>
      <c r="I2710" t="s">
        <v>11</v>
      </c>
      <c r="J2710" t="s">
        <v>27</v>
      </c>
      <c r="K2710" t="s">
        <v>155</v>
      </c>
      <c r="L2710" t="s">
        <v>20</v>
      </c>
      <c r="M2710" s="5">
        <v>323.19</v>
      </c>
      <c r="N2710">
        <v>1</v>
      </c>
    </row>
    <row r="2711" spans="1:14" x14ac:dyDescent="0.25">
      <c r="A2711" s="2">
        <v>45756</v>
      </c>
      <c r="B2711" s="3">
        <f t="shared" si="128"/>
        <v>2025</v>
      </c>
      <c r="C2711" t="str">
        <f t="shared" si="126"/>
        <v>2024-2025</v>
      </c>
      <c r="D2711" t="s">
        <v>147</v>
      </c>
      <c r="E2711" t="s">
        <v>92</v>
      </c>
      <c r="F2711" t="str">
        <f t="shared" si="127"/>
        <v>Queensland</v>
      </c>
      <c r="G2711" t="s">
        <v>35</v>
      </c>
      <c r="H2711">
        <v>4068</v>
      </c>
      <c r="I2711" t="s">
        <v>11</v>
      </c>
      <c r="J2711" t="s">
        <v>43</v>
      </c>
      <c r="K2711" t="s">
        <v>154</v>
      </c>
      <c r="L2711" t="s">
        <v>14</v>
      </c>
      <c r="M2711" s="5">
        <v>324.33</v>
      </c>
      <c r="N2711">
        <v>1</v>
      </c>
    </row>
    <row r="2712" spans="1:14" x14ac:dyDescent="0.25">
      <c r="A2712" s="2">
        <v>45823</v>
      </c>
      <c r="B2712" s="3">
        <f t="shared" si="128"/>
        <v>2025</v>
      </c>
      <c r="C2712" t="str">
        <f t="shared" si="126"/>
        <v>2024-2025</v>
      </c>
      <c r="D2712" t="s">
        <v>148</v>
      </c>
      <c r="E2712" t="s">
        <v>41</v>
      </c>
      <c r="F2712" t="str">
        <f t="shared" si="127"/>
        <v>New South Wales</v>
      </c>
      <c r="G2712" t="s">
        <v>10</v>
      </c>
      <c r="H2712">
        <v>2830</v>
      </c>
      <c r="I2712" t="s">
        <v>11</v>
      </c>
      <c r="J2712" t="s">
        <v>25</v>
      </c>
      <c r="K2712" t="s">
        <v>19</v>
      </c>
      <c r="L2712" t="s">
        <v>23</v>
      </c>
      <c r="M2712" s="5">
        <v>324.38</v>
      </c>
      <c r="N2712">
        <v>1</v>
      </c>
    </row>
    <row r="2713" spans="1:14" x14ac:dyDescent="0.25">
      <c r="A2713" s="2">
        <v>45598</v>
      </c>
      <c r="B2713" s="3">
        <f t="shared" si="128"/>
        <v>2025</v>
      </c>
      <c r="C2713" t="str">
        <f t="shared" si="126"/>
        <v>2024-2025</v>
      </c>
      <c r="D2713" t="s">
        <v>147</v>
      </c>
      <c r="E2713" t="s">
        <v>146</v>
      </c>
      <c r="F2713" t="str">
        <f t="shared" si="127"/>
        <v>Victoria</v>
      </c>
      <c r="G2713" t="s">
        <v>45</v>
      </c>
      <c r="H2713">
        <v>3353</v>
      </c>
      <c r="I2713" t="s">
        <v>11</v>
      </c>
      <c r="J2713" t="s">
        <v>60</v>
      </c>
      <c r="K2713" t="s">
        <v>149</v>
      </c>
      <c r="L2713" t="s">
        <v>15</v>
      </c>
      <c r="M2713" s="5">
        <v>324.63</v>
      </c>
      <c r="N2713">
        <v>1</v>
      </c>
    </row>
    <row r="2714" spans="1:14" x14ac:dyDescent="0.25">
      <c r="A2714" s="2">
        <v>45874</v>
      </c>
      <c r="B2714" s="3">
        <f t="shared" si="128"/>
        <v>2026</v>
      </c>
      <c r="C2714" t="str">
        <f t="shared" si="126"/>
        <v>2025-2026</v>
      </c>
      <c r="D2714" t="s">
        <v>147</v>
      </c>
      <c r="E2714" t="s">
        <v>28</v>
      </c>
      <c r="F2714" t="str">
        <f t="shared" si="127"/>
        <v>Northern Territory</v>
      </c>
      <c r="G2714" t="s">
        <v>29</v>
      </c>
      <c r="H2714">
        <v>800</v>
      </c>
      <c r="I2714" t="s">
        <v>11</v>
      </c>
      <c r="J2714" t="s">
        <v>30</v>
      </c>
      <c r="K2714" t="s">
        <v>149</v>
      </c>
      <c r="L2714" t="s">
        <v>15</v>
      </c>
      <c r="M2714" s="5">
        <v>325.47000000000003</v>
      </c>
      <c r="N2714">
        <v>1</v>
      </c>
    </row>
    <row r="2715" spans="1:14" x14ac:dyDescent="0.25">
      <c r="A2715" s="2">
        <v>45978</v>
      </c>
      <c r="B2715" s="3">
        <f t="shared" si="128"/>
        <v>2026</v>
      </c>
      <c r="C2715" t="str">
        <f t="shared" si="126"/>
        <v>2025-2026</v>
      </c>
      <c r="D2715" t="s">
        <v>147</v>
      </c>
      <c r="E2715" t="s">
        <v>124</v>
      </c>
      <c r="F2715" t="str">
        <f t="shared" si="127"/>
        <v>New South Wales</v>
      </c>
      <c r="G2715" t="s">
        <v>10</v>
      </c>
      <c r="H2715">
        <v>2015</v>
      </c>
      <c r="I2715" t="s">
        <v>11</v>
      </c>
      <c r="J2715" t="s">
        <v>12</v>
      </c>
      <c r="K2715" t="s">
        <v>149</v>
      </c>
      <c r="L2715" t="s">
        <v>15</v>
      </c>
      <c r="M2715" s="5">
        <v>325.5</v>
      </c>
      <c r="N2715">
        <v>1</v>
      </c>
    </row>
    <row r="2716" spans="1:14" x14ac:dyDescent="0.25">
      <c r="A2716" s="2">
        <v>45994</v>
      </c>
      <c r="B2716" s="3">
        <f t="shared" si="128"/>
        <v>2026</v>
      </c>
      <c r="C2716" t="str">
        <f t="shared" si="126"/>
        <v>2025-2026</v>
      </c>
      <c r="D2716" t="s">
        <v>147</v>
      </c>
      <c r="E2716" t="s">
        <v>130</v>
      </c>
      <c r="F2716" t="str">
        <f t="shared" si="127"/>
        <v>South Australia</v>
      </c>
      <c r="G2716" t="s">
        <v>32</v>
      </c>
      <c r="H2716">
        <v>5290</v>
      </c>
      <c r="I2716" t="s">
        <v>11</v>
      </c>
      <c r="J2716" t="s">
        <v>38</v>
      </c>
      <c r="K2716" t="s">
        <v>151</v>
      </c>
      <c r="L2716" t="s">
        <v>21</v>
      </c>
      <c r="M2716" s="5">
        <v>326.10000000000002</v>
      </c>
      <c r="N2716">
        <v>1</v>
      </c>
    </row>
    <row r="2717" spans="1:14" x14ac:dyDescent="0.25">
      <c r="A2717" s="2">
        <v>45555</v>
      </c>
      <c r="B2717" s="3">
        <f t="shared" si="128"/>
        <v>2025</v>
      </c>
      <c r="C2717" t="str">
        <f t="shared" si="126"/>
        <v>2024-2025</v>
      </c>
      <c r="D2717" t="s">
        <v>147</v>
      </c>
      <c r="E2717" t="s">
        <v>133</v>
      </c>
      <c r="F2717" t="str">
        <f t="shared" si="127"/>
        <v>Queensland</v>
      </c>
      <c r="G2717" t="s">
        <v>35</v>
      </c>
      <c r="H2717">
        <v>4305</v>
      </c>
      <c r="I2717" t="s">
        <v>11</v>
      </c>
      <c r="J2717" t="s">
        <v>104</v>
      </c>
      <c r="K2717" t="s">
        <v>150</v>
      </c>
      <c r="L2717" t="s">
        <v>18</v>
      </c>
      <c r="M2717" s="5">
        <v>326.76</v>
      </c>
      <c r="N2717">
        <v>1</v>
      </c>
    </row>
    <row r="2718" spans="1:14" x14ac:dyDescent="0.25">
      <c r="A2718" s="2">
        <v>45577</v>
      </c>
      <c r="B2718" s="3">
        <f t="shared" si="128"/>
        <v>2025</v>
      </c>
      <c r="C2718" t="str">
        <f t="shared" si="126"/>
        <v>2024-2025</v>
      </c>
      <c r="D2718" t="s">
        <v>147</v>
      </c>
      <c r="E2718" t="s">
        <v>28</v>
      </c>
      <c r="F2718" t="str">
        <f t="shared" si="127"/>
        <v>Northern Territory</v>
      </c>
      <c r="G2718" t="s">
        <v>29</v>
      </c>
      <c r="H2718">
        <v>800</v>
      </c>
      <c r="I2718" t="s">
        <v>11</v>
      </c>
      <c r="J2718" t="s">
        <v>30</v>
      </c>
      <c r="K2718" t="s">
        <v>157</v>
      </c>
      <c r="L2718" t="s">
        <v>22</v>
      </c>
      <c r="M2718" s="5">
        <v>327.33999999999997</v>
      </c>
      <c r="N2718">
        <v>1</v>
      </c>
    </row>
    <row r="2719" spans="1:14" x14ac:dyDescent="0.25">
      <c r="A2719" s="2">
        <v>45922</v>
      </c>
      <c r="B2719" s="3">
        <f t="shared" si="128"/>
        <v>2026</v>
      </c>
      <c r="C2719" t="str">
        <f t="shared" si="126"/>
        <v>2025-2026</v>
      </c>
      <c r="D2719" t="s">
        <v>147</v>
      </c>
      <c r="E2719" t="s">
        <v>113</v>
      </c>
      <c r="F2719" t="str">
        <f t="shared" si="127"/>
        <v>Queensland</v>
      </c>
      <c r="G2719" t="s">
        <v>35</v>
      </c>
      <c r="H2719">
        <v>4215</v>
      </c>
      <c r="I2719" t="s">
        <v>11</v>
      </c>
      <c r="J2719" t="s">
        <v>104</v>
      </c>
      <c r="K2719" t="s">
        <v>154</v>
      </c>
      <c r="L2719" t="s">
        <v>14</v>
      </c>
      <c r="M2719" s="5">
        <v>327.45000000000005</v>
      </c>
      <c r="N2719">
        <v>1</v>
      </c>
    </row>
    <row r="2720" spans="1:14" x14ac:dyDescent="0.25">
      <c r="A2720" s="2">
        <v>45446</v>
      </c>
      <c r="B2720" s="3">
        <f t="shared" si="128"/>
        <v>2024</v>
      </c>
      <c r="C2720" t="str">
        <f t="shared" si="126"/>
        <v>2023-2024</v>
      </c>
      <c r="D2720" t="s">
        <v>148</v>
      </c>
      <c r="E2720" t="s">
        <v>81</v>
      </c>
      <c r="F2720" t="str">
        <f t="shared" si="127"/>
        <v>New South Wales</v>
      </c>
      <c r="G2720" t="s">
        <v>10</v>
      </c>
      <c r="H2720">
        <v>2485</v>
      </c>
      <c r="I2720" t="s">
        <v>11</v>
      </c>
      <c r="J2720" t="s">
        <v>68</v>
      </c>
      <c r="K2720" t="s">
        <v>152</v>
      </c>
      <c r="L2720" t="s">
        <v>13</v>
      </c>
      <c r="M2720" s="5">
        <v>327.47000000000003</v>
      </c>
      <c r="N2720">
        <v>1</v>
      </c>
    </row>
    <row r="2721" spans="1:14" x14ac:dyDescent="0.25">
      <c r="A2721" s="2">
        <v>45622</v>
      </c>
      <c r="B2721" s="3">
        <f t="shared" si="128"/>
        <v>2025</v>
      </c>
      <c r="C2721" t="str">
        <f t="shared" si="126"/>
        <v>2024-2025</v>
      </c>
      <c r="D2721" t="s">
        <v>147</v>
      </c>
      <c r="E2721" t="s">
        <v>88</v>
      </c>
      <c r="F2721" t="str">
        <f t="shared" si="127"/>
        <v>South Australia</v>
      </c>
      <c r="G2721" t="s">
        <v>32</v>
      </c>
      <c r="H2721">
        <v>5011</v>
      </c>
      <c r="I2721" t="s">
        <v>11</v>
      </c>
      <c r="J2721" t="s">
        <v>33</v>
      </c>
      <c r="K2721" t="s">
        <v>150</v>
      </c>
      <c r="L2721" t="s">
        <v>18</v>
      </c>
      <c r="M2721" s="5">
        <v>327.70000000000005</v>
      </c>
      <c r="N2721">
        <v>1</v>
      </c>
    </row>
    <row r="2722" spans="1:14" x14ac:dyDescent="0.25">
      <c r="A2722" s="2">
        <v>45502</v>
      </c>
      <c r="B2722" s="3">
        <f t="shared" si="128"/>
        <v>2025</v>
      </c>
      <c r="C2722" t="str">
        <f t="shared" si="126"/>
        <v>2024-2025</v>
      </c>
      <c r="D2722" t="s">
        <v>147</v>
      </c>
      <c r="E2722" t="s">
        <v>128</v>
      </c>
      <c r="F2722" t="str">
        <f t="shared" si="127"/>
        <v>Western Australia</v>
      </c>
      <c r="G2722" t="s">
        <v>48</v>
      </c>
      <c r="H2722">
        <v>6027</v>
      </c>
      <c r="I2722" t="s">
        <v>11</v>
      </c>
      <c r="J2722" t="s">
        <v>49</v>
      </c>
      <c r="K2722" t="s">
        <v>19</v>
      </c>
      <c r="L2722" t="s">
        <v>23</v>
      </c>
      <c r="M2722" s="5">
        <v>327.74</v>
      </c>
      <c r="N2722">
        <v>1</v>
      </c>
    </row>
    <row r="2723" spans="1:14" x14ac:dyDescent="0.25">
      <c r="A2723" s="2">
        <v>45456</v>
      </c>
      <c r="B2723" s="3">
        <f t="shared" si="128"/>
        <v>2024</v>
      </c>
      <c r="C2723" t="str">
        <f t="shared" si="126"/>
        <v>2023-2024</v>
      </c>
      <c r="D2723" t="s">
        <v>147</v>
      </c>
      <c r="E2723" t="s">
        <v>96</v>
      </c>
      <c r="F2723" t="str">
        <f t="shared" si="127"/>
        <v>Western Australia</v>
      </c>
      <c r="G2723" t="s">
        <v>48</v>
      </c>
      <c r="H2723">
        <v>6330</v>
      </c>
      <c r="I2723" t="s">
        <v>11</v>
      </c>
      <c r="J2723" t="s">
        <v>94</v>
      </c>
      <c r="K2723" t="s">
        <v>150</v>
      </c>
      <c r="L2723" t="s">
        <v>18</v>
      </c>
      <c r="M2723" s="5">
        <v>327.77</v>
      </c>
      <c r="N2723">
        <v>1</v>
      </c>
    </row>
    <row r="2724" spans="1:14" x14ac:dyDescent="0.25">
      <c r="A2724" s="2">
        <v>45511</v>
      </c>
      <c r="B2724" s="3">
        <f t="shared" si="128"/>
        <v>2025</v>
      </c>
      <c r="C2724" t="str">
        <f t="shared" si="126"/>
        <v>2024-2025</v>
      </c>
      <c r="D2724" t="s">
        <v>147</v>
      </c>
      <c r="E2724" t="s">
        <v>118</v>
      </c>
      <c r="F2724" t="str">
        <f t="shared" si="127"/>
        <v>New South Wales</v>
      </c>
      <c r="G2724" t="s">
        <v>10</v>
      </c>
      <c r="H2724">
        <v>2158</v>
      </c>
      <c r="I2724" t="s">
        <v>11</v>
      </c>
      <c r="J2724" t="s">
        <v>27</v>
      </c>
      <c r="K2724" t="s">
        <v>150</v>
      </c>
      <c r="L2724" t="s">
        <v>18</v>
      </c>
      <c r="M2724" s="5">
        <v>327.77</v>
      </c>
      <c r="N2724">
        <v>1</v>
      </c>
    </row>
    <row r="2725" spans="1:14" x14ac:dyDescent="0.25">
      <c r="A2725" s="2">
        <v>45797</v>
      </c>
      <c r="B2725" s="3">
        <f t="shared" si="128"/>
        <v>2025</v>
      </c>
      <c r="C2725" t="str">
        <f t="shared" si="126"/>
        <v>2024-2025</v>
      </c>
      <c r="D2725" t="s">
        <v>147</v>
      </c>
      <c r="E2725" t="s">
        <v>143</v>
      </c>
      <c r="F2725" t="str">
        <f t="shared" si="127"/>
        <v>New South Wales</v>
      </c>
      <c r="G2725" t="s">
        <v>10</v>
      </c>
      <c r="H2725">
        <v>2154</v>
      </c>
      <c r="I2725" t="s">
        <v>11</v>
      </c>
      <c r="J2725" t="s">
        <v>27</v>
      </c>
      <c r="K2725" t="s">
        <v>156</v>
      </c>
      <c r="L2725" t="s">
        <v>17</v>
      </c>
      <c r="M2725" s="5">
        <v>328.29</v>
      </c>
      <c r="N2725">
        <v>1</v>
      </c>
    </row>
    <row r="2726" spans="1:14" x14ac:dyDescent="0.25">
      <c r="A2726" s="2">
        <v>46008</v>
      </c>
      <c r="B2726" s="3">
        <f t="shared" si="128"/>
        <v>2026</v>
      </c>
      <c r="C2726" t="str">
        <f t="shared" si="126"/>
        <v>2025-2026</v>
      </c>
      <c r="D2726" t="s">
        <v>147</v>
      </c>
      <c r="E2726" t="s">
        <v>128</v>
      </c>
      <c r="F2726" t="str">
        <f t="shared" si="127"/>
        <v>Western Australia</v>
      </c>
      <c r="G2726" t="s">
        <v>48</v>
      </c>
      <c r="H2726">
        <v>6027</v>
      </c>
      <c r="I2726" t="s">
        <v>11</v>
      </c>
      <c r="J2726" t="s">
        <v>49</v>
      </c>
      <c r="K2726" t="s">
        <v>150</v>
      </c>
      <c r="L2726" t="s">
        <v>18</v>
      </c>
      <c r="M2726" s="5">
        <v>328.71</v>
      </c>
      <c r="N2726">
        <v>1</v>
      </c>
    </row>
    <row r="2727" spans="1:14" x14ac:dyDescent="0.25">
      <c r="A2727" s="2">
        <v>45651</v>
      </c>
      <c r="B2727" s="3">
        <f t="shared" si="128"/>
        <v>2025</v>
      </c>
      <c r="C2727" t="str">
        <f t="shared" si="126"/>
        <v>2024-2025</v>
      </c>
      <c r="D2727" t="s">
        <v>147</v>
      </c>
      <c r="E2727" t="s">
        <v>73</v>
      </c>
      <c r="F2727" t="str">
        <f t="shared" si="127"/>
        <v>Victoria</v>
      </c>
      <c r="G2727" t="s">
        <v>45</v>
      </c>
      <c r="H2727">
        <v>3136</v>
      </c>
      <c r="I2727" t="s">
        <v>11</v>
      </c>
      <c r="J2727" t="s">
        <v>63</v>
      </c>
      <c r="K2727" t="s">
        <v>155</v>
      </c>
      <c r="L2727" t="s">
        <v>20</v>
      </c>
      <c r="M2727" s="5">
        <v>329.27000000000004</v>
      </c>
      <c r="N2727">
        <v>1</v>
      </c>
    </row>
    <row r="2728" spans="1:14" x14ac:dyDescent="0.25">
      <c r="A2728" s="2">
        <v>45766</v>
      </c>
      <c r="B2728" s="3">
        <f t="shared" si="128"/>
        <v>2025</v>
      </c>
      <c r="C2728" t="str">
        <f t="shared" si="126"/>
        <v>2024-2025</v>
      </c>
      <c r="D2728" t="s">
        <v>147</v>
      </c>
      <c r="E2728" t="s">
        <v>78</v>
      </c>
      <c r="F2728" t="str">
        <f t="shared" si="127"/>
        <v>New South Wales</v>
      </c>
      <c r="G2728" t="s">
        <v>10</v>
      </c>
      <c r="H2728">
        <v>2350</v>
      </c>
      <c r="I2728" t="s">
        <v>11</v>
      </c>
      <c r="J2728" t="s">
        <v>68</v>
      </c>
      <c r="K2728" t="s">
        <v>151</v>
      </c>
      <c r="L2728" t="s">
        <v>21</v>
      </c>
      <c r="M2728" s="5">
        <v>329.48</v>
      </c>
      <c r="N2728">
        <v>1</v>
      </c>
    </row>
    <row r="2729" spans="1:14" x14ac:dyDescent="0.25">
      <c r="A2729" s="2">
        <v>45349</v>
      </c>
      <c r="B2729" s="3">
        <f t="shared" si="128"/>
        <v>2024</v>
      </c>
      <c r="C2729" t="str">
        <f t="shared" si="126"/>
        <v>2023-2024</v>
      </c>
      <c r="D2729" t="s">
        <v>147</v>
      </c>
      <c r="E2729" t="s">
        <v>78</v>
      </c>
      <c r="F2729" t="str">
        <f t="shared" si="127"/>
        <v>New South Wales</v>
      </c>
      <c r="G2729" t="s">
        <v>10</v>
      </c>
      <c r="H2729">
        <v>2350</v>
      </c>
      <c r="I2729" t="s">
        <v>11</v>
      </c>
      <c r="J2729" t="s">
        <v>68</v>
      </c>
      <c r="K2729" t="s">
        <v>149</v>
      </c>
      <c r="L2729" t="s">
        <v>15</v>
      </c>
      <c r="M2729" s="5">
        <v>330.32</v>
      </c>
      <c r="N2729">
        <v>1</v>
      </c>
    </row>
    <row r="2730" spans="1:14" x14ac:dyDescent="0.25">
      <c r="A2730" s="2">
        <v>45928</v>
      </c>
      <c r="B2730" s="3">
        <f t="shared" si="128"/>
        <v>2026</v>
      </c>
      <c r="C2730" t="str">
        <f t="shared" si="126"/>
        <v>2025-2026</v>
      </c>
      <c r="D2730" t="s">
        <v>148</v>
      </c>
      <c r="E2730" t="s">
        <v>136</v>
      </c>
      <c r="F2730" t="str">
        <f t="shared" si="127"/>
        <v>Victoria</v>
      </c>
      <c r="G2730" t="s">
        <v>45</v>
      </c>
      <c r="H2730">
        <v>3175</v>
      </c>
      <c r="I2730" t="s">
        <v>11</v>
      </c>
      <c r="J2730" t="s">
        <v>63</v>
      </c>
      <c r="K2730" t="s">
        <v>155</v>
      </c>
      <c r="L2730" t="s">
        <v>20</v>
      </c>
      <c r="M2730" s="5">
        <v>331.33</v>
      </c>
      <c r="N2730">
        <v>1</v>
      </c>
    </row>
    <row r="2731" spans="1:14" x14ac:dyDescent="0.25">
      <c r="A2731" s="2">
        <v>45537</v>
      </c>
      <c r="B2731" s="3">
        <f t="shared" si="128"/>
        <v>2025</v>
      </c>
      <c r="C2731" t="str">
        <f t="shared" si="126"/>
        <v>2024-2025</v>
      </c>
      <c r="D2731" t="s">
        <v>148</v>
      </c>
      <c r="E2731" t="s">
        <v>64</v>
      </c>
      <c r="F2731" t="str">
        <f t="shared" si="127"/>
        <v>Victoria</v>
      </c>
      <c r="G2731" t="s">
        <v>45</v>
      </c>
      <c r="H2731">
        <v>3199</v>
      </c>
      <c r="I2731" t="s">
        <v>11</v>
      </c>
      <c r="J2731" t="s">
        <v>63</v>
      </c>
      <c r="K2731" t="s">
        <v>149</v>
      </c>
      <c r="L2731" t="s">
        <v>15</v>
      </c>
      <c r="M2731" s="5">
        <v>331.47999999999996</v>
      </c>
      <c r="N2731">
        <v>1</v>
      </c>
    </row>
    <row r="2732" spans="1:14" x14ac:dyDescent="0.25">
      <c r="A2732" s="2">
        <v>45740</v>
      </c>
      <c r="B2732" s="3">
        <f t="shared" si="128"/>
        <v>2025</v>
      </c>
      <c r="C2732" t="str">
        <f t="shared" si="126"/>
        <v>2024-2025</v>
      </c>
      <c r="D2732" t="s">
        <v>148</v>
      </c>
      <c r="E2732" t="s">
        <v>90</v>
      </c>
      <c r="F2732" t="str">
        <f t="shared" si="127"/>
        <v>Victoria</v>
      </c>
      <c r="G2732" t="s">
        <v>45</v>
      </c>
      <c r="H2732">
        <v>3179</v>
      </c>
      <c r="I2732" t="s">
        <v>11</v>
      </c>
      <c r="J2732" t="s">
        <v>63</v>
      </c>
      <c r="K2732" t="s">
        <v>155</v>
      </c>
      <c r="L2732" t="s">
        <v>20</v>
      </c>
      <c r="M2732" s="5">
        <v>332.25000000000006</v>
      </c>
      <c r="N2732">
        <v>1</v>
      </c>
    </row>
    <row r="2733" spans="1:14" x14ac:dyDescent="0.25">
      <c r="A2733" s="2">
        <v>45944</v>
      </c>
      <c r="B2733" s="3">
        <f t="shared" si="128"/>
        <v>2026</v>
      </c>
      <c r="C2733" t="str">
        <f t="shared" si="126"/>
        <v>2025-2026</v>
      </c>
      <c r="D2733" t="s">
        <v>147</v>
      </c>
      <c r="E2733" t="s">
        <v>24</v>
      </c>
      <c r="F2733" t="str">
        <f t="shared" si="127"/>
        <v>New South Wales</v>
      </c>
      <c r="G2733" t="s">
        <v>10</v>
      </c>
      <c r="H2733">
        <v>2795</v>
      </c>
      <c r="I2733" t="s">
        <v>11</v>
      </c>
      <c r="J2733" t="s">
        <v>25</v>
      </c>
      <c r="K2733" t="s">
        <v>154</v>
      </c>
      <c r="L2733" t="s">
        <v>14</v>
      </c>
      <c r="M2733" s="5">
        <v>332.64</v>
      </c>
      <c r="N2733">
        <v>1</v>
      </c>
    </row>
    <row r="2734" spans="1:14" x14ac:dyDescent="0.25">
      <c r="A2734" s="2">
        <v>45313</v>
      </c>
      <c r="B2734" s="3">
        <f t="shared" si="128"/>
        <v>2024</v>
      </c>
      <c r="C2734" t="str">
        <f t="shared" si="126"/>
        <v>2023-2024</v>
      </c>
      <c r="D2734" t="s">
        <v>147</v>
      </c>
      <c r="E2734" t="s">
        <v>142</v>
      </c>
      <c r="F2734" t="str">
        <f t="shared" si="127"/>
        <v>Australian Capital Territory</v>
      </c>
      <c r="G2734" t="s">
        <v>80</v>
      </c>
      <c r="H2734">
        <v>2609</v>
      </c>
      <c r="I2734" t="s">
        <v>11</v>
      </c>
      <c r="J2734" t="s">
        <v>58</v>
      </c>
      <c r="K2734" t="s">
        <v>19</v>
      </c>
      <c r="L2734" t="s">
        <v>23</v>
      </c>
      <c r="M2734" s="5">
        <v>332.75</v>
      </c>
      <c r="N2734">
        <v>1</v>
      </c>
    </row>
    <row r="2735" spans="1:14" x14ac:dyDescent="0.25">
      <c r="A2735" s="2">
        <v>45592</v>
      </c>
      <c r="B2735" s="3">
        <f t="shared" si="128"/>
        <v>2025</v>
      </c>
      <c r="C2735" t="str">
        <f t="shared" si="126"/>
        <v>2024-2025</v>
      </c>
      <c r="D2735" t="s">
        <v>147</v>
      </c>
      <c r="E2735" t="s">
        <v>26</v>
      </c>
      <c r="F2735" t="str">
        <f t="shared" si="127"/>
        <v>New South Wales</v>
      </c>
      <c r="G2735" t="s">
        <v>10</v>
      </c>
      <c r="H2735">
        <v>2141</v>
      </c>
      <c r="I2735" t="s">
        <v>11</v>
      </c>
      <c r="J2735" t="s">
        <v>27</v>
      </c>
      <c r="K2735" t="s">
        <v>19</v>
      </c>
      <c r="L2735" t="s">
        <v>23</v>
      </c>
      <c r="M2735" s="5">
        <v>333.7</v>
      </c>
      <c r="N2735">
        <v>1</v>
      </c>
    </row>
    <row r="2736" spans="1:14" x14ac:dyDescent="0.25">
      <c r="A2736" s="2">
        <v>45512</v>
      </c>
      <c r="B2736" s="3">
        <f t="shared" si="128"/>
        <v>2025</v>
      </c>
      <c r="C2736" t="str">
        <f t="shared" si="126"/>
        <v>2024-2025</v>
      </c>
      <c r="D2736" t="s">
        <v>147</v>
      </c>
      <c r="E2736" t="s">
        <v>9</v>
      </c>
      <c r="F2736" t="str">
        <f t="shared" si="127"/>
        <v>New South Wales</v>
      </c>
      <c r="G2736" t="s">
        <v>10</v>
      </c>
      <c r="H2736">
        <v>2067</v>
      </c>
      <c r="I2736" t="s">
        <v>11</v>
      </c>
      <c r="J2736" t="s">
        <v>12</v>
      </c>
      <c r="K2736" t="s">
        <v>156</v>
      </c>
      <c r="L2736" t="s">
        <v>17</v>
      </c>
      <c r="M2736" s="5">
        <v>334.33</v>
      </c>
      <c r="N2736">
        <v>1</v>
      </c>
    </row>
    <row r="2737" spans="1:14" x14ac:dyDescent="0.25">
      <c r="A2737" s="2">
        <v>45581</v>
      </c>
      <c r="B2737" s="3">
        <f t="shared" si="128"/>
        <v>2025</v>
      </c>
      <c r="C2737" t="str">
        <f t="shared" si="126"/>
        <v>2024-2025</v>
      </c>
      <c r="D2737" t="s">
        <v>147</v>
      </c>
      <c r="E2737" t="s">
        <v>47</v>
      </c>
      <c r="F2737" t="str">
        <f t="shared" si="127"/>
        <v>Western Australia</v>
      </c>
      <c r="G2737" t="s">
        <v>48</v>
      </c>
      <c r="H2737">
        <v>6030</v>
      </c>
      <c r="I2737" t="s">
        <v>11</v>
      </c>
      <c r="J2737" t="s">
        <v>49</v>
      </c>
      <c r="K2737" t="s">
        <v>19</v>
      </c>
      <c r="L2737" t="s">
        <v>23</v>
      </c>
      <c r="M2737" s="5">
        <v>334.37</v>
      </c>
      <c r="N2737">
        <v>1</v>
      </c>
    </row>
    <row r="2738" spans="1:14" x14ac:dyDescent="0.25">
      <c r="A2738" s="2">
        <v>45360</v>
      </c>
      <c r="B2738" s="3">
        <f t="shared" si="128"/>
        <v>2024</v>
      </c>
      <c r="C2738" t="str">
        <f t="shared" si="126"/>
        <v>2023-2024</v>
      </c>
      <c r="D2738" t="s">
        <v>148</v>
      </c>
      <c r="E2738" t="s">
        <v>59</v>
      </c>
      <c r="F2738" t="str">
        <f t="shared" si="127"/>
        <v>Victoria</v>
      </c>
      <c r="G2738" t="s">
        <v>45</v>
      </c>
      <c r="H2738">
        <v>3280</v>
      </c>
      <c r="I2738" t="s">
        <v>11</v>
      </c>
      <c r="J2738" t="s">
        <v>60</v>
      </c>
      <c r="K2738" t="s">
        <v>156</v>
      </c>
      <c r="L2738" t="s">
        <v>17</v>
      </c>
      <c r="M2738" s="5">
        <v>335.34999999999997</v>
      </c>
      <c r="N2738">
        <v>1</v>
      </c>
    </row>
    <row r="2739" spans="1:14" x14ac:dyDescent="0.25">
      <c r="A2739" s="2">
        <v>45948</v>
      </c>
      <c r="B2739" s="3">
        <f t="shared" si="128"/>
        <v>2026</v>
      </c>
      <c r="C2739" t="str">
        <f t="shared" si="126"/>
        <v>2025-2026</v>
      </c>
      <c r="D2739" t="s">
        <v>148</v>
      </c>
      <c r="E2739" t="s">
        <v>82</v>
      </c>
      <c r="F2739" t="str">
        <f t="shared" si="127"/>
        <v>Queensland</v>
      </c>
      <c r="G2739" t="s">
        <v>35</v>
      </c>
      <c r="H2739">
        <v>4012</v>
      </c>
      <c r="I2739" t="s">
        <v>11</v>
      </c>
      <c r="J2739" t="s">
        <v>43</v>
      </c>
      <c r="K2739" t="s">
        <v>152</v>
      </c>
      <c r="L2739" t="s">
        <v>13</v>
      </c>
      <c r="M2739" s="5">
        <v>335.40999999999997</v>
      </c>
      <c r="N2739">
        <v>1</v>
      </c>
    </row>
    <row r="2740" spans="1:14" x14ac:dyDescent="0.25">
      <c r="A2740" s="2">
        <v>45975</v>
      </c>
      <c r="B2740" s="3">
        <f t="shared" si="128"/>
        <v>2026</v>
      </c>
      <c r="C2740" t="str">
        <f t="shared" si="126"/>
        <v>2025-2026</v>
      </c>
      <c r="D2740" t="s">
        <v>147</v>
      </c>
      <c r="E2740" t="s">
        <v>93</v>
      </c>
      <c r="F2740" t="str">
        <f t="shared" si="127"/>
        <v>Western Australia</v>
      </c>
      <c r="G2740" t="s">
        <v>48</v>
      </c>
      <c r="H2740">
        <v>6112</v>
      </c>
      <c r="I2740" t="s">
        <v>11</v>
      </c>
      <c r="J2740" t="s">
        <v>94</v>
      </c>
      <c r="K2740" t="s">
        <v>155</v>
      </c>
      <c r="L2740" t="s">
        <v>20</v>
      </c>
      <c r="M2740" s="5">
        <v>335.42</v>
      </c>
      <c r="N2740">
        <v>1</v>
      </c>
    </row>
    <row r="2741" spans="1:14" x14ac:dyDescent="0.25">
      <c r="A2741" s="2">
        <v>45357</v>
      </c>
      <c r="B2741" s="3">
        <f t="shared" si="128"/>
        <v>2024</v>
      </c>
      <c r="C2741" t="str">
        <f t="shared" si="126"/>
        <v>2023-2024</v>
      </c>
      <c r="D2741" t="s">
        <v>147</v>
      </c>
      <c r="E2741" t="s">
        <v>26</v>
      </c>
      <c r="F2741" t="str">
        <f t="shared" si="127"/>
        <v>New South Wales</v>
      </c>
      <c r="G2741" t="s">
        <v>10</v>
      </c>
      <c r="H2741">
        <v>2141</v>
      </c>
      <c r="I2741" t="s">
        <v>11</v>
      </c>
      <c r="J2741" t="s">
        <v>27</v>
      </c>
      <c r="K2741" t="s">
        <v>152</v>
      </c>
      <c r="L2741" t="s">
        <v>13</v>
      </c>
      <c r="M2741" s="5">
        <v>335.48</v>
      </c>
      <c r="N2741">
        <v>1</v>
      </c>
    </row>
    <row r="2742" spans="1:14" x14ac:dyDescent="0.25">
      <c r="A2742" s="2">
        <v>45956</v>
      </c>
      <c r="B2742" s="3">
        <f t="shared" si="128"/>
        <v>2026</v>
      </c>
      <c r="C2742" t="str">
        <f t="shared" si="126"/>
        <v>2025-2026</v>
      </c>
      <c r="D2742" t="s">
        <v>148</v>
      </c>
      <c r="E2742" t="s">
        <v>122</v>
      </c>
      <c r="F2742" t="str">
        <f t="shared" si="127"/>
        <v>New South Wales</v>
      </c>
      <c r="G2742" t="s">
        <v>10</v>
      </c>
      <c r="H2742">
        <v>2650</v>
      </c>
      <c r="I2742" t="s">
        <v>11</v>
      </c>
      <c r="J2742" t="s">
        <v>25</v>
      </c>
      <c r="K2742" t="s">
        <v>157</v>
      </c>
      <c r="L2742" t="s">
        <v>22</v>
      </c>
      <c r="M2742" s="5">
        <v>336.40999999999997</v>
      </c>
      <c r="N2742">
        <v>1</v>
      </c>
    </row>
    <row r="2743" spans="1:14" x14ac:dyDescent="0.25">
      <c r="A2743" s="2">
        <v>45960</v>
      </c>
      <c r="B2743" s="3">
        <f t="shared" si="128"/>
        <v>2026</v>
      </c>
      <c r="C2743" t="str">
        <f t="shared" si="126"/>
        <v>2025-2026</v>
      </c>
      <c r="D2743" t="s">
        <v>147</v>
      </c>
      <c r="E2743" t="s">
        <v>42</v>
      </c>
      <c r="F2743" t="str">
        <f t="shared" si="127"/>
        <v>Queensland</v>
      </c>
      <c r="G2743" t="s">
        <v>35</v>
      </c>
      <c r="H2743">
        <v>4053</v>
      </c>
      <c r="I2743" t="s">
        <v>11</v>
      </c>
      <c r="J2743" t="s">
        <v>43</v>
      </c>
      <c r="K2743" t="s">
        <v>150</v>
      </c>
      <c r="L2743" t="s">
        <v>18</v>
      </c>
      <c r="M2743" s="5">
        <v>337.69</v>
      </c>
      <c r="N2743">
        <v>1</v>
      </c>
    </row>
    <row r="2744" spans="1:14" x14ac:dyDescent="0.25">
      <c r="A2744" s="2">
        <v>45689</v>
      </c>
      <c r="B2744" s="3">
        <f t="shared" si="128"/>
        <v>2025</v>
      </c>
      <c r="C2744" t="str">
        <f t="shared" si="126"/>
        <v>2024-2025</v>
      </c>
      <c r="D2744" t="s">
        <v>147</v>
      </c>
      <c r="E2744" t="s">
        <v>56</v>
      </c>
      <c r="F2744" t="str">
        <f t="shared" si="127"/>
        <v>Northern Territory</v>
      </c>
      <c r="G2744" t="s">
        <v>29</v>
      </c>
      <c r="H2744">
        <v>870</v>
      </c>
      <c r="I2744" t="s">
        <v>11</v>
      </c>
      <c r="J2744" t="s">
        <v>30</v>
      </c>
      <c r="K2744" t="s">
        <v>155</v>
      </c>
      <c r="L2744" t="s">
        <v>20</v>
      </c>
      <c r="M2744" s="5">
        <v>339.19</v>
      </c>
      <c r="N2744">
        <v>1</v>
      </c>
    </row>
    <row r="2745" spans="1:14" x14ac:dyDescent="0.25">
      <c r="A2745" s="2">
        <v>45632</v>
      </c>
      <c r="B2745" s="3">
        <f t="shared" si="128"/>
        <v>2025</v>
      </c>
      <c r="C2745" t="str">
        <f t="shared" si="126"/>
        <v>2024-2025</v>
      </c>
      <c r="D2745" t="s">
        <v>147</v>
      </c>
      <c r="E2745" t="s">
        <v>119</v>
      </c>
      <c r="F2745" t="str">
        <f t="shared" si="127"/>
        <v>Queensland</v>
      </c>
      <c r="G2745" t="s">
        <v>35</v>
      </c>
      <c r="H2745">
        <v>4570</v>
      </c>
      <c r="I2745" t="s">
        <v>11</v>
      </c>
      <c r="J2745" t="s">
        <v>120</v>
      </c>
      <c r="K2745" t="s">
        <v>154</v>
      </c>
      <c r="L2745" t="s">
        <v>14</v>
      </c>
      <c r="M2745" s="5">
        <v>339.24</v>
      </c>
      <c r="N2745">
        <v>1</v>
      </c>
    </row>
    <row r="2746" spans="1:14" x14ac:dyDescent="0.25">
      <c r="A2746" s="2">
        <v>45521</v>
      </c>
      <c r="B2746" s="3">
        <f t="shared" si="128"/>
        <v>2025</v>
      </c>
      <c r="C2746" t="str">
        <f t="shared" si="126"/>
        <v>2024-2025</v>
      </c>
      <c r="D2746" t="s">
        <v>147</v>
      </c>
      <c r="E2746" t="s">
        <v>137</v>
      </c>
      <c r="F2746" t="str">
        <f t="shared" si="127"/>
        <v>New South Wales</v>
      </c>
      <c r="G2746" t="s">
        <v>10</v>
      </c>
      <c r="H2746">
        <v>2031</v>
      </c>
      <c r="I2746" t="s">
        <v>11</v>
      </c>
      <c r="J2746" t="s">
        <v>12</v>
      </c>
      <c r="K2746" t="s">
        <v>19</v>
      </c>
      <c r="L2746" t="s">
        <v>23</v>
      </c>
      <c r="M2746" s="5">
        <v>339.38</v>
      </c>
      <c r="N2746">
        <v>1</v>
      </c>
    </row>
    <row r="2747" spans="1:14" x14ac:dyDescent="0.25">
      <c r="A2747" s="2">
        <v>45520</v>
      </c>
      <c r="B2747" s="3">
        <f t="shared" si="128"/>
        <v>2025</v>
      </c>
      <c r="C2747" t="str">
        <f t="shared" si="126"/>
        <v>2024-2025</v>
      </c>
      <c r="D2747" t="s">
        <v>147</v>
      </c>
      <c r="E2747" t="s">
        <v>101</v>
      </c>
      <c r="F2747" t="str">
        <f t="shared" si="127"/>
        <v>Victoria</v>
      </c>
      <c r="G2747" t="s">
        <v>45</v>
      </c>
      <c r="H2747">
        <v>3131</v>
      </c>
      <c r="I2747" t="s">
        <v>11</v>
      </c>
      <c r="J2747" t="s">
        <v>63</v>
      </c>
      <c r="K2747" t="s">
        <v>152</v>
      </c>
      <c r="L2747" t="s">
        <v>13</v>
      </c>
      <c r="M2747" s="5">
        <v>339.47</v>
      </c>
      <c r="N2747">
        <v>1</v>
      </c>
    </row>
    <row r="2748" spans="1:14" x14ac:dyDescent="0.25">
      <c r="A2748" s="2">
        <v>45677</v>
      </c>
      <c r="B2748" s="3">
        <f t="shared" si="128"/>
        <v>2025</v>
      </c>
      <c r="C2748" t="str">
        <f t="shared" si="126"/>
        <v>2024-2025</v>
      </c>
      <c r="D2748" t="s">
        <v>147</v>
      </c>
      <c r="E2748" t="s">
        <v>24</v>
      </c>
      <c r="F2748" t="str">
        <f t="shared" si="127"/>
        <v>New South Wales</v>
      </c>
      <c r="G2748" t="s">
        <v>10</v>
      </c>
      <c r="H2748">
        <v>2795</v>
      </c>
      <c r="I2748" t="s">
        <v>11</v>
      </c>
      <c r="J2748" t="s">
        <v>25</v>
      </c>
      <c r="K2748" t="s">
        <v>151</v>
      </c>
      <c r="L2748" t="s">
        <v>21</v>
      </c>
      <c r="M2748" s="5">
        <v>339.68999999999994</v>
      </c>
      <c r="N2748">
        <v>1</v>
      </c>
    </row>
    <row r="2749" spans="1:14" x14ac:dyDescent="0.25">
      <c r="A2749" s="2">
        <v>45570</v>
      </c>
      <c r="B2749" s="3">
        <f t="shared" si="128"/>
        <v>2025</v>
      </c>
      <c r="C2749" t="str">
        <f t="shared" si="126"/>
        <v>2024-2025</v>
      </c>
      <c r="D2749" t="s">
        <v>148</v>
      </c>
      <c r="E2749" t="s">
        <v>84</v>
      </c>
      <c r="F2749" t="str">
        <f t="shared" si="127"/>
        <v>Queensland</v>
      </c>
      <c r="G2749" t="s">
        <v>35</v>
      </c>
      <c r="H2749">
        <v>4740</v>
      </c>
      <c r="I2749" t="s">
        <v>11</v>
      </c>
      <c r="J2749" t="s">
        <v>51</v>
      </c>
      <c r="K2749" t="s">
        <v>150</v>
      </c>
      <c r="L2749" t="s">
        <v>18</v>
      </c>
      <c r="M2749" s="5">
        <v>339.77</v>
      </c>
      <c r="N2749">
        <v>1</v>
      </c>
    </row>
    <row r="2750" spans="1:14" x14ac:dyDescent="0.25">
      <c r="A2750" s="2">
        <v>45678</v>
      </c>
      <c r="B2750" s="3">
        <f t="shared" si="128"/>
        <v>2025</v>
      </c>
      <c r="C2750" t="str">
        <f t="shared" si="126"/>
        <v>2024-2025</v>
      </c>
      <c r="D2750" t="s">
        <v>147</v>
      </c>
      <c r="E2750" t="s">
        <v>128</v>
      </c>
      <c r="F2750" t="str">
        <f t="shared" si="127"/>
        <v>Western Australia</v>
      </c>
      <c r="G2750" t="s">
        <v>48</v>
      </c>
      <c r="H2750">
        <v>6027</v>
      </c>
      <c r="I2750" t="s">
        <v>11</v>
      </c>
      <c r="J2750" t="s">
        <v>49</v>
      </c>
      <c r="K2750" t="s">
        <v>153</v>
      </c>
      <c r="L2750" t="s">
        <v>16</v>
      </c>
      <c r="M2750" s="5">
        <v>340.21000000000004</v>
      </c>
      <c r="N2750">
        <v>1</v>
      </c>
    </row>
    <row r="2751" spans="1:14" x14ac:dyDescent="0.25">
      <c r="A2751" s="2">
        <v>45662</v>
      </c>
      <c r="B2751" s="3">
        <f t="shared" si="128"/>
        <v>2025</v>
      </c>
      <c r="C2751" t="str">
        <f t="shared" si="126"/>
        <v>2024-2025</v>
      </c>
      <c r="D2751" t="s">
        <v>148</v>
      </c>
      <c r="E2751" t="s">
        <v>100</v>
      </c>
      <c r="F2751" t="str">
        <f t="shared" si="127"/>
        <v>Western Australia</v>
      </c>
      <c r="G2751" t="s">
        <v>48</v>
      </c>
      <c r="H2751">
        <v>6021</v>
      </c>
      <c r="I2751" t="s">
        <v>11</v>
      </c>
      <c r="J2751" t="s">
        <v>49</v>
      </c>
      <c r="K2751" t="s">
        <v>155</v>
      </c>
      <c r="L2751" t="s">
        <v>20</v>
      </c>
      <c r="M2751" s="5">
        <v>340.33</v>
      </c>
      <c r="N2751">
        <v>1</v>
      </c>
    </row>
    <row r="2752" spans="1:14" x14ac:dyDescent="0.25">
      <c r="A2752" s="2">
        <v>45859</v>
      </c>
      <c r="B2752" s="3">
        <f t="shared" si="128"/>
        <v>2026</v>
      </c>
      <c r="C2752" t="str">
        <f t="shared" si="126"/>
        <v>2025-2026</v>
      </c>
      <c r="D2752" t="s">
        <v>147</v>
      </c>
      <c r="E2752" t="s">
        <v>65</v>
      </c>
      <c r="F2752" t="str">
        <f t="shared" si="127"/>
        <v>New South Wales</v>
      </c>
      <c r="G2752" t="s">
        <v>10</v>
      </c>
      <c r="H2752">
        <v>2541</v>
      </c>
      <c r="I2752" t="s">
        <v>11</v>
      </c>
      <c r="J2752" t="s">
        <v>58</v>
      </c>
      <c r="K2752" t="s">
        <v>19</v>
      </c>
      <c r="L2752" t="s">
        <v>23</v>
      </c>
      <c r="M2752" s="5">
        <v>340.43</v>
      </c>
      <c r="N2752">
        <v>1</v>
      </c>
    </row>
    <row r="2753" spans="1:14" x14ac:dyDescent="0.25">
      <c r="A2753" s="2">
        <v>45777</v>
      </c>
      <c r="B2753" s="3">
        <f t="shared" si="128"/>
        <v>2025</v>
      </c>
      <c r="C2753" t="str">
        <f t="shared" si="126"/>
        <v>2024-2025</v>
      </c>
      <c r="D2753" t="s">
        <v>147</v>
      </c>
      <c r="E2753" t="s">
        <v>115</v>
      </c>
      <c r="F2753" t="str">
        <f t="shared" si="127"/>
        <v>Western Australia</v>
      </c>
      <c r="G2753" t="s">
        <v>48</v>
      </c>
      <c r="H2753">
        <v>6280</v>
      </c>
      <c r="I2753" t="s">
        <v>11</v>
      </c>
      <c r="J2753" t="s">
        <v>94</v>
      </c>
      <c r="K2753" t="s">
        <v>155</v>
      </c>
      <c r="L2753" t="s">
        <v>20</v>
      </c>
      <c r="M2753" s="5">
        <v>341.15</v>
      </c>
      <c r="N2753">
        <v>1</v>
      </c>
    </row>
    <row r="2754" spans="1:14" x14ac:dyDescent="0.25">
      <c r="A2754" s="2">
        <v>45301</v>
      </c>
      <c r="B2754" s="3">
        <f t="shared" si="128"/>
        <v>2024</v>
      </c>
      <c r="C2754" t="str">
        <f t="shared" ref="C2754:C2817" si="129">IF(MONTH(A2754) &gt;= 7, YEAR(A2754) &amp; "-" &amp; YEAR(A2754) + 1, YEAR(A2754) - 1 &amp; "-" &amp; YEAR(A2754))</f>
        <v>2023-2024</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25">
      <c r="A2755" s="2">
        <v>45507</v>
      </c>
      <c r="B2755" s="3">
        <f t="shared" ref="B2755:B2818" si="131">IF(MONTH(A2755)&gt;=7,YEAR(A2755)+1,YEAR(A2755))</f>
        <v>2025</v>
      </c>
      <c r="C2755" t="str">
        <f t="shared" si="129"/>
        <v>2024-2025</v>
      </c>
      <c r="D2755" t="s">
        <v>147</v>
      </c>
      <c r="E2755" t="s">
        <v>90</v>
      </c>
      <c r="F2755" t="str">
        <f t="shared" si="130"/>
        <v>Victoria</v>
      </c>
      <c r="G2755" t="s">
        <v>45</v>
      </c>
      <c r="H2755">
        <v>3179</v>
      </c>
      <c r="I2755" t="s">
        <v>11</v>
      </c>
      <c r="J2755" t="s">
        <v>63</v>
      </c>
      <c r="K2755" t="s">
        <v>152</v>
      </c>
      <c r="L2755" t="s">
        <v>13</v>
      </c>
      <c r="M2755" s="5">
        <v>341.86</v>
      </c>
      <c r="N2755">
        <v>1</v>
      </c>
    </row>
    <row r="2756" spans="1:14" x14ac:dyDescent="0.25">
      <c r="A2756" s="2">
        <v>45764</v>
      </c>
      <c r="B2756" s="3">
        <f t="shared" si="131"/>
        <v>2025</v>
      </c>
      <c r="C2756" t="str">
        <f t="shared" si="129"/>
        <v>2024-2025</v>
      </c>
      <c r="D2756" t="s">
        <v>147</v>
      </c>
      <c r="E2756" t="s">
        <v>145</v>
      </c>
      <c r="F2756" t="str">
        <f t="shared" si="130"/>
        <v>New South Wales</v>
      </c>
      <c r="G2756" t="s">
        <v>10</v>
      </c>
      <c r="H2756">
        <v>2101</v>
      </c>
      <c r="I2756" t="s">
        <v>11</v>
      </c>
      <c r="J2756" t="s">
        <v>27</v>
      </c>
      <c r="K2756" t="s">
        <v>154</v>
      </c>
      <c r="L2756" t="s">
        <v>14</v>
      </c>
      <c r="M2756" s="5">
        <v>342.09999999999997</v>
      </c>
      <c r="N2756">
        <v>1</v>
      </c>
    </row>
    <row r="2757" spans="1:14" x14ac:dyDescent="0.25">
      <c r="A2757" s="2">
        <v>45611</v>
      </c>
      <c r="B2757" s="3">
        <f t="shared" si="131"/>
        <v>2025</v>
      </c>
      <c r="C2757" t="str">
        <f t="shared" si="129"/>
        <v>2024-2025</v>
      </c>
      <c r="D2757" t="s">
        <v>147</v>
      </c>
      <c r="E2757" t="s">
        <v>103</v>
      </c>
      <c r="F2757" t="str">
        <f t="shared" si="130"/>
        <v>Queensland</v>
      </c>
      <c r="G2757" t="s">
        <v>35</v>
      </c>
      <c r="H2757">
        <v>4509</v>
      </c>
      <c r="I2757" t="s">
        <v>11</v>
      </c>
      <c r="J2757" t="s">
        <v>104</v>
      </c>
      <c r="K2757" t="s">
        <v>19</v>
      </c>
      <c r="L2757" t="s">
        <v>23</v>
      </c>
      <c r="M2757" s="5">
        <v>342.24</v>
      </c>
      <c r="N2757">
        <v>1</v>
      </c>
    </row>
    <row r="2758" spans="1:14" x14ac:dyDescent="0.25">
      <c r="A2758" s="2">
        <v>45617</v>
      </c>
      <c r="B2758" s="3">
        <f t="shared" si="131"/>
        <v>2025</v>
      </c>
      <c r="C2758" t="str">
        <f t="shared" si="129"/>
        <v>2024-2025</v>
      </c>
      <c r="D2758" t="s">
        <v>148</v>
      </c>
      <c r="E2758" t="s">
        <v>81</v>
      </c>
      <c r="F2758" t="str">
        <f t="shared" si="130"/>
        <v>New South Wales</v>
      </c>
      <c r="G2758" t="s">
        <v>10</v>
      </c>
      <c r="H2758">
        <v>2485</v>
      </c>
      <c r="I2758" t="s">
        <v>11</v>
      </c>
      <c r="J2758" t="s">
        <v>68</v>
      </c>
      <c r="K2758" t="s">
        <v>154</v>
      </c>
      <c r="L2758" t="s">
        <v>14</v>
      </c>
      <c r="M2758" s="5">
        <v>342.82</v>
      </c>
      <c r="N2758">
        <v>1</v>
      </c>
    </row>
    <row r="2759" spans="1:14" x14ac:dyDescent="0.25">
      <c r="A2759" s="2">
        <v>45838</v>
      </c>
      <c r="B2759" s="3">
        <f t="shared" si="131"/>
        <v>2025</v>
      </c>
      <c r="C2759" t="str">
        <f t="shared" si="129"/>
        <v>2024-2025</v>
      </c>
      <c r="D2759" t="s">
        <v>147</v>
      </c>
      <c r="E2759" t="s">
        <v>117</v>
      </c>
      <c r="F2759" t="str">
        <f t="shared" si="130"/>
        <v>Queensland</v>
      </c>
      <c r="G2759" t="s">
        <v>35</v>
      </c>
      <c r="H2759">
        <v>4119</v>
      </c>
      <c r="I2759" t="s">
        <v>11</v>
      </c>
      <c r="J2759" t="s">
        <v>43</v>
      </c>
      <c r="K2759" t="s">
        <v>151</v>
      </c>
      <c r="L2759" t="s">
        <v>21</v>
      </c>
      <c r="M2759" s="5">
        <v>343.61</v>
      </c>
      <c r="N2759">
        <v>1</v>
      </c>
    </row>
    <row r="2760" spans="1:14" x14ac:dyDescent="0.25">
      <c r="A2760" s="2">
        <v>45670</v>
      </c>
      <c r="B2760" s="3">
        <f t="shared" si="131"/>
        <v>2025</v>
      </c>
      <c r="C2760" t="str">
        <f t="shared" si="129"/>
        <v>2024-2025</v>
      </c>
      <c r="D2760" t="s">
        <v>147</v>
      </c>
      <c r="E2760" t="s">
        <v>121</v>
      </c>
      <c r="F2760" t="str">
        <f t="shared" si="130"/>
        <v>Queensland</v>
      </c>
      <c r="G2760" t="s">
        <v>35</v>
      </c>
      <c r="H2760">
        <v>4700</v>
      </c>
      <c r="I2760" t="s">
        <v>11</v>
      </c>
      <c r="J2760" t="s">
        <v>51</v>
      </c>
      <c r="K2760" t="s">
        <v>149</v>
      </c>
      <c r="L2760" t="s">
        <v>15</v>
      </c>
      <c r="M2760" s="5">
        <v>344.17</v>
      </c>
      <c r="N2760">
        <v>1</v>
      </c>
    </row>
    <row r="2761" spans="1:14" x14ac:dyDescent="0.25">
      <c r="A2761" s="2">
        <v>45374</v>
      </c>
      <c r="B2761" s="3">
        <f t="shared" si="131"/>
        <v>2024</v>
      </c>
      <c r="C2761" t="str">
        <f t="shared" si="129"/>
        <v>2023-2024</v>
      </c>
      <c r="D2761" t="s">
        <v>147</v>
      </c>
      <c r="E2761" t="s">
        <v>73</v>
      </c>
      <c r="F2761" t="str">
        <f t="shared" si="130"/>
        <v>Victoria</v>
      </c>
      <c r="G2761" t="s">
        <v>45</v>
      </c>
      <c r="H2761">
        <v>3136</v>
      </c>
      <c r="I2761" t="s">
        <v>11</v>
      </c>
      <c r="J2761" t="s">
        <v>63</v>
      </c>
      <c r="K2761" t="s">
        <v>149</v>
      </c>
      <c r="L2761" t="s">
        <v>15</v>
      </c>
      <c r="M2761" s="5">
        <v>344.23</v>
      </c>
      <c r="N2761">
        <v>1</v>
      </c>
    </row>
    <row r="2762" spans="1:14" x14ac:dyDescent="0.25">
      <c r="A2762" s="2">
        <v>45477</v>
      </c>
      <c r="B2762" s="3">
        <f t="shared" si="131"/>
        <v>2025</v>
      </c>
      <c r="C2762" t="str">
        <f t="shared" si="129"/>
        <v>2024-2025</v>
      </c>
      <c r="D2762" t="s">
        <v>147</v>
      </c>
      <c r="E2762" t="s">
        <v>142</v>
      </c>
      <c r="F2762" t="str">
        <f t="shared" si="130"/>
        <v>Australian Capital Territory</v>
      </c>
      <c r="G2762" t="s">
        <v>80</v>
      </c>
      <c r="H2762">
        <v>2609</v>
      </c>
      <c r="I2762" t="s">
        <v>11</v>
      </c>
      <c r="J2762" t="s">
        <v>58</v>
      </c>
      <c r="K2762" t="s">
        <v>150</v>
      </c>
      <c r="L2762" t="s">
        <v>18</v>
      </c>
      <c r="M2762" s="5">
        <v>345.15</v>
      </c>
      <c r="N2762">
        <v>1</v>
      </c>
    </row>
    <row r="2763" spans="1:14" x14ac:dyDescent="0.25">
      <c r="A2763" s="2">
        <v>45716</v>
      </c>
      <c r="B2763" s="3">
        <f t="shared" si="131"/>
        <v>2025</v>
      </c>
      <c r="C2763" t="str">
        <f t="shared" si="129"/>
        <v>2024-2025</v>
      </c>
      <c r="D2763" t="s">
        <v>147</v>
      </c>
      <c r="E2763" t="s">
        <v>117</v>
      </c>
      <c r="F2763" t="str">
        <f t="shared" si="130"/>
        <v>Queensland</v>
      </c>
      <c r="G2763" t="s">
        <v>35</v>
      </c>
      <c r="H2763">
        <v>4119</v>
      </c>
      <c r="I2763" t="s">
        <v>11</v>
      </c>
      <c r="J2763" t="s">
        <v>43</v>
      </c>
      <c r="K2763" t="s">
        <v>156</v>
      </c>
      <c r="L2763" t="s">
        <v>17</v>
      </c>
      <c r="M2763" s="5">
        <v>345.52</v>
      </c>
      <c r="N2763">
        <v>1</v>
      </c>
    </row>
    <row r="2764" spans="1:14" x14ac:dyDescent="0.25">
      <c r="A2764" s="2">
        <v>45298</v>
      </c>
      <c r="B2764" s="3">
        <f t="shared" si="131"/>
        <v>2024</v>
      </c>
      <c r="C2764" t="str">
        <f t="shared" si="129"/>
        <v>2023-2024</v>
      </c>
      <c r="D2764" t="s">
        <v>147</v>
      </c>
      <c r="E2764" t="s">
        <v>112</v>
      </c>
      <c r="F2764" t="str">
        <f t="shared" si="130"/>
        <v>Victoria</v>
      </c>
      <c r="G2764" t="s">
        <v>45</v>
      </c>
      <c r="H2764">
        <v>3076</v>
      </c>
      <c r="I2764" t="s">
        <v>11</v>
      </c>
      <c r="J2764" t="s">
        <v>46</v>
      </c>
      <c r="K2764" t="s">
        <v>150</v>
      </c>
      <c r="L2764" t="s">
        <v>18</v>
      </c>
      <c r="M2764" s="5">
        <v>346.11</v>
      </c>
      <c r="N2764">
        <v>1</v>
      </c>
    </row>
    <row r="2765" spans="1:14" x14ac:dyDescent="0.25">
      <c r="A2765" s="2">
        <v>45994</v>
      </c>
      <c r="B2765" s="3">
        <f t="shared" si="131"/>
        <v>2026</v>
      </c>
      <c r="C2765" t="str">
        <f t="shared" si="129"/>
        <v>2025-2026</v>
      </c>
      <c r="D2765" t="s">
        <v>148</v>
      </c>
      <c r="E2765" t="s">
        <v>136</v>
      </c>
      <c r="F2765" t="str">
        <f t="shared" si="130"/>
        <v>Victoria</v>
      </c>
      <c r="G2765" t="s">
        <v>45</v>
      </c>
      <c r="H2765">
        <v>3175</v>
      </c>
      <c r="I2765" t="s">
        <v>11</v>
      </c>
      <c r="J2765" t="s">
        <v>63</v>
      </c>
      <c r="K2765" t="s">
        <v>156</v>
      </c>
      <c r="L2765" t="s">
        <v>17</v>
      </c>
      <c r="M2765" s="5">
        <v>346.13</v>
      </c>
      <c r="N2765">
        <v>1</v>
      </c>
    </row>
    <row r="2766" spans="1:14" x14ac:dyDescent="0.25">
      <c r="A2766" s="2">
        <v>45715</v>
      </c>
      <c r="B2766" s="3">
        <f t="shared" si="131"/>
        <v>2025</v>
      </c>
      <c r="C2766" t="str">
        <f t="shared" si="129"/>
        <v>2024-2025</v>
      </c>
      <c r="D2766" t="s">
        <v>148</v>
      </c>
      <c r="E2766" t="s">
        <v>34</v>
      </c>
      <c r="F2766" t="str">
        <f t="shared" si="130"/>
        <v>Queensland</v>
      </c>
      <c r="G2766" t="s">
        <v>35</v>
      </c>
      <c r="H2766">
        <v>4802</v>
      </c>
      <c r="I2766" t="s">
        <v>11</v>
      </c>
      <c r="J2766" t="s">
        <v>36</v>
      </c>
      <c r="K2766" t="s">
        <v>156</v>
      </c>
      <c r="L2766" t="s">
        <v>17</v>
      </c>
      <c r="M2766" s="5">
        <v>346.88</v>
      </c>
      <c r="N2766">
        <v>1</v>
      </c>
    </row>
    <row r="2767" spans="1:14" x14ac:dyDescent="0.25">
      <c r="A2767" s="2">
        <v>45527</v>
      </c>
      <c r="B2767" s="3">
        <f t="shared" si="131"/>
        <v>2025</v>
      </c>
      <c r="C2767" t="str">
        <f t="shared" si="129"/>
        <v>2024-2025</v>
      </c>
      <c r="D2767" t="s">
        <v>147</v>
      </c>
      <c r="E2767" t="s">
        <v>127</v>
      </c>
      <c r="F2767" t="str">
        <f t="shared" si="130"/>
        <v>New South Wales</v>
      </c>
      <c r="G2767" t="s">
        <v>10</v>
      </c>
      <c r="H2767">
        <v>2131</v>
      </c>
      <c r="I2767" t="s">
        <v>11</v>
      </c>
      <c r="J2767" t="s">
        <v>27</v>
      </c>
      <c r="K2767" t="s">
        <v>150</v>
      </c>
      <c r="L2767" t="s">
        <v>18</v>
      </c>
      <c r="M2767" s="5">
        <v>347.49</v>
      </c>
      <c r="N2767">
        <v>1</v>
      </c>
    </row>
    <row r="2768" spans="1:14" x14ac:dyDescent="0.25">
      <c r="A2768" s="2">
        <v>45712</v>
      </c>
      <c r="B2768" s="3">
        <f t="shared" si="131"/>
        <v>2025</v>
      </c>
      <c r="C2768" t="str">
        <f t="shared" si="129"/>
        <v>2024-2025</v>
      </c>
      <c r="D2768" t="s">
        <v>147</v>
      </c>
      <c r="E2768" t="s">
        <v>126</v>
      </c>
      <c r="F2768" t="str">
        <f t="shared" si="130"/>
        <v>Queensland</v>
      </c>
      <c r="G2768" t="s">
        <v>35</v>
      </c>
      <c r="H2768">
        <v>4551</v>
      </c>
      <c r="I2768" t="s">
        <v>11</v>
      </c>
      <c r="J2768" t="s">
        <v>120</v>
      </c>
      <c r="K2768" t="s">
        <v>154</v>
      </c>
      <c r="L2768" t="s">
        <v>14</v>
      </c>
      <c r="M2768" s="5">
        <v>348.15</v>
      </c>
      <c r="N2768">
        <v>1</v>
      </c>
    </row>
    <row r="2769" spans="1:14" x14ac:dyDescent="0.25">
      <c r="A2769" s="2">
        <v>45736</v>
      </c>
      <c r="B2769" s="3">
        <f t="shared" si="131"/>
        <v>2025</v>
      </c>
      <c r="C2769" t="str">
        <f t="shared" si="129"/>
        <v>2024-2025</v>
      </c>
      <c r="D2769" t="s">
        <v>147</v>
      </c>
      <c r="E2769" t="s">
        <v>83</v>
      </c>
      <c r="F2769" t="str">
        <f t="shared" si="130"/>
        <v>New South Wales</v>
      </c>
      <c r="G2769" t="s">
        <v>10</v>
      </c>
      <c r="H2769">
        <v>2750</v>
      </c>
      <c r="I2769" t="s">
        <v>11</v>
      </c>
      <c r="J2769" t="s">
        <v>25</v>
      </c>
      <c r="K2769" t="s">
        <v>156</v>
      </c>
      <c r="L2769" t="s">
        <v>17</v>
      </c>
      <c r="M2769" s="5">
        <v>349.17999999999995</v>
      </c>
      <c r="N2769">
        <v>1</v>
      </c>
    </row>
    <row r="2770" spans="1:14" x14ac:dyDescent="0.25">
      <c r="A2770" s="2">
        <v>45744</v>
      </c>
      <c r="B2770" s="3">
        <f t="shared" si="131"/>
        <v>2025</v>
      </c>
      <c r="C2770" t="str">
        <f t="shared" si="129"/>
        <v>2024-2025</v>
      </c>
      <c r="D2770" t="s">
        <v>147</v>
      </c>
      <c r="E2770" t="s">
        <v>116</v>
      </c>
      <c r="F2770" t="str">
        <f t="shared" si="130"/>
        <v>Western Australia</v>
      </c>
      <c r="G2770" t="s">
        <v>48</v>
      </c>
      <c r="H2770">
        <v>6725</v>
      </c>
      <c r="I2770" t="s">
        <v>11</v>
      </c>
      <c r="J2770" t="s">
        <v>77</v>
      </c>
      <c r="K2770" t="s">
        <v>151</v>
      </c>
      <c r="L2770" t="s">
        <v>21</v>
      </c>
      <c r="M2770" s="5">
        <v>349.97</v>
      </c>
      <c r="N2770">
        <v>1</v>
      </c>
    </row>
    <row r="2771" spans="1:14" x14ac:dyDescent="0.25">
      <c r="A2771" s="2">
        <v>45680</v>
      </c>
      <c r="B2771" s="3">
        <f t="shared" si="131"/>
        <v>2025</v>
      </c>
      <c r="C2771" t="str">
        <f t="shared" si="129"/>
        <v>2024-2025</v>
      </c>
      <c r="D2771" t="s">
        <v>147</v>
      </c>
      <c r="E2771" t="s">
        <v>138</v>
      </c>
      <c r="F2771" t="str">
        <f t="shared" si="130"/>
        <v>Queensland</v>
      </c>
      <c r="G2771" t="s">
        <v>35</v>
      </c>
      <c r="H2771">
        <v>4558</v>
      </c>
      <c r="I2771" t="s">
        <v>11</v>
      </c>
      <c r="J2771" t="s">
        <v>120</v>
      </c>
      <c r="K2771" t="s">
        <v>154</v>
      </c>
      <c r="L2771" t="s">
        <v>14</v>
      </c>
      <c r="M2771" s="5">
        <v>350.21999999999997</v>
      </c>
      <c r="N2771">
        <v>1</v>
      </c>
    </row>
    <row r="2772" spans="1:14" x14ac:dyDescent="0.25">
      <c r="A2772" s="2">
        <v>45627</v>
      </c>
      <c r="B2772" s="3">
        <f t="shared" si="131"/>
        <v>2025</v>
      </c>
      <c r="C2772" t="str">
        <f t="shared" si="129"/>
        <v>2024-2025</v>
      </c>
      <c r="D2772" t="s">
        <v>147</v>
      </c>
      <c r="E2772" t="s">
        <v>140</v>
      </c>
      <c r="F2772" t="str">
        <f t="shared" si="130"/>
        <v>Tasmania</v>
      </c>
      <c r="G2772" t="s">
        <v>70</v>
      </c>
      <c r="H2772">
        <v>7320</v>
      </c>
      <c r="I2772" t="s">
        <v>11</v>
      </c>
      <c r="J2772" t="s">
        <v>71</v>
      </c>
      <c r="K2772" t="s">
        <v>152</v>
      </c>
      <c r="L2772" t="s">
        <v>13</v>
      </c>
      <c r="M2772" s="5">
        <v>350.41000000000008</v>
      </c>
      <c r="N2772">
        <v>1</v>
      </c>
    </row>
    <row r="2773" spans="1:14" x14ac:dyDescent="0.25">
      <c r="A2773" s="2">
        <v>45896</v>
      </c>
      <c r="B2773" s="3">
        <f t="shared" si="131"/>
        <v>2026</v>
      </c>
      <c r="C2773" t="str">
        <f t="shared" si="129"/>
        <v>2025-2026</v>
      </c>
      <c r="D2773" t="s">
        <v>147</v>
      </c>
      <c r="E2773" t="s">
        <v>99</v>
      </c>
      <c r="F2773" t="str">
        <f t="shared" si="130"/>
        <v>Victoria</v>
      </c>
      <c r="G2773" t="s">
        <v>45</v>
      </c>
      <c r="H2773">
        <v>3148</v>
      </c>
      <c r="I2773" t="s">
        <v>11</v>
      </c>
      <c r="J2773" t="s">
        <v>63</v>
      </c>
      <c r="K2773" t="s">
        <v>149</v>
      </c>
      <c r="L2773" t="s">
        <v>15</v>
      </c>
      <c r="M2773" s="5">
        <v>350.75</v>
      </c>
      <c r="N2773">
        <v>1</v>
      </c>
    </row>
    <row r="2774" spans="1:14" x14ac:dyDescent="0.25">
      <c r="A2774" s="2">
        <v>45519</v>
      </c>
      <c r="B2774" s="3">
        <f t="shared" si="131"/>
        <v>2025</v>
      </c>
      <c r="C2774" t="str">
        <f t="shared" si="129"/>
        <v>2024-2025</v>
      </c>
      <c r="D2774" t="s">
        <v>147</v>
      </c>
      <c r="E2774" t="s">
        <v>92</v>
      </c>
      <c r="F2774" t="str">
        <f t="shared" si="130"/>
        <v>Queensland</v>
      </c>
      <c r="G2774" t="s">
        <v>35</v>
      </c>
      <c r="H2774">
        <v>4068</v>
      </c>
      <c r="I2774" t="s">
        <v>11</v>
      </c>
      <c r="J2774" t="s">
        <v>43</v>
      </c>
      <c r="K2774" t="s">
        <v>149</v>
      </c>
      <c r="L2774" t="s">
        <v>15</v>
      </c>
      <c r="M2774" s="5">
        <v>353.4</v>
      </c>
      <c r="N2774">
        <v>1</v>
      </c>
    </row>
    <row r="2775" spans="1:14" x14ac:dyDescent="0.25">
      <c r="A2775" s="2">
        <v>45497</v>
      </c>
      <c r="B2775" s="3">
        <f t="shared" si="131"/>
        <v>2025</v>
      </c>
      <c r="C2775" t="str">
        <f t="shared" si="129"/>
        <v>2024-2025</v>
      </c>
      <c r="D2775" t="s">
        <v>147</v>
      </c>
      <c r="E2775" t="s">
        <v>86</v>
      </c>
      <c r="F2775" t="str">
        <f t="shared" si="130"/>
        <v>New South Wales</v>
      </c>
      <c r="G2775" t="s">
        <v>10</v>
      </c>
      <c r="H2775">
        <v>2064</v>
      </c>
      <c r="I2775" t="s">
        <v>11</v>
      </c>
      <c r="J2775" t="s">
        <v>12</v>
      </c>
      <c r="K2775" t="s">
        <v>152</v>
      </c>
      <c r="L2775" t="s">
        <v>13</v>
      </c>
      <c r="M2775" s="5">
        <v>354.44</v>
      </c>
      <c r="N2775">
        <v>1</v>
      </c>
    </row>
    <row r="2776" spans="1:14" x14ac:dyDescent="0.25">
      <c r="A2776" s="2">
        <v>45519</v>
      </c>
      <c r="B2776" s="3">
        <f t="shared" si="131"/>
        <v>2025</v>
      </c>
      <c r="C2776" t="str">
        <f t="shared" si="129"/>
        <v>2024-2025</v>
      </c>
      <c r="D2776" t="s">
        <v>147</v>
      </c>
      <c r="E2776" t="s">
        <v>99</v>
      </c>
      <c r="F2776" t="str">
        <f t="shared" si="130"/>
        <v>Victoria</v>
      </c>
      <c r="G2776" t="s">
        <v>45</v>
      </c>
      <c r="H2776">
        <v>3148</v>
      </c>
      <c r="I2776" t="s">
        <v>11</v>
      </c>
      <c r="J2776" t="s">
        <v>63</v>
      </c>
      <c r="K2776" t="s">
        <v>154</v>
      </c>
      <c r="L2776" t="s">
        <v>14</v>
      </c>
      <c r="M2776" s="5">
        <v>354.67</v>
      </c>
      <c r="N2776">
        <v>1</v>
      </c>
    </row>
    <row r="2777" spans="1:14" x14ac:dyDescent="0.25">
      <c r="A2777" s="2">
        <v>45871</v>
      </c>
      <c r="B2777" s="3">
        <f t="shared" si="131"/>
        <v>2026</v>
      </c>
      <c r="C2777" t="str">
        <f t="shared" si="129"/>
        <v>2025-2026</v>
      </c>
      <c r="D2777" t="s">
        <v>147</v>
      </c>
      <c r="E2777" t="s">
        <v>54</v>
      </c>
      <c r="F2777" t="str">
        <f t="shared" si="130"/>
        <v>Victoria</v>
      </c>
      <c r="G2777" t="s">
        <v>45</v>
      </c>
      <c r="H2777">
        <v>3977</v>
      </c>
      <c r="I2777" t="s">
        <v>11</v>
      </c>
      <c r="J2777" t="s">
        <v>55</v>
      </c>
      <c r="K2777" t="s">
        <v>155</v>
      </c>
      <c r="L2777" t="s">
        <v>20</v>
      </c>
      <c r="M2777" s="5">
        <v>355.16999999999996</v>
      </c>
      <c r="N2777">
        <v>1</v>
      </c>
    </row>
    <row r="2778" spans="1:14" x14ac:dyDescent="0.25">
      <c r="A2778" s="2">
        <v>45746</v>
      </c>
      <c r="B2778" s="3">
        <f t="shared" si="131"/>
        <v>2025</v>
      </c>
      <c r="C2778" t="str">
        <f t="shared" si="129"/>
        <v>2024-2025</v>
      </c>
      <c r="D2778" t="s">
        <v>147</v>
      </c>
      <c r="E2778" t="s">
        <v>130</v>
      </c>
      <c r="F2778" t="str">
        <f t="shared" si="130"/>
        <v>South Australia</v>
      </c>
      <c r="G2778" t="s">
        <v>32</v>
      </c>
      <c r="H2778">
        <v>5290</v>
      </c>
      <c r="I2778" t="s">
        <v>11</v>
      </c>
      <c r="J2778" t="s">
        <v>38</v>
      </c>
      <c r="K2778" t="s">
        <v>150</v>
      </c>
      <c r="L2778" t="s">
        <v>18</v>
      </c>
      <c r="M2778" s="5">
        <v>355.88999999999993</v>
      </c>
      <c r="N2778">
        <v>1</v>
      </c>
    </row>
    <row r="2779" spans="1:14" x14ac:dyDescent="0.25">
      <c r="A2779" s="2">
        <v>45908</v>
      </c>
      <c r="B2779" s="3">
        <f t="shared" si="131"/>
        <v>2026</v>
      </c>
      <c r="C2779" t="str">
        <f t="shared" si="129"/>
        <v>2025-2026</v>
      </c>
      <c r="D2779" t="s">
        <v>147</v>
      </c>
      <c r="E2779" t="s">
        <v>69</v>
      </c>
      <c r="F2779" t="str">
        <f t="shared" si="130"/>
        <v>Tasmania</v>
      </c>
      <c r="G2779" t="s">
        <v>70</v>
      </c>
      <c r="H2779">
        <v>7018</v>
      </c>
      <c r="I2779" t="s">
        <v>11</v>
      </c>
      <c r="J2779" t="s">
        <v>71</v>
      </c>
      <c r="K2779" t="s">
        <v>151</v>
      </c>
      <c r="L2779" t="s">
        <v>21</v>
      </c>
      <c r="M2779" s="5">
        <v>356.27</v>
      </c>
      <c r="N2779">
        <v>1</v>
      </c>
    </row>
    <row r="2780" spans="1:14" x14ac:dyDescent="0.25">
      <c r="A2780" s="2">
        <v>45689</v>
      </c>
      <c r="B2780" s="3">
        <f t="shared" si="131"/>
        <v>2025</v>
      </c>
      <c r="C2780" t="str">
        <f t="shared" si="129"/>
        <v>2024-2025</v>
      </c>
      <c r="D2780" t="s">
        <v>148</v>
      </c>
      <c r="E2780" t="s">
        <v>76</v>
      </c>
      <c r="F2780" t="str">
        <f t="shared" si="130"/>
        <v>Western Australia</v>
      </c>
      <c r="G2780" t="s">
        <v>48</v>
      </c>
      <c r="H2780">
        <v>6450</v>
      </c>
      <c r="I2780" t="s">
        <v>11</v>
      </c>
      <c r="J2780" t="s">
        <v>77</v>
      </c>
      <c r="K2780" t="s">
        <v>152</v>
      </c>
      <c r="L2780" t="s">
        <v>13</v>
      </c>
      <c r="M2780" s="5">
        <v>356.68</v>
      </c>
      <c r="N2780">
        <v>1</v>
      </c>
    </row>
    <row r="2781" spans="1:14" x14ac:dyDescent="0.25">
      <c r="A2781" s="2">
        <v>45684</v>
      </c>
      <c r="B2781" s="3">
        <f t="shared" si="131"/>
        <v>2025</v>
      </c>
      <c r="C2781" t="str">
        <f t="shared" si="129"/>
        <v>2024-2025</v>
      </c>
      <c r="D2781" t="s">
        <v>147</v>
      </c>
      <c r="E2781" t="s">
        <v>121</v>
      </c>
      <c r="F2781" t="str">
        <f t="shared" si="130"/>
        <v>Queensland</v>
      </c>
      <c r="G2781" t="s">
        <v>35</v>
      </c>
      <c r="H2781">
        <v>4700</v>
      </c>
      <c r="I2781" t="s">
        <v>11</v>
      </c>
      <c r="J2781" t="s">
        <v>51</v>
      </c>
      <c r="K2781" t="s">
        <v>150</v>
      </c>
      <c r="L2781" t="s">
        <v>18</v>
      </c>
      <c r="M2781" s="5">
        <v>357.74</v>
      </c>
      <c r="N2781">
        <v>1</v>
      </c>
    </row>
    <row r="2782" spans="1:14" x14ac:dyDescent="0.25">
      <c r="A2782" s="2">
        <v>45507</v>
      </c>
      <c r="B2782" s="3">
        <f t="shared" si="131"/>
        <v>2025</v>
      </c>
      <c r="C2782" t="str">
        <f t="shared" si="129"/>
        <v>2024-2025</v>
      </c>
      <c r="D2782" t="s">
        <v>147</v>
      </c>
      <c r="E2782" t="s">
        <v>142</v>
      </c>
      <c r="F2782" t="str">
        <f t="shared" si="130"/>
        <v>Australian Capital Territory</v>
      </c>
      <c r="G2782" t="s">
        <v>80</v>
      </c>
      <c r="H2782">
        <v>2609</v>
      </c>
      <c r="I2782" t="s">
        <v>11</v>
      </c>
      <c r="J2782" t="s">
        <v>58</v>
      </c>
      <c r="K2782" t="s">
        <v>154</v>
      </c>
      <c r="L2782" t="s">
        <v>14</v>
      </c>
      <c r="M2782" s="5">
        <v>357.79</v>
      </c>
      <c r="N2782">
        <v>1</v>
      </c>
    </row>
    <row r="2783" spans="1:14" x14ac:dyDescent="0.25">
      <c r="A2783" s="2">
        <v>45962</v>
      </c>
      <c r="B2783" s="3">
        <f t="shared" si="131"/>
        <v>2026</v>
      </c>
      <c r="C2783" t="str">
        <f t="shared" si="129"/>
        <v>2025-2026</v>
      </c>
      <c r="D2783" t="s">
        <v>147</v>
      </c>
      <c r="E2783" t="s">
        <v>109</v>
      </c>
      <c r="F2783" t="str">
        <f t="shared" si="130"/>
        <v>New South Wales</v>
      </c>
      <c r="G2783" t="s">
        <v>10</v>
      </c>
      <c r="H2783">
        <v>2480</v>
      </c>
      <c r="I2783" t="s">
        <v>11</v>
      </c>
      <c r="J2783" t="s">
        <v>68</v>
      </c>
      <c r="K2783" t="s">
        <v>154</v>
      </c>
      <c r="L2783" t="s">
        <v>14</v>
      </c>
      <c r="M2783" s="5">
        <v>358.05</v>
      </c>
      <c r="N2783">
        <v>1</v>
      </c>
    </row>
    <row r="2784" spans="1:14" x14ac:dyDescent="0.25">
      <c r="A2784" s="2">
        <v>45720</v>
      </c>
      <c r="B2784" s="3">
        <f t="shared" si="131"/>
        <v>2025</v>
      </c>
      <c r="C2784" t="str">
        <f t="shared" si="129"/>
        <v>2024-2025</v>
      </c>
      <c r="D2784" t="s">
        <v>147</v>
      </c>
      <c r="E2784" t="s">
        <v>40</v>
      </c>
      <c r="F2784" t="str">
        <f t="shared" si="130"/>
        <v>New South Wales</v>
      </c>
      <c r="G2784" t="s">
        <v>10</v>
      </c>
      <c r="H2784">
        <v>2116</v>
      </c>
      <c r="I2784" t="s">
        <v>11</v>
      </c>
      <c r="J2784" t="s">
        <v>27</v>
      </c>
      <c r="K2784" t="s">
        <v>149</v>
      </c>
      <c r="L2784" t="s">
        <v>15</v>
      </c>
      <c r="M2784" s="5">
        <v>358.43</v>
      </c>
      <c r="N2784">
        <v>1</v>
      </c>
    </row>
    <row r="2785" spans="1:14" x14ac:dyDescent="0.25">
      <c r="A2785" s="2">
        <v>45934</v>
      </c>
      <c r="B2785" s="3">
        <f t="shared" si="131"/>
        <v>2026</v>
      </c>
      <c r="C2785" t="str">
        <f t="shared" si="129"/>
        <v>2025-2026</v>
      </c>
      <c r="D2785" t="s">
        <v>147</v>
      </c>
      <c r="E2785" t="s">
        <v>141</v>
      </c>
      <c r="F2785" t="str">
        <f t="shared" si="130"/>
        <v>Western Australia</v>
      </c>
      <c r="G2785" t="s">
        <v>48</v>
      </c>
      <c r="H2785">
        <v>6052</v>
      </c>
      <c r="I2785" t="s">
        <v>11</v>
      </c>
      <c r="J2785" t="s">
        <v>49</v>
      </c>
      <c r="K2785" t="s">
        <v>149</v>
      </c>
      <c r="L2785" t="s">
        <v>15</v>
      </c>
      <c r="M2785" s="5">
        <v>358.71000000000004</v>
      </c>
      <c r="N2785">
        <v>1</v>
      </c>
    </row>
    <row r="2786" spans="1:14" x14ac:dyDescent="0.25">
      <c r="A2786" s="2">
        <v>45598</v>
      </c>
      <c r="B2786" s="3">
        <f t="shared" si="131"/>
        <v>2025</v>
      </c>
      <c r="C2786" t="str">
        <f t="shared" si="129"/>
        <v>2024-2025</v>
      </c>
      <c r="D2786" t="s">
        <v>148</v>
      </c>
      <c r="E2786" t="s">
        <v>131</v>
      </c>
      <c r="F2786" t="str">
        <f t="shared" si="130"/>
        <v>Western Australia</v>
      </c>
      <c r="G2786" t="s">
        <v>48</v>
      </c>
      <c r="H2786">
        <v>6530</v>
      </c>
      <c r="I2786" t="s">
        <v>11</v>
      </c>
      <c r="J2786" t="s">
        <v>77</v>
      </c>
      <c r="K2786" t="s">
        <v>155</v>
      </c>
      <c r="L2786" t="s">
        <v>20</v>
      </c>
      <c r="M2786" s="5">
        <v>358.81999999999994</v>
      </c>
      <c r="N2786">
        <v>1</v>
      </c>
    </row>
    <row r="2787" spans="1:14" x14ac:dyDescent="0.25">
      <c r="A2787" s="2">
        <v>45475</v>
      </c>
      <c r="B2787" s="3">
        <f t="shared" si="131"/>
        <v>2025</v>
      </c>
      <c r="C2787" t="str">
        <f t="shared" si="129"/>
        <v>2024-2025</v>
      </c>
      <c r="D2787" t="s">
        <v>147</v>
      </c>
      <c r="E2787" t="s">
        <v>122</v>
      </c>
      <c r="F2787" t="str">
        <f t="shared" si="130"/>
        <v>New South Wales</v>
      </c>
      <c r="G2787" t="s">
        <v>10</v>
      </c>
      <c r="H2787">
        <v>2650</v>
      </c>
      <c r="I2787" t="s">
        <v>11</v>
      </c>
      <c r="J2787" t="s">
        <v>25</v>
      </c>
      <c r="K2787" t="s">
        <v>150</v>
      </c>
      <c r="L2787" t="s">
        <v>18</v>
      </c>
      <c r="M2787" s="5">
        <v>359.03999999999996</v>
      </c>
      <c r="N2787">
        <v>1</v>
      </c>
    </row>
    <row r="2788" spans="1:14" x14ac:dyDescent="0.25">
      <c r="A2788" s="2">
        <v>45464</v>
      </c>
      <c r="B2788" s="3">
        <f t="shared" si="131"/>
        <v>2024</v>
      </c>
      <c r="C2788" t="str">
        <f t="shared" si="129"/>
        <v>2023-2024</v>
      </c>
      <c r="D2788" t="s">
        <v>147</v>
      </c>
      <c r="E2788" t="s">
        <v>146</v>
      </c>
      <c r="F2788" t="str">
        <f t="shared" si="130"/>
        <v>Victoria</v>
      </c>
      <c r="G2788" t="s">
        <v>45</v>
      </c>
      <c r="H2788">
        <v>3353</v>
      </c>
      <c r="I2788" t="s">
        <v>11</v>
      </c>
      <c r="J2788" t="s">
        <v>60</v>
      </c>
      <c r="K2788" t="s">
        <v>19</v>
      </c>
      <c r="L2788" t="s">
        <v>23</v>
      </c>
      <c r="M2788" s="5">
        <v>359.22</v>
      </c>
      <c r="N2788">
        <v>1</v>
      </c>
    </row>
    <row r="2789" spans="1:14" x14ac:dyDescent="0.25">
      <c r="A2789" s="2">
        <v>45751</v>
      </c>
      <c r="B2789" s="3">
        <f t="shared" si="131"/>
        <v>2025</v>
      </c>
      <c r="C2789" t="str">
        <f t="shared" si="129"/>
        <v>2024-2025</v>
      </c>
      <c r="D2789" t="s">
        <v>148</v>
      </c>
      <c r="E2789" t="s">
        <v>107</v>
      </c>
      <c r="F2789" t="str">
        <f t="shared" si="130"/>
        <v>Queensland</v>
      </c>
      <c r="G2789" t="s">
        <v>35</v>
      </c>
      <c r="H2789">
        <v>4220</v>
      </c>
      <c r="I2789" t="s">
        <v>11</v>
      </c>
      <c r="J2789" t="s">
        <v>104</v>
      </c>
      <c r="K2789" t="s">
        <v>153</v>
      </c>
      <c r="L2789" t="s">
        <v>16</v>
      </c>
      <c r="M2789" s="5">
        <v>359.29</v>
      </c>
      <c r="N2789">
        <v>1</v>
      </c>
    </row>
    <row r="2790" spans="1:14" x14ac:dyDescent="0.25">
      <c r="A2790" s="2">
        <v>45539</v>
      </c>
      <c r="B2790" s="3">
        <f t="shared" si="131"/>
        <v>2025</v>
      </c>
      <c r="C2790" t="str">
        <f t="shared" si="129"/>
        <v>2024-2025</v>
      </c>
      <c r="D2790" t="s">
        <v>147</v>
      </c>
      <c r="E2790" t="s">
        <v>125</v>
      </c>
      <c r="F2790" t="str">
        <f t="shared" si="130"/>
        <v>Victoria</v>
      </c>
      <c r="G2790" t="s">
        <v>45</v>
      </c>
      <c r="H2790">
        <v>3400</v>
      </c>
      <c r="I2790" t="s">
        <v>11</v>
      </c>
      <c r="J2790" t="s">
        <v>60</v>
      </c>
      <c r="K2790" t="s">
        <v>151</v>
      </c>
      <c r="L2790" t="s">
        <v>21</v>
      </c>
      <c r="M2790" s="5">
        <v>359.63</v>
      </c>
      <c r="N2790">
        <v>1</v>
      </c>
    </row>
    <row r="2791" spans="1:14" x14ac:dyDescent="0.25">
      <c r="A2791" s="2">
        <v>45784</v>
      </c>
      <c r="B2791" s="3">
        <f t="shared" si="131"/>
        <v>2025</v>
      </c>
      <c r="C2791" t="str">
        <f t="shared" si="129"/>
        <v>2024-2025</v>
      </c>
      <c r="D2791" t="s">
        <v>147</v>
      </c>
      <c r="E2791" t="s">
        <v>53</v>
      </c>
      <c r="F2791" t="str">
        <f t="shared" si="130"/>
        <v>South Australia</v>
      </c>
      <c r="G2791" t="s">
        <v>32</v>
      </c>
      <c r="H2791">
        <v>5082</v>
      </c>
      <c r="I2791" t="s">
        <v>11</v>
      </c>
      <c r="J2791" t="s">
        <v>33</v>
      </c>
      <c r="K2791" t="s">
        <v>152</v>
      </c>
      <c r="L2791" t="s">
        <v>13</v>
      </c>
      <c r="M2791" s="5">
        <v>359.75</v>
      </c>
      <c r="N2791">
        <v>1</v>
      </c>
    </row>
    <row r="2792" spans="1:14" x14ac:dyDescent="0.25">
      <c r="A2792" s="2">
        <v>45698</v>
      </c>
      <c r="B2792" s="3">
        <f t="shared" si="131"/>
        <v>2025</v>
      </c>
      <c r="C2792" t="str">
        <f t="shared" si="129"/>
        <v>2024-2025</v>
      </c>
      <c r="D2792" t="s">
        <v>147</v>
      </c>
      <c r="E2792" t="s">
        <v>121</v>
      </c>
      <c r="F2792" t="str">
        <f t="shared" si="130"/>
        <v>Queensland</v>
      </c>
      <c r="G2792" t="s">
        <v>35</v>
      </c>
      <c r="H2792">
        <v>4700</v>
      </c>
      <c r="I2792" t="s">
        <v>11</v>
      </c>
      <c r="J2792" t="s">
        <v>51</v>
      </c>
      <c r="K2792" t="s">
        <v>153</v>
      </c>
      <c r="L2792" t="s">
        <v>16</v>
      </c>
      <c r="M2792" s="5">
        <v>359.89</v>
      </c>
      <c r="N2792">
        <v>1</v>
      </c>
    </row>
    <row r="2793" spans="1:14" x14ac:dyDescent="0.25">
      <c r="A2793" s="2">
        <v>45503</v>
      </c>
      <c r="B2793" s="3">
        <f t="shared" si="131"/>
        <v>2025</v>
      </c>
      <c r="C2793" t="str">
        <f t="shared" si="129"/>
        <v>2024-2025</v>
      </c>
      <c r="D2793" t="s">
        <v>147</v>
      </c>
      <c r="E2793" t="s">
        <v>67</v>
      </c>
      <c r="F2793" t="str">
        <f t="shared" si="130"/>
        <v>New South Wales</v>
      </c>
      <c r="G2793" t="s">
        <v>10</v>
      </c>
      <c r="H2793">
        <v>2478</v>
      </c>
      <c r="I2793" t="s">
        <v>11</v>
      </c>
      <c r="J2793" t="s">
        <v>68</v>
      </c>
      <c r="K2793" t="s">
        <v>154</v>
      </c>
      <c r="L2793" t="s">
        <v>14</v>
      </c>
      <c r="M2793" s="5">
        <v>360.52</v>
      </c>
      <c r="N2793">
        <v>1</v>
      </c>
    </row>
    <row r="2794" spans="1:14" x14ac:dyDescent="0.25">
      <c r="A2794" s="2">
        <v>45845</v>
      </c>
      <c r="B2794" s="3">
        <f t="shared" si="131"/>
        <v>2026</v>
      </c>
      <c r="C2794" t="str">
        <f t="shared" si="129"/>
        <v>2025-2026</v>
      </c>
      <c r="D2794" t="s">
        <v>148</v>
      </c>
      <c r="E2794" t="s">
        <v>82</v>
      </c>
      <c r="F2794" t="str">
        <f t="shared" si="130"/>
        <v>Queensland</v>
      </c>
      <c r="G2794" t="s">
        <v>35</v>
      </c>
      <c r="H2794">
        <v>4012</v>
      </c>
      <c r="I2794" t="s">
        <v>11</v>
      </c>
      <c r="J2794" t="s">
        <v>43</v>
      </c>
      <c r="K2794" t="s">
        <v>150</v>
      </c>
      <c r="L2794" t="s">
        <v>18</v>
      </c>
      <c r="M2794" s="5">
        <v>360.75</v>
      </c>
      <c r="N2794">
        <v>1</v>
      </c>
    </row>
    <row r="2795" spans="1:14" x14ac:dyDescent="0.25">
      <c r="A2795" s="2">
        <v>45318</v>
      </c>
      <c r="B2795" s="3">
        <f t="shared" si="131"/>
        <v>2024</v>
      </c>
      <c r="C2795" t="str">
        <f t="shared" si="129"/>
        <v>2023-2024</v>
      </c>
      <c r="D2795" t="s">
        <v>147</v>
      </c>
      <c r="E2795" t="s">
        <v>123</v>
      </c>
      <c r="F2795" t="str">
        <f t="shared" si="130"/>
        <v>Western Australia</v>
      </c>
      <c r="G2795" t="s">
        <v>48</v>
      </c>
      <c r="H2795">
        <v>6109</v>
      </c>
      <c r="I2795" t="s">
        <v>11</v>
      </c>
      <c r="J2795" t="s">
        <v>94</v>
      </c>
      <c r="K2795" t="s">
        <v>152</v>
      </c>
      <c r="L2795" t="s">
        <v>13</v>
      </c>
      <c r="M2795" s="5">
        <v>361.15000000000003</v>
      </c>
      <c r="N2795">
        <v>1</v>
      </c>
    </row>
    <row r="2796" spans="1:14" x14ac:dyDescent="0.25">
      <c r="A2796" s="2">
        <v>45511</v>
      </c>
      <c r="B2796" s="3">
        <f t="shared" si="131"/>
        <v>2025</v>
      </c>
      <c r="C2796" t="str">
        <f t="shared" si="129"/>
        <v>2024-2025</v>
      </c>
      <c r="D2796" t="s">
        <v>147</v>
      </c>
      <c r="E2796" t="s">
        <v>108</v>
      </c>
      <c r="F2796" t="str">
        <f t="shared" si="130"/>
        <v>Victoria</v>
      </c>
      <c r="G2796" t="s">
        <v>45</v>
      </c>
      <c r="H2796">
        <v>3018</v>
      </c>
      <c r="I2796" t="s">
        <v>11</v>
      </c>
      <c r="J2796" t="s">
        <v>46</v>
      </c>
      <c r="K2796" t="s">
        <v>154</v>
      </c>
      <c r="L2796" t="s">
        <v>14</v>
      </c>
      <c r="M2796" s="5">
        <v>361.7</v>
      </c>
      <c r="N2796">
        <v>1</v>
      </c>
    </row>
    <row r="2797" spans="1:14" x14ac:dyDescent="0.25">
      <c r="A2797" s="2">
        <v>45760</v>
      </c>
      <c r="B2797" s="3">
        <f t="shared" si="131"/>
        <v>2025</v>
      </c>
      <c r="C2797" t="str">
        <f t="shared" si="129"/>
        <v>2024-2025</v>
      </c>
      <c r="D2797" t="s">
        <v>147</v>
      </c>
      <c r="E2797" t="s">
        <v>132</v>
      </c>
      <c r="F2797" t="str">
        <f t="shared" si="130"/>
        <v>New South Wales</v>
      </c>
      <c r="G2797" t="s">
        <v>10</v>
      </c>
      <c r="H2797">
        <v>2800</v>
      </c>
      <c r="I2797" t="s">
        <v>11</v>
      </c>
      <c r="J2797" t="s">
        <v>25</v>
      </c>
      <c r="K2797" t="s">
        <v>149</v>
      </c>
      <c r="L2797" t="s">
        <v>15</v>
      </c>
      <c r="M2797" s="5">
        <v>361.81</v>
      </c>
      <c r="N2797">
        <v>1</v>
      </c>
    </row>
    <row r="2798" spans="1:14" x14ac:dyDescent="0.25">
      <c r="A2798" s="2">
        <v>45723</v>
      </c>
      <c r="B2798" s="3">
        <f t="shared" si="131"/>
        <v>2025</v>
      </c>
      <c r="C2798" t="str">
        <f t="shared" si="129"/>
        <v>2024-2025</v>
      </c>
      <c r="D2798" t="s">
        <v>147</v>
      </c>
      <c r="E2798" t="s">
        <v>132</v>
      </c>
      <c r="F2798" t="str">
        <f t="shared" si="130"/>
        <v>New South Wales</v>
      </c>
      <c r="G2798" t="s">
        <v>10</v>
      </c>
      <c r="H2798">
        <v>2800</v>
      </c>
      <c r="I2798" t="s">
        <v>11</v>
      </c>
      <c r="J2798" t="s">
        <v>25</v>
      </c>
      <c r="K2798" t="s">
        <v>155</v>
      </c>
      <c r="L2798" t="s">
        <v>20</v>
      </c>
      <c r="M2798" s="5">
        <v>362.14000000000004</v>
      </c>
      <c r="N2798">
        <v>1</v>
      </c>
    </row>
    <row r="2799" spans="1:14" x14ac:dyDescent="0.25">
      <c r="A2799" s="2">
        <v>45473</v>
      </c>
      <c r="B2799" s="3">
        <f t="shared" si="131"/>
        <v>2024</v>
      </c>
      <c r="C2799" t="str">
        <f t="shared" si="129"/>
        <v>2023-2024</v>
      </c>
      <c r="D2799" t="s">
        <v>148</v>
      </c>
      <c r="E2799" t="s">
        <v>76</v>
      </c>
      <c r="F2799" t="str">
        <f t="shared" si="130"/>
        <v>Western Australia</v>
      </c>
      <c r="G2799" t="s">
        <v>48</v>
      </c>
      <c r="H2799">
        <v>6450</v>
      </c>
      <c r="I2799" t="s">
        <v>11</v>
      </c>
      <c r="J2799" t="s">
        <v>77</v>
      </c>
      <c r="K2799" t="s">
        <v>154</v>
      </c>
      <c r="L2799" t="s">
        <v>14</v>
      </c>
      <c r="M2799" s="5">
        <v>362.64</v>
      </c>
      <c r="N2799">
        <v>1</v>
      </c>
    </row>
    <row r="2800" spans="1:14" x14ac:dyDescent="0.25">
      <c r="A2800" s="2">
        <v>45628</v>
      </c>
      <c r="B2800" s="3">
        <f t="shared" si="131"/>
        <v>2025</v>
      </c>
      <c r="C2800" t="str">
        <f t="shared" si="129"/>
        <v>2024-2025</v>
      </c>
      <c r="D2800" t="s">
        <v>147</v>
      </c>
      <c r="E2800" t="s">
        <v>127</v>
      </c>
      <c r="F2800" t="str">
        <f t="shared" si="130"/>
        <v>New South Wales</v>
      </c>
      <c r="G2800" t="s">
        <v>10</v>
      </c>
      <c r="H2800">
        <v>2131</v>
      </c>
      <c r="I2800" t="s">
        <v>11</v>
      </c>
      <c r="J2800" t="s">
        <v>27</v>
      </c>
      <c r="K2800" t="s">
        <v>152</v>
      </c>
      <c r="L2800" t="s">
        <v>13</v>
      </c>
      <c r="M2800" s="5">
        <v>363.16</v>
      </c>
      <c r="N2800">
        <v>1</v>
      </c>
    </row>
    <row r="2801" spans="1:14" x14ac:dyDescent="0.25">
      <c r="A2801" s="2">
        <v>45595</v>
      </c>
      <c r="B2801" s="3">
        <f t="shared" si="131"/>
        <v>2025</v>
      </c>
      <c r="C2801" t="str">
        <f t="shared" si="129"/>
        <v>2024-2025</v>
      </c>
      <c r="D2801" t="s">
        <v>148</v>
      </c>
      <c r="E2801" t="s">
        <v>110</v>
      </c>
      <c r="F2801" t="str">
        <f t="shared" si="130"/>
        <v>Queensland</v>
      </c>
      <c r="G2801" t="s">
        <v>35</v>
      </c>
      <c r="H2801">
        <v>4680</v>
      </c>
      <c r="I2801" t="s">
        <v>11</v>
      </c>
      <c r="J2801" t="s">
        <v>51</v>
      </c>
      <c r="K2801" t="s">
        <v>153</v>
      </c>
      <c r="L2801" t="s">
        <v>16</v>
      </c>
      <c r="M2801" s="5">
        <v>363.72</v>
      </c>
      <c r="N2801">
        <v>1</v>
      </c>
    </row>
    <row r="2802" spans="1:14" x14ac:dyDescent="0.25">
      <c r="A2802" s="2">
        <v>45561</v>
      </c>
      <c r="B2802" s="3">
        <f t="shared" si="131"/>
        <v>2025</v>
      </c>
      <c r="C2802" t="str">
        <f t="shared" si="129"/>
        <v>2024-2025</v>
      </c>
      <c r="D2802" t="s">
        <v>147</v>
      </c>
      <c r="E2802" t="s">
        <v>78</v>
      </c>
      <c r="F2802" t="str">
        <f t="shared" si="130"/>
        <v>New South Wales</v>
      </c>
      <c r="G2802" t="s">
        <v>10</v>
      </c>
      <c r="H2802">
        <v>2350</v>
      </c>
      <c r="I2802" t="s">
        <v>11</v>
      </c>
      <c r="J2802" t="s">
        <v>68</v>
      </c>
      <c r="K2802" t="s">
        <v>154</v>
      </c>
      <c r="L2802" t="s">
        <v>14</v>
      </c>
      <c r="M2802" s="5">
        <v>364.21999999999997</v>
      </c>
      <c r="N2802">
        <v>1</v>
      </c>
    </row>
    <row r="2803" spans="1:14" x14ac:dyDescent="0.25">
      <c r="A2803" s="2">
        <v>45491</v>
      </c>
      <c r="B2803" s="3">
        <f t="shared" si="131"/>
        <v>2025</v>
      </c>
      <c r="C2803" t="str">
        <f t="shared" si="129"/>
        <v>2024-2025</v>
      </c>
      <c r="D2803" t="s">
        <v>147</v>
      </c>
      <c r="E2803" t="s">
        <v>24</v>
      </c>
      <c r="F2803" t="str">
        <f t="shared" si="130"/>
        <v>New South Wales</v>
      </c>
      <c r="G2803" t="s">
        <v>10</v>
      </c>
      <c r="H2803">
        <v>2795</v>
      </c>
      <c r="I2803" t="s">
        <v>11</v>
      </c>
      <c r="J2803" t="s">
        <v>25</v>
      </c>
      <c r="K2803" t="s">
        <v>156</v>
      </c>
      <c r="L2803" t="s">
        <v>17</v>
      </c>
      <c r="M2803" s="5">
        <v>364.51</v>
      </c>
      <c r="N2803">
        <v>1</v>
      </c>
    </row>
    <row r="2804" spans="1:14" x14ac:dyDescent="0.25">
      <c r="A2804" s="2">
        <v>45707</v>
      </c>
      <c r="B2804" s="3">
        <f t="shared" si="131"/>
        <v>2025</v>
      </c>
      <c r="C2804" t="str">
        <f t="shared" si="129"/>
        <v>2024-2025</v>
      </c>
      <c r="D2804" t="s">
        <v>147</v>
      </c>
      <c r="E2804" t="s">
        <v>144</v>
      </c>
      <c r="F2804" t="str">
        <f t="shared" si="130"/>
        <v>Queensland</v>
      </c>
      <c r="G2804" t="s">
        <v>35</v>
      </c>
      <c r="H2804">
        <v>4566</v>
      </c>
      <c r="I2804" t="s">
        <v>11</v>
      </c>
      <c r="J2804" t="s">
        <v>120</v>
      </c>
      <c r="K2804" t="s">
        <v>149</v>
      </c>
      <c r="L2804" t="s">
        <v>15</v>
      </c>
      <c r="M2804" s="5">
        <v>364.65</v>
      </c>
      <c r="N2804">
        <v>1</v>
      </c>
    </row>
    <row r="2805" spans="1:14" x14ac:dyDescent="0.25">
      <c r="A2805" s="2">
        <v>45838</v>
      </c>
      <c r="B2805" s="3">
        <f t="shared" si="131"/>
        <v>2025</v>
      </c>
      <c r="C2805" t="str">
        <f t="shared" si="129"/>
        <v>2024-2025</v>
      </c>
      <c r="D2805" t="s">
        <v>148</v>
      </c>
      <c r="E2805" t="s">
        <v>131</v>
      </c>
      <c r="F2805" t="str">
        <f t="shared" si="130"/>
        <v>Western Australia</v>
      </c>
      <c r="G2805" t="s">
        <v>48</v>
      </c>
      <c r="H2805">
        <v>6530</v>
      </c>
      <c r="I2805" t="s">
        <v>11</v>
      </c>
      <c r="J2805" t="s">
        <v>77</v>
      </c>
      <c r="K2805" t="s">
        <v>153</v>
      </c>
      <c r="L2805" t="s">
        <v>16</v>
      </c>
      <c r="M2805" s="5">
        <v>364.90000000000003</v>
      </c>
      <c r="N2805">
        <v>1</v>
      </c>
    </row>
    <row r="2806" spans="1:14" x14ac:dyDescent="0.25">
      <c r="A2806" s="2">
        <v>45732</v>
      </c>
      <c r="B2806" s="3">
        <f t="shared" si="131"/>
        <v>2025</v>
      </c>
      <c r="C2806" t="str">
        <f t="shared" si="129"/>
        <v>2024-2025</v>
      </c>
      <c r="D2806" t="s">
        <v>147</v>
      </c>
      <c r="E2806" t="s">
        <v>103</v>
      </c>
      <c r="F2806" t="str">
        <f t="shared" si="130"/>
        <v>Queensland</v>
      </c>
      <c r="G2806" t="s">
        <v>35</v>
      </c>
      <c r="H2806">
        <v>4509</v>
      </c>
      <c r="I2806" t="s">
        <v>11</v>
      </c>
      <c r="J2806" t="s">
        <v>104</v>
      </c>
      <c r="K2806" t="s">
        <v>155</v>
      </c>
      <c r="L2806" t="s">
        <v>20</v>
      </c>
      <c r="M2806" s="5">
        <v>366.19000000000005</v>
      </c>
      <c r="N2806">
        <v>1</v>
      </c>
    </row>
    <row r="2807" spans="1:14" x14ac:dyDescent="0.25">
      <c r="A2807" s="2">
        <v>45615</v>
      </c>
      <c r="B2807" s="3">
        <f t="shared" si="131"/>
        <v>2025</v>
      </c>
      <c r="C2807" t="str">
        <f t="shared" si="129"/>
        <v>2024-2025</v>
      </c>
      <c r="D2807" t="s">
        <v>147</v>
      </c>
      <c r="E2807" t="s">
        <v>79</v>
      </c>
      <c r="F2807" t="str">
        <f t="shared" si="130"/>
        <v>Australian Capital Territory</v>
      </c>
      <c r="G2807" t="s">
        <v>80</v>
      </c>
      <c r="H2807">
        <v>2617</v>
      </c>
      <c r="I2807" t="s">
        <v>11</v>
      </c>
      <c r="J2807" t="s">
        <v>58</v>
      </c>
      <c r="K2807" t="s">
        <v>154</v>
      </c>
      <c r="L2807" t="s">
        <v>14</v>
      </c>
      <c r="M2807" s="5">
        <v>366.24</v>
      </c>
      <c r="N2807">
        <v>1</v>
      </c>
    </row>
    <row r="2808" spans="1:14" x14ac:dyDescent="0.25">
      <c r="A2808" s="2">
        <v>45605</v>
      </c>
      <c r="B2808" s="3">
        <f t="shared" si="131"/>
        <v>2025</v>
      </c>
      <c r="C2808" t="str">
        <f t="shared" si="129"/>
        <v>2024-2025</v>
      </c>
      <c r="D2808" t="s">
        <v>148</v>
      </c>
      <c r="E2808" t="s">
        <v>142</v>
      </c>
      <c r="F2808" t="str">
        <f t="shared" si="130"/>
        <v>Australian Capital Territory</v>
      </c>
      <c r="G2808" t="s">
        <v>80</v>
      </c>
      <c r="H2808">
        <v>2609</v>
      </c>
      <c r="I2808" t="s">
        <v>11</v>
      </c>
      <c r="J2808" t="s">
        <v>58</v>
      </c>
      <c r="K2808" t="s">
        <v>149</v>
      </c>
      <c r="L2808" t="s">
        <v>15</v>
      </c>
      <c r="M2808" s="5">
        <v>366.37</v>
      </c>
      <c r="N2808">
        <v>1</v>
      </c>
    </row>
    <row r="2809" spans="1:14" x14ac:dyDescent="0.25">
      <c r="A2809" s="2">
        <v>45534</v>
      </c>
      <c r="B2809" s="3">
        <f t="shared" si="131"/>
        <v>2025</v>
      </c>
      <c r="C2809" t="str">
        <f t="shared" si="129"/>
        <v>2024-2025</v>
      </c>
      <c r="D2809" t="s">
        <v>147</v>
      </c>
      <c r="E2809" t="s">
        <v>114</v>
      </c>
      <c r="F2809" t="str">
        <f t="shared" si="130"/>
        <v>Victoria</v>
      </c>
      <c r="G2809" t="s">
        <v>45</v>
      </c>
      <c r="H2809">
        <v>3551</v>
      </c>
      <c r="I2809" t="s">
        <v>11</v>
      </c>
      <c r="J2809" t="s">
        <v>60</v>
      </c>
      <c r="K2809" t="s">
        <v>19</v>
      </c>
      <c r="L2809" t="s">
        <v>23</v>
      </c>
      <c r="M2809" s="5">
        <v>366.39</v>
      </c>
      <c r="N2809">
        <v>1</v>
      </c>
    </row>
    <row r="2810" spans="1:14" x14ac:dyDescent="0.25">
      <c r="A2810" s="2">
        <v>45453</v>
      </c>
      <c r="B2810" s="3">
        <f t="shared" si="131"/>
        <v>2024</v>
      </c>
      <c r="C2810" t="str">
        <f t="shared" si="129"/>
        <v>2023-2024</v>
      </c>
      <c r="D2810" t="s">
        <v>148</v>
      </c>
      <c r="E2810" t="s">
        <v>143</v>
      </c>
      <c r="F2810" t="str">
        <f t="shared" si="130"/>
        <v>New South Wales</v>
      </c>
      <c r="G2810" t="s">
        <v>10</v>
      </c>
      <c r="H2810">
        <v>2154</v>
      </c>
      <c r="I2810" t="s">
        <v>11</v>
      </c>
      <c r="J2810" t="s">
        <v>27</v>
      </c>
      <c r="K2810" t="s">
        <v>155</v>
      </c>
      <c r="L2810" t="s">
        <v>20</v>
      </c>
      <c r="M2810" s="5">
        <v>367.08000000000004</v>
      </c>
      <c r="N2810">
        <v>1</v>
      </c>
    </row>
    <row r="2811" spans="1:14" x14ac:dyDescent="0.25">
      <c r="A2811" s="2">
        <v>45638</v>
      </c>
      <c r="B2811" s="3">
        <f t="shared" si="131"/>
        <v>2025</v>
      </c>
      <c r="C2811" t="str">
        <f t="shared" si="129"/>
        <v>2024-2025</v>
      </c>
      <c r="D2811" t="s">
        <v>148</v>
      </c>
      <c r="E2811" t="s">
        <v>81</v>
      </c>
      <c r="F2811" t="str">
        <f t="shared" si="130"/>
        <v>New South Wales</v>
      </c>
      <c r="G2811" t="s">
        <v>10</v>
      </c>
      <c r="H2811">
        <v>2485</v>
      </c>
      <c r="I2811" t="s">
        <v>11</v>
      </c>
      <c r="J2811" t="s">
        <v>68</v>
      </c>
      <c r="K2811" t="s">
        <v>150</v>
      </c>
      <c r="L2811" t="s">
        <v>18</v>
      </c>
      <c r="M2811" s="5">
        <v>367.46000000000004</v>
      </c>
      <c r="N2811">
        <v>1</v>
      </c>
    </row>
    <row r="2812" spans="1:14" x14ac:dyDescent="0.25">
      <c r="A2812" s="2">
        <v>45372</v>
      </c>
      <c r="B2812" s="3">
        <f t="shared" si="131"/>
        <v>2024</v>
      </c>
      <c r="C2812" t="str">
        <f t="shared" si="129"/>
        <v>2023-2024</v>
      </c>
      <c r="D2812" t="s">
        <v>148</v>
      </c>
      <c r="E2812" t="s">
        <v>143</v>
      </c>
      <c r="F2812" t="str">
        <f t="shared" si="130"/>
        <v>New South Wales</v>
      </c>
      <c r="G2812" t="s">
        <v>10</v>
      </c>
      <c r="H2812">
        <v>2154</v>
      </c>
      <c r="I2812" t="s">
        <v>11</v>
      </c>
      <c r="J2812" t="s">
        <v>27</v>
      </c>
      <c r="K2812" t="s">
        <v>19</v>
      </c>
      <c r="L2812" t="s">
        <v>23</v>
      </c>
      <c r="M2812" s="5">
        <v>367.59000000000003</v>
      </c>
      <c r="N2812">
        <v>1</v>
      </c>
    </row>
    <row r="2813" spans="1:14" x14ac:dyDescent="0.25">
      <c r="A2813" s="2">
        <v>45652</v>
      </c>
      <c r="B2813" s="3">
        <f t="shared" si="131"/>
        <v>2025</v>
      </c>
      <c r="C2813" t="str">
        <f t="shared" si="129"/>
        <v>2024-2025</v>
      </c>
      <c r="D2813" t="s">
        <v>147</v>
      </c>
      <c r="E2813" t="s">
        <v>85</v>
      </c>
      <c r="F2813" t="str">
        <f t="shared" si="130"/>
        <v>Queensland</v>
      </c>
      <c r="G2813" t="s">
        <v>35</v>
      </c>
      <c r="H2813">
        <v>4883</v>
      </c>
      <c r="I2813" t="s">
        <v>11</v>
      </c>
      <c r="J2813" t="s">
        <v>36</v>
      </c>
      <c r="K2813" t="s">
        <v>152</v>
      </c>
      <c r="L2813" t="s">
        <v>13</v>
      </c>
      <c r="M2813" s="5">
        <v>368.1</v>
      </c>
      <c r="N2813">
        <v>1</v>
      </c>
    </row>
    <row r="2814" spans="1:14" x14ac:dyDescent="0.25">
      <c r="A2814" s="2">
        <v>45499</v>
      </c>
      <c r="B2814" s="3">
        <f t="shared" si="131"/>
        <v>2025</v>
      </c>
      <c r="C2814" t="str">
        <f t="shared" si="129"/>
        <v>2024-2025</v>
      </c>
      <c r="D2814" t="s">
        <v>148</v>
      </c>
      <c r="E2814" t="s">
        <v>82</v>
      </c>
      <c r="F2814" t="str">
        <f t="shared" si="130"/>
        <v>Queensland</v>
      </c>
      <c r="G2814" t="s">
        <v>35</v>
      </c>
      <c r="H2814">
        <v>4012</v>
      </c>
      <c r="I2814" t="s">
        <v>11</v>
      </c>
      <c r="J2814" t="s">
        <v>43</v>
      </c>
      <c r="K2814" t="s">
        <v>19</v>
      </c>
      <c r="L2814" t="s">
        <v>23</v>
      </c>
      <c r="M2814" s="5">
        <v>368.3</v>
      </c>
      <c r="N2814">
        <v>1</v>
      </c>
    </row>
    <row r="2815" spans="1:14" x14ac:dyDescent="0.25">
      <c r="A2815" s="2">
        <v>45684</v>
      </c>
      <c r="B2815" s="3">
        <f t="shared" si="131"/>
        <v>2025</v>
      </c>
      <c r="C2815" t="str">
        <f t="shared" si="129"/>
        <v>2024-2025</v>
      </c>
      <c r="D2815" t="s">
        <v>147</v>
      </c>
      <c r="E2815" t="s">
        <v>116</v>
      </c>
      <c r="F2815" t="str">
        <f t="shared" si="130"/>
        <v>Western Australia</v>
      </c>
      <c r="G2815" t="s">
        <v>48</v>
      </c>
      <c r="H2815">
        <v>6725</v>
      </c>
      <c r="I2815" t="s">
        <v>11</v>
      </c>
      <c r="J2815" t="s">
        <v>77</v>
      </c>
      <c r="K2815" t="s">
        <v>152</v>
      </c>
      <c r="L2815" t="s">
        <v>13</v>
      </c>
      <c r="M2815" s="5">
        <v>369.26000000000005</v>
      </c>
      <c r="N2815">
        <v>1</v>
      </c>
    </row>
    <row r="2816" spans="1:14" x14ac:dyDescent="0.25">
      <c r="A2816" s="2">
        <v>45683</v>
      </c>
      <c r="B2816" s="3">
        <f t="shared" si="131"/>
        <v>2025</v>
      </c>
      <c r="C2816" t="str">
        <f t="shared" si="129"/>
        <v>2024-2025</v>
      </c>
      <c r="D2816" t="s">
        <v>147</v>
      </c>
      <c r="E2816" t="s">
        <v>117</v>
      </c>
      <c r="F2816" t="str">
        <f t="shared" si="130"/>
        <v>Queensland</v>
      </c>
      <c r="G2816" t="s">
        <v>35</v>
      </c>
      <c r="H2816">
        <v>4119</v>
      </c>
      <c r="I2816" t="s">
        <v>11</v>
      </c>
      <c r="J2816" t="s">
        <v>43</v>
      </c>
      <c r="K2816" t="s">
        <v>149</v>
      </c>
      <c r="L2816" t="s">
        <v>15</v>
      </c>
      <c r="M2816" s="5">
        <v>369.36</v>
      </c>
      <c r="N2816">
        <v>1</v>
      </c>
    </row>
    <row r="2817" spans="1:14" x14ac:dyDescent="0.25">
      <c r="A2817" s="2">
        <v>45412</v>
      </c>
      <c r="B2817" s="3">
        <f t="shared" si="131"/>
        <v>2024</v>
      </c>
      <c r="C2817" t="str">
        <f t="shared" si="129"/>
        <v>2023-2024</v>
      </c>
      <c r="D2817" t="s">
        <v>147</v>
      </c>
      <c r="E2817" t="s">
        <v>107</v>
      </c>
      <c r="F2817" t="str">
        <f t="shared" si="130"/>
        <v>Queensland</v>
      </c>
      <c r="G2817" t="s">
        <v>35</v>
      </c>
      <c r="H2817">
        <v>4220</v>
      </c>
      <c r="I2817" t="s">
        <v>11</v>
      </c>
      <c r="J2817" t="s">
        <v>104</v>
      </c>
      <c r="K2817" t="s">
        <v>154</v>
      </c>
      <c r="L2817" t="s">
        <v>14</v>
      </c>
      <c r="M2817" s="5">
        <v>369.64</v>
      </c>
      <c r="N2817">
        <v>1</v>
      </c>
    </row>
    <row r="2818" spans="1:14" x14ac:dyDescent="0.25">
      <c r="A2818" s="2">
        <v>45655</v>
      </c>
      <c r="B2818" s="3">
        <f t="shared" si="131"/>
        <v>2025</v>
      </c>
      <c r="C2818" t="str">
        <f t="shared" ref="C2818:C2881" si="132">IF(MONTH(A2818) &gt;= 7, YEAR(A2818) &amp; "-" &amp; YEAR(A2818) + 1, YEAR(A2818) - 1 &amp; "-" &amp; YEAR(A2818))</f>
        <v>2024-2025</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25">
      <c r="A2819" s="2">
        <v>45836</v>
      </c>
      <c r="B2819" s="3">
        <f t="shared" ref="B2819:B2882" si="134">IF(MONTH(A2819)&gt;=7,YEAR(A2819)+1,YEAR(A2819))</f>
        <v>2025</v>
      </c>
      <c r="C2819" t="str">
        <f t="shared" si="132"/>
        <v>2024-2025</v>
      </c>
      <c r="D2819" t="s">
        <v>148</v>
      </c>
      <c r="E2819" t="s">
        <v>112</v>
      </c>
      <c r="F2819" t="str">
        <f t="shared" si="133"/>
        <v>Victoria</v>
      </c>
      <c r="G2819" t="s">
        <v>45</v>
      </c>
      <c r="H2819">
        <v>3076</v>
      </c>
      <c r="I2819" t="s">
        <v>11</v>
      </c>
      <c r="J2819" t="s">
        <v>46</v>
      </c>
      <c r="K2819" t="s">
        <v>157</v>
      </c>
      <c r="L2819" t="s">
        <v>22</v>
      </c>
      <c r="M2819" s="5">
        <v>370.91</v>
      </c>
      <c r="N2819">
        <v>1</v>
      </c>
    </row>
    <row r="2820" spans="1:14" x14ac:dyDescent="0.25">
      <c r="A2820" s="2">
        <v>45903</v>
      </c>
      <c r="B2820" s="3">
        <f t="shared" si="134"/>
        <v>2026</v>
      </c>
      <c r="C2820" t="str">
        <f t="shared" si="132"/>
        <v>2025-2026</v>
      </c>
      <c r="D2820" t="s">
        <v>147</v>
      </c>
      <c r="E2820" t="s">
        <v>124</v>
      </c>
      <c r="F2820" t="str">
        <f t="shared" si="133"/>
        <v>New South Wales</v>
      </c>
      <c r="G2820" t="s">
        <v>10</v>
      </c>
      <c r="H2820">
        <v>2015</v>
      </c>
      <c r="I2820" t="s">
        <v>11</v>
      </c>
      <c r="J2820" t="s">
        <v>12</v>
      </c>
      <c r="K2820" t="s">
        <v>154</v>
      </c>
      <c r="L2820" t="s">
        <v>14</v>
      </c>
      <c r="M2820" s="5">
        <v>371.1</v>
      </c>
      <c r="N2820">
        <v>1</v>
      </c>
    </row>
    <row r="2821" spans="1:14" x14ac:dyDescent="0.25">
      <c r="A2821" s="2">
        <v>45550</v>
      </c>
      <c r="B2821" s="3">
        <f t="shared" si="134"/>
        <v>2025</v>
      </c>
      <c r="C2821" t="str">
        <f t="shared" si="132"/>
        <v>2024-2025</v>
      </c>
      <c r="D2821" t="s">
        <v>147</v>
      </c>
      <c r="E2821" t="s">
        <v>133</v>
      </c>
      <c r="F2821" t="str">
        <f t="shared" si="133"/>
        <v>Queensland</v>
      </c>
      <c r="G2821" t="s">
        <v>35</v>
      </c>
      <c r="H2821">
        <v>4305</v>
      </c>
      <c r="I2821" t="s">
        <v>11</v>
      </c>
      <c r="J2821" t="s">
        <v>104</v>
      </c>
      <c r="K2821" t="s">
        <v>149</v>
      </c>
      <c r="L2821" t="s">
        <v>15</v>
      </c>
      <c r="M2821" s="5">
        <v>371.23</v>
      </c>
      <c r="N2821">
        <v>1</v>
      </c>
    </row>
    <row r="2822" spans="1:14" x14ac:dyDescent="0.25">
      <c r="A2822" s="2">
        <v>45839</v>
      </c>
      <c r="B2822" s="3">
        <f t="shared" si="134"/>
        <v>2026</v>
      </c>
      <c r="C2822" t="str">
        <f t="shared" si="132"/>
        <v>2025-2026</v>
      </c>
      <c r="D2822" t="s">
        <v>148</v>
      </c>
      <c r="E2822" t="s">
        <v>129</v>
      </c>
      <c r="F2822" t="str">
        <f t="shared" si="133"/>
        <v>Tasmania</v>
      </c>
      <c r="G2822" t="s">
        <v>70</v>
      </c>
      <c r="H2822">
        <v>7010</v>
      </c>
      <c r="I2822" t="s">
        <v>11</v>
      </c>
      <c r="J2822" t="s">
        <v>71</v>
      </c>
      <c r="K2822" t="s">
        <v>153</v>
      </c>
      <c r="L2822" t="s">
        <v>16</v>
      </c>
      <c r="M2822" s="5">
        <v>371.64</v>
      </c>
      <c r="N2822">
        <v>1</v>
      </c>
    </row>
    <row r="2823" spans="1:14" x14ac:dyDescent="0.25">
      <c r="A2823" s="2">
        <v>45698</v>
      </c>
      <c r="B2823" s="3">
        <f t="shared" si="134"/>
        <v>2025</v>
      </c>
      <c r="C2823" t="str">
        <f t="shared" si="132"/>
        <v>2024-2025</v>
      </c>
      <c r="D2823" t="s">
        <v>147</v>
      </c>
      <c r="E2823" t="s">
        <v>145</v>
      </c>
      <c r="F2823" t="str">
        <f t="shared" si="133"/>
        <v>New South Wales</v>
      </c>
      <c r="G2823" t="s">
        <v>10</v>
      </c>
      <c r="H2823">
        <v>2101</v>
      </c>
      <c r="I2823" t="s">
        <v>11</v>
      </c>
      <c r="J2823" t="s">
        <v>27</v>
      </c>
      <c r="K2823" t="s">
        <v>149</v>
      </c>
      <c r="L2823" t="s">
        <v>15</v>
      </c>
      <c r="M2823" s="5">
        <v>371.73</v>
      </c>
      <c r="N2823">
        <v>1</v>
      </c>
    </row>
    <row r="2824" spans="1:14" x14ac:dyDescent="0.25">
      <c r="A2824" s="2">
        <v>45607</v>
      </c>
      <c r="B2824" s="3">
        <f t="shared" si="134"/>
        <v>2025</v>
      </c>
      <c r="C2824" t="str">
        <f t="shared" si="132"/>
        <v>2024-2025</v>
      </c>
      <c r="D2824" t="s">
        <v>148</v>
      </c>
      <c r="E2824" t="s">
        <v>111</v>
      </c>
      <c r="F2824" t="str">
        <f t="shared" si="133"/>
        <v>New South Wales</v>
      </c>
      <c r="G2824" t="s">
        <v>10</v>
      </c>
      <c r="H2824">
        <v>2120</v>
      </c>
      <c r="I2824" t="s">
        <v>11</v>
      </c>
      <c r="J2824" t="s">
        <v>27</v>
      </c>
      <c r="K2824" t="s">
        <v>152</v>
      </c>
      <c r="L2824" t="s">
        <v>13</v>
      </c>
      <c r="M2824" s="5">
        <v>372.48000000000008</v>
      </c>
      <c r="N2824">
        <v>1</v>
      </c>
    </row>
    <row r="2825" spans="1:14" x14ac:dyDescent="0.25">
      <c r="A2825" s="2">
        <v>45963</v>
      </c>
      <c r="B2825" s="3">
        <f t="shared" si="134"/>
        <v>2026</v>
      </c>
      <c r="C2825" t="str">
        <f t="shared" si="132"/>
        <v>2025-2026</v>
      </c>
      <c r="D2825" t="s">
        <v>147</v>
      </c>
      <c r="E2825" t="s">
        <v>86</v>
      </c>
      <c r="F2825" t="str">
        <f t="shared" si="133"/>
        <v>New South Wales</v>
      </c>
      <c r="G2825" t="s">
        <v>10</v>
      </c>
      <c r="H2825">
        <v>2064</v>
      </c>
      <c r="I2825" t="s">
        <v>11</v>
      </c>
      <c r="J2825" t="s">
        <v>12</v>
      </c>
      <c r="K2825" t="s">
        <v>153</v>
      </c>
      <c r="L2825" t="s">
        <v>16</v>
      </c>
      <c r="M2825" s="5">
        <v>372.65</v>
      </c>
      <c r="N2825">
        <v>1</v>
      </c>
    </row>
    <row r="2826" spans="1:14" x14ac:dyDescent="0.25">
      <c r="A2826" s="2">
        <v>46006</v>
      </c>
      <c r="B2826" s="3">
        <f t="shared" si="134"/>
        <v>2026</v>
      </c>
      <c r="C2826" t="str">
        <f t="shared" si="132"/>
        <v>2025-2026</v>
      </c>
      <c r="D2826" t="s">
        <v>147</v>
      </c>
      <c r="E2826" t="s">
        <v>137</v>
      </c>
      <c r="F2826" t="str">
        <f t="shared" si="133"/>
        <v>New South Wales</v>
      </c>
      <c r="G2826" t="s">
        <v>10</v>
      </c>
      <c r="H2826">
        <v>2031</v>
      </c>
      <c r="I2826" t="s">
        <v>11</v>
      </c>
      <c r="J2826" t="s">
        <v>12</v>
      </c>
      <c r="K2826" t="s">
        <v>154</v>
      </c>
      <c r="L2826" t="s">
        <v>14</v>
      </c>
      <c r="M2826" s="5">
        <v>372.74</v>
      </c>
      <c r="N2826">
        <v>1</v>
      </c>
    </row>
    <row r="2827" spans="1:14" x14ac:dyDescent="0.25">
      <c r="A2827" s="2">
        <v>45658</v>
      </c>
      <c r="B2827" s="3">
        <f t="shared" si="134"/>
        <v>2025</v>
      </c>
      <c r="C2827" t="str">
        <f t="shared" si="132"/>
        <v>2024-2025</v>
      </c>
      <c r="D2827" t="s">
        <v>147</v>
      </c>
      <c r="E2827" t="s">
        <v>99</v>
      </c>
      <c r="F2827" t="str">
        <f t="shared" si="133"/>
        <v>Victoria</v>
      </c>
      <c r="G2827" t="s">
        <v>45</v>
      </c>
      <c r="H2827">
        <v>3148</v>
      </c>
      <c r="I2827" t="s">
        <v>11</v>
      </c>
      <c r="J2827" t="s">
        <v>63</v>
      </c>
      <c r="K2827" t="s">
        <v>153</v>
      </c>
      <c r="L2827" t="s">
        <v>16</v>
      </c>
      <c r="M2827" s="5">
        <v>372.78</v>
      </c>
      <c r="N2827">
        <v>1</v>
      </c>
    </row>
    <row r="2828" spans="1:14" x14ac:dyDescent="0.25">
      <c r="A2828" s="2">
        <v>45414</v>
      </c>
      <c r="B2828" s="3">
        <f t="shared" si="134"/>
        <v>2024</v>
      </c>
      <c r="C2828" t="str">
        <f t="shared" si="132"/>
        <v>2023-2024</v>
      </c>
      <c r="D2828" t="s">
        <v>148</v>
      </c>
      <c r="E2828" t="s">
        <v>143</v>
      </c>
      <c r="F2828" t="str">
        <f t="shared" si="133"/>
        <v>New South Wales</v>
      </c>
      <c r="G2828" t="s">
        <v>10</v>
      </c>
      <c r="H2828">
        <v>2154</v>
      </c>
      <c r="I2828" t="s">
        <v>11</v>
      </c>
      <c r="J2828" t="s">
        <v>27</v>
      </c>
      <c r="K2828" t="s">
        <v>151</v>
      </c>
      <c r="L2828" t="s">
        <v>21</v>
      </c>
      <c r="M2828" s="5">
        <v>373.36</v>
      </c>
      <c r="N2828">
        <v>1</v>
      </c>
    </row>
    <row r="2829" spans="1:14" x14ac:dyDescent="0.25">
      <c r="A2829" s="2">
        <v>45613</v>
      </c>
      <c r="B2829" s="3">
        <f t="shared" si="134"/>
        <v>2025</v>
      </c>
      <c r="C2829" t="str">
        <f t="shared" si="132"/>
        <v>2024-2025</v>
      </c>
      <c r="D2829" t="s">
        <v>147</v>
      </c>
      <c r="E2829" t="s">
        <v>117</v>
      </c>
      <c r="F2829" t="str">
        <f t="shared" si="133"/>
        <v>Queensland</v>
      </c>
      <c r="G2829" t="s">
        <v>35</v>
      </c>
      <c r="H2829">
        <v>4119</v>
      </c>
      <c r="I2829" t="s">
        <v>11</v>
      </c>
      <c r="J2829" t="s">
        <v>43</v>
      </c>
      <c r="K2829" t="s">
        <v>155</v>
      </c>
      <c r="L2829" t="s">
        <v>20</v>
      </c>
      <c r="M2829" s="5">
        <v>374.38</v>
      </c>
      <c r="N2829">
        <v>1</v>
      </c>
    </row>
    <row r="2830" spans="1:14" x14ac:dyDescent="0.25">
      <c r="A2830" s="2">
        <v>45740</v>
      </c>
      <c r="B2830" s="3">
        <f t="shared" si="134"/>
        <v>2025</v>
      </c>
      <c r="C2830" t="str">
        <f t="shared" si="132"/>
        <v>2024-2025</v>
      </c>
      <c r="D2830" t="s">
        <v>148</v>
      </c>
      <c r="E2830" t="s">
        <v>41</v>
      </c>
      <c r="F2830" t="str">
        <f t="shared" si="133"/>
        <v>New South Wales</v>
      </c>
      <c r="G2830" t="s">
        <v>10</v>
      </c>
      <c r="H2830">
        <v>2830</v>
      </c>
      <c r="I2830" t="s">
        <v>11</v>
      </c>
      <c r="J2830" t="s">
        <v>25</v>
      </c>
      <c r="K2830" t="s">
        <v>154</v>
      </c>
      <c r="L2830" t="s">
        <v>14</v>
      </c>
      <c r="M2830" s="5">
        <v>374.61</v>
      </c>
      <c r="N2830">
        <v>1</v>
      </c>
    </row>
    <row r="2831" spans="1:14" x14ac:dyDescent="0.25">
      <c r="A2831" s="2">
        <v>45516</v>
      </c>
      <c r="B2831" s="3">
        <f t="shared" si="134"/>
        <v>2025</v>
      </c>
      <c r="C2831" t="str">
        <f t="shared" si="132"/>
        <v>2024-2025</v>
      </c>
      <c r="D2831" t="s">
        <v>147</v>
      </c>
      <c r="E2831" t="s">
        <v>37</v>
      </c>
      <c r="F2831" t="str">
        <f t="shared" si="133"/>
        <v>South Australia</v>
      </c>
      <c r="G2831" t="s">
        <v>32</v>
      </c>
      <c r="H2831">
        <v>5607</v>
      </c>
      <c r="I2831" t="s">
        <v>11</v>
      </c>
      <c r="J2831" t="s">
        <v>38</v>
      </c>
      <c r="K2831" t="s">
        <v>153</v>
      </c>
      <c r="L2831" t="s">
        <v>16</v>
      </c>
      <c r="M2831" s="5">
        <v>374.75</v>
      </c>
      <c r="N2831">
        <v>1</v>
      </c>
    </row>
    <row r="2832" spans="1:14" x14ac:dyDescent="0.25">
      <c r="A2832" s="2">
        <v>45540</v>
      </c>
      <c r="B2832" s="3">
        <f t="shared" si="134"/>
        <v>2025</v>
      </c>
      <c r="C2832" t="str">
        <f t="shared" si="132"/>
        <v>2024-2025</v>
      </c>
      <c r="D2832" t="s">
        <v>147</v>
      </c>
      <c r="E2832" t="s">
        <v>145</v>
      </c>
      <c r="F2832" t="str">
        <f t="shared" si="133"/>
        <v>New South Wales</v>
      </c>
      <c r="G2832" t="s">
        <v>10</v>
      </c>
      <c r="H2832">
        <v>2101</v>
      </c>
      <c r="I2832" t="s">
        <v>11</v>
      </c>
      <c r="J2832" t="s">
        <v>27</v>
      </c>
      <c r="K2832" t="s">
        <v>156</v>
      </c>
      <c r="L2832" t="s">
        <v>17</v>
      </c>
      <c r="M2832" s="5">
        <v>374.93999999999994</v>
      </c>
      <c r="N2832">
        <v>1</v>
      </c>
    </row>
    <row r="2833" spans="1:14" x14ac:dyDescent="0.25">
      <c r="A2833" s="2">
        <v>45524</v>
      </c>
      <c r="B2833" s="3">
        <f t="shared" si="134"/>
        <v>2025</v>
      </c>
      <c r="C2833" t="str">
        <f t="shared" si="132"/>
        <v>2024-2025</v>
      </c>
      <c r="D2833" t="s">
        <v>147</v>
      </c>
      <c r="E2833" t="s">
        <v>50</v>
      </c>
      <c r="F2833" t="str">
        <f t="shared" si="133"/>
        <v>Queensland</v>
      </c>
      <c r="G2833" t="s">
        <v>35</v>
      </c>
      <c r="H2833">
        <v>4703</v>
      </c>
      <c r="I2833" t="s">
        <v>11</v>
      </c>
      <c r="J2833" t="s">
        <v>51</v>
      </c>
      <c r="K2833" t="s">
        <v>154</v>
      </c>
      <c r="L2833" t="s">
        <v>14</v>
      </c>
      <c r="M2833" s="5">
        <v>375.65</v>
      </c>
      <c r="N2833">
        <v>1</v>
      </c>
    </row>
    <row r="2834" spans="1:14" x14ac:dyDescent="0.25">
      <c r="A2834" s="2">
        <v>45544</v>
      </c>
      <c r="B2834" s="3">
        <f t="shared" si="134"/>
        <v>2025</v>
      </c>
      <c r="C2834" t="str">
        <f t="shared" si="132"/>
        <v>2024-2025</v>
      </c>
      <c r="D2834" t="s">
        <v>147</v>
      </c>
      <c r="E2834" t="s">
        <v>52</v>
      </c>
      <c r="F2834" t="str">
        <f t="shared" si="133"/>
        <v>Victoria</v>
      </c>
      <c r="G2834" t="s">
        <v>45</v>
      </c>
      <c r="H2834">
        <v>3030</v>
      </c>
      <c r="I2834" t="s">
        <v>11</v>
      </c>
      <c r="J2834" t="s">
        <v>46</v>
      </c>
      <c r="K2834" t="s">
        <v>150</v>
      </c>
      <c r="L2834" t="s">
        <v>18</v>
      </c>
      <c r="M2834" s="5">
        <v>376.09000000000003</v>
      </c>
      <c r="N2834">
        <v>1</v>
      </c>
    </row>
    <row r="2835" spans="1:14" x14ac:dyDescent="0.25">
      <c r="A2835" s="2">
        <v>45872</v>
      </c>
      <c r="B2835" s="3">
        <f t="shared" si="134"/>
        <v>2026</v>
      </c>
      <c r="C2835" t="str">
        <f t="shared" si="132"/>
        <v>2025-2026</v>
      </c>
      <c r="D2835" t="s">
        <v>147</v>
      </c>
      <c r="E2835" t="s">
        <v>40</v>
      </c>
      <c r="F2835" t="str">
        <f t="shared" si="133"/>
        <v>New South Wales</v>
      </c>
      <c r="G2835" t="s">
        <v>10</v>
      </c>
      <c r="H2835">
        <v>2116</v>
      </c>
      <c r="I2835" t="s">
        <v>11</v>
      </c>
      <c r="J2835" t="s">
        <v>27</v>
      </c>
      <c r="K2835" t="s">
        <v>154</v>
      </c>
      <c r="L2835" t="s">
        <v>14</v>
      </c>
      <c r="M2835" s="5">
        <v>376.5</v>
      </c>
      <c r="N2835">
        <v>1</v>
      </c>
    </row>
    <row r="2836" spans="1:14" x14ac:dyDescent="0.25">
      <c r="A2836" s="2">
        <v>45873</v>
      </c>
      <c r="B2836" s="3">
        <f t="shared" si="134"/>
        <v>2026</v>
      </c>
      <c r="C2836" t="str">
        <f t="shared" si="132"/>
        <v>2025-2026</v>
      </c>
      <c r="D2836" t="s">
        <v>147</v>
      </c>
      <c r="E2836" t="s">
        <v>109</v>
      </c>
      <c r="F2836" t="str">
        <f t="shared" si="133"/>
        <v>New South Wales</v>
      </c>
      <c r="G2836" t="s">
        <v>10</v>
      </c>
      <c r="H2836">
        <v>2480</v>
      </c>
      <c r="I2836" t="s">
        <v>11</v>
      </c>
      <c r="J2836" t="s">
        <v>68</v>
      </c>
      <c r="K2836" t="s">
        <v>149</v>
      </c>
      <c r="L2836" t="s">
        <v>15</v>
      </c>
      <c r="M2836" s="5">
        <v>376.57</v>
      </c>
      <c r="N2836">
        <v>1</v>
      </c>
    </row>
    <row r="2837" spans="1:14" x14ac:dyDescent="0.25">
      <c r="A2837" s="2">
        <v>45300</v>
      </c>
      <c r="B2837" s="3">
        <f t="shared" si="134"/>
        <v>2024</v>
      </c>
      <c r="C2837" t="str">
        <f t="shared" si="132"/>
        <v>2023-2024</v>
      </c>
      <c r="D2837" t="s">
        <v>148</v>
      </c>
      <c r="E2837" t="s">
        <v>61</v>
      </c>
      <c r="F2837" t="str">
        <f t="shared" si="133"/>
        <v>New South Wales</v>
      </c>
      <c r="G2837" t="s">
        <v>10</v>
      </c>
      <c r="H2837">
        <v>2539</v>
      </c>
      <c r="I2837" t="s">
        <v>11</v>
      </c>
      <c r="J2837" t="s">
        <v>58</v>
      </c>
      <c r="K2837" t="s">
        <v>150</v>
      </c>
      <c r="L2837" t="s">
        <v>18</v>
      </c>
      <c r="M2837" s="5">
        <v>376.58000000000004</v>
      </c>
      <c r="N2837">
        <v>1</v>
      </c>
    </row>
    <row r="2838" spans="1:14" x14ac:dyDescent="0.25">
      <c r="A2838" s="2">
        <v>46011</v>
      </c>
      <c r="B2838" s="3">
        <f t="shared" si="134"/>
        <v>2026</v>
      </c>
      <c r="C2838" t="str">
        <f t="shared" si="132"/>
        <v>2025-2026</v>
      </c>
      <c r="D2838" t="s">
        <v>147</v>
      </c>
      <c r="E2838" t="s">
        <v>24</v>
      </c>
      <c r="F2838" t="str">
        <f t="shared" si="133"/>
        <v>New South Wales</v>
      </c>
      <c r="G2838" t="s">
        <v>10</v>
      </c>
      <c r="H2838">
        <v>2795</v>
      </c>
      <c r="I2838" t="s">
        <v>11</v>
      </c>
      <c r="J2838" t="s">
        <v>25</v>
      </c>
      <c r="K2838" t="s">
        <v>149</v>
      </c>
      <c r="L2838" t="s">
        <v>15</v>
      </c>
      <c r="M2838" s="5">
        <v>376.85</v>
      </c>
      <c r="N2838">
        <v>1</v>
      </c>
    </row>
    <row r="2839" spans="1:14" x14ac:dyDescent="0.25">
      <c r="A2839" s="2">
        <v>45643</v>
      </c>
      <c r="B2839" s="3">
        <f t="shared" si="134"/>
        <v>2025</v>
      </c>
      <c r="C2839" t="str">
        <f t="shared" si="132"/>
        <v>2024-2025</v>
      </c>
      <c r="D2839" t="s">
        <v>147</v>
      </c>
      <c r="E2839" t="s">
        <v>144</v>
      </c>
      <c r="F2839" t="str">
        <f t="shared" si="133"/>
        <v>Queensland</v>
      </c>
      <c r="G2839" t="s">
        <v>35</v>
      </c>
      <c r="H2839">
        <v>4566</v>
      </c>
      <c r="I2839" t="s">
        <v>11</v>
      </c>
      <c r="J2839" t="s">
        <v>120</v>
      </c>
      <c r="K2839" t="s">
        <v>151</v>
      </c>
      <c r="L2839" t="s">
        <v>21</v>
      </c>
      <c r="M2839" s="5">
        <v>377.12</v>
      </c>
      <c r="N2839">
        <v>1</v>
      </c>
    </row>
    <row r="2840" spans="1:14" x14ac:dyDescent="0.25">
      <c r="A2840" s="2">
        <v>45496</v>
      </c>
      <c r="B2840" s="3">
        <f t="shared" si="134"/>
        <v>2025</v>
      </c>
      <c r="C2840" t="str">
        <f t="shared" si="132"/>
        <v>2024-2025</v>
      </c>
      <c r="D2840" t="s">
        <v>148</v>
      </c>
      <c r="E2840" t="s">
        <v>91</v>
      </c>
      <c r="F2840" t="str">
        <f t="shared" si="133"/>
        <v>Victoria</v>
      </c>
      <c r="G2840" t="s">
        <v>45</v>
      </c>
      <c r="H2840">
        <v>3690</v>
      </c>
      <c r="I2840" t="s">
        <v>11</v>
      </c>
      <c r="J2840" t="s">
        <v>55</v>
      </c>
      <c r="K2840" t="s">
        <v>150</v>
      </c>
      <c r="L2840" t="s">
        <v>18</v>
      </c>
      <c r="M2840" s="5">
        <v>377.44</v>
      </c>
      <c r="N2840">
        <v>1</v>
      </c>
    </row>
    <row r="2841" spans="1:14" x14ac:dyDescent="0.25">
      <c r="A2841" s="2">
        <v>45538</v>
      </c>
      <c r="B2841" s="3">
        <f t="shared" si="134"/>
        <v>2025</v>
      </c>
      <c r="C2841" t="str">
        <f t="shared" si="132"/>
        <v>2024-2025</v>
      </c>
      <c r="D2841" t="s">
        <v>147</v>
      </c>
      <c r="E2841" t="s">
        <v>67</v>
      </c>
      <c r="F2841" t="str">
        <f t="shared" si="133"/>
        <v>New South Wales</v>
      </c>
      <c r="G2841" t="s">
        <v>10</v>
      </c>
      <c r="H2841">
        <v>2478</v>
      </c>
      <c r="I2841" t="s">
        <v>11</v>
      </c>
      <c r="J2841" t="s">
        <v>68</v>
      </c>
      <c r="K2841" t="s">
        <v>155</v>
      </c>
      <c r="L2841" t="s">
        <v>20</v>
      </c>
      <c r="M2841" s="5">
        <v>377.54</v>
      </c>
      <c r="N2841">
        <v>1</v>
      </c>
    </row>
    <row r="2842" spans="1:14" x14ac:dyDescent="0.25">
      <c r="A2842" s="2">
        <v>45559</v>
      </c>
      <c r="B2842" s="3">
        <f t="shared" si="134"/>
        <v>2025</v>
      </c>
      <c r="C2842" t="str">
        <f t="shared" si="132"/>
        <v>2024-2025</v>
      </c>
      <c r="D2842" t="s">
        <v>147</v>
      </c>
      <c r="E2842" t="s">
        <v>66</v>
      </c>
      <c r="F2842" t="str">
        <f t="shared" si="133"/>
        <v>South Australia</v>
      </c>
      <c r="G2842" t="s">
        <v>32</v>
      </c>
      <c r="H2842">
        <v>5169</v>
      </c>
      <c r="I2842" t="s">
        <v>11</v>
      </c>
      <c r="J2842" t="s">
        <v>33</v>
      </c>
      <c r="K2842" t="s">
        <v>151</v>
      </c>
      <c r="L2842" t="s">
        <v>21</v>
      </c>
      <c r="M2842" s="5">
        <v>378.07000000000005</v>
      </c>
      <c r="N2842">
        <v>1</v>
      </c>
    </row>
    <row r="2843" spans="1:14" x14ac:dyDescent="0.25">
      <c r="A2843" s="2">
        <v>45973</v>
      </c>
      <c r="B2843" s="3">
        <f t="shared" si="134"/>
        <v>2026</v>
      </c>
      <c r="C2843" t="str">
        <f t="shared" si="132"/>
        <v>2025-2026</v>
      </c>
      <c r="D2843" t="s">
        <v>147</v>
      </c>
      <c r="E2843" t="s">
        <v>26</v>
      </c>
      <c r="F2843" t="str">
        <f t="shared" si="133"/>
        <v>New South Wales</v>
      </c>
      <c r="G2843" t="s">
        <v>10</v>
      </c>
      <c r="H2843">
        <v>2141</v>
      </c>
      <c r="I2843" t="s">
        <v>11</v>
      </c>
      <c r="J2843" t="s">
        <v>27</v>
      </c>
      <c r="K2843" t="s">
        <v>154</v>
      </c>
      <c r="L2843" t="s">
        <v>14</v>
      </c>
      <c r="M2843" s="5">
        <v>378.7</v>
      </c>
      <c r="N2843">
        <v>1</v>
      </c>
    </row>
    <row r="2844" spans="1:14" x14ac:dyDescent="0.25">
      <c r="A2844" s="2">
        <v>45818</v>
      </c>
      <c r="B2844" s="3">
        <f t="shared" si="134"/>
        <v>2025</v>
      </c>
      <c r="C2844" t="str">
        <f t="shared" si="132"/>
        <v>2024-2025</v>
      </c>
      <c r="D2844" t="s">
        <v>147</v>
      </c>
      <c r="E2844" t="s">
        <v>44</v>
      </c>
      <c r="F2844" t="str">
        <f t="shared" si="133"/>
        <v>Victoria</v>
      </c>
      <c r="G2844" t="s">
        <v>45</v>
      </c>
      <c r="H2844">
        <v>3066</v>
      </c>
      <c r="I2844" t="s">
        <v>11</v>
      </c>
      <c r="J2844" t="s">
        <v>46</v>
      </c>
      <c r="K2844" t="s">
        <v>155</v>
      </c>
      <c r="L2844" t="s">
        <v>20</v>
      </c>
      <c r="M2844" s="5">
        <v>378.71999999999997</v>
      </c>
      <c r="N2844">
        <v>1</v>
      </c>
    </row>
    <row r="2845" spans="1:14" x14ac:dyDescent="0.25">
      <c r="A2845" s="2">
        <v>45948</v>
      </c>
      <c r="B2845" s="3">
        <f t="shared" si="134"/>
        <v>2026</v>
      </c>
      <c r="C2845" t="str">
        <f t="shared" si="132"/>
        <v>2025-2026</v>
      </c>
      <c r="D2845" t="s">
        <v>147</v>
      </c>
      <c r="E2845" t="s">
        <v>65</v>
      </c>
      <c r="F2845" t="str">
        <f t="shared" si="133"/>
        <v>New South Wales</v>
      </c>
      <c r="G2845" t="s">
        <v>10</v>
      </c>
      <c r="H2845">
        <v>2541</v>
      </c>
      <c r="I2845" t="s">
        <v>11</v>
      </c>
      <c r="J2845" t="s">
        <v>58</v>
      </c>
      <c r="K2845" t="s">
        <v>149</v>
      </c>
      <c r="L2845" t="s">
        <v>15</v>
      </c>
      <c r="M2845" s="5">
        <v>379.01</v>
      </c>
      <c r="N2845">
        <v>1</v>
      </c>
    </row>
    <row r="2846" spans="1:14" x14ac:dyDescent="0.25">
      <c r="A2846" s="2">
        <v>45737</v>
      </c>
      <c r="B2846" s="3">
        <f t="shared" si="134"/>
        <v>2025</v>
      </c>
      <c r="C2846" t="str">
        <f t="shared" si="132"/>
        <v>2024-2025</v>
      </c>
      <c r="D2846" t="s">
        <v>148</v>
      </c>
      <c r="E2846" t="s">
        <v>137</v>
      </c>
      <c r="F2846" t="str">
        <f t="shared" si="133"/>
        <v>New South Wales</v>
      </c>
      <c r="G2846" t="s">
        <v>10</v>
      </c>
      <c r="H2846">
        <v>2031</v>
      </c>
      <c r="I2846" t="s">
        <v>11</v>
      </c>
      <c r="J2846" t="s">
        <v>12</v>
      </c>
      <c r="K2846" t="s">
        <v>149</v>
      </c>
      <c r="L2846" t="s">
        <v>15</v>
      </c>
      <c r="M2846" s="5">
        <v>379.43</v>
      </c>
      <c r="N2846">
        <v>1</v>
      </c>
    </row>
    <row r="2847" spans="1:14" x14ac:dyDescent="0.25">
      <c r="A2847" s="2">
        <v>45708</v>
      </c>
      <c r="B2847" s="3">
        <f t="shared" si="134"/>
        <v>2025</v>
      </c>
      <c r="C2847" t="str">
        <f t="shared" si="132"/>
        <v>2024-2025</v>
      </c>
      <c r="D2847" t="s">
        <v>147</v>
      </c>
      <c r="E2847" t="s">
        <v>113</v>
      </c>
      <c r="F2847" t="str">
        <f t="shared" si="133"/>
        <v>Queensland</v>
      </c>
      <c r="G2847" t="s">
        <v>35</v>
      </c>
      <c r="H2847">
        <v>4215</v>
      </c>
      <c r="I2847" t="s">
        <v>11</v>
      </c>
      <c r="J2847" t="s">
        <v>104</v>
      </c>
      <c r="K2847" t="s">
        <v>152</v>
      </c>
      <c r="L2847" t="s">
        <v>13</v>
      </c>
      <c r="M2847" s="5">
        <v>379.5200000000001</v>
      </c>
      <c r="N2847">
        <v>1</v>
      </c>
    </row>
    <row r="2848" spans="1:14" x14ac:dyDescent="0.25">
      <c r="A2848" s="2">
        <v>45607</v>
      </c>
      <c r="B2848" s="3">
        <f t="shared" si="134"/>
        <v>2025</v>
      </c>
      <c r="C2848" t="str">
        <f t="shared" si="132"/>
        <v>2024-2025</v>
      </c>
      <c r="D2848" t="s">
        <v>148</v>
      </c>
      <c r="E2848" t="s">
        <v>111</v>
      </c>
      <c r="F2848" t="str">
        <f t="shared" si="133"/>
        <v>New South Wales</v>
      </c>
      <c r="G2848" t="s">
        <v>10</v>
      </c>
      <c r="H2848">
        <v>2120</v>
      </c>
      <c r="I2848" t="s">
        <v>11</v>
      </c>
      <c r="J2848" t="s">
        <v>27</v>
      </c>
      <c r="K2848" t="s">
        <v>153</v>
      </c>
      <c r="L2848" t="s">
        <v>16</v>
      </c>
      <c r="M2848" s="5">
        <v>379.57000000000005</v>
      </c>
      <c r="N2848">
        <v>1</v>
      </c>
    </row>
    <row r="2849" spans="1:14" x14ac:dyDescent="0.25">
      <c r="A2849" s="2">
        <v>45928</v>
      </c>
      <c r="B2849" s="3">
        <f t="shared" si="134"/>
        <v>2026</v>
      </c>
      <c r="C2849" t="str">
        <f t="shared" si="132"/>
        <v>2025-2026</v>
      </c>
      <c r="D2849" t="s">
        <v>147</v>
      </c>
      <c r="E2849" t="s">
        <v>65</v>
      </c>
      <c r="F2849" t="str">
        <f t="shared" si="133"/>
        <v>New South Wales</v>
      </c>
      <c r="G2849" t="s">
        <v>10</v>
      </c>
      <c r="H2849">
        <v>2541</v>
      </c>
      <c r="I2849" t="s">
        <v>11</v>
      </c>
      <c r="J2849" t="s">
        <v>58</v>
      </c>
      <c r="K2849" t="s">
        <v>152</v>
      </c>
      <c r="L2849" t="s">
        <v>13</v>
      </c>
      <c r="M2849" s="5">
        <v>380.3</v>
      </c>
      <c r="N2849">
        <v>1</v>
      </c>
    </row>
    <row r="2850" spans="1:14" x14ac:dyDescent="0.25">
      <c r="A2850" s="2">
        <v>45832</v>
      </c>
      <c r="B2850" s="3">
        <f t="shared" si="134"/>
        <v>2025</v>
      </c>
      <c r="C2850" t="str">
        <f t="shared" si="132"/>
        <v>2024-2025</v>
      </c>
      <c r="D2850" t="s">
        <v>147</v>
      </c>
      <c r="E2850" t="s">
        <v>145</v>
      </c>
      <c r="F2850" t="str">
        <f t="shared" si="133"/>
        <v>New South Wales</v>
      </c>
      <c r="G2850" t="s">
        <v>10</v>
      </c>
      <c r="H2850">
        <v>2101</v>
      </c>
      <c r="I2850" t="s">
        <v>11</v>
      </c>
      <c r="J2850" t="s">
        <v>27</v>
      </c>
      <c r="K2850" t="s">
        <v>19</v>
      </c>
      <c r="L2850" t="s">
        <v>23</v>
      </c>
      <c r="M2850" s="5">
        <v>380.59000000000003</v>
      </c>
      <c r="N2850">
        <v>1</v>
      </c>
    </row>
    <row r="2851" spans="1:14" x14ac:dyDescent="0.25">
      <c r="A2851" s="2">
        <v>45651</v>
      </c>
      <c r="B2851" s="3">
        <f t="shared" si="134"/>
        <v>2025</v>
      </c>
      <c r="C2851" t="str">
        <f t="shared" si="132"/>
        <v>2024-2025</v>
      </c>
      <c r="D2851" t="s">
        <v>148</v>
      </c>
      <c r="E2851" t="s">
        <v>146</v>
      </c>
      <c r="F2851" t="str">
        <f t="shared" si="133"/>
        <v>Victoria</v>
      </c>
      <c r="G2851" t="s">
        <v>45</v>
      </c>
      <c r="H2851">
        <v>3353</v>
      </c>
      <c r="I2851" t="s">
        <v>11</v>
      </c>
      <c r="J2851" t="s">
        <v>60</v>
      </c>
      <c r="K2851" t="s">
        <v>154</v>
      </c>
      <c r="L2851" t="s">
        <v>14</v>
      </c>
      <c r="M2851" s="5">
        <v>380.96999999999997</v>
      </c>
      <c r="N2851">
        <v>1</v>
      </c>
    </row>
    <row r="2852" spans="1:14" x14ac:dyDescent="0.25">
      <c r="A2852" s="2">
        <v>45427</v>
      </c>
      <c r="B2852" s="3">
        <f t="shared" si="134"/>
        <v>2024</v>
      </c>
      <c r="C2852" t="str">
        <f t="shared" si="132"/>
        <v>2023-2024</v>
      </c>
      <c r="D2852" t="s">
        <v>147</v>
      </c>
      <c r="E2852" t="s">
        <v>132</v>
      </c>
      <c r="F2852" t="str">
        <f t="shared" si="133"/>
        <v>New South Wales</v>
      </c>
      <c r="G2852" t="s">
        <v>10</v>
      </c>
      <c r="H2852">
        <v>2800</v>
      </c>
      <c r="I2852" t="s">
        <v>11</v>
      </c>
      <c r="J2852" t="s">
        <v>25</v>
      </c>
      <c r="K2852" t="s">
        <v>154</v>
      </c>
      <c r="L2852" t="s">
        <v>14</v>
      </c>
      <c r="M2852" s="5">
        <v>381.15</v>
      </c>
      <c r="N2852">
        <v>1</v>
      </c>
    </row>
    <row r="2853" spans="1:14" x14ac:dyDescent="0.25">
      <c r="A2853" s="2">
        <v>45356</v>
      </c>
      <c r="B2853" s="3">
        <f t="shared" si="134"/>
        <v>2024</v>
      </c>
      <c r="C2853" t="str">
        <f t="shared" si="132"/>
        <v>2023-2024</v>
      </c>
      <c r="D2853" t="s">
        <v>147</v>
      </c>
      <c r="E2853" t="s">
        <v>146</v>
      </c>
      <c r="F2853" t="str">
        <f t="shared" si="133"/>
        <v>Victoria</v>
      </c>
      <c r="G2853" t="s">
        <v>45</v>
      </c>
      <c r="H2853">
        <v>3353</v>
      </c>
      <c r="I2853" t="s">
        <v>11</v>
      </c>
      <c r="J2853" t="s">
        <v>60</v>
      </c>
      <c r="K2853" t="s">
        <v>149</v>
      </c>
      <c r="L2853" t="s">
        <v>15</v>
      </c>
      <c r="M2853" s="5">
        <v>381.49</v>
      </c>
      <c r="N2853">
        <v>1</v>
      </c>
    </row>
    <row r="2854" spans="1:14" x14ac:dyDescent="0.25">
      <c r="A2854" s="2">
        <v>45434</v>
      </c>
      <c r="B2854" s="3">
        <f t="shared" si="134"/>
        <v>2024</v>
      </c>
      <c r="C2854" t="str">
        <f t="shared" si="132"/>
        <v>2023-2024</v>
      </c>
      <c r="D2854" t="s">
        <v>147</v>
      </c>
      <c r="E2854" t="s">
        <v>122</v>
      </c>
      <c r="F2854" t="str">
        <f t="shared" si="133"/>
        <v>New South Wales</v>
      </c>
      <c r="G2854" t="s">
        <v>10</v>
      </c>
      <c r="H2854">
        <v>2650</v>
      </c>
      <c r="I2854" t="s">
        <v>11</v>
      </c>
      <c r="J2854" t="s">
        <v>25</v>
      </c>
      <c r="K2854" t="s">
        <v>156</v>
      </c>
      <c r="L2854" t="s">
        <v>17</v>
      </c>
      <c r="M2854" s="5">
        <v>382.07</v>
      </c>
      <c r="N2854">
        <v>1</v>
      </c>
    </row>
    <row r="2855" spans="1:14" x14ac:dyDescent="0.25">
      <c r="A2855" s="2">
        <v>45945</v>
      </c>
      <c r="B2855" s="3">
        <f t="shared" si="134"/>
        <v>2026</v>
      </c>
      <c r="C2855" t="str">
        <f t="shared" si="132"/>
        <v>2025-2026</v>
      </c>
      <c r="D2855" t="s">
        <v>148</v>
      </c>
      <c r="E2855" t="s">
        <v>127</v>
      </c>
      <c r="F2855" t="str">
        <f t="shared" si="133"/>
        <v>New South Wales</v>
      </c>
      <c r="G2855" t="s">
        <v>10</v>
      </c>
      <c r="H2855">
        <v>2131</v>
      </c>
      <c r="I2855" t="s">
        <v>11</v>
      </c>
      <c r="J2855" t="s">
        <v>27</v>
      </c>
      <c r="K2855" t="s">
        <v>155</v>
      </c>
      <c r="L2855" t="s">
        <v>20</v>
      </c>
      <c r="M2855" s="5">
        <v>382.42000000000007</v>
      </c>
      <c r="N2855">
        <v>1</v>
      </c>
    </row>
    <row r="2856" spans="1:14" x14ac:dyDescent="0.25">
      <c r="A2856" s="2">
        <v>45920</v>
      </c>
      <c r="B2856" s="3">
        <f t="shared" si="134"/>
        <v>2026</v>
      </c>
      <c r="C2856" t="str">
        <f t="shared" si="132"/>
        <v>2025-2026</v>
      </c>
      <c r="D2856" t="s">
        <v>147</v>
      </c>
      <c r="E2856" t="s">
        <v>137</v>
      </c>
      <c r="F2856" t="str">
        <f t="shared" si="133"/>
        <v>New South Wales</v>
      </c>
      <c r="G2856" t="s">
        <v>10</v>
      </c>
      <c r="H2856">
        <v>2031</v>
      </c>
      <c r="I2856" t="s">
        <v>11</v>
      </c>
      <c r="J2856" t="s">
        <v>12</v>
      </c>
      <c r="K2856" t="s">
        <v>151</v>
      </c>
      <c r="L2856" t="s">
        <v>21</v>
      </c>
      <c r="M2856" s="5">
        <v>383.53</v>
      </c>
      <c r="N2856">
        <v>1</v>
      </c>
    </row>
    <row r="2857" spans="1:14" x14ac:dyDescent="0.25">
      <c r="A2857" s="2">
        <v>45888</v>
      </c>
      <c r="B2857" s="3">
        <f t="shared" si="134"/>
        <v>2026</v>
      </c>
      <c r="C2857" t="str">
        <f t="shared" si="132"/>
        <v>2025-2026</v>
      </c>
      <c r="D2857" t="s">
        <v>147</v>
      </c>
      <c r="E2857" t="s">
        <v>26</v>
      </c>
      <c r="F2857" t="str">
        <f t="shared" si="133"/>
        <v>New South Wales</v>
      </c>
      <c r="G2857" t="s">
        <v>10</v>
      </c>
      <c r="H2857">
        <v>2141</v>
      </c>
      <c r="I2857" t="s">
        <v>11</v>
      </c>
      <c r="J2857" t="s">
        <v>27</v>
      </c>
      <c r="K2857" t="s">
        <v>149</v>
      </c>
      <c r="L2857" t="s">
        <v>15</v>
      </c>
      <c r="M2857" s="5">
        <v>384.1</v>
      </c>
      <c r="N2857">
        <v>1</v>
      </c>
    </row>
    <row r="2858" spans="1:14" x14ac:dyDescent="0.25">
      <c r="A2858" s="2">
        <v>45365</v>
      </c>
      <c r="B2858" s="3">
        <f t="shared" si="134"/>
        <v>2024</v>
      </c>
      <c r="C2858" t="str">
        <f t="shared" si="132"/>
        <v>2023-2024</v>
      </c>
      <c r="D2858" t="s">
        <v>147</v>
      </c>
      <c r="E2858" t="s">
        <v>121</v>
      </c>
      <c r="F2858" t="str">
        <f t="shared" si="133"/>
        <v>Queensland</v>
      </c>
      <c r="G2858" t="s">
        <v>35</v>
      </c>
      <c r="H2858">
        <v>4700</v>
      </c>
      <c r="I2858" t="s">
        <v>11</v>
      </c>
      <c r="J2858" t="s">
        <v>51</v>
      </c>
      <c r="K2858" t="s">
        <v>154</v>
      </c>
      <c r="L2858" t="s">
        <v>14</v>
      </c>
      <c r="M2858" s="5">
        <v>385.87</v>
      </c>
      <c r="N2858">
        <v>1</v>
      </c>
    </row>
    <row r="2859" spans="1:14" x14ac:dyDescent="0.25">
      <c r="A2859" s="2">
        <v>45729</v>
      </c>
      <c r="B2859" s="3">
        <f t="shared" si="134"/>
        <v>2025</v>
      </c>
      <c r="C2859" t="str">
        <f t="shared" si="132"/>
        <v>2024-2025</v>
      </c>
      <c r="D2859" t="s">
        <v>147</v>
      </c>
      <c r="E2859" t="s">
        <v>67</v>
      </c>
      <c r="F2859" t="str">
        <f t="shared" si="133"/>
        <v>New South Wales</v>
      </c>
      <c r="G2859" t="s">
        <v>10</v>
      </c>
      <c r="H2859">
        <v>2478</v>
      </c>
      <c r="I2859" t="s">
        <v>11</v>
      </c>
      <c r="J2859" t="s">
        <v>68</v>
      </c>
      <c r="K2859" t="s">
        <v>156</v>
      </c>
      <c r="L2859" t="s">
        <v>17</v>
      </c>
      <c r="M2859" s="5">
        <v>386.15</v>
      </c>
      <c r="N2859">
        <v>1</v>
      </c>
    </row>
    <row r="2860" spans="1:14" x14ac:dyDescent="0.25">
      <c r="A2860" s="2">
        <v>45620</v>
      </c>
      <c r="B2860" s="3">
        <f t="shared" si="134"/>
        <v>2025</v>
      </c>
      <c r="C2860" t="str">
        <f t="shared" si="132"/>
        <v>2024-2025</v>
      </c>
      <c r="D2860" t="s">
        <v>148</v>
      </c>
      <c r="E2860" t="s">
        <v>105</v>
      </c>
      <c r="F2860" t="str">
        <f t="shared" si="133"/>
        <v>Victoria</v>
      </c>
      <c r="G2860" t="s">
        <v>45</v>
      </c>
      <c r="H2860">
        <v>3500</v>
      </c>
      <c r="I2860" t="s">
        <v>11</v>
      </c>
      <c r="J2860" t="s">
        <v>60</v>
      </c>
      <c r="K2860" t="s">
        <v>154</v>
      </c>
      <c r="L2860" t="s">
        <v>14</v>
      </c>
      <c r="M2860" s="5">
        <v>386.16999999999996</v>
      </c>
      <c r="N2860">
        <v>1</v>
      </c>
    </row>
    <row r="2861" spans="1:14" x14ac:dyDescent="0.25">
      <c r="A2861" s="2">
        <v>45411</v>
      </c>
      <c r="B2861" s="3">
        <f t="shared" si="134"/>
        <v>2024</v>
      </c>
      <c r="C2861" t="str">
        <f t="shared" si="132"/>
        <v>2023-2024</v>
      </c>
      <c r="D2861" t="s">
        <v>148</v>
      </c>
      <c r="E2861" t="s">
        <v>129</v>
      </c>
      <c r="F2861" t="str">
        <f t="shared" si="133"/>
        <v>Tasmania</v>
      </c>
      <c r="G2861" t="s">
        <v>70</v>
      </c>
      <c r="H2861">
        <v>7010</v>
      </c>
      <c r="I2861" t="s">
        <v>11</v>
      </c>
      <c r="J2861" t="s">
        <v>71</v>
      </c>
      <c r="K2861" t="s">
        <v>150</v>
      </c>
      <c r="L2861" t="s">
        <v>18</v>
      </c>
      <c r="M2861" s="5">
        <v>386.58000000000004</v>
      </c>
      <c r="N2861">
        <v>1</v>
      </c>
    </row>
    <row r="2862" spans="1:14" x14ac:dyDescent="0.25">
      <c r="A2862" s="2">
        <v>45610</v>
      </c>
      <c r="B2862" s="3">
        <f t="shared" si="134"/>
        <v>2025</v>
      </c>
      <c r="C2862" t="str">
        <f t="shared" si="132"/>
        <v>2024-2025</v>
      </c>
      <c r="D2862" t="s">
        <v>147</v>
      </c>
      <c r="E2862" t="s">
        <v>24</v>
      </c>
      <c r="F2862" t="str">
        <f t="shared" si="133"/>
        <v>New South Wales</v>
      </c>
      <c r="G2862" t="s">
        <v>10</v>
      </c>
      <c r="H2862">
        <v>2795</v>
      </c>
      <c r="I2862" t="s">
        <v>11</v>
      </c>
      <c r="J2862" t="s">
        <v>25</v>
      </c>
      <c r="K2862" t="s">
        <v>149</v>
      </c>
      <c r="L2862" t="s">
        <v>15</v>
      </c>
      <c r="M2862" s="5">
        <v>386.64</v>
      </c>
      <c r="N2862">
        <v>1</v>
      </c>
    </row>
    <row r="2863" spans="1:14" x14ac:dyDescent="0.25">
      <c r="A2863" s="2">
        <v>45516</v>
      </c>
      <c r="B2863" s="3">
        <f t="shared" si="134"/>
        <v>2025</v>
      </c>
      <c r="C2863" t="str">
        <f t="shared" si="132"/>
        <v>2024-2025</v>
      </c>
      <c r="D2863" t="s">
        <v>147</v>
      </c>
      <c r="E2863" t="s">
        <v>123</v>
      </c>
      <c r="F2863" t="str">
        <f t="shared" si="133"/>
        <v>Western Australia</v>
      </c>
      <c r="G2863" t="s">
        <v>48</v>
      </c>
      <c r="H2863">
        <v>6109</v>
      </c>
      <c r="I2863" t="s">
        <v>11</v>
      </c>
      <c r="J2863" t="s">
        <v>94</v>
      </c>
      <c r="K2863" t="s">
        <v>154</v>
      </c>
      <c r="L2863" t="s">
        <v>14</v>
      </c>
      <c r="M2863" s="5">
        <v>386.95</v>
      </c>
      <c r="N2863">
        <v>1</v>
      </c>
    </row>
    <row r="2864" spans="1:14" x14ac:dyDescent="0.25">
      <c r="A2864" s="2">
        <v>45842</v>
      </c>
      <c r="B2864" s="3">
        <f t="shared" si="134"/>
        <v>2026</v>
      </c>
      <c r="C2864" t="str">
        <f t="shared" si="132"/>
        <v>2025-2026</v>
      </c>
      <c r="D2864" t="s">
        <v>147</v>
      </c>
      <c r="E2864" t="s">
        <v>96</v>
      </c>
      <c r="F2864" t="str">
        <f t="shared" si="133"/>
        <v>Western Australia</v>
      </c>
      <c r="G2864" t="s">
        <v>48</v>
      </c>
      <c r="H2864">
        <v>6330</v>
      </c>
      <c r="I2864" t="s">
        <v>11</v>
      </c>
      <c r="J2864" t="s">
        <v>94</v>
      </c>
      <c r="K2864" t="s">
        <v>150</v>
      </c>
      <c r="L2864" t="s">
        <v>18</v>
      </c>
      <c r="M2864" s="5">
        <v>387.33</v>
      </c>
      <c r="N2864">
        <v>1</v>
      </c>
    </row>
    <row r="2865" spans="1:14" x14ac:dyDescent="0.25">
      <c r="A2865" s="2">
        <v>46018</v>
      </c>
      <c r="B2865" s="3">
        <f t="shared" si="134"/>
        <v>2026</v>
      </c>
      <c r="C2865" t="str">
        <f t="shared" si="132"/>
        <v>2025-2026</v>
      </c>
      <c r="D2865" t="s">
        <v>147</v>
      </c>
      <c r="E2865" t="s">
        <v>125</v>
      </c>
      <c r="F2865" t="str">
        <f t="shared" si="133"/>
        <v>Victoria</v>
      </c>
      <c r="G2865" t="s">
        <v>45</v>
      </c>
      <c r="H2865">
        <v>3400</v>
      </c>
      <c r="I2865" t="s">
        <v>11</v>
      </c>
      <c r="J2865" t="s">
        <v>60</v>
      </c>
      <c r="K2865" t="s">
        <v>150</v>
      </c>
      <c r="L2865" t="s">
        <v>18</v>
      </c>
      <c r="M2865" s="5">
        <v>387.6</v>
      </c>
      <c r="N2865">
        <v>1</v>
      </c>
    </row>
    <row r="2866" spans="1:14" x14ac:dyDescent="0.25">
      <c r="A2866" s="2">
        <v>45831</v>
      </c>
      <c r="B2866" s="3">
        <f t="shared" si="134"/>
        <v>2025</v>
      </c>
      <c r="C2866" t="str">
        <f t="shared" si="132"/>
        <v>2024-2025</v>
      </c>
      <c r="D2866" t="s">
        <v>147</v>
      </c>
      <c r="E2866" t="s">
        <v>75</v>
      </c>
      <c r="F2866" t="str">
        <f t="shared" si="133"/>
        <v>Victoria</v>
      </c>
      <c r="G2866" t="s">
        <v>45</v>
      </c>
      <c r="H2866">
        <v>3630</v>
      </c>
      <c r="I2866" t="s">
        <v>11</v>
      </c>
      <c r="J2866" t="s">
        <v>55</v>
      </c>
      <c r="K2866" t="s">
        <v>151</v>
      </c>
      <c r="L2866" t="s">
        <v>21</v>
      </c>
      <c r="M2866" s="5">
        <v>388.59</v>
      </c>
      <c r="N2866">
        <v>1</v>
      </c>
    </row>
    <row r="2867" spans="1:14" x14ac:dyDescent="0.25">
      <c r="A2867" s="2">
        <v>45427</v>
      </c>
      <c r="B2867" s="3">
        <f t="shared" si="134"/>
        <v>2024</v>
      </c>
      <c r="C2867" t="str">
        <f t="shared" si="132"/>
        <v>2023-2024</v>
      </c>
      <c r="D2867" t="s">
        <v>148</v>
      </c>
      <c r="E2867" t="s">
        <v>127</v>
      </c>
      <c r="F2867" t="str">
        <f t="shared" si="133"/>
        <v>New South Wales</v>
      </c>
      <c r="G2867" t="s">
        <v>10</v>
      </c>
      <c r="H2867">
        <v>2131</v>
      </c>
      <c r="I2867" t="s">
        <v>11</v>
      </c>
      <c r="J2867" t="s">
        <v>27</v>
      </c>
      <c r="K2867" t="s">
        <v>154</v>
      </c>
      <c r="L2867" t="s">
        <v>14</v>
      </c>
      <c r="M2867" s="5">
        <v>389.97</v>
      </c>
      <c r="N2867">
        <v>1</v>
      </c>
    </row>
    <row r="2868" spans="1:14" x14ac:dyDescent="0.25">
      <c r="A2868" s="2">
        <v>45996</v>
      </c>
      <c r="B2868" s="3">
        <f t="shared" si="134"/>
        <v>2026</v>
      </c>
      <c r="C2868" t="str">
        <f t="shared" si="132"/>
        <v>2025-2026</v>
      </c>
      <c r="D2868" t="s">
        <v>147</v>
      </c>
      <c r="E2868" t="s">
        <v>44</v>
      </c>
      <c r="F2868" t="str">
        <f t="shared" si="133"/>
        <v>Victoria</v>
      </c>
      <c r="G2868" t="s">
        <v>45</v>
      </c>
      <c r="H2868">
        <v>3066</v>
      </c>
      <c r="I2868" t="s">
        <v>11</v>
      </c>
      <c r="J2868" t="s">
        <v>46</v>
      </c>
      <c r="K2868" t="s">
        <v>154</v>
      </c>
      <c r="L2868" t="s">
        <v>14</v>
      </c>
      <c r="M2868" s="5">
        <v>390.13000000000005</v>
      </c>
      <c r="N2868">
        <v>1</v>
      </c>
    </row>
    <row r="2869" spans="1:14" x14ac:dyDescent="0.25">
      <c r="A2869" s="2">
        <v>45434</v>
      </c>
      <c r="B2869" s="3">
        <f t="shared" si="134"/>
        <v>2024</v>
      </c>
      <c r="C2869" t="str">
        <f t="shared" si="132"/>
        <v>2023-2024</v>
      </c>
      <c r="D2869" t="s">
        <v>147</v>
      </c>
      <c r="E2869" t="s">
        <v>50</v>
      </c>
      <c r="F2869" t="str">
        <f t="shared" si="133"/>
        <v>Queensland</v>
      </c>
      <c r="G2869" t="s">
        <v>35</v>
      </c>
      <c r="H2869">
        <v>4703</v>
      </c>
      <c r="I2869" t="s">
        <v>11</v>
      </c>
      <c r="J2869" t="s">
        <v>51</v>
      </c>
      <c r="K2869" t="s">
        <v>151</v>
      </c>
      <c r="L2869" t="s">
        <v>21</v>
      </c>
      <c r="M2869" s="5">
        <v>390.86</v>
      </c>
      <c r="N2869">
        <v>1</v>
      </c>
    </row>
    <row r="2870" spans="1:14" x14ac:dyDescent="0.25">
      <c r="A2870" s="2">
        <v>45876</v>
      </c>
      <c r="B2870" s="3">
        <f t="shared" si="134"/>
        <v>2026</v>
      </c>
      <c r="C2870" t="str">
        <f t="shared" si="132"/>
        <v>2025-2026</v>
      </c>
      <c r="D2870" t="s">
        <v>148</v>
      </c>
      <c r="E2870" t="s">
        <v>82</v>
      </c>
      <c r="F2870" t="str">
        <f t="shared" si="133"/>
        <v>Queensland</v>
      </c>
      <c r="G2870" t="s">
        <v>35</v>
      </c>
      <c r="H2870">
        <v>4012</v>
      </c>
      <c r="I2870" t="s">
        <v>11</v>
      </c>
      <c r="J2870" t="s">
        <v>43</v>
      </c>
      <c r="K2870" t="s">
        <v>150</v>
      </c>
      <c r="L2870" t="s">
        <v>18</v>
      </c>
      <c r="M2870" s="5">
        <v>391.47</v>
      </c>
      <c r="N2870">
        <v>1</v>
      </c>
    </row>
    <row r="2871" spans="1:14" x14ac:dyDescent="0.25">
      <c r="A2871" s="2">
        <v>45988</v>
      </c>
      <c r="B2871" s="3">
        <f t="shared" si="134"/>
        <v>2026</v>
      </c>
      <c r="C2871" t="str">
        <f t="shared" si="132"/>
        <v>2025-2026</v>
      </c>
      <c r="D2871" t="s">
        <v>147</v>
      </c>
      <c r="E2871" t="s">
        <v>139</v>
      </c>
      <c r="F2871" t="str">
        <f t="shared" si="133"/>
        <v>New South Wales</v>
      </c>
      <c r="G2871" t="s">
        <v>10</v>
      </c>
      <c r="H2871">
        <v>2020</v>
      </c>
      <c r="I2871" t="s">
        <v>11</v>
      </c>
      <c r="J2871" t="s">
        <v>12</v>
      </c>
      <c r="K2871" t="s">
        <v>19</v>
      </c>
      <c r="L2871" t="s">
        <v>23</v>
      </c>
      <c r="M2871" s="5">
        <v>391.5</v>
      </c>
      <c r="N2871">
        <v>1</v>
      </c>
    </row>
    <row r="2872" spans="1:14" x14ac:dyDescent="0.25">
      <c r="A2872" s="2">
        <v>45310</v>
      </c>
      <c r="B2872" s="3">
        <f t="shared" si="134"/>
        <v>2024</v>
      </c>
      <c r="C2872" t="str">
        <f t="shared" si="132"/>
        <v>2023-2024</v>
      </c>
      <c r="D2872" t="s">
        <v>147</v>
      </c>
      <c r="E2872" t="s">
        <v>139</v>
      </c>
      <c r="F2872" t="str">
        <f t="shared" si="133"/>
        <v>New South Wales</v>
      </c>
      <c r="G2872" t="s">
        <v>10</v>
      </c>
      <c r="H2872">
        <v>2020</v>
      </c>
      <c r="I2872" t="s">
        <v>11</v>
      </c>
      <c r="J2872" t="s">
        <v>12</v>
      </c>
      <c r="K2872" t="s">
        <v>152</v>
      </c>
      <c r="L2872" t="s">
        <v>13</v>
      </c>
      <c r="M2872" s="5">
        <v>393.64</v>
      </c>
      <c r="N2872">
        <v>1</v>
      </c>
    </row>
    <row r="2873" spans="1:14" x14ac:dyDescent="0.25">
      <c r="A2873" s="2">
        <v>45526</v>
      </c>
      <c r="B2873" s="3">
        <f t="shared" si="134"/>
        <v>2025</v>
      </c>
      <c r="C2873" t="str">
        <f t="shared" si="132"/>
        <v>2024-2025</v>
      </c>
      <c r="D2873" t="s">
        <v>148</v>
      </c>
      <c r="E2873" t="s">
        <v>76</v>
      </c>
      <c r="F2873" t="str">
        <f t="shared" si="133"/>
        <v>Western Australia</v>
      </c>
      <c r="G2873" t="s">
        <v>48</v>
      </c>
      <c r="H2873">
        <v>6450</v>
      </c>
      <c r="I2873" t="s">
        <v>11</v>
      </c>
      <c r="J2873" t="s">
        <v>77</v>
      </c>
      <c r="K2873" t="s">
        <v>153</v>
      </c>
      <c r="L2873" t="s">
        <v>16</v>
      </c>
      <c r="M2873" s="5">
        <v>393.67999999999995</v>
      </c>
      <c r="N2873">
        <v>1</v>
      </c>
    </row>
    <row r="2874" spans="1:14" x14ac:dyDescent="0.25">
      <c r="A2874" s="2">
        <v>45912</v>
      </c>
      <c r="B2874" s="3">
        <f t="shared" si="134"/>
        <v>2026</v>
      </c>
      <c r="C2874" t="str">
        <f t="shared" si="132"/>
        <v>2025-2026</v>
      </c>
      <c r="D2874" t="s">
        <v>147</v>
      </c>
      <c r="E2874" t="s">
        <v>123</v>
      </c>
      <c r="F2874" t="str">
        <f t="shared" si="133"/>
        <v>Western Australia</v>
      </c>
      <c r="G2874" t="s">
        <v>48</v>
      </c>
      <c r="H2874">
        <v>6109</v>
      </c>
      <c r="I2874" t="s">
        <v>11</v>
      </c>
      <c r="J2874" t="s">
        <v>94</v>
      </c>
      <c r="K2874" t="s">
        <v>150</v>
      </c>
      <c r="L2874" t="s">
        <v>18</v>
      </c>
      <c r="M2874" s="5">
        <v>393.69</v>
      </c>
      <c r="N2874">
        <v>1</v>
      </c>
    </row>
    <row r="2875" spans="1:14" x14ac:dyDescent="0.25">
      <c r="A2875" s="2">
        <v>45919</v>
      </c>
      <c r="B2875" s="3">
        <f t="shared" si="134"/>
        <v>2026</v>
      </c>
      <c r="C2875" t="str">
        <f t="shared" si="132"/>
        <v>2025-2026</v>
      </c>
      <c r="D2875" t="s">
        <v>147</v>
      </c>
      <c r="E2875" t="s">
        <v>66</v>
      </c>
      <c r="F2875" t="str">
        <f t="shared" si="133"/>
        <v>South Australia</v>
      </c>
      <c r="G2875" t="s">
        <v>32</v>
      </c>
      <c r="H2875">
        <v>5169</v>
      </c>
      <c r="I2875" t="s">
        <v>11</v>
      </c>
      <c r="J2875" t="s">
        <v>33</v>
      </c>
      <c r="K2875" t="s">
        <v>154</v>
      </c>
      <c r="L2875" t="s">
        <v>14</v>
      </c>
      <c r="M2875" s="5">
        <v>394.43</v>
      </c>
      <c r="N2875">
        <v>1</v>
      </c>
    </row>
    <row r="2876" spans="1:14" x14ac:dyDescent="0.25">
      <c r="A2876" s="2">
        <v>45706</v>
      </c>
      <c r="B2876" s="3">
        <f t="shared" si="134"/>
        <v>2025</v>
      </c>
      <c r="C2876" t="str">
        <f t="shared" si="132"/>
        <v>2024-2025</v>
      </c>
      <c r="D2876" t="s">
        <v>148</v>
      </c>
      <c r="E2876" t="s">
        <v>129</v>
      </c>
      <c r="F2876" t="str">
        <f t="shared" si="133"/>
        <v>Tasmania</v>
      </c>
      <c r="G2876" t="s">
        <v>70</v>
      </c>
      <c r="H2876">
        <v>7010</v>
      </c>
      <c r="I2876" t="s">
        <v>11</v>
      </c>
      <c r="J2876" t="s">
        <v>71</v>
      </c>
      <c r="K2876" t="s">
        <v>151</v>
      </c>
      <c r="L2876" t="s">
        <v>21</v>
      </c>
      <c r="M2876" s="5">
        <v>394.56</v>
      </c>
      <c r="N2876">
        <v>1</v>
      </c>
    </row>
    <row r="2877" spans="1:14" x14ac:dyDescent="0.25">
      <c r="A2877" s="2">
        <v>45989</v>
      </c>
      <c r="B2877" s="3">
        <f t="shared" si="134"/>
        <v>2026</v>
      </c>
      <c r="C2877" t="str">
        <f t="shared" si="132"/>
        <v>2025-2026</v>
      </c>
      <c r="D2877" t="s">
        <v>147</v>
      </c>
      <c r="E2877" t="s">
        <v>69</v>
      </c>
      <c r="F2877" t="str">
        <f t="shared" si="133"/>
        <v>Tasmania</v>
      </c>
      <c r="G2877" t="s">
        <v>70</v>
      </c>
      <c r="H2877">
        <v>7018</v>
      </c>
      <c r="I2877" t="s">
        <v>11</v>
      </c>
      <c r="J2877" t="s">
        <v>71</v>
      </c>
      <c r="K2877" t="s">
        <v>150</v>
      </c>
      <c r="L2877" t="s">
        <v>18</v>
      </c>
      <c r="M2877" s="5">
        <v>395.26</v>
      </c>
      <c r="N2877">
        <v>1</v>
      </c>
    </row>
    <row r="2878" spans="1:14" x14ac:dyDescent="0.25">
      <c r="A2878" s="2">
        <v>45978</v>
      </c>
      <c r="B2878" s="3">
        <f t="shared" si="134"/>
        <v>2026</v>
      </c>
      <c r="C2878" t="str">
        <f t="shared" si="132"/>
        <v>2025-2026</v>
      </c>
      <c r="D2878" t="s">
        <v>148</v>
      </c>
      <c r="E2878" t="s">
        <v>105</v>
      </c>
      <c r="F2878" t="str">
        <f t="shared" si="133"/>
        <v>Victoria</v>
      </c>
      <c r="G2878" t="s">
        <v>45</v>
      </c>
      <c r="H2878">
        <v>3500</v>
      </c>
      <c r="I2878" t="s">
        <v>11</v>
      </c>
      <c r="J2878" t="s">
        <v>60</v>
      </c>
      <c r="K2878" t="s">
        <v>153</v>
      </c>
      <c r="L2878" t="s">
        <v>16</v>
      </c>
      <c r="M2878" s="5">
        <v>395.43999999999994</v>
      </c>
      <c r="N2878">
        <v>1</v>
      </c>
    </row>
    <row r="2879" spans="1:14" x14ac:dyDescent="0.25">
      <c r="A2879" s="2">
        <v>45845</v>
      </c>
      <c r="B2879" s="3">
        <f t="shared" si="134"/>
        <v>2026</v>
      </c>
      <c r="C2879" t="str">
        <f t="shared" si="132"/>
        <v>2025-2026</v>
      </c>
      <c r="D2879" t="s">
        <v>148</v>
      </c>
      <c r="E2879" t="s">
        <v>87</v>
      </c>
      <c r="F2879" t="str">
        <f t="shared" si="133"/>
        <v>New South Wales</v>
      </c>
      <c r="G2879" t="s">
        <v>10</v>
      </c>
      <c r="H2879">
        <v>2790</v>
      </c>
      <c r="I2879" t="s">
        <v>11</v>
      </c>
      <c r="J2879" t="s">
        <v>25</v>
      </c>
      <c r="K2879" t="s">
        <v>150</v>
      </c>
      <c r="L2879" t="s">
        <v>18</v>
      </c>
      <c r="M2879" s="5">
        <v>395.53</v>
      </c>
      <c r="N2879">
        <v>1</v>
      </c>
    </row>
    <row r="2880" spans="1:14" x14ac:dyDescent="0.25">
      <c r="A2880" s="2">
        <v>45448</v>
      </c>
      <c r="B2880" s="3">
        <f t="shared" si="134"/>
        <v>2024</v>
      </c>
      <c r="C2880" t="str">
        <f t="shared" si="132"/>
        <v>2023-2024</v>
      </c>
      <c r="D2880" t="s">
        <v>147</v>
      </c>
      <c r="E2880" t="s">
        <v>90</v>
      </c>
      <c r="F2880" t="str">
        <f t="shared" si="133"/>
        <v>Victoria</v>
      </c>
      <c r="G2880" t="s">
        <v>45</v>
      </c>
      <c r="H2880">
        <v>3179</v>
      </c>
      <c r="I2880" t="s">
        <v>11</v>
      </c>
      <c r="J2880" t="s">
        <v>63</v>
      </c>
      <c r="K2880" t="s">
        <v>154</v>
      </c>
      <c r="L2880" t="s">
        <v>14</v>
      </c>
      <c r="M2880" s="5">
        <v>395.63000000000005</v>
      </c>
      <c r="N2880">
        <v>1</v>
      </c>
    </row>
    <row r="2881" spans="1:14" x14ac:dyDescent="0.25">
      <c r="A2881" s="2">
        <v>45972</v>
      </c>
      <c r="B2881" s="3">
        <f t="shared" si="134"/>
        <v>2026</v>
      </c>
      <c r="C2881" t="str">
        <f t="shared" si="132"/>
        <v>2025-2026</v>
      </c>
      <c r="D2881" t="s">
        <v>147</v>
      </c>
      <c r="E2881" t="s">
        <v>119</v>
      </c>
      <c r="F2881" t="str">
        <f t="shared" si="133"/>
        <v>Queensland</v>
      </c>
      <c r="G2881" t="s">
        <v>35</v>
      </c>
      <c r="H2881">
        <v>4570</v>
      </c>
      <c r="I2881" t="s">
        <v>11</v>
      </c>
      <c r="J2881" t="s">
        <v>120</v>
      </c>
      <c r="K2881" t="s">
        <v>151</v>
      </c>
      <c r="L2881" t="s">
        <v>21</v>
      </c>
      <c r="M2881" s="5">
        <v>395.74</v>
      </c>
      <c r="N2881">
        <v>1</v>
      </c>
    </row>
    <row r="2882" spans="1:14" x14ac:dyDescent="0.25">
      <c r="A2882" s="2">
        <v>45750</v>
      </c>
      <c r="B2882" s="3">
        <f t="shared" si="134"/>
        <v>2025</v>
      </c>
      <c r="C2882" t="str">
        <f t="shared" ref="C2882:C2945" si="135">IF(MONTH(A2882) &gt;= 7, YEAR(A2882) &amp; "-" &amp; YEAR(A2882) + 1, YEAR(A2882) - 1 &amp; "-" &amp; YEAR(A2882))</f>
        <v>2024-2025</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25">
      <c r="A2883" s="2">
        <v>45326</v>
      </c>
      <c r="B2883" s="3">
        <f t="shared" ref="B2883:B2946" si="137">IF(MONTH(A2883)&gt;=7,YEAR(A2883)+1,YEAR(A2883))</f>
        <v>2024</v>
      </c>
      <c r="C2883" t="str">
        <f t="shared" si="135"/>
        <v>2023-2024</v>
      </c>
      <c r="D2883" t="s">
        <v>147</v>
      </c>
      <c r="E2883" t="s">
        <v>97</v>
      </c>
      <c r="F2883" t="str">
        <f t="shared" si="136"/>
        <v>Tasmania</v>
      </c>
      <c r="G2883" t="s">
        <v>70</v>
      </c>
      <c r="H2883">
        <v>7250</v>
      </c>
      <c r="I2883" t="s">
        <v>11</v>
      </c>
      <c r="J2883" t="s">
        <v>71</v>
      </c>
      <c r="K2883" t="s">
        <v>152</v>
      </c>
      <c r="L2883" t="s">
        <v>13</v>
      </c>
      <c r="M2883" s="5">
        <v>396.54000000000008</v>
      </c>
      <c r="N2883">
        <v>1</v>
      </c>
    </row>
    <row r="2884" spans="1:14" x14ac:dyDescent="0.25">
      <c r="A2884" s="2">
        <v>45836</v>
      </c>
      <c r="B2884" s="3">
        <f t="shared" si="137"/>
        <v>2025</v>
      </c>
      <c r="C2884" t="str">
        <f t="shared" si="135"/>
        <v>2024-2025</v>
      </c>
      <c r="D2884" t="s">
        <v>147</v>
      </c>
      <c r="E2884" t="s">
        <v>123</v>
      </c>
      <c r="F2884" t="str">
        <f t="shared" si="136"/>
        <v>Western Australia</v>
      </c>
      <c r="G2884" t="s">
        <v>48</v>
      </c>
      <c r="H2884">
        <v>6109</v>
      </c>
      <c r="I2884" t="s">
        <v>11</v>
      </c>
      <c r="J2884" t="s">
        <v>94</v>
      </c>
      <c r="K2884" t="s">
        <v>155</v>
      </c>
      <c r="L2884" t="s">
        <v>20</v>
      </c>
      <c r="M2884" s="5">
        <v>397.83</v>
      </c>
      <c r="N2884">
        <v>1</v>
      </c>
    </row>
    <row r="2885" spans="1:14" x14ac:dyDescent="0.25">
      <c r="A2885" s="2">
        <v>45728</v>
      </c>
      <c r="B2885" s="3">
        <f t="shared" si="137"/>
        <v>2025</v>
      </c>
      <c r="C2885" t="str">
        <f t="shared" si="135"/>
        <v>2024-2025</v>
      </c>
      <c r="D2885" t="s">
        <v>147</v>
      </c>
      <c r="E2885" t="s">
        <v>65</v>
      </c>
      <c r="F2885" t="str">
        <f t="shared" si="136"/>
        <v>New South Wales</v>
      </c>
      <c r="G2885" t="s">
        <v>10</v>
      </c>
      <c r="H2885">
        <v>2541</v>
      </c>
      <c r="I2885" t="s">
        <v>11</v>
      </c>
      <c r="J2885" t="s">
        <v>58</v>
      </c>
      <c r="K2885" t="s">
        <v>155</v>
      </c>
      <c r="L2885" t="s">
        <v>20</v>
      </c>
      <c r="M2885" s="5">
        <v>398.48</v>
      </c>
      <c r="N2885">
        <v>1</v>
      </c>
    </row>
    <row r="2886" spans="1:14" x14ac:dyDescent="0.25">
      <c r="A2886" s="2">
        <v>45627</v>
      </c>
      <c r="B2886" s="3">
        <f t="shared" si="137"/>
        <v>2025</v>
      </c>
      <c r="C2886" t="str">
        <f t="shared" si="135"/>
        <v>2024-2025</v>
      </c>
      <c r="D2886" t="s">
        <v>147</v>
      </c>
      <c r="E2886" t="s">
        <v>78</v>
      </c>
      <c r="F2886" t="str">
        <f t="shared" si="136"/>
        <v>New South Wales</v>
      </c>
      <c r="G2886" t="s">
        <v>10</v>
      </c>
      <c r="H2886">
        <v>2350</v>
      </c>
      <c r="I2886" t="s">
        <v>11</v>
      </c>
      <c r="J2886" t="s">
        <v>68</v>
      </c>
      <c r="K2886" t="s">
        <v>156</v>
      </c>
      <c r="L2886" t="s">
        <v>17</v>
      </c>
      <c r="M2886" s="5">
        <v>398.57000000000005</v>
      </c>
      <c r="N2886">
        <v>1</v>
      </c>
    </row>
    <row r="2887" spans="1:14" x14ac:dyDescent="0.25">
      <c r="A2887" s="2">
        <v>45527</v>
      </c>
      <c r="B2887" s="3">
        <f t="shared" si="137"/>
        <v>2025</v>
      </c>
      <c r="C2887" t="str">
        <f t="shared" si="135"/>
        <v>2024-2025</v>
      </c>
      <c r="D2887" t="s">
        <v>147</v>
      </c>
      <c r="E2887" t="s">
        <v>124</v>
      </c>
      <c r="F2887" t="str">
        <f t="shared" si="136"/>
        <v>New South Wales</v>
      </c>
      <c r="G2887" t="s">
        <v>10</v>
      </c>
      <c r="H2887">
        <v>2015</v>
      </c>
      <c r="I2887" t="s">
        <v>11</v>
      </c>
      <c r="J2887" t="s">
        <v>12</v>
      </c>
      <c r="K2887" t="s">
        <v>156</v>
      </c>
      <c r="L2887" t="s">
        <v>17</v>
      </c>
      <c r="M2887" s="5">
        <v>398.90999999999997</v>
      </c>
      <c r="N2887">
        <v>1</v>
      </c>
    </row>
    <row r="2888" spans="1:14" x14ac:dyDescent="0.25">
      <c r="A2888" s="2">
        <v>45998</v>
      </c>
      <c r="B2888" s="3">
        <f t="shared" si="137"/>
        <v>2026</v>
      </c>
      <c r="C2888" t="str">
        <f t="shared" si="135"/>
        <v>2025-2026</v>
      </c>
      <c r="D2888" t="s">
        <v>148</v>
      </c>
      <c r="E2888" t="s">
        <v>91</v>
      </c>
      <c r="F2888" t="str">
        <f t="shared" si="136"/>
        <v>Victoria</v>
      </c>
      <c r="G2888" t="s">
        <v>45</v>
      </c>
      <c r="H2888">
        <v>3690</v>
      </c>
      <c r="I2888" t="s">
        <v>11</v>
      </c>
      <c r="J2888" t="s">
        <v>55</v>
      </c>
      <c r="K2888" t="s">
        <v>154</v>
      </c>
      <c r="L2888" t="s">
        <v>14</v>
      </c>
      <c r="M2888" s="5">
        <v>399.65999999999997</v>
      </c>
      <c r="N2888">
        <v>1</v>
      </c>
    </row>
    <row r="2889" spans="1:14" x14ac:dyDescent="0.25">
      <c r="A2889" s="2">
        <v>45852</v>
      </c>
      <c r="B2889" s="3">
        <f t="shared" si="137"/>
        <v>2026</v>
      </c>
      <c r="C2889" t="str">
        <f t="shared" si="135"/>
        <v>2025-2026</v>
      </c>
      <c r="D2889" t="s">
        <v>147</v>
      </c>
      <c r="E2889" t="s">
        <v>128</v>
      </c>
      <c r="F2889" t="str">
        <f t="shared" si="136"/>
        <v>Western Australia</v>
      </c>
      <c r="G2889" t="s">
        <v>48</v>
      </c>
      <c r="H2889">
        <v>6027</v>
      </c>
      <c r="I2889" t="s">
        <v>11</v>
      </c>
      <c r="J2889" t="s">
        <v>49</v>
      </c>
      <c r="K2889" t="s">
        <v>154</v>
      </c>
      <c r="L2889" t="s">
        <v>14</v>
      </c>
      <c r="M2889" s="5">
        <v>401.65999999999997</v>
      </c>
      <c r="N2889">
        <v>1</v>
      </c>
    </row>
    <row r="2890" spans="1:14" x14ac:dyDescent="0.25">
      <c r="A2890" s="2">
        <v>45636</v>
      </c>
      <c r="B2890" s="3">
        <f t="shared" si="137"/>
        <v>2025</v>
      </c>
      <c r="C2890" t="str">
        <f t="shared" si="135"/>
        <v>2024-2025</v>
      </c>
      <c r="D2890" t="s">
        <v>147</v>
      </c>
      <c r="E2890" t="s">
        <v>69</v>
      </c>
      <c r="F2890" t="str">
        <f t="shared" si="136"/>
        <v>Tasmania</v>
      </c>
      <c r="G2890" t="s">
        <v>70</v>
      </c>
      <c r="H2890">
        <v>7018</v>
      </c>
      <c r="I2890" t="s">
        <v>11</v>
      </c>
      <c r="J2890" t="s">
        <v>71</v>
      </c>
      <c r="K2890" t="s">
        <v>153</v>
      </c>
      <c r="L2890" t="s">
        <v>16</v>
      </c>
      <c r="M2890" s="5">
        <v>401.71</v>
      </c>
      <c r="N2890">
        <v>1</v>
      </c>
    </row>
    <row r="2891" spans="1:14" x14ac:dyDescent="0.25">
      <c r="A2891" s="2">
        <v>45382</v>
      </c>
      <c r="B2891" s="3">
        <f t="shared" si="137"/>
        <v>2024</v>
      </c>
      <c r="C2891" t="str">
        <f t="shared" si="135"/>
        <v>2023-2024</v>
      </c>
      <c r="D2891" t="s">
        <v>147</v>
      </c>
      <c r="E2891" t="s">
        <v>93</v>
      </c>
      <c r="F2891" t="str">
        <f t="shared" si="136"/>
        <v>Western Australia</v>
      </c>
      <c r="G2891" t="s">
        <v>48</v>
      </c>
      <c r="H2891">
        <v>6112</v>
      </c>
      <c r="I2891" t="s">
        <v>11</v>
      </c>
      <c r="J2891" t="s">
        <v>94</v>
      </c>
      <c r="K2891" t="s">
        <v>153</v>
      </c>
      <c r="L2891" t="s">
        <v>16</v>
      </c>
      <c r="M2891" s="5">
        <v>402.07000000000005</v>
      </c>
      <c r="N2891">
        <v>1</v>
      </c>
    </row>
    <row r="2892" spans="1:14" x14ac:dyDescent="0.25">
      <c r="A2892" s="2">
        <v>45990</v>
      </c>
      <c r="B2892" s="3">
        <f t="shared" si="137"/>
        <v>2026</v>
      </c>
      <c r="C2892" t="str">
        <f t="shared" si="135"/>
        <v>2025-2026</v>
      </c>
      <c r="D2892" t="s">
        <v>148</v>
      </c>
      <c r="E2892" t="s">
        <v>146</v>
      </c>
      <c r="F2892" t="str">
        <f t="shared" si="136"/>
        <v>Victoria</v>
      </c>
      <c r="G2892" t="s">
        <v>45</v>
      </c>
      <c r="H2892">
        <v>3353</v>
      </c>
      <c r="I2892" t="s">
        <v>11</v>
      </c>
      <c r="J2892" t="s">
        <v>60</v>
      </c>
      <c r="K2892" t="s">
        <v>155</v>
      </c>
      <c r="L2892" t="s">
        <v>20</v>
      </c>
      <c r="M2892" s="5">
        <v>402.18000000000006</v>
      </c>
      <c r="N2892">
        <v>1</v>
      </c>
    </row>
    <row r="2893" spans="1:14" x14ac:dyDescent="0.25">
      <c r="A2893" s="2">
        <v>45705</v>
      </c>
      <c r="B2893" s="3">
        <f t="shared" si="137"/>
        <v>2025</v>
      </c>
      <c r="C2893" t="str">
        <f t="shared" si="135"/>
        <v>2024-2025</v>
      </c>
      <c r="D2893" t="s">
        <v>147</v>
      </c>
      <c r="E2893" t="s">
        <v>117</v>
      </c>
      <c r="F2893" t="str">
        <f t="shared" si="136"/>
        <v>Queensland</v>
      </c>
      <c r="G2893" t="s">
        <v>35</v>
      </c>
      <c r="H2893">
        <v>4119</v>
      </c>
      <c r="I2893" t="s">
        <v>11</v>
      </c>
      <c r="J2893" t="s">
        <v>43</v>
      </c>
      <c r="K2893" t="s">
        <v>19</v>
      </c>
      <c r="L2893" t="s">
        <v>23</v>
      </c>
      <c r="M2893" s="5">
        <v>403.25</v>
      </c>
      <c r="N2893">
        <v>1</v>
      </c>
    </row>
    <row r="2894" spans="1:14" x14ac:dyDescent="0.25">
      <c r="A2894" s="2">
        <v>45725</v>
      </c>
      <c r="B2894" s="3">
        <f t="shared" si="137"/>
        <v>2025</v>
      </c>
      <c r="C2894" t="str">
        <f t="shared" si="135"/>
        <v>2024-2025</v>
      </c>
      <c r="D2894" t="s">
        <v>148</v>
      </c>
      <c r="E2894" t="s">
        <v>135</v>
      </c>
      <c r="F2894" t="str">
        <f t="shared" si="136"/>
        <v>Victoria</v>
      </c>
      <c r="G2894" t="s">
        <v>45</v>
      </c>
      <c r="H2894">
        <v>3550</v>
      </c>
      <c r="I2894" t="s">
        <v>11</v>
      </c>
      <c r="J2894" t="s">
        <v>60</v>
      </c>
      <c r="K2894" t="s">
        <v>19</v>
      </c>
      <c r="L2894" t="s">
        <v>23</v>
      </c>
      <c r="M2894" s="5">
        <v>403.37</v>
      </c>
      <c r="N2894">
        <v>1</v>
      </c>
    </row>
    <row r="2895" spans="1:14" x14ac:dyDescent="0.25">
      <c r="A2895" s="2">
        <v>45454</v>
      </c>
      <c r="B2895" s="3">
        <f t="shared" si="137"/>
        <v>2024</v>
      </c>
      <c r="C2895" t="str">
        <f t="shared" si="135"/>
        <v>2023-2024</v>
      </c>
      <c r="D2895" t="s">
        <v>147</v>
      </c>
      <c r="E2895" t="s">
        <v>57</v>
      </c>
      <c r="F2895" t="str">
        <f t="shared" si="136"/>
        <v>New South Wales</v>
      </c>
      <c r="G2895" t="s">
        <v>10</v>
      </c>
      <c r="H2895">
        <v>2560</v>
      </c>
      <c r="I2895" t="s">
        <v>11</v>
      </c>
      <c r="J2895" t="s">
        <v>58</v>
      </c>
      <c r="K2895" t="s">
        <v>155</v>
      </c>
      <c r="L2895" t="s">
        <v>20</v>
      </c>
      <c r="M2895" s="5">
        <v>403.98</v>
      </c>
      <c r="N2895">
        <v>1</v>
      </c>
    </row>
    <row r="2896" spans="1:14" x14ac:dyDescent="0.25">
      <c r="A2896" s="2">
        <v>45407</v>
      </c>
      <c r="B2896" s="3">
        <f t="shared" si="137"/>
        <v>2024</v>
      </c>
      <c r="C2896" t="str">
        <f t="shared" si="135"/>
        <v>2023-2024</v>
      </c>
      <c r="D2896" t="s">
        <v>147</v>
      </c>
      <c r="E2896" t="s">
        <v>114</v>
      </c>
      <c r="F2896" t="str">
        <f t="shared" si="136"/>
        <v>Victoria</v>
      </c>
      <c r="G2896" t="s">
        <v>45</v>
      </c>
      <c r="H2896">
        <v>3551</v>
      </c>
      <c r="I2896" t="s">
        <v>11</v>
      </c>
      <c r="J2896" t="s">
        <v>60</v>
      </c>
      <c r="K2896" t="s">
        <v>152</v>
      </c>
      <c r="L2896" t="s">
        <v>13</v>
      </c>
      <c r="M2896" s="5">
        <v>404.72000000000008</v>
      </c>
      <c r="N2896">
        <v>1</v>
      </c>
    </row>
    <row r="2897" spans="1:14" x14ac:dyDescent="0.25">
      <c r="A2897" s="2">
        <v>45531</v>
      </c>
      <c r="B2897" s="3">
        <f t="shared" si="137"/>
        <v>2025</v>
      </c>
      <c r="C2897" t="str">
        <f t="shared" si="135"/>
        <v>2024-2025</v>
      </c>
      <c r="D2897" t="s">
        <v>148</v>
      </c>
      <c r="E2897" t="s">
        <v>131</v>
      </c>
      <c r="F2897" t="str">
        <f t="shared" si="136"/>
        <v>Western Australia</v>
      </c>
      <c r="G2897" t="s">
        <v>48</v>
      </c>
      <c r="H2897">
        <v>6530</v>
      </c>
      <c r="I2897" t="s">
        <v>11</v>
      </c>
      <c r="J2897" t="s">
        <v>77</v>
      </c>
      <c r="K2897" t="s">
        <v>152</v>
      </c>
      <c r="L2897" t="s">
        <v>13</v>
      </c>
      <c r="M2897" s="5">
        <v>405.1</v>
      </c>
      <c r="N2897">
        <v>1</v>
      </c>
    </row>
    <row r="2898" spans="1:14" x14ac:dyDescent="0.25">
      <c r="A2898" s="2">
        <v>45883</v>
      </c>
      <c r="B2898" s="3">
        <f t="shared" si="137"/>
        <v>2026</v>
      </c>
      <c r="C2898" t="str">
        <f t="shared" si="135"/>
        <v>2025-2026</v>
      </c>
      <c r="D2898" t="s">
        <v>148</v>
      </c>
      <c r="E2898" t="s">
        <v>112</v>
      </c>
      <c r="F2898" t="str">
        <f t="shared" si="136"/>
        <v>Victoria</v>
      </c>
      <c r="G2898" t="s">
        <v>45</v>
      </c>
      <c r="H2898">
        <v>3076</v>
      </c>
      <c r="I2898" t="s">
        <v>11</v>
      </c>
      <c r="J2898" t="s">
        <v>46</v>
      </c>
      <c r="K2898" t="s">
        <v>154</v>
      </c>
      <c r="L2898" t="s">
        <v>14</v>
      </c>
      <c r="M2898" s="5">
        <v>405.41999999999996</v>
      </c>
      <c r="N2898">
        <v>1</v>
      </c>
    </row>
    <row r="2899" spans="1:14" x14ac:dyDescent="0.25">
      <c r="A2899" s="2">
        <v>45340</v>
      </c>
      <c r="B2899" s="3">
        <f t="shared" si="137"/>
        <v>2024</v>
      </c>
      <c r="C2899" t="str">
        <f t="shared" si="135"/>
        <v>2023-2024</v>
      </c>
      <c r="D2899" t="s">
        <v>148</v>
      </c>
      <c r="E2899" t="s">
        <v>88</v>
      </c>
      <c r="F2899" t="str">
        <f t="shared" si="136"/>
        <v>South Australia</v>
      </c>
      <c r="G2899" t="s">
        <v>32</v>
      </c>
      <c r="H2899">
        <v>5011</v>
      </c>
      <c r="I2899" t="s">
        <v>11</v>
      </c>
      <c r="J2899" t="s">
        <v>33</v>
      </c>
      <c r="K2899" t="s">
        <v>153</v>
      </c>
      <c r="L2899" t="s">
        <v>16</v>
      </c>
      <c r="M2899" s="5">
        <v>405.67999999999995</v>
      </c>
      <c r="N2899">
        <v>1</v>
      </c>
    </row>
    <row r="2900" spans="1:14" x14ac:dyDescent="0.25">
      <c r="A2900" s="2">
        <v>45906</v>
      </c>
      <c r="B2900" s="3">
        <f t="shared" si="137"/>
        <v>2026</v>
      </c>
      <c r="C2900" t="str">
        <f t="shared" si="135"/>
        <v>2025-2026</v>
      </c>
      <c r="D2900" t="s">
        <v>147</v>
      </c>
      <c r="E2900" t="s">
        <v>108</v>
      </c>
      <c r="F2900" t="str">
        <f t="shared" si="136"/>
        <v>Victoria</v>
      </c>
      <c r="G2900" t="s">
        <v>45</v>
      </c>
      <c r="H2900">
        <v>3018</v>
      </c>
      <c r="I2900" t="s">
        <v>11</v>
      </c>
      <c r="J2900" t="s">
        <v>46</v>
      </c>
      <c r="K2900" t="s">
        <v>149</v>
      </c>
      <c r="L2900" t="s">
        <v>15</v>
      </c>
      <c r="M2900" s="5">
        <v>405.97</v>
      </c>
      <c r="N2900">
        <v>1</v>
      </c>
    </row>
    <row r="2901" spans="1:14" x14ac:dyDescent="0.25">
      <c r="A2901" s="2">
        <v>45984</v>
      </c>
      <c r="B2901" s="3">
        <f t="shared" si="137"/>
        <v>2026</v>
      </c>
      <c r="C2901" t="str">
        <f t="shared" si="135"/>
        <v>2025-2026</v>
      </c>
      <c r="D2901" t="s">
        <v>147</v>
      </c>
      <c r="E2901" t="s">
        <v>117</v>
      </c>
      <c r="F2901" t="str">
        <f t="shared" si="136"/>
        <v>Queensland</v>
      </c>
      <c r="G2901" t="s">
        <v>35</v>
      </c>
      <c r="H2901">
        <v>4119</v>
      </c>
      <c r="I2901" t="s">
        <v>11</v>
      </c>
      <c r="J2901" t="s">
        <v>43</v>
      </c>
      <c r="K2901" t="s">
        <v>149</v>
      </c>
      <c r="L2901" t="s">
        <v>15</v>
      </c>
      <c r="M2901" s="5">
        <v>407.3</v>
      </c>
      <c r="N2901">
        <v>1</v>
      </c>
    </row>
    <row r="2902" spans="1:14" x14ac:dyDescent="0.25">
      <c r="A2902" s="2">
        <v>45544</v>
      </c>
      <c r="B2902" s="3">
        <f t="shared" si="137"/>
        <v>2025</v>
      </c>
      <c r="C2902" t="str">
        <f t="shared" si="135"/>
        <v>2024-2025</v>
      </c>
      <c r="D2902" t="s">
        <v>147</v>
      </c>
      <c r="E2902" t="s">
        <v>56</v>
      </c>
      <c r="F2902" t="str">
        <f t="shared" si="136"/>
        <v>Northern Territory</v>
      </c>
      <c r="G2902" t="s">
        <v>29</v>
      </c>
      <c r="H2902">
        <v>870</v>
      </c>
      <c r="I2902" t="s">
        <v>11</v>
      </c>
      <c r="J2902" t="s">
        <v>30</v>
      </c>
      <c r="K2902" t="s">
        <v>153</v>
      </c>
      <c r="L2902" t="s">
        <v>16</v>
      </c>
      <c r="M2902" s="5">
        <v>407.71</v>
      </c>
      <c r="N2902">
        <v>1</v>
      </c>
    </row>
    <row r="2903" spans="1:14" x14ac:dyDescent="0.25">
      <c r="A2903" s="2">
        <v>45948</v>
      </c>
      <c r="B2903" s="3">
        <f t="shared" si="137"/>
        <v>2026</v>
      </c>
      <c r="C2903" t="str">
        <f t="shared" si="135"/>
        <v>2025-2026</v>
      </c>
      <c r="D2903" t="s">
        <v>148</v>
      </c>
      <c r="E2903" t="s">
        <v>112</v>
      </c>
      <c r="F2903" t="str">
        <f t="shared" si="136"/>
        <v>Victoria</v>
      </c>
      <c r="G2903" t="s">
        <v>45</v>
      </c>
      <c r="H2903">
        <v>3076</v>
      </c>
      <c r="I2903" t="s">
        <v>11</v>
      </c>
      <c r="J2903" t="s">
        <v>46</v>
      </c>
      <c r="K2903" t="s">
        <v>154</v>
      </c>
      <c r="L2903" t="s">
        <v>14</v>
      </c>
      <c r="M2903" s="5">
        <v>408.49</v>
      </c>
      <c r="N2903">
        <v>1</v>
      </c>
    </row>
    <row r="2904" spans="1:14" x14ac:dyDescent="0.25">
      <c r="A2904" s="2">
        <v>45599</v>
      </c>
      <c r="B2904" s="3">
        <f t="shared" si="137"/>
        <v>2025</v>
      </c>
      <c r="C2904" t="str">
        <f t="shared" si="135"/>
        <v>2024-2025</v>
      </c>
      <c r="D2904" t="s">
        <v>147</v>
      </c>
      <c r="E2904" t="s">
        <v>124</v>
      </c>
      <c r="F2904" t="str">
        <f t="shared" si="136"/>
        <v>New South Wales</v>
      </c>
      <c r="G2904" t="s">
        <v>10</v>
      </c>
      <c r="H2904">
        <v>2015</v>
      </c>
      <c r="I2904" t="s">
        <v>11</v>
      </c>
      <c r="J2904" t="s">
        <v>12</v>
      </c>
      <c r="K2904" t="s">
        <v>154</v>
      </c>
      <c r="L2904" t="s">
        <v>14</v>
      </c>
      <c r="M2904" s="5">
        <v>409.29999999999995</v>
      </c>
      <c r="N2904">
        <v>1</v>
      </c>
    </row>
    <row r="2905" spans="1:14" x14ac:dyDescent="0.25">
      <c r="A2905" s="2">
        <v>45657</v>
      </c>
      <c r="B2905" s="3">
        <f t="shared" si="137"/>
        <v>2025</v>
      </c>
      <c r="C2905" t="str">
        <f t="shared" si="135"/>
        <v>2024-2025</v>
      </c>
      <c r="D2905" t="s">
        <v>148</v>
      </c>
      <c r="E2905" t="s">
        <v>129</v>
      </c>
      <c r="F2905" t="str">
        <f t="shared" si="136"/>
        <v>Tasmania</v>
      </c>
      <c r="G2905" t="s">
        <v>70</v>
      </c>
      <c r="H2905">
        <v>7010</v>
      </c>
      <c r="I2905" t="s">
        <v>11</v>
      </c>
      <c r="J2905" t="s">
        <v>71</v>
      </c>
      <c r="K2905" t="s">
        <v>19</v>
      </c>
      <c r="L2905" t="s">
        <v>23</v>
      </c>
      <c r="M2905" s="5">
        <v>410.28</v>
      </c>
      <c r="N2905">
        <v>1</v>
      </c>
    </row>
    <row r="2906" spans="1:14" x14ac:dyDescent="0.25">
      <c r="A2906" s="2">
        <v>45656</v>
      </c>
      <c r="B2906" s="3">
        <f t="shared" si="137"/>
        <v>2025</v>
      </c>
      <c r="C2906" t="str">
        <f t="shared" si="135"/>
        <v>2024-2025</v>
      </c>
      <c r="D2906" t="s">
        <v>147</v>
      </c>
      <c r="E2906" t="s">
        <v>42</v>
      </c>
      <c r="F2906" t="str">
        <f t="shared" si="136"/>
        <v>Queensland</v>
      </c>
      <c r="G2906" t="s">
        <v>35</v>
      </c>
      <c r="H2906">
        <v>4053</v>
      </c>
      <c r="I2906" t="s">
        <v>11</v>
      </c>
      <c r="J2906" t="s">
        <v>43</v>
      </c>
      <c r="K2906" t="s">
        <v>154</v>
      </c>
      <c r="L2906" t="s">
        <v>14</v>
      </c>
      <c r="M2906" s="5">
        <v>410.50000000000006</v>
      </c>
      <c r="N2906">
        <v>1</v>
      </c>
    </row>
    <row r="2907" spans="1:14" x14ac:dyDescent="0.25">
      <c r="A2907" s="2">
        <v>45387</v>
      </c>
      <c r="B2907" s="3">
        <f t="shared" si="137"/>
        <v>2024</v>
      </c>
      <c r="C2907" t="str">
        <f t="shared" si="135"/>
        <v>2023-2024</v>
      </c>
      <c r="D2907" t="s">
        <v>147</v>
      </c>
      <c r="E2907" t="s">
        <v>69</v>
      </c>
      <c r="F2907" t="str">
        <f t="shared" si="136"/>
        <v>Tasmania</v>
      </c>
      <c r="G2907" t="s">
        <v>70</v>
      </c>
      <c r="H2907">
        <v>7018</v>
      </c>
      <c r="I2907" t="s">
        <v>11</v>
      </c>
      <c r="J2907" t="s">
        <v>71</v>
      </c>
      <c r="K2907" t="s">
        <v>155</v>
      </c>
      <c r="L2907" t="s">
        <v>20</v>
      </c>
      <c r="M2907" s="5">
        <v>411.59000000000003</v>
      </c>
      <c r="N2907">
        <v>1</v>
      </c>
    </row>
    <row r="2908" spans="1:14" x14ac:dyDescent="0.25">
      <c r="A2908" s="2">
        <v>45355</v>
      </c>
      <c r="B2908" s="3">
        <f t="shared" si="137"/>
        <v>2024</v>
      </c>
      <c r="C2908" t="str">
        <f t="shared" si="135"/>
        <v>2023-2024</v>
      </c>
      <c r="D2908" t="s">
        <v>147</v>
      </c>
      <c r="E2908" t="s">
        <v>90</v>
      </c>
      <c r="F2908" t="str">
        <f t="shared" si="136"/>
        <v>Victoria</v>
      </c>
      <c r="G2908" t="s">
        <v>45</v>
      </c>
      <c r="H2908">
        <v>3179</v>
      </c>
      <c r="I2908" t="s">
        <v>11</v>
      </c>
      <c r="J2908" t="s">
        <v>63</v>
      </c>
      <c r="K2908" t="s">
        <v>149</v>
      </c>
      <c r="L2908" t="s">
        <v>15</v>
      </c>
      <c r="M2908" s="5">
        <v>411.6</v>
      </c>
      <c r="N2908">
        <v>1</v>
      </c>
    </row>
    <row r="2909" spans="1:14" x14ac:dyDescent="0.25">
      <c r="A2909" s="2">
        <v>45385</v>
      </c>
      <c r="B2909" s="3">
        <f t="shared" si="137"/>
        <v>2024</v>
      </c>
      <c r="C2909" t="str">
        <f t="shared" si="135"/>
        <v>2023-2024</v>
      </c>
      <c r="D2909" t="s">
        <v>147</v>
      </c>
      <c r="E2909" t="s">
        <v>103</v>
      </c>
      <c r="F2909" t="str">
        <f t="shared" si="136"/>
        <v>Queensland</v>
      </c>
      <c r="G2909" t="s">
        <v>35</v>
      </c>
      <c r="H2909">
        <v>4509</v>
      </c>
      <c r="I2909" t="s">
        <v>11</v>
      </c>
      <c r="J2909" t="s">
        <v>104</v>
      </c>
      <c r="K2909" t="s">
        <v>153</v>
      </c>
      <c r="L2909" t="s">
        <v>16</v>
      </c>
      <c r="M2909" s="5">
        <v>411.78</v>
      </c>
      <c r="N2909">
        <v>1</v>
      </c>
    </row>
    <row r="2910" spans="1:14" x14ac:dyDescent="0.25">
      <c r="A2910" s="2">
        <v>45411</v>
      </c>
      <c r="B2910" s="3">
        <f t="shared" si="137"/>
        <v>2024</v>
      </c>
      <c r="C2910" t="str">
        <f t="shared" si="135"/>
        <v>2023-2024</v>
      </c>
      <c r="D2910" t="s">
        <v>147</v>
      </c>
      <c r="E2910" t="s">
        <v>108</v>
      </c>
      <c r="F2910" t="str">
        <f t="shared" si="136"/>
        <v>Victoria</v>
      </c>
      <c r="G2910" t="s">
        <v>45</v>
      </c>
      <c r="H2910">
        <v>3018</v>
      </c>
      <c r="I2910" t="s">
        <v>11</v>
      </c>
      <c r="J2910" t="s">
        <v>46</v>
      </c>
      <c r="K2910" t="s">
        <v>152</v>
      </c>
      <c r="L2910" t="s">
        <v>13</v>
      </c>
      <c r="M2910" s="5">
        <v>412.16000000000008</v>
      </c>
      <c r="N2910">
        <v>1</v>
      </c>
    </row>
    <row r="2911" spans="1:14" x14ac:dyDescent="0.25">
      <c r="A2911" s="2">
        <v>45834</v>
      </c>
      <c r="B2911" s="3">
        <f t="shared" si="137"/>
        <v>2025</v>
      </c>
      <c r="C2911" t="str">
        <f t="shared" si="135"/>
        <v>2024-2025</v>
      </c>
      <c r="D2911" t="s">
        <v>147</v>
      </c>
      <c r="E2911" t="s">
        <v>64</v>
      </c>
      <c r="F2911" t="str">
        <f t="shared" si="136"/>
        <v>Victoria</v>
      </c>
      <c r="G2911" t="s">
        <v>45</v>
      </c>
      <c r="H2911">
        <v>3199</v>
      </c>
      <c r="I2911" t="s">
        <v>11</v>
      </c>
      <c r="J2911" t="s">
        <v>63</v>
      </c>
      <c r="K2911" t="s">
        <v>156</v>
      </c>
      <c r="L2911" t="s">
        <v>17</v>
      </c>
      <c r="M2911" s="5">
        <v>413.14</v>
      </c>
      <c r="N2911">
        <v>1</v>
      </c>
    </row>
    <row r="2912" spans="1:14" x14ac:dyDescent="0.25">
      <c r="A2912" s="2">
        <v>45891</v>
      </c>
      <c r="B2912" s="3">
        <f t="shared" si="137"/>
        <v>2026</v>
      </c>
      <c r="C2912" t="str">
        <f t="shared" si="135"/>
        <v>2025-2026</v>
      </c>
      <c r="D2912" t="s">
        <v>147</v>
      </c>
      <c r="E2912" t="s">
        <v>40</v>
      </c>
      <c r="F2912" t="str">
        <f t="shared" si="136"/>
        <v>New South Wales</v>
      </c>
      <c r="G2912" t="s">
        <v>10</v>
      </c>
      <c r="H2912">
        <v>2116</v>
      </c>
      <c r="I2912" t="s">
        <v>11</v>
      </c>
      <c r="J2912" t="s">
        <v>27</v>
      </c>
      <c r="K2912" t="s">
        <v>19</v>
      </c>
      <c r="L2912" t="s">
        <v>23</v>
      </c>
      <c r="M2912" s="5">
        <v>413.26000000000005</v>
      </c>
      <c r="N2912">
        <v>1</v>
      </c>
    </row>
    <row r="2913" spans="1:14" x14ac:dyDescent="0.25">
      <c r="A2913" s="2">
        <v>45686</v>
      </c>
      <c r="B2913" s="3">
        <f t="shared" si="137"/>
        <v>2025</v>
      </c>
      <c r="C2913" t="str">
        <f t="shared" si="135"/>
        <v>2024-2025</v>
      </c>
      <c r="D2913" t="s">
        <v>147</v>
      </c>
      <c r="E2913" t="s">
        <v>130</v>
      </c>
      <c r="F2913" t="str">
        <f t="shared" si="136"/>
        <v>South Australia</v>
      </c>
      <c r="G2913" t="s">
        <v>32</v>
      </c>
      <c r="H2913">
        <v>5290</v>
      </c>
      <c r="I2913" t="s">
        <v>11</v>
      </c>
      <c r="J2913" t="s">
        <v>38</v>
      </c>
      <c r="K2913" t="s">
        <v>149</v>
      </c>
      <c r="L2913" t="s">
        <v>15</v>
      </c>
      <c r="M2913" s="5">
        <v>413.48</v>
      </c>
      <c r="N2913">
        <v>1</v>
      </c>
    </row>
    <row r="2914" spans="1:14" x14ac:dyDescent="0.25">
      <c r="A2914" s="2">
        <v>45706</v>
      </c>
      <c r="B2914" s="3">
        <f t="shared" si="137"/>
        <v>2025</v>
      </c>
      <c r="C2914" t="str">
        <f t="shared" si="135"/>
        <v>2024-2025</v>
      </c>
      <c r="D2914" t="s">
        <v>148</v>
      </c>
      <c r="E2914" t="s">
        <v>118</v>
      </c>
      <c r="F2914" t="str">
        <f t="shared" si="136"/>
        <v>New South Wales</v>
      </c>
      <c r="G2914" t="s">
        <v>10</v>
      </c>
      <c r="H2914">
        <v>2158</v>
      </c>
      <c r="I2914" t="s">
        <v>11</v>
      </c>
      <c r="J2914" t="s">
        <v>27</v>
      </c>
      <c r="K2914" t="s">
        <v>152</v>
      </c>
      <c r="L2914" t="s">
        <v>13</v>
      </c>
      <c r="M2914" s="5">
        <v>414.34000000000003</v>
      </c>
      <c r="N2914">
        <v>1</v>
      </c>
    </row>
    <row r="2915" spans="1:14" x14ac:dyDescent="0.25">
      <c r="A2915" s="2">
        <v>45702</v>
      </c>
      <c r="B2915" s="3">
        <f t="shared" si="137"/>
        <v>2025</v>
      </c>
      <c r="C2915" t="str">
        <f t="shared" si="135"/>
        <v>2024-2025</v>
      </c>
      <c r="D2915" t="s">
        <v>147</v>
      </c>
      <c r="E2915" t="s">
        <v>144</v>
      </c>
      <c r="F2915" t="str">
        <f t="shared" si="136"/>
        <v>Queensland</v>
      </c>
      <c r="G2915" t="s">
        <v>35</v>
      </c>
      <c r="H2915">
        <v>4566</v>
      </c>
      <c r="I2915" t="s">
        <v>11</v>
      </c>
      <c r="J2915" t="s">
        <v>120</v>
      </c>
      <c r="K2915" t="s">
        <v>149</v>
      </c>
      <c r="L2915" t="s">
        <v>15</v>
      </c>
      <c r="M2915" s="5">
        <v>414.75</v>
      </c>
      <c r="N2915">
        <v>1</v>
      </c>
    </row>
    <row r="2916" spans="1:14" x14ac:dyDescent="0.25">
      <c r="A2916" s="2">
        <v>45420</v>
      </c>
      <c r="B2916" s="3">
        <f t="shared" si="137"/>
        <v>2024</v>
      </c>
      <c r="C2916" t="str">
        <f t="shared" si="135"/>
        <v>2023-2024</v>
      </c>
      <c r="D2916" t="s">
        <v>147</v>
      </c>
      <c r="E2916" t="s">
        <v>93</v>
      </c>
      <c r="F2916" t="str">
        <f t="shared" si="136"/>
        <v>Western Australia</v>
      </c>
      <c r="G2916" t="s">
        <v>48</v>
      </c>
      <c r="H2916">
        <v>6112</v>
      </c>
      <c r="I2916" t="s">
        <v>11</v>
      </c>
      <c r="J2916" t="s">
        <v>94</v>
      </c>
      <c r="K2916" t="s">
        <v>152</v>
      </c>
      <c r="L2916" t="s">
        <v>13</v>
      </c>
      <c r="M2916" s="5">
        <v>414.84</v>
      </c>
      <c r="N2916">
        <v>1</v>
      </c>
    </row>
    <row r="2917" spans="1:14" x14ac:dyDescent="0.25">
      <c r="A2917" s="2">
        <v>45319</v>
      </c>
      <c r="B2917" s="3">
        <f t="shared" si="137"/>
        <v>2024</v>
      </c>
      <c r="C2917" t="str">
        <f t="shared" si="135"/>
        <v>2023-2024</v>
      </c>
      <c r="D2917" t="s">
        <v>147</v>
      </c>
      <c r="E2917" t="s">
        <v>47</v>
      </c>
      <c r="F2917" t="str">
        <f t="shared" si="136"/>
        <v>Western Australia</v>
      </c>
      <c r="G2917" t="s">
        <v>48</v>
      </c>
      <c r="H2917">
        <v>6030</v>
      </c>
      <c r="I2917" t="s">
        <v>11</v>
      </c>
      <c r="J2917" t="s">
        <v>49</v>
      </c>
      <c r="K2917" t="s">
        <v>153</v>
      </c>
      <c r="L2917" t="s">
        <v>16</v>
      </c>
      <c r="M2917" s="5">
        <v>415.52</v>
      </c>
      <c r="N2917">
        <v>1</v>
      </c>
    </row>
    <row r="2918" spans="1:14" x14ac:dyDescent="0.25">
      <c r="A2918" s="2">
        <v>45904</v>
      </c>
      <c r="B2918" s="3">
        <f t="shared" si="137"/>
        <v>2026</v>
      </c>
      <c r="C2918" t="str">
        <f t="shared" si="135"/>
        <v>2025-2026</v>
      </c>
      <c r="D2918" t="s">
        <v>147</v>
      </c>
      <c r="E2918" t="s">
        <v>9</v>
      </c>
      <c r="F2918" t="str">
        <f t="shared" si="136"/>
        <v>New South Wales</v>
      </c>
      <c r="G2918" t="s">
        <v>10</v>
      </c>
      <c r="H2918">
        <v>2067</v>
      </c>
      <c r="I2918" t="s">
        <v>11</v>
      </c>
      <c r="J2918" t="s">
        <v>12</v>
      </c>
      <c r="K2918" t="s">
        <v>150</v>
      </c>
      <c r="L2918" t="s">
        <v>18</v>
      </c>
      <c r="M2918" s="5">
        <v>415.68</v>
      </c>
      <c r="N2918">
        <v>1</v>
      </c>
    </row>
    <row r="2919" spans="1:14" x14ac:dyDescent="0.25">
      <c r="A2919" s="2">
        <v>45448</v>
      </c>
      <c r="B2919" s="3">
        <f t="shared" si="137"/>
        <v>2024</v>
      </c>
      <c r="C2919" t="str">
        <f t="shared" si="135"/>
        <v>2023-2024</v>
      </c>
      <c r="D2919" t="s">
        <v>148</v>
      </c>
      <c r="E2919" t="s">
        <v>91</v>
      </c>
      <c r="F2919" t="str">
        <f t="shared" si="136"/>
        <v>Victoria</v>
      </c>
      <c r="G2919" t="s">
        <v>45</v>
      </c>
      <c r="H2919">
        <v>3690</v>
      </c>
      <c r="I2919" t="s">
        <v>11</v>
      </c>
      <c r="J2919" t="s">
        <v>55</v>
      </c>
      <c r="K2919" t="s">
        <v>153</v>
      </c>
      <c r="L2919" t="s">
        <v>16</v>
      </c>
      <c r="M2919" s="5">
        <v>415.96000000000004</v>
      </c>
      <c r="N2919">
        <v>1</v>
      </c>
    </row>
    <row r="2920" spans="1:14" x14ac:dyDescent="0.25">
      <c r="A2920" s="2">
        <v>45731</v>
      </c>
      <c r="B2920" s="3">
        <f t="shared" si="137"/>
        <v>2025</v>
      </c>
      <c r="C2920" t="str">
        <f t="shared" si="135"/>
        <v>2024-2025</v>
      </c>
      <c r="D2920" t="s">
        <v>148</v>
      </c>
      <c r="E2920" t="s">
        <v>135</v>
      </c>
      <c r="F2920" t="str">
        <f t="shared" si="136"/>
        <v>Victoria</v>
      </c>
      <c r="G2920" t="s">
        <v>45</v>
      </c>
      <c r="H2920">
        <v>3550</v>
      </c>
      <c r="I2920" t="s">
        <v>11</v>
      </c>
      <c r="J2920" t="s">
        <v>60</v>
      </c>
      <c r="K2920" t="s">
        <v>156</v>
      </c>
      <c r="L2920" t="s">
        <v>17</v>
      </c>
      <c r="M2920" s="5">
        <v>417.07000000000005</v>
      </c>
      <c r="N2920">
        <v>1</v>
      </c>
    </row>
    <row r="2921" spans="1:14" x14ac:dyDescent="0.25">
      <c r="A2921" s="2">
        <v>45586</v>
      </c>
      <c r="B2921" s="3">
        <f t="shared" si="137"/>
        <v>2025</v>
      </c>
      <c r="C2921" t="str">
        <f t="shared" si="135"/>
        <v>2024-2025</v>
      </c>
      <c r="D2921" t="s">
        <v>147</v>
      </c>
      <c r="E2921" t="s">
        <v>101</v>
      </c>
      <c r="F2921" t="str">
        <f t="shared" si="136"/>
        <v>Victoria</v>
      </c>
      <c r="G2921" t="s">
        <v>45</v>
      </c>
      <c r="H2921">
        <v>3131</v>
      </c>
      <c r="I2921" t="s">
        <v>11</v>
      </c>
      <c r="J2921" t="s">
        <v>63</v>
      </c>
      <c r="K2921" t="s">
        <v>151</v>
      </c>
      <c r="L2921" t="s">
        <v>21</v>
      </c>
      <c r="M2921" s="5">
        <v>417.98</v>
      </c>
      <c r="N2921">
        <v>1</v>
      </c>
    </row>
    <row r="2922" spans="1:14" x14ac:dyDescent="0.25">
      <c r="A2922" s="2">
        <v>45593</v>
      </c>
      <c r="B2922" s="3">
        <f t="shared" si="137"/>
        <v>2025</v>
      </c>
      <c r="C2922" t="str">
        <f t="shared" si="135"/>
        <v>2024-2025</v>
      </c>
      <c r="D2922" t="s">
        <v>147</v>
      </c>
      <c r="E2922" t="s">
        <v>138</v>
      </c>
      <c r="F2922" t="str">
        <f t="shared" si="136"/>
        <v>Queensland</v>
      </c>
      <c r="G2922" t="s">
        <v>35</v>
      </c>
      <c r="H2922">
        <v>4558</v>
      </c>
      <c r="I2922" t="s">
        <v>11</v>
      </c>
      <c r="J2922" t="s">
        <v>120</v>
      </c>
      <c r="K2922" t="s">
        <v>156</v>
      </c>
      <c r="L2922" t="s">
        <v>17</v>
      </c>
      <c r="M2922" s="5">
        <v>418.53999999999996</v>
      </c>
      <c r="N2922">
        <v>1</v>
      </c>
    </row>
    <row r="2923" spans="1:14" x14ac:dyDescent="0.25">
      <c r="A2923" s="2">
        <v>45615</v>
      </c>
      <c r="B2923" s="3">
        <f t="shared" si="137"/>
        <v>2025</v>
      </c>
      <c r="C2923" t="str">
        <f t="shared" si="135"/>
        <v>2024-2025</v>
      </c>
      <c r="D2923" t="s">
        <v>147</v>
      </c>
      <c r="E2923" t="s">
        <v>114</v>
      </c>
      <c r="F2923" t="str">
        <f t="shared" si="136"/>
        <v>Victoria</v>
      </c>
      <c r="G2923" t="s">
        <v>45</v>
      </c>
      <c r="H2923">
        <v>3551</v>
      </c>
      <c r="I2923" t="s">
        <v>11</v>
      </c>
      <c r="J2923" t="s">
        <v>60</v>
      </c>
      <c r="K2923" t="s">
        <v>154</v>
      </c>
      <c r="L2923" t="s">
        <v>14</v>
      </c>
      <c r="M2923" s="5">
        <v>419.26000000000005</v>
      </c>
      <c r="N2923">
        <v>1</v>
      </c>
    </row>
    <row r="2924" spans="1:14" x14ac:dyDescent="0.25">
      <c r="A2924" s="2">
        <v>45428</v>
      </c>
      <c r="B2924" s="3">
        <f t="shared" si="137"/>
        <v>2024</v>
      </c>
      <c r="C2924" t="str">
        <f t="shared" si="135"/>
        <v>2023-2024</v>
      </c>
      <c r="D2924" t="s">
        <v>147</v>
      </c>
      <c r="E2924" t="s">
        <v>92</v>
      </c>
      <c r="F2924" t="str">
        <f t="shared" si="136"/>
        <v>Queensland</v>
      </c>
      <c r="G2924" t="s">
        <v>35</v>
      </c>
      <c r="H2924">
        <v>4068</v>
      </c>
      <c r="I2924" t="s">
        <v>11</v>
      </c>
      <c r="J2924" t="s">
        <v>43</v>
      </c>
      <c r="K2924" t="s">
        <v>149</v>
      </c>
      <c r="L2924" t="s">
        <v>15</v>
      </c>
      <c r="M2924" s="5">
        <v>419.45</v>
      </c>
      <c r="N2924">
        <v>1</v>
      </c>
    </row>
    <row r="2925" spans="1:14" x14ac:dyDescent="0.25">
      <c r="A2925" s="2">
        <v>45750</v>
      </c>
      <c r="B2925" s="3">
        <f t="shared" si="137"/>
        <v>2025</v>
      </c>
      <c r="C2925" t="str">
        <f t="shared" si="135"/>
        <v>2024-2025</v>
      </c>
      <c r="D2925" t="s">
        <v>147</v>
      </c>
      <c r="E2925" t="s">
        <v>44</v>
      </c>
      <c r="F2925" t="str">
        <f t="shared" si="136"/>
        <v>Victoria</v>
      </c>
      <c r="G2925" t="s">
        <v>45</v>
      </c>
      <c r="H2925">
        <v>3066</v>
      </c>
      <c r="I2925" t="s">
        <v>11</v>
      </c>
      <c r="J2925" t="s">
        <v>46</v>
      </c>
      <c r="K2925" t="s">
        <v>154</v>
      </c>
      <c r="L2925" t="s">
        <v>14</v>
      </c>
      <c r="M2925" s="5">
        <v>419.62</v>
      </c>
      <c r="N2925">
        <v>1</v>
      </c>
    </row>
    <row r="2926" spans="1:14" x14ac:dyDescent="0.25">
      <c r="A2926" s="2">
        <v>46012</v>
      </c>
      <c r="B2926" s="3">
        <f t="shared" si="137"/>
        <v>2026</v>
      </c>
      <c r="C2926" t="str">
        <f t="shared" si="135"/>
        <v>2025-2026</v>
      </c>
      <c r="D2926" t="s">
        <v>148</v>
      </c>
      <c r="E2926" t="s">
        <v>110</v>
      </c>
      <c r="F2926" t="str">
        <f t="shared" si="136"/>
        <v>Queensland</v>
      </c>
      <c r="G2926" t="s">
        <v>35</v>
      </c>
      <c r="H2926">
        <v>4680</v>
      </c>
      <c r="I2926" t="s">
        <v>11</v>
      </c>
      <c r="J2926" t="s">
        <v>51</v>
      </c>
      <c r="K2926" t="s">
        <v>19</v>
      </c>
      <c r="L2926" t="s">
        <v>23</v>
      </c>
      <c r="M2926" s="5">
        <v>420.28</v>
      </c>
      <c r="N2926">
        <v>1</v>
      </c>
    </row>
    <row r="2927" spans="1:14" x14ac:dyDescent="0.25">
      <c r="A2927" s="2">
        <v>45857</v>
      </c>
      <c r="B2927" s="3">
        <f t="shared" si="137"/>
        <v>2026</v>
      </c>
      <c r="C2927" t="str">
        <f t="shared" si="135"/>
        <v>2025-2026</v>
      </c>
      <c r="D2927" t="s">
        <v>147</v>
      </c>
      <c r="E2927" t="s">
        <v>83</v>
      </c>
      <c r="F2927" t="str">
        <f t="shared" si="136"/>
        <v>New South Wales</v>
      </c>
      <c r="G2927" t="s">
        <v>10</v>
      </c>
      <c r="H2927">
        <v>2750</v>
      </c>
      <c r="I2927" t="s">
        <v>11</v>
      </c>
      <c r="J2927" t="s">
        <v>25</v>
      </c>
      <c r="K2927" t="s">
        <v>152</v>
      </c>
      <c r="L2927" t="s">
        <v>13</v>
      </c>
      <c r="M2927" s="5">
        <v>420.39</v>
      </c>
      <c r="N2927">
        <v>1</v>
      </c>
    </row>
    <row r="2928" spans="1:14" x14ac:dyDescent="0.25">
      <c r="A2928" s="2">
        <v>45811</v>
      </c>
      <c r="B2928" s="3">
        <f t="shared" si="137"/>
        <v>2025</v>
      </c>
      <c r="C2928" t="str">
        <f t="shared" si="135"/>
        <v>2024-2025</v>
      </c>
      <c r="D2928" t="s">
        <v>147</v>
      </c>
      <c r="E2928" t="s">
        <v>139</v>
      </c>
      <c r="F2928" t="str">
        <f t="shared" si="136"/>
        <v>New South Wales</v>
      </c>
      <c r="G2928" t="s">
        <v>10</v>
      </c>
      <c r="H2928">
        <v>2020</v>
      </c>
      <c r="I2928" t="s">
        <v>11</v>
      </c>
      <c r="J2928" t="s">
        <v>12</v>
      </c>
      <c r="K2928" t="s">
        <v>154</v>
      </c>
      <c r="L2928" t="s">
        <v>14</v>
      </c>
      <c r="M2928" s="5">
        <v>420.66</v>
      </c>
      <c r="N2928">
        <v>1</v>
      </c>
    </row>
    <row r="2929" spans="1:14" x14ac:dyDescent="0.25">
      <c r="A2929" s="2">
        <v>45987</v>
      </c>
      <c r="B2929" s="3">
        <f t="shared" si="137"/>
        <v>2026</v>
      </c>
      <c r="C2929" t="str">
        <f t="shared" si="135"/>
        <v>2025-2026</v>
      </c>
      <c r="D2929" t="s">
        <v>147</v>
      </c>
      <c r="E2929" t="s">
        <v>138</v>
      </c>
      <c r="F2929" t="str">
        <f t="shared" si="136"/>
        <v>Queensland</v>
      </c>
      <c r="G2929" t="s">
        <v>35</v>
      </c>
      <c r="H2929">
        <v>4558</v>
      </c>
      <c r="I2929" t="s">
        <v>11</v>
      </c>
      <c r="J2929" t="s">
        <v>120</v>
      </c>
      <c r="K2929" t="s">
        <v>149</v>
      </c>
      <c r="L2929" t="s">
        <v>15</v>
      </c>
      <c r="M2929" s="5">
        <v>421.01000000000005</v>
      </c>
      <c r="N2929">
        <v>1</v>
      </c>
    </row>
    <row r="2930" spans="1:14" x14ac:dyDescent="0.25">
      <c r="A2930" s="2">
        <v>45753</v>
      </c>
      <c r="B2930" s="3">
        <f t="shared" si="137"/>
        <v>2025</v>
      </c>
      <c r="C2930" t="str">
        <f t="shared" si="135"/>
        <v>2024-2025</v>
      </c>
      <c r="D2930" t="s">
        <v>148</v>
      </c>
      <c r="E2930" t="s">
        <v>110</v>
      </c>
      <c r="F2930" t="str">
        <f t="shared" si="136"/>
        <v>Queensland</v>
      </c>
      <c r="G2930" t="s">
        <v>35</v>
      </c>
      <c r="H2930">
        <v>4680</v>
      </c>
      <c r="I2930" t="s">
        <v>11</v>
      </c>
      <c r="J2930" t="s">
        <v>51</v>
      </c>
      <c r="K2930" t="s">
        <v>152</v>
      </c>
      <c r="L2930" t="s">
        <v>13</v>
      </c>
      <c r="M2930" s="5">
        <v>421.9</v>
      </c>
      <c r="N2930">
        <v>1</v>
      </c>
    </row>
    <row r="2931" spans="1:14" x14ac:dyDescent="0.25">
      <c r="A2931" s="2">
        <v>45411</v>
      </c>
      <c r="B2931" s="3">
        <f t="shared" si="137"/>
        <v>2024</v>
      </c>
      <c r="C2931" t="str">
        <f t="shared" si="135"/>
        <v>2023-2024</v>
      </c>
      <c r="D2931" t="s">
        <v>147</v>
      </c>
      <c r="E2931" t="s">
        <v>114</v>
      </c>
      <c r="F2931" t="str">
        <f t="shared" si="136"/>
        <v>Victoria</v>
      </c>
      <c r="G2931" t="s">
        <v>45</v>
      </c>
      <c r="H2931">
        <v>3551</v>
      </c>
      <c r="I2931" t="s">
        <v>11</v>
      </c>
      <c r="J2931" t="s">
        <v>60</v>
      </c>
      <c r="K2931" t="s">
        <v>150</v>
      </c>
      <c r="L2931" t="s">
        <v>18</v>
      </c>
      <c r="M2931" s="5">
        <v>422.3</v>
      </c>
      <c r="N2931">
        <v>1</v>
      </c>
    </row>
    <row r="2932" spans="1:14" x14ac:dyDescent="0.25">
      <c r="A2932" s="2">
        <v>45986</v>
      </c>
      <c r="B2932" s="3">
        <f t="shared" si="137"/>
        <v>2026</v>
      </c>
      <c r="C2932" t="str">
        <f t="shared" si="135"/>
        <v>2025-2026</v>
      </c>
      <c r="D2932" t="s">
        <v>147</v>
      </c>
      <c r="E2932" t="s">
        <v>24</v>
      </c>
      <c r="F2932" t="str">
        <f t="shared" si="136"/>
        <v>New South Wales</v>
      </c>
      <c r="G2932" t="s">
        <v>10</v>
      </c>
      <c r="H2932">
        <v>2795</v>
      </c>
      <c r="I2932" t="s">
        <v>11</v>
      </c>
      <c r="J2932" t="s">
        <v>25</v>
      </c>
      <c r="K2932" t="s">
        <v>19</v>
      </c>
      <c r="L2932" t="s">
        <v>23</v>
      </c>
      <c r="M2932" s="5">
        <v>422.37</v>
      </c>
      <c r="N2932">
        <v>1</v>
      </c>
    </row>
    <row r="2933" spans="1:14" x14ac:dyDescent="0.25">
      <c r="A2933" s="2">
        <v>45495</v>
      </c>
      <c r="B2933" s="3">
        <f t="shared" si="137"/>
        <v>2025</v>
      </c>
      <c r="C2933" t="str">
        <f t="shared" si="135"/>
        <v>2024-2025</v>
      </c>
      <c r="D2933" t="s">
        <v>148</v>
      </c>
      <c r="E2933" t="s">
        <v>88</v>
      </c>
      <c r="F2933" t="str">
        <f t="shared" si="136"/>
        <v>South Australia</v>
      </c>
      <c r="G2933" t="s">
        <v>32</v>
      </c>
      <c r="H2933">
        <v>5011</v>
      </c>
      <c r="I2933" t="s">
        <v>11</v>
      </c>
      <c r="J2933" t="s">
        <v>33</v>
      </c>
      <c r="K2933" t="s">
        <v>155</v>
      </c>
      <c r="L2933" t="s">
        <v>20</v>
      </c>
      <c r="M2933" s="5">
        <v>422.74</v>
      </c>
      <c r="N2933">
        <v>1</v>
      </c>
    </row>
    <row r="2934" spans="1:14" x14ac:dyDescent="0.25">
      <c r="A2934" s="2">
        <v>45477</v>
      </c>
      <c r="B2934" s="3">
        <f t="shared" si="137"/>
        <v>2025</v>
      </c>
      <c r="C2934" t="str">
        <f t="shared" si="135"/>
        <v>2024-2025</v>
      </c>
      <c r="D2934" t="s">
        <v>147</v>
      </c>
      <c r="E2934" t="s">
        <v>41</v>
      </c>
      <c r="F2934" t="str">
        <f t="shared" si="136"/>
        <v>New South Wales</v>
      </c>
      <c r="G2934" t="s">
        <v>10</v>
      </c>
      <c r="H2934">
        <v>2830</v>
      </c>
      <c r="I2934" t="s">
        <v>11</v>
      </c>
      <c r="J2934" t="s">
        <v>25</v>
      </c>
      <c r="K2934" t="s">
        <v>149</v>
      </c>
      <c r="L2934" t="s">
        <v>15</v>
      </c>
      <c r="M2934" s="5">
        <v>423.90999999999997</v>
      </c>
      <c r="N2934">
        <v>1</v>
      </c>
    </row>
    <row r="2935" spans="1:14" x14ac:dyDescent="0.25">
      <c r="A2935" s="2">
        <v>45452</v>
      </c>
      <c r="B2935" s="3">
        <f t="shared" si="137"/>
        <v>2024</v>
      </c>
      <c r="C2935" t="str">
        <f t="shared" si="135"/>
        <v>2023-2024</v>
      </c>
      <c r="D2935" t="s">
        <v>148</v>
      </c>
      <c r="E2935" t="s">
        <v>50</v>
      </c>
      <c r="F2935" t="str">
        <f t="shared" si="136"/>
        <v>Queensland</v>
      </c>
      <c r="G2935" t="s">
        <v>35</v>
      </c>
      <c r="H2935">
        <v>4703</v>
      </c>
      <c r="I2935" t="s">
        <v>11</v>
      </c>
      <c r="J2935" t="s">
        <v>51</v>
      </c>
      <c r="K2935" t="s">
        <v>150</v>
      </c>
      <c r="L2935" t="s">
        <v>18</v>
      </c>
      <c r="M2935" s="5">
        <v>425.11</v>
      </c>
      <c r="N2935">
        <v>1</v>
      </c>
    </row>
    <row r="2936" spans="1:14" x14ac:dyDescent="0.25">
      <c r="A2936" s="2">
        <v>45305</v>
      </c>
      <c r="B2936" s="3">
        <f t="shared" si="137"/>
        <v>2024</v>
      </c>
      <c r="C2936" t="str">
        <f t="shared" si="135"/>
        <v>2023-2024</v>
      </c>
      <c r="D2936" t="s">
        <v>147</v>
      </c>
      <c r="E2936" t="s">
        <v>107</v>
      </c>
      <c r="F2936" t="str">
        <f t="shared" si="136"/>
        <v>Queensland</v>
      </c>
      <c r="G2936" t="s">
        <v>35</v>
      </c>
      <c r="H2936">
        <v>4220</v>
      </c>
      <c r="I2936" t="s">
        <v>11</v>
      </c>
      <c r="J2936" t="s">
        <v>104</v>
      </c>
      <c r="K2936" t="s">
        <v>150</v>
      </c>
      <c r="L2936" t="s">
        <v>18</v>
      </c>
      <c r="M2936" s="5">
        <v>425.46999999999997</v>
      </c>
      <c r="N2936">
        <v>1</v>
      </c>
    </row>
    <row r="2937" spans="1:14" x14ac:dyDescent="0.25">
      <c r="A2937" s="2">
        <v>45865</v>
      </c>
      <c r="B2937" s="3">
        <f t="shared" si="137"/>
        <v>2026</v>
      </c>
      <c r="C2937" t="str">
        <f t="shared" si="135"/>
        <v>2025-2026</v>
      </c>
      <c r="D2937" t="s">
        <v>147</v>
      </c>
      <c r="E2937" t="s">
        <v>72</v>
      </c>
      <c r="F2937" t="str">
        <f t="shared" si="136"/>
        <v>Western Australia</v>
      </c>
      <c r="G2937" t="s">
        <v>48</v>
      </c>
      <c r="H2937">
        <v>6010</v>
      </c>
      <c r="I2937" t="s">
        <v>11</v>
      </c>
      <c r="J2937" t="s">
        <v>49</v>
      </c>
      <c r="K2937" t="s">
        <v>152</v>
      </c>
      <c r="L2937" t="s">
        <v>13</v>
      </c>
      <c r="M2937" s="5">
        <v>425.74</v>
      </c>
      <c r="N2937">
        <v>1</v>
      </c>
    </row>
    <row r="2938" spans="1:14" x14ac:dyDescent="0.25">
      <c r="A2938" s="2">
        <v>45408</v>
      </c>
      <c r="B2938" s="3">
        <f t="shared" si="137"/>
        <v>2024</v>
      </c>
      <c r="C2938" t="str">
        <f t="shared" si="135"/>
        <v>2023-2024</v>
      </c>
      <c r="D2938" t="s">
        <v>148</v>
      </c>
      <c r="E2938" t="s">
        <v>89</v>
      </c>
      <c r="F2938" t="str">
        <f t="shared" si="136"/>
        <v>Queensland</v>
      </c>
      <c r="G2938" t="s">
        <v>35</v>
      </c>
      <c r="H2938">
        <v>4655</v>
      </c>
      <c r="I2938" t="s">
        <v>11</v>
      </c>
      <c r="J2938" t="s">
        <v>51</v>
      </c>
      <c r="K2938" t="s">
        <v>152</v>
      </c>
      <c r="L2938" t="s">
        <v>13</v>
      </c>
      <c r="M2938" s="5">
        <v>425.76999999999992</v>
      </c>
      <c r="N2938">
        <v>1</v>
      </c>
    </row>
    <row r="2939" spans="1:14" x14ac:dyDescent="0.25">
      <c r="A2939" s="2">
        <v>45329</v>
      </c>
      <c r="B2939" s="3">
        <f t="shared" si="137"/>
        <v>2024</v>
      </c>
      <c r="C2939" t="str">
        <f t="shared" si="135"/>
        <v>2023-2024</v>
      </c>
      <c r="D2939" t="s">
        <v>147</v>
      </c>
      <c r="E2939" t="s">
        <v>59</v>
      </c>
      <c r="F2939" t="str">
        <f t="shared" si="136"/>
        <v>Victoria</v>
      </c>
      <c r="G2939" t="s">
        <v>45</v>
      </c>
      <c r="H2939">
        <v>3280</v>
      </c>
      <c r="I2939" t="s">
        <v>11</v>
      </c>
      <c r="J2939" t="s">
        <v>60</v>
      </c>
      <c r="K2939" t="s">
        <v>155</v>
      </c>
      <c r="L2939" t="s">
        <v>20</v>
      </c>
      <c r="M2939" s="5">
        <v>427.52000000000004</v>
      </c>
      <c r="N2939">
        <v>1</v>
      </c>
    </row>
    <row r="2940" spans="1:14" x14ac:dyDescent="0.25">
      <c r="A2940" s="2">
        <v>45484</v>
      </c>
      <c r="B2940" s="3">
        <f t="shared" si="137"/>
        <v>2025</v>
      </c>
      <c r="C2940" t="str">
        <f t="shared" si="135"/>
        <v>2024-2025</v>
      </c>
      <c r="D2940" t="s">
        <v>147</v>
      </c>
      <c r="E2940" t="s">
        <v>122</v>
      </c>
      <c r="F2940" t="str">
        <f t="shared" si="136"/>
        <v>New South Wales</v>
      </c>
      <c r="G2940" t="s">
        <v>10</v>
      </c>
      <c r="H2940">
        <v>2650</v>
      </c>
      <c r="I2940" t="s">
        <v>11</v>
      </c>
      <c r="J2940" t="s">
        <v>25</v>
      </c>
      <c r="K2940" t="s">
        <v>151</v>
      </c>
      <c r="L2940" t="s">
        <v>21</v>
      </c>
      <c r="M2940" s="5">
        <v>427.56000000000006</v>
      </c>
      <c r="N2940">
        <v>1</v>
      </c>
    </row>
    <row r="2941" spans="1:14" x14ac:dyDescent="0.25">
      <c r="A2941" s="2">
        <v>45525</v>
      </c>
      <c r="B2941" s="3">
        <f t="shared" si="137"/>
        <v>2025</v>
      </c>
      <c r="C2941" t="str">
        <f t="shared" si="135"/>
        <v>2024-2025</v>
      </c>
      <c r="D2941" t="s">
        <v>147</v>
      </c>
      <c r="E2941" t="s">
        <v>72</v>
      </c>
      <c r="F2941" t="str">
        <f t="shared" si="136"/>
        <v>Western Australia</v>
      </c>
      <c r="G2941" t="s">
        <v>48</v>
      </c>
      <c r="H2941">
        <v>6010</v>
      </c>
      <c r="I2941" t="s">
        <v>11</v>
      </c>
      <c r="J2941" t="s">
        <v>49</v>
      </c>
      <c r="K2941" t="s">
        <v>150</v>
      </c>
      <c r="L2941" t="s">
        <v>18</v>
      </c>
      <c r="M2941" s="5">
        <v>427.57</v>
      </c>
      <c r="N2941">
        <v>1</v>
      </c>
    </row>
    <row r="2942" spans="1:14" x14ac:dyDescent="0.25">
      <c r="A2942" s="2">
        <v>45614</v>
      </c>
      <c r="B2942" s="3">
        <f t="shared" si="137"/>
        <v>2025</v>
      </c>
      <c r="C2942" t="str">
        <f t="shared" si="135"/>
        <v>2024-2025</v>
      </c>
      <c r="D2942" t="s">
        <v>147</v>
      </c>
      <c r="E2942" t="s">
        <v>92</v>
      </c>
      <c r="F2942" t="str">
        <f t="shared" si="136"/>
        <v>Queensland</v>
      </c>
      <c r="G2942" t="s">
        <v>35</v>
      </c>
      <c r="H2942">
        <v>4068</v>
      </c>
      <c r="I2942" t="s">
        <v>11</v>
      </c>
      <c r="J2942" t="s">
        <v>43</v>
      </c>
      <c r="K2942" t="s">
        <v>155</v>
      </c>
      <c r="L2942" t="s">
        <v>20</v>
      </c>
      <c r="M2942" s="5">
        <v>427.82999999999993</v>
      </c>
      <c r="N2942">
        <v>1</v>
      </c>
    </row>
    <row r="2943" spans="1:14" x14ac:dyDescent="0.25">
      <c r="A2943" s="2">
        <v>45344</v>
      </c>
      <c r="B2943" s="3">
        <f t="shared" si="137"/>
        <v>2024</v>
      </c>
      <c r="C2943" t="str">
        <f t="shared" si="135"/>
        <v>2023-2024</v>
      </c>
      <c r="D2943" t="s">
        <v>147</v>
      </c>
      <c r="E2943" t="s">
        <v>137</v>
      </c>
      <c r="F2943" t="str">
        <f t="shared" si="136"/>
        <v>New South Wales</v>
      </c>
      <c r="G2943" t="s">
        <v>10</v>
      </c>
      <c r="H2943">
        <v>2031</v>
      </c>
      <c r="I2943" t="s">
        <v>11</v>
      </c>
      <c r="J2943" t="s">
        <v>12</v>
      </c>
      <c r="K2943" t="s">
        <v>152</v>
      </c>
      <c r="L2943" t="s">
        <v>13</v>
      </c>
      <c r="M2943" s="5">
        <v>428.13999999999993</v>
      </c>
      <c r="N2943">
        <v>1</v>
      </c>
    </row>
    <row r="2944" spans="1:14" x14ac:dyDescent="0.25">
      <c r="A2944" s="2">
        <v>45314</v>
      </c>
      <c r="B2944" s="3">
        <f t="shared" si="137"/>
        <v>2024</v>
      </c>
      <c r="C2944" t="str">
        <f t="shared" si="135"/>
        <v>2023-2024</v>
      </c>
      <c r="D2944" t="s">
        <v>147</v>
      </c>
      <c r="E2944" t="s">
        <v>109</v>
      </c>
      <c r="F2944" t="str">
        <f t="shared" si="136"/>
        <v>New South Wales</v>
      </c>
      <c r="G2944" t="s">
        <v>10</v>
      </c>
      <c r="H2944">
        <v>2480</v>
      </c>
      <c r="I2944" t="s">
        <v>11</v>
      </c>
      <c r="J2944" t="s">
        <v>68</v>
      </c>
      <c r="K2944" t="s">
        <v>154</v>
      </c>
      <c r="L2944" t="s">
        <v>14</v>
      </c>
      <c r="M2944" s="5">
        <v>428.18</v>
      </c>
      <c r="N2944">
        <v>1</v>
      </c>
    </row>
    <row r="2945" spans="1:14" x14ac:dyDescent="0.25">
      <c r="A2945" s="2">
        <v>45395</v>
      </c>
      <c r="B2945" s="3">
        <f t="shared" si="137"/>
        <v>2024</v>
      </c>
      <c r="C2945" t="str">
        <f t="shared" si="135"/>
        <v>2023-2024</v>
      </c>
      <c r="D2945" t="s">
        <v>147</v>
      </c>
      <c r="E2945" t="s">
        <v>44</v>
      </c>
      <c r="F2945" t="str">
        <f t="shared" si="136"/>
        <v>Victoria</v>
      </c>
      <c r="G2945" t="s">
        <v>45</v>
      </c>
      <c r="H2945">
        <v>3066</v>
      </c>
      <c r="I2945" t="s">
        <v>11</v>
      </c>
      <c r="J2945" t="s">
        <v>46</v>
      </c>
      <c r="K2945" t="s">
        <v>157</v>
      </c>
      <c r="L2945" t="s">
        <v>22</v>
      </c>
      <c r="M2945" s="5">
        <v>428.30999999999995</v>
      </c>
      <c r="N2945">
        <v>1</v>
      </c>
    </row>
    <row r="2946" spans="1:14" x14ac:dyDescent="0.25">
      <c r="A2946" s="2">
        <v>45996</v>
      </c>
      <c r="B2946" s="3">
        <f t="shared" si="137"/>
        <v>2026</v>
      </c>
      <c r="C2946" t="str">
        <f t="shared" ref="C2946:C3009" si="138">IF(MONTH(A2946) &gt;= 7, YEAR(A2946) &amp; "-" &amp; YEAR(A2946) + 1, YEAR(A2946) - 1 &amp; "-" &amp; YEAR(A2946))</f>
        <v>2025-2026</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25">
      <c r="A2947" s="2">
        <v>45360</v>
      </c>
      <c r="B2947" s="3">
        <f t="shared" ref="B2947:B3010" si="140">IF(MONTH(A2947)&gt;=7,YEAR(A2947)+1,YEAR(A2947))</f>
        <v>2024</v>
      </c>
      <c r="C2947" t="str">
        <f t="shared" si="138"/>
        <v>2023-2024</v>
      </c>
      <c r="D2947" t="s">
        <v>147</v>
      </c>
      <c r="E2947" t="s">
        <v>133</v>
      </c>
      <c r="F2947" t="str">
        <f t="shared" si="139"/>
        <v>Queensland</v>
      </c>
      <c r="G2947" t="s">
        <v>35</v>
      </c>
      <c r="H2947">
        <v>4305</v>
      </c>
      <c r="I2947" t="s">
        <v>11</v>
      </c>
      <c r="J2947" t="s">
        <v>104</v>
      </c>
      <c r="K2947" t="s">
        <v>155</v>
      </c>
      <c r="L2947" t="s">
        <v>20</v>
      </c>
      <c r="M2947" s="5">
        <v>428.84</v>
      </c>
      <c r="N2947">
        <v>1</v>
      </c>
    </row>
    <row r="2948" spans="1:14" x14ac:dyDescent="0.25">
      <c r="A2948" s="2">
        <v>45444</v>
      </c>
      <c r="B2948" s="3">
        <f t="shared" si="140"/>
        <v>2024</v>
      </c>
      <c r="C2948" t="str">
        <f t="shared" si="138"/>
        <v>2023-2024</v>
      </c>
      <c r="D2948" t="s">
        <v>148</v>
      </c>
      <c r="E2948" t="s">
        <v>28</v>
      </c>
      <c r="F2948" t="str">
        <f t="shared" si="139"/>
        <v>Northern Territory</v>
      </c>
      <c r="G2948" t="s">
        <v>29</v>
      </c>
      <c r="H2948">
        <v>800</v>
      </c>
      <c r="I2948" t="s">
        <v>11</v>
      </c>
      <c r="J2948" t="s">
        <v>30</v>
      </c>
      <c r="K2948" t="s">
        <v>149</v>
      </c>
      <c r="L2948" t="s">
        <v>15</v>
      </c>
      <c r="M2948" s="5">
        <v>429.02</v>
      </c>
      <c r="N2948">
        <v>1</v>
      </c>
    </row>
    <row r="2949" spans="1:14" x14ac:dyDescent="0.25">
      <c r="A2949" s="2">
        <v>45881</v>
      </c>
      <c r="B2949" s="3">
        <f t="shared" si="140"/>
        <v>2026</v>
      </c>
      <c r="C2949" t="str">
        <f t="shared" si="138"/>
        <v>2025-2026</v>
      </c>
      <c r="D2949" t="s">
        <v>147</v>
      </c>
      <c r="E2949" t="s">
        <v>26</v>
      </c>
      <c r="F2949" t="str">
        <f t="shared" si="139"/>
        <v>New South Wales</v>
      </c>
      <c r="G2949" t="s">
        <v>10</v>
      </c>
      <c r="H2949">
        <v>2141</v>
      </c>
      <c r="I2949" t="s">
        <v>11</v>
      </c>
      <c r="J2949" t="s">
        <v>27</v>
      </c>
      <c r="K2949" t="s">
        <v>19</v>
      </c>
      <c r="L2949" t="s">
        <v>23</v>
      </c>
      <c r="M2949" s="5">
        <v>429.35</v>
      </c>
      <c r="N2949">
        <v>1</v>
      </c>
    </row>
    <row r="2950" spans="1:14" x14ac:dyDescent="0.25">
      <c r="A2950" s="2">
        <v>45518</v>
      </c>
      <c r="B2950" s="3">
        <f t="shared" si="140"/>
        <v>2025</v>
      </c>
      <c r="C2950" t="str">
        <f t="shared" si="138"/>
        <v>2024-2025</v>
      </c>
      <c r="D2950" t="s">
        <v>147</v>
      </c>
      <c r="E2950" t="s">
        <v>62</v>
      </c>
      <c r="F2950" t="str">
        <f t="shared" si="139"/>
        <v>Victoria</v>
      </c>
      <c r="G2950" t="s">
        <v>45</v>
      </c>
      <c r="H2950">
        <v>3134</v>
      </c>
      <c r="I2950" t="s">
        <v>11</v>
      </c>
      <c r="J2950" t="s">
        <v>63</v>
      </c>
      <c r="K2950" t="s">
        <v>150</v>
      </c>
      <c r="L2950" t="s">
        <v>18</v>
      </c>
      <c r="M2950" s="5">
        <v>430.63</v>
      </c>
      <c r="N2950">
        <v>1</v>
      </c>
    </row>
    <row r="2951" spans="1:14" x14ac:dyDescent="0.25">
      <c r="A2951" s="2">
        <v>45641</v>
      </c>
      <c r="B2951" s="3">
        <f t="shared" si="140"/>
        <v>2025</v>
      </c>
      <c r="C2951" t="str">
        <f t="shared" si="138"/>
        <v>2024-2025</v>
      </c>
      <c r="D2951" t="s">
        <v>147</v>
      </c>
      <c r="E2951" t="s">
        <v>93</v>
      </c>
      <c r="F2951" t="str">
        <f t="shared" si="139"/>
        <v>Western Australia</v>
      </c>
      <c r="G2951" t="s">
        <v>48</v>
      </c>
      <c r="H2951">
        <v>6112</v>
      </c>
      <c r="I2951" t="s">
        <v>11</v>
      </c>
      <c r="J2951" t="s">
        <v>94</v>
      </c>
      <c r="K2951" t="s">
        <v>151</v>
      </c>
      <c r="L2951" t="s">
        <v>21</v>
      </c>
      <c r="M2951" s="5">
        <v>430.81000000000006</v>
      </c>
      <c r="N2951">
        <v>1</v>
      </c>
    </row>
    <row r="2952" spans="1:14" x14ac:dyDescent="0.25">
      <c r="A2952" s="2">
        <v>45442</v>
      </c>
      <c r="B2952" s="3">
        <f t="shared" si="140"/>
        <v>2024</v>
      </c>
      <c r="C2952" t="str">
        <f t="shared" si="138"/>
        <v>2023-2024</v>
      </c>
      <c r="D2952" t="s">
        <v>147</v>
      </c>
      <c r="E2952" t="s">
        <v>123</v>
      </c>
      <c r="F2952" t="str">
        <f t="shared" si="139"/>
        <v>Western Australia</v>
      </c>
      <c r="G2952" t="s">
        <v>48</v>
      </c>
      <c r="H2952">
        <v>6109</v>
      </c>
      <c r="I2952" t="s">
        <v>11</v>
      </c>
      <c r="J2952" t="s">
        <v>94</v>
      </c>
      <c r="K2952" t="s">
        <v>149</v>
      </c>
      <c r="L2952" t="s">
        <v>15</v>
      </c>
      <c r="M2952" s="5">
        <v>431.25</v>
      </c>
      <c r="N2952">
        <v>1</v>
      </c>
    </row>
    <row r="2953" spans="1:14" x14ac:dyDescent="0.25">
      <c r="A2953" s="2">
        <v>45405</v>
      </c>
      <c r="B2953" s="3">
        <f t="shared" si="140"/>
        <v>2024</v>
      </c>
      <c r="C2953" t="str">
        <f t="shared" si="138"/>
        <v>2023-2024</v>
      </c>
      <c r="D2953" t="s">
        <v>147</v>
      </c>
      <c r="E2953" t="s">
        <v>26</v>
      </c>
      <c r="F2953" t="str">
        <f t="shared" si="139"/>
        <v>New South Wales</v>
      </c>
      <c r="G2953" t="s">
        <v>10</v>
      </c>
      <c r="H2953">
        <v>2141</v>
      </c>
      <c r="I2953" t="s">
        <v>11</v>
      </c>
      <c r="J2953" t="s">
        <v>27</v>
      </c>
      <c r="K2953" t="s">
        <v>155</v>
      </c>
      <c r="L2953" t="s">
        <v>20</v>
      </c>
      <c r="M2953" s="5">
        <v>431.38000000000005</v>
      </c>
      <c r="N2953">
        <v>1</v>
      </c>
    </row>
    <row r="2954" spans="1:14" x14ac:dyDescent="0.25">
      <c r="A2954" s="2">
        <v>46011</v>
      </c>
      <c r="B2954" s="3">
        <f t="shared" si="140"/>
        <v>2026</v>
      </c>
      <c r="C2954" t="str">
        <f t="shared" si="138"/>
        <v>2025-2026</v>
      </c>
      <c r="D2954" t="s">
        <v>147</v>
      </c>
      <c r="E2954" t="s">
        <v>139</v>
      </c>
      <c r="F2954" t="str">
        <f t="shared" si="139"/>
        <v>New South Wales</v>
      </c>
      <c r="G2954" t="s">
        <v>10</v>
      </c>
      <c r="H2954">
        <v>2020</v>
      </c>
      <c r="I2954" t="s">
        <v>11</v>
      </c>
      <c r="J2954" t="s">
        <v>12</v>
      </c>
      <c r="K2954" t="s">
        <v>154</v>
      </c>
      <c r="L2954" t="s">
        <v>14</v>
      </c>
      <c r="M2954" s="5">
        <v>432.34000000000003</v>
      </c>
      <c r="N2954">
        <v>1</v>
      </c>
    </row>
    <row r="2955" spans="1:14" x14ac:dyDescent="0.25">
      <c r="A2955" s="2">
        <v>45586</v>
      </c>
      <c r="B2955" s="3">
        <f t="shared" si="140"/>
        <v>2025</v>
      </c>
      <c r="C2955" t="str">
        <f t="shared" si="138"/>
        <v>2024-2025</v>
      </c>
      <c r="D2955" t="s">
        <v>147</v>
      </c>
      <c r="E2955" t="s">
        <v>102</v>
      </c>
      <c r="F2955" t="str">
        <f t="shared" si="139"/>
        <v>Queensland</v>
      </c>
      <c r="G2955" t="s">
        <v>35</v>
      </c>
      <c r="H2955">
        <v>4870</v>
      </c>
      <c r="I2955" t="s">
        <v>11</v>
      </c>
      <c r="J2955" t="s">
        <v>36</v>
      </c>
      <c r="K2955" t="s">
        <v>149</v>
      </c>
      <c r="L2955" t="s">
        <v>15</v>
      </c>
      <c r="M2955" s="5">
        <v>432.5</v>
      </c>
      <c r="N2955">
        <v>1</v>
      </c>
    </row>
    <row r="2956" spans="1:14" x14ac:dyDescent="0.25">
      <c r="A2956" s="2">
        <v>45865</v>
      </c>
      <c r="B2956" s="3">
        <f t="shared" si="140"/>
        <v>2026</v>
      </c>
      <c r="C2956" t="str">
        <f t="shared" si="138"/>
        <v>2025-2026</v>
      </c>
      <c r="D2956" t="s">
        <v>147</v>
      </c>
      <c r="E2956" t="s">
        <v>64</v>
      </c>
      <c r="F2956" t="str">
        <f t="shared" si="139"/>
        <v>Victoria</v>
      </c>
      <c r="G2956" t="s">
        <v>45</v>
      </c>
      <c r="H2956">
        <v>3199</v>
      </c>
      <c r="I2956" t="s">
        <v>11</v>
      </c>
      <c r="J2956" t="s">
        <v>63</v>
      </c>
      <c r="K2956" t="s">
        <v>149</v>
      </c>
      <c r="L2956" t="s">
        <v>15</v>
      </c>
      <c r="M2956" s="5">
        <v>432.91</v>
      </c>
      <c r="N2956">
        <v>1</v>
      </c>
    </row>
    <row r="2957" spans="1:14" x14ac:dyDescent="0.25">
      <c r="A2957" s="2">
        <v>45876</v>
      </c>
      <c r="B2957" s="3">
        <f t="shared" si="140"/>
        <v>2026</v>
      </c>
      <c r="C2957" t="str">
        <f t="shared" si="138"/>
        <v>2025-2026</v>
      </c>
      <c r="D2957" t="s">
        <v>147</v>
      </c>
      <c r="E2957" t="s">
        <v>96</v>
      </c>
      <c r="F2957" t="str">
        <f t="shared" si="139"/>
        <v>Western Australia</v>
      </c>
      <c r="G2957" t="s">
        <v>48</v>
      </c>
      <c r="H2957">
        <v>6330</v>
      </c>
      <c r="I2957" t="s">
        <v>11</v>
      </c>
      <c r="J2957" t="s">
        <v>94</v>
      </c>
      <c r="K2957" t="s">
        <v>156</v>
      </c>
      <c r="L2957" t="s">
        <v>17</v>
      </c>
      <c r="M2957" s="5">
        <v>433</v>
      </c>
      <c r="N2957">
        <v>1</v>
      </c>
    </row>
    <row r="2958" spans="1:14" x14ac:dyDescent="0.25">
      <c r="A2958" s="2">
        <v>45372</v>
      </c>
      <c r="B2958" s="3">
        <f t="shared" si="140"/>
        <v>2024</v>
      </c>
      <c r="C2958" t="str">
        <f t="shared" si="138"/>
        <v>2023-2024</v>
      </c>
      <c r="D2958" t="s">
        <v>147</v>
      </c>
      <c r="E2958" t="s">
        <v>40</v>
      </c>
      <c r="F2958" t="str">
        <f t="shared" si="139"/>
        <v>New South Wales</v>
      </c>
      <c r="G2958" t="s">
        <v>10</v>
      </c>
      <c r="H2958">
        <v>2116</v>
      </c>
      <c r="I2958" t="s">
        <v>11</v>
      </c>
      <c r="J2958" t="s">
        <v>27</v>
      </c>
      <c r="K2958" t="s">
        <v>153</v>
      </c>
      <c r="L2958" t="s">
        <v>16</v>
      </c>
      <c r="M2958" s="5">
        <v>433.03999999999996</v>
      </c>
      <c r="N2958">
        <v>1</v>
      </c>
    </row>
    <row r="2959" spans="1:14" x14ac:dyDescent="0.25">
      <c r="A2959" s="2">
        <v>45918</v>
      </c>
      <c r="B2959" s="3">
        <f t="shared" si="140"/>
        <v>2026</v>
      </c>
      <c r="C2959" t="str">
        <f t="shared" si="138"/>
        <v>2025-2026</v>
      </c>
      <c r="D2959" t="s">
        <v>148</v>
      </c>
      <c r="E2959" t="s">
        <v>118</v>
      </c>
      <c r="F2959" t="str">
        <f t="shared" si="139"/>
        <v>New South Wales</v>
      </c>
      <c r="G2959" t="s">
        <v>10</v>
      </c>
      <c r="H2959">
        <v>2158</v>
      </c>
      <c r="I2959" t="s">
        <v>11</v>
      </c>
      <c r="J2959" t="s">
        <v>27</v>
      </c>
      <c r="K2959" t="s">
        <v>153</v>
      </c>
      <c r="L2959" t="s">
        <v>16</v>
      </c>
      <c r="M2959" s="5">
        <v>433.6</v>
      </c>
      <c r="N2959">
        <v>1</v>
      </c>
    </row>
    <row r="2960" spans="1:14" x14ac:dyDescent="0.25">
      <c r="A2960" s="2">
        <v>45312</v>
      </c>
      <c r="B2960" s="3">
        <f t="shared" si="140"/>
        <v>2024</v>
      </c>
      <c r="C2960" t="str">
        <f t="shared" si="138"/>
        <v>2023-2024</v>
      </c>
      <c r="D2960" t="s">
        <v>147</v>
      </c>
      <c r="E2960" t="s">
        <v>124</v>
      </c>
      <c r="F2960" t="str">
        <f t="shared" si="139"/>
        <v>New South Wales</v>
      </c>
      <c r="G2960" t="s">
        <v>10</v>
      </c>
      <c r="H2960">
        <v>2015</v>
      </c>
      <c r="I2960" t="s">
        <v>11</v>
      </c>
      <c r="J2960" t="s">
        <v>12</v>
      </c>
      <c r="K2960" t="s">
        <v>153</v>
      </c>
      <c r="L2960" t="s">
        <v>16</v>
      </c>
      <c r="M2960" s="5">
        <v>435.28999999999996</v>
      </c>
      <c r="N2960">
        <v>1</v>
      </c>
    </row>
    <row r="2961" spans="1:14" x14ac:dyDescent="0.25">
      <c r="A2961" s="2">
        <v>45643</v>
      </c>
      <c r="B2961" s="3">
        <f t="shared" si="140"/>
        <v>2025</v>
      </c>
      <c r="C2961" t="str">
        <f t="shared" si="138"/>
        <v>2024-2025</v>
      </c>
      <c r="D2961" t="s">
        <v>148</v>
      </c>
      <c r="E2961" t="s">
        <v>73</v>
      </c>
      <c r="F2961" t="str">
        <f t="shared" si="139"/>
        <v>Victoria</v>
      </c>
      <c r="G2961" t="s">
        <v>45</v>
      </c>
      <c r="H2961">
        <v>3136</v>
      </c>
      <c r="I2961" t="s">
        <v>11</v>
      </c>
      <c r="J2961" t="s">
        <v>63</v>
      </c>
      <c r="K2961" t="s">
        <v>149</v>
      </c>
      <c r="L2961" t="s">
        <v>15</v>
      </c>
      <c r="M2961" s="5">
        <v>435.35</v>
      </c>
      <c r="N2961">
        <v>1</v>
      </c>
    </row>
    <row r="2962" spans="1:14" x14ac:dyDescent="0.25">
      <c r="A2962" s="2">
        <v>45834</v>
      </c>
      <c r="B2962" s="3">
        <f t="shared" si="140"/>
        <v>2025</v>
      </c>
      <c r="C2962" t="str">
        <f t="shared" si="138"/>
        <v>2024-2025</v>
      </c>
      <c r="D2962" t="s">
        <v>147</v>
      </c>
      <c r="E2962" t="s">
        <v>138</v>
      </c>
      <c r="F2962" t="str">
        <f t="shared" si="139"/>
        <v>Queensland</v>
      </c>
      <c r="G2962" t="s">
        <v>35</v>
      </c>
      <c r="H2962">
        <v>4558</v>
      </c>
      <c r="I2962" t="s">
        <v>11</v>
      </c>
      <c r="J2962" t="s">
        <v>120</v>
      </c>
      <c r="K2962" t="s">
        <v>19</v>
      </c>
      <c r="L2962" t="s">
        <v>23</v>
      </c>
      <c r="M2962" s="5">
        <v>435.52</v>
      </c>
      <c r="N2962">
        <v>1</v>
      </c>
    </row>
    <row r="2963" spans="1:14" x14ac:dyDescent="0.25">
      <c r="A2963" s="2">
        <v>45616</v>
      </c>
      <c r="B2963" s="3">
        <f t="shared" si="140"/>
        <v>2025</v>
      </c>
      <c r="C2963" t="str">
        <f t="shared" si="138"/>
        <v>2024-2025</v>
      </c>
      <c r="D2963" t="s">
        <v>147</v>
      </c>
      <c r="E2963" t="s">
        <v>40</v>
      </c>
      <c r="F2963" t="str">
        <f t="shared" si="139"/>
        <v>New South Wales</v>
      </c>
      <c r="G2963" t="s">
        <v>10</v>
      </c>
      <c r="H2963">
        <v>2116</v>
      </c>
      <c r="I2963" t="s">
        <v>11</v>
      </c>
      <c r="J2963" t="s">
        <v>27</v>
      </c>
      <c r="K2963" t="s">
        <v>154</v>
      </c>
      <c r="L2963" t="s">
        <v>14</v>
      </c>
      <c r="M2963" s="5">
        <v>435.71</v>
      </c>
      <c r="N2963">
        <v>1</v>
      </c>
    </row>
    <row r="2964" spans="1:14" x14ac:dyDescent="0.25">
      <c r="A2964" s="2">
        <v>45822</v>
      </c>
      <c r="B2964" s="3">
        <f t="shared" si="140"/>
        <v>2025</v>
      </c>
      <c r="C2964" t="str">
        <f t="shared" si="138"/>
        <v>2024-2025</v>
      </c>
      <c r="D2964" t="s">
        <v>148</v>
      </c>
      <c r="E2964" t="s">
        <v>135</v>
      </c>
      <c r="F2964" t="str">
        <f t="shared" si="139"/>
        <v>Victoria</v>
      </c>
      <c r="G2964" t="s">
        <v>45</v>
      </c>
      <c r="H2964">
        <v>3550</v>
      </c>
      <c r="I2964" t="s">
        <v>11</v>
      </c>
      <c r="J2964" t="s">
        <v>60</v>
      </c>
      <c r="K2964" t="s">
        <v>154</v>
      </c>
      <c r="L2964" t="s">
        <v>14</v>
      </c>
      <c r="M2964" s="5">
        <v>436.11</v>
      </c>
      <c r="N2964">
        <v>1</v>
      </c>
    </row>
    <row r="2965" spans="1:14" x14ac:dyDescent="0.25">
      <c r="A2965" s="2">
        <v>45862</v>
      </c>
      <c r="B2965" s="3">
        <f t="shared" si="140"/>
        <v>2026</v>
      </c>
      <c r="C2965" t="str">
        <f t="shared" si="138"/>
        <v>2025-2026</v>
      </c>
      <c r="D2965" t="s">
        <v>148</v>
      </c>
      <c r="E2965" t="s">
        <v>110</v>
      </c>
      <c r="F2965" t="str">
        <f t="shared" si="139"/>
        <v>Queensland</v>
      </c>
      <c r="G2965" t="s">
        <v>35</v>
      </c>
      <c r="H2965">
        <v>4680</v>
      </c>
      <c r="I2965" t="s">
        <v>11</v>
      </c>
      <c r="J2965" t="s">
        <v>51</v>
      </c>
      <c r="K2965" t="s">
        <v>150</v>
      </c>
      <c r="L2965" t="s">
        <v>18</v>
      </c>
      <c r="M2965" s="5">
        <v>436.96000000000004</v>
      </c>
      <c r="N2965">
        <v>1</v>
      </c>
    </row>
    <row r="2966" spans="1:14" x14ac:dyDescent="0.25">
      <c r="A2966" s="2">
        <v>45665</v>
      </c>
      <c r="B2966" s="3">
        <f t="shared" si="140"/>
        <v>2025</v>
      </c>
      <c r="C2966" t="str">
        <f t="shared" si="138"/>
        <v>2024-2025</v>
      </c>
      <c r="D2966" t="s">
        <v>147</v>
      </c>
      <c r="E2966" t="s">
        <v>142</v>
      </c>
      <c r="F2966" t="str">
        <f t="shared" si="139"/>
        <v>Australian Capital Territory</v>
      </c>
      <c r="G2966" t="s">
        <v>80</v>
      </c>
      <c r="H2966">
        <v>2609</v>
      </c>
      <c r="I2966" t="s">
        <v>11</v>
      </c>
      <c r="J2966" t="s">
        <v>58</v>
      </c>
      <c r="K2966" t="s">
        <v>152</v>
      </c>
      <c r="L2966" t="s">
        <v>13</v>
      </c>
      <c r="M2966" s="5">
        <v>437.61</v>
      </c>
      <c r="N2966">
        <v>1</v>
      </c>
    </row>
    <row r="2967" spans="1:14" x14ac:dyDescent="0.25">
      <c r="A2967" s="2">
        <v>45341</v>
      </c>
      <c r="B2967" s="3">
        <f t="shared" si="140"/>
        <v>2024</v>
      </c>
      <c r="C2967" t="str">
        <f t="shared" si="138"/>
        <v>2023-2024</v>
      </c>
      <c r="D2967" t="s">
        <v>147</v>
      </c>
      <c r="E2967" t="s">
        <v>130</v>
      </c>
      <c r="F2967" t="str">
        <f t="shared" si="139"/>
        <v>South Australia</v>
      </c>
      <c r="G2967" t="s">
        <v>32</v>
      </c>
      <c r="H2967">
        <v>5290</v>
      </c>
      <c r="I2967" t="s">
        <v>11</v>
      </c>
      <c r="J2967" t="s">
        <v>38</v>
      </c>
      <c r="K2967" t="s">
        <v>149</v>
      </c>
      <c r="L2967" t="s">
        <v>15</v>
      </c>
      <c r="M2967" s="5">
        <v>438.20999999999992</v>
      </c>
      <c r="N2967">
        <v>1</v>
      </c>
    </row>
    <row r="2968" spans="1:14" x14ac:dyDescent="0.25">
      <c r="A2968" s="2">
        <v>45323</v>
      </c>
      <c r="B2968" s="3">
        <f t="shared" si="140"/>
        <v>2024</v>
      </c>
      <c r="C2968" t="str">
        <f t="shared" si="138"/>
        <v>2023-2024</v>
      </c>
      <c r="D2968" t="s">
        <v>147</v>
      </c>
      <c r="E2968" t="s">
        <v>92</v>
      </c>
      <c r="F2968" t="str">
        <f t="shared" si="139"/>
        <v>Queensland</v>
      </c>
      <c r="G2968" t="s">
        <v>35</v>
      </c>
      <c r="H2968">
        <v>4068</v>
      </c>
      <c r="I2968" t="s">
        <v>11</v>
      </c>
      <c r="J2968" t="s">
        <v>43</v>
      </c>
      <c r="K2968" t="s">
        <v>19</v>
      </c>
      <c r="L2968" t="s">
        <v>23</v>
      </c>
      <c r="M2968" s="5">
        <v>439.62</v>
      </c>
      <c r="N2968">
        <v>1</v>
      </c>
    </row>
    <row r="2969" spans="1:14" x14ac:dyDescent="0.25">
      <c r="A2969" s="2">
        <v>45441</v>
      </c>
      <c r="B2969" s="3">
        <f t="shared" si="140"/>
        <v>2024</v>
      </c>
      <c r="C2969" t="str">
        <f t="shared" si="138"/>
        <v>2023-2024</v>
      </c>
      <c r="D2969" t="s">
        <v>147</v>
      </c>
      <c r="E2969" t="s">
        <v>97</v>
      </c>
      <c r="F2969" t="str">
        <f t="shared" si="139"/>
        <v>Tasmania</v>
      </c>
      <c r="G2969" t="s">
        <v>70</v>
      </c>
      <c r="H2969">
        <v>7250</v>
      </c>
      <c r="I2969" t="s">
        <v>11</v>
      </c>
      <c r="J2969" t="s">
        <v>71</v>
      </c>
      <c r="K2969" t="s">
        <v>156</v>
      </c>
      <c r="L2969" t="s">
        <v>17</v>
      </c>
      <c r="M2969" s="5">
        <v>440.28999999999996</v>
      </c>
      <c r="N2969">
        <v>1</v>
      </c>
    </row>
    <row r="2970" spans="1:14" x14ac:dyDescent="0.25">
      <c r="A2970" s="2">
        <v>45878</v>
      </c>
      <c r="B2970" s="3">
        <f t="shared" si="140"/>
        <v>2026</v>
      </c>
      <c r="C2970" t="str">
        <f t="shared" si="138"/>
        <v>2025-2026</v>
      </c>
      <c r="D2970" t="s">
        <v>147</v>
      </c>
      <c r="E2970" t="s">
        <v>139</v>
      </c>
      <c r="F2970" t="str">
        <f t="shared" si="139"/>
        <v>New South Wales</v>
      </c>
      <c r="G2970" t="s">
        <v>10</v>
      </c>
      <c r="H2970">
        <v>2020</v>
      </c>
      <c r="I2970" t="s">
        <v>11</v>
      </c>
      <c r="J2970" t="s">
        <v>12</v>
      </c>
      <c r="K2970" t="s">
        <v>155</v>
      </c>
      <c r="L2970" t="s">
        <v>20</v>
      </c>
      <c r="M2970" s="5">
        <v>440.3</v>
      </c>
      <c r="N2970">
        <v>1</v>
      </c>
    </row>
    <row r="2971" spans="1:14" x14ac:dyDescent="0.25">
      <c r="A2971" s="2">
        <v>45519</v>
      </c>
      <c r="B2971" s="3">
        <f t="shared" si="140"/>
        <v>2025</v>
      </c>
      <c r="C2971" t="str">
        <f t="shared" si="138"/>
        <v>2024-2025</v>
      </c>
      <c r="D2971" t="s">
        <v>148</v>
      </c>
      <c r="E2971" t="s">
        <v>129</v>
      </c>
      <c r="F2971" t="str">
        <f t="shared" si="139"/>
        <v>Tasmania</v>
      </c>
      <c r="G2971" t="s">
        <v>70</v>
      </c>
      <c r="H2971">
        <v>7010</v>
      </c>
      <c r="I2971" t="s">
        <v>11</v>
      </c>
      <c r="J2971" t="s">
        <v>71</v>
      </c>
      <c r="K2971" t="s">
        <v>152</v>
      </c>
      <c r="L2971" t="s">
        <v>13</v>
      </c>
      <c r="M2971" s="5">
        <v>440.39</v>
      </c>
      <c r="N2971">
        <v>1</v>
      </c>
    </row>
    <row r="2972" spans="1:14" x14ac:dyDescent="0.25">
      <c r="A2972" s="2">
        <v>45602</v>
      </c>
      <c r="B2972" s="3">
        <f t="shared" si="140"/>
        <v>2025</v>
      </c>
      <c r="C2972" t="str">
        <f t="shared" si="138"/>
        <v>2024-2025</v>
      </c>
      <c r="D2972" t="s">
        <v>147</v>
      </c>
      <c r="E2972" t="s">
        <v>140</v>
      </c>
      <c r="F2972" t="str">
        <f t="shared" si="139"/>
        <v>Tasmania</v>
      </c>
      <c r="G2972" t="s">
        <v>70</v>
      </c>
      <c r="H2972">
        <v>7320</v>
      </c>
      <c r="I2972" t="s">
        <v>11</v>
      </c>
      <c r="J2972" t="s">
        <v>71</v>
      </c>
      <c r="K2972" t="s">
        <v>150</v>
      </c>
      <c r="L2972" t="s">
        <v>18</v>
      </c>
      <c r="M2972" s="5">
        <v>441.41</v>
      </c>
      <c r="N2972">
        <v>1</v>
      </c>
    </row>
    <row r="2973" spans="1:14" x14ac:dyDescent="0.25">
      <c r="A2973" s="2">
        <v>45666</v>
      </c>
      <c r="B2973" s="3">
        <f t="shared" si="140"/>
        <v>2025</v>
      </c>
      <c r="C2973" t="str">
        <f t="shared" si="138"/>
        <v>2024-2025</v>
      </c>
      <c r="D2973" t="s">
        <v>147</v>
      </c>
      <c r="E2973" t="s">
        <v>130</v>
      </c>
      <c r="F2973" t="str">
        <f t="shared" si="139"/>
        <v>South Australia</v>
      </c>
      <c r="G2973" t="s">
        <v>32</v>
      </c>
      <c r="H2973">
        <v>5290</v>
      </c>
      <c r="I2973" t="s">
        <v>11</v>
      </c>
      <c r="J2973" t="s">
        <v>38</v>
      </c>
      <c r="K2973" t="s">
        <v>153</v>
      </c>
      <c r="L2973" t="s">
        <v>16</v>
      </c>
      <c r="M2973" s="5">
        <v>441.67</v>
      </c>
      <c r="N2973">
        <v>1</v>
      </c>
    </row>
    <row r="2974" spans="1:14" x14ac:dyDescent="0.25">
      <c r="A2974" s="2">
        <v>45707</v>
      </c>
      <c r="B2974" s="3">
        <f t="shared" si="140"/>
        <v>2025</v>
      </c>
      <c r="C2974" t="str">
        <f t="shared" si="138"/>
        <v>2024-2025</v>
      </c>
      <c r="D2974" t="s">
        <v>147</v>
      </c>
      <c r="E2974" t="s">
        <v>126</v>
      </c>
      <c r="F2974" t="str">
        <f t="shared" si="139"/>
        <v>Queensland</v>
      </c>
      <c r="G2974" t="s">
        <v>35</v>
      </c>
      <c r="H2974">
        <v>4551</v>
      </c>
      <c r="I2974" t="s">
        <v>11</v>
      </c>
      <c r="J2974" t="s">
        <v>120</v>
      </c>
      <c r="K2974" t="s">
        <v>155</v>
      </c>
      <c r="L2974" t="s">
        <v>20</v>
      </c>
      <c r="M2974" s="5">
        <v>442.54</v>
      </c>
      <c r="N2974">
        <v>1</v>
      </c>
    </row>
    <row r="2975" spans="1:14" x14ac:dyDescent="0.25">
      <c r="A2975" s="2">
        <v>45561</v>
      </c>
      <c r="B2975" s="3">
        <f t="shared" si="140"/>
        <v>2025</v>
      </c>
      <c r="C2975" t="str">
        <f t="shared" si="138"/>
        <v>2024-2025</v>
      </c>
      <c r="D2975" t="s">
        <v>147</v>
      </c>
      <c r="E2975" t="s">
        <v>97</v>
      </c>
      <c r="F2975" t="str">
        <f t="shared" si="139"/>
        <v>Tasmania</v>
      </c>
      <c r="G2975" t="s">
        <v>70</v>
      </c>
      <c r="H2975">
        <v>7250</v>
      </c>
      <c r="I2975" t="s">
        <v>11</v>
      </c>
      <c r="J2975" t="s">
        <v>71</v>
      </c>
      <c r="K2975" t="s">
        <v>150</v>
      </c>
      <c r="L2975" t="s">
        <v>18</v>
      </c>
      <c r="M2975" s="5">
        <v>442.94</v>
      </c>
      <c r="N2975">
        <v>1</v>
      </c>
    </row>
    <row r="2976" spans="1:14" x14ac:dyDescent="0.25">
      <c r="A2976" s="2">
        <v>45394</v>
      </c>
      <c r="B2976" s="3">
        <f t="shared" si="140"/>
        <v>2024</v>
      </c>
      <c r="C2976" t="str">
        <f t="shared" si="138"/>
        <v>2023-2024</v>
      </c>
      <c r="D2976" t="s">
        <v>147</v>
      </c>
      <c r="E2976" t="s">
        <v>67</v>
      </c>
      <c r="F2976" t="str">
        <f t="shared" si="139"/>
        <v>New South Wales</v>
      </c>
      <c r="G2976" t="s">
        <v>10</v>
      </c>
      <c r="H2976">
        <v>2478</v>
      </c>
      <c r="I2976" t="s">
        <v>11</v>
      </c>
      <c r="J2976" t="s">
        <v>68</v>
      </c>
      <c r="K2976" t="s">
        <v>154</v>
      </c>
      <c r="L2976" t="s">
        <v>14</v>
      </c>
      <c r="M2976" s="5">
        <v>443.18</v>
      </c>
      <c r="N2976">
        <v>1</v>
      </c>
    </row>
    <row r="2977" spans="1:14" x14ac:dyDescent="0.25">
      <c r="A2977" s="2">
        <v>45456</v>
      </c>
      <c r="B2977" s="3">
        <f t="shared" si="140"/>
        <v>2024</v>
      </c>
      <c r="C2977" t="str">
        <f t="shared" si="138"/>
        <v>2023-2024</v>
      </c>
      <c r="D2977" t="s">
        <v>147</v>
      </c>
      <c r="E2977" t="s">
        <v>112</v>
      </c>
      <c r="F2977" t="str">
        <f t="shared" si="139"/>
        <v>Victoria</v>
      </c>
      <c r="G2977" t="s">
        <v>45</v>
      </c>
      <c r="H2977">
        <v>3076</v>
      </c>
      <c r="I2977" t="s">
        <v>11</v>
      </c>
      <c r="J2977" t="s">
        <v>46</v>
      </c>
      <c r="K2977" t="s">
        <v>19</v>
      </c>
      <c r="L2977" t="s">
        <v>23</v>
      </c>
      <c r="M2977" s="5">
        <v>443.37</v>
      </c>
      <c r="N2977">
        <v>1</v>
      </c>
    </row>
    <row r="2978" spans="1:14" x14ac:dyDescent="0.25">
      <c r="A2978" s="2">
        <v>45913</v>
      </c>
      <c r="B2978" s="3">
        <f t="shared" si="140"/>
        <v>2026</v>
      </c>
      <c r="C2978" t="str">
        <f t="shared" si="138"/>
        <v>2025-2026</v>
      </c>
      <c r="D2978" t="s">
        <v>147</v>
      </c>
      <c r="E2978" t="s">
        <v>113</v>
      </c>
      <c r="F2978" t="str">
        <f t="shared" si="139"/>
        <v>Queensland</v>
      </c>
      <c r="G2978" t="s">
        <v>35</v>
      </c>
      <c r="H2978">
        <v>4215</v>
      </c>
      <c r="I2978" t="s">
        <v>11</v>
      </c>
      <c r="J2978" t="s">
        <v>104</v>
      </c>
      <c r="K2978" t="s">
        <v>154</v>
      </c>
      <c r="L2978" t="s">
        <v>14</v>
      </c>
      <c r="M2978" s="5">
        <v>443.53999999999996</v>
      </c>
      <c r="N2978">
        <v>1</v>
      </c>
    </row>
    <row r="2979" spans="1:14" x14ac:dyDescent="0.25">
      <c r="A2979" s="2">
        <v>45760</v>
      </c>
      <c r="B2979" s="3">
        <f t="shared" si="140"/>
        <v>2025</v>
      </c>
      <c r="C2979" t="str">
        <f t="shared" si="138"/>
        <v>2024-2025</v>
      </c>
      <c r="D2979" t="s">
        <v>147</v>
      </c>
      <c r="E2979" t="s">
        <v>97</v>
      </c>
      <c r="F2979" t="str">
        <f t="shared" si="139"/>
        <v>Tasmania</v>
      </c>
      <c r="G2979" t="s">
        <v>70</v>
      </c>
      <c r="H2979">
        <v>7250</v>
      </c>
      <c r="I2979" t="s">
        <v>11</v>
      </c>
      <c r="J2979" t="s">
        <v>71</v>
      </c>
      <c r="K2979" t="s">
        <v>151</v>
      </c>
      <c r="L2979" t="s">
        <v>21</v>
      </c>
      <c r="M2979" s="5">
        <v>444.56</v>
      </c>
      <c r="N2979">
        <v>1</v>
      </c>
    </row>
    <row r="2980" spans="1:14" x14ac:dyDescent="0.25">
      <c r="A2980" s="2">
        <v>45977</v>
      </c>
      <c r="B2980" s="3">
        <f t="shared" si="140"/>
        <v>2026</v>
      </c>
      <c r="C2980" t="str">
        <f t="shared" si="138"/>
        <v>2025-2026</v>
      </c>
      <c r="D2980" t="s">
        <v>148</v>
      </c>
      <c r="E2980" t="s">
        <v>73</v>
      </c>
      <c r="F2980" t="str">
        <f t="shared" si="139"/>
        <v>Victoria</v>
      </c>
      <c r="G2980" t="s">
        <v>45</v>
      </c>
      <c r="H2980">
        <v>3136</v>
      </c>
      <c r="I2980" t="s">
        <v>11</v>
      </c>
      <c r="J2980" t="s">
        <v>63</v>
      </c>
      <c r="K2980" t="s">
        <v>154</v>
      </c>
      <c r="L2980" t="s">
        <v>14</v>
      </c>
      <c r="M2980" s="5">
        <v>444.64</v>
      </c>
      <c r="N2980">
        <v>1</v>
      </c>
    </row>
    <row r="2981" spans="1:14" x14ac:dyDescent="0.25">
      <c r="A2981" s="2">
        <v>45952</v>
      </c>
      <c r="B2981" s="3">
        <f t="shared" si="140"/>
        <v>2026</v>
      </c>
      <c r="C2981" t="str">
        <f t="shared" si="138"/>
        <v>2025-2026</v>
      </c>
      <c r="D2981" t="s">
        <v>147</v>
      </c>
      <c r="E2981" t="s">
        <v>144</v>
      </c>
      <c r="F2981" t="str">
        <f t="shared" si="139"/>
        <v>Queensland</v>
      </c>
      <c r="G2981" t="s">
        <v>35</v>
      </c>
      <c r="H2981">
        <v>4566</v>
      </c>
      <c r="I2981" t="s">
        <v>11</v>
      </c>
      <c r="J2981" t="s">
        <v>120</v>
      </c>
      <c r="K2981" t="s">
        <v>150</v>
      </c>
      <c r="L2981" t="s">
        <v>18</v>
      </c>
      <c r="M2981" s="5">
        <v>445.42</v>
      </c>
      <c r="N2981">
        <v>1</v>
      </c>
    </row>
    <row r="2982" spans="1:14" x14ac:dyDescent="0.25">
      <c r="A2982" s="2">
        <v>45499</v>
      </c>
      <c r="B2982" s="3">
        <f t="shared" si="140"/>
        <v>2025</v>
      </c>
      <c r="C2982" t="str">
        <f t="shared" si="138"/>
        <v>2024-2025</v>
      </c>
      <c r="D2982" t="s">
        <v>148</v>
      </c>
      <c r="E2982" t="s">
        <v>106</v>
      </c>
      <c r="F2982" t="str">
        <f t="shared" si="139"/>
        <v>Victoria</v>
      </c>
      <c r="G2982" t="s">
        <v>45</v>
      </c>
      <c r="H2982">
        <v>3915</v>
      </c>
      <c r="I2982" t="s">
        <v>11</v>
      </c>
      <c r="J2982" t="s">
        <v>55</v>
      </c>
      <c r="K2982" t="s">
        <v>150</v>
      </c>
      <c r="L2982" t="s">
        <v>18</v>
      </c>
      <c r="M2982" s="5">
        <v>445.52</v>
      </c>
      <c r="N2982">
        <v>1</v>
      </c>
    </row>
    <row r="2983" spans="1:14" x14ac:dyDescent="0.25">
      <c r="A2983" s="2">
        <v>45591</v>
      </c>
      <c r="B2983" s="3">
        <f t="shared" si="140"/>
        <v>2025</v>
      </c>
      <c r="C2983" t="str">
        <f t="shared" si="138"/>
        <v>2024-2025</v>
      </c>
      <c r="D2983" t="s">
        <v>147</v>
      </c>
      <c r="E2983" t="s">
        <v>133</v>
      </c>
      <c r="F2983" t="str">
        <f t="shared" si="139"/>
        <v>Queensland</v>
      </c>
      <c r="G2983" t="s">
        <v>35</v>
      </c>
      <c r="H2983">
        <v>4305</v>
      </c>
      <c r="I2983" t="s">
        <v>11</v>
      </c>
      <c r="J2983" t="s">
        <v>104</v>
      </c>
      <c r="K2983" t="s">
        <v>151</v>
      </c>
      <c r="L2983" t="s">
        <v>21</v>
      </c>
      <c r="M2983" s="5">
        <v>445.52</v>
      </c>
      <c r="N2983">
        <v>1</v>
      </c>
    </row>
    <row r="2984" spans="1:14" x14ac:dyDescent="0.25">
      <c r="A2984" s="2">
        <v>45866</v>
      </c>
      <c r="B2984" s="3">
        <f t="shared" si="140"/>
        <v>2026</v>
      </c>
      <c r="C2984" t="str">
        <f t="shared" si="138"/>
        <v>2025-2026</v>
      </c>
      <c r="D2984" t="s">
        <v>147</v>
      </c>
      <c r="E2984" t="s">
        <v>143</v>
      </c>
      <c r="F2984" t="str">
        <f t="shared" si="139"/>
        <v>New South Wales</v>
      </c>
      <c r="G2984" t="s">
        <v>10</v>
      </c>
      <c r="H2984">
        <v>2154</v>
      </c>
      <c r="I2984" t="s">
        <v>11</v>
      </c>
      <c r="J2984" t="s">
        <v>27</v>
      </c>
      <c r="K2984" t="s">
        <v>154</v>
      </c>
      <c r="L2984" t="s">
        <v>14</v>
      </c>
      <c r="M2984" s="5">
        <v>445.5200000000001</v>
      </c>
      <c r="N2984">
        <v>1</v>
      </c>
    </row>
    <row r="2985" spans="1:14" x14ac:dyDescent="0.25">
      <c r="A2985" s="2">
        <v>45836</v>
      </c>
      <c r="B2985" s="3">
        <f t="shared" si="140"/>
        <v>2025</v>
      </c>
      <c r="C2985" t="str">
        <f t="shared" si="138"/>
        <v>2024-2025</v>
      </c>
      <c r="D2985" t="s">
        <v>147</v>
      </c>
      <c r="E2985" t="s">
        <v>98</v>
      </c>
      <c r="F2985" t="str">
        <f t="shared" si="139"/>
        <v>Victoria</v>
      </c>
      <c r="G2985" t="s">
        <v>45</v>
      </c>
      <c r="H2985">
        <v>3429</v>
      </c>
      <c r="I2985" t="s">
        <v>11</v>
      </c>
      <c r="J2985" t="s">
        <v>60</v>
      </c>
      <c r="K2985" t="s">
        <v>19</v>
      </c>
      <c r="L2985" t="s">
        <v>23</v>
      </c>
      <c r="M2985" s="5">
        <v>445.87</v>
      </c>
      <c r="N2985">
        <v>1</v>
      </c>
    </row>
    <row r="2986" spans="1:14" x14ac:dyDescent="0.25">
      <c r="A2986" s="2">
        <v>45997</v>
      </c>
      <c r="B2986" s="3">
        <f t="shared" si="140"/>
        <v>2026</v>
      </c>
      <c r="C2986" t="str">
        <f t="shared" si="138"/>
        <v>2025-2026</v>
      </c>
      <c r="D2986" t="s">
        <v>148</v>
      </c>
      <c r="E2986" t="s">
        <v>105</v>
      </c>
      <c r="F2986" t="str">
        <f t="shared" si="139"/>
        <v>Victoria</v>
      </c>
      <c r="G2986" t="s">
        <v>45</v>
      </c>
      <c r="H2986">
        <v>3500</v>
      </c>
      <c r="I2986" t="s">
        <v>11</v>
      </c>
      <c r="J2986" t="s">
        <v>60</v>
      </c>
      <c r="K2986" t="s">
        <v>152</v>
      </c>
      <c r="L2986" t="s">
        <v>13</v>
      </c>
      <c r="M2986" s="5">
        <v>445.95</v>
      </c>
      <c r="N2986">
        <v>1</v>
      </c>
    </row>
    <row r="2987" spans="1:14" x14ac:dyDescent="0.25">
      <c r="A2987" s="2">
        <v>45383</v>
      </c>
      <c r="B2987" s="3">
        <f t="shared" si="140"/>
        <v>2024</v>
      </c>
      <c r="C2987" t="str">
        <f t="shared" si="138"/>
        <v>2023-2024</v>
      </c>
      <c r="D2987" t="s">
        <v>147</v>
      </c>
      <c r="E2987" t="s">
        <v>31</v>
      </c>
      <c r="F2987" t="str">
        <f t="shared" si="139"/>
        <v>South Australia</v>
      </c>
      <c r="G2987" t="s">
        <v>32</v>
      </c>
      <c r="H2987">
        <v>5168</v>
      </c>
      <c r="I2987" t="s">
        <v>11</v>
      </c>
      <c r="J2987" t="s">
        <v>33</v>
      </c>
      <c r="K2987" t="s">
        <v>153</v>
      </c>
      <c r="L2987" t="s">
        <v>16</v>
      </c>
      <c r="M2987" s="5">
        <v>447.42999999999995</v>
      </c>
      <c r="N2987">
        <v>1</v>
      </c>
    </row>
    <row r="2988" spans="1:14" x14ac:dyDescent="0.25">
      <c r="A2988" s="2">
        <v>45791</v>
      </c>
      <c r="B2988" s="3">
        <f t="shared" si="140"/>
        <v>2025</v>
      </c>
      <c r="C2988" t="str">
        <f t="shared" si="138"/>
        <v>2024-2025</v>
      </c>
      <c r="D2988" t="s">
        <v>147</v>
      </c>
      <c r="E2988" t="s">
        <v>112</v>
      </c>
      <c r="F2988" t="str">
        <f t="shared" si="139"/>
        <v>Victoria</v>
      </c>
      <c r="G2988" t="s">
        <v>45</v>
      </c>
      <c r="H2988">
        <v>3076</v>
      </c>
      <c r="I2988" t="s">
        <v>11</v>
      </c>
      <c r="J2988" t="s">
        <v>46</v>
      </c>
      <c r="K2988" t="s">
        <v>156</v>
      </c>
      <c r="L2988" t="s">
        <v>17</v>
      </c>
      <c r="M2988" s="5">
        <v>447.43999999999994</v>
      </c>
      <c r="N2988">
        <v>1</v>
      </c>
    </row>
    <row r="2989" spans="1:14" x14ac:dyDescent="0.25">
      <c r="A2989" s="2">
        <v>45994</v>
      </c>
      <c r="B2989" s="3">
        <f t="shared" si="140"/>
        <v>2026</v>
      </c>
      <c r="C2989" t="str">
        <f t="shared" si="138"/>
        <v>2025-2026</v>
      </c>
      <c r="D2989" t="s">
        <v>148</v>
      </c>
      <c r="E2989" t="s">
        <v>127</v>
      </c>
      <c r="F2989" t="str">
        <f t="shared" si="139"/>
        <v>New South Wales</v>
      </c>
      <c r="G2989" t="s">
        <v>10</v>
      </c>
      <c r="H2989">
        <v>2131</v>
      </c>
      <c r="I2989" t="s">
        <v>11</v>
      </c>
      <c r="J2989" t="s">
        <v>27</v>
      </c>
      <c r="K2989" t="s">
        <v>151</v>
      </c>
      <c r="L2989" t="s">
        <v>21</v>
      </c>
      <c r="M2989" s="5">
        <v>447.63</v>
      </c>
      <c r="N2989">
        <v>1</v>
      </c>
    </row>
    <row r="2990" spans="1:14" x14ac:dyDescent="0.25">
      <c r="A2990" s="2">
        <v>45901</v>
      </c>
      <c r="B2990" s="3">
        <f t="shared" si="140"/>
        <v>2026</v>
      </c>
      <c r="C2990" t="str">
        <f t="shared" si="138"/>
        <v>2025-2026</v>
      </c>
      <c r="D2990" t="s">
        <v>148</v>
      </c>
      <c r="E2990" t="s">
        <v>135</v>
      </c>
      <c r="F2990" t="str">
        <f t="shared" si="139"/>
        <v>Victoria</v>
      </c>
      <c r="G2990" t="s">
        <v>45</v>
      </c>
      <c r="H2990">
        <v>3550</v>
      </c>
      <c r="I2990" t="s">
        <v>11</v>
      </c>
      <c r="J2990" t="s">
        <v>60</v>
      </c>
      <c r="K2990" t="s">
        <v>155</v>
      </c>
      <c r="L2990" t="s">
        <v>20</v>
      </c>
      <c r="M2990" s="5">
        <v>447.95</v>
      </c>
      <c r="N2990">
        <v>1</v>
      </c>
    </row>
    <row r="2991" spans="1:14" x14ac:dyDescent="0.25">
      <c r="A2991" s="2">
        <v>45298</v>
      </c>
      <c r="B2991" s="3">
        <f t="shared" si="140"/>
        <v>2024</v>
      </c>
      <c r="C2991" t="str">
        <f t="shared" si="138"/>
        <v>2023-2024</v>
      </c>
      <c r="D2991" t="s">
        <v>147</v>
      </c>
      <c r="E2991" t="s">
        <v>144</v>
      </c>
      <c r="F2991" t="str">
        <f t="shared" si="139"/>
        <v>Queensland</v>
      </c>
      <c r="G2991" t="s">
        <v>35</v>
      </c>
      <c r="H2991">
        <v>4566</v>
      </c>
      <c r="I2991" t="s">
        <v>11</v>
      </c>
      <c r="J2991" t="s">
        <v>120</v>
      </c>
      <c r="K2991" t="s">
        <v>152</v>
      </c>
      <c r="L2991" t="s">
        <v>13</v>
      </c>
      <c r="M2991" s="5">
        <v>449.75</v>
      </c>
      <c r="N2991">
        <v>1</v>
      </c>
    </row>
    <row r="2992" spans="1:14" x14ac:dyDescent="0.25">
      <c r="A2992" s="2">
        <v>45375</v>
      </c>
      <c r="B2992" s="3">
        <f t="shared" si="140"/>
        <v>2024</v>
      </c>
      <c r="C2992" t="str">
        <f t="shared" si="138"/>
        <v>2023-2024</v>
      </c>
      <c r="D2992" t="s">
        <v>148</v>
      </c>
      <c r="E2992" t="s">
        <v>87</v>
      </c>
      <c r="F2992" t="str">
        <f t="shared" si="139"/>
        <v>New South Wales</v>
      </c>
      <c r="G2992" t="s">
        <v>10</v>
      </c>
      <c r="H2992">
        <v>2790</v>
      </c>
      <c r="I2992" t="s">
        <v>11</v>
      </c>
      <c r="J2992" t="s">
        <v>25</v>
      </c>
      <c r="K2992" t="s">
        <v>150</v>
      </c>
      <c r="L2992" t="s">
        <v>18</v>
      </c>
      <c r="M2992" s="5">
        <v>450.03</v>
      </c>
      <c r="N2992">
        <v>1</v>
      </c>
    </row>
    <row r="2993" spans="1:14" x14ac:dyDescent="0.25">
      <c r="A2993" s="2">
        <v>45919</v>
      </c>
      <c r="B2993" s="3">
        <f t="shared" si="140"/>
        <v>2026</v>
      </c>
      <c r="C2993" t="str">
        <f t="shared" si="138"/>
        <v>2025-2026</v>
      </c>
      <c r="D2993" t="s">
        <v>147</v>
      </c>
      <c r="E2993" t="s">
        <v>136</v>
      </c>
      <c r="F2993" t="str">
        <f t="shared" si="139"/>
        <v>Victoria</v>
      </c>
      <c r="G2993" t="s">
        <v>45</v>
      </c>
      <c r="H2993">
        <v>3175</v>
      </c>
      <c r="I2993" t="s">
        <v>11</v>
      </c>
      <c r="J2993" t="s">
        <v>63</v>
      </c>
      <c r="K2993" t="s">
        <v>156</v>
      </c>
      <c r="L2993" t="s">
        <v>17</v>
      </c>
      <c r="M2993" s="5">
        <v>450.11</v>
      </c>
      <c r="N2993">
        <v>1</v>
      </c>
    </row>
    <row r="2994" spans="1:14" x14ac:dyDescent="0.25">
      <c r="A2994" s="2">
        <v>45444</v>
      </c>
      <c r="B2994" s="3">
        <f t="shared" si="140"/>
        <v>2024</v>
      </c>
      <c r="C2994" t="str">
        <f t="shared" si="138"/>
        <v>2023-2024</v>
      </c>
      <c r="D2994" t="s">
        <v>147</v>
      </c>
      <c r="E2994" t="s">
        <v>124</v>
      </c>
      <c r="F2994" t="str">
        <f t="shared" si="139"/>
        <v>New South Wales</v>
      </c>
      <c r="G2994" t="s">
        <v>10</v>
      </c>
      <c r="H2994">
        <v>2015</v>
      </c>
      <c r="I2994" t="s">
        <v>11</v>
      </c>
      <c r="J2994" t="s">
        <v>12</v>
      </c>
      <c r="K2994" t="s">
        <v>19</v>
      </c>
      <c r="L2994" t="s">
        <v>23</v>
      </c>
      <c r="M2994" s="5">
        <v>450.48</v>
      </c>
      <c r="N2994">
        <v>1</v>
      </c>
    </row>
    <row r="2995" spans="1:14" x14ac:dyDescent="0.25">
      <c r="A2995" s="2">
        <v>45404</v>
      </c>
      <c r="B2995" s="3">
        <f t="shared" si="140"/>
        <v>2024</v>
      </c>
      <c r="C2995" t="str">
        <f t="shared" si="138"/>
        <v>2023-2024</v>
      </c>
      <c r="D2995" t="s">
        <v>147</v>
      </c>
      <c r="E2995" t="s">
        <v>144</v>
      </c>
      <c r="F2995" t="str">
        <f t="shared" si="139"/>
        <v>Queensland</v>
      </c>
      <c r="G2995" t="s">
        <v>35</v>
      </c>
      <c r="H2995">
        <v>4566</v>
      </c>
      <c r="I2995" t="s">
        <v>11</v>
      </c>
      <c r="J2995" t="s">
        <v>120</v>
      </c>
      <c r="K2995" t="s">
        <v>151</v>
      </c>
      <c r="L2995" t="s">
        <v>21</v>
      </c>
      <c r="M2995" s="5">
        <v>451.26</v>
      </c>
      <c r="N2995">
        <v>1</v>
      </c>
    </row>
    <row r="2996" spans="1:14" x14ac:dyDescent="0.25">
      <c r="A2996" s="2">
        <v>45339</v>
      </c>
      <c r="B2996" s="3">
        <f t="shared" si="140"/>
        <v>2024</v>
      </c>
      <c r="C2996" t="str">
        <f t="shared" si="138"/>
        <v>2023-2024</v>
      </c>
      <c r="D2996" t="s">
        <v>147</v>
      </c>
      <c r="E2996" t="s">
        <v>132</v>
      </c>
      <c r="F2996" t="str">
        <f t="shared" si="139"/>
        <v>New South Wales</v>
      </c>
      <c r="G2996" t="s">
        <v>10</v>
      </c>
      <c r="H2996">
        <v>2800</v>
      </c>
      <c r="I2996" t="s">
        <v>11</v>
      </c>
      <c r="J2996" t="s">
        <v>25</v>
      </c>
      <c r="K2996" t="s">
        <v>153</v>
      </c>
      <c r="L2996" t="s">
        <v>16</v>
      </c>
      <c r="M2996" s="5">
        <v>451.41</v>
      </c>
      <c r="N2996">
        <v>1</v>
      </c>
    </row>
    <row r="2997" spans="1:14" x14ac:dyDescent="0.25">
      <c r="A2997" s="2">
        <v>45448</v>
      </c>
      <c r="B2997" s="3">
        <f t="shared" si="140"/>
        <v>2024</v>
      </c>
      <c r="C2997" t="str">
        <f t="shared" si="138"/>
        <v>2023-2024</v>
      </c>
      <c r="D2997" t="s">
        <v>147</v>
      </c>
      <c r="E2997" t="s">
        <v>116</v>
      </c>
      <c r="F2997" t="str">
        <f t="shared" si="139"/>
        <v>Western Australia</v>
      </c>
      <c r="G2997" t="s">
        <v>48</v>
      </c>
      <c r="H2997">
        <v>6725</v>
      </c>
      <c r="I2997" t="s">
        <v>11</v>
      </c>
      <c r="J2997" t="s">
        <v>77</v>
      </c>
      <c r="K2997" t="s">
        <v>150</v>
      </c>
      <c r="L2997" t="s">
        <v>18</v>
      </c>
      <c r="M2997" s="5">
        <v>451.99</v>
      </c>
      <c r="N2997">
        <v>1</v>
      </c>
    </row>
    <row r="2998" spans="1:14" x14ac:dyDescent="0.25">
      <c r="A2998" s="2">
        <v>45906</v>
      </c>
      <c r="B2998" s="3">
        <f t="shared" si="140"/>
        <v>2026</v>
      </c>
      <c r="C2998" t="str">
        <f t="shared" si="138"/>
        <v>2025-2026</v>
      </c>
      <c r="D2998" t="s">
        <v>147</v>
      </c>
      <c r="E2998" t="s">
        <v>44</v>
      </c>
      <c r="F2998" t="str">
        <f t="shared" si="139"/>
        <v>Victoria</v>
      </c>
      <c r="G2998" t="s">
        <v>45</v>
      </c>
      <c r="H2998">
        <v>3066</v>
      </c>
      <c r="I2998" t="s">
        <v>11</v>
      </c>
      <c r="J2998" t="s">
        <v>46</v>
      </c>
      <c r="K2998" t="s">
        <v>150</v>
      </c>
      <c r="L2998" t="s">
        <v>18</v>
      </c>
      <c r="M2998" s="5">
        <v>452.17</v>
      </c>
      <c r="N2998">
        <v>1</v>
      </c>
    </row>
    <row r="2999" spans="1:14" x14ac:dyDescent="0.25">
      <c r="A2999" s="2">
        <v>45670</v>
      </c>
      <c r="B2999" s="3">
        <f t="shared" si="140"/>
        <v>2025</v>
      </c>
      <c r="C2999" t="str">
        <f t="shared" si="138"/>
        <v>2024-2025</v>
      </c>
      <c r="D2999" t="s">
        <v>148</v>
      </c>
      <c r="E2999" t="s">
        <v>110</v>
      </c>
      <c r="F2999" t="str">
        <f t="shared" si="139"/>
        <v>Queensland</v>
      </c>
      <c r="G2999" t="s">
        <v>35</v>
      </c>
      <c r="H2999">
        <v>4680</v>
      </c>
      <c r="I2999" t="s">
        <v>11</v>
      </c>
      <c r="J2999" t="s">
        <v>51</v>
      </c>
      <c r="K2999" t="s">
        <v>150</v>
      </c>
      <c r="L2999" t="s">
        <v>18</v>
      </c>
      <c r="M2999" s="5">
        <v>452.36</v>
      </c>
      <c r="N2999">
        <v>1</v>
      </c>
    </row>
    <row r="3000" spans="1:14" x14ac:dyDescent="0.25">
      <c r="A3000" s="2">
        <v>45322</v>
      </c>
      <c r="B3000" s="3">
        <f t="shared" si="140"/>
        <v>2024</v>
      </c>
      <c r="C3000" t="str">
        <f t="shared" si="138"/>
        <v>2023-2024</v>
      </c>
      <c r="D3000" t="s">
        <v>148</v>
      </c>
      <c r="E3000" t="s">
        <v>87</v>
      </c>
      <c r="F3000" t="str">
        <f t="shared" si="139"/>
        <v>New South Wales</v>
      </c>
      <c r="G3000" t="s">
        <v>10</v>
      </c>
      <c r="H3000">
        <v>2790</v>
      </c>
      <c r="I3000" t="s">
        <v>11</v>
      </c>
      <c r="J3000" t="s">
        <v>25</v>
      </c>
      <c r="K3000" t="s">
        <v>151</v>
      </c>
      <c r="L3000" t="s">
        <v>21</v>
      </c>
      <c r="M3000" s="5">
        <v>452.57000000000005</v>
      </c>
      <c r="N3000">
        <v>1</v>
      </c>
    </row>
    <row r="3001" spans="1:14" x14ac:dyDescent="0.25">
      <c r="A3001" s="2">
        <v>45433</v>
      </c>
      <c r="B3001" s="3">
        <f t="shared" si="140"/>
        <v>2024</v>
      </c>
      <c r="C3001" t="str">
        <f t="shared" si="138"/>
        <v>2023-2024</v>
      </c>
      <c r="D3001" t="s">
        <v>147</v>
      </c>
      <c r="E3001" t="s">
        <v>132</v>
      </c>
      <c r="F3001" t="str">
        <f t="shared" si="139"/>
        <v>New South Wales</v>
      </c>
      <c r="G3001" t="s">
        <v>10</v>
      </c>
      <c r="H3001">
        <v>2800</v>
      </c>
      <c r="I3001" t="s">
        <v>11</v>
      </c>
      <c r="J3001" t="s">
        <v>25</v>
      </c>
      <c r="K3001" t="s">
        <v>154</v>
      </c>
      <c r="L3001" t="s">
        <v>14</v>
      </c>
      <c r="M3001" s="5">
        <v>452.96999999999997</v>
      </c>
      <c r="N3001">
        <v>1</v>
      </c>
    </row>
    <row r="3002" spans="1:14" x14ac:dyDescent="0.25">
      <c r="A3002" s="2">
        <v>45701</v>
      </c>
      <c r="B3002" s="3">
        <f t="shared" si="140"/>
        <v>2025</v>
      </c>
      <c r="C3002" t="str">
        <f t="shared" si="138"/>
        <v>2024-2025</v>
      </c>
      <c r="D3002" t="s">
        <v>147</v>
      </c>
      <c r="E3002" t="s">
        <v>26</v>
      </c>
      <c r="F3002" t="str">
        <f t="shared" si="139"/>
        <v>New South Wales</v>
      </c>
      <c r="G3002" t="s">
        <v>10</v>
      </c>
      <c r="H3002">
        <v>2141</v>
      </c>
      <c r="I3002" t="s">
        <v>11</v>
      </c>
      <c r="J3002" t="s">
        <v>27</v>
      </c>
      <c r="K3002" t="s">
        <v>154</v>
      </c>
      <c r="L3002" t="s">
        <v>14</v>
      </c>
      <c r="M3002" s="5">
        <v>453.55</v>
      </c>
      <c r="N3002">
        <v>1</v>
      </c>
    </row>
    <row r="3003" spans="1:14" x14ac:dyDescent="0.25">
      <c r="A3003" s="2">
        <v>45664</v>
      </c>
      <c r="B3003" s="3">
        <f t="shared" si="140"/>
        <v>2025</v>
      </c>
      <c r="C3003" t="str">
        <f t="shared" si="138"/>
        <v>2024-2025</v>
      </c>
      <c r="D3003" t="s">
        <v>147</v>
      </c>
      <c r="E3003" t="s">
        <v>78</v>
      </c>
      <c r="F3003" t="str">
        <f t="shared" si="139"/>
        <v>New South Wales</v>
      </c>
      <c r="G3003" t="s">
        <v>10</v>
      </c>
      <c r="H3003">
        <v>2350</v>
      </c>
      <c r="I3003" t="s">
        <v>11</v>
      </c>
      <c r="J3003" t="s">
        <v>68</v>
      </c>
      <c r="K3003" t="s">
        <v>149</v>
      </c>
      <c r="L3003" t="s">
        <v>15</v>
      </c>
      <c r="M3003" s="5">
        <v>454.25</v>
      </c>
      <c r="N3003">
        <v>1</v>
      </c>
    </row>
    <row r="3004" spans="1:14" x14ac:dyDescent="0.25">
      <c r="A3004" s="2">
        <v>45541</v>
      </c>
      <c r="B3004" s="3">
        <f t="shared" si="140"/>
        <v>2025</v>
      </c>
      <c r="C3004" t="str">
        <f t="shared" si="138"/>
        <v>2024-2025</v>
      </c>
      <c r="D3004" t="s">
        <v>147</v>
      </c>
      <c r="E3004" t="s">
        <v>142</v>
      </c>
      <c r="F3004" t="str">
        <f t="shared" si="139"/>
        <v>Australian Capital Territory</v>
      </c>
      <c r="G3004" t="s">
        <v>80</v>
      </c>
      <c r="H3004">
        <v>2609</v>
      </c>
      <c r="I3004" t="s">
        <v>11</v>
      </c>
      <c r="J3004" t="s">
        <v>58</v>
      </c>
      <c r="K3004" t="s">
        <v>154</v>
      </c>
      <c r="L3004" t="s">
        <v>14</v>
      </c>
      <c r="M3004" s="5">
        <v>454.59000000000003</v>
      </c>
      <c r="N3004">
        <v>1</v>
      </c>
    </row>
    <row r="3005" spans="1:14" x14ac:dyDescent="0.25">
      <c r="A3005" s="2">
        <v>45482</v>
      </c>
      <c r="B3005" s="3">
        <f t="shared" si="140"/>
        <v>2025</v>
      </c>
      <c r="C3005" t="str">
        <f t="shared" si="138"/>
        <v>2024-2025</v>
      </c>
      <c r="D3005" t="s">
        <v>147</v>
      </c>
      <c r="E3005" t="s">
        <v>137</v>
      </c>
      <c r="F3005" t="str">
        <f t="shared" si="139"/>
        <v>New South Wales</v>
      </c>
      <c r="G3005" t="s">
        <v>10</v>
      </c>
      <c r="H3005">
        <v>2031</v>
      </c>
      <c r="I3005" t="s">
        <v>11</v>
      </c>
      <c r="J3005" t="s">
        <v>12</v>
      </c>
      <c r="K3005" t="s">
        <v>155</v>
      </c>
      <c r="L3005" t="s">
        <v>20</v>
      </c>
      <c r="M3005" s="5">
        <v>454.86000000000007</v>
      </c>
      <c r="N3005">
        <v>1</v>
      </c>
    </row>
    <row r="3006" spans="1:14" x14ac:dyDescent="0.25">
      <c r="A3006" s="2">
        <v>45404</v>
      </c>
      <c r="B3006" s="3">
        <f t="shared" si="140"/>
        <v>2024</v>
      </c>
      <c r="C3006" t="str">
        <f t="shared" si="138"/>
        <v>2023-2024</v>
      </c>
      <c r="D3006" t="s">
        <v>148</v>
      </c>
      <c r="E3006" t="s">
        <v>110</v>
      </c>
      <c r="F3006" t="str">
        <f t="shared" si="139"/>
        <v>Queensland</v>
      </c>
      <c r="G3006" t="s">
        <v>35</v>
      </c>
      <c r="H3006">
        <v>4680</v>
      </c>
      <c r="I3006" t="s">
        <v>11</v>
      </c>
      <c r="J3006" t="s">
        <v>51</v>
      </c>
      <c r="K3006" t="s">
        <v>156</v>
      </c>
      <c r="L3006" t="s">
        <v>17</v>
      </c>
      <c r="M3006" s="5">
        <v>454.93</v>
      </c>
      <c r="N3006">
        <v>1</v>
      </c>
    </row>
    <row r="3007" spans="1:14" x14ac:dyDescent="0.25">
      <c r="A3007" s="2">
        <v>45842</v>
      </c>
      <c r="B3007" s="3">
        <f t="shared" si="140"/>
        <v>2026</v>
      </c>
      <c r="C3007" t="str">
        <f t="shared" si="138"/>
        <v>2025-2026</v>
      </c>
      <c r="D3007" t="s">
        <v>147</v>
      </c>
      <c r="E3007" t="s">
        <v>117</v>
      </c>
      <c r="F3007" t="str">
        <f t="shared" si="139"/>
        <v>Queensland</v>
      </c>
      <c r="G3007" t="s">
        <v>35</v>
      </c>
      <c r="H3007">
        <v>4119</v>
      </c>
      <c r="I3007" t="s">
        <v>11</v>
      </c>
      <c r="J3007" t="s">
        <v>43</v>
      </c>
      <c r="K3007" t="s">
        <v>152</v>
      </c>
      <c r="L3007" t="s">
        <v>13</v>
      </c>
      <c r="M3007" s="5">
        <v>455.02</v>
      </c>
      <c r="N3007">
        <v>1</v>
      </c>
    </row>
    <row r="3008" spans="1:14" x14ac:dyDescent="0.25">
      <c r="A3008" s="2">
        <v>45954</v>
      </c>
      <c r="B3008" s="3">
        <f t="shared" si="140"/>
        <v>2026</v>
      </c>
      <c r="C3008" t="str">
        <f t="shared" si="138"/>
        <v>2025-2026</v>
      </c>
      <c r="D3008" t="s">
        <v>147</v>
      </c>
      <c r="E3008" t="s">
        <v>101</v>
      </c>
      <c r="F3008" t="str">
        <f t="shared" si="139"/>
        <v>Victoria</v>
      </c>
      <c r="G3008" t="s">
        <v>45</v>
      </c>
      <c r="H3008">
        <v>3131</v>
      </c>
      <c r="I3008" t="s">
        <v>11</v>
      </c>
      <c r="J3008" t="s">
        <v>63</v>
      </c>
      <c r="K3008" t="s">
        <v>149</v>
      </c>
      <c r="L3008" t="s">
        <v>15</v>
      </c>
      <c r="M3008" s="5">
        <v>455.37000000000006</v>
      </c>
      <c r="N3008">
        <v>1</v>
      </c>
    </row>
    <row r="3009" spans="1:14" x14ac:dyDescent="0.25">
      <c r="A3009" s="2">
        <v>45804</v>
      </c>
      <c r="B3009" s="3">
        <f t="shared" si="140"/>
        <v>2025</v>
      </c>
      <c r="C3009" t="str">
        <f t="shared" si="138"/>
        <v>2024-2025</v>
      </c>
      <c r="D3009" t="s">
        <v>147</v>
      </c>
      <c r="E3009" t="s">
        <v>97</v>
      </c>
      <c r="F3009" t="str">
        <f t="shared" si="139"/>
        <v>Tasmania</v>
      </c>
      <c r="G3009" t="s">
        <v>70</v>
      </c>
      <c r="H3009">
        <v>7250</v>
      </c>
      <c r="I3009" t="s">
        <v>11</v>
      </c>
      <c r="J3009" t="s">
        <v>71</v>
      </c>
      <c r="K3009" t="s">
        <v>151</v>
      </c>
      <c r="L3009" t="s">
        <v>21</v>
      </c>
      <c r="M3009" s="5">
        <v>455.39</v>
      </c>
      <c r="N3009">
        <v>1</v>
      </c>
    </row>
    <row r="3010" spans="1:14" x14ac:dyDescent="0.25">
      <c r="A3010" s="2">
        <v>46019</v>
      </c>
      <c r="B3010" s="3">
        <f t="shared" si="140"/>
        <v>2026</v>
      </c>
      <c r="C3010" t="str">
        <f t="shared" ref="C3010:C3073" si="141">IF(MONTH(A3010) &gt;= 7, YEAR(A3010) &amp; "-" &amp; YEAR(A3010) + 1, YEAR(A3010) - 1 &amp; "-" &amp; YEAR(A3010))</f>
        <v>2025-2026</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25">
      <c r="A3011" s="2">
        <v>45322</v>
      </c>
      <c r="B3011" s="3">
        <f t="shared" ref="B3011:B3074" si="143">IF(MONTH(A3011)&gt;=7,YEAR(A3011)+1,YEAR(A3011))</f>
        <v>2024</v>
      </c>
      <c r="C3011" t="str">
        <f t="shared" si="141"/>
        <v>2023-2024</v>
      </c>
      <c r="D3011" t="s">
        <v>148</v>
      </c>
      <c r="E3011" t="s">
        <v>34</v>
      </c>
      <c r="F3011" t="str">
        <f t="shared" si="142"/>
        <v>Queensland</v>
      </c>
      <c r="G3011" t="s">
        <v>35</v>
      </c>
      <c r="H3011">
        <v>4802</v>
      </c>
      <c r="I3011" t="s">
        <v>11</v>
      </c>
      <c r="J3011" t="s">
        <v>36</v>
      </c>
      <c r="K3011" t="s">
        <v>151</v>
      </c>
      <c r="L3011" t="s">
        <v>21</v>
      </c>
      <c r="M3011" s="5">
        <v>457.41</v>
      </c>
      <c r="N3011">
        <v>1</v>
      </c>
    </row>
    <row r="3012" spans="1:14" x14ac:dyDescent="0.25">
      <c r="A3012" s="2">
        <v>45326</v>
      </c>
      <c r="B3012" s="3">
        <f t="shared" si="143"/>
        <v>2024</v>
      </c>
      <c r="C3012" t="str">
        <f t="shared" si="141"/>
        <v>2023-2024</v>
      </c>
      <c r="D3012" t="s">
        <v>147</v>
      </c>
      <c r="E3012" t="s">
        <v>95</v>
      </c>
      <c r="F3012" t="str">
        <f t="shared" si="142"/>
        <v>Victoria</v>
      </c>
      <c r="G3012" t="s">
        <v>45</v>
      </c>
      <c r="H3012">
        <v>3931</v>
      </c>
      <c r="I3012" t="s">
        <v>11</v>
      </c>
      <c r="J3012" t="s">
        <v>55</v>
      </c>
      <c r="K3012" t="s">
        <v>150</v>
      </c>
      <c r="L3012" t="s">
        <v>18</v>
      </c>
      <c r="M3012" s="5">
        <v>457.87</v>
      </c>
      <c r="N3012">
        <v>1</v>
      </c>
    </row>
    <row r="3013" spans="1:14" x14ac:dyDescent="0.25">
      <c r="A3013" s="2">
        <v>45954</v>
      </c>
      <c r="B3013" s="3">
        <f t="shared" si="143"/>
        <v>2026</v>
      </c>
      <c r="C3013" t="str">
        <f t="shared" si="141"/>
        <v>2025-2026</v>
      </c>
      <c r="D3013" t="s">
        <v>147</v>
      </c>
      <c r="E3013" t="s">
        <v>53</v>
      </c>
      <c r="F3013" t="str">
        <f t="shared" si="142"/>
        <v>South Australia</v>
      </c>
      <c r="G3013" t="s">
        <v>32</v>
      </c>
      <c r="H3013">
        <v>5082</v>
      </c>
      <c r="I3013" t="s">
        <v>11</v>
      </c>
      <c r="J3013" t="s">
        <v>33</v>
      </c>
      <c r="K3013" t="s">
        <v>152</v>
      </c>
      <c r="L3013" t="s">
        <v>13</v>
      </c>
      <c r="M3013" s="5">
        <v>458.33000000000004</v>
      </c>
      <c r="N3013">
        <v>1</v>
      </c>
    </row>
    <row r="3014" spans="1:14" x14ac:dyDescent="0.25">
      <c r="A3014" s="2">
        <v>45437</v>
      </c>
      <c r="B3014" s="3">
        <f t="shared" si="143"/>
        <v>2024</v>
      </c>
      <c r="C3014" t="str">
        <f t="shared" si="141"/>
        <v>2023-2024</v>
      </c>
      <c r="D3014" t="s">
        <v>147</v>
      </c>
      <c r="E3014" t="s">
        <v>89</v>
      </c>
      <c r="F3014" t="str">
        <f t="shared" si="142"/>
        <v>Queensland</v>
      </c>
      <c r="G3014" t="s">
        <v>35</v>
      </c>
      <c r="H3014">
        <v>4655</v>
      </c>
      <c r="I3014" t="s">
        <v>11</v>
      </c>
      <c r="J3014" t="s">
        <v>51</v>
      </c>
      <c r="K3014" t="s">
        <v>19</v>
      </c>
      <c r="L3014" t="s">
        <v>23</v>
      </c>
      <c r="M3014" s="5">
        <v>458.36</v>
      </c>
      <c r="N3014">
        <v>1</v>
      </c>
    </row>
    <row r="3015" spans="1:14" x14ac:dyDescent="0.25">
      <c r="A3015" s="2">
        <v>45578</v>
      </c>
      <c r="B3015" s="3">
        <f t="shared" si="143"/>
        <v>2025</v>
      </c>
      <c r="C3015" t="str">
        <f t="shared" si="141"/>
        <v>2024-2025</v>
      </c>
      <c r="D3015" t="s">
        <v>147</v>
      </c>
      <c r="E3015" t="s">
        <v>78</v>
      </c>
      <c r="F3015" t="str">
        <f t="shared" si="142"/>
        <v>New South Wales</v>
      </c>
      <c r="G3015" t="s">
        <v>10</v>
      </c>
      <c r="H3015">
        <v>2350</v>
      </c>
      <c r="I3015" t="s">
        <v>11</v>
      </c>
      <c r="J3015" t="s">
        <v>68</v>
      </c>
      <c r="K3015" t="s">
        <v>149</v>
      </c>
      <c r="L3015" t="s">
        <v>15</v>
      </c>
      <c r="M3015" s="5">
        <v>459.08</v>
      </c>
      <c r="N3015">
        <v>1</v>
      </c>
    </row>
    <row r="3016" spans="1:14" x14ac:dyDescent="0.25">
      <c r="A3016" s="2">
        <v>45656</v>
      </c>
      <c r="B3016" s="3">
        <f t="shared" si="143"/>
        <v>2025</v>
      </c>
      <c r="C3016" t="str">
        <f t="shared" si="141"/>
        <v>2024-2025</v>
      </c>
      <c r="D3016" t="s">
        <v>147</v>
      </c>
      <c r="E3016" t="s">
        <v>69</v>
      </c>
      <c r="F3016" t="str">
        <f t="shared" si="142"/>
        <v>Tasmania</v>
      </c>
      <c r="G3016" t="s">
        <v>70</v>
      </c>
      <c r="H3016">
        <v>7018</v>
      </c>
      <c r="I3016" t="s">
        <v>11</v>
      </c>
      <c r="J3016" t="s">
        <v>71</v>
      </c>
      <c r="K3016" t="s">
        <v>152</v>
      </c>
      <c r="L3016" t="s">
        <v>13</v>
      </c>
      <c r="M3016" s="5">
        <v>459.33</v>
      </c>
      <c r="N3016">
        <v>1</v>
      </c>
    </row>
    <row r="3017" spans="1:14" x14ac:dyDescent="0.25">
      <c r="A3017" s="2">
        <v>45401</v>
      </c>
      <c r="B3017" s="3">
        <f t="shared" si="143"/>
        <v>2024</v>
      </c>
      <c r="C3017" t="str">
        <f t="shared" si="141"/>
        <v>2023-2024</v>
      </c>
      <c r="D3017" t="s">
        <v>148</v>
      </c>
      <c r="E3017" t="s">
        <v>41</v>
      </c>
      <c r="F3017" t="str">
        <f t="shared" si="142"/>
        <v>New South Wales</v>
      </c>
      <c r="G3017" t="s">
        <v>10</v>
      </c>
      <c r="H3017">
        <v>2830</v>
      </c>
      <c r="I3017" t="s">
        <v>11</v>
      </c>
      <c r="J3017" t="s">
        <v>25</v>
      </c>
      <c r="K3017" t="s">
        <v>152</v>
      </c>
      <c r="L3017" t="s">
        <v>13</v>
      </c>
      <c r="M3017" s="5">
        <v>459.51</v>
      </c>
      <c r="N3017">
        <v>1</v>
      </c>
    </row>
    <row r="3018" spans="1:14" x14ac:dyDescent="0.25">
      <c r="A3018" s="2">
        <v>45616</v>
      </c>
      <c r="B3018" s="3">
        <f t="shared" si="143"/>
        <v>2025</v>
      </c>
      <c r="C3018" t="str">
        <f t="shared" si="141"/>
        <v>2024-2025</v>
      </c>
      <c r="D3018" t="s">
        <v>148</v>
      </c>
      <c r="E3018" t="s">
        <v>101</v>
      </c>
      <c r="F3018" t="str">
        <f t="shared" si="142"/>
        <v>Victoria</v>
      </c>
      <c r="G3018" t="s">
        <v>45</v>
      </c>
      <c r="H3018">
        <v>3131</v>
      </c>
      <c r="I3018" t="s">
        <v>11</v>
      </c>
      <c r="J3018" t="s">
        <v>63</v>
      </c>
      <c r="K3018" t="s">
        <v>151</v>
      </c>
      <c r="L3018" t="s">
        <v>21</v>
      </c>
      <c r="M3018" s="5">
        <v>459.93</v>
      </c>
      <c r="N3018">
        <v>1</v>
      </c>
    </row>
    <row r="3019" spans="1:14" x14ac:dyDescent="0.25">
      <c r="A3019" s="2">
        <v>45584</v>
      </c>
      <c r="B3019" s="3">
        <f t="shared" si="143"/>
        <v>2025</v>
      </c>
      <c r="C3019" t="str">
        <f t="shared" si="141"/>
        <v>2024-2025</v>
      </c>
      <c r="D3019" t="s">
        <v>147</v>
      </c>
      <c r="E3019" t="s">
        <v>83</v>
      </c>
      <c r="F3019" t="str">
        <f t="shared" si="142"/>
        <v>New South Wales</v>
      </c>
      <c r="G3019" t="s">
        <v>10</v>
      </c>
      <c r="H3019">
        <v>2750</v>
      </c>
      <c r="I3019" t="s">
        <v>11</v>
      </c>
      <c r="J3019" t="s">
        <v>25</v>
      </c>
      <c r="K3019" t="s">
        <v>153</v>
      </c>
      <c r="L3019" t="s">
        <v>16</v>
      </c>
      <c r="M3019" s="5">
        <v>460.20000000000005</v>
      </c>
      <c r="N3019">
        <v>1</v>
      </c>
    </row>
    <row r="3020" spans="1:14" x14ac:dyDescent="0.25">
      <c r="A3020" s="2">
        <v>46009</v>
      </c>
      <c r="B3020" s="3">
        <f t="shared" si="143"/>
        <v>2026</v>
      </c>
      <c r="C3020" t="str">
        <f t="shared" si="141"/>
        <v>2025-2026</v>
      </c>
      <c r="D3020" t="s">
        <v>148</v>
      </c>
      <c r="E3020" t="s">
        <v>135</v>
      </c>
      <c r="F3020" t="str">
        <f t="shared" si="142"/>
        <v>Victoria</v>
      </c>
      <c r="G3020" t="s">
        <v>45</v>
      </c>
      <c r="H3020">
        <v>3550</v>
      </c>
      <c r="I3020" t="s">
        <v>11</v>
      </c>
      <c r="J3020" t="s">
        <v>60</v>
      </c>
      <c r="K3020" t="s">
        <v>153</v>
      </c>
      <c r="L3020" t="s">
        <v>16</v>
      </c>
      <c r="M3020" s="5">
        <v>461.3</v>
      </c>
      <c r="N3020">
        <v>1</v>
      </c>
    </row>
    <row r="3021" spans="1:14" x14ac:dyDescent="0.25">
      <c r="A3021" s="2">
        <v>45714</v>
      </c>
      <c r="B3021" s="3">
        <f t="shared" si="143"/>
        <v>2025</v>
      </c>
      <c r="C3021" t="str">
        <f t="shared" si="141"/>
        <v>2024-2025</v>
      </c>
      <c r="D3021" t="s">
        <v>147</v>
      </c>
      <c r="E3021" t="s">
        <v>92</v>
      </c>
      <c r="F3021" t="str">
        <f t="shared" si="142"/>
        <v>Queensland</v>
      </c>
      <c r="G3021" t="s">
        <v>35</v>
      </c>
      <c r="H3021">
        <v>4068</v>
      </c>
      <c r="I3021" t="s">
        <v>11</v>
      </c>
      <c r="J3021" t="s">
        <v>43</v>
      </c>
      <c r="K3021" t="s">
        <v>154</v>
      </c>
      <c r="L3021" t="s">
        <v>14</v>
      </c>
      <c r="M3021" s="5">
        <v>462.24</v>
      </c>
      <c r="N3021">
        <v>1</v>
      </c>
    </row>
    <row r="3022" spans="1:14" x14ac:dyDescent="0.25">
      <c r="A3022" s="2">
        <v>45729</v>
      </c>
      <c r="B3022" s="3">
        <f t="shared" si="143"/>
        <v>2025</v>
      </c>
      <c r="C3022" t="str">
        <f t="shared" si="141"/>
        <v>2024-2025</v>
      </c>
      <c r="D3022" t="s">
        <v>147</v>
      </c>
      <c r="E3022" t="s">
        <v>107</v>
      </c>
      <c r="F3022" t="str">
        <f t="shared" si="142"/>
        <v>Queensland</v>
      </c>
      <c r="G3022" t="s">
        <v>35</v>
      </c>
      <c r="H3022">
        <v>4220</v>
      </c>
      <c r="I3022" t="s">
        <v>11</v>
      </c>
      <c r="J3022" t="s">
        <v>104</v>
      </c>
      <c r="K3022" t="s">
        <v>150</v>
      </c>
      <c r="L3022" t="s">
        <v>18</v>
      </c>
      <c r="M3022" s="5">
        <v>462.49</v>
      </c>
      <c r="N3022">
        <v>1</v>
      </c>
    </row>
    <row r="3023" spans="1:14" x14ac:dyDescent="0.25">
      <c r="A3023" s="2">
        <v>45380</v>
      </c>
      <c r="B3023" s="3">
        <f t="shared" si="143"/>
        <v>2024</v>
      </c>
      <c r="C3023" t="str">
        <f t="shared" si="141"/>
        <v>2023-2024</v>
      </c>
      <c r="D3023" t="s">
        <v>147</v>
      </c>
      <c r="E3023" t="s">
        <v>122</v>
      </c>
      <c r="F3023" t="str">
        <f t="shared" si="142"/>
        <v>New South Wales</v>
      </c>
      <c r="G3023" t="s">
        <v>10</v>
      </c>
      <c r="H3023">
        <v>2650</v>
      </c>
      <c r="I3023" t="s">
        <v>11</v>
      </c>
      <c r="J3023" t="s">
        <v>25</v>
      </c>
      <c r="K3023" t="s">
        <v>155</v>
      </c>
      <c r="L3023" t="s">
        <v>20</v>
      </c>
      <c r="M3023" s="5">
        <v>462.54999999999995</v>
      </c>
      <c r="N3023">
        <v>1</v>
      </c>
    </row>
    <row r="3024" spans="1:14" x14ac:dyDescent="0.25">
      <c r="A3024" s="2">
        <v>45389</v>
      </c>
      <c r="B3024" s="3">
        <f t="shared" si="143"/>
        <v>2024</v>
      </c>
      <c r="C3024" t="str">
        <f t="shared" si="141"/>
        <v>2023-2024</v>
      </c>
      <c r="D3024" t="s">
        <v>147</v>
      </c>
      <c r="E3024" t="s">
        <v>62</v>
      </c>
      <c r="F3024" t="str">
        <f t="shared" si="142"/>
        <v>Victoria</v>
      </c>
      <c r="G3024" t="s">
        <v>45</v>
      </c>
      <c r="H3024">
        <v>3134</v>
      </c>
      <c r="I3024" t="s">
        <v>11</v>
      </c>
      <c r="J3024" t="s">
        <v>63</v>
      </c>
      <c r="K3024" t="s">
        <v>154</v>
      </c>
      <c r="L3024" t="s">
        <v>14</v>
      </c>
      <c r="M3024" s="5">
        <v>462.74</v>
      </c>
      <c r="N3024">
        <v>1</v>
      </c>
    </row>
    <row r="3025" spans="1:14" x14ac:dyDescent="0.25">
      <c r="A3025" s="2">
        <v>45497</v>
      </c>
      <c r="B3025" s="3">
        <f t="shared" si="143"/>
        <v>2025</v>
      </c>
      <c r="C3025" t="str">
        <f t="shared" si="141"/>
        <v>2024-2025</v>
      </c>
      <c r="D3025" t="s">
        <v>147</v>
      </c>
      <c r="E3025" t="s">
        <v>40</v>
      </c>
      <c r="F3025" t="str">
        <f t="shared" si="142"/>
        <v>New South Wales</v>
      </c>
      <c r="G3025" t="s">
        <v>10</v>
      </c>
      <c r="H3025">
        <v>2116</v>
      </c>
      <c r="I3025" t="s">
        <v>11</v>
      </c>
      <c r="J3025" t="s">
        <v>27</v>
      </c>
      <c r="K3025" t="s">
        <v>19</v>
      </c>
      <c r="L3025" t="s">
        <v>23</v>
      </c>
      <c r="M3025" s="5">
        <v>462.74999999999994</v>
      </c>
      <c r="N3025">
        <v>1</v>
      </c>
    </row>
    <row r="3026" spans="1:14" x14ac:dyDescent="0.25">
      <c r="A3026" s="2">
        <v>45470</v>
      </c>
      <c r="B3026" s="3">
        <f t="shared" si="143"/>
        <v>2024</v>
      </c>
      <c r="C3026" t="str">
        <f t="shared" si="141"/>
        <v>2023-2024</v>
      </c>
      <c r="D3026" t="s">
        <v>147</v>
      </c>
      <c r="E3026" t="s">
        <v>146</v>
      </c>
      <c r="F3026" t="str">
        <f t="shared" si="142"/>
        <v>Victoria</v>
      </c>
      <c r="G3026" t="s">
        <v>45</v>
      </c>
      <c r="H3026">
        <v>3353</v>
      </c>
      <c r="I3026" t="s">
        <v>11</v>
      </c>
      <c r="J3026" t="s">
        <v>60</v>
      </c>
      <c r="K3026" t="s">
        <v>154</v>
      </c>
      <c r="L3026" t="s">
        <v>14</v>
      </c>
      <c r="M3026" s="5">
        <v>463.14</v>
      </c>
      <c r="N3026">
        <v>1</v>
      </c>
    </row>
    <row r="3027" spans="1:14" x14ac:dyDescent="0.25">
      <c r="A3027" s="2">
        <v>45743</v>
      </c>
      <c r="B3027" s="3">
        <f t="shared" si="143"/>
        <v>2025</v>
      </c>
      <c r="C3027" t="str">
        <f t="shared" si="141"/>
        <v>2024-2025</v>
      </c>
      <c r="D3027" t="s">
        <v>147</v>
      </c>
      <c r="E3027" t="s">
        <v>137</v>
      </c>
      <c r="F3027" t="str">
        <f t="shared" si="142"/>
        <v>New South Wales</v>
      </c>
      <c r="G3027" t="s">
        <v>10</v>
      </c>
      <c r="H3027">
        <v>2031</v>
      </c>
      <c r="I3027" t="s">
        <v>11</v>
      </c>
      <c r="J3027" t="s">
        <v>12</v>
      </c>
      <c r="K3027" t="s">
        <v>154</v>
      </c>
      <c r="L3027" t="s">
        <v>14</v>
      </c>
      <c r="M3027" s="5">
        <v>463.47999999999996</v>
      </c>
      <c r="N3027">
        <v>1</v>
      </c>
    </row>
    <row r="3028" spans="1:14" x14ac:dyDescent="0.25">
      <c r="A3028" s="2">
        <v>45819</v>
      </c>
      <c r="B3028" s="3">
        <f t="shared" si="143"/>
        <v>2025</v>
      </c>
      <c r="C3028" t="str">
        <f t="shared" si="141"/>
        <v>2024-2025</v>
      </c>
      <c r="D3028" t="s">
        <v>147</v>
      </c>
      <c r="E3028" t="s">
        <v>117</v>
      </c>
      <c r="F3028" t="str">
        <f t="shared" si="142"/>
        <v>Queensland</v>
      </c>
      <c r="G3028" t="s">
        <v>35</v>
      </c>
      <c r="H3028">
        <v>4119</v>
      </c>
      <c r="I3028" t="s">
        <v>11</v>
      </c>
      <c r="J3028" t="s">
        <v>43</v>
      </c>
      <c r="K3028" t="s">
        <v>154</v>
      </c>
      <c r="L3028" t="s">
        <v>14</v>
      </c>
      <c r="M3028" s="5">
        <v>463.95000000000005</v>
      </c>
      <c r="N3028">
        <v>1</v>
      </c>
    </row>
    <row r="3029" spans="1:14" x14ac:dyDescent="0.25">
      <c r="A3029" s="2">
        <v>45680</v>
      </c>
      <c r="B3029" s="3">
        <f t="shared" si="143"/>
        <v>2025</v>
      </c>
      <c r="C3029" t="str">
        <f t="shared" si="141"/>
        <v>2024-2025</v>
      </c>
      <c r="D3029" t="s">
        <v>148</v>
      </c>
      <c r="E3029" t="s">
        <v>61</v>
      </c>
      <c r="F3029" t="str">
        <f t="shared" si="142"/>
        <v>New South Wales</v>
      </c>
      <c r="G3029" t="s">
        <v>10</v>
      </c>
      <c r="H3029">
        <v>2539</v>
      </c>
      <c r="I3029" t="s">
        <v>11</v>
      </c>
      <c r="J3029" t="s">
        <v>58</v>
      </c>
      <c r="K3029" t="s">
        <v>153</v>
      </c>
      <c r="L3029" t="s">
        <v>16</v>
      </c>
      <c r="M3029" s="5">
        <v>464.53</v>
      </c>
      <c r="N3029">
        <v>1</v>
      </c>
    </row>
    <row r="3030" spans="1:14" x14ac:dyDescent="0.25">
      <c r="A3030" s="2">
        <v>45911</v>
      </c>
      <c r="B3030" s="3">
        <f t="shared" si="143"/>
        <v>2026</v>
      </c>
      <c r="C3030" t="str">
        <f t="shared" si="141"/>
        <v>2025-2026</v>
      </c>
      <c r="D3030" t="s">
        <v>147</v>
      </c>
      <c r="E3030" t="s">
        <v>133</v>
      </c>
      <c r="F3030" t="str">
        <f t="shared" si="142"/>
        <v>Queensland</v>
      </c>
      <c r="G3030" t="s">
        <v>35</v>
      </c>
      <c r="H3030">
        <v>4305</v>
      </c>
      <c r="I3030" t="s">
        <v>11</v>
      </c>
      <c r="J3030" t="s">
        <v>104</v>
      </c>
      <c r="K3030" t="s">
        <v>150</v>
      </c>
      <c r="L3030" t="s">
        <v>18</v>
      </c>
      <c r="M3030" s="5">
        <v>465.56</v>
      </c>
      <c r="N3030">
        <v>1</v>
      </c>
    </row>
    <row r="3031" spans="1:14" x14ac:dyDescent="0.25">
      <c r="A3031" s="2">
        <v>45894</v>
      </c>
      <c r="B3031" s="3">
        <f t="shared" si="143"/>
        <v>2026</v>
      </c>
      <c r="C3031" t="str">
        <f t="shared" si="141"/>
        <v>2025-2026</v>
      </c>
      <c r="D3031" t="s">
        <v>147</v>
      </c>
      <c r="E3031" t="s">
        <v>99</v>
      </c>
      <c r="F3031" t="str">
        <f t="shared" si="142"/>
        <v>Victoria</v>
      </c>
      <c r="G3031" t="s">
        <v>45</v>
      </c>
      <c r="H3031">
        <v>3148</v>
      </c>
      <c r="I3031" t="s">
        <v>11</v>
      </c>
      <c r="J3031" t="s">
        <v>63</v>
      </c>
      <c r="K3031" t="s">
        <v>155</v>
      </c>
      <c r="L3031" t="s">
        <v>20</v>
      </c>
      <c r="M3031" s="5">
        <v>465.92</v>
      </c>
      <c r="N3031">
        <v>1</v>
      </c>
    </row>
    <row r="3032" spans="1:14" x14ac:dyDescent="0.25">
      <c r="A3032" s="2">
        <v>45410</v>
      </c>
      <c r="B3032" s="3">
        <f t="shared" si="143"/>
        <v>2024</v>
      </c>
      <c r="C3032" t="str">
        <f t="shared" si="141"/>
        <v>2023-2024</v>
      </c>
      <c r="D3032" t="s">
        <v>147</v>
      </c>
      <c r="E3032" t="s">
        <v>90</v>
      </c>
      <c r="F3032" t="str">
        <f t="shared" si="142"/>
        <v>Victoria</v>
      </c>
      <c r="G3032" t="s">
        <v>45</v>
      </c>
      <c r="H3032">
        <v>3179</v>
      </c>
      <c r="I3032" t="s">
        <v>11</v>
      </c>
      <c r="J3032" t="s">
        <v>63</v>
      </c>
      <c r="K3032" t="s">
        <v>151</v>
      </c>
      <c r="L3032" t="s">
        <v>21</v>
      </c>
      <c r="M3032" s="5">
        <v>466.74</v>
      </c>
      <c r="N3032">
        <v>1</v>
      </c>
    </row>
    <row r="3033" spans="1:14" x14ac:dyDescent="0.25">
      <c r="A3033" s="2">
        <v>45790</v>
      </c>
      <c r="B3033" s="3">
        <f t="shared" si="143"/>
        <v>2025</v>
      </c>
      <c r="C3033" t="str">
        <f t="shared" si="141"/>
        <v>2024-2025</v>
      </c>
      <c r="D3033" t="s">
        <v>147</v>
      </c>
      <c r="E3033" t="s">
        <v>42</v>
      </c>
      <c r="F3033" t="str">
        <f t="shared" si="142"/>
        <v>Queensland</v>
      </c>
      <c r="G3033" t="s">
        <v>35</v>
      </c>
      <c r="H3033">
        <v>4053</v>
      </c>
      <c r="I3033" t="s">
        <v>11</v>
      </c>
      <c r="J3033" t="s">
        <v>43</v>
      </c>
      <c r="K3033" t="s">
        <v>153</v>
      </c>
      <c r="L3033" t="s">
        <v>16</v>
      </c>
      <c r="M3033" s="5">
        <v>466.78999999999996</v>
      </c>
      <c r="N3033">
        <v>1</v>
      </c>
    </row>
    <row r="3034" spans="1:14" x14ac:dyDescent="0.25">
      <c r="A3034" s="2">
        <v>45889</v>
      </c>
      <c r="B3034" s="3">
        <f t="shared" si="143"/>
        <v>2026</v>
      </c>
      <c r="C3034" t="str">
        <f t="shared" si="141"/>
        <v>2025-2026</v>
      </c>
      <c r="D3034" t="s">
        <v>147</v>
      </c>
      <c r="E3034" t="s">
        <v>145</v>
      </c>
      <c r="F3034" t="str">
        <f t="shared" si="142"/>
        <v>New South Wales</v>
      </c>
      <c r="G3034" t="s">
        <v>10</v>
      </c>
      <c r="H3034">
        <v>2101</v>
      </c>
      <c r="I3034" t="s">
        <v>11</v>
      </c>
      <c r="J3034" t="s">
        <v>27</v>
      </c>
      <c r="K3034" t="s">
        <v>154</v>
      </c>
      <c r="L3034" t="s">
        <v>14</v>
      </c>
      <c r="M3034" s="5">
        <v>467.03999999999996</v>
      </c>
      <c r="N3034">
        <v>1</v>
      </c>
    </row>
    <row r="3035" spans="1:14" x14ac:dyDescent="0.25">
      <c r="A3035" s="2">
        <v>45880</v>
      </c>
      <c r="B3035" s="3">
        <f t="shared" si="143"/>
        <v>2026</v>
      </c>
      <c r="C3035" t="str">
        <f t="shared" si="141"/>
        <v>2025-2026</v>
      </c>
      <c r="D3035" t="s">
        <v>148</v>
      </c>
      <c r="E3035" t="s">
        <v>112</v>
      </c>
      <c r="F3035" t="str">
        <f t="shared" si="142"/>
        <v>Victoria</v>
      </c>
      <c r="G3035" t="s">
        <v>45</v>
      </c>
      <c r="H3035">
        <v>3076</v>
      </c>
      <c r="I3035" t="s">
        <v>11</v>
      </c>
      <c r="J3035" t="s">
        <v>46</v>
      </c>
      <c r="K3035" t="s">
        <v>152</v>
      </c>
      <c r="L3035" t="s">
        <v>13</v>
      </c>
      <c r="M3035" s="5">
        <v>467.08000000000004</v>
      </c>
      <c r="N3035">
        <v>1</v>
      </c>
    </row>
    <row r="3036" spans="1:14" x14ac:dyDescent="0.25">
      <c r="A3036" s="2">
        <v>45702</v>
      </c>
      <c r="B3036" s="3">
        <f t="shared" si="143"/>
        <v>2025</v>
      </c>
      <c r="C3036" t="str">
        <f t="shared" si="141"/>
        <v>2024-2025</v>
      </c>
      <c r="D3036" t="s">
        <v>147</v>
      </c>
      <c r="E3036" t="s">
        <v>44</v>
      </c>
      <c r="F3036" t="str">
        <f t="shared" si="142"/>
        <v>Victoria</v>
      </c>
      <c r="G3036" t="s">
        <v>45</v>
      </c>
      <c r="H3036">
        <v>3066</v>
      </c>
      <c r="I3036" t="s">
        <v>11</v>
      </c>
      <c r="J3036" t="s">
        <v>46</v>
      </c>
      <c r="K3036" t="s">
        <v>149</v>
      </c>
      <c r="L3036" t="s">
        <v>15</v>
      </c>
      <c r="M3036" s="5">
        <v>467.8</v>
      </c>
      <c r="N3036">
        <v>1</v>
      </c>
    </row>
    <row r="3037" spans="1:14" x14ac:dyDescent="0.25">
      <c r="A3037" s="2">
        <v>45299</v>
      </c>
      <c r="B3037" s="3">
        <f t="shared" si="143"/>
        <v>2024</v>
      </c>
      <c r="C3037" t="str">
        <f t="shared" si="141"/>
        <v>2023-2024</v>
      </c>
      <c r="D3037" t="s">
        <v>147</v>
      </c>
      <c r="E3037" t="s">
        <v>142</v>
      </c>
      <c r="F3037" t="str">
        <f t="shared" si="142"/>
        <v>Australian Capital Territory</v>
      </c>
      <c r="G3037" t="s">
        <v>80</v>
      </c>
      <c r="H3037">
        <v>2609</v>
      </c>
      <c r="I3037" t="s">
        <v>11</v>
      </c>
      <c r="J3037" t="s">
        <v>58</v>
      </c>
      <c r="K3037" t="s">
        <v>149</v>
      </c>
      <c r="L3037" t="s">
        <v>15</v>
      </c>
      <c r="M3037" s="5">
        <v>468.84000000000003</v>
      </c>
      <c r="N3037">
        <v>1</v>
      </c>
    </row>
    <row r="3038" spans="1:14" x14ac:dyDescent="0.25">
      <c r="A3038" s="2">
        <v>45319</v>
      </c>
      <c r="B3038" s="3">
        <f t="shared" si="143"/>
        <v>2024</v>
      </c>
      <c r="C3038" t="str">
        <f t="shared" si="141"/>
        <v>2023-2024</v>
      </c>
      <c r="D3038" t="s">
        <v>147</v>
      </c>
      <c r="E3038" t="s">
        <v>40</v>
      </c>
      <c r="F3038" t="str">
        <f t="shared" si="142"/>
        <v>New South Wales</v>
      </c>
      <c r="G3038" t="s">
        <v>10</v>
      </c>
      <c r="H3038">
        <v>2116</v>
      </c>
      <c r="I3038" t="s">
        <v>11</v>
      </c>
      <c r="J3038" t="s">
        <v>27</v>
      </c>
      <c r="K3038" t="s">
        <v>19</v>
      </c>
      <c r="L3038" t="s">
        <v>23</v>
      </c>
      <c r="M3038" s="5">
        <v>469.28000000000003</v>
      </c>
      <c r="N3038">
        <v>1</v>
      </c>
    </row>
    <row r="3039" spans="1:14" x14ac:dyDescent="0.25">
      <c r="A3039" s="2">
        <v>45598</v>
      </c>
      <c r="B3039" s="3">
        <f t="shared" si="143"/>
        <v>2025</v>
      </c>
      <c r="C3039" t="str">
        <f t="shared" si="141"/>
        <v>2024-2025</v>
      </c>
      <c r="D3039" t="s">
        <v>147</v>
      </c>
      <c r="E3039" t="s">
        <v>41</v>
      </c>
      <c r="F3039" t="str">
        <f t="shared" si="142"/>
        <v>New South Wales</v>
      </c>
      <c r="G3039" t="s">
        <v>10</v>
      </c>
      <c r="H3039">
        <v>2830</v>
      </c>
      <c r="I3039" t="s">
        <v>11</v>
      </c>
      <c r="J3039" t="s">
        <v>25</v>
      </c>
      <c r="K3039" t="s">
        <v>19</v>
      </c>
      <c r="L3039" t="s">
        <v>23</v>
      </c>
      <c r="M3039" s="5">
        <v>469.70000000000005</v>
      </c>
      <c r="N3039">
        <v>1</v>
      </c>
    </row>
    <row r="3040" spans="1:14" x14ac:dyDescent="0.25">
      <c r="A3040" s="2">
        <v>45549</v>
      </c>
      <c r="B3040" s="3">
        <f t="shared" si="143"/>
        <v>2025</v>
      </c>
      <c r="C3040" t="str">
        <f t="shared" si="141"/>
        <v>2024-2025</v>
      </c>
      <c r="D3040" t="s">
        <v>147</v>
      </c>
      <c r="E3040" t="s">
        <v>114</v>
      </c>
      <c r="F3040" t="str">
        <f t="shared" si="142"/>
        <v>Victoria</v>
      </c>
      <c r="G3040" t="s">
        <v>45</v>
      </c>
      <c r="H3040">
        <v>3551</v>
      </c>
      <c r="I3040" t="s">
        <v>11</v>
      </c>
      <c r="J3040" t="s">
        <v>60</v>
      </c>
      <c r="K3040" t="s">
        <v>152</v>
      </c>
      <c r="L3040" t="s">
        <v>13</v>
      </c>
      <c r="M3040" s="5">
        <v>470.18</v>
      </c>
      <c r="N3040">
        <v>1</v>
      </c>
    </row>
    <row r="3041" spans="1:14" x14ac:dyDescent="0.25">
      <c r="A3041" s="2">
        <v>45431</v>
      </c>
      <c r="B3041" s="3">
        <f t="shared" si="143"/>
        <v>2024</v>
      </c>
      <c r="C3041" t="str">
        <f t="shared" si="141"/>
        <v>2023-2024</v>
      </c>
      <c r="D3041" t="s">
        <v>147</v>
      </c>
      <c r="E3041" t="s">
        <v>144</v>
      </c>
      <c r="F3041" t="str">
        <f t="shared" si="142"/>
        <v>Queensland</v>
      </c>
      <c r="G3041" t="s">
        <v>35</v>
      </c>
      <c r="H3041">
        <v>4566</v>
      </c>
      <c r="I3041" t="s">
        <v>11</v>
      </c>
      <c r="J3041" t="s">
        <v>120</v>
      </c>
      <c r="K3041" t="s">
        <v>151</v>
      </c>
      <c r="L3041" t="s">
        <v>21</v>
      </c>
      <c r="M3041" s="5">
        <v>470.95</v>
      </c>
      <c r="N3041">
        <v>1</v>
      </c>
    </row>
    <row r="3042" spans="1:14" x14ac:dyDescent="0.25">
      <c r="A3042" s="2">
        <v>45549</v>
      </c>
      <c r="B3042" s="3">
        <f t="shared" si="143"/>
        <v>2025</v>
      </c>
      <c r="C3042" t="str">
        <f t="shared" si="141"/>
        <v>2024-2025</v>
      </c>
      <c r="D3042" t="s">
        <v>147</v>
      </c>
      <c r="E3042" t="s">
        <v>44</v>
      </c>
      <c r="F3042" t="str">
        <f t="shared" si="142"/>
        <v>Victoria</v>
      </c>
      <c r="G3042" t="s">
        <v>45</v>
      </c>
      <c r="H3042">
        <v>3066</v>
      </c>
      <c r="I3042" t="s">
        <v>11</v>
      </c>
      <c r="J3042" t="s">
        <v>46</v>
      </c>
      <c r="K3042" t="s">
        <v>151</v>
      </c>
      <c r="L3042" t="s">
        <v>21</v>
      </c>
      <c r="M3042" s="5">
        <v>471.09999999999997</v>
      </c>
      <c r="N3042">
        <v>1</v>
      </c>
    </row>
    <row r="3043" spans="1:14" x14ac:dyDescent="0.25">
      <c r="A3043" s="2">
        <v>45846</v>
      </c>
      <c r="B3043" s="3">
        <f t="shared" si="143"/>
        <v>2026</v>
      </c>
      <c r="C3043" t="str">
        <f t="shared" si="141"/>
        <v>2025-2026</v>
      </c>
      <c r="D3043" t="s">
        <v>148</v>
      </c>
      <c r="E3043" t="s">
        <v>118</v>
      </c>
      <c r="F3043" t="str">
        <f t="shared" si="142"/>
        <v>New South Wales</v>
      </c>
      <c r="G3043" t="s">
        <v>10</v>
      </c>
      <c r="H3043">
        <v>2158</v>
      </c>
      <c r="I3043" t="s">
        <v>11</v>
      </c>
      <c r="J3043" t="s">
        <v>27</v>
      </c>
      <c r="K3043" t="s">
        <v>19</v>
      </c>
      <c r="L3043" t="s">
        <v>23</v>
      </c>
      <c r="M3043" s="5">
        <v>471.15</v>
      </c>
      <c r="N3043">
        <v>1</v>
      </c>
    </row>
    <row r="3044" spans="1:14" x14ac:dyDescent="0.25">
      <c r="A3044" s="2">
        <v>45370</v>
      </c>
      <c r="B3044" s="3">
        <f t="shared" si="143"/>
        <v>2024</v>
      </c>
      <c r="C3044" t="str">
        <f t="shared" si="141"/>
        <v>2023-2024</v>
      </c>
      <c r="D3044" t="s">
        <v>147</v>
      </c>
      <c r="E3044" t="s">
        <v>41</v>
      </c>
      <c r="F3044" t="str">
        <f t="shared" si="142"/>
        <v>New South Wales</v>
      </c>
      <c r="G3044" t="s">
        <v>10</v>
      </c>
      <c r="H3044">
        <v>2830</v>
      </c>
      <c r="I3044" t="s">
        <v>11</v>
      </c>
      <c r="J3044" t="s">
        <v>25</v>
      </c>
      <c r="K3044" t="s">
        <v>149</v>
      </c>
      <c r="L3044" t="s">
        <v>15</v>
      </c>
      <c r="M3044" s="5">
        <v>471.98999999999995</v>
      </c>
      <c r="N3044">
        <v>1</v>
      </c>
    </row>
    <row r="3045" spans="1:14" x14ac:dyDescent="0.25">
      <c r="A3045" s="2">
        <v>45370</v>
      </c>
      <c r="B3045" s="3">
        <f t="shared" si="143"/>
        <v>2024</v>
      </c>
      <c r="C3045" t="str">
        <f t="shared" si="141"/>
        <v>2023-2024</v>
      </c>
      <c r="D3045" t="s">
        <v>147</v>
      </c>
      <c r="E3045" t="s">
        <v>64</v>
      </c>
      <c r="F3045" t="str">
        <f t="shared" si="142"/>
        <v>Victoria</v>
      </c>
      <c r="G3045" t="s">
        <v>45</v>
      </c>
      <c r="H3045">
        <v>3199</v>
      </c>
      <c r="I3045" t="s">
        <v>11</v>
      </c>
      <c r="J3045" t="s">
        <v>63</v>
      </c>
      <c r="K3045" t="s">
        <v>151</v>
      </c>
      <c r="L3045" t="s">
        <v>21</v>
      </c>
      <c r="M3045" s="5">
        <v>472</v>
      </c>
      <c r="N3045">
        <v>1</v>
      </c>
    </row>
    <row r="3046" spans="1:14" x14ac:dyDescent="0.25">
      <c r="A3046" s="2">
        <v>45491</v>
      </c>
      <c r="B3046" s="3">
        <f t="shared" si="143"/>
        <v>2025</v>
      </c>
      <c r="C3046" t="str">
        <f t="shared" si="141"/>
        <v>2024-2025</v>
      </c>
      <c r="D3046" t="s">
        <v>147</v>
      </c>
      <c r="E3046" t="s">
        <v>9</v>
      </c>
      <c r="F3046" t="str">
        <f t="shared" si="142"/>
        <v>New South Wales</v>
      </c>
      <c r="G3046" t="s">
        <v>10</v>
      </c>
      <c r="H3046">
        <v>2067</v>
      </c>
      <c r="I3046" t="s">
        <v>11</v>
      </c>
      <c r="J3046" t="s">
        <v>12</v>
      </c>
      <c r="K3046" t="s">
        <v>156</v>
      </c>
      <c r="L3046" t="s">
        <v>17</v>
      </c>
      <c r="M3046" s="5">
        <v>472.71999999999997</v>
      </c>
      <c r="N3046">
        <v>1</v>
      </c>
    </row>
    <row r="3047" spans="1:14" x14ac:dyDescent="0.25">
      <c r="A3047" s="2">
        <v>45834</v>
      </c>
      <c r="B3047" s="3">
        <f t="shared" si="143"/>
        <v>2025</v>
      </c>
      <c r="C3047" t="str">
        <f t="shared" si="141"/>
        <v>2024-2025</v>
      </c>
      <c r="D3047" t="s">
        <v>148</v>
      </c>
      <c r="E3047" t="s">
        <v>61</v>
      </c>
      <c r="F3047" t="str">
        <f t="shared" si="142"/>
        <v>New South Wales</v>
      </c>
      <c r="G3047" t="s">
        <v>10</v>
      </c>
      <c r="H3047">
        <v>2539</v>
      </c>
      <c r="I3047" t="s">
        <v>11</v>
      </c>
      <c r="J3047" t="s">
        <v>58</v>
      </c>
      <c r="K3047" t="s">
        <v>152</v>
      </c>
      <c r="L3047" t="s">
        <v>13</v>
      </c>
      <c r="M3047" s="5">
        <v>472.74</v>
      </c>
      <c r="N3047">
        <v>1</v>
      </c>
    </row>
    <row r="3048" spans="1:14" x14ac:dyDescent="0.25">
      <c r="A3048" s="2">
        <v>45777</v>
      </c>
      <c r="B3048" s="3">
        <f t="shared" si="143"/>
        <v>2025</v>
      </c>
      <c r="C3048" t="str">
        <f t="shared" si="141"/>
        <v>2024-2025</v>
      </c>
      <c r="D3048" t="s">
        <v>147</v>
      </c>
      <c r="E3048" t="s">
        <v>125</v>
      </c>
      <c r="F3048" t="str">
        <f t="shared" si="142"/>
        <v>Victoria</v>
      </c>
      <c r="G3048" t="s">
        <v>45</v>
      </c>
      <c r="H3048">
        <v>3400</v>
      </c>
      <c r="I3048" t="s">
        <v>11</v>
      </c>
      <c r="J3048" t="s">
        <v>60</v>
      </c>
      <c r="K3048" t="s">
        <v>153</v>
      </c>
      <c r="L3048" t="s">
        <v>16</v>
      </c>
      <c r="M3048" s="5">
        <v>474.06999999999994</v>
      </c>
      <c r="N3048">
        <v>1</v>
      </c>
    </row>
    <row r="3049" spans="1:14" x14ac:dyDescent="0.25">
      <c r="A3049" s="2">
        <v>45740</v>
      </c>
      <c r="B3049" s="3">
        <f t="shared" si="143"/>
        <v>2025</v>
      </c>
      <c r="C3049" t="str">
        <f t="shared" si="141"/>
        <v>2024-2025</v>
      </c>
      <c r="D3049" t="s">
        <v>147</v>
      </c>
      <c r="E3049" t="s">
        <v>124</v>
      </c>
      <c r="F3049" t="str">
        <f t="shared" si="142"/>
        <v>New South Wales</v>
      </c>
      <c r="G3049" t="s">
        <v>10</v>
      </c>
      <c r="H3049">
        <v>2015</v>
      </c>
      <c r="I3049" t="s">
        <v>11</v>
      </c>
      <c r="J3049" t="s">
        <v>12</v>
      </c>
      <c r="K3049" t="s">
        <v>19</v>
      </c>
      <c r="L3049" t="s">
        <v>23</v>
      </c>
      <c r="M3049" s="5">
        <v>475.81000000000006</v>
      </c>
      <c r="N3049">
        <v>1</v>
      </c>
    </row>
    <row r="3050" spans="1:14" x14ac:dyDescent="0.25">
      <c r="A3050" s="2">
        <v>45481</v>
      </c>
      <c r="B3050" s="3">
        <f t="shared" si="143"/>
        <v>2025</v>
      </c>
      <c r="C3050" t="str">
        <f t="shared" si="141"/>
        <v>2024-2025</v>
      </c>
      <c r="D3050" t="s">
        <v>147</v>
      </c>
      <c r="E3050" t="s">
        <v>102</v>
      </c>
      <c r="F3050" t="str">
        <f t="shared" si="142"/>
        <v>Queensland</v>
      </c>
      <c r="G3050" t="s">
        <v>35</v>
      </c>
      <c r="H3050">
        <v>4870</v>
      </c>
      <c r="I3050" t="s">
        <v>11</v>
      </c>
      <c r="J3050" t="s">
        <v>36</v>
      </c>
      <c r="K3050" t="s">
        <v>152</v>
      </c>
      <c r="L3050" t="s">
        <v>13</v>
      </c>
      <c r="M3050" s="5">
        <v>476.36999999999995</v>
      </c>
      <c r="N3050">
        <v>1</v>
      </c>
    </row>
    <row r="3051" spans="1:14" x14ac:dyDescent="0.25">
      <c r="A3051" s="2">
        <v>45491</v>
      </c>
      <c r="B3051" s="3">
        <f t="shared" si="143"/>
        <v>2025</v>
      </c>
      <c r="C3051" t="str">
        <f t="shared" si="141"/>
        <v>2024-2025</v>
      </c>
      <c r="D3051" t="s">
        <v>147</v>
      </c>
      <c r="E3051" t="s">
        <v>136</v>
      </c>
      <c r="F3051" t="str">
        <f t="shared" si="142"/>
        <v>Victoria</v>
      </c>
      <c r="G3051" t="s">
        <v>45</v>
      </c>
      <c r="H3051">
        <v>3175</v>
      </c>
      <c r="I3051" t="s">
        <v>11</v>
      </c>
      <c r="J3051" t="s">
        <v>63</v>
      </c>
      <c r="K3051" t="s">
        <v>19</v>
      </c>
      <c r="L3051" t="s">
        <v>23</v>
      </c>
      <c r="M3051" s="5">
        <v>477.81</v>
      </c>
      <c r="N3051">
        <v>1</v>
      </c>
    </row>
    <row r="3052" spans="1:14" x14ac:dyDescent="0.25">
      <c r="A3052" s="2">
        <v>45356</v>
      </c>
      <c r="B3052" s="3">
        <f t="shared" si="143"/>
        <v>2024</v>
      </c>
      <c r="C3052" t="str">
        <f t="shared" si="141"/>
        <v>2023-2024</v>
      </c>
      <c r="D3052" t="s">
        <v>147</v>
      </c>
      <c r="E3052" t="s">
        <v>41</v>
      </c>
      <c r="F3052" t="str">
        <f t="shared" si="142"/>
        <v>New South Wales</v>
      </c>
      <c r="G3052" t="s">
        <v>10</v>
      </c>
      <c r="H3052">
        <v>2830</v>
      </c>
      <c r="I3052" t="s">
        <v>11</v>
      </c>
      <c r="J3052" t="s">
        <v>25</v>
      </c>
      <c r="K3052" t="s">
        <v>151</v>
      </c>
      <c r="L3052" t="s">
        <v>21</v>
      </c>
      <c r="M3052" s="5">
        <v>479.32</v>
      </c>
      <c r="N3052">
        <v>1</v>
      </c>
    </row>
    <row r="3053" spans="1:14" x14ac:dyDescent="0.25">
      <c r="A3053" s="2">
        <v>45884</v>
      </c>
      <c r="B3053" s="3">
        <f t="shared" si="143"/>
        <v>2026</v>
      </c>
      <c r="C3053" t="str">
        <f t="shared" si="141"/>
        <v>2025-2026</v>
      </c>
      <c r="D3053" t="s">
        <v>148</v>
      </c>
      <c r="E3053" t="s">
        <v>106</v>
      </c>
      <c r="F3053" t="str">
        <f t="shared" si="142"/>
        <v>Victoria</v>
      </c>
      <c r="G3053" t="s">
        <v>45</v>
      </c>
      <c r="H3053">
        <v>3915</v>
      </c>
      <c r="I3053" t="s">
        <v>11</v>
      </c>
      <c r="J3053" t="s">
        <v>55</v>
      </c>
      <c r="K3053" t="s">
        <v>153</v>
      </c>
      <c r="L3053" t="s">
        <v>16</v>
      </c>
      <c r="M3053" s="5">
        <v>479.47</v>
      </c>
      <c r="N3053">
        <v>1</v>
      </c>
    </row>
    <row r="3054" spans="1:14" x14ac:dyDescent="0.25">
      <c r="A3054" s="2">
        <v>45508</v>
      </c>
      <c r="B3054" s="3">
        <f t="shared" si="143"/>
        <v>2025</v>
      </c>
      <c r="C3054" t="str">
        <f t="shared" si="141"/>
        <v>2024-2025</v>
      </c>
      <c r="D3054" t="s">
        <v>147</v>
      </c>
      <c r="E3054" t="s">
        <v>124</v>
      </c>
      <c r="F3054" t="str">
        <f t="shared" si="142"/>
        <v>New South Wales</v>
      </c>
      <c r="G3054" t="s">
        <v>10</v>
      </c>
      <c r="H3054">
        <v>2015</v>
      </c>
      <c r="I3054" t="s">
        <v>11</v>
      </c>
      <c r="J3054" t="s">
        <v>12</v>
      </c>
      <c r="K3054" t="s">
        <v>149</v>
      </c>
      <c r="L3054" t="s">
        <v>15</v>
      </c>
      <c r="M3054" s="5">
        <v>480.2</v>
      </c>
      <c r="N3054">
        <v>1</v>
      </c>
    </row>
    <row r="3055" spans="1:14" x14ac:dyDescent="0.25">
      <c r="A3055" s="2">
        <v>45443</v>
      </c>
      <c r="B3055" s="3">
        <f t="shared" si="143"/>
        <v>2024</v>
      </c>
      <c r="C3055" t="str">
        <f t="shared" si="141"/>
        <v>2023-2024</v>
      </c>
      <c r="D3055" t="s">
        <v>147</v>
      </c>
      <c r="E3055" t="s">
        <v>85</v>
      </c>
      <c r="F3055" t="str">
        <f t="shared" si="142"/>
        <v>Queensland</v>
      </c>
      <c r="G3055" t="s">
        <v>35</v>
      </c>
      <c r="H3055">
        <v>4883</v>
      </c>
      <c r="I3055" t="s">
        <v>11</v>
      </c>
      <c r="J3055" t="s">
        <v>36</v>
      </c>
      <c r="K3055" t="s">
        <v>150</v>
      </c>
      <c r="L3055" t="s">
        <v>18</v>
      </c>
      <c r="M3055" s="5">
        <v>481.2</v>
      </c>
      <c r="N3055">
        <v>1</v>
      </c>
    </row>
    <row r="3056" spans="1:14" x14ac:dyDescent="0.25">
      <c r="A3056" s="2">
        <v>45883</v>
      </c>
      <c r="B3056" s="3">
        <f t="shared" si="143"/>
        <v>2026</v>
      </c>
      <c r="C3056" t="str">
        <f t="shared" si="141"/>
        <v>2025-2026</v>
      </c>
      <c r="D3056" t="s">
        <v>147</v>
      </c>
      <c r="E3056" t="s">
        <v>83</v>
      </c>
      <c r="F3056" t="str">
        <f t="shared" si="142"/>
        <v>New South Wales</v>
      </c>
      <c r="G3056" t="s">
        <v>10</v>
      </c>
      <c r="H3056">
        <v>2750</v>
      </c>
      <c r="I3056" t="s">
        <v>11</v>
      </c>
      <c r="J3056" t="s">
        <v>25</v>
      </c>
      <c r="K3056" t="s">
        <v>150</v>
      </c>
      <c r="L3056" t="s">
        <v>18</v>
      </c>
      <c r="M3056" s="5">
        <v>481.61</v>
      </c>
      <c r="N3056">
        <v>1</v>
      </c>
    </row>
    <row r="3057" spans="1:14" x14ac:dyDescent="0.25">
      <c r="A3057" s="2">
        <v>45403</v>
      </c>
      <c r="B3057" s="3">
        <f t="shared" si="143"/>
        <v>2024</v>
      </c>
      <c r="C3057" t="str">
        <f t="shared" si="141"/>
        <v>2023-2024</v>
      </c>
      <c r="D3057" t="s">
        <v>147</v>
      </c>
      <c r="E3057" t="s">
        <v>54</v>
      </c>
      <c r="F3057" t="str">
        <f t="shared" si="142"/>
        <v>Victoria</v>
      </c>
      <c r="G3057" t="s">
        <v>45</v>
      </c>
      <c r="H3057">
        <v>3977</v>
      </c>
      <c r="I3057" t="s">
        <v>11</v>
      </c>
      <c r="J3057" t="s">
        <v>55</v>
      </c>
      <c r="K3057" t="s">
        <v>151</v>
      </c>
      <c r="L3057" t="s">
        <v>21</v>
      </c>
      <c r="M3057" s="5">
        <v>481.89</v>
      </c>
      <c r="N3057">
        <v>1</v>
      </c>
    </row>
    <row r="3058" spans="1:14" x14ac:dyDescent="0.25">
      <c r="A3058" s="2">
        <v>45466</v>
      </c>
      <c r="B3058" s="3">
        <f t="shared" si="143"/>
        <v>2024</v>
      </c>
      <c r="C3058" t="str">
        <f t="shared" si="141"/>
        <v>2023-2024</v>
      </c>
      <c r="D3058" t="s">
        <v>147</v>
      </c>
      <c r="E3058" t="s">
        <v>66</v>
      </c>
      <c r="F3058" t="str">
        <f t="shared" si="142"/>
        <v>South Australia</v>
      </c>
      <c r="G3058" t="s">
        <v>32</v>
      </c>
      <c r="H3058">
        <v>5169</v>
      </c>
      <c r="I3058" t="s">
        <v>11</v>
      </c>
      <c r="J3058" t="s">
        <v>33</v>
      </c>
      <c r="K3058" t="s">
        <v>155</v>
      </c>
      <c r="L3058" t="s">
        <v>20</v>
      </c>
      <c r="M3058" s="5">
        <v>483.34</v>
      </c>
      <c r="N3058">
        <v>1</v>
      </c>
    </row>
    <row r="3059" spans="1:14" x14ac:dyDescent="0.25">
      <c r="A3059" s="2">
        <v>45971</v>
      </c>
      <c r="B3059" s="3">
        <f t="shared" si="143"/>
        <v>2026</v>
      </c>
      <c r="C3059" t="str">
        <f t="shared" si="141"/>
        <v>2025-2026</v>
      </c>
      <c r="D3059" t="s">
        <v>147</v>
      </c>
      <c r="E3059" t="s">
        <v>42</v>
      </c>
      <c r="F3059" t="str">
        <f t="shared" si="142"/>
        <v>Queensland</v>
      </c>
      <c r="G3059" t="s">
        <v>35</v>
      </c>
      <c r="H3059">
        <v>4053</v>
      </c>
      <c r="I3059" t="s">
        <v>11</v>
      </c>
      <c r="J3059" t="s">
        <v>43</v>
      </c>
      <c r="K3059" t="s">
        <v>150</v>
      </c>
      <c r="L3059" t="s">
        <v>18</v>
      </c>
      <c r="M3059" s="5">
        <v>484.14</v>
      </c>
      <c r="N3059">
        <v>1</v>
      </c>
    </row>
    <row r="3060" spans="1:14" x14ac:dyDescent="0.25">
      <c r="A3060" s="2">
        <v>45336</v>
      </c>
      <c r="B3060" s="3">
        <f t="shared" si="143"/>
        <v>2024</v>
      </c>
      <c r="C3060" t="str">
        <f t="shared" si="141"/>
        <v>2023-2024</v>
      </c>
      <c r="D3060" t="s">
        <v>148</v>
      </c>
      <c r="E3060" t="s">
        <v>28</v>
      </c>
      <c r="F3060" t="str">
        <f t="shared" si="142"/>
        <v>Northern Territory</v>
      </c>
      <c r="G3060" t="s">
        <v>29</v>
      </c>
      <c r="H3060">
        <v>800</v>
      </c>
      <c r="I3060" t="s">
        <v>11</v>
      </c>
      <c r="J3060" t="s">
        <v>30</v>
      </c>
      <c r="K3060" t="s">
        <v>154</v>
      </c>
      <c r="L3060" t="s">
        <v>14</v>
      </c>
      <c r="M3060" s="5">
        <v>484.4</v>
      </c>
      <c r="N3060">
        <v>1</v>
      </c>
    </row>
    <row r="3061" spans="1:14" x14ac:dyDescent="0.25">
      <c r="A3061" s="2">
        <v>45812</v>
      </c>
      <c r="B3061" s="3">
        <f t="shared" si="143"/>
        <v>2025</v>
      </c>
      <c r="C3061" t="str">
        <f t="shared" si="141"/>
        <v>2024-2025</v>
      </c>
      <c r="D3061" t="s">
        <v>148</v>
      </c>
      <c r="E3061" t="s">
        <v>106</v>
      </c>
      <c r="F3061" t="str">
        <f t="shared" si="142"/>
        <v>Victoria</v>
      </c>
      <c r="G3061" t="s">
        <v>45</v>
      </c>
      <c r="H3061">
        <v>3915</v>
      </c>
      <c r="I3061" t="s">
        <v>11</v>
      </c>
      <c r="J3061" t="s">
        <v>55</v>
      </c>
      <c r="K3061" t="s">
        <v>151</v>
      </c>
      <c r="L3061" t="s">
        <v>21</v>
      </c>
      <c r="M3061" s="5">
        <v>484.84</v>
      </c>
      <c r="N3061">
        <v>1</v>
      </c>
    </row>
    <row r="3062" spans="1:14" x14ac:dyDescent="0.25">
      <c r="A3062" s="2">
        <v>45316</v>
      </c>
      <c r="B3062" s="3">
        <f t="shared" si="143"/>
        <v>2024</v>
      </c>
      <c r="C3062" t="str">
        <f t="shared" si="141"/>
        <v>2023-2024</v>
      </c>
      <c r="D3062" t="s">
        <v>148</v>
      </c>
      <c r="E3062" t="s">
        <v>131</v>
      </c>
      <c r="F3062" t="str">
        <f t="shared" si="142"/>
        <v>Western Australia</v>
      </c>
      <c r="G3062" t="s">
        <v>48</v>
      </c>
      <c r="H3062">
        <v>6530</v>
      </c>
      <c r="I3062" t="s">
        <v>11</v>
      </c>
      <c r="J3062" t="s">
        <v>77</v>
      </c>
      <c r="K3062" t="s">
        <v>150</v>
      </c>
      <c r="L3062" t="s">
        <v>18</v>
      </c>
      <c r="M3062" s="5">
        <v>485.51</v>
      </c>
      <c r="N3062">
        <v>1</v>
      </c>
    </row>
    <row r="3063" spans="1:14" x14ac:dyDescent="0.25">
      <c r="A3063" s="2">
        <v>45637</v>
      </c>
      <c r="B3063" s="3">
        <f t="shared" si="143"/>
        <v>2025</v>
      </c>
      <c r="C3063" t="str">
        <f t="shared" si="141"/>
        <v>2024-2025</v>
      </c>
      <c r="D3063" t="s">
        <v>148</v>
      </c>
      <c r="E3063" t="s">
        <v>143</v>
      </c>
      <c r="F3063" t="str">
        <f t="shared" si="142"/>
        <v>New South Wales</v>
      </c>
      <c r="G3063" t="s">
        <v>10</v>
      </c>
      <c r="H3063">
        <v>2154</v>
      </c>
      <c r="I3063" t="s">
        <v>11</v>
      </c>
      <c r="J3063" t="s">
        <v>27</v>
      </c>
      <c r="K3063" t="s">
        <v>149</v>
      </c>
      <c r="L3063" t="s">
        <v>15</v>
      </c>
      <c r="M3063" s="5">
        <v>485.62</v>
      </c>
      <c r="N3063">
        <v>1</v>
      </c>
    </row>
    <row r="3064" spans="1:14" x14ac:dyDescent="0.25">
      <c r="A3064" s="2">
        <v>45738</v>
      </c>
      <c r="B3064" s="3">
        <f t="shared" si="143"/>
        <v>2025</v>
      </c>
      <c r="C3064" t="str">
        <f t="shared" si="141"/>
        <v>2024-2025</v>
      </c>
      <c r="D3064" t="s">
        <v>148</v>
      </c>
      <c r="E3064" t="s">
        <v>28</v>
      </c>
      <c r="F3064" t="str">
        <f t="shared" si="142"/>
        <v>Northern Territory</v>
      </c>
      <c r="G3064" t="s">
        <v>29</v>
      </c>
      <c r="H3064">
        <v>800</v>
      </c>
      <c r="I3064" t="s">
        <v>11</v>
      </c>
      <c r="J3064" t="s">
        <v>30</v>
      </c>
      <c r="K3064" t="s">
        <v>152</v>
      </c>
      <c r="L3064" t="s">
        <v>13</v>
      </c>
      <c r="M3064" s="5">
        <v>485.74</v>
      </c>
      <c r="N3064">
        <v>1</v>
      </c>
    </row>
    <row r="3065" spans="1:14" x14ac:dyDescent="0.25">
      <c r="A3065" s="2">
        <v>45957</v>
      </c>
      <c r="B3065" s="3">
        <f t="shared" si="143"/>
        <v>2026</v>
      </c>
      <c r="C3065" t="str">
        <f t="shared" si="141"/>
        <v>2025-2026</v>
      </c>
      <c r="D3065" t="s">
        <v>148</v>
      </c>
      <c r="E3065" t="s">
        <v>84</v>
      </c>
      <c r="F3065" t="str">
        <f t="shared" si="142"/>
        <v>Queensland</v>
      </c>
      <c r="G3065" t="s">
        <v>35</v>
      </c>
      <c r="H3065">
        <v>4740</v>
      </c>
      <c r="I3065" t="s">
        <v>11</v>
      </c>
      <c r="J3065" t="s">
        <v>51</v>
      </c>
      <c r="K3065" t="s">
        <v>153</v>
      </c>
      <c r="L3065" t="s">
        <v>16</v>
      </c>
      <c r="M3065" s="5">
        <v>486.94</v>
      </c>
      <c r="N3065">
        <v>1</v>
      </c>
    </row>
    <row r="3066" spans="1:14" x14ac:dyDescent="0.25">
      <c r="A3066" s="2">
        <v>45975</v>
      </c>
      <c r="B3066" s="3">
        <f t="shared" si="143"/>
        <v>2026</v>
      </c>
      <c r="C3066" t="str">
        <f t="shared" si="141"/>
        <v>2025-2026</v>
      </c>
      <c r="D3066" t="s">
        <v>148</v>
      </c>
      <c r="E3066" t="s">
        <v>105</v>
      </c>
      <c r="F3066" t="str">
        <f t="shared" si="142"/>
        <v>Victoria</v>
      </c>
      <c r="G3066" t="s">
        <v>45</v>
      </c>
      <c r="H3066">
        <v>3500</v>
      </c>
      <c r="I3066" t="s">
        <v>11</v>
      </c>
      <c r="J3066" t="s">
        <v>60</v>
      </c>
      <c r="K3066" t="s">
        <v>150</v>
      </c>
      <c r="L3066" t="s">
        <v>18</v>
      </c>
      <c r="M3066" s="5">
        <v>487.04000000000008</v>
      </c>
      <c r="N3066">
        <v>1</v>
      </c>
    </row>
    <row r="3067" spans="1:14" x14ac:dyDescent="0.25">
      <c r="A3067" s="2">
        <v>45940</v>
      </c>
      <c r="B3067" s="3">
        <f t="shared" si="143"/>
        <v>2026</v>
      </c>
      <c r="C3067" t="str">
        <f t="shared" si="141"/>
        <v>2025-2026</v>
      </c>
      <c r="D3067" t="s">
        <v>147</v>
      </c>
      <c r="E3067" t="s">
        <v>54</v>
      </c>
      <c r="F3067" t="str">
        <f t="shared" si="142"/>
        <v>Victoria</v>
      </c>
      <c r="G3067" t="s">
        <v>45</v>
      </c>
      <c r="H3067">
        <v>3977</v>
      </c>
      <c r="I3067" t="s">
        <v>11</v>
      </c>
      <c r="J3067" t="s">
        <v>55</v>
      </c>
      <c r="K3067" t="s">
        <v>149</v>
      </c>
      <c r="L3067" t="s">
        <v>15</v>
      </c>
      <c r="M3067" s="5">
        <v>487.23</v>
      </c>
      <c r="N3067">
        <v>1</v>
      </c>
    </row>
    <row r="3068" spans="1:14" x14ac:dyDescent="0.25">
      <c r="A3068" s="2">
        <v>45455</v>
      </c>
      <c r="B3068" s="3">
        <f t="shared" si="143"/>
        <v>2024</v>
      </c>
      <c r="C3068" t="str">
        <f t="shared" si="141"/>
        <v>2023-2024</v>
      </c>
      <c r="D3068" t="s">
        <v>148</v>
      </c>
      <c r="E3068" t="s">
        <v>28</v>
      </c>
      <c r="F3068" t="str">
        <f t="shared" si="142"/>
        <v>Northern Territory</v>
      </c>
      <c r="G3068" t="s">
        <v>29</v>
      </c>
      <c r="H3068">
        <v>800</v>
      </c>
      <c r="I3068" t="s">
        <v>11</v>
      </c>
      <c r="J3068" t="s">
        <v>30</v>
      </c>
      <c r="K3068" t="s">
        <v>153</v>
      </c>
      <c r="L3068" t="s">
        <v>16</v>
      </c>
      <c r="M3068" s="5">
        <v>487.56</v>
      </c>
      <c r="N3068">
        <v>1</v>
      </c>
    </row>
    <row r="3069" spans="1:14" x14ac:dyDescent="0.25">
      <c r="A3069" s="2">
        <v>45703</v>
      </c>
      <c r="B3069" s="3">
        <f t="shared" si="143"/>
        <v>2025</v>
      </c>
      <c r="C3069" t="str">
        <f t="shared" si="141"/>
        <v>2024-2025</v>
      </c>
      <c r="D3069" t="s">
        <v>147</v>
      </c>
      <c r="E3069" t="s">
        <v>102</v>
      </c>
      <c r="F3069" t="str">
        <f t="shared" si="142"/>
        <v>Queensland</v>
      </c>
      <c r="G3069" t="s">
        <v>35</v>
      </c>
      <c r="H3069">
        <v>4870</v>
      </c>
      <c r="I3069" t="s">
        <v>11</v>
      </c>
      <c r="J3069" t="s">
        <v>36</v>
      </c>
      <c r="K3069" t="s">
        <v>155</v>
      </c>
      <c r="L3069" t="s">
        <v>20</v>
      </c>
      <c r="M3069" s="5">
        <v>487.58</v>
      </c>
      <c r="N3069">
        <v>1</v>
      </c>
    </row>
    <row r="3070" spans="1:14" x14ac:dyDescent="0.25">
      <c r="A3070" s="2">
        <v>45530</v>
      </c>
      <c r="B3070" s="3">
        <f t="shared" si="143"/>
        <v>2025</v>
      </c>
      <c r="C3070" t="str">
        <f t="shared" si="141"/>
        <v>2024-2025</v>
      </c>
      <c r="D3070" t="s">
        <v>147</v>
      </c>
      <c r="E3070" t="s">
        <v>76</v>
      </c>
      <c r="F3070" t="str">
        <f t="shared" si="142"/>
        <v>Western Australia</v>
      </c>
      <c r="G3070" t="s">
        <v>48</v>
      </c>
      <c r="H3070">
        <v>6450</v>
      </c>
      <c r="I3070" t="s">
        <v>11</v>
      </c>
      <c r="J3070" t="s">
        <v>77</v>
      </c>
      <c r="K3070" t="s">
        <v>150</v>
      </c>
      <c r="L3070" t="s">
        <v>18</v>
      </c>
      <c r="M3070" s="5">
        <v>487.65999999999997</v>
      </c>
      <c r="N3070">
        <v>1</v>
      </c>
    </row>
    <row r="3071" spans="1:14" x14ac:dyDescent="0.25">
      <c r="A3071" s="2">
        <v>45352</v>
      </c>
      <c r="B3071" s="3">
        <f t="shared" si="143"/>
        <v>2024</v>
      </c>
      <c r="C3071" t="str">
        <f t="shared" si="141"/>
        <v>2023-2024</v>
      </c>
      <c r="D3071" t="s">
        <v>147</v>
      </c>
      <c r="E3071" t="s">
        <v>96</v>
      </c>
      <c r="F3071" t="str">
        <f t="shared" si="142"/>
        <v>Western Australia</v>
      </c>
      <c r="G3071" t="s">
        <v>48</v>
      </c>
      <c r="H3071">
        <v>6330</v>
      </c>
      <c r="I3071" t="s">
        <v>11</v>
      </c>
      <c r="J3071" t="s">
        <v>94</v>
      </c>
      <c r="K3071" t="s">
        <v>155</v>
      </c>
      <c r="L3071" t="s">
        <v>20</v>
      </c>
      <c r="M3071" s="5">
        <v>488.77</v>
      </c>
      <c r="N3071">
        <v>1</v>
      </c>
    </row>
    <row r="3072" spans="1:14" x14ac:dyDescent="0.25">
      <c r="A3072" s="2">
        <v>45801</v>
      </c>
      <c r="B3072" s="3">
        <f t="shared" si="143"/>
        <v>2025</v>
      </c>
      <c r="C3072" t="str">
        <f t="shared" si="141"/>
        <v>2024-2025</v>
      </c>
      <c r="D3072" t="s">
        <v>148</v>
      </c>
      <c r="E3072" t="s">
        <v>106</v>
      </c>
      <c r="F3072" t="str">
        <f t="shared" si="142"/>
        <v>Victoria</v>
      </c>
      <c r="G3072" t="s">
        <v>45</v>
      </c>
      <c r="H3072">
        <v>3915</v>
      </c>
      <c r="I3072" t="s">
        <v>11</v>
      </c>
      <c r="J3072" t="s">
        <v>55</v>
      </c>
      <c r="K3072" t="s">
        <v>151</v>
      </c>
      <c r="L3072" t="s">
        <v>21</v>
      </c>
      <c r="M3072" s="5">
        <v>489.06000000000006</v>
      </c>
      <c r="N3072">
        <v>1</v>
      </c>
    </row>
    <row r="3073" spans="1:14" x14ac:dyDescent="0.25">
      <c r="A3073" s="2">
        <v>45844</v>
      </c>
      <c r="B3073" s="3">
        <f t="shared" si="143"/>
        <v>2026</v>
      </c>
      <c r="C3073" t="str">
        <f t="shared" si="141"/>
        <v>2025-2026</v>
      </c>
      <c r="D3073" t="s">
        <v>147</v>
      </c>
      <c r="E3073" t="s">
        <v>132</v>
      </c>
      <c r="F3073" t="str">
        <f t="shared" si="142"/>
        <v>New South Wales</v>
      </c>
      <c r="G3073" t="s">
        <v>10</v>
      </c>
      <c r="H3073">
        <v>2800</v>
      </c>
      <c r="I3073" t="s">
        <v>11</v>
      </c>
      <c r="J3073" t="s">
        <v>25</v>
      </c>
      <c r="K3073" t="s">
        <v>154</v>
      </c>
      <c r="L3073" t="s">
        <v>14</v>
      </c>
      <c r="M3073" s="5">
        <v>489.69</v>
      </c>
      <c r="N3073">
        <v>1</v>
      </c>
    </row>
    <row r="3074" spans="1:14" x14ac:dyDescent="0.25">
      <c r="A3074" s="2">
        <v>46008</v>
      </c>
      <c r="B3074" s="3">
        <f t="shared" si="143"/>
        <v>2026</v>
      </c>
      <c r="C3074" t="str">
        <f t="shared" ref="C3074:C3137" si="144">IF(MONTH(A3074) &gt;= 7, YEAR(A3074) &amp; "-" &amp; YEAR(A3074) + 1, YEAR(A3074) - 1 &amp; "-" &amp; YEAR(A3074))</f>
        <v>2025-2026</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25">
      <c r="A3075" s="2">
        <v>45945</v>
      </c>
      <c r="B3075" s="3">
        <f t="shared" ref="B3075:B3138" si="146">IF(MONTH(A3075)&gt;=7,YEAR(A3075)+1,YEAR(A3075))</f>
        <v>2026</v>
      </c>
      <c r="C3075" t="str">
        <f t="shared" si="144"/>
        <v>2025-2026</v>
      </c>
      <c r="D3075" t="s">
        <v>147</v>
      </c>
      <c r="E3075" t="s">
        <v>132</v>
      </c>
      <c r="F3075" t="str">
        <f t="shared" si="145"/>
        <v>New South Wales</v>
      </c>
      <c r="G3075" t="s">
        <v>10</v>
      </c>
      <c r="H3075">
        <v>2800</v>
      </c>
      <c r="I3075" t="s">
        <v>11</v>
      </c>
      <c r="J3075" t="s">
        <v>25</v>
      </c>
      <c r="K3075" t="s">
        <v>19</v>
      </c>
      <c r="L3075" t="s">
        <v>23</v>
      </c>
      <c r="M3075" s="5">
        <v>491.43</v>
      </c>
      <c r="N3075">
        <v>1</v>
      </c>
    </row>
    <row r="3076" spans="1:14" x14ac:dyDescent="0.25">
      <c r="A3076" s="2">
        <v>45624</v>
      </c>
      <c r="B3076" s="3">
        <f t="shared" si="146"/>
        <v>2025</v>
      </c>
      <c r="C3076" t="str">
        <f t="shared" si="144"/>
        <v>2024-2025</v>
      </c>
      <c r="D3076" t="s">
        <v>147</v>
      </c>
      <c r="E3076" t="s">
        <v>56</v>
      </c>
      <c r="F3076" t="str">
        <f t="shared" si="145"/>
        <v>Northern Territory</v>
      </c>
      <c r="G3076" t="s">
        <v>29</v>
      </c>
      <c r="H3076">
        <v>870</v>
      </c>
      <c r="I3076" t="s">
        <v>11</v>
      </c>
      <c r="J3076" t="s">
        <v>30</v>
      </c>
      <c r="K3076" t="s">
        <v>149</v>
      </c>
      <c r="L3076" t="s">
        <v>15</v>
      </c>
      <c r="M3076" s="5">
        <v>493.06</v>
      </c>
      <c r="N3076">
        <v>1</v>
      </c>
    </row>
    <row r="3077" spans="1:14" x14ac:dyDescent="0.25">
      <c r="A3077" s="2">
        <v>45742</v>
      </c>
      <c r="B3077" s="3">
        <f t="shared" si="146"/>
        <v>2025</v>
      </c>
      <c r="C3077" t="str">
        <f t="shared" si="144"/>
        <v>2024-2025</v>
      </c>
      <c r="D3077" t="s">
        <v>147</v>
      </c>
      <c r="E3077" t="s">
        <v>52</v>
      </c>
      <c r="F3077" t="str">
        <f t="shared" si="145"/>
        <v>Victoria</v>
      </c>
      <c r="G3077" t="s">
        <v>45</v>
      </c>
      <c r="H3077">
        <v>3030</v>
      </c>
      <c r="I3077" t="s">
        <v>11</v>
      </c>
      <c r="J3077" t="s">
        <v>46</v>
      </c>
      <c r="K3077" t="s">
        <v>155</v>
      </c>
      <c r="L3077" t="s">
        <v>20</v>
      </c>
      <c r="M3077" s="5">
        <v>493.6</v>
      </c>
      <c r="N3077">
        <v>1</v>
      </c>
    </row>
    <row r="3078" spans="1:14" x14ac:dyDescent="0.25">
      <c r="A3078" s="2">
        <v>45931</v>
      </c>
      <c r="B3078" s="3">
        <f t="shared" si="146"/>
        <v>2026</v>
      </c>
      <c r="C3078" t="str">
        <f t="shared" si="144"/>
        <v>2025-2026</v>
      </c>
      <c r="D3078" t="s">
        <v>147</v>
      </c>
      <c r="E3078" t="s">
        <v>119</v>
      </c>
      <c r="F3078" t="str">
        <f t="shared" si="145"/>
        <v>Queensland</v>
      </c>
      <c r="G3078" t="s">
        <v>35</v>
      </c>
      <c r="H3078">
        <v>4570</v>
      </c>
      <c r="I3078" t="s">
        <v>11</v>
      </c>
      <c r="J3078" t="s">
        <v>120</v>
      </c>
      <c r="K3078" t="s">
        <v>150</v>
      </c>
      <c r="L3078" t="s">
        <v>18</v>
      </c>
      <c r="M3078" s="5">
        <v>494.04</v>
      </c>
      <c r="N3078">
        <v>1</v>
      </c>
    </row>
    <row r="3079" spans="1:14" x14ac:dyDescent="0.25">
      <c r="A3079" s="2">
        <v>45533</v>
      </c>
      <c r="B3079" s="3">
        <f t="shared" si="146"/>
        <v>2025</v>
      </c>
      <c r="C3079" t="str">
        <f t="shared" si="144"/>
        <v>2024-2025</v>
      </c>
      <c r="D3079" t="s">
        <v>148</v>
      </c>
      <c r="E3079" t="s">
        <v>143</v>
      </c>
      <c r="F3079" t="str">
        <f t="shared" si="145"/>
        <v>New South Wales</v>
      </c>
      <c r="G3079" t="s">
        <v>10</v>
      </c>
      <c r="H3079">
        <v>2154</v>
      </c>
      <c r="I3079" t="s">
        <v>11</v>
      </c>
      <c r="J3079" t="s">
        <v>27</v>
      </c>
      <c r="K3079" t="s">
        <v>154</v>
      </c>
      <c r="L3079" t="s">
        <v>14</v>
      </c>
      <c r="M3079" s="5">
        <v>494.34</v>
      </c>
      <c r="N3079">
        <v>1</v>
      </c>
    </row>
    <row r="3080" spans="1:14" x14ac:dyDescent="0.25">
      <c r="A3080" s="2">
        <v>45518</v>
      </c>
      <c r="B3080" s="3">
        <f t="shared" si="146"/>
        <v>2025</v>
      </c>
      <c r="C3080" t="str">
        <f t="shared" si="144"/>
        <v>2024-2025</v>
      </c>
      <c r="D3080" t="s">
        <v>147</v>
      </c>
      <c r="E3080" t="s">
        <v>52</v>
      </c>
      <c r="F3080" t="str">
        <f t="shared" si="145"/>
        <v>Victoria</v>
      </c>
      <c r="G3080" t="s">
        <v>45</v>
      </c>
      <c r="H3080">
        <v>3030</v>
      </c>
      <c r="I3080" t="s">
        <v>11</v>
      </c>
      <c r="J3080" t="s">
        <v>46</v>
      </c>
      <c r="K3080" t="s">
        <v>153</v>
      </c>
      <c r="L3080" t="s">
        <v>16</v>
      </c>
      <c r="M3080" s="5">
        <v>495.12</v>
      </c>
      <c r="N3080">
        <v>1</v>
      </c>
    </row>
    <row r="3081" spans="1:14" x14ac:dyDescent="0.25">
      <c r="A3081" s="2">
        <v>45473</v>
      </c>
      <c r="B3081" s="3">
        <f t="shared" si="146"/>
        <v>2024</v>
      </c>
      <c r="C3081" t="str">
        <f t="shared" si="144"/>
        <v>2023-2024</v>
      </c>
      <c r="D3081" t="s">
        <v>147</v>
      </c>
      <c r="E3081" t="s">
        <v>42</v>
      </c>
      <c r="F3081" t="str">
        <f t="shared" si="145"/>
        <v>Queensland</v>
      </c>
      <c r="G3081" t="s">
        <v>35</v>
      </c>
      <c r="H3081">
        <v>4053</v>
      </c>
      <c r="I3081" t="s">
        <v>11</v>
      </c>
      <c r="J3081" t="s">
        <v>43</v>
      </c>
      <c r="K3081" t="s">
        <v>156</v>
      </c>
      <c r="L3081" t="s">
        <v>17</v>
      </c>
      <c r="M3081" s="5">
        <v>495.85</v>
      </c>
      <c r="N3081">
        <v>1</v>
      </c>
    </row>
    <row r="3082" spans="1:14" x14ac:dyDescent="0.25">
      <c r="A3082" s="2">
        <v>45426</v>
      </c>
      <c r="B3082" s="3">
        <f t="shared" si="146"/>
        <v>2024</v>
      </c>
      <c r="C3082" t="str">
        <f t="shared" si="144"/>
        <v>2023-2024</v>
      </c>
      <c r="D3082" t="s">
        <v>147</v>
      </c>
      <c r="E3082" t="s">
        <v>122</v>
      </c>
      <c r="F3082" t="str">
        <f t="shared" si="145"/>
        <v>New South Wales</v>
      </c>
      <c r="G3082" t="s">
        <v>10</v>
      </c>
      <c r="H3082">
        <v>2650</v>
      </c>
      <c r="I3082" t="s">
        <v>11</v>
      </c>
      <c r="J3082" t="s">
        <v>25</v>
      </c>
      <c r="K3082" t="s">
        <v>154</v>
      </c>
      <c r="L3082" t="s">
        <v>14</v>
      </c>
      <c r="M3082" s="5">
        <v>496.84000000000003</v>
      </c>
      <c r="N3082">
        <v>1</v>
      </c>
    </row>
    <row r="3083" spans="1:14" x14ac:dyDescent="0.25">
      <c r="A3083" s="2">
        <v>45806</v>
      </c>
      <c r="B3083" s="3">
        <f t="shared" si="146"/>
        <v>2025</v>
      </c>
      <c r="C3083" t="str">
        <f t="shared" si="144"/>
        <v>2024-2025</v>
      </c>
      <c r="D3083" t="s">
        <v>147</v>
      </c>
      <c r="E3083" t="s">
        <v>56</v>
      </c>
      <c r="F3083" t="str">
        <f t="shared" si="145"/>
        <v>Northern Territory</v>
      </c>
      <c r="G3083" t="s">
        <v>29</v>
      </c>
      <c r="H3083">
        <v>870</v>
      </c>
      <c r="I3083" t="s">
        <v>11</v>
      </c>
      <c r="J3083" t="s">
        <v>30</v>
      </c>
      <c r="K3083" t="s">
        <v>150</v>
      </c>
      <c r="L3083" t="s">
        <v>18</v>
      </c>
      <c r="M3083" s="5">
        <v>497.17999999999995</v>
      </c>
      <c r="N3083">
        <v>1</v>
      </c>
    </row>
    <row r="3084" spans="1:14" x14ac:dyDescent="0.25">
      <c r="A3084" s="2">
        <v>45390</v>
      </c>
      <c r="B3084" s="3">
        <f t="shared" si="146"/>
        <v>2024</v>
      </c>
      <c r="C3084" t="str">
        <f t="shared" si="144"/>
        <v>2023-2024</v>
      </c>
      <c r="D3084" t="s">
        <v>148</v>
      </c>
      <c r="E3084" t="s">
        <v>118</v>
      </c>
      <c r="F3084" t="str">
        <f t="shared" si="145"/>
        <v>New South Wales</v>
      </c>
      <c r="G3084" t="s">
        <v>10</v>
      </c>
      <c r="H3084">
        <v>2158</v>
      </c>
      <c r="I3084" t="s">
        <v>11</v>
      </c>
      <c r="J3084" t="s">
        <v>27</v>
      </c>
      <c r="K3084" t="s">
        <v>155</v>
      </c>
      <c r="L3084" t="s">
        <v>20</v>
      </c>
      <c r="M3084" s="5">
        <v>498.38</v>
      </c>
      <c r="N3084">
        <v>1</v>
      </c>
    </row>
    <row r="3085" spans="1:14" x14ac:dyDescent="0.25">
      <c r="A3085" s="2">
        <v>45939</v>
      </c>
      <c r="B3085" s="3">
        <f t="shared" si="146"/>
        <v>2026</v>
      </c>
      <c r="C3085" t="str">
        <f t="shared" si="144"/>
        <v>2025-2026</v>
      </c>
      <c r="D3085" t="s">
        <v>147</v>
      </c>
      <c r="E3085" t="s">
        <v>37</v>
      </c>
      <c r="F3085" t="str">
        <f t="shared" si="145"/>
        <v>South Australia</v>
      </c>
      <c r="G3085" t="s">
        <v>32</v>
      </c>
      <c r="H3085">
        <v>5607</v>
      </c>
      <c r="I3085" t="s">
        <v>11</v>
      </c>
      <c r="J3085" t="s">
        <v>38</v>
      </c>
      <c r="K3085" t="s">
        <v>155</v>
      </c>
      <c r="L3085" t="s">
        <v>20</v>
      </c>
      <c r="M3085" s="5">
        <v>498.46000000000004</v>
      </c>
      <c r="N3085">
        <v>1</v>
      </c>
    </row>
    <row r="3086" spans="1:14" x14ac:dyDescent="0.25">
      <c r="A3086" s="2">
        <v>45792</v>
      </c>
      <c r="B3086" s="3">
        <f t="shared" si="146"/>
        <v>2025</v>
      </c>
      <c r="C3086" t="str">
        <f t="shared" si="144"/>
        <v>2024-2025</v>
      </c>
      <c r="D3086" t="s">
        <v>147</v>
      </c>
      <c r="E3086" t="s">
        <v>89</v>
      </c>
      <c r="F3086" t="str">
        <f t="shared" si="145"/>
        <v>Queensland</v>
      </c>
      <c r="G3086" t="s">
        <v>35</v>
      </c>
      <c r="H3086">
        <v>4655</v>
      </c>
      <c r="I3086" t="s">
        <v>11</v>
      </c>
      <c r="J3086" t="s">
        <v>51</v>
      </c>
      <c r="K3086" t="s">
        <v>150</v>
      </c>
      <c r="L3086" t="s">
        <v>18</v>
      </c>
      <c r="M3086" s="5">
        <v>498.64</v>
      </c>
      <c r="N3086">
        <v>1</v>
      </c>
    </row>
    <row r="3087" spans="1:14" x14ac:dyDescent="0.25">
      <c r="A3087" s="2">
        <v>45539</v>
      </c>
      <c r="B3087" s="3">
        <f t="shared" si="146"/>
        <v>2025</v>
      </c>
      <c r="C3087" t="str">
        <f t="shared" si="144"/>
        <v>2024-2025</v>
      </c>
      <c r="D3087" t="s">
        <v>147</v>
      </c>
      <c r="E3087" t="s">
        <v>74</v>
      </c>
      <c r="F3087" t="str">
        <f t="shared" si="145"/>
        <v>South Australia</v>
      </c>
      <c r="G3087" t="s">
        <v>32</v>
      </c>
      <c r="H3087">
        <v>5043</v>
      </c>
      <c r="I3087" t="s">
        <v>11</v>
      </c>
      <c r="J3087" t="s">
        <v>33</v>
      </c>
      <c r="K3087" t="s">
        <v>153</v>
      </c>
      <c r="L3087" t="s">
        <v>16</v>
      </c>
      <c r="M3087" s="5">
        <v>498.73999999999995</v>
      </c>
      <c r="N3087">
        <v>1</v>
      </c>
    </row>
    <row r="3088" spans="1:14" x14ac:dyDescent="0.25">
      <c r="A3088" s="2">
        <v>45670</v>
      </c>
      <c r="B3088" s="3">
        <f t="shared" si="146"/>
        <v>2025</v>
      </c>
      <c r="C3088" t="str">
        <f t="shared" si="144"/>
        <v>2024-2025</v>
      </c>
      <c r="D3088" t="s">
        <v>147</v>
      </c>
      <c r="E3088" t="s">
        <v>132</v>
      </c>
      <c r="F3088" t="str">
        <f t="shared" si="145"/>
        <v>New South Wales</v>
      </c>
      <c r="G3088" t="s">
        <v>10</v>
      </c>
      <c r="H3088">
        <v>2800</v>
      </c>
      <c r="I3088" t="s">
        <v>11</v>
      </c>
      <c r="J3088" t="s">
        <v>25</v>
      </c>
      <c r="K3088" t="s">
        <v>152</v>
      </c>
      <c r="L3088" t="s">
        <v>13</v>
      </c>
      <c r="M3088" s="5">
        <v>499.73000000000008</v>
      </c>
      <c r="N3088">
        <v>1</v>
      </c>
    </row>
    <row r="3089" spans="1:14" x14ac:dyDescent="0.25">
      <c r="A3089" s="2">
        <v>45707</v>
      </c>
      <c r="B3089" s="3">
        <f t="shared" si="146"/>
        <v>2025</v>
      </c>
      <c r="C3089" t="str">
        <f t="shared" si="144"/>
        <v>2024-2025</v>
      </c>
      <c r="D3089" t="s">
        <v>147</v>
      </c>
      <c r="E3089" t="s">
        <v>141</v>
      </c>
      <c r="F3089" t="str">
        <f t="shared" si="145"/>
        <v>Western Australia</v>
      </c>
      <c r="G3089" t="s">
        <v>48</v>
      </c>
      <c r="H3089">
        <v>6052</v>
      </c>
      <c r="I3089" t="s">
        <v>11</v>
      </c>
      <c r="J3089" t="s">
        <v>49</v>
      </c>
      <c r="K3089" t="s">
        <v>150</v>
      </c>
      <c r="L3089" t="s">
        <v>18</v>
      </c>
      <c r="M3089" s="5">
        <v>500.48</v>
      </c>
      <c r="N3089">
        <v>1</v>
      </c>
    </row>
    <row r="3090" spans="1:14" x14ac:dyDescent="0.25">
      <c r="A3090" s="2">
        <v>45933</v>
      </c>
      <c r="B3090" s="3">
        <f t="shared" si="146"/>
        <v>2026</v>
      </c>
      <c r="C3090" t="str">
        <f t="shared" si="144"/>
        <v>2025-2026</v>
      </c>
      <c r="D3090" t="s">
        <v>147</v>
      </c>
      <c r="E3090" t="s">
        <v>124</v>
      </c>
      <c r="F3090" t="str">
        <f t="shared" si="145"/>
        <v>New South Wales</v>
      </c>
      <c r="G3090" t="s">
        <v>10</v>
      </c>
      <c r="H3090">
        <v>2015</v>
      </c>
      <c r="I3090" t="s">
        <v>11</v>
      </c>
      <c r="J3090" t="s">
        <v>12</v>
      </c>
      <c r="K3090" t="s">
        <v>154</v>
      </c>
      <c r="L3090" t="s">
        <v>14</v>
      </c>
      <c r="M3090" s="5">
        <v>500.63</v>
      </c>
      <c r="N3090">
        <v>1</v>
      </c>
    </row>
    <row r="3091" spans="1:14" x14ac:dyDescent="0.25">
      <c r="A3091" s="2">
        <v>45726</v>
      </c>
      <c r="B3091" s="3">
        <f t="shared" si="146"/>
        <v>2025</v>
      </c>
      <c r="C3091" t="str">
        <f t="shared" si="144"/>
        <v>2024-2025</v>
      </c>
      <c r="D3091" t="s">
        <v>147</v>
      </c>
      <c r="E3091" t="s">
        <v>54</v>
      </c>
      <c r="F3091" t="str">
        <f t="shared" si="145"/>
        <v>Victoria</v>
      </c>
      <c r="G3091" t="s">
        <v>45</v>
      </c>
      <c r="H3091">
        <v>3977</v>
      </c>
      <c r="I3091" t="s">
        <v>11</v>
      </c>
      <c r="J3091" t="s">
        <v>55</v>
      </c>
      <c r="K3091" t="s">
        <v>150</v>
      </c>
      <c r="L3091" t="s">
        <v>18</v>
      </c>
      <c r="M3091" s="5">
        <v>501.01</v>
      </c>
      <c r="N3091">
        <v>1</v>
      </c>
    </row>
    <row r="3092" spans="1:14" x14ac:dyDescent="0.25">
      <c r="A3092" s="2">
        <v>45689</v>
      </c>
      <c r="B3092" s="3">
        <f t="shared" si="146"/>
        <v>2025</v>
      </c>
      <c r="C3092" t="str">
        <f t="shared" si="144"/>
        <v>2024-2025</v>
      </c>
      <c r="D3092" t="s">
        <v>147</v>
      </c>
      <c r="E3092" t="s">
        <v>75</v>
      </c>
      <c r="F3092" t="str">
        <f t="shared" si="145"/>
        <v>Victoria</v>
      </c>
      <c r="G3092" t="s">
        <v>45</v>
      </c>
      <c r="H3092">
        <v>3630</v>
      </c>
      <c r="I3092" t="s">
        <v>11</v>
      </c>
      <c r="J3092" t="s">
        <v>55</v>
      </c>
      <c r="K3092" t="s">
        <v>150</v>
      </c>
      <c r="L3092" t="s">
        <v>18</v>
      </c>
      <c r="M3092" s="5">
        <v>501.53000000000003</v>
      </c>
      <c r="N3092">
        <v>1</v>
      </c>
    </row>
    <row r="3093" spans="1:14" x14ac:dyDescent="0.25">
      <c r="A3093" s="2">
        <v>45716</v>
      </c>
      <c r="B3093" s="3">
        <f t="shared" si="146"/>
        <v>2025</v>
      </c>
      <c r="C3093" t="str">
        <f t="shared" si="144"/>
        <v>2024-2025</v>
      </c>
      <c r="D3093" t="s">
        <v>147</v>
      </c>
      <c r="E3093" t="s">
        <v>117</v>
      </c>
      <c r="F3093" t="str">
        <f t="shared" si="145"/>
        <v>Queensland</v>
      </c>
      <c r="G3093" t="s">
        <v>35</v>
      </c>
      <c r="H3093">
        <v>4119</v>
      </c>
      <c r="I3093" t="s">
        <v>11</v>
      </c>
      <c r="J3093" t="s">
        <v>43</v>
      </c>
      <c r="K3093" t="s">
        <v>155</v>
      </c>
      <c r="L3093" t="s">
        <v>20</v>
      </c>
      <c r="M3093" s="5">
        <v>503.37000000000006</v>
      </c>
      <c r="N3093">
        <v>1</v>
      </c>
    </row>
    <row r="3094" spans="1:14" x14ac:dyDescent="0.25">
      <c r="A3094" s="2">
        <v>45472</v>
      </c>
      <c r="B3094" s="3">
        <f t="shared" si="146"/>
        <v>2024</v>
      </c>
      <c r="C3094" t="str">
        <f t="shared" si="144"/>
        <v>2023-2024</v>
      </c>
      <c r="D3094" t="s">
        <v>147</v>
      </c>
      <c r="E3094" t="s">
        <v>79</v>
      </c>
      <c r="F3094" t="str">
        <f t="shared" si="145"/>
        <v>Australian Capital Territory</v>
      </c>
      <c r="G3094" t="s">
        <v>80</v>
      </c>
      <c r="H3094">
        <v>2617</v>
      </c>
      <c r="I3094" t="s">
        <v>11</v>
      </c>
      <c r="J3094" t="s">
        <v>58</v>
      </c>
      <c r="K3094" t="s">
        <v>153</v>
      </c>
      <c r="L3094" t="s">
        <v>16</v>
      </c>
      <c r="M3094" s="5">
        <v>503.57</v>
      </c>
      <c r="N3094">
        <v>1</v>
      </c>
    </row>
    <row r="3095" spans="1:14" x14ac:dyDescent="0.25">
      <c r="A3095" s="2">
        <v>45746</v>
      </c>
      <c r="B3095" s="3">
        <f t="shared" si="146"/>
        <v>2025</v>
      </c>
      <c r="C3095" t="str">
        <f t="shared" si="144"/>
        <v>2024-2025</v>
      </c>
      <c r="D3095" t="s">
        <v>147</v>
      </c>
      <c r="E3095" t="s">
        <v>59</v>
      </c>
      <c r="F3095" t="str">
        <f t="shared" si="145"/>
        <v>Victoria</v>
      </c>
      <c r="G3095" t="s">
        <v>45</v>
      </c>
      <c r="H3095">
        <v>3280</v>
      </c>
      <c r="I3095" t="s">
        <v>11</v>
      </c>
      <c r="J3095" t="s">
        <v>60</v>
      </c>
      <c r="K3095" t="s">
        <v>150</v>
      </c>
      <c r="L3095" t="s">
        <v>18</v>
      </c>
      <c r="M3095" s="5">
        <v>504.09</v>
      </c>
      <c r="N3095">
        <v>1</v>
      </c>
    </row>
    <row r="3096" spans="1:14" x14ac:dyDescent="0.25">
      <c r="A3096" s="2">
        <v>45407</v>
      </c>
      <c r="B3096" s="3">
        <f t="shared" si="146"/>
        <v>2024</v>
      </c>
      <c r="C3096" t="str">
        <f t="shared" si="144"/>
        <v>2023-2024</v>
      </c>
      <c r="D3096" t="s">
        <v>147</v>
      </c>
      <c r="E3096" t="s">
        <v>143</v>
      </c>
      <c r="F3096" t="str">
        <f t="shared" si="145"/>
        <v>New South Wales</v>
      </c>
      <c r="G3096" t="s">
        <v>10</v>
      </c>
      <c r="H3096">
        <v>2154</v>
      </c>
      <c r="I3096" t="s">
        <v>11</v>
      </c>
      <c r="J3096" t="s">
        <v>27</v>
      </c>
      <c r="K3096" t="s">
        <v>149</v>
      </c>
      <c r="L3096" t="s">
        <v>15</v>
      </c>
      <c r="M3096" s="5">
        <v>504.9</v>
      </c>
      <c r="N3096">
        <v>1</v>
      </c>
    </row>
    <row r="3097" spans="1:14" x14ac:dyDescent="0.25">
      <c r="A3097" s="2">
        <v>45346</v>
      </c>
      <c r="B3097" s="3">
        <f t="shared" si="146"/>
        <v>2024</v>
      </c>
      <c r="C3097" t="str">
        <f t="shared" si="144"/>
        <v>2023-2024</v>
      </c>
      <c r="D3097" t="s">
        <v>147</v>
      </c>
      <c r="E3097" t="s">
        <v>98</v>
      </c>
      <c r="F3097" t="str">
        <f t="shared" si="145"/>
        <v>Victoria</v>
      </c>
      <c r="G3097" t="s">
        <v>45</v>
      </c>
      <c r="H3097">
        <v>3429</v>
      </c>
      <c r="I3097" t="s">
        <v>11</v>
      </c>
      <c r="J3097" t="s">
        <v>60</v>
      </c>
      <c r="K3097" t="s">
        <v>153</v>
      </c>
      <c r="L3097" t="s">
        <v>16</v>
      </c>
      <c r="M3097" s="5">
        <v>504.95000000000005</v>
      </c>
      <c r="N3097">
        <v>1</v>
      </c>
    </row>
    <row r="3098" spans="1:14" x14ac:dyDescent="0.25">
      <c r="A3098" s="2">
        <v>45420</v>
      </c>
      <c r="B3098" s="3">
        <f t="shared" si="146"/>
        <v>2024</v>
      </c>
      <c r="C3098" t="str">
        <f t="shared" si="144"/>
        <v>2023-2024</v>
      </c>
      <c r="D3098" t="s">
        <v>147</v>
      </c>
      <c r="E3098" t="s">
        <v>109</v>
      </c>
      <c r="F3098" t="str">
        <f t="shared" si="145"/>
        <v>New South Wales</v>
      </c>
      <c r="G3098" t="s">
        <v>10</v>
      </c>
      <c r="H3098">
        <v>2480</v>
      </c>
      <c r="I3098" t="s">
        <v>11</v>
      </c>
      <c r="J3098" t="s">
        <v>68</v>
      </c>
      <c r="K3098" t="s">
        <v>154</v>
      </c>
      <c r="L3098" t="s">
        <v>14</v>
      </c>
      <c r="M3098" s="5">
        <v>506.49000000000007</v>
      </c>
      <c r="N3098">
        <v>1</v>
      </c>
    </row>
    <row r="3099" spans="1:14" x14ac:dyDescent="0.25">
      <c r="A3099" s="2">
        <v>45598</v>
      </c>
      <c r="B3099" s="3">
        <f t="shared" si="146"/>
        <v>2025</v>
      </c>
      <c r="C3099" t="str">
        <f t="shared" si="144"/>
        <v>2024-2025</v>
      </c>
      <c r="D3099" t="s">
        <v>147</v>
      </c>
      <c r="E3099" t="s">
        <v>92</v>
      </c>
      <c r="F3099" t="str">
        <f t="shared" si="145"/>
        <v>Queensland</v>
      </c>
      <c r="G3099" t="s">
        <v>35</v>
      </c>
      <c r="H3099">
        <v>4068</v>
      </c>
      <c r="I3099" t="s">
        <v>11</v>
      </c>
      <c r="J3099" t="s">
        <v>43</v>
      </c>
      <c r="K3099" t="s">
        <v>150</v>
      </c>
      <c r="L3099" t="s">
        <v>18</v>
      </c>
      <c r="M3099" s="5">
        <v>506.61</v>
      </c>
      <c r="N3099">
        <v>1</v>
      </c>
    </row>
    <row r="3100" spans="1:14" x14ac:dyDescent="0.25">
      <c r="A3100" s="2">
        <v>45857</v>
      </c>
      <c r="B3100" s="3">
        <f t="shared" si="146"/>
        <v>2026</v>
      </c>
      <c r="C3100" t="str">
        <f t="shared" si="144"/>
        <v>2025-2026</v>
      </c>
      <c r="D3100" t="s">
        <v>147</v>
      </c>
      <c r="E3100" t="s">
        <v>125</v>
      </c>
      <c r="F3100" t="str">
        <f t="shared" si="145"/>
        <v>Victoria</v>
      </c>
      <c r="G3100" t="s">
        <v>45</v>
      </c>
      <c r="H3100">
        <v>3400</v>
      </c>
      <c r="I3100" t="s">
        <v>11</v>
      </c>
      <c r="J3100" t="s">
        <v>60</v>
      </c>
      <c r="K3100" t="s">
        <v>155</v>
      </c>
      <c r="L3100" t="s">
        <v>20</v>
      </c>
      <c r="M3100" s="5">
        <v>507.3</v>
      </c>
      <c r="N3100">
        <v>1</v>
      </c>
    </row>
    <row r="3101" spans="1:14" x14ac:dyDescent="0.25">
      <c r="A3101" s="2">
        <v>45379</v>
      </c>
      <c r="B3101" s="3">
        <f t="shared" si="146"/>
        <v>2024</v>
      </c>
      <c r="C3101" t="str">
        <f t="shared" si="144"/>
        <v>2023-2024</v>
      </c>
      <c r="D3101" t="s">
        <v>147</v>
      </c>
      <c r="E3101" t="s">
        <v>59</v>
      </c>
      <c r="F3101" t="str">
        <f t="shared" si="145"/>
        <v>Victoria</v>
      </c>
      <c r="G3101" t="s">
        <v>45</v>
      </c>
      <c r="H3101">
        <v>3280</v>
      </c>
      <c r="I3101" t="s">
        <v>11</v>
      </c>
      <c r="J3101" t="s">
        <v>60</v>
      </c>
      <c r="K3101" t="s">
        <v>19</v>
      </c>
      <c r="L3101" t="s">
        <v>23</v>
      </c>
      <c r="M3101" s="5">
        <v>507.41999999999996</v>
      </c>
      <c r="N3101">
        <v>1</v>
      </c>
    </row>
    <row r="3102" spans="1:14" x14ac:dyDescent="0.25">
      <c r="A3102" s="2">
        <v>45826</v>
      </c>
      <c r="B3102" s="3">
        <f t="shared" si="146"/>
        <v>2025</v>
      </c>
      <c r="C3102" t="str">
        <f t="shared" si="144"/>
        <v>2024-2025</v>
      </c>
      <c r="D3102" t="s">
        <v>147</v>
      </c>
      <c r="E3102" t="s">
        <v>116</v>
      </c>
      <c r="F3102" t="str">
        <f t="shared" si="145"/>
        <v>Western Australia</v>
      </c>
      <c r="G3102" t="s">
        <v>48</v>
      </c>
      <c r="H3102">
        <v>6725</v>
      </c>
      <c r="I3102" t="s">
        <v>11</v>
      </c>
      <c r="J3102" t="s">
        <v>77</v>
      </c>
      <c r="K3102" t="s">
        <v>150</v>
      </c>
      <c r="L3102" t="s">
        <v>18</v>
      </c>
      <c r="M3102" s="5">
        <v>507.79</v>
      </c>
      <c r="N3102">
        <v>1</v>
      </c>
    </row>
    <row r="3103" spans="1:14" x14ac:dyDescent="0.25">
      <c r="A3103" s="2">
        <v>45458</v>
      </c>
      <c r="B3103" s="3">
        <f t="shared" si="146"/>
        <v>2024</v>
      </c>
      <c r="C3103" t="str">
        <f t="shared" si="144"/>
        <v>2023-2024</v>
      </c>
      <c r="D3103" t="s">
        <v>147</v>
      </c>
      <c r="E3103" t="s">
        <v>47</v>
      </c>
      <c r="F3103" t="str">
        <f t="shared" si="145"/>
        <v>Western Australia</v>
      </c>
      <c r="G3103" t="s">
        <v>48</v>
      </c>
      <c r="H3103">
        <v>6030</v>
      </c>
      <c r="I3103" t="s">
        <v>11</v>
      </c>
      <c r="J3103" t="s">
        <v>49</v>
      </c>
      <c r="K3103" t="s">
        <v>152</v>
      </c>
      <c r="L3103" t="s">
        <v>13</v>
      </c>
      <c r="M3103" s="5">
        <v>508.53000000000003</v>
      </c>
      <c r="N3103">
        <v>1</v>
      </c>
    </row>
    <row r="3104" spans="1:14" x14ac:dyDescent="0.25">
      <c r="A3104" s="2">
        <v>45298</v>
      </c>
      <c r="B3104" s="3">
        <f t="shared" si="146"/>
        <v>2024</v>
      </c>
      <c r="C3104" t="str">
        <f t="shared" si="144"/>
        <v>2023-2024</v>
      </c>
      <c r="D3104" t="s">
        <v>147</v>
      </c>
      <c r="E3104" t="s">
        <v>95</v>
      </c>
      <c r="F3104" t="str">
        <f t="shared" si="145"/>
        <v>Victoria</v>
      </c>
      <c r="G3104" t="s">
        <v>45</v>
      </c>
      <c r="H3104">
        <v>3931</v>
      </c>
      <c r="I3104" t="s">
        <v>11</v>
      </c>
      <c r="J3104" t="s">
        <v>55</v>
      </c>
      <c r="K3104" t="s">
        <v>155</v>
      </c>
      <c r="L3104" t="s">
        <v>20</v>
      </c>
      <c r="M3104" s="5">
        <v>510.02000000000004</v>
      </c>
      <c r="N3104">
        <v>1</v>
      </c>
    </row>
    <row r="3105" spans="1:14" x14ac:dyDescent="0.25">
      <c r="A3105" s="2">
        <v>45541</v>
      </c>
      <c r="B3105" s="3">
        <f t="shared" si="146"/>
        <v>2025</v>
      </c>
      <c r="C3105" t="str">
        <f t="shared" si="144"/>
        <v>2024-2025</v>
      </c>
      <c r="D3105" t="s">
        <v>148</v>
      </c>
      <c r="E3105" t="s">
        <v>146</v>
      </c>
      <c r="F3105" t="str">
        <f t="shared" si="145"/>
        <v>Victoria</v>
      </c>
      <c r="G3105" t="s">
        <v>45</v>
      </c>
      <c r="H3105">
        <v>3353</v>
      </c>
      <c r="I3105" t="s">
        <v>11</v>
      </c>
      <c r="J3105" t="s">
        <v>60</v>
      </c>
      <c r="K3105" t="s">
        <v>151</v>
      </c>
      <c r="L3105" t="s">
        <v>21</v>
      </c>
      <c r="M3105" s="5">
        <v>510.05</v>
      </c>
      <c r="N3105">
        <v>1</v>
      </c>
    </row>
    <row r="3106" spans="1:14" x14ac:dyDescent="0.25">
      <c r="A3106" s="2">
        <v>45886</v>
      </c>
      <c r="B3106" s="3">
        <f t="shared" si="146"/>
        <v>2026</v>
      </c>
      <c r="C3106" t="str">
        <f t="shared" si="144"/>
        <v>2025-2026</v>
      </c>
      <c r="D3106" t="s">
        <v>148</v>
      </c>
      <c r="E3106" t="s">
        <v>106</v>
      </c>
      <c r="F3106" t="str">
        <f t="shared" si="145"/>
        <v>Victoria</v>
      </c>
      <c r="G3106" t="s">
        <v>45</v>
      </c>
      <c r="H3106">
        <v>3915</v>
      </c>
      <c r="I3106" t="s">
        <v>11</v>
      </c>
      <c r="J3106" t="s">
        <v>55</v>
      </c>
      <c r="K3106" t="s">
        <v>152</v>
      </c>
      <c r="L3106" t="s">
        <v>13</v>
      </c>
      <c r="M3106" s="5">
        <v>510.09</v>
      </c>
      <c r="N3106">
        <v>1</v>
      </c>
    </row>
    <row r="3107" spans="1:14" x14ac:dyDescent="0.25">
      <c r="A3107" s="2">
        <v>45935</v>
      </c>
      <c r="B3107" s="3">
        <f t="shared" si="146"/>
        <v>2026</v>
      </c>
      <c r="C3107" t="str">
        <f t="shared" si="144"/>
        <v>2025-2026</v>
      </c>
      <c r="D3107" t="s">
        <v>147</v>
      </c>
      <c r="E3107" t="s">
        <v>122</v>
      </c>
      <c r="F3107" t="str">
        <f t="shared" si="145"/>
        <v>New South Wales</v>
      </c>
      <c r="G3107" t="s">
        <v>10</v>
      </c>
      <c r="H3107">
        <v>2650</v>
      </c>
      <c r="I3107" t="s">
        <v>11</v>
      </c>
      <c r="J3107" t="s">
        <v>25</v>
      </c>
      <c r="K3107" t="s">
        <v>154</v>
      </c>
      <c r="L3107" t="s">
        <v>14</v>
      </c>
      <c r="M3107" s="5">
        <v>510.34</v>
      </c>
      <c r="N3107">
        <v>1</v>
      </c>
    </row>
    <row r="3108" spans="1:14" x14ac:dyDescent="0.25">
      <c r="A3108" s="2">
        <v>45360</v>
      </c>
      <c r="B3108" s="3">
        <f t="shared" si="146"/>
        <v>2024</v>
      </c>
      <c r="C3108" t="str">
        <f t="shared" si="144"/>
        <v>2023-2024</v>
      </c>
      <c r="D3108" t="s">
        <v>148</v>
      </c>
      <c r="E3108" t="s">
        <v>129</v>
      </c>
      <c r="F3108" t="str">
        <f t="shared" si="145"/>
        <v>Tasmania</v>
      </c>
      <c r="G3108" t="s">
        <v>70</v>
      </c>
      <c r="H3108">
        <v>7010</v>
      </c>
      <c r="I3108" t="s">
        <v>11</v>
      </c>
      <c r="J3108" t="s">
        <v>71</v>
      </c>
      <c r="K3108" t="s">
        <v>150</v>
      </c>
      <c r="L3108" t="s">
        <v>18</v>
      </c>
      <c r="M3108" s="5">
        <v>510.4</v>
      </c>
      <c r="N3108">
        <v>1</v>
      </c>
    </row>
    <row r="3109" spans="1:14" x14ac:dyDescent="0.25">
      <c r="A3109" s="2">
        <v>46004</v>
      </c>
      <c r="B3109" s="3">
        <f t="shared" si="146"/>
        <v>2026</v>
      </c>
      <c r="C3109" t="str">
        <f t="shared" si="144"/>
        <v>2025-2026</v>
      </c>
      <c r="D3109" t="s">
        <v>147</v>
      </c>
      <c r="E3109" t="s">
        <v>142</v>
      </c>
      <c r="F3109" t="str">
        <f t="shared" si="145"/>
        <v>Australian Capital Territory</v>
      </c>
      <c r="G3109" t="s">
        <v>80</v>
      </c>
      <c r="H3109">
        <v>2609</v>
      </c>
      <c r="I3109" t="s">
        <v>11</v>
      </c>
      <c r="J3109" t="s">
        <v>58</v>
      </c>
      <c r="K3109" t="s">
        <v>151</v>
      </c>
      <c r="L3109" t="s">
        <v>21</v>
      </c>
      <c r="M3109" s="5">
        <v>510.53</v>
      </c>
      <c r="N3109">
        <v>1</v>
      </c>
    </row>
    <row r="3110" spans="1:14" x14ac:dyDescent="0.25">
      <c r="A3110" s="2">
        <v>45654</v>
      </c>
      <c r="B3110" s="3">
        <f t="shared" si="146"/>
        <v>2025</v>
      </c>
      <c r="C3110" t="str">
        <f t="shared" si="144"/>
        <v>2024-2025</v>
      </c>
      <c r="D3110" t="s">
        <v>147</v>
      </c>
      <c r="E3110" t="s">
        <v>52</v>
      </c>
      <c r="F3110" t="str">
        <f t="shared" si="145"/>
        <v>Victoria</v>
      </c>
      <c r="G3110" t="s">
        <v>45</v>
      </c>
      <c r="H3110">
        <v>3030</v>
      </c>
      <c r="I3110" t="s">
        <v>11</v>
      </c>
      <c r="J3110" t="s">
        <v>46</v>
      </c>
      <c r="K3110" t="s">
        <v>151</v>
      </c>
      <c r="L3110" t="s">
        <v>21</v>
      </c>
      <c r="M3110" s="5">
        <v>510.80000000000007</v>
      </c>
      <c r="N3110">
        <v>1</v>
      </c>
    </row>
    <row r="3111" spans="1:14" x14ac:dyDescent="0.25">
      <c r="A3111" s="2">
        <v>45693</v>
      </c>
      <c r="B3111" s="3">
        <f t="shared" si="146"/>
        <v>2025</v>
      </c>
      <c r="C3111" t="str">
        <f t="shared" si="144"/>
        <v>2024-2025</v>
      </c>
      <c r="D3111" t="s">
        <v>147</v>
      </c>
      <c r="E3111" t="s">
        <v>145</v>
      </c>
      <c r="F3111" t="str">
        <f t="shared" si="145"/>
        <v>New South Wales</v>
      </c>
      <c r="G3111" t="s">
        <v>10</v>
      </c>
      <c r="H3111">
        <v>2101</v>
      </c>
      <c r="I3111" t="s">
        <v>11</v>
      </c>
      <c r="J3111" t="s">
        <v>27</v>
      </c>
      <c r="K3111" t="s">
        <v>19</v>
      </c>
      <c r="L3111" t="s">
        <v>23</v>
      </c>
      <c r="M3111" s="5">
        <v>511.24</v>
      </c>
      <c r="N3111">
        <v>1</v>
      </c>
    </row>
    <row r="3112" spans="1:14" x14ac:dyDescent="0.25">
      <c r="A3112" s="2">
        <v>45481</v>
      </c>
      <c r="B3112" s="3">
        <f t="shared" si="146"/>
        <v>2025</v>
      </c>
      <c r="C3112" t="str">
        <f t="shared" si="144"/>
        <v>2024-2025</v>
      </c>
      <c r="D3112" t="s">
        <v>147</v>
      </c>
      <c r="E3112" t="s">
        <v>39</v>
      </c>
      <c r="F3112" t="str">
        <f t="shared" si="145"/>
        <v>South Australia</v>
      </c>
      <c r="G3112" t="s">
        <v>32</v>
      </c>
      <c r="H3112">
        <v>5343</v>
      </c>
      <c r="I3112" t="s">
        <v>11</v>
      </c>
      <c r="J3112" t="s">
        <v>38</v>
      </c>
      <c r="K3112" t="s">
        <v>153</v>
      </c>
      <c r="L3112" t="s">
        <v>16</v>
      </c>
      <c r="M3112" s="5">
        <v>511.34000000000003</v>
      </c>
      <c r="N3112">
        <v>1</v>
      </c>
    </row>
    <row r="3113" spans="1:14" x14ac:dyDescent="0.25">
      <c r="A3113" s="2">
        <v>45494</v>
      </c>
      <c r="B3113" s="3">
        <f t="shared" si="146"/>
        <v>2025</v>
      </c>
      <c r="C3113" t="str">
        <f t="shared" si="144"/>
        <v>2024-2025</v>
      </c>
      <c r="D3113" t="s">
        <v>147</v>
      </c>
      <c r="E3113" t="s">
        <v>117</v>
      </c>
      <c r="F3113" t="str">
        <f t="shared" si="145"/>
        <v>Queensland</v>
      </c>
      <c r="G3113" t="s">
        <v>35</v>
      </c>
      <c r="H3113">
        <v>4119</v>
      </c>
      <c r="I3113" t="s">
        <v>11</v>
      </c>
      <c r="J3113" t="s">
        <v>43</v>
      </c>
      <c r="K3113" t="s">
        <v>154</v>
      </c>
      <c r="L3113" t="s">
        <v>14</v>
      </c>
      <c r="M3113" s="5">
        <v>512.78</v>
      </c>
      <c r="N3113">
        <v>1</v>
      </c>
    </row>
    <row r="3114" spans="1:14" x14ac:dyDescent="0.25">
      <c r="A3114" s="2">
        <v>45759</v>
      </c>
      <c r="B3114" s="3">
        <f t="shared" si="146"/>
        <v>2025</v>
      </c>
      <c r="C3114" t="str">
        <f t="shared" si="144"/>
        <v>2024-2025</v>
      </c>
      <c r="D3114" t="s">
        <v>147</v>
      </c>
      <c r="E3114" t="s">
        <v>122</v>
      </c>
      <c r="F3114" t="str">
        <f t="shared" si="145"/>
        <v>New South Wales</v>
      </c>
      <c r="G3114" t="s">
        <v>10</v>
      </c>
      <c r="H3114">
        <v>2650</v>
      </c>
      <c r="I3114" t="s">
        <v>11</v>
      </c>
      <c r="J3114" t="s">
        <v>25</v>
      </c>
      <c r="K3114" t="s">
        <v>156</v>
      </c>
      <c r="L3114" t="s">
        <v>17</v>
      </c>
      <c r="M3114" s="5">
        <v>514.15</v>
      </c>
      <c r="N3114">
        <v>1</v>
      </c>
    </row>
    <row r="3115" spans="1:14" x14ac:dyDescent="0.25">
      <c r="A3115" s="2">
        <v>45406</v>
      </c>
      <c r="B3115" s="3">
        <f t="shared" si="146"/>
        <v>2024</v>
      </c>
      <c r="C3115" t="str">
        <f t="shared" si="144"/>
        <v>2023-2024</v>
      </c>
      <c r="D3115" t="s">
        <v>147</v>
      </c>
      <c r="E3115" t="s">
        <v>37</v>
      </c>
      <c r="F3115" t="str">
        <f t="shared" si="145"/>
        <v>South Australia</v>
      </c>
      <c r="G3115" t="s">
        <v>32</v>
      </c>
      <c r="H3115">
        <v>5607</v>
      </c>
      <c r="I3115" t="s">
        <v>11</v>
      </c>
      <c r="J3115" t="s">
        <v>38</v>
      </c>
      <c r="K3115" t="s">
        <v>152</v>
      </c>
      <c r="L3115" t="s">
        <v>13</v>
      </c>
      <c r="M3115" s="5">
        <v>514.5</v>
      </c>
      <c r="N3115">
        <v>1</v>
      </c>
    </row>
    <row r="3116" spans="1:14" x14ac:dyDescent="0.25">
      <c r="A3116" s="2">
        <v>45326</v>
      </c>
      <c r="B3116" s="3">
        <f t="shared" si="146"/>
        <v>2024</v>
      </c>
      <c r="C3116" t="str">
        <f t="shared" si="144"/>
        <v>2023-2024</v>
      </c>
      <c r="D3116" t="s">
        <v>147</v>
      </c>
      <c r="E3116" t="s">
        <v>97</v>
      </c>
      <c r="F3116" t="str">
        <f t="shared" si="145"/>
        <v>Tasmania</v>
      </c>
      <c r="G3116" t="s">
        <v>70</v>
      </c>
      <c r="H3116">
        <v>7250</v>
      </c>
      <c r="I3116" t="s">
        <v>11</v>
      </c>
      <c r="J3116" t="s">
        <v>71</v>
      </c>
      <c r="K3116" t="s">
        <v>155</v>
      </c>
      <c r="L3116" t="s">
        <v>20</v>
      </c>
      <c r="M3116" s="5">
        <v>514.98</v>
      </c>
      <c r="N3116">
        <v>1</v>
      </c>
    </row>
    <row r="3117" spans="1:14" x14ac:dyDescent="0.25">
      <c r="A3117" s="2">
        <v>45951</v>
      </c>
      <c r="B3117" s="3">
        <f t="shared" si="146"/>
        <v>2026</v>
      </c>
      <c r="C3117" t="str">
        <f t="shared" si="144"/>
        <v>2025-2026</v>
      </c>
      <c r="D3117" t="s">
        <v>147</v>
      </c>
      <c r="E3117" t="s">
        <v>99</v>
      </c>
      <c r="F3117" t="str">
        <f t="shared" si="145"/>
        <v>Victoria</v>
      </c>
      <c r="G3117" t="s">
        <v>45</v>
      </c>
      <c r="H3117">
        <v>3148</v>
      </c>
      <c r="I3117" t="s">
        <v>11</v>
      </c>
      <c r="J3117" t="s">
        <v>63</v>
      </c>
      <c r="K3117" t="s">
        <v>152</v>
      </c>
      <c r="L3117" t="s">
        <v>13</v>
      </c>
      <c r="M3117" s="5">
        <v>515.17000000000007</v>
      </c>
      <c r="N3117">
        <v>1</v>
      </c>
    </row>
    <row r="3118" spans="1:14" x14ac:dyDescent="0.25">
      <c r="A3118" s="2">
        <v>45392</v>
      </c>
      <c r="B3118" s="3">
        <f t="shared" si="146"/>
        <v>2024</v>
      </c>
      <c r="C3118" t="str">
        <f t="shared" si="144"/>
        <v>2023-2024</v>
      </c>
      <c r="D3118" t="s">
        <v>148</v>
      </c>
      <c r="E3118" t="s">
        <v>54</v>
      </c>
      <c r="F3118" t="str">
        <f t="shared" si="145"/>
        <v>Victoria</v>
      </c>
      <c r="G3118" t="s">
        <v>45</v>
      </c>
      <c r="H3118">
        <v>3977</v>
      </c>
      <c r="I3118" t="s">
        <v>11</v>
      </c>
      <c r="J3118" t="s">
        <v>55</v>
      </c>
      <c r="K3118" t="s">
        <v>154</v>
      </c>
      <c r="L3118" t="s">
        <v>14</v>
      </c>
      <c r="M3118" s="5">
        <v>516.29999999999995</v>
      </c>
      <c r="N3118">
        <v>1</v>
      </c>
    </row>
    <row r="3119" spans="1:14" x14ac:dyDescent="0.25">
      <c r="A3119" s="2">
        <v>45773</v>
      </c>
      <c r="B3119" s="3">
        <f t="shared" si="146"/>
        <v>2025</v>
      </c>
      <c r="C3119" t="str">
        <f t="shared" si="144"/>
        <v>2024-2025</v>
      </c>
      <c r="D3119" t="s">
        <v>147</v>
      </c>
      <c r="E3119" t="s">
        <v>108</v>
      </c>
      <c r="F3119" t="str">
        <f t="shared" si="145"/>
        <v>Victoria</v>
      </c>
      <c r="G3119" t="s">
        <v>45</v>
      </c>
      <c r="H3119">
        <v>3018</v>
      </c>
      <c r="I3119" t="s">
        <v>11</v>
      </c>
      <c r="J3119" t="s">
        <v>46</v>
      </c>
      <c r="K3119" t="s">
        <v>19</v>
      </c>
      <c r="L3119" t="s">
        <v>23</v>
      </c>
      <c r="M3119" s="5">
        <v>517.26</v>
      </c>
      <c r="N3119">
        <v>1</v>
      </c>
    </row>
    <row r="3120" spans="1:14" x14ac:dyDescent="0.25">
      <c r="A3120" s="2">
        <v>45423</v>
      </c>
      <c r="B3120" s="3">
        <f t="shared" si="146"/>
        <v>2024</v>
      </c>
      <c r="C3120" t="str">
        <f t="shared" si="144"/>
        <v>2023-2024</v>
      </c>
      <c r="D3120" t="s">
        <v>147</v>
      </c>
      <c r="E3120" t="s">
        <v>132</v>
      </c>
      <c r="F3120" t="str">
        <f t="shared" si="145"/>
        <v>New South Wales</v>
      </c>
      <c r="G3120" t="s">
        <v>10</v>
      </c>
      <c r="H3120">
        <v>2800</v>
      </c>
      <c r="I3120" t="s">
        <v>11</v>
      </c>
      <c r="J3120" t="s">
        <v>25</v>
      </c>
      <c r="K3120" t="s">
        <v>154</v>
      </c>
      <c r="L3120" t="s">
        <v>14</v>
      </c>
      <c r="M3120" s="5">
        <v>518.5</v>
      </c>
      <c r="N3120">
        <v>1</v>
      </c>
    </row>
    <row r="3121" spans="1:14" x14ac:dyDescent="0.25">
      <c r="A3121" s="2">
        <v>45797</v>
      </c>
      <c r="B3121" s="3">
        <f t="shared" si="146"/>
        <v>2025</v>
      </c>
      <c r="C3121" t="str">
        <f t="shared" si="144"/>
        <v>2024-2025</v>
      </c>
      <c r="D3121" t="s">
        <v>148</v>
      </c>
      <c r="E3121" t="s">
        <v>88</v>
      </c>
      <c r="F3121" t="str">
        <f t="shared" si="145"/>
        <v>South Australia</v>
      </c>
      <c r="G3121" t="s">
        <v>32</v>
      </c>
      <c r="H3121">
        <v>5011</v>
      </c>
      <c r="I3121" t="s">
        <v>11</v>
      </c>
      <c r="J3121" t="s">
        <v>33</v>
      </c>
      <c r="K3121" t="s">
        <v>152</v>
      </c>
      <c r="L3121" t="s">
        <v>13</v>
      </c>
      <c r="M3121" s="5">
        <v>519.22</v>
      </c>
      <c r="N3121">
        <v>1</v>
      </c>
    </row>
    <row r="3122" spans="1:14" x14ac:dyDescent="0.25">
      <c r="A3122" s="2">
        <v>45524</v>
      </c>
      <c r="B3122" s="3">
        <f t="shared" si="146"/>
        <v>2025</v>
      </c>
      <c r="C3122" t="str">
        <f t="shared" si="144"/>
        <v>2024-2025</v>
      </c>
      <c r="D3122" t="s">
        <v>147</v>
      </c>
      <c r="E3122" t="s">
        <v>44</v>
      </c>
      <c r="F3122" t="str">
        <f t="shared" si="145"/>
        <v>Victoria</v>
      </c>
      <c r="G3122" t="s">
        <v>45</v>
      </c>
      <c r="H3122">
        <v>3066</v>
      </c>
      <c r="I3122" t="s">
        <v>11</v>
      </c>
      <c r="J3122" t="s">
        <v>46</v>
      </c>
      <c r="K3122" t="s">
        <v>153</v>
      </c>
      <c r="L3122" t="s">
        <v>16</v>
      </c>
      <c r="M3122" s="5">
        <v>519.43000000000006</v>
      </c>
      <c r="N3122">
        <v>1</v>
      </c>
    </row>
    <row r="3123" spans="1:14" x14ac:dyDescent="0.25">
      <c r="A3123" s="2">
        <v>45319</v>
      </c>
      <c r="B3123" s="3">
        <f t="shared" si="146"/>
        <v>2024</v>
      </c>
      <c r="C3123" t="str">
        <f t="shared" si="144"/>
        <v>2023-2024</v>
      </c>
      <c r="D3123" t="s">
        <v>148</v>
      </c>
      <c r="E3123" t="s">
        <v>106</v>
      </c>
      <c r="F3123" t="str">
        <f t="shared" si="145"/>
        <v>Victoria</v>
      </c>
      <c r="G3123" t="s">
        <v>45</v>
      </c>
      <c r="H3123">
        <v>3915</v>
      </c>
      <c r="I3123" t="s">
        <v>11</v>
      </c>
      <c r="J3123" t="s">
        <v>55</v>
      </c>
      <c r="K3123" t="s">
        <v>149</v>
      </c>
      <c r="L3123" t="s">
        <v>15</v>
      </c>
      <c r="M3123" s="5">
        <v>520.21999999999991</v>
      </c>
      <c r="N3123">
        <v>1</v>
      </c>
    </row>
    <row r="3124" spans="1:14" x14ac:dyDescent="0.25">
      <c r="A3124" s="2">
        <v>45854</v>
      </c>
      <c r="B3124" s="3">
        <f t="shared" si="146"/>
        <v>2026</v>
      </c>
      <c r="C3124" t="str">
        <f t="shared" si="144"/>
        <v>2025-2026</v>
      </c>
      <c r="D3124" t="s">
        <v>147</v>
      </c>
      <c r="E3124" t="s">
        <v>65</v>
      </c>
      <c r="F3124" t="str">
        <f t="shared" si="145"/>
        <v>New South Wales</v>
      </c>
      <c r="G3124" t="s">
        <v>10</v>
      </c>
      <c r="H3124">
        <v>2541</v>
      </c>
      <c r="I3124" t="s">
        <v>11</v>
      </c>
      <c r="J3124" t="s">
        <v>58</v>
      </c>
      <c r="K3124" t="s">
        <v>154</v>
      </c>
      <c r="L3124" t="s">
        <v>14</v>
      </c>
      <c r="M3124" s="5">
        <v>521.34999999999991</v>
      </c>
      <c r="N3124">
        <v>1</v>
      </c>
    </row>
    <row r="3125" spans="1:14" x14ac:dyDescent="0.25">
      <c r="A3125" s="2">
        <v>45342</v>
      </c>
      <c r="B3125" s="3">
        <f t="shared" si="146"/>
        <v>2024</v>
      </c>
      <c r="C3125" t="str">
        <f t="shared" si="144"/>
        <v>2023-2024</v>
      </c>
      <c r="D3125" t="s">
        <v>147</v>
      </c>
      <c r="E3125" t="s">
        <v>114</v>
      </c>
      <c r="F3125" t="str">
        <f t="shared" si="145"/>
        <v>Victoria</v>
      </c>
      <c r="G3125" t="s">
        <v>45</v>
      </c>
      <c r="H3125">
        <v>3551</v>
      </c>
      <c r="I3125" t="s">
        <v>11</v>
      </c>
      <c r="J3125" t="s">
        <v>60</v>
      </c>
      <c r="K3125" t="s">
        <v>154</v>
      </c>
      <c r="L3125" t="s">
        <v>14</v>
      </c>
      <c r="M3125" s="5">
        <v>521.3900000000001</v>
      </c>
      <c r="N3125">
        <v>1</v>
      </c>
    </row>
    <row r="3126" spans="1:14" x14ac:dyDescent="0.25">
      <c r="A3126" s="2">
        <v>45509</v>
      </c>
      <c r="B3126" s="3">
        <f t="shared" si="146"/>
        <v>2025</v>
      </c>
      <c r="C3126" t="str">
        <f t="shared" si="144"/>
        <v>2024-2025</v>
      </c>
      <c r="D3126" t="s">
        <v>147</v>
      </c>
      <c r="E3126" t="s">
        <v>139</v>
      </c>
      <c r="F3126" t="str">
        <f t="shared" si="145"/>
        <v>New South Wales</v>
      </c>
      <c r="G3126" t="s">
        <v>10</v>
      </c>
      <c r="H3126">
        <v>2020</v>
      </c>
      <c r="I3126" t="s">
        <v>11</v>
      </c>
      <c r="J3126" t="s">
        <v>12</v>
      </c>
      <c r="K3126" t="s">
        <v>149</v>
      </c>
      <c r="L3126" t="s">
        <v>15</v>
      </c>
      <c r="M3126" s="5">
        <v>521.62999999999988</v>
      </c>
      <c r="N3126">
        <v>1</v>
      </c>
    </row>
    <row r="3127" spans="1:14" x14ac:dyDescent="0.25">
      <c r="A3127" s="2">
        <v>45699</v>
      </c>
      <c r="B3127" s="3">
        <f t="shared" si="146"/>
        <v>2025</v>
      </c>
      <c r="C3127" t="str">
        <f t="shared" si="144"/>
        <v>2024-2025</v>
      </c>
      <c r="D3127" t="s">
        <v>147</v>
      </c>
      <c r="E3127" t="s">
        <v>143</v>
      </c>
      <c r="F3127" t="str">
        <f t="shared" si="145"/>
        <v>New South Wales</v>
      </c>
      <c r="G3127" t="s">
        <v>10</v>
      </c>
      <c r="H3127">
        <v>2154</v>
      </c>
      <c r="I3127" t="s">
        <v>11</v>
      </c>
      <c r="J3127" t="s">
        <v>27</v>
      </c>
      <c r="K3127" t="s">
        <v>150</v>
      </c>
      <c r="L3127" t="s">
        <v>18</v>
      </c>
      <c r="M3127" s="5">
        <v>521.81999999999994</v>
      </c>
      <c r="N3127">
        <v>1</v>
      </c>
    </row>
    <row r="3128" spans="1:14" x14ac:dyDescent="0.25">
      <c r="A3128" s="2">
        <v>45799</v>
      </c>
      <c r="B3128" s="3">
        <f t="shared" si="146"/>
        <v>2025</v>
      </c>
      <c r="C3128" t="str">
        <f t="shared" si="144"/>
        <v>2024-2025</v>
      </c>
      <c r="D3128" t="s">
        <v>148</v>
      </c>
      <c r="E3128" t="s">
        <v>135</v>
      </c>
      <c r="F3128" t="str">
        <f t="shared" si="145"/>
        <v>Victoria</v>
      </c>
      <c r="G3128" t="s">
        <v>45</v>
      </c>
      <c r="H3128">
        <v>3550</v>
      </c>
      <c r="I3128" t="s">
        <v>11</v>
      </c>
      <c r="J3128" t="s">
        <v>60</v>
      </c>
      <c r="K3128" t="s">
        <v>154</v>
      </c>
      <c r="L3128" t="s">
        <v>14</v>
      </c>
      <c r="M3128" s="5">
        <v>521.99</v>
      </c>
      <c r="N3128">
        <v>1</v>
      </c>
    </row>
    <row r="3129" spans="1:14" x14ac:dyDescent="0.25">
      <c r="A3129" s="2">
        <v>45616</v>
      </c>
      <c r="B3129" s="3">
        <f t="shared" si="146"/>
        <v>2025</v>
      </c>
      <c r="C3129" t="str">
        <f t="shared" si="144"/>
        <v>2024-2025</v>
      </c>
      <c r="D3129" t="s">
        <v>147</v>
      </c>
      <c r="E3129" t="s">
        <v>121</v>
      </c>
      <c r="F3129" t="str">
        <f t="shared" si="145"/>
        <v>Queensland</v>
      </c>
      <c r="G3129" t="s">
        <v>35</v>
      </c>
      <c r="H3129">
        <v>4700</v>
      </c>
      <c r="I3129" t="s">
        <v>11</v>
      </c>
      <c r="J3129" t="s">
        <v>51</v>
      </c>
      <c r="K3129" t="s">
        <v>150</v>
      </c>
      <c r="L3129" t="s">
        <v>18</v>
      </c>
      <c r="M3129" s="5">
        <v>522.95000000000005</v>
      </c>
      <c r="N3129">
        <v>1</v>
      </c>
    </row>
    <row r="3130" spans="1:14" x14ac:dyDescent="0.25">
      <c r="A3130" s="2">
        <v>45935</v>
      </c>
      <c r="B3130" s="3">
        <f t="shared" si="146"/>
        <v>2026</v>
      </c>
      <c r="C3130" t="str">
        <f t="shared" si="144"/>
        <v>2025-2026</v>
      </c>
      <c r="D3130" t="s">
        <v>147</v>
      </c>
      <c r="E3130" t="s">
        <v>69</v>
      </c>
      <c r="F3130" t="str">
        <f t="shared" si="145"/>
        <v>Tasmania</v>
      </c>
      <c r="G3130" t="s">
        <v>70</v>
      </c>
      <c r="H3130">
        <v>7018</v>
      </c>
      <c r="I3130" t="s">
        <v>11</v>
      </c>
      <c r="J3130" t="s">
        <v>71</v>
      </c>
      <c r="K3130" t="s">
        <v>149</v>
      </c>
      <c r="L3130" t="s">
        <v>15</v>
      </c>
      <c r="M3130" s="5">
        <v>523.21</v>
      </c>
      <c r="N3130">
        <v>1</v>
      </c>
    </row>
    <row r="3131" spans="1:14" x14ac:dyDescent="0.25">
      <c r="A3131" s="2">
        <v>45621</v>
      </c>
      <c r="B3131" s="3">
        <f t="shared" si="146"/>
        <v>2025</v>
      </c>
      <c r="C3131" t="str">
        <f t="shared" si="144"/>
        <v>2024-2025</v>
      </c>
      <c r="D3131" t="s">
        <v>147</v>
      </c>
      <c r="E3131" t="s">
        <v>113</v>
      </c>
      <c r="F3131" t="str">
        <f t="shared" si="145"/>
        <v>Queensland</v>
      </c>
      <c r="G3131" t="s">
        <v>35</v>
      </c>
      <c r="H3131">
        <v>4215</v>
      </c>
      <c r="I3131" t="s">
        <v>11</v>
      </c>
      <c r="J3131" t="s">
        <v>104</v>
      </c>
      <c r="K3131" t="s">
        <v>151</v>
      </c>
      <c r="L3131" t="s">
        <v>21</v>
      </c>
      <c r="M3131" s="5">
        <v>523.76</v>
      </c>
      <c r="N3131">
        <v>1</v>
      </c>
    </row>
    <row r="3132" spans="1:14" x14ac:dyDescent="0.25">
      <c r="A3132" s="2">
        <v>45964</v>
      </c>
      <c r="B3132" s="3">
        <f t="shared" si="146"/>
        <v>2026</v>
      </c>
      <c r="C3132" t="str">
        <f t="shared" si="144"/>
        <v>2025-2026</v>
      </c>
      <c r="D3132" t="s">
        <v>147</v>
      </c>
      <c r="E3132" t="s">
        <v>116</v>
      </c>
      <c r="F3132" t="str">
        <f t="shared" si="145"/>
        <v>Western Australia</v>
      </c>
      <c r="G3132" t="s">
        <v>48</v>
      </c>
      <c r="H3132">
        <v>6725</v>
      </c>
      <c r="I3132" t="s">
        <v>11</v>
      </c>
      <c r="J3132" t="s">
        <v>77</v>
      </c>
      <c r="K3132" t="s">
        <v>153</v>
      </c>
      <c r="L3132" t="s">
        <v>16</v>
      </c>
      <c r="M3132" s="5">
        <v>523.91000000000008</v>
      </c>
      <c r="N3132">
        <v>1</v>
      </c>
    </row>
    <row r="3133" spans="1:14" x14ac:dyDescent="0.25">
      <c r="A3133" s="2">
        <v>45455</v>
      </c>
      <c r="B3133" s="3">
        <f t="shared" si="146"/>
        <v>2024</v>
      </c>
      <c r="C3133" t="str">
        <f t="shared" si="144"/>
        <v>2023-2024</v>
      </c>
      <c r="D3133" t="s">
        <v>147</v>
      </c>
      <c r="E3133" t="s">
        <v>141</v>
      </c>
      <c r="F3133" t="str">
        <f t="shared" si="145"/>
        <v>Western Australia</v>
      </c>
      <c r="G3133" t="s">
        <v>48</v>
      </c>
      <c r="H3133">
        <v>6052</v>
      </c>
      <c r="I3133" t="s">
        <v>11</v>
      </c>
      <c r="J3133" t="s">
        <v>49</v>
      </c>
      <c r="K3133" t="s">
        <v>152</v>
      </c>
      <c r="L3133" t="s">
        <v>13</v>
      </c>
      <c r="M3133" s="5">
        <v>525.13</v>
      </c>
      <c r="N3133">
        <v>1</v>
      </c>
    </row>
    <row r="3134" spans="1:14" x14ac:dyDescent="0.25">
      <c r="A3134" s="2">
        <v>45420</v>
      </c>
      <c r="B3134" s="3">
        <f t="shared" si="146"/>
        <v>2024</v>
      </c>
      <c r="C3134" t="str">
        <f t="shared" si="144"/>
        <v>2023-2024</v>
      </c>
      <c r="D3134" t="s">
        <v>147</v>
      </c>
      <c r="E3134" t="s">
        <v>93</v>
      </c>
      <c r="F3134" t="str">
        <f t="shared" si="145"/>
        <v>Western Australia</v>
      </c>
      <c r="G3134" t="s">
        <v>48</v>
      </c>
      <c r="H3134">
        <v>6112</v>
      </c>
      <c r="I3134" t="s">
        <v>11</v>
      </c>
      <c r="J3134" t="s">
        <v>94</v>
      </c>
      <c r="K3134" t="s">
        <v>150</v>
      </c>
      <c r="L3134" t="s">
        <v>18</v>
      </c>
      <c r="M3134" s="5">
        <v>525.1400000000001</v>
      </c>
      <c r="N3134">
        <v>1</v>
      </c>
    </row>
    <row r="3135" spans="1:14" x14ac:dyDescent="0.25">
      <c r="A3135" s="2">
        <v>45347</v>
      </c>
      <c r="B3135" s="3">
        <f t="shared" si="146"/>
        <v>2024</v>
      </c>
      <c r="C3135" t="str">
        <f t="shared" si="144"/>
        <v>2023-2024</v>
      </c>
      <c r="D3135" t="s">
        <v>147</v>
      </c>
      <c r="E3135" t="s">
        <v>42</v>
      </c>
      <c r="F3135" t="str">
        <f t="shared" si="145"/>
        <v>Queensland</v>
      </c>
      <c r="G3135" t="s">
        <v>35</v>
      </c>
      <c r="H3135">
        <v>4053</v>
      </c>
      <c r="I3135" t="s">
        <v>11</v>
      </c>
      <c r="J3135" t="s">
        <v>43</v>
      </c>
      <c r="K3135" t="s">
        <v>151</v>
      </c>
      <c r="L3135" t="s">
        <v>21</v>
      </c>
      <c r="M3135" s="5">
        <v>525.38000000000011</v>
      </c>
      <c r="N3135">
        <v>1</v>
      </c>
    </row>
    <row r="3136" spans="1:14" x14ac:dyDescent="0.25">
      <c r="A3136" s="2">
        <v>45820</v>
      </c>
      <c r="B3136" s="3">
        <f t="shared" si="146"/>
        <v>2025</v>
      </c>
      <c r="C3136" t="str">
        <f t="shared" si="144"/>
        <v>2024-2025</v>
      </c>
      <c r="D3136" t="s">
        <v>147</v>
      </c>
      <c r="E3136" t="s">
        <v>86</v>
      </c>
      <c r="F3136" t="str">
        <f t="shared" si="145"/>
        <v>New South Wales</v>
      </c>
      <c r="G3136" t="s">
        <v>10</v>
      </c>
      <c r="H3136">
        <v>2064</v>
      </c>
      <c r="I3136" t="s">
        <v>11</v>
      </c>
      <c r="J3136" t="s">
        <v>12</v>
      </c>
      <c r="K3136" t="s">
        <v>150</v>
      </c>
      <c r="L3136" t="s">
        <v>18</v>
      </c>
      <c r="M3136" s="5">
        <v>525.5</v>
      </c>
      <c r="N3136">
        <v>1</v>
      </c>
    </row>
    <row r="3137" spans="1:14" x14ac:dyDescent="0.25">
      <c r="A3137" s="2">
        <v>45522</v>
      </c>
      <c r="B3137" s="3">
        <f t="shared" si="146"/>
        <v>2025</v>
      </c>
      <c r="C3137" t="str">
        <f t="shared" si="144"/>
        <v>2024-2025</v>
      </c>
      <c r="D3137" t="s">
        <v>147</v>
      </c>
      <c r="E3137" t="s">
        <v>93</v>
      </c>
      <c r="F3137" t="str">
        <f t="shared" si="145"/>
        <v>Western Australia</v>
      </c>
      <c r="G3137" t="s">
        <v>48</v>
      </c>
      <c r="H3137">
        <v>6112</v>
      </c>
      <c r="I3137" t="s">
        <v>11</v>
      </c>
      <c r="J3137" t="s">
        <v>94</v>
      </c>
      <c r="K3137" t="s">
        <v>149</v>
      </c>
      <c r="L3137" t="s">
        <v>15</v>
      </c>
      <c r="M3137" s="5">
        <v>525.99</v>
      </c>
      <c r="N3137">
        <v>1</v>
      </c>
    </row>
    <row r="3138" spans="1:14" x14ac:dyDescent="0.25">
      <c r="A3138" s="2">
        <v>45293</v>
      </c>
      <c r="B3138" s="3">
        <f t="shared" si="146"/>
        <v>2024</v>
      </c>
      <c r="C3138" t="str">
        <f t="shared" ref="C3138:C3201" si="147">IF(MONTH(A3138) &gt;= 7, YEAR(A3138) &amp; "-" &amp; YEAR(A3138) + 1, YEAR(A3138) - 1 &amp; "-" &amp; YEAR(A3138))</f>
        <v>2023-2024</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25">
      <c r="A3139" s="2">
        <v>45828</v>
      </c>
      <c r="B3139" s="3">
        <f t="shared" ref="B3139:B3202" si="149">IF(MONTH(A3139)&gt;=7,YEAR(A3139)+1,YEAR(A3139))</f>
        <v>2025</v>
      </c>
      <c r="C3139" t="str">
        <f t="shared" si="147"/>
        <v>2024-2025</v>
      </c>
      <c r="D3139" t="s">
        <v>147</v>
      </c>
      <c r="E3139" t="s">
        <v>103</v>
      </c>
      <c r="F3139" t="str">
        <f t="shared" si="148"/>
        <v>Queensland</v>
      </c>
      <c r="G3139" t="s">
        <v>35</v>
      </c>
      <c r="H3139">
        <v>4509</v>
      </c>
      <c r="I3139" t="s">
        <v>11</v>
      </c>
      <c r="J3139" t="s">
        <v>104</v>
      </c>
      <c r="K3139" t="s">
        <v>154</v>
      </c>
      <c r="L3139" t="s">
        <v>14</v>
      </c>
      <c r="M3139" s="5">
        <v>528.55999999999995</v>
      </c>
      <c r="N3139">
        <v>1</v>
      </c>
    </row>
    <row r="3140" spans="1:14" x14ac:dyDescent="0.25">
      <c r="A3140" s="2">
        <v>45451</v>
      </c>
      <c r="B3140" s="3">
        <f t="shared" si="149"/>
        <v>2024</v>
      </c>
      <c r="C3140" t="str">
        <f t="shared" si="147"/>
        <v>2023-2024</v>
      </c>
      <c r="D3140" t="s">
        <v>147</v>
      </c>
      <c r="E3140" t="s">
        <v>42</v>
      </c>
      <c r="F3140" t="str">
        <f t="shared" si="148"/>
        <v>Queensland</v>
      </c>
      <c r="G3140" t="s">
        <v>35</v>
      </c>
      <c r="H3140">
        <v>4053</v>
      </c>
      <c r="I3140" t="s">
        <v>11</v>
      </c>
      <c r="J3140" t="s">
        <v>43</v>
      </c>
      <c r="K3140" t="s">
        <v>149</v>
      </c>
      <c r="L3140" t="s">
        <v>15</v>
      </c>
      <c r="M3140" s="5">
        <v>529.62</v>
      </c>
      <c r="N3140">
        <v>1</v>
      </c>
    </row>
    <row r="3141" spans="1:14" x14ac:dyDescent="0.25">
      <c r="A3141" s="2">
        <v>45553</v>
      </c>
      <c r="B3141" s="3">
        <f t="shared" si="149"/>
        <v>2025</v>
      </c>
      <c r="C3141" t="str">
        <f t="shared" si="147"/>
        <v>2024-2025</v>
      </c>
      <c r="D3141" t="s">
        <v>147</v>
      </c>
      <c r="E3141" t="s">
        <v>24</v>
      </c>
      <c r="F3141" t="str">
        <f t="shared" si="148"/>
        <v>New South Wales</v>
      </c>
      <c r="G3141" t="s">
        <v>10</v>
      </c>
      <c r="H3141">
        <v>2795</v>
      </c>
      <c r="I3141" t="s">
        <v>11</v>
      </c>
      <c r="J3141" t="s">
        <v>25</v>
      </c>
      <c r="K3141" t="s">
        <v>154</v>
      </c>
      <c r="L3141" t="s">
        <v>14</v>
      </c>
      <c r="M3141" s="5">
        <v>530.09</v>
      </c>
      <c r="N3141">
        <v>1</v>
      </c>
    </row>
    <row r="3142" spans="1:14" x14ac:dyDescent="0.25">
      <c r="A3142" s="2">
        <v>45415</v>
      </c>
      <c r="B3142" s="3">
        <f t="shared" si="149"/>
        <v>2024</v>
      </c>
      <c r="C3142" t="str">
        <f t="shared" si="147"/>
        <v>2023-2024</v>
      </c>
      <c r="D3142" t="s">
        <v>147</v>
      </c>
      <c r="E3142" t="s">
        <v>126</v>
      </c>
      <c r="F3142" t="str">
        <f t="shared" si="148"/>
        <v>Queensland</v>
      </c>
      <c r="G3142" t="s">
        <v>35</v>
      </c>
      <c r="H3142">
        <v>4551</v>
      </c>
      <c r="I3142" t="s">
        <v>11</v>
      </c>
      <c r="J3142" t="s">
        <v>120</v>
      </c>
      <c r="K3142" t="s">
        <v>154</v>
      </c>
      <c r="L3142" t="s">
        <v>14</v>
      </c>
      <c r="M3142" s="5">
        <v>530.36999999999989</v>
      </c>
      <c r="N3142">
        <v>1</v>
      </c>
    </row>
    <row r="3143" spans="1:14" x14ac:dyDescent="0.25">
      <c r="A3143" s="2">
        <v>45371</v>
      </c>
      <c r="B3143" s="3">
        <f t="shared" si="149"/>
        <v>2024</v>
      </c>
      <c r="C3143" t="str">
        <f t="shared" si="147"/>
        <v>2023-2024</v>
      </c>
      <c r="D3143" t="s">
        <v>147</v>
      </c>
      <c r="E3143" t="s">
        <v>53</v>
      </c>
      <c r="F3143" t="str">
        <f t="shared" si="148"/>
        <v>South Australia</v>
      </c>
      <c r="G3143" t="s">
        <v>32</v>
      </c>
      <c r="H3143">
        <v>5082</v>
      </c>
      <c r="I3143" t="s">
        <v>11</v>
      </c>
      <c r="J3143" t="s">
        <v>33</v>
      </c>
      <c r="K3143" t="s">
        <v>151</v>
      </c>
      <c r="L3143" t="s">
        <v>21</v>
      </c>
      <c r="M3143" s="5">
        <v>531.43000000000006</v>
      </c>
      <c r="N3143">
        <v>1</v>
      </c>
    </row>
    <row r="3144" spans="1:14" x14ac:dyDescent="0.25">
      <c r="A3144" s="2">
        <v>45397</v>
      </c>
      <c r="B3144" s="3">
        <f t="shared" si="149"/>
        <v>2024</v>
      </c>
      <c r="C3144" t="str">
        <f t="shared" si="147"/>
        <v>2023-2024</v>
      </c>
      <c r="D3144" t="s">
        <v>147</v>
      </c>
      <c r="E3144" t="s">
        <v>109</v>
      </c>
      <c r="F3144" t="str">
        <f t="shared" si="148"/>
        <v>New South Wales</v>
      </c>
      <c r="G3144" t="s">
        <v>10</v>
      </c>
      <c r="H3144">
        <v>2480</v>
      </c>
      <c r="I3144" t="s">
        <v>11</v>
      </c>
      <c r="J3144" t="s">
        <v>68</v>
      </c>
      <c r="K3144" t="s">
        <v>153</v>
      </c>
      <c r="L3144" t="s">
        <v>16</v>
      </c>
      <c r="M3144" s="5">
        <v>532.92000000000007</v>
      </c>
      <c r="N3144">
        <v>1</v>
      </c>
    </row>
    <row r="3145" spans="1:14" x14ac:dyDescent="0.25">
      <c r="A3145" s="2">
        <v>45528</v>
      </c>
      <c r="B3145" s="3">
        <f t="shared" si="149"/>
        <v>2025</v>
      </c>
      <c r="C3145" t="str">
        <f t="shared" si="147"/>
        <v>2024-2025</v>
      </c>
      <c r="D3145" t="s">
        <v>147</v>
      </c>
      <c r="E3145" t="s">
        <v>74</v>
      </c>
      <c r="F3145" t="str">
        <f t="shared" si="148"/>
        <v>South Australia</v>
      </c>
      <c r="G3145" t="s">
        <v>32</v>
      </c>
      <c r="H3145">
        <v>5043</v>
      </c>
      <c r="I3145" t="s">
        <v>11</v>
      </c>
      <c r="J3145" t="s">
        <v>33</v>
      </c>
      <c r="K3145" t="s">
        <v>152</v>
      </c>
      <c r="L3145" t="s">
        <v>13</v>
      </c>
      <c r="M3145" s="5">
        <v>533.44000000000005</v>
      </c>
      <c r="N3145">
        <v>1</v>
      </c>
    </row>
    <row r="3146" spans="1:14" x14ac:dyDescent="0.25">
      <c r="A3146" s="2">
        <v>45604</v>
      </c>
      <c r="B3146" s="3">
        <f t="shared" si="149"/>
        <v>2025</v>
      </c>
      <c r="C3146" t="str">
        <f t="shared" si="147"/>
        <v>2024-2025</v>
      </c>
      <c r="D3146" t="s">
        <v>147</v>
      </c>
      <c r="E3146" t="s">
        <v>99</v>
      </c>
      <c r="F3146" t="str">
        <f t="shared" si="148"/>
        <v>Victoria</v>
      </c>
      <c r="G3146" t="s">
        <v>45</v>
      </c>
      <c r="H3146">
        <v>3148</v>
      </c>
      <c r="I3146" t="s">
        <v>11</v>
      </c>
      <c r="J3146" t="s">
        <v>63</v>
      </c>
      <c r="K3146" t="s">
        <v>19</v>
      </c>
      <c r="L3146" t="s">
        <v>23</v>
      </c>
      <c r="M3146" s="5">
        <v>533.91</v>
      </c>
      <c r="N3146">
        <v>1</v>
      </c>
    </row>
    <row r="3147" spans="1:14" x14ac:dyDescent="0.25">
      <c r="A3147" s="2">
        <v>45525</v>
      </c>
      <c r="B3147" s="3">
        <f t="shared" si="149"/>
        <v>2025</v>
      </c>
      <c r="C3147" t="str">
        <f t="shared" si="147"/>
        <v>2024-2025</v>
      </c>
      <c r="D3147" t="s">
        <v>148</v>
      </c>
      <c r="E3147" t="s">
        <v>81</v>
      </c>
      <c r="F3147" t="str">
        <f t="shared" si="148"/>
        <v>New South Wales</v>
      </c>
      <c r="G3147" t="s">
        <v>10</v>
      </c>
      <c r="H3147">
        <v>2485</v>
      </c>
      <c r="I3147" t="s">
        <v>11</v>
      </c>
      <c r="J3147" t="s">
        <v>68</v>
      </c>
      <c r="K3147" t="s">
        <v>150</v>
      </c>
      <c r="L3147" t="s">
        <v>18</v>
      </c>
      <c r="M3147" s="5">
        <v>534.06999999999994</v>
      </c>
      <c r="N3147">
        <v>1</v>
      </c>
    </row>
    <row r="3148" spans="1:14" x14ac:dyDescent="0.25">
      <c r="A3148" s="2">
        <v>45580</v>
      </c>
      <c r="B3148" s="3">
        <f t="shared" si="149"/>
        <v>2025</v>
      </c>
      <c r="C3148" t="str">
        <f t="shared" si="147"/>
        <v>2024-2025</v>
      </c>
      <c r="D3148" t="s">
        <v>147</v>
      </c>
      <c r="E3148" t="s">
        <v>57</v>
      </c>
      <c r="F3148" t="str">
        <f t="shared" si="148"/>
        <v>New South Wales</v>
      </c>
      <c r="G3148" t="s">
        <v>10</v>
      </c>
      <c r="H3148">
        <v>2560</v>
      </c>
      <c r="I3148" t="s">
        <v>11</v>
      </c>
      <c r="J3148" t="s">
        <v>58</v>
      </c>
      <c r="K3148" t="s">
        <v>155</v>
      </c>
      <c r="L3148" t="s">
        <v>20</v>
      </c>
      <c r="M3148" s="5">
        <v>534.72</v>
      </c>
      <c r="N3148">
        <v>1</v>
      </c>
    </row>
    <row r="3149" spans="1:14" x14ac:dyDescent="0.25">
      <c r="A3149" s="2">
        <v>45537</v>
      </c>
      <c r="B3149" s="3">
        <f t="shared" si="149"/>
        <v>2025</v>
      </c>
      <c r="C3149" t="str">
        <f t="shared" si="147"/>
        <v>2024-2025</v>
      </c>
      <c r="D3149" t="s">
        <v>147</v>
      </c>
      <c r="E3149" t="s">
        <v>64</v>
      </c>
      <c r="F3149" t="str">
        <f t="shared" si="148"/>
        <v>Victoria</v>
      </c>
      <c r="G3149" t="s">
        <v>45</v>
      </c>
      <c r="H3149">
        <v>3199</v>
      </c>
      <c r="I3149" t="s">
        <v>11</v>
      </c>
      <c r="J3149" t="s">
        <v>63</v>
      </c>
      <c r="K3149" t="s">
        <v>149</v>
      </c>
      <c r="L3149" t="s">
        <v>15</v>
      </c>
      <c r="M3149" s="5">
        <v>534.94999999999993</v>
      </c>
      <c r="N3149">
        <v>1</v>
      </c>
    </row>
    <row r="3150" spans="1:14" x14ac:dyDescent="0.25">
      <c r="A3150" s="2">
        <v>45884</v>
      </c>
      <c r="B3150" s="3">
        <f t="shared" si="149"/>
        <v>2026</v>
      </c>
      <c r="C3150" t="str">
        <f t="shared" si="147"/>
        <v>2025-2026</v>
      </c>
      <c r="D3150" t="s">
        <v>147</v>
      </c>
      <c r="E3150" t="s">
        <v>119</v>
      </c>
      <c r="F3150" t="str">
        <f t="shared" si="148"/>
        <v>Queensland</v>
      </c>
      <c r="G3150" t="s">
        <v>35</v>
      </c>
      <c r="H3150">
        <v>4570</v>
      </c>
      <c r="I3150" t="s">
        <v>11</v>
      </c>
      <c r="J3150" t="s">
        <v>120</v>
      </c>
      <c r="K3150" t="s">
        <v>150</v>
      </c>
      <c r="L3150" t="s">
        <v>18</v>
      </c>
      <c r="M3150" s="5">
        <v>535.02</v>
      </c>
      <c r="N3150">
        <v>1</v>
      </c>
    </row>
    <row r="3151" spans="1:14" x14ac:dyDescent="0.25">
      <c r="A3151" s="2">
        <v>45452</v>
      </c>
      <c r="B3151" s="3">
        <f t="shared" si="149"/>
        <v>2024</v>
      </c>
      <c r="C3151" t="str">
        <f t="shared" si="147"/>
        <v>2023-2024</v>
      </c>
      <c r="D3151" t="s">
        <v>148</v>
      </c>
      <c r="E3151" t="s">
        <v>134</v>
      </c>
      <c r="F3151" t="str">
        <f t="shared" si="148"/>
        <v>Queensland</v>
      </c>
      <c r="G3151" t="s">
        <v>35</v>
      </c>
      <c r="H3151">
        <v>4825</v>
      </c>
      <c r="I3151" t="s">
        <v>11</v>
      </c>
      <c r="J3151" t="s">
        <v>36</v>
      </c>
      <c r="K3151" t="s">
        <v>150</v>
      </c>
      <c r="L3151" t="s">
        <v>18</v>
      </c>
      <c r="M3151" s="5">
        <v>535.56999999999994</v>
      </c>
      <c r="N3151">
        <v>1</v>
      </c>
    </row>
    <row r="3152" spans="1:14" x14ac:dyDescent="0.25">
      <c r="A3152" s="2">
        <v>45911</v>
      </c>
      <c r="B3152" s="3">
        <f t="shared" si="149"/>
        <v>2026</v>
      </c>
      <c r="C3152" t="str">
        <f t="shared" si="147"/>
        <v>2025-2026</v>
      </c>
      <c r="D3152" t="s">
        <v>147</v>
      </c>
      <c r="E3152" t="s">
        <v>78</v>
      </c>
      <c r="F3152" t="str">
        <f t="shared" si="148"/>
        <v>New South Wales</v>
      </c>
      <c r="G3152" t="s">
        <v>10</v>
      </c>
      <c r="H3152">
        <v>2350</v>
      </c>
      <c r="I3152" t="s">
        <v>11</v>
      </c>
      <c r="J3152" t="s">
        <v>68</v>
      </c>
      <c r="K3152" t="s">
        <v>19</v>
      </c>
      <c r="L3152" t="s">
        <v>23</v>
      </c>
      <c r="M3152" s="5">
        <v>535.75</v>
      </c>
      <c r="N3152">
        <v>1</v>
      </c>
    </row>
    <row r="3153" spans="1:14" x14ac:dyDescent="0.25">
      <c r="A3153" s="2">
        <v>45764</v>
      </c>
      <c r="B3153" s="3">
        <f t="shared" si="149"/>
        <v>2025</v>
      </c>
      <c r="C3153" t="str">
        <f t="shared" si="147"/>
        <v>2024-2025</v>
      </c>
      <c r="D3153" t="s">
        <v>147</v>
      </c>
      <c r="E3153" t="s">
        <v>84</v>
      </c>
      <c r="F3153" t="str">
        <f t="shared" si="148"/>
        <v>Queensland</v>
      </c>
      <c r="G3153" t="s">
        <v>35</v>
      </c>
      <c r="H3153">
        <v>4740</v>
      </c>
      <c r="I3153" t="s">
        <v>11</v>
      </c>
      <c r="J3153" t="s">
        <v>51</v>
      </c>
      <c r="K3153" t="s">
        <v>151</v>
      </c>
      <c r="L3153" t="s">
        <v>21</v>
      </c>
      <c r="M3153" s="5">
        <v>535.94000000000005</v>
      </c>
      <c r="N3153">
        <v>1</v>
      </c>
    </row>
    <row r="3154" spans="1:14" x14ac:dyDescent="0.25">
      <c r="A3154" s="2">
        <v>45944</v>
      </c>
      <c r="B3154" s="3">
        <f t="shared" si="149"/>
        <v>2026</v>
      </c>
      <c r="C3154" t="str">
        <f t="shared" si="147"/>
        <v>2025-2026</v>
      </c>
      <c r="D3154" t="s">
        <v>148</v>
      </c>
      <c r="E3154" t="s">
        <v>118</v>
      </c>
      <c r="F3154" t="str">
        <f t="shared" si="148"/>
        <v>New South Wales</v>
      </c>
      <c r="G3154" t="s">
        <v>10</v>
      </c>
      <c r="H3154">
        <v>2158</v>
      </c>
      <c r="I3154" t="s">
        <v>11</v>
      </c>
      <c r="J3154" t="s">
        <v>27</v>
      </c>
      <c r="K3154" t="s">
        <v>150</v>
      </c>
      <c r="L3154" t="s">
        <v>18</v>
      </c>
      <c r="M3154" s="5">
        <v>536.36</v>
      </c>
      <c r="N3154">
        <v>1</v>
      </c>
    </row>
    <row r="3155" spans="1:14" x14ac:dyDescent="0.25">
      <c r="A3155" s="2">
        <v>45348</v>
      </c>
      <c r="B3155" s="3">
        <f t="shared" si="149"/>
        <v>2024</v>
      </c>
      <c r="C3155" t="str">
        <f t="shared" si="147"/>
        <v>2023-2024</v>
      </c>
      <c r="D3155" t="s">
        <v>147</v>
      </c>
      <c r="E3155" t="s">
        <v>132</v>
      </c>
      <c r="F3155" t="str">
        <f t="shared" si="148"/>
        <v>New South Wales</v>
      </c>
      <c r="G3155" t="s">
        <v>10</v>
      </c>
      <c r="H3155">
        <v>2800</v>
      </c>
      <c r="I3155" t="s">
        <v>11</v>
      </c>
      <c r="J3155" t="s">
        <v>25</v>
      </c>
      <c r="K3155" t="s">
        <v>19</v>
      </c>
      <c r="L3155" t="s">
        <v>23</v>
      </c>
      <c r="M3155" s="5">
        <v>536.42000000000007</v>
      </c>
      <c r="N3155">
        <v>1</v>
      </c>
    </row>
    <row r="3156" spans="1:14" x14ac:dyDescent="0.25">
      <c r="A3156" s="2">
        <v>45335</v>
      </c>
      <c r="B3156" s="3">
        <f t="shared" si="149"/>
        <v>2024</v>
      </c>
      <c r="C3156" t="str">
        <f t="shared" si="147"/>
        <v>2023-2024</v>
      </c>
      <c r="D3156" t="s">
        <v>147</v>
      </c>
      <c r="E3156" t="s">
        <v>72</v>
      </c>
      <c r="F3156" t="str">
        <f t="shared" si="148"/>
        <v>Western Australia</v>
      </c>
      <c r="G3156" t="s">
        <v>48</v>
      </c>
      <c r="H3156">
        <v>6010</v>
      </c>
      <c r="I3156" t="s">
        <v>11</v>
      </c>
      <c r="J3156" t="s">
        <v>49</v>
      </c>
      <c r="K3156" t="s">
        <v>155</v>
      </c>
      <c r="L3156" t="s">
        <v>20</v>
      </c>
      <c r="M3156" s="5">
        <v>537.05000000000007</v>
      </c>
      <c r="N3156">
        <v>1</v>
      </c>
    </row>
    <row r="3157" spans="1:14" x14ac:dyDescent="0.25">
      <c r="A3157" s="2">
        <v>45327</v>
      </c>
      <c r="B3157" s="3">
        <f t="shared" si="149"/>
        <v>2024</v>
      </c>
      <c r="C3157" t="str">
        <f t="shared" si="147"/>
        <v>2023-2024</v>
      </c>
      <c r="D3157" t="s">
        <v>147</v>
      </c>
      <c r="E3157" t="s">
        <v>53</v>
      </c>
      <c r="F3157" t="str">
        <f t="shared" si="148"/>
        <v>South Australia</v>
      </c>
      <c r="G3157" t="s">
        <v>32</v>
      </c>
      <c r="H3157">
        <v>5082</v>
      </c>
      <c r="I3157" t="s">
        <v>11</v>
      </c>
      <c r="J3157" t="s">
        <v>33</v>
      </c>
      <c r="K3157" t="s">
        <v>153</v>
      </c>
      <c r="L3157" t="s">
        <v>16</v>
      </c>
      <c r="M3157" s="5">
        <v>537.24</v>
      </c>
      <c r="N3157">
        <v>1</v>
      </c>
    </row>
    <row r="3158" spans="1:14" x14ac:dyDescent="0.25">
      <c r="A3158" s="2">
        <v>45671</v>
      </c>
      <c r="B3158" s="3">
        <f t="shared" si="149"/>
        <v>2025</v>
      </c>
      <c r="C3158" t="str">
        <f t="shared" si="147"/>
        <v>2024-2025</v>
      </c>
      <c r="D3158" t="s">
        <v>147</v>
      </c>
      <c r="E3158" t="s">
        <v>130</v>
      </c>
      <c r="F3158" t="str">
        <f t="shared" si="148"/>
        <v>South Australia</v>
      </c>
      <c r="G3158" t="s">
        <v>32</v>
      </c>
      <c r="H3158">
        <v>5290</v>
      </c>
      <c r="I3158" t="s">
        <v>11</v>
      </c>
      <c r="J3158" t="s">
        <v>38</v>
      </c>
      <c r="K3158" t="s">
        <v>151</v>
      </c>
      <c r="L3158" t="s">
        <v>21</v>
      </c>
      <c r="M3158" s="5">
        <v>537.77</v>
      </c>
      <c r="N3158">
        <v>1</v>
      </c>
    </row>
    <row r="3159" spans="1:14" x14ac:dyDescent="0.25">
      <c r="A3159" s="2">
        <v>45588</v>
      </c>
      <c r="B3159" s="3">
        <f t="shared" si="149"/>
        <v>2025</v>
      </c>
      <c r="C3159" t="str">
        <f t="shared" si="147"/>
        <v>2024-2025</v>
      </c>
      <c r="D3159" t="s">
        <v>148</v>
      </c>
      <c r="E3159" t="s">
        <v>106</v>
      </c>
      <c r="F3159" t="str">
        <f t="shared" si="148"/>
        <v>Victoria</v>
      </c>
      <c r="G3159" t="s">
        <v>45</v>
      </c>
      <c r="H3159">
        <v>3915</v>
      </c>
      <c r="I3159" t="s">
        <v>11</v>
      </c>
      <c r="J3159" t="s">
        <v>55</v>
      </c>
      <c r="K3159" t="s">
        <v>155</v>
      </c>
      <c r="L3159" t="s">
        <v>20</v>
      </c>
      <c r="M3159" s="5">
        <v>538.76</v>
      </c>
      <c r="N3159">
        <v>1</v>
      </c>
    </row>
    <row r="3160" spans="1:14" x14ac:dyDescent="0.25">
      <c r="A3160" s="2">
        <v>45593</v>
      </c>
      <c r="B3160" s="3">
        <f t="shared" si="149"/>
        <v>2025</v>
      </c>
      <c r="C3160" t="str">
        <f t="shared" si="147"/>
        <v>2024-2025</v>
      </c>
      <c r="D3160" t="s">
        <v>147</v>
      </c>
      <c r="E3160" t="s">
        <v>66</v>
      </c>
      <c r="F3160" t="str">
        <f t="shared" si="148"/>
        <v>South Australia</v>
      </c>
      <c r="G3160" t="s">
        <v>32</v>
      </c>
      <c r="H3160">
        <v>5169</v>
      </c>
      <c r="I3160" t="s">
        <v>11</v>
      </c>
      <c r="J3160" t="s">
        <v>33</v>
      </c>
      <c r="K3160" t="s">
        <v>153</v>
      </c>
      <c r="L3160" t="s">
        <v>16</v>
      </c>
      <c r="M3160" s="5">
        <v>539.46</v>
      </c>
      <c r="N3160">
        <v>1</v>
      </c>
    </row>
    <row r="3161" spans="1:14" x14ac:dyDescent="0.25">
      <c r="A3161" s="2">
        <v>45359</v>
      </c>
      <c r="B3161" s="3">
        <f t="shared" si="149"/>
        <v>2024</v>
      </c>
      <c r="C3161" t="str">
        <f t="shared" si="147"/>
        <v>2023-2024</v>
      </c>
      <c r="D3161" t="s">
        <v>147</v>
      </c>
      <c r="E3161" t="s">
        <v>67</v>
      </c>
      <c r="F3161" t="str">
        <f t="shared" si="148"/>
        <v>New South Wales</v>
      </c>
      <c r="G3161" t="s">
        <v>10</v>
      </c>
      <c r="H3161">
        <v>2478</v>
      </c>
      <c r="I3161" t="s">
        <v>11</v>
      </c>
      <c r="J3161" t="s">
        <v>68</v>
      </c>
      <c r="K3161" t="s">
        <v>152</v>
      </c>
      <c r="L3161" t="s">
        <v>13</v>
      </c>
      <c r="M3161" s="5">
        <v>539.91000000000008</v>
      </c>
      <c r="N3161">
        <v>1</v>
      </c>
    </row>
    <row r="3162" spans="1:14" x14ac:dyDescent="0.25">
      <c r="A3162" s="2">
        <v>45363</v>
      </c>
      <c r="B3162" s="3">
        <f t="shared" si="149"/>
        <v>2024</v>
      </c>
      <c r="C3162" t="str">
        <f t="shared" si="147"/>
        <v>2023-2024</v>
      </c>
      <c r="D3162" t="s">
        <v>147</v>
      </c>
      <c r="E3162" t="s">
        <v>123</v>
      </c>
      <c r="F3162" t="str">
        <f t="shared" si="148"/>
        <v>Western Australia</v>
      </c>
      <c r="G3162" t="s">
        <v>48</v>
      </c>
      <c r="H3162">
        <v>6109</v>
      </c>
      <c r="I3162" t="s">
        <v>11</v>
      </c>
      <c r="J3162" t="s">
        <v>94</v>
      </c>
      <c r="K3162" t="s">
        <v>19</v>
      </c>
      <c r="L3162" t="s">
        <v>23</v>
      </c>
      <c r="M3162" s="5">
        <v>540.04</v>
      </c>
      <c r="N3162">
        <v>1</v>
      </c>
    </row>
    <row r="3163" spans="1:14" x14ac:dyDescent="0.25">
      <c r="A3163" s="2">
        <v>45867</v>
      </c>
      <c r="B3163" s="3">
        <f t="shared" si="149"/>
        <v>2026</v>
      </c>
      <c r="C3163" t="str">
        <f t="shared" si="147"/>
        <v>2025-2026</v>
      </c>
      <c r="D3163" t="s">
        <v>147</v>
      </c>
      <c r="E3163" t="s">
        <v>139</v>
      </c>
      <c r="F3163" t="str">
        <f t="shared" si="148"/>
        <v>New South Wales</v>
      </c>
      <c r="G3163" t="s">
        <v>10</v>
      </c>
      <c r="H3163">
        <v>2020</v>
      </c>
      <c r="I3163" t="s">
        <v>11</v>
      </c>
      <c r="J3163" t="s">
        <v>12</v>
      </c>
      <c r="K3163" t="s">
        <v>19</v>
      </c>
      <c r="L3163" t="s">
        <v>23</v>
      </c>
      <c r="M3163" s="5">
        <v>540.88</v>
      </c>
      <c r="N3163">
        <v>1</v>
      </c>
    </row>
    <row r="3164" spans="1:14" x14ac:dyDescent="0.25">
      <c r="A3164" s="2">
        <v>45692</v>
      </c>
      <c r="B3164" s="3">
        <f t="shared" si="149"/>
        <v>2025</v>
      </c>
      <c r="C3164" t="str">
        <f t="shared" si="147"/>
        <v>2024-2025</v>
      </c>
      <c r="D3164" t="s">
        <v>147</v>
      </c>
      <c r="E3164" t="s">
        <v>128</v>
      </c>
      <c r="F3164" t="str">
        <f t="shared" si="148"/>
        <v>Western Australia</v>
      </c>
      <c r="G3164" t="s">
        <v>48</v>
      </c>
      <c r="H3164">
        <v>6027</v>
      </c>
      <c r="I3164" t="s">
        <v>11</v>
      </c>
      <c r="J3164" t="s">
        <v>49</v>
      </c>
      <c r="K3164" t="s">
        <v>151</v>
      </c>
      <c r="L3164" t="s">
        <v>21</v>
      </c>
      <c r="M3164" s="5">
        <v>541.1400000000001</v>
      </c>
      <c r="N3164">
        <v>1</v>
      </c>
    </row>
    <row r="3165" spans="1:14" x14ac:dyDescent="0.25">
      <c r="A3165" s="2">
        <v>45463</v>
      </c>
      <c r="B3165" s="3">
        <f t="shared" si="149"/>
        <v>2024</v>
      </c>
      <c r="C3165" t="str">
        <f t="shared" si="147"/>
        <v>2023-2024</v>
      </c>
      <c r="D3165" t="s">
        <v>147</v>
      </c>
      <c r="E3165" t="s">
        <v>99</v>
      </c>
      <c r="F3165" t="str">
        <f t="shared" si="148"/>
        <v>Victoria</v>
      </c>
      <c r="G3165" t="s">
        <v>45</v>
      </c>
      <c r="H3165">
        <v>3148</v>
      </c>
      <c r="I3165" t="s">
        <v>11</v>
      </c>
      <c r="J3165" t="s">
        <v>63</v>
      </c>
      <c r="K3165" t="s">
        <v>154</v>
      </c>
      <c r="L3165" t="s">
        <v>14</v>
      </c>
      <c r="M3165" s="5">
        <v>541.25</v>
      </c>
      <c r="N3165">
        <v>1</v>
      </c>
    </row>
    <row r="3166" spans="1:14" x14ac:dyDescent="0.25">
      <c r="A3166" s="2">
        <v>45857</v>
      </c>
      <c r="B3166" s="3">
        <f t="shared" si="149"/>
        <v>2026</v>
      </c>
      <c r="C3166" t="str">
        <f t="shared" si="147"/>
        <v>2025-2026</v>
      </c>
      <c r="D3166" t="s">
        <v>147</v>
      </c>
      <c r="E3166" t="s">
        <v>128</v>
      </c>
      <c r="F3166" t="str">
        <f t="shared" si="148"/>
        <v>Western Australia</v>
      </c>
      <c r="G3166" t="s">
        <v>48</v>
      </c>
      <c r="H3166">
        <v>6027</v>
      </c>
      <c r="I3166" t="s">
        <v>11</v>
      </c>
      <c r="J3166" t="s">
        <v>49</v>
      </c>
      <c r="K3166" t="s">
        <v>155</v>
      </c>
      <c r="L3166" t="s">
        <v>20</v>
      </c>
      <c r="M3166" s="5">
        <v>541.59</v>
      </c>
      <c r="N3166">
        <v>1</v>
      </c>
    </row>
    <row r="3167" spans="1:14" x14ac:dyDescent="0.25">
      <c r="A3167" s="2">
        <v>45569</v>
      </c>
      <c r="B3167" s="3">
        <f t="shared" si="149"/>
        <v>2025</v>
      </c>
      <c r="C3167" t="str">
        <f t="shared" si="147"/>
        <v>2024-2025</v>
      </c>
      <c r="D3167" t="s">
        <v>147</v>
      </c>
      <c r="E3167" t="s">
        <v>24</v>
      </c>
      <c r="F3167" t="str">
        <f t="shared" si="148"/>
        <v>New South Wales</v>
      </c>
      <c r="G3167" t="s">
        <v>10</v>
      </c>
      <c r="H3167">
        <v>2795</v>
      </c>
      <c r="I3167" t="s">
        <v>11</v>
      </c>
      <c r="J3167" t="s">
        <v>25</v>
      </c>
      <c r="K3167" t="s">
        <v>19</v>
      </c>
      <c r="L3167" t="s">
        <v>23</v>
      </c>
      <c r="M3167" s="5">
        <v>541.61000000000013</v>
      </c>
      <c r="N3167">
        <v>1</v>
      </c>
    </row>
    <row r="3168" spans="1:14" x14ac:dyDescent="0.25">
      <c r="A3168" s="2">
        <v>45429</v>
      </c>
      <c r="B3168" s="3">
        <f t="shared" si="149"/>
        <v>2024</v>
      </c>
      <c r="C3168" t="str">
        <f t="shared" si="147"/>
        <v>2023-2024</v>
      </c>
      <c r="D3168" t="s">
        <v>148</v>
      </c>
      <c r="E3168" t="s">
        <v>111</v>
      </c>
      <c r="F3168" t="str">
        <f t="shared" si="148"/>
        <v>New South Wales</v>
      </c>
      <c r="G3168" t="s">
        <v>10</v>
      </c>
      <c r="H3168">
        <v>2120</v>
      </c>
      <c r="I3168" t="s">
        <v>11</v>
      </c>
      <c r="J3168" t="s">
        <v>27</v>
      </c>
      <c r="K3168" t="s">
        <v>149</v>
      </c>
      <c r="L3168" t="s">
        <v>15</v>
      </c>
      <c r="M3168" s="5">
        <v>541.79999999999995</v>
      </c>
      <c r="N3168">
        <v>1</v>
      </c>
    </row>
    <row r="3169" spans="1:14" x14ac:dyDescent="0.25">
      <c r="A3169" s="2">
        <v>45578</v>
      </c>
      <c r="B3169" s="3">
        <f t="shared" si="149"/>
        <v>2025</v>
      </c>
      <c r="C3169" t="str">
        <f t="shared" si="147"/>
        <v>2024-2025</v>
      </c>
      <c r="D3169" t="s">
        <v>148</v>
      </c>
      <c r="E3169" t="s">
        <v>105</v>
      </c>
      <c r="F3169" t="str">
        <f t="shared" si="148"/>
        <v>Victoria</v>
      </c>
      <c r="G3169" t="s">
        <v>45</v>
      </c>
      <c r="H3169">
        <v>3500</v>
      </c>
      <c r="I3169" t="s">
        <v>11</v>
      </c>
      <c r="J3169" t="s">
        <v>60</v>
      </c>
      <c r="K3169" t="s">
        <v>155</v>
      </c>
      <c r="L3169" t="s">
        <v>20</v>
      </c>
      <c r="M3169" s="5">
        <v>543.02</v>
      </c>
      <c r="N3169">
        <v>1</v>
      </c>
    </row>
    <row r="3170" spans="1:14" x14ac:dyDescent="0.25">
      <c r="A3170" s="2">
        <v>45434</v>
      </c>
      <c r="B3170" s="3">
        <f t="shared" si="149"/>
        <v>2024</v>
      </c>
      <c r="C3170" t="str">
        <f t="shared" si="147"/>
        <v>2023-2024</v>
      </c>
      <c r="D3170" t="s">
        <v>147</v>
      </c>
      <c r="E3170" t="s">
        <v>59</v>
      </c>
      <c r="F3170" t="str">
        <f t="shared" si="148"/>
        <v>Victoria</v>
      </c>
      <c r="G3170" t="s">
        <v>45</v>
      </c>
      <c r="H3170">
        <v>3280</v>
      </c>
      <c r="I3170" t="s">
        <v>11</v>
      </c>
      <c r="J3170" t="s">
        <v>60</v>
      </c>
      <c r="K3170" t="s">
        <v>153</v>
      </c>
      <c r="L3170" t="s">
        <v>16</v>
      </c>
      <c r="M3170" s="5">
        <v>544.09</v>
      </c>
      <c r="N3170">
        <v>1</v>
      </c>
    </row>
    <row r="3171" spans="1:14" x14ac:dyDescent="0.25">
      <c r="A3171" s="2">
        <v>45303</v>
      </c>
      <c r="B3171" s="3">
        <f t="shared" si="149"/>
        <v>2024</v>
      </c>
      <c r="C3171" t="str">
        <f t="shared" si="147"/>
        <v>2023-2024</v>
      </c>
      <c r="D3171" t="s">
        <v>147</v>
      </c>
      <c r="E3171" t="s">
        <v>9</v>
      </c>
      <c r="F3171" t="str">
        <f t="shared" si="148"/>
        <v>New South Wales</v>
      </c>
      <c r="G3171" t="s">
        <v>10</v>
      </c>
      <c r="H3171">
        <v>2067</v>
      </c>
      <c r="I3171" t="s">
        <v>11</v>
      </c>
      <c r="J3171" t="s">
        <v>12</v>
      </c>
      <c r="K3171" t="s">
        <v>19</v>
      </c>
      <c r="L3171" t="s">
        <v>23</v>
      </c>
      <c r="M3171" s="5">
        <v>544.26</v>
      </c>
      <c r="N3171">
        <v>1</v>
      </c>
    </row>
    <row r="3172" spans="1:14" x14ac:dyDescent="0.25">
      <c r="A3172" s="2">
        <v>45754</v>
      </c>
      <c r="B3172" s="3">
        <f t="shared" si="149"/>
        <v>2025</v>
      </c>
      <c r="C3172" t="str">
        <f t="shared" si="147"/>
        <v>2024-2025</v>
      </c>
      <c r="D3172" t="s">
        <v>147</v>
      </c>
      <c r="E3172" t="s">
        <v>53</v>
      </c>
      <c r="F3172" t="str">
        <f t="shared" si="148"/>
        <v>South Australia</v>
      </c>
      <c r="G3172" t="s">
        <v>32</v>
      </c>
      <c r="H3172">
        <v>5082</v>
      </c>
      <c r="I3172" t="s">
        <v>11</v>
      </c>
      <c r="J3172" t="s">
        <v>33</v>
      </c>
      <c r="K3172" t="s">
        <v>150</v>
      </c>
      <c r="L3172" t="s">
        <v>18</v>
      </c>
      <c r="M3172" s="5">
        <v>546.62</v>
      </c>
      <c r="N3172">
        <v>1</v>
      </c>
    </row>
    <row r="3173" spans="1:14" x14ac:dyDescent="0.25">
      <c r="A3173" s="2">
        <v>45760</v>
      </c>
      <c r="B3173" s="3">
        <f t="shared" si="149"/>
        <v>2025</v>
      </c>
      <c r="C3173" t="str">
        <f t="shared" si="147"/>
        <v>2024-2025</v>
      </c>
      <c r="D3173" t="s">
        <v>147</v>
      </c>
      <c r="E3173" t="s">
        <v>54</v>
      </c>
      <c r="F3173" t="str">
        <f t="shared" si="148"/>
        <v>Victoria</v>
      </c>
      <c r="G3173" t="s">
        <v>45</v>
      </c>
      <c r="H3173">
        <v>3977</v>
      </c>
      <c r="I3173" t="s">
        <v>11</v>
      </c>
      <c r="J3173" t="s">
        <v>55</v>
      </c>
      <c r="K3173" t="s">
        <v>149</v>
      </c>
      <c r="L3173" t="s">
        <v>15</v>
      </c>
      <c r="M3173" s="5">
        <v>547.33000000000004</v>
      </c>
      <c r="N3173">
        <v>1</v>
      </c>
    </row>
    <row r="3174" spans="1:14" x14ac:dyDescent="0.25">
      <c r="A3174" s="2">
        <v>45981</v>
      </c>
      <c r="B3174" s="3">
        <f t="shared" si="149"/>
        <v>2026</v>
      </c>
      <c r="C3174" t="str">
        <f t="shared" si="147"/>
        <v>2025-2026</v>
      </c>
      <c r="D3174" t="s">
        <v>147</v>
      </c>
      <c r="E3174" t="s">
        <v>53</v>
      </c>
      <c r="F3174" t="str">
        <f t="shared" si="148"/>
        <v>South Australia</v>
      </c>
      <c r="G3174" t="s">
        <v>32</v>
      </c>
      <c r="H3174">
        <v>5082</v>
      </c>
      <c r="I3174" t="s">
        <v>11</v>
      </c>
      <c r="J3174" t="s">
        <v>33</v>
      </c>
      <c r="K3174" t="s">
        <v>154</v>
      </c>
      <c r="L3174" t="s">
        <v>14</v>
      </c>
      <c r="M3174" s="5">
        <v>548.43000000000006</v>
      </c>
      <c r="N3174">
        <v>1</v>
      </c>
    </row>
    <row r="3175" spans="1:14" x14ac:dyDescent="0.25">
      <c r="A3175" s="2">
        <v>45916</v>
      </c>
      <c r="B3175" s="3">
        <f t="shared" si="149"/>
        <v>2026</v>
      </c>
      <c r="C3175" t="str">
        <f t="shared" si="147"/>
        <v>2025-2026</v>
      </c>
      <c r="D3175" t="s">
        <v>147</v>
      </c>
      <c r="E3175" t="s">
        <v>67</v>
      </c>
      <c r="F3175" t="str">
        <f t="shared" si="148"/>
        <v>New South Wales</v>
      </c>
      <c r="G3175" t="s">
        <v>10</v>
      </c>
      <c r="H3175">
        <v>2478</v>
      </c>
      <c r="I3175" t="s">
        <v>11</v>
      </c>
      <c r="J3175" t="s">
        <v>68</v>
      </c>
      <c r="K3175" t="s">
        <v>150</v>
      </c>
      <c r="L3175" t="s">
        <v>18</v>
      </c>
      <c r="M3175" s="5">
        <v>549.59</v>
      </c>
      <c r="N3175">
        <v>1</v>
      </c>
    </row>
    <row r="3176" spans="1:14" x14ac:dyDescent="0.25">
      <c r="A3176" s="2">
        <v>45999</v>
      </c>
      <c r="B3176" s="3">
        <f t="shared" si="149"/>
        <v>2026</v>
      </c>
      <c r="C3176" t="str">
        <f t="shared" si="147"/>
        <v>2025-2026</v>
      </c>
      <c r="D3176" t="s">
        <v>147</v>
      </c>
      <c r="E3176" t="s">
        <v>65</v>
      </c>
      <c r="F3176" t="str">
        <f t="shared" si="148"/>
        <v>New South Wales</v>
      </c>
      <c r="G3176" t="s">
        <v>10</v>
      </c>
      <c r="H3176">
        <v>2541</v>
      </c>
      <c r="I3176" t="s">
        <v>11</v>
      </c>
      <c r="J3176" t="s">
        <v>58</v>
      </c>
      <c r="K3176" t="s">
        <v>156</v>
      </c>
      <c r="L3176" t="s">
        <v>17</v>
      </c>
      <c r="M3176" s="5">
        <v>550.4</v>
      </c>
      <c r="N3176">
        <v>1</v>
      </c>
    </row>
    <row r="3177" spans="1:14" x14ac:dyDescent="0.25">
      <c r="A3177" s="2">
        <v>46019</v>
      </c>
      <c r="B3177" s="3">
        <f t="shared" si="149"/>
        <v>2026</v>
      </c>
      <c r="C3177" t="str">
        <f t="shared" si="147"/>
        <v>2025-2026</v>
      </c>
      <c r="D3177" t="s">
        <v>147</v>
      </c>
      <c r="E3177" t="s">
        <v>66</v>
      </c>
      <c r="F3177" t="str">
        <f t="shared" si="148"/>
        <v>South Australia</v>
      </c>
      <c r="G3177" t="s">
        <v>32</v>
      </c>
      <c r="H3177">
        <v>5169</v>
      </c>
      <c r="I3177" t="s">
        <v>11</v>
      </c>
      <c r="J3177" t="s">
        <v>33</v>
      </c>
      <c r="K3177" t="s">
        <v>150</v>
      </c>
      <c r="L3177" t="s">
        <v>18</v>
      </c>
      <c r="M3177" s="5">
        <v>550.46</v>
      </c>
      <c r="N3177">
        <v>1</v>
      </c>
    </row>
    <row r="3178" spans="1:14" x14ac:dyDescent="0.25">
      <c r="A3178" s="2">
        <v>45955</v>
      </c>
      <c r="B3178" s="3">
        <f t="shared" si="149"/>
        <v>2026</v>
      </c>
      <c r="C3178" t="str">
        <f t="shared" si="147"/>
        <v>2025-2026</v>
      </c>
      <c r="D3178" t="s">
        <v>147</v>
      </c>
      <c r="E3178" t="s">
        <v>117</v>
      </c>
      <c r="F3178" t="str">
        <f t="shared" si="148"/>
        <v>Queensland</v>
      </c>
      <c r="G3178" t="s">
        <v>35</v>
      </c>
      <c r="H3178">
        <v>4119</v>
      </c>
      <c r="I3178" t="s">
        <v>11</v>
      </c>
      <c r="J3178" t="s">
        <v>43</v>
      </c>
      <c r="K3178" t="s">
        <v>155</v>
      </c>
      <c r="L3178" t="s">
        <v>20</v>
      </c>
      <c r="M3178" s="5">
        <v>551.24</v>
      </c>
      <c r="N3178">
        <v>1</v>
      </c>
    </row>
    <row r="3179" spans="1:14" x14ac:dyDescent="0.25">
      <c r="A3179" s="2">
        <v>45293</v>
      </c>
      <c r="B3179" s="3">
        <f t="shared" si="149"/>
        <v>2024</v>
      </c>
      <c r="C3179" t="str">
        <f t="shared" si="147"/>
        <v>2023-2024</v>
      </c>
      <c r="D3179" t="s">
        <v>147</v>
      </c>
      <c r="E3179" t="s">
        <v>83</v>
      </c>
      <c r="F3179" t="str">
        <f t="shared" si="148"/>
        <v>New South Wales</v>
      </c>
      <c r="G3179" t="s">
        <v>10</v>
      </c>
      <c r="H3179">
        <v>2750</v>
      </c>
      <c r="I3179" t="s">
        <v>11</v>
      </c>
      <c r="J3179" t="s">
        <v>25</v>
      </c>
      <c r="K3179" t="s">
        <v>151</v>
      </c>
      <c r="L3179" t="s">
        <v>21</v>
      </c>
      <c r="M3179" s="5">
        <v>551.43000000000006</v>
      </c>
      <c r="N3179">
        <v>1</v>
      </c>
    </row>
    <row r="3180" spans="1:14" x14ac:dyDescent="0.25">
      <c r="A3180" s="2">
        <v>45668</v>
      </c>
      <c r="B3180" s="3">
        <f t="shared" si="149"/>
        <v>2025</v>
      </c>
      <c r="C3180" t="str">
        <f t="shared" si="147"/>
        <v>2024-2025</v>
      </c>
      <c r="D3180" t="s">
        <v>148</v>
      </c>
      <c r="E3180" t="s">
        <v>105</v>
      </c>
      <c r="F3180" t="str">
        <f t="shared" si="148"/>
        <v>Victoria</v>
      </c>
      <c r="G3180" t="s">
        <v>45</v>
      </c>
      <c r="H3180">
        <v>3500</v>
      </c>
      <c r="I3180" t="s">
        <v>11</v>
      </c>
      <c r="J3180" t="s">
        <v>60</v>
      </c>
      <c r="K3180" t="s">
        <v>154</v>
      </c>
      <c r="L3180" t="s">
        <v>14</v>
      </c>
      <c r="M3180" s="5">
        <v>551.44000000000005</v>
      </c>
      <c r="N3180">
        <v>1</v>
      </c>
    </row>
    <row r="3181" spans="1:14" x14ac:dyDescent="0.25">
      <c r="A3181" s="2">
        <v>45859</v>
      </c>
      <c r="B3181" s="3">
        <f t="shared" si="149"/>
        <v>2026</v>
      </c>
      <c r="C3181" t="str">
        <f t="shared" si="147"/>
        <v>2025-2026</v>
      </c>
      <c r="D3181" t="s">
        <v>147</v>
      </c>
      <c r="E3181" t="s">
        <v>115</v>
      </c>
      <c r="F3181" t="str">
        <f t="shared" si="148"/>
        <v>Western Australia</v>
      </c>
      <c r="G3181" t="s">
        <v>48</v>
      </c>
      <c r="H3181">
        <v>6280</v>
      </c>
      <c r="I3181" t="s">
        <v>11</v>
      </c>
      <c r="J3181" t="s">
        <v>94</v>
      </c>
      <c r="K3181" t="s">
        <v>154</v>
      </c>
      <c r="L3181" t="s">
        <v>14</v>
      </c>
      <c r="M3181" s="5">
        <v>551.75999999999988</v>
      </c>
      <c r="N3181">
        <v>1</v>
      </c>
    </row>
    <row r="3182" spans="1:14" x14ac:dyDescent="0.25">
      <c r="A3182" s="2">
        <v>45467</v>
      </c>
      <c r="B3182" s="3">
        <f t="shared" si="149"/>
        <v>2024</v>
      </c>
      <c r="C3182" t="str">
        <f t="shared" si="147"/>
        <v>2023-2024</v>
      </c>
      <c r="D3182" t="s">
        <v>147</v>
      </c>
      <c r="E3182" t="s">
        <v>74</v>
      </c>
      <c r="F3182" t="str">
        <f t="shared" si="148"/>
        <v>South Australia</v>
      </c>
      <c r="G3182" t="s">
        <v>32</v>
      </c>
      <c r="H3182">
        <v>5043</v>
      </c>
      <c r="I3182" t="s">
        <v>11</v>
      </c>
      <c r="J3182" t="s">
        <v>33</v>
      </c>
      <c r="K3182" t="s">
        <v>150</v>
      </c>
      <c r="L3182" t="s">
        <v>18</v>
      </c>
      <c r="M3182" s="5">
        <v>552.01</v>
      </c>
      <c r="N3182">
        <v>1</v>
      </c>
    </row>
    <row r="3183" spans="1:14" x14ac:dyDescent="0.25">
      <c r="A3183" s="2">
        <v>46014</v>
      </c>
      <c r="B3183" s="3">
        <f t="shared" si="149"/>
        <v>2026</v>
      </c>
      <c r="C3183" t="str">
        <f t="shared" si="147"/>
        <v>2025-2026</v>
      </c>
      <c r="D3183" t="s">
        <v>147</v>
      </c>
      <c r="E3183" t="s">
        <v>103</v>
      </c>
      <c r="F3183" t="str">
        <f t="shared" si="148"/>
        <v>Queensland</v>
      </c>
      <c r="G3183" t="s">
        <v>35</v>
      </c>
      <c r="H3183">
        <v>4509</v>
      </c>
      <c r="I3183" t="s">
        <v>11</v>
      </c>
      <c r="J3183" t="s">
        <v>104</v>
      </c>
      <c r="K3183" t="s">
        <v>154</v>
      </c>
      <c r="L3183" t="s">
        <v>14</v>
      </c>
      <c r="M3183" s="5">
        <v>552.23</v>
      </c>
      <c r="N3183">
        <v>1</v>
      </c>
    </row>
    <row r="3184" spans="1:14" x14ac:dyDescent="0.25">
      <c r="A3184" s="2">
        <v>45856</v>
      </c>
      <c r="B3184" s="3">
        <f t="shared" si="149"/>
        <v>2026</v>
      </c>
      <c r="C3184" t="str">
        <f t="shared" si="147"/>
        <v>2025-2026</v>
      </c>
      <c r="D3184" t="s">
        <v>147</v>
      </c>
      <c r="E3184" t="s">
        <v>79</v>
      </c>
      <c r="F3184" t="str">
        <f t="shared" si="148"/>
        <v>Australian Capital Territory</v>
      </c>
      <c r="G3184" t="s">
        <v>80</v>
      </c>
      <c r="H3184">
        <v>2617</v>
      </c>
      <c r="I3184" t="s">
        <v>11</v>
      </c>
      <c r="J3184" t="s">
        <v>58</v>
      </c>
      <c r="K3184" t="s">
        <v>150</v>
      </c>
      <c r="L3184" t="s">
        <v>18</v>
      </c>
      <c r="M3184" s="5">
        <v>552.62</v>
      </c>
      <c r="N3184">
        <v>1</v>
      </c>
    </row>
    <row r="3185" spans="1:14" x14ac:dyDescent="0.25">
      <c r="A3185" s="2">
        <v>45685</v>
      </c>
      <c r="B3185" s="3">
        <f t="shared" si="149"/>
        <v>2025</v>
      </c>
      <c r="C3185" t="str">
        <f t="shared" si="147"/>
        <v>2024-2025</v>
      </c>
      <c r="D3185" t="s">
        <v>147</v>
      </c>
      <c r="E3185" t="s">
        <v>78</v>
      </c>
      <c r="F3185" t="str">
        <f t="shared" si="148"/>
        <v>New South Wales</v>
      </c>
      <c r="G3185" t="s">
        <v>10</v>
      </c>
      <c r="H3185">
        <v>2350</v>
      </c>
      <c r="I3185" t="s">
        <v>11</v>
      </c>
      <c r="J3185" t="s">
        <v>68</v>
      </c>
      <c r="K3185" t="s">
        <v>19</v>
      </c>
      <c r="L3185" t="s">
        <v>23</v>
      </c>
      <c r="M3185" s="5">
        <v>555.23</v>
      </c>
      <c r="N3185">
        <v>1</v>
      </c>
    </row>
    <row r="3186" spans="1:14" x14ac:dyDescent="0.25">
      <c r="A3186" s="2">
        <v>46017</v>
      </c>
      <c r="B3186" s="3">
        <f t="shared" si="149"/>
        <v>2026</v>
      </c>
      <c r="C3186" t="str">
        <f t="shared" si="147"/>
        <v>2025-2026</v>
      </c>
      <c r="D3186" t="s">
        <v>147</v>
      </c>
      <c r="E3186" t="s">
        <v>44</v>
      </c>
      <c r="F3186" t="str">
        <f t="shared" si="148"/>
        <v>Victoria</v>
      </c>
      <c r="G3186" t="s">
        <v>45</v>
      </c>
      <c r="H3186">
        <v>3066</v>
      </c>
      <c r="I3186" t="s">
        <v>11</v>
      </c>
      <c r="J3186" t="s">
        <v>46</v>
      </c>
      <c r="K3186" t="s">
        <v>154</v>
      </c>
      <c r="L3186" t="s">
        <v>14</v>
      </c>
      <c r="M3186" s="5">
        <v>555.95000000000005</v>
      </c>
      <c r="N3186">
        <v>1</v>
      </c>
    </row>
    <row r="3187" spans="1:14" x14ac:dyDescent="0.25">
      <c r="A3187" s="2">
        <v>45859</v>
      </c>
      <c r="B3187" s="3">
        <f t="shared" si="149"/>
        <v>2026</v>
      </c>
      <c r="C3187" t="str">
        <f t="shared" si="147"/>
        <v>2025-2026</v>
      </c>
      <c r="D3187" t="s">
        <v>147</v>
      </c>
      <c r="E3187" t="s">
        <v>37</v>
      </c>
      <c r="F3187" t="str">
        <f t="shared" si="148"/>
        <v>South Australia</v>
      </c>
      <c r="G3187" t="s">
        <v>32</v>
      </c>
      <c r="H3187">
        <v>5607</v>
      </c>
      <c r="I3187" t="s">
        <v>11</v>
      </c>
      <c r="J3187" t="s">
        <v>38</v>
      </c>
      <c r="K3187" t="s">
        <v>149</v>
      </c>
      <c r="L3187" t="s">
        <v>15</v>
      </c>
      <c r="M3187" s="5">
        <v>559.35</v>
      </c>
      <c r="N3187">
        <v>1</v>
      </c>
    </row>
    <row r="3188" spans="1:14" x14ac:dyDescent="0.25">
      <c r="A3188" s="2">
        <v>45880</v>
      </c>
      <c r="B3188" s="3">
        <f t="shared" si="149"/>
        <v>2026</v>
      </c>
      <c r="C3188" t="str">
        <f t="shared" si="147"/>
        <v>2025-2026</v>
      </c>
      <c r="D3188" t="s">
        <v>147</v>
      </c>
      <c r="E3188" t="s">
        <v>93</v>
      </c>
      <c r="F3188" t="str">
        <f t="shared" si="148"/>
        <v>Western Australia</v>
      </c>
      <c r="G3188" t="s">
        <v>48</v>
      </c>
      <c r="H3188">
        <v>6112</v>
      </c>
      <c r="I3188" t="s">
        <v>11</v>
      </c>
      <c r="J3188" t="s">
        <v>94</v>
      </c>
      <c r="K3188" t="s">
        <v>150</v>
      </c>
      <c r="L3188" t="s">
        <v>18</v>
      </c>
      <c r="M3188" s="5">
        <v>560.37</v>
      </c>
      <c r="N3188">
        <v>1</v>
      </c>
    </row>
    <row r="3189" spans="1:14" x14ac:dyDescent="0.25">
      <c r="A3189" s="2">
        <v>45580</v>
      </c>
      <c r="B3189" s="3">
        <f t="shared" si="149"/>
        <v>2025</v>
      </c>
      <c r="C3189" t="str">
        <f t="shared" si="147"/>
        <v>2024-2025</v>
      </c>
      <c r="D3189" t="s">
        <v>147</v>
      </c>
      <c r="E3189" t="s">
        <v>9</v>
      </c>
      <c r="F3189" t="str">
        <f t="shared" si="148"/>
        <v>New South Wales</v>
      </c>
      <c r="G3189" t="s">
        <v>10</v>
      </c>
      <c r="H3189">
        <v>2067</v>
      </c>
      <c r="I3189" t="s">
        <v>11</v>
      </c>
      <c r="J3189" t="s">
        <v>12</v>
      </c>
      <c r="K3189" t="s">
        <v>152</v>
      </c>
      <c r="L3189" t="s">
        <v>13</v>
      </c>
      <c r="M3189" s="5">
        <v>561.29</v>
      </c>
      <c r="N3189">
        <v>1</v>
      </c>
    </row>
    <row r="3190" spans="1:14" x14ac:dyDescent="0.25">
      <c r="A3190" s="2">
        <v>45445</v>
      </c>
      <c r="B3190" s="3">
        <f t="shared" si="149"/>
        <v>2024</v>
      </c>
      <c r="C3190" t="str">
        <f t="shared" si="147"/>
        <v>2023-2024</v>
      </c>
      <c r="D3190" t="s">
        <v>147</v>
      </c>
      <c r="E3190" t="s">
        <v>119</v>
      </c>
      <c r="F3190" t="str">
        <f t="shared" si="148"/>
        <v>Queensland</v>
      </c>
      <c r="G3190" t="s">
        <v>35</v>
      </c>
      <c r="H3190">
        <v>4570</v>
      </c>
      <c r="I3190" t="s">
        <v>11</v>
      </c>
      <c r="J3190" t="s">
        <v>120</v>
      </c>
      <c r="K3190" t="s">
        <v>149</v>
      </c>
      <c r="L3190" t="s">
        <v>15</v>
      </c>
      <c r="M3190" s="5">
        <v>561.67000000000007</v>
      </c>
      <c r="N3190">
        <v>1</v>
      </c>
    </row>
    <row r="3191" spans="1:14" x14ac:dyDescent="0.25">
      <c r="A3191" s="2">
        <v>45601</v>
      </c>
      <c r="B3191" s="3">
        <f t="shared" si="149"/>
        <v>2025</v>
      </c>
      <c r="C3191" t="str">
        <f t="shared" si="147"/>
        <v>2024-2025</v>
      </c>
      <c r="D3191" t="s">
        <v>147</v>
      </c>
      <c r="E3191" t="s">
        <v>126</v>
      </c>
      <c r="F3191" t="str">
        <f t="shared" si="148"/>
        <v>Queensland</v>
      </c>
      <c r="G3191" t="s">
        <v>35</v>
      </c>
      <c r="H3191">
        <v>4551</v>
      </c>
      <c r="I3191" t="s">
        <v>11</v>
      </c>
      <c r="J3191" t="s">
        <v>120</v>
      </c>
      <c r="K3191" t="s">
        <v>19</v>
      </c>
      <c r="L3191" t="s">
        <v>23</v>
      </c>
      <c r="M3191" s="5">
        <v>562.51</v>
      </c>
      <c r="N3191">
        <v>1</v>
      </c>
    </row>
    <row r="3192" spans="1:14" x14ac:dyDescent="0.25">
      <c r="A3192" s="2">
        <v>45472</v>
      </c>
      <c r="B3192" s="3">
        <f t="shared" si="149"/>
        <v>2024</v>
      </c>
      <c r="C3192" t="str">
        <f t="shared" si="147"/>
        <v>2023-2024</v>
      </c>
      <c r="D3192" t="s">
        <v>147</v>
      </c>
      <c r="E3192" t="s">
        <v>122</v>
      </c>
      <c r="F3192" t="str">
        <f t="shared" si="148"/>
        <v>New South Wales</v>
      </c>
      <c r="G3192" t="s">
        <v>10</v>
      </c>
      <c r="H3192">
        <v>2650</v>
      </c>
      <c r="I3192" t="s">
        <v>11</v>
      </c>
      <c r="J3192" t="s">
        <v>25</v>
      </c>
      <c r="K3192" t="s">
        <v>19</v>
      </c>
      <c r="L3192" t="s">
        <v>23</v>
      </c>
      <c r="M3192" s="5">
        <v>563.32999999999993</v>
      </c>
      <c r="N3192">
        <v>1</v>
      </c>
    </row>
    <row r="3193" spans="1:14" x14ac:dyDescent="0.25">
      <c r="A3193" s="2">
        <v>45933</v>
      </c>
      <c r="B3193" s="3">
        <f t="shared" si="149"/>
        <v>2026</v>
      </c>
      <c r="C3193" t="str">
        <f t="shared" si="147"/>
        <v>2025-2026</v>
      </c>
      <c r="D3193" t="s">
        <v>147</v>
      </c>
      <c r="E3193" t="s">
        <v>107</v>
      </c>
      <c r="F3193" t="str">
        <f t="shared" si="148"/>
        <v>Queensland</v>
      </c>
      <c r="G3193" t="s">
        <v>35</v>
      </c>
      <c r="H3193">
        <v>4220</v>
      </c>
      <c r="I3193" t="s">
        <v>11</v>
      </c>
      <c r="J3193" t="s">
        <v>104</v>
      </c>
      <c r="K3193" t="s">
        <v>149</v>
      </c>
      <c r="L3193" t="s">
        <v>15</v>
      </c>
      <c r="M3193" s="5">
        <v>563.57999999999993</v>
      </c>
      <c r="N3193">
        <v>1</v>
      </c>
    </row>
    <row r="3194" spans="1:14" x14ac:dyDescent="0.25">
      <c r="A3194" s="2">
        <v>45708</v>
      </c>
      <c r="B3194" s="3">
        <f t="shared" si="149"/>
        <v>2025</v>
      </c>
      <c r="C3194" t="str">
        <f t="shared" si="147"/>
        <v>2024-2025</v>
      </c>
      <c r="D3194" t="s">
        <v>147</v>
      </c>
      <c r="E3194" t="s">
        <v>50</v>
      </c>
      <c r="F3194" t="str">
        <f t="shared" si="148"/>
        <v>Queensland</v>
      </c>
      <c r="G3194" t="s">
        <v>35</v>
      </c>
      <c r="H3194">
        <v>4703</v>
      </c>
      <c r="I3194" t="s">
        <v>11</v>
      </c>
      <c r="J3194" t="s">
        <v>51</v>
      </c>
      <c r="K3194" t="s">
        <v>155</v>
      </c>
      <c r="L3194" t="s">
        <v>20</v>
      </c>
      <c r="M3194" s="5">
        <v>565.22</v>
      </c>
      <c r="N3194">
        <v>1</v>
      </c>
    </row>
    <row r="3195" spans="1:14" x14ac:dyDescent="0.25">
      <c r="A3195" s="2">
        <v>46021</v>
      </c>
      <c r="B3195" s="3">
        <f t="shared" si="149"/>
        <v>2026</v>
      </c>
      <c r="C3195" t="str">
        <f t="shared" si="147"/>
        <v>2025-2026</v>
      </c>
      <c r="D3195" t="s">
        <v>147</v>
      </c>
      <c r="E3195" t="s">
        <v>42</v>
      </c>
      <c r="F3195" t="str">
        <f t="shared" si="148"/>
        <v>Queensland</v>
      </c>
      <c r="G3195" t="s">
        <v>35</v>
      </c>
      <c r="H3195">
        <v>4053</v>
      </c>
      <c r="I3195" t="s">
        <v>11</v>
      </c>
      <c r="J3195" t="s">
        <v>43</v>
      </c>
      <c r="K3195" t="s">
        <v>19</v>
      </c>
      <c r="L3195" t="s">
        <v>23</v>
      </c>
      <c r="M3195" s="5">
        <v>565.78</v>
      </c>
      <c r="N3195">
        <v>1</v>
      </c>
    </row>
    <row r="3196" spans="1:14" x14ac:dyDescent="0.25">
      <c r="A3196" s="2">
        <v>45485</v>
      </c>
      <c r="B3196" s="3">
        <f t="shared" si="149"/>
        <v>2025</v>
      </c>
      <c r="C3196" t="str">
        <f t="shared" si="147"/>
        <v>2024-2025</v>
      </c>
      <c r="D3196" t="s">
        <v>147</v>
      </c>
      <c r="E3196" t="s">
        <v>42</v>
      </c>
      <c r="F3196" t="str">
        <f t="shared" si="148"/>
        <v>Queensland</v>
      </c>
      <c r="G3196" t="s">
        <v>35</v>
      </c>
      <c r="H3196">
        <v>4053</v>
      </c>
      <c r="I3196" t="s">
        <v>11</v>
      </c>
      <c r="J3196" t="s">
        <v>43</v>
      </c>
      <c r="K3196" t="s">
        <v>152</v>
      </c>
      <c r="L3196" t="s">
        <v>13</v>
      </c>
      <c r="M3196" s="5">
        <v>566.33000000000015</v>
      </c>
      <c r="N3196">
        <v>1</v>
      </c>
    </row>
    <row r="3197" spans="1:14" x14ac:dyDescent="0.25">
      <c r="A3197" s="2">
        <v>45701</v>
      </c>
      <c r="B3197" s="3">
        <f t="shared" si="149"/>
        <v>2025</v>
      </c>
      <c r="C3197" t="str">
        <f t="shared" si="147"/>
        <v>2024-2025</v>
      </c>
      <c r="D3197" t="s">
        <v>148</v>
      </c>
      <c r="E3197" t="s">
        <v>81</v>
      </c>
      <c r="F3197" t="str">
        <f t="shared" si="148"/>
        <v>New South Wales</v>
      </c>
      <c r="G3197" t="s">
        <v>10</v>
      </c>
      <c r="H3197">
        <v>2485</v>
      </c>
      <c r="I3197" t="s">
        <v>11</v>
      </c>
      <c r="J3197" t="s">
        <v>68</v>
      </c>
      <c r="K3197" t="s">
        <v>155</v>
      </c>
      <c r="L3197" t="s">
        <v>20</v>
      </c>
      <c r="M3197" s="5">
        <v>566.74</v>
      </c>
      <c r="N3197">
        <v>1</v>
      </c>
    </row>
    <row r="3198" spans="1:14" x14ac:dyDescent="0.25">
      <c r="A3198" s="2">
        <v>45949</v>
      </c>
      <c r="B3198" s="3">
        <f t="shared" si="149"/>
        <v>2026</v>
      </c>
      <c r="C3198" t="str">
        <f t="shared" si="147"/>
        <v>2025-2026</v>
      </c>
      <c r="D3198" t="s">
        <v>147</v>
      </c>
      <c r="E3198" t="s">
        <v>83</v>
      </c>
      <c r="F3198" t="str">
        <f t="shared" si="148"/>
        <v>New South Wales</v>
      </c>
      <c r="G3198" t="s">
        <v>10</v>
      </c>
      <c r="H3198">
        <v>2750</v>
      </c>
      <c r="I3198" t="s">
        <v>11</v>
      </c>
      <c r="J3198" t="s">
        <v>25</v>
      </c>
      <c r="K3198" t="s">
        <v>149</v>
      </c>
      <c r="L3198" t="s">
        <v>15</v>
      </c>
      <c r="M3198" s="5">
        <v>568.37</v>
      </c>
      <c r="N3198">
        <v>1</v>
      </c>
    </row>
    <row r="3199" spans="1:14" x14ac:dyDescent="0.25">
      <c r="A3199" s="2">
        <v>45850</v>
      </c>
      <c r="B3199" s="3">
        <f t="shared" si="149"/>
        <v>2026</v>
      </c>
      <c r="C3199" t="str">
        <f t="shared" si="147"/>
        <v>2025-2026</v>
      </c>
      <c r="D3199" t="s">
        <v>147</v>
      </c>
      <c r="E3199" t="s">
        <v>125</v>
      </c>
      <c r="F3199" t="str">
        <f t="shared" si="148"/>
        <v>Victoria</v>
      </c>
      <c r="G3199" t="s">
        <v>45</v>
      </c>
      <c r="H3199">
        <v>3400</v>
      </c>
      <c r="I3199" t="s">
        <v>11</v>
      </c>
      <c r="J3199" t="s">
        <v>60</v>
      </c>
      <c r="K3199" t="s">
        <v>150</v>
      </c>
      <c r="L3199" t="s">
        <v>18</v>
      </c>
      <c r="M3199" s="5">
        <v>568.63000000000011</v>
      </c>
      <c r="N3199">
        <v>1</v>
      </c>
    </row>
    <row r="3200" spans="1:14" x14ac:dyDescent="0.25">
      <c r="A3200" s="2">
        <v>45569</v>
      </c>
      <c r="B3200" s="3">
        <f t="shared" si="149"/>
        <v>2025</v>
      </c>
      <c r="C3200" t="str">
        <f t="shared" si="147"/>
        <v>2024-2025</v>
      </c>
      <c r="D3200" t="s">
        <v>147</v>
      </c>
      <c r="E3200" t="s">
        <v>126</v>
      </c>
      <c r="F3200" t="str">
        <f t="shared" si="148"/>
        <v>Queensland</v>
      </c>
      <c r="G3200" t="s">
        <v>35</v>
      </c>
      <c r="H3200">
        <v>4551</v>
      </c>
      <c r="I3200" t="s">
        <v>11</v>
      </c>
      <c r="J3200" t="s">
        <v>120</v>
      </c>
      <c r="K3200" t="s">
        <v>19</v>
      </c>
      <c r="L3200" t="s">
        <v>23</v>
      </c>
      <c r="M3200" s="5">
        <v>568.81000000000006</v>
      </c>
      <c r="N3200">
        <v>1</v>
      </c>
    </row>
    <row r="3201" spans="1:14" x14ac:dyDescent="0.25">
      <c r="A3201" s="2">
        <v>45523</v>
      </c>
      <c r="B3201" s="3">
        <f t="shared" si="149"/>
        <v>2025</v>
      </c>
      <c r="C3201" t="str">
        <f t="shared" si="147"/>
        <v>2024-2025</v>
      </c>
      <c r="D3201" t="s">
        <v>147</v>
      </c>
      <c r="E3201" t="s">
        <v>95</v>
      </c>
      <c r="F3201" t="str">
        <f t="shared" si="148"/>
        <v>Victoria</v>
      </c>
      <c r="G3201" t="s">
        <v>45</v>
      </c>
      <c r="H3201">
        <v>3931</v>
      </c>
      <c r="I3201" t="s">
        <v>11</v>
      </c>
      <c r="J3201" t="s">
        <v>55</v>
      </c>
      <c r="K3201" t="s">
        <v>155</v>
      </c>
      <c r="L3201" t="s">
        <v>20</v>
      </c>
      <c r="M3201" s="5">
        <v>568.99</v>
      </c>
      <c r="N3201">
        <v>1</v>
      </c>
    </row>
    <row r="3202" spans="1:14" x14ac:dyDescent="0.25">
      <c r="A3202" s="2">
        <v>45336</v>
      </c>
      <c r="B3202" s="3">
        <f t="shared" si="149"/>
        <v>2024</v>
      </c>
      <c r="C3202" t="str">
        <f t="shared" ref="C3202:C3265" si="150">IF(MONTH(A3202) &gt;= 7, YEAR(A3202) &amp; "-" &amp; YEAR(A3202) + 1, YEAR(A3202) - 1 &amp; "-" &amp; YEAR(A3202))</f>
        <v>2023-2024</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25">
      <c r="A3203" s="2">
        <v>45396</v>
      </c>
      <c r="B3203" s="3">
        <f t="shared" ref="B3203:B3266" si="152">IF(MONTH(A3203)&gt;=7,YEAR(A3203)+1,YEAR(A3203))</f>
        <v>2024</v>
      </c>
      <c r="C3203" t="str">
        <f t="shared" si="150"/>
        <v>2023-2024</v>
      </c>
      <c r="D3203" t="s">
        <v>147</v>
      </c>
      <c r="E3203" t="s">
        <v>52</v>
      </c>
      <c r="F3203" t="str">
        <f t="shared" si="151"/>
        <v>Victoria</v>
      </c>
      <c r="G3203" t="s">
        <v>45</v>
      </c>
      <c r="H3203">
        <v>3030</v>
      </c>
      <c r="I3203" t="s">
        <v>11</v>
      </c>
      <c r="J3203" t="s">
        <v>46</v>
      </c>
      <c r="K3203" t="s">
        <v>150</v>
      </c>
      <c r="L3203" t="s">
        <v>18</v>
      </c>
      <c r="M3203" s="5">
        <v>570.93000000000006</v>
      </c>
      <c r="N3203">
        <v>1</v>
      </c>
    </row>
    <row r="3204" spans="1:14" x14ac:dyDescent="0.25">
      <c r="A3204" s="2">
        <v>45769</v>
      </c>
      <c r="B3204" s="3">
        <f t="shared" si="152"/>
        <v>2025</v>
      </c>
      <c r="C3204" t="str">
        <f t="shared" si="150"/>
        <v>2024-2025</v>
      </c>
      <c r="D3204" t="s">
        <v>147</v>
      </c>
      <c r="E3204" t="s">
        <v>123</v>
      </c>
      <c r="F3204" t="str">
        <f t="shared" si="151"/>
        <v>Western Australia</v>
      </c>
      <c r="G3204" t="s">
        <v>48</v>
      </c>
      <c r="H3204">
        <v>6109</v>
      </c>
      <c r="I3204" t="s">
        <v>11</v>
      </c>
      <c r="J3204" t="s">
        <v>94</v>
      </c>
      <c r="K3204" t="s">
        <v>153</v>
      </c>
      <c r="L3204" t="s">
        <v>16</v>
      </c>
      <c r="M3204" s="5">
        <v>570.94999999999993</v>
      </c>
      <c r="N3204">
        <v>1</v>
      </c>
    </row>
    <row r="3205" spans="1:14" x14ac:dyDescent="0.25">
      <c r="A3205" s="2">
        <v>45494</v>
      </c>
      <c r="B3205" s="3">
        <f t="shared" si="152"/>
        <v>2025</v>
      </c>
      <c r="C3205" t="str">
        <f t="shared" si="150"/>
        <v>2024-2025</v>
      </c>
      <c r="D3205" t="s">
        <v>148</v>
      </c>
      <c r="E3205" t="s">
        <v>106</v>
      </c>
      <c r="F3205" t="str">
        <f t="shared" si="151"/>
        <v>Victoria</v>
      </c>
      <c r="G3205" t="s">
        <v>45</v>
      </c>
      <c r="H3205">
        <v>3915</v>
      </c>
      <c r="I3205" t="s">
        <v>11</v>
      </c>
      <c r="J3205" t="s">
        <v>55</v>
      </c>
      <c r="K3205" t="s">
        <v>150</v>
      </c>
      <c r="L3205" t="s">
        <v>18</v>
      </c>
      <c r="M3205" s="5">
        <v>571</v>
      </c>
      <c r="N3205">
        <v>1</v>
      </c>
    </row>
    <row r="3206" spans="1:14" x14ac:dyDescent="0.25">
      <c r="A3206" s="2">
        <v>45345</v>
      </c>
      <c r="B3206" s="3">
        <f t="shared" si="152"/>
        <v>2024</v>
      </c>
      <c r="C3206" t="str">
        <f t="shared" si="150"/>
        <v>2023-2024</v>
      </c>
      <c r="D3206" t="s">
        <v>147</v>
      </c>
      <c r="E3206" t="s">
        <v>114</v>
      </c>
      <c r="F3206" t="str">
        <f t="shared" si="151"/>
        <v>Victoria</v>
      </c>
      <c r="G3206" t="s">
        <v>45</v>
      </c>
      <c r="H3206">
        <v>3551</v>
      </c>
      <c r="I3206" t="s">
        <v>11</v>
      </c>
      <c r="J3206" t="s">
        <v>60</v>
      </c>
      <c r="K3206" t="s">
        <v>156</v>
      </c>
      <c r="L3206" t="s">
        <v>17</v>
      </c>
      <c r="M3206" s="5">
        <v>571.45999999999992</v>
      </c>
      <c r="N3206">
        <v>1</v>
      </c>
    </row>
    <row r="3207" spans="1:14" x14ac:dyDescent="0.25">
      <c r="A3207" s="2">
        <v>45948</v>
      </c>
      <c r="B3207" s="3">
        <f t="shared" si="152"/>
        <v>2026</v>
      </c>
      <c r="C3207" t="str">
        <f t="shared" si="150"/>
        <v>2025-2026</v>
      </c>
      <c r="D3207" t="s">
        <v>147</v>
      </c>
      <c r="E3207" t="s">
        <v>26</v>
      </c>
      <c r="F3207" t="str">
        <f t="shared" si="151"/>
        <v>New South Wales</v>
      </c>
      <c r="G3207" t="s">
        <v>10</v>
      </c>
      <c r="H3207">
        <v>2141</v>
      </c>
      <c r="I3207" t="s">
        <v>11</v>
      </c>
      <c r="J3207" t="s">
        <v>27</v>
      </c>
      <c r="K3207" t="s">
        <v>151</v>
      </c>
      <c r="L3207" t="s">
        <v>21</v>
      </c>
      <c r="M3207" s="5">
        <v>571.76</v>
      </c>
      <c r="N3207">
        <v>1</v>
      </c>
    </row>
    <row r="3208" spans="1:14" x14ac:dyDescent="0.25">
      <c r="A3208" s="2">
        <v>45777</v>
      </c>
      <c r="B3208" s="3">
        <f t="shared" si="152"/>
        <v>2025</v>
      </c>
      <c r="C3208" t="str">
        <f t="shared" si="150"/>
        <v>2024-2025</v>
      </c>
      <c r="D3208" t="s">
        <v>148</v>
      </c>
      <c r="E3208" t="s">
        <v>28</v>
      </c>
      <c r="F3208" t="str">
        <f t="shared" si="151"/>
        <v>Northern Territory</v>
      </c>
      <c r="G3208" t="s">
        <v>29</v>
      </c>
      <c r="H3208">
        <v>800</v>
      </c>
      <c r="I3208" t="s">
        <v>11</v>
      </c>
      <c r="J3208" t="s">
        <v>30</v>
      </c>
      <c r="K3208" t="s">
        <v>151</v>
      </c>
      <c r="L3208" t="s">
        <v>21</v>
      </c>
      <c r="M3208" s="5">
        <v>571.99</v>
      </c>
      <c r="N3208">
        <v>1</v>
      </c>
    </row>
    <row r="3209" spans="1:14" x14ac:dyDescent="0.25">
      <c r="A3209" s="2">
        <v>45345</v>
      </c>
      <c r="B3209" s="3">
        <f t="shared" si="152"/>
        <v>2024</v>
      </c>
      <c r="C3209" t="str">
        <f t="shared" si="150"/>
        <v>2023-2024</v>
      </c>
      <c r="D3209" t="s">
        <v>147</v>
      </c>
      <c r="E3209" t="s">
        <v>65</v>
      </c>
      <c r="F3209" t="str">
        <f t="shared" si="151"/>
        <v>New South Wales</v>
      </c>
      <c r="G3209" t="s">
        <v>10</v>
      </c>
      <c r="H3209">
        <v>2541</v>
      </c>
      <c r="I3209" t="s">
        <v>11</v>
      </c>
      <c r="J3209" t="s">
        <v>58</v>
      </c>
      <c r="K3209" t="s">
        <v>153</v>
      </c>
      <c r="L3209" t="s">
        <v>16</v>
      </c>
      <c r="M3209" s="5">
        <v>573.83000000000004</v>
      </c>
      <c r="N3209">
        <v>1</v>
      </c>
    </row>
    <row r="3210" spans="1:14" x14ac:dyDescent="0.25">
      <c r="A3210" s="2">
        <v>45965</v>
      </c>
      <c r="B3210" s="3">
        <f t="shared" si="152"/>
        <v>2026</v>
      </c>
      <c r="C3210" t="str">
        <f t="shared" si="150"/>
        <v>2025-2026</v>
      </c>
      <c r="D3210" t="s">
        <v>148</v>
      </c>
      <c r="E3210" t="s">
        <v>146</v>
      </c>
      <c r="F3210" t="str">
        <f t="shared" si="151"/>
        <v>Victoria</v>
      </c>
      <c r="G3210" t="s">
        <v>45</v>
      </c>
      <c r="H3210">
        <v>3353</v>
      </c>
      <c r="I3210" t="s">
        <v>11</v>
      </c>
      <c r="J3210" t="s">
        <v>60</v>
      </c>
      <c r="K3210" t="s">
        <v>19</v>
      </c>
      <c r="L3210" t="s">
        <v>23</v>
      </c>
      <c r="M3210" s="5">
        <v>574.99</v>
      </c>
      <c r="N3210">
        <v>1</v>
      </c>
    </row>
    <row r="3211" spans="1:14" x14ac:dyDescent="0.25">
      <c r="A3211" s="2">
        <v>45981</v>
      </c>
      <c r="B3211" s="3">
        <f t="shared" si="152"/>
        <v>2026</v>
      </c>
      <c r="C3211" t="str">
        <f t="shared" si="150"/>
        <v>2025-2026</v>
      </c>
      <c r="D3211" t="s">
        <v>147</v>
      </c>
      <c r="E3211" t="s">
        <v>95</v>
      </c>
      <c r="F3211" t="str">
        <f t="shared" si="151"/>
        <v>Victoria</v>
      </c>
      <c r="G3211" t="s">
        <v>45</v>
      </c>
      <c r="H3211">
        <v>3931</v>
      </c>
      <c r="I3211" t="s">
        <v>11</v>
      </c>
      <c r="J3211" t="s">
        <v>55</v>
      </c>
      <c r="K3211" t="s">
        <v>151</v>
      </c>
      <c r="L3211" t="s">
        <v>21</v>
      </c>
      <c r="M3211" s="5">
        <v>574.99</v>
      </c>
      <c r="N3211">
        <v>1</v>
      </c>
    </row>
    <row r="3212" spans="1:14" x14ac:dyDescent="0.25">
      <c r="A3212" s="2">
        <v>45983</v>
      </c>
      <c r="B3212" s="3">
        <f t="shared" si="152"/>
        <v>2026</v>
      </c>
      <c r="C3212" t="str">
        <f t="shared" si="150"/>
        <v>2025-2026</v>
      </c>
      <c r="D3212" t="s">
        <v>147</v>
      </c>
      <c r="E3212" t="s">
        <v>44</v>
      </c>
      <c r="F3212" t="str">
        <f t="shared" si="151"/>
        <v>Victoria</v>
      </c>
      <c r="G3212" t="s">
        <v>45</v>
      </c>
      <c r="H3212">
        <v>3066</v>
      </c>
      <c r="I3212" t="s">
        <v>11</v>
      </c>
      <c r="J3212" t="s">
        <v>46</v>
      </c>
      <c r="K3212" t="s">
        <v>19</v>
      </c>
      <c r="L3212" t="s">
        <v>23</v>
      </c>
      <c r="M3212" s="5">
        <v>575.21</v>
      </c>
      <c r="N3212">
        <v>1</v>
      </c>
    </row>
    <row r="3213" spans="1:14" x14ac:dyDescent="0.25">
      <c r="A3213" s="2">
        <v>45326</v>
      </c>
      <c r="B3213" s="3">
        <f t="shared" si="152"/>
        <v>2024</v>
      </c>
      <c r="C3213" t="str">
        <f t="shared" si="150"/>
        <v>2023-2024</v>
      </c>
      <c r="D3213" t="s">
        <v>147</v>
      </c>
      <c r="E3213" t="s">
        <v>124</v>
      </c>
      <c r="F3213" t="str">
        <f t="shared" si="151"/>
        <v>New South Wales</v>
      </c>
      <c r="G3213" t="s">
        <v>10</v>
      </c>
      <c r="H3213">
        <v>2015</v>
      </c>
      <c r="I3213" t="s">
        <v>11</v>
      </c>
      <c r="J3213" t="s">
        <v>12</v>
      </c>
      <c r="K3213" t="s">
        <v>154</v>
      </c>
      <c r="L3213" t="s">
        <v>14</v>
      </c>
      <c r="M3213" s="5">
        <v>575.43000000000006</v>
      </c>
      <c r="N3213">
        <v>1</v>
      </c>
    </row>
    <row r="3214" spans="1:14" x14ac:dyDescent="0.25">
      <c r="A3214" s="2">
        <v>45619</v>
      </c>
      <c r="B3214" s="3">
        <f t="shared" si="152"/>
        <v>2025</v>
      </c>
      <c r="C3214" t="str">
        <f t="shared" si="150"/>
        <v>2024-2025</v>
      </c>
      <c r="D3214" t="s">
        <v>148</v>
      </c>
      <c r="E3214" t="s">
        <v>76</v>
      </c>
      <c r="F3214" t="str">
        <f t="shared" si="151"/>
        <v>Western Australia</v>
      </c>
      <c r="G3214" t="s">
        <v>48</v>
      </c>
      <c r="H3214">
        <v>6450</v>
      </c>
      <c r="I3214" t="s">
        <v>11</v>
      </c>
      <c r="J3214" t="s">
        <v>77</v>
      </c>
      <c r="K3214" t="s">
        <v>155</v>
      </c>
      <c r="L3214" t="s">
        <v>20</v>
      </c>
      <c r="M3214" s="5">
        <v>575.44000000000005</v>
      </c>
      <c r="N3214">
        <v>1</v>
      </c>
    </row>
    <row r="3215" spans="1:14" x14ac:dyDescent="0.25">
      <c r="A3215" s="2">
        <v>45481</v>
      </c>
      <c r="B3215" s="3">
        <f t="shared" si="152"/>
        <v>2025</v>
      </c>
      <c r="C3215" t="str">
        <f t="shared" si="150"/>
        <v>2024-2025</v>
      </c>
      <c r="D3215" t="s">
        <v>147</v>
      </c>
      <c r="E3215" t="s">
        <v>67</v>
      </c>
      <c r="F3215" t="str">
        <f t="shared" si="151"/>
        <v>New South Wales</v>
      </c>
      <c r="G3215" t="s">
        <v>10</v>
      </c>
      <c r="H3215">
        <v>2478</v>
      </c>
      <c r="I3215" t="s">
        <v>11</v>
      </c>
      <c r="J3215" t="s">
        <v>68</v>
      </c>
      <c r="K3215" t="s">
        <v>153</v>
      </c>
      <c r="L3215" t="s">
        <v>16</v>
      </c>
      <c r="M3215" s="5">
        <v>576.19000000000005</v>
      </c>
      <c r="N3215">
        <v>1</v>
      </c>
    </row>
    <row r="3216" spans="1:14" x14ac:dyDescent="0.25">
      <c r="A3216" s="2">
        <v>45413</v>
      </c>
      <c r="B3216" s="3">
        <f t="shared" si="152"/>
        <v>2024</v>
      </c>
      <c r="C3216" t="str">
        <f t="shared" si="150"/>
        <v>2023-2024</v>
      </c>
      <c r="D3216" t="s">
        <v>147</v>
      </c>
      <c r="E3216" t="s">
        <v>125</v>
      </c>
      <c r="F3216" t="str">
        <f t="shared" si="151"/>
        <v>Victoria</v>
      </c>
      <c r="G3216" t="s">
        <v>45</v>
      </c>
      <c r="H3216">
        <v>3400</v>
      </c>
      <c r="I3216" t="s">
        <v>11</v>
      </c>
      <c r="J3216" t="s">
        <v>60</v>
      </c>
      <c r="K3216" t="s">
        <v>149</v>
      </c>
      <c r="L3216" t="s">
        <v>15</v>
      </c>
      <c r="M3216" s="5">
        <v>576.84</v>
      </c>
      <c r="N3216">
        <v>1</v>
      </c>
    </row>
    <row r="3217" spans="1:14" x14ac:dyDescent="0.25">
      <c r="A3217" s="2">
        <v>45339</v>
      </c>
      <c r="B3217" s="3">
        <f t="shared" si="152"/>
        <v>2024</v>
      </c>
      <c r="C3217" t="str">
        <f t="shared" si="150"/>
        <v>2023-2024</v>
      </c>
      <c r="D3217" t="s">
        <v>147</v>
      </c>
      <c r="E3217" t="s">
        <v>135</v>
      </c>
      <c r="F3217" t="str">
        <f t="shared" si="151"/>
        <v>Victoria</v>
      </c>
      <c r="G3217" t="s">
        <v>45</v>
      </c>
      <c r="H3217">
        <v>3550</v>
      </c>
      <c r="I3217" t="s">
        <v>11</v>
      </c>
      <c r="J3217" t="s">
        <v>60</v>
      </c>
      <c r="K3217" t="s">
        <v>149</v>
      </c>
      <c r="L3217" t="s">
        <v>15</v>
      </c>
      <c r="M3217" s="5">
        <v>577.16999999999996</v>
      </c>
      <c r="N3217">
        <v>1</v>
      </c>
    </row>
    <row r="3218" spans="1:14" x14ac:dyDescent="0.25">
      <c r="A3218" s="2">
        <v>46020</v>
      </c>
      <c r="B3218" s="3">
        <f t="shared" si="152"/>
        <v>2026</v>
      </c>
      <c r="C3218" t="str">
        <f t="shared" si="150"/>
        <v>2025-2026</v>
      </c>
      <c r="D3218" t="s">
        <v>147</v>
      </c>
      <c r="E3218" t="s">
        <v>39</v>
      </c>
      <c r="F3218" t="str">
        <f t="shared" si="151"/>
        <v>South Australia</v>
      </c>
      <c r="G3218" t="s">
        <v>32</v>
      </c>
      <c r="H3218">
        <v>5343</v>
      </c>
      <c r="I3218" t="s">
        <v>11</v>
      </c>
      <c r="J3218" t="s">
        <v>38</v>
      </c>
      <c r="K3218" t="s">
        <v>150</v>
      </c>
      <c r="L3218" t="s">
        <v>18</v>
      </c>
      <c r="M3218" s="5">
        <v>577.27</v>
      </c>
      <c r="N3218">
        <v>1</v>
      </c>
    </row>
    <row r="3219" spans="1:14" x14ac:dyDescent="0.25">
      <c r="A3219" s="2">
        <v>45597</v>
      </c>
      <c r="B3219" s="3">
        <f t="shared" si="152"/>
        <v>2025</v>
      </c>
      <c r="C3219" t="str">
        <f t="shared" si="150"/>
        <v>2024-2025</v>
      </c>
      <c r="D3219" t="s">
        <v>147</v>
      </c>
      <c r="E3219" t="s">
        <v>121</v>
      </c>
      <c r="F3219" t="str">
        <f t="shared" si="151"/>
        <v>Queensland</v>
      </c>
      <c r="G3219" t="s">
        <v>35</v>
      </c>
      <c r="H3219">
        <v>4700</v>
      </c>
      <c r="I3219" t="s">
        <v>11</v>
      </c>
      <c r="J3219" t="s">
        <v>51</v>
      </c>
      <c r="K3219" t="s">
        <v>150</v>
      </c>
      <c r="L3219" t="s">
        <v>18</v>
      </c>
      <c r="M3219" s="5">
        <v>578.91000000000008</v>
      </c>
      <c r="N3219">
        <v>1</v>
      </c>
    </row>
    <row r="3220" spans="1:14" x14ac:dyDescent="0.25">
      <c r="A3220" s="2">
        <v>45688</v>
      </c>
      <c r="B3220" s="3">
        <f t="shared" si="152"/>
        <v>2025</v>
      </c>
      <c r="C3220" t="str">
        <f t="shared" si="150"/>
        <v>2024-2025</v>
      </c>
      <c r="D3220" t="s">
        <v>147</v>
      </c>
      <c r="E3220" t="s">
        <v>98</v>
      </c>
      <c r="F3220" t="str">
        <f t="shared" si="151"/>
        <v>Victoria</v>
      </c>
      <c r="G3220" t="s">
        <v>45</v>
      </c>
      <c r="H3220">
        <v>3429</v>
      </c>
      <c r="I3220" t="s">
        <v>11</v>
      </c>
      <c r="J3220" t="s">
        <v>60</v>
      </c>
      <c r="K3220" t="s">
        <v>151</v>
      </c>
      <c r="L3220" t="s">
        <v>21</v>
      </c>
      <c r="M3220" s="5">
        <v>579.8900000000001</v>
      </c>
      <c r="N3220">
        <v>1</v>
      </c>
    </row>
    <row r="3221" spans="1:14" x14ac:dyDescent="0.25">
      <c r="A3221" s="2">
        <v>45400</v>
      </c>
      <c r="B3221" s="3">
        <f t="shared" si="152"/>
        <v>2024</v>
      </c>
      <c r="C3221" t="str">
        <f t="shared" si="150"/>
        <v>2023-2024</v>
      </c>
      <c r="D3221" t="s">
        <v>148</v>
      </c>
      <c r="E3221" t="s">
        <v>129</v>
      </c>
      <c r="F3221" t="str">
        <f t="shared" si="151"/>
        <v>Tasmania</v>
      </c>
      <c r="G3221" t="s">
        <v>70</v>
      </c>
      <c r="H3221">
        <v>7010</v>
      </c>
      <c r="I3221" t="s">
        <v>11</v>
      </c>
      <c r="J3221" t="s">
        <v>71</v>
      </c>
      <c r="K3221" t="s">
        <v>155</v>
      </c>
      <c r="L3221" t="s">
        <v>20</v>
      </c>
      <c r="M3221" s="5">
        <v>580.65</v>
      </c>
      <c r="N3221">
        <v>1</v>
      </c>
    </row>
    <row r="3222" spans="1:14" x14ac:dyDescent="0.25">
      <c r="A3222" s="2">
        <v>45952</v>
      </c>
      <c r="B3222" s="3">
        <f t="shared" si="152"/>
        <v>2026</v>
      </c>
      <c r="C3222" t="str">
        <f t="shared" si="150"/>
        <v>2025-2026</v>
      </c>
      <c r="D3222" t="s">
        <v>147</v>
      </c>
      <c r="E3222" t="s">
        <v>141</v>
      </c>
      <c r="F3222" t="str">
        <f t="shared" si="151"/>
        <v>Western Australia</v>
      </c>
      <c r="G3222" t="s">
        <v>48</v>
      </c>
      <c r="H3222">
        <v>6052</v>
      </c>
      <c r="I3222" t="s">
        <v>11</v>
      </c>
      <c r="J3222" t="s">
        <v>49</v>
      </c>
      <c r="K3222" t="s">
        <v>149</v>
      </c>
      <c r="L3222" t="s">
        <v>15</v>
      </c>
      <c r="M3222" s="5">
        <v>580.80000000000007</v>
      </c>
      <c r="N3222">
        <v>1</v>
      </c>
    </row>
    <row r="3223" spans="1:14" x14ac:dyDescent="0.25">
      <c r="A3223" s="2">
        <v>45469</v>
      </c>
      <c r="B3223" s="3">
        <f t="shared" si="152"/>
        <v>2024</v>
      </c>
      <c r="C3223" t="str">
        <f t="shared" si="150"/>
        <v>2023-2024</v>
      </c>
      <c r="D3223" t="s">
        <v>148</v>
      </c>
      <c r="E3223" t="s">
        <v>73</v>
      </c>
      <c r="F3223" t="str">
        <f t="shared" si="151"/>
        <v>Victoria</v>
      </c>
      <c r="G3223" t="s">
        <v>45</v>
      </c>
      <c r="H3223">
        <v>3136</v>
      </c>
      <c r="I3223" t="s">
        <v>11</v>
      </c>
      <c r="J3223" t="s">
        <v>63</v>
      </c>
      <c r="K3223" t="s">
        <v>153</v>
      </c>
      <c r="L3223" t="s">
        <v>16</v>
      </c>
      <c r="M3223" s="5">
        <v>581.9</v>
      </c>
      <c r="N3223">
        <v>1</v>
      </c>
    </row>
    <row r="3224" spans="1:14" x14ac:dyDescent="0.25">
      <c r="A3224" s="2">
        <v>45823</v>
      </c>
      <c r="B3224" s="3">
        <f t="shared" si="152"/>
        <v>2025</v>
      </c>
      <c r="C3224" t="str">
        <f t="shared" si="150"/>
        <v>2024-2025</v>
      </c>
      <c r="D3224" t="s">
        <v>148</v>
      </c>
      <c r="E3224" t="s">
        <v>135</v>
      </c>
      <c r="F3224" t="str">
        <f t="shared" si="151"/>
        <v>Victoria</v>
      </c>
      <c r="G3224" t="s">
        <v>45</v>
      </c>
      <c r="H3224">
        <v>3550</v>
      </c>
      <c r="I3224" t="s">
        <v>11</v>
      </c>
      <c r="J3224" t="s">
        <v>60</v>
      </c>
      <c r="K3224" t="s">
        <v>152</v>
      </c>
      <c r="L3224" t="s">
        <v>13</v>
      </c>
      <c r="M3224" s="5">
        <v>583.53</v>
      </c>
      <c r="N3224">
        <v>1</v>
      </c>
    </row>
    <row r="3225" spans="1:14" x14ac:dyDescent="0.25">
      <c r="A3225" s="2">
        <v>45331</v>
      </c>
      <c r="B3225" s="3">
        <f t="shared" si="152"/>
        <v>2024</v>
      </c>
      <c r="C3225" t="str">
        <f t="shared" si="150"/>
        <v>2023-2024</v>
      </c>
      <c r="D3225" t="s">
        <v>147</v>
      </c>
      <c r="E3225" t="s">
        <v>139</v>
      </c>
      <c r="F3225" t="str">
        <f t="shared" si="151"/>
        <v>New South Wales</v>
      </c>
      <c r="G3225" t="s">
        <v>10</v>
      </c>
      <c r="H3225">
        <v>2020</v>
      </c>
      <c r="I3225" t="s">
        <v>11</v>
      </c>
      <c r="J3225" t="s">
        <v>12</v>
      </c>
      <c r="K3225" t="s">
        <v>152</v>
      </c>
      <c r="L3225" t="s">
        <v>13</v>
      </c>
      <c r="M3225" s="5">
        <v>584.04</v>
      </c>
      <c r="N3225">
        <v>1</v>
      </c>
    </row>
    <row r="3226" spans="1:14" x14ac:dyDescent="0.25">
      <c r="A3226" s="2">
        <v>45570</v>
      </c>
      <c r="B3226" s="3">
        <f t="shared" si="152"/>
        <v>2025</v>
      </c>
      <c r="C3226" t="str">
        <f t="shared" si="150"/>
        <v>2024-2025</v>
      </c>
      <c r="D3226" t="s">
        <v>147</v>
      </c>
      <c r="E3226" t="s">
        <v>125</v>
      </c>
      <c r="F3226" t="str">
        <f t="shared" si="151"/>
        <v>Victoria</v>
      </c>
      <c r="G3226" t="s">
        <v>45</v>
      </c>
      <c r="H3226">
        <v>3400</v>
      </c>
      <c r="I3226" t="s">
        <v>11</v>
      </c>
      <c r="J3226" t="s">
        <v>60</v>
      </c>
      <c r="K3226" t="s">
        <v>153</v>
      </c>
      <c r="L3226" t="s">
        <v>16</v>
      </c>
      <c r="M3226" s="5">
        <v>584.13</v>
      </c>
      <c r="N3226">
        <v>1</v>
      </c>
    </row>
    <row r="3227" spans="1:14" x14ac:dyDescent="0.25">
      <c r="A3227" s="2">
        <v>45777</v>
      </c>
      <c r="B3227" s="3">
        <f t="shared" si="152"/>
        <v>2025</v>
      </c>
      <c r="C3227" t="str">
        <f t="shared" si="150"/>
        <v>2024-2025</v>
      </c>
      <c r="D3227" t="s">
        <v>148</v>
      </c>
      <c r="E3227" t="s">
        <v>108</v>
      </c>
      <c r="F3227" t="str">
        <f t="shared" si="151"/>
        <v>Victoria</v>
      </c>
      <c r="G3227" t="s">
        <v>45</v>
      </c>
      <c r="H3227">
        <v>3018</v>
      </c>
      <c r="I3227" t="s">
        <v>11</v>
      </c>
      <c r="J3227" t="s">
        <v>46</v>
      </c>
      <c r="K3227" t="s">
        <v>149</v>
      </c>
      <c r="L3227" t="s">
        <v>15</v>
      </c>
      <c r="M3227" s="5">
        <v>584.95999999999992</v>
      </c>
      <c r="N3227">
        <v>1</v>
      </c>
    </row>
    <row r="3228" spans="1:14" x14ac:dyDescent="0.25">
      <c r="A3228" s="2">
        <v>45476</v>
      </c>
      <c r="B3228" s="3">
        <f t="shared" si="152"/>
        <v>2025</v>
      </c>
      <c r="C3228" t="str">
        <f t="shared" si="150"/>
        <v>2024-2025</v>
      </c>
      <c r="D3228" t="s">
        <v>147</v>
      </c>
      <c r="E3228" t="s">
        <v>116</v>
      </c>
      <c r="F3228" t="str">
        <f t="shared" si="151"/>
        <v>Western Australia</v>
      </c>
      <c r="G3228" t="s">
        <v>48</v>
      </c>
      <c r="H3228">
        <v>6725</v>
      </c>
      <c r="I3228" t="s">
        <v>11</v>
      </c>
      <c r="J3228" t="s">
        <v>77</v>
      </c>
      <c r="K3228" t="s">
        <v>150</v>
      </c>
      <c r="L3228" t="s">
        <v>18</v>
      </c>
      <c r="M3228" s="5">
        <v>588</v>
      </c>
      <c r="N3228">
        <v>1</v>
      </c>
    </row>
    <row r="3229" spans="1:14" x14ac:dyDescent="0.25">
      <c r="A3229" s="2">
        <v>45766</v>
      </c>
      <c r="B3229" s="3">
        <f t="shared" si="152"/>
        <v>2025</v>
      </c>
      <c r="C3229" t="str">
        <f t="shared" si="150"/>
        <v>2024-2025</v>
      </c>
      <c r="D3229" t="s">
        <v>148</v>
      </c>
      <c r="E3229" t="s">
        <v>73</v>
      </c>
      <c r="F3229" t="str">
        <f t="shared" si="151"/>
        <v>Victoria</v>
      </c>
      <c r="G3229" t="s">
        <v>45</v>
      </c>
      <c r="H3229">
        <v>3136</v>
      </c>
      <c r="I3229" t="s">
        <v>11</v>
      </c>
      <c r="J3229" t="s">
        <v>63</v>
      </c>
      <c r="K3229" t="s">
        <v>151</v>
      </c>
      <c r="L3229" t="s">
        <v>21</v>
      </c>
      <c r="M3229" s="5">
        <v>589.81999999999994</v>
      </c>
      <c r="N3229">
        <v>1</v>
      </c>
    </row>
    <row r="3230" spans="1:14" x14ac:dyDescent="0.25">
      <c r="A3230" s="2">
        <v>45710</v>
      </c>
      <c r="B3230" s="3">
        <f t="shared" si="152"/>
        <v>2025</v>
      </c>
      <c r="C3230" t="str">
        <f t="shared" si="150"/>
        <v>2024-2025</v>
      </c>
      <c r="D3230" t="s">
        <v>147</v>
      </c>
      <c r="E3230" t="s">
        <v>96</v>
      </c>
      <c r="F3230" t="str">
        <f t="shared" si="151"/>
        <v>Western Australia</v>
      </c>
      <c r="G3230" t="s">
        <v>48</v>
      </c>
      <c r="H3230">
        <v>6330</v>
      </c>
      <c r="I3230" t="s">
        <v>11</v>
      </c>
      <c r="J3230" t="s">
        <v>94</v>
      </c>
      <c r="K3230" t="s">
        <v>157</v>
      </c>
      <c r="L3230" t="s">
        <v>22</v>
      </c>
      <c r="M3230" s="5">
        <v>591.76</v>
      </c>
      <c r="N3230">
        <v>1</v>
      </c>
    </row>
    <row r="3231" spans="1:14" x14ac:dyDescent="0.25">
      <c r="A3231" s="2">
        <v>45865</v>
      </c>
      <c r="B3231" s="3">
        <f t="shared" si="152"/>
        <v>2026</v>
      </c>
      <c r="C3231" t="str">
        <f t="shared" si="150"/>
        <v>2025-2026</v>
      </c>
      <c r="D3231" t="s">
        <v>147</v>
      </c>
      <c r="E3231" t="s">
        <v>40</v>
      </c>
      <c r="F3231" t="str">
        <f t="shared" si="151"/>
        <v>New South Wales</v>
      </c>
      <c r="G3231" t="s">
        <v>10</v>
      </c>
      <c r="H3231">
        <v>2116</v>
      </c>
      <c r="I3231" t="s">
        <v>11</v>
      </c>
      <c r="J3231" t="s">
        <v>27</v>
      </c>
      <c r="K3231" t="s">
        <v>152</v>
      </c>
      <c r="L3231" t="s">
        <v>13</v>
      </c>
      <c r="M3231" s="5">
        <v>592.05999999999995</v>
      </c>
      <c r="N3231">
        <v>1</v>
      </c>
    </row>
    <row r="3232" spans="1:14" x14ac:dyDescent="0.25">
      <c r="A3232" s="2">
        <v>45681</v>
      </c>
      <c r="B3232" s="3">
        <f t="shared" si="152"/>
        <v>2025</v>
      </c>
      <c r="C3232" t="str">
        <f t="shared" si="150"/>
        <v>2024-2025</v>
      </c>
      <c r="D3232" t="s">
        <v>147</v>
      </c>
      <c r="E3232" t="s">
        <v>140</v>
      </c>
      <c r="F3232" t="str">
        <f t="shared" si="151"/>
        <v>Tasmania</v>
      </c>
      <c r="G3232" t="s">
        <v>70</v>
      </c>
      <c r="H3232">
        <v>7320</v>
      </c>
      <c r="I3232" t="s">
        <v>11</v>
      </c>
      <c r="J3232" t="s">
        <v>71</v>
      </c>
      <c r="K3232" t="s">
        <v>155</v>
      </c>
      <c r="L3232" t="s">
        <v>20</v>
      </c>
      <c r="M3232" s="5">
        <v>592.30999999999995</v>
      </c>
      <c r="N3232">
        <v>1</v>
      </c>
    </row>
    <row r="3233" spans="1:14" x14ac:dyDescent="0.25">
      <c r="A3233" s="2">
        <v>45430</v>
      </c>
      <c r="B3233" s="3">
        <f t="shared" si="152"/>
        <v>2024</v>
      </c>
      <c r="C3233" t="str">
        <f t="shared" si="150"/>
        <v>2023-2024</v>
      </c>
      <c r="D3233" t="s">
        <v>147</v>
      </c>
      <c r="E3233" t="s">
        <v>117</v>
      </c>
      <c r="F3233" t="str">
        <f t="shared" si="151"/>
        <v>Queensland</v>
      </c>
      <c r="G3233" t="s">
        <v>35</v>
      </c>
      <c r="H3233">
        <v>4119</v>
      </c>
      <c r="I3233" t="s">
        <v>11</v>
      </c>
      <c r="J3233" t="s">
        <v>43</v>
      </c>
      <c r="K3233" t="s">
        <v>154</v>
      </c>
      <c r="L3233" t="s">
        <v>14</v>
      </c>
      <c r="M3233" s="5">
        <v>592.80999999999995</v>
      </c>
      <c r="N3233">
        <v>1</v>
      </c>
    </row>
    <row r="3234" spans="1:14" x14ac:dyDescent="0.25">
      <c r="A3234" s="2">
        <v>45384</v>
      </c>
      <c r="B3234" s="3">
        <f t="shared" si="152"/>
        <v>2024</v>
      </c>
      <c r="C3234" t="str">
        <f t="shared" si="150"/>
        <v>2023-2024</v>
      </c>
      <c r="D3234" t="s">
        <v>148</v>
      </c>
      <c r="E3234" t="s">
        <v>73</v>
      </c>
      <c r="F3234" t="str">
        <f t="shared" si="151"/>
        <v>Victoria</v>
      </c>
      <c r="G3234" t="s">
        <v>45</v>
      </c>
      <c r="H3234">
        <v>3136</v>
      </c>
      <c r="I3234" t="s">
        <v>11</v>
      </c>
      <c r="J3234" t="s">
        <v>63</v>
      </c>
      <c r="K3234" t="s">
        <v>154</v>
      </c>
      <c r="L3234" t="s">
        <v>14</v>
      </c>
      <c r="M3234" s="5">
        <v>593.6</v>
      </c>
      <c r="N3234">
        <v>1</v>
      </c>
    </row>
    <row r="3235" spans="1:14" x14ac:dyDescent="0.25">
      <c r="A3235" s="2">
        <v>45771</v>
      </c>
      <c r="B3235" s="3">
        <f t="shared" si="152"/>
        <v>2025</v>
      </c>
      <c r="C3235" t="str">
        <f t="shared" si="150"/>
        <v>2024-2025</v>
      </c>
      <c r="D3235" t="s">
        <v>147</v>
      </c>
      <c r="E3235" t="s">
        <v>136</v>
      </c>
      <c r="F3235" t="str">
        <f t="shared" si="151"/>
        <v>Victoria</v>
      </c>
      <c r="G3235" t="s">
        <v>45</v>
      </c>
      <c r="H3235">
        <v>3175</v>
      </c>
      <c r="I3235" t="s">
        <v>11</v>
      </c>
      <c r="J3235" t="s">
        <v>63</v>
      </c>
      <c r="K3235" t="s">
        <v>151</v>
      </c>
      <c r="L3235" t="s">
        <v>21</v>
      </c>
      <c r="M3235" s="5">
        <v>594.3900000000001</v>
      </c>
      <c r="N3235">
        <v>1</v>
      </c>
    </row>
    <row r="3236" spans="1:14" x14ac:dyDescent="0.25">
      <c r="A3236" s="2">
        <v>45935</v>
      </c>
      <c r="B3236" s="3">
        <f t="shared" si="152"/>
        <v>2026</v>
      </c>
      <c r="C3236" t="str">
        <f t="shared" si="150"/>
        <v>2025-2026</v>
      </c>
      <c r="D3236" t="s">
        <v>148</v>
      </c>
      <c r="E3236" t="s">
        <v>105</v>
      </c>
      <c r="F3236" t="str">
        <f t="shared" si="151"/>
        <v>Victoria</v>
      </c>
      <c r="G3236" t="s">
        <v>45</v>
      </c>
      <c r="H3236">
        <v>3500</v>
      </c>
      <c r="I3236" t="s">
        <v>11</v>
      </c>
      <c r="J3236" t="s">
        <v>60</v>
      </c>
      <c r="K3236" t="s">
        <v>153</v>
      </c>
      <c r="L3236" t="s">
        <v>16</v>
      </c>
      <c r="M3236" s="5">
        <v>594.49</v>
      </c>
      <c r="N3236">
        <v>1</v>
      </c>
    </row>
    <row r="3237" spans="1:14" x14ac:dyDescent="0.25">
      <c r="A3237" s="2">
        <v>45446</v>
      </c>
      <c r="B3237" s="3">
        <f t="shared" si="152"/>
        <v>2024</v>
      </c>
      <c r="C3237" t="str">
        <f t="shared" si="150"/>
        <v>2023-2024</v>
      </c>
      <c r="D3237" t="s">
        <v>147</v>
      </c>
      <c r="E3237" t="s">
        <v>112</v>
      </c>
      <c r="F3237" t="str">
        <f t="shared" si="151"/>
        <v>Victoria</v>
      </c>
      <c r="G3237" t="s">
        <v>45</v>
      </c>
      <c r="H3237">
        <v>3076</v>
      </c>
      <c r="I3237" t="s">
        <v>11</v>
      </c>
      <c r="J3237" t="s">
        <v>46</v>
      </c>
      <c r="K3237" t="s">
        <v>154</v>
      </c>
      <c r="L3237" t="s">
        <v>14</v>
      </c>
      <c r="M3237" s="5">
        <v>595.03</v>
      </c>
      <c r="N3237">
        <v>1</v>
      </c>
    </row>
    <row r="3238" spans="1:14" x14ac:dyDescent="0.25">
      <c r="A3238" s="2">
        <v>45317</v>
      </c>
      <c r="B3238" s="3">
        <f t="shared" si="152"/>
        <v>2024</v>
      </c>
      <c r="C3238" t="str">
        <f t="shared" si="150"/>
        <v>2023-2024</v>
      </c>
      <c r="D3238" t="s">
        <v>147</v>
      </c>
      <c r="E3238" t="s">
        <v>9</v>
      </c>
      <c r="F3238" t="str">
        <f t="shared" si="151"/>
        <v>New South Wales</v>
      </c>
      <c r="G3238" t="s">
        <v>10</v>
      </c>
      <c r="H3238">
        <v>2067</v>
      </c>
      <c r="I3238" t="s">
        <v>11</v>
      </c>
      <c r="J3238" t="s">
        <v>12</v>
      </c>
      <c r="K3238" t="s">
        <v>157</v>
      </c>
      <c r="L3238" t="s">
        <v>22</v>
      </c>
      <c r="M3238" s="5">
        <v>595.94000000000005</v>
      </c>
      <c r="N3238">
        <v>1</v>
      </c>
    </row>
    <row r="3239" spans="1:14" x14ac:dyDescent="0.25">
      <c r="A3239" s="2">
        <v>45559</v>
      </c>
      <c r="B3239" s="3">
        <f t="shared" si="152"/>
        <v>2025</v>
      </c>
      <c r="C3239" t="str">
        <f t="shared" si="150"/>
        <v>2024-2025</v>
      </c>
      <c r="D3239" t="s">
        <v>147</v>
      </c>
      <c r="E3239" t="s">
        <v>37</v>
      </c>
      <c r="F3239" t="str">
        <f t="shared" si="151"/>
        <v>South Australia</v>
      </c>
      <c r="G3239" t="s">
        <v>32</v>
      </c>
      <c r="H3239">
        <v>5607</v>
      </c>
      <c r="I3239" t="s">
        <v>11</v>
      </c>
      <c r="J3239" t="s">
        <v>38</v>
      </c>
      <c r="K3239" t="s">
        <v>150</v>
      </c>
      <c r="L3239" t="s">
        <v>18</v>
      </c>
      <c r="M3239" s="5">
        <v>596.99</v>
      </c>
      <c r="N3239">
        <v>1</v>
      </c>
    </row>
    <row r="3240" spans="1:14" x14ac:dyDescent="0.25">
      <c r="A3240" s="2">
        <v>45293</v>
      </c>
      <c r="B3240" s="3">
        <f t="shared" si="152"/>
        <v>2024</v>
      </c>
      <c r="C3240" t="str">
        <f t="shared" si="150"/>
        <v>2023-2024</v>
      </c>
      <c r="D3240" t="s">
        <v>147</v>
      </c>
      <c r="E3240" t="s">
        <v>85</v>
      </c>
      <c r="F3240" t="str">
        <f t="shared" si="151"/>
        <v>Queensland</v>
      </c>
      <c r="G3240" t="s">
        <v>35</v>
      </c>
      <c r="H3240">
        <v>4883</v>
      </c>
      <c r="I3240" t="s">
        <v>11</v>
      </c>
      <c r="J3240" t="s">
        <v>36</v>
      </c>
      <c r="K3240" t="s">
        <v>155</v>
      </c>
      <c r="L3240" t="s">
        <v>20</v>
      </c>
      <c r="M3240" s="5">
        <v>597.02</v>
      </c>
      <c r="N3240">
        <v>1</v>
      </c>
    </row>
    <row r="3241" spans="1:14" x14ac:dyDescent="0.25">
      <c r="A3241" s="2">
        <v>45851</v>
      </c>
      <c r="B3241" s="3">
        <f t="shared" si="152"/>
        <v>2026</v>
      </c>
      <c r="C3241" t="str">
        <f t="shared" si="150"/>
        <v>2025-2026</v>
      </c>
      <c r="D3241" t="s">
        <v>148</v>
      </c>
      <c r="E3241" t="s">
        <v>24</v>
      </c>
      <c r="F3241" t="str">
        <f t="shared" si="151"/>
        <v>New South Wales</v>
      </c>
      <c r="G3241" t="s">
        <v>10</v>
      </c>
      <c r="H3241">
        <v>2795</v>
      </c>
      <c r="I3241" t="s">
        <v>11</v>
      </c>
      <c r="J3241" t="s">
        <v>25</v>
      </c>
      <c r="K3241" t="s">
        <v>152</v>
      </c>
      <c r="L3241" t="s">
        <v>13</v>
      </c>
      <c r="M3241" s="5">
        <v>597.21</v>
      </c>
      <c r="N3241">
        <v>1</v>
      </c>
    </row>
    <row r="3242" spans="1:14" x14ac:dyDescent="0.25">
      <c r="A3242" s="2">
        <v>45428</v>
      </c>
      <c r="B3242" s="3">
        <f t="shared" si="152"/>
        <v>2024</v>
      </c>
      <c r="C3242" t="str">
        <f t="shared" si="150"/>
        <v>2023-2024</v>
      </c>
      <c r="D3242" t="s">
        <v>147</v>
      </c>
      <c r="E3242" t="s">
        <v>85</v>
      </c>
      <c r="F3242" t="str">
        <f t="shared" si="151"/>
        <v>Queensland</v>
      </c>
      <c r="G3242" t="s">
        <v>35</v>
      </c>
      <c r="H3242">
        <v>4883</v>
      </c>
      <c r="I3242" t="s">
        <v>11</v>
      </c>
      <c r="J3242" t="s">
        <v>36</v>
      </c>
      <c r="K3242" t="s">
        <v>150</v>
      </c>
      <c r="L3242" t="s">
        <v>18</v>
      </c>
      <c r="M3242" s="5">
        <v>597.24</v>
      </c>
      <c r="N3242">
        <v>1</v>
      </c>
    </row>
    <row r="3243" spans="1:14" x14ac:dyDescent="0.25">
      <c r="A3243" s="2">
        <v>46010</v>
      </c>
      <c r="B3243" s="3">
        <f t="shared" si="152"/>
        <v>2026</v>
      </c>
      <c r="C3243" t="str">
        <f t="shared" si="150"/>
        <v>2025-2026</v>
      </c>
      <c r="D3243" t="s">
        <v>147</v>
      </c>
      <c r="E3243" t="s">
        <v>72</v>
      </c>
      <c r="F3243" t="str">
        <f t="shared" si="151"/>
        <v>Western Australia</v>
      </c>
      <c r="G3243" t="s">
        <v>48</v>
      </c>
      <c r="H3243">
        <v>6010</v>
      </c>
      <c r="I3243" t="s">
        <v>11</v>
      </c>
      <c r="J3243" t="s">
        <v>49</v>
      </c>
      <c r="K3243" t="s">
        <v>151</v>
      </c>
      <c r="L3243" t="s">
        <v>21</v>
      </c>
      <c r="M3243" s="5">
        <v>598.03</v>
      </c>
      <c r="N3243">
        <v>1</v>
      </c>
    </row>
    <row r="3244" spans="1:14" x14ac:dyDescent="0.25">
      <c r="A3244" s="2">
        <v>45327</v>
      </c>
      <c r="B3244" s="3">
        <f t="shared" si="152"/>
        <v>2024</v>
      </c>
      <c r="C3244" t="str">
        <f t="shared" si="150"/>
        <v>2023-2024</v>
      </c>
      <c r="D3244" t="s">
        <v>147</v>
      </c>
      <c r="E3244" t="s">
        <v>57</v>
      </c>
      <c r="F3244" t="str">
        <f t="shared" si="151"/>
        <v>New South Wales</v>
      </c>
      <c r="G3244" t="s">
        <v>10</v>
      </c>
      <c r="H3244">
        <v>2560</v>
      </c>
      <c r="I3244" t="s">
        <v>11</v>
      </c>
      <c r="J3244" t="s">
        <v>58</v>
      </c>
      <c r="K3244" t="s">
        <v>152</v>
      </c>
      <c r="L3244" t="s">
        <v>13</v>
      </c>
      <c r="M3244" s="5">
        <v>598.1</v>
      </c>
      <c r="N3244">
        <v>1</v>
      </c>
    </row>
    <row r="3245" spans="1:14" x14ac:dyDescent="0.25">
      <c r="A3245" s="2">
        <v>45429</v>
      </c>
      <c r="B3245" s="3">
        <f t="shared" si="152"/>
        <v>2024</v>
      </c>
      <c r="C3245" t="str">
        <f t="shared" si="150"/>
        <v>2023-2024</v>
      </c>
      <c r="D3245" t="s">
        <v>147</v>
      </c>
      <c r="E3245" t="s">
        <v>132</v>
      </c>
      <c r="F3245" t="str">
        <f t="shared" si="151"/>
        <v>New South Wales</v>
      </c>
      <c r="G3245" t="s">
        <v>10</v>
      </c>
      <c r="H3245">
        <v>2800</v>
      </c>
      <c r="I3245" t="s">
        <v>11</v>
      </c>
      <c r="J3245" t="s">
        <v>25</v>
      </c>
      <c r="K3245" t="s">
        <v>152</v>
      </c>
      <c r="L3245" t="s">
        <v>13</v>
      </c>
      <c r="M3245" s="5">
        <v>598.52</v>
      </c>
      <c r="N3245">
        <v>1</v>
      </c>
    </row>
    <row r="3246" spans="1:14" x14ac:dyDescent="0.25">
      <c r="A3246" s="2">
        <v>45330</v>
      </c>
      <c r="B3246" s="3">
        <f t="shared" si="152"/>
        <v>2024</v>
      </c>
      <c r="C3246" t="str">
        <f t="shared" si="150"/>
        <v>2023-2024</v>
      </c>
      <c r="D3246" t="s">
        <v>147</v>
      </c>
      <c r="E3246" t="s">
        <v>83</v>
      </c>
      <c r="F3246" t="str">
        <f t="shared" si="151"/>
        <v>New South Wales</v>
      </c>
      <c r="G3246" t="s">
        <v>10</v>
      </c>
      <c r="H3246">
        <v>2750</v>
      </c>
      <c r="I3246" t="s">
        <v>11</v>
      </c>
      <c r="J3246" t="s">
        <v>25</v>
      </c>
      <c r="K3246" t="s">
        <v>151</v>
      </c>
      <c r="L3246" t="s">
        <v>21</v>
      </c>
      <c r="M3246" s="5">
        <v>598.92999999999995</v>
      </c>
      <c r="N3246">
        <v>1</v>
      </c>
    </row>
    <row r="3247" spans="1:14" x14ac:dyDescent="0.25">
      <c r="A3247" s="2">
        <v>45818</v>
      </c>
      <c r="B3247" s="3">
        <f t="shared" si="152"/>
        <v>2025</v>
      </c>
      <c r="C3247" t="str">
        <f t="shared" si="150"/>
        <v>2024-2025</v>
      </c>
      <c r="D3247" t="s">
        <v>147</v>
      </c>
      <c r="E3247" t="s">
        <v>96</v>
      </c>
      <c r="F3247" t="str">
        <f t="shared" si="151"/>
        <v>Western Australia</v>
      </c>
      <c r="G3247" t="s">
        <v>48</v>
      </c>
      <c r="H3247">
        <v>6330</v>
      </c>
      <c r="I3247" t="s">
        <v>11</v>
      </c>
      <c r="J3247" t="s">
        <v>94</v>
      </c>
      <c r="K3247" t="s">
        <v>154</v>
      </c>
      <c r="L3247" t="s">
        <v>14</v>
      </c>
      <c r="M3247" s="5">
        <v>599.03</v>
      </c>
      <c r="N3247">
        <v>1</v>
      </c>
    </row>
    <row r="3248" spans="1:14" x14ac:dyDescent="0.25">
      <c r="A3248" s="2">
        <v>45358</v>
      </c>
      <c r="B3248" s="3">
        <f t="shared" si="152"/>
        <v>2024</v>
      </c>
      <c r="C3248" t="str">
        <f t="shared" si="150"/>
        <v>2023-2024</v>
      </c>
      <c r="D3248" t="s">
        <v>147</v>
      </c>
      <c r="E3248" t="s">
        <v>24</v>
      </c>
      <c r="F3248" t="str">
        <f t="shared" si="151"/>
        <v>New South Wales</v>
      </c>
      <c r="G3248" t="s">
        <v>10</v>
      </c>
      <c r="H3248">
        <v>2795</v>
      </c>
      <c r="I3248" t="s">
        <v>11</v>
      </c>
      <c r="J3248" t="s">
        <v>25</v>
      </c>
      <c r="K3248" t="s">
        <v>150</v>
      </c>
      <c r="L3248" t="s">
        <v>18</v>
      </c>
      <c r="M3248" s="5">
        <v>600.72</v>
      </c>
      <c r="N3248">
        <v>1</v>
      </c>
    </row>
    <row r="3249" spans="1:14" x14ac:dyDescent="0.25">
      <c r="A3249" s="2">
        <v>46019</v>
      </c>
      <c r="B3249" s="3">
        <f t="shared" si="152"/>
        <v>2026</v>
      </c>
      <c r="C3249" t="str">
        <f t="shared" si="150"/>
        <v>2025-2026</v>
      </c>
      <c r="D3249" t="s">
        <v>147</v>
      </c>
      <c r="E3249" t="s">
        <v>136</v>
      </c>
      <c r="F3249" t="str">
        <f t="shared" si="151"/>
        <v>Victoria</v>
      </c>
      <c r="G3249" t="s">
        <v>45</v>
      </c>
      <c r="H3249">
        <v>3175</v>
      </c>
      <c r="I3249" t="s">
        <v>11</v>
      </c>
      <c r="J3249" t="s">
        <v>63</v>
      </c>
      <c r="K3249" t="s">
        <v>19</v>
      </c>
      <c r="L3249" t="s">
        <v>23</v>
      </c>
      <c r="M3249" s="5">
        <v>600.96</v>
      </c>
      <c r="N3249">
        <v>1</v>
      </c>
    </row>
    <row r="3250" spans="1:14" x14ac:dyDescent="0.25">
      <c r="A3250" s="2">
        <v>45954</v>
      </c>
      <c r="B3250" s="3">
        <f t="shared" si="152"/>
        <v>2026</v>
      </c>
      <c r="C3250" t="str">
        <f t="shared" si="150"/>
        <v>2025-2026</v>
      </c>
      <c r="D3250" t="s">
        <v>147</v>
      </c>
      <c r="E3250" t="s">
        <v>79</v>
      </c>
      <c r="F3250" t="str">
        <f t="shared" si="151"/>
        <v>Australian Capital Territory</v>
      </c>
      <c r="G3250" t="s">
        <v>80</v>
      </c>
      <c r="H3250">
        <v>2617</v>
      </c>
      <c r="I3250" t="s">
        <v>11</v>
      </c>
      <c r="J3250" t="s">
        <v>58</v>
      </c>
      <c r="K3250" t="s">
        <v>155</v>
      </c>
      <c r="L3250" t="s">
        <v>20</v>
      </c>
      <c r="M3250" s="5">
        <v>601.51</v>
      </c>
      <c r="N3250">
        <v>1</v>
      </c>
    </row>
    <row r="3251" spans="1:14" x14ac:dyDescent="0.25">
      <c r="A3251" s="2">
        <v>45444</v>
      </c>
      <c r="B3251" s="3">
        <f t="shared" si="152"/>
        <v>2024</v>
      </c>
      <c r="C3251" t="str">
        <f t="shared" si="150"/>
        <v>2023-2024</v>
      </c>
      <c r="D3251" t="s">
        <v>147</v>
      </c>
      <c r="E3251" t="s">
        <v>106</v>
      </c>
      <c r="F3251" t="str">
        <f t="shared" si="151"/>
        <v>Victoria</v>
      </c>
      <c r="G3251" t="s">
        <v>45</v>
      </c>
      <c r="H3251">
        <v>3915</v>
      </c>
      <c r="I3251" t="s">
        <v>11</v>
      </c>
      <c r="J3251" t="s">
        <v>55</v>
      </c>
      <c r="K3251" t="s">
        <v>152</v>
      </c>
      <c r="L3251" t="s">
        <v>13</v>
      </c>
      <c r="M3251" s="5">
        <v>602.69999999999993</v>
      </c>
      <c r="N3251">
        <v>1</v>
      </c>
    </row>
    <row r="3252" spans="1:14" x14ac:dyDescent="0.25">
      <c r="A3252" s="2">
        <v>45662</v>
      </c>
      <c r="B3252" s="3">
        <f t="shared" si="152"/>
        <v>2025</v>
      </c>
      <c r="C3252" t="str">
        <f t="shared" si="150"/>
        <v>2024-2025</v>
      </c>
      <c r="D3252" t="s">
        <v>147</v>
      </c>
      <c r="E3252" t="s">
        <v>98</v>
      </c>
      <c r="F3252" t="str">
        <f t="shared" si="151"/>
        <v>Victoria</v>
      </c>
      <c r="G3252" t="s">
        <v>45</v>
      </c>
      <c r="H3252">
        <v>3429</v>
      </c>
      <c r="I3252" t="s">
        <v>11</v>
      </c>
      <c r="J3252" t="s">
        <v>60</v>
      </c>
      <c r="K3252" t="s">
        <v>154</v>
      </c>
      <c r="L3252" t="s">
        <v>14</v>
      </c>
      <c r="M3252" s="5">
        <v>603.43000000000006</v>
      </c>
      <c r="N3252">
        <v>1</v>
      </c>
    </row>
    <row r="3253" spans="1:14" x14ac:dyDescent="0.25">
      <c r="A3253" s="2">
        <v>45788</v>
      </c>
      <c r="B3253" s="3">
        <f t="shared" si="152"/>
        <v>2025</v>
      </c>
      <c r="C3253" t="str">
        <f t="shared" si="150"/>
        <v>2024-2025</v>
      </c>
      <c r="D3253" t="s">
        <v>147</v>
      </c>
      <c r="E3253" t="s">
        <v>128</v>
      </c>
      <c r="F3253" t="str">
        <f t="shared" si="151"/>
        <v>Western Australia</v>
      </c>
      <c r="G3253" t="s">
        <v>48</v>
      </c>
      <c r="H3253">
        <v>6027</v>
      </c>
      <c r="I3253" t="s">
        <v>11</v>
      </c>
      <c r="J3253" t="s">
        <v>49</v>
      </c>
      <c r="K3253" t="s">
        <v>149</v>
      </c>
      <c r="L3253" t="s">
        <v>15</v>
      </c>
      <c r="M3253" s="5">
        <v>604.06000000000006</v>
      </c>
      <c r="N3253">
        <v>1</v>
      </c>
    </row>
    <row r="3254" spans="1:14" x14ac:dyDescent="0.25">
      <c r="A3254" s="2">
        <v>45544</v>
      </c>
      <c r="B3254" s="3">
        <f t="shared" si="152"/>
        <v>2025</v>
      </c>
      <c r="C3254" t="str">
        <f t="shared" si="150"/>
        <v>2024-2025</v>
      </c>
      <c r="D3254" t="s">
        <v>148</v>
      </c>
      <c r="E3254" t="s">
        <v>100</v>
      </c>
      <c r="F3254" t="str">
        <f t="shared" si="151"/>
        <v>Western Australia</v>
      </c>
      <c r="G3254" t="s">
        <v>48</v>
      </c>
      <c r="H3254">
        <v>6021</v>
      </c>
      <c r="I3254" t="s">
        <v>11</v>
      </c>
      <c r="J3254" t="s">
        <v>49</v>
      </c>
      <c r="K3254" t="s">
        <v>149</v>
      </c>
      <c r="L3254" t="s">
        <v>15</v>
      </c>
      <c r="M3254" s="5">
        <v>604.12</v>
      </c>
      <c r="N3254">
        <v>1</v>
      </c>
    </row>
    <row r="3255" spans="1:14" x14ac:dyDescent="0.25">
      <c r="A3255" s="2">
        <v>45469</v>
      </c>
      <c r="B3255" s="3">
        <f t="shared" si="152"/>
        <v>2024</v>
      </c>
      <c r="C3255" t="str">
        <f t="shared" si="150"/>
        <v>2023-2024</v>
      </c>
      <c r="D3255" t="s">
        <v>147</v>
      </c>
      <c r="E3255" t="s">
        <v>40</v>
      </c>
      <c r="F3255" t="str">
        <f t="shared" si="151"/>
        <v>New South Wales</v>
      </c>
      <c r="G3255" t="s">
        <v>10</v>
      </c>
      <c r="H3255">
        <v>2116</v>
      </c>
      <c r="I3255" t="s">
        <v>11</v>
      </c>
      <c r="J3255" t="s">
        <v>27</v>
      </c>
      <c r="K3255" t="s">
        <v>156</v>
      </c>
      <c r="L3255" t="s">
        <v>17</v>
      </c>
      <c r="M3255" s="5">
        <v>604.28</v>
      </c>
      <c r="N3255">
        <v>1</v>
      </c>
    </row>
    <row r="3256" spans="1:14" x14ac:dyDescent="0.25">
      <c r="A3256" s="2">
        <v>45979</v>
      </c>
      <c r="B3256" s="3">
        <f t="shared" si="152"/>
        <v>2026</v>
      </c>
      <c r="C3256" t="str">
        <f t="shared" si="150"/>
        <v>2025-2026</v>
      </c>
      <c r="D3256" t="s">
        <v>147</v>
      </c>
      <c r="E3256" t="s">
        <v>39</v>
      </c>
      <c r="F3256" t="str">
        <f t="shared" si="151"/>
        <v>South Australia</v>
      </c>
      <c r="G3256" t="s">
        <v>32</v>
      </c>
      <c r="H3256">
        <v>5343</v>
      </c>
      <c r="I3256" t="s">
        <v>11</v>
      </c>
      <c r="J3256" t="s">
        <v>38</v>
      </c>
      <c r="K3256" t="s">
        <v>155</v>
      </c>
      <c r="L3256" t="s">
        <v>20</v>
      </c>
      <c r="M3256" s="5">
        <v>604.49000000000012</v>
      </c>
      <c r="N3256">
        <v>1</v>
      </c>
    </row>
    <row r="3257" spans="1:14" x14ac:dyDescent="0.25">
      <c r="A3257" s="2">
        <v>45851</v>
      </c>
      <c r="B3257" s="3">
        <f t="shared" si="152"/>
        <v>2026</v>
      </c>
      <c r="C3257" t="str">
        <f t="shared" si="150"/>
        <v>2025-2026</v>
      </c>
      <c r="D3257" t="s">
        <v>147</v>
      </c>
      <c r="E3257" t="s">
        <v>65</v>
      </c>
      <c r="F3257" t="str">
        <f t="shared" si="151"/>
        <v>New South Wales</v>
      </c>
      <c r="G3257" t="s">
        <v>10</v>
      </c>
      <c r="H3257">
        <v>2541</v>
      </c>
      <c r="I3257" t="s">
        <v>11</v>
      </c>
      <c r="J3257" t="s">
        <v>58</v>
      </c>
      <c r="K3257" t="s">
        <v>151</v>
      </c>
      <c r="L3257" t="s">
        <v>21</v>
      </c>
      <c r="M3257" s="5">
        <v>605.54000000000008</v>
      </c>
      <c r="N3257">
        <v>1</v>
      </c>
    </row>
    <row r="3258" spans="1:14" x14ac:dyDescent="0.25">
      <c r="A3258" s="2">
        <v>45638</v>
      </c>
      <c r="B3258" s="3">
        <f t="shared" si="152"/>
        <v>2025</v>
      </c>
      <c r="C3258" t="str">
        <f t="shared" si="150"/>
        <v>2024-2025</v>
      </c>
      <c r="D3258" t="s">
        <v>148</v>
      </c>
      <c r="E3258" t="s">
        <v>28</v>
      </c>
      <c r="F3258" t="str">
        <f t="shared" si="151"/>
        <v>Northern Territory</v>
      </c>
      <c r="G3258" t="s">
        <v>29</v>
      </c>
      <c r="H3258">
        <v>800</v>
      </c>
      <c r="I3258" t="s">
        <v>11</v>
      </c>
      <c r="J3258" t="s">
        <v>30</v>
      </c>
      <c r="K3258" t="s">
        <v>152</v>
      </c>
      <c r="L3258" t="s">
        <v>13</v>
      </c>
      <c r="M3258" s="5">
        <v>605.63000000000011</v>
      </c>
      <c r="N3258">
        <v>1</v>
      </c>
    </row>
    <row r="3259" spans="1:14" x14ac:dyDescent="0.25">
      <c r="A3259" s="2">
        <v>45967</v>
      </c>
      <c r="B3259" s="3">
        <f t="shared" si="152"/>
        <v>2026</v>
      </c>
      <c r="C3259" t="str">
        <f t="shared" si="150"/>
        <v>2025-2026</v>
      </c>
      <c r="D3259" t="s">
        <v>148</v>
      </c>
      <c r="E3259" t="s">
        <v>84</v>
      </c>
      <c r="F3259" t="str">
        <f t="shared" si="151"/>
        <v>Queensland</v>
      </c>
      <c r="G3259" t="s">
        <v>35</v>
      </c>
      <c r="H3259">
        <v>4740</v>
      </c>
      <c r="I3259" t="s">
        <v>11</v>
      </c>
      <c r="J3259" t="s">
        <v>51</v>
      </c>
      <c r="K3259" t="s">
        <v>151</v>
      </c>
      <c r="L3259" t="s">
        <v>21</v>
      </c>
      <c r="M3259" s="5">
        <v>605.91999999999996</v>
      </c>
      <c r="N3259">
        <v>1</v>
      </c>
    </row>
    <row r="3260" spans="1:14" x14ac:dyDescent="0.25">
      <c r="A3260" s="2">
        <v>45409</v>
      </c>
      <c r="B3260" s="3">
        <f t="shared" si="152"/>
        <v>2024</v>
      </c>
      <c r="C3260" t="str">
        <f t="shared" si="150"/>
        <v>2023-2024</v>
      </c>
      <c r="D3260" t="s">
        <v>147</v>
      </c>
      <c r="E3260" t="s">
        <v>40</v>
      </c>
      <c r="F3260" t="str">
        <f t="shared" si="151"/>
        <v>New South Wales</v>
      </c>
      <c r="G3260" t="s">
        <v>10</v>
      </c>
      <c r="H3260">
        <v>2116</v>
      </c>
      <c r="I3260" t="s">
        <v>11</v>
      </c>
      <c r="J3260" t="s">
        <v>27</v>
      </c>
      <c r="K3260" t="s">
        <v>154</v>
      </c>
      <c r="L3260" t="s">
        <v>14</v>
      </c>
      <c r="M3260" s="5">
        <v>606.07999999999993</v>
      </c>
      <c r="N3260">
        <v>1</v>
      </c>
    </row>
    <row r="3261" spans="1:14" x14ac:dyDescent="0.25">
      <c r="A3261" s="2">
        <v>45816</v>
      </c>
      <c r="B3261" s="3">
        <f t="shared" si="152"/>
        <v>2025</v>
      </c>
      <c r="C3261" t="str">
        <f t="shared" si="150"/>
        <v>2024-2025</v>
      </c>
      <c r="D3261" t="s">
        <v>147</v>
      </c>
      <c r="E3261" t="s">
        <v>41</v>
      </c>
      <c r="F3261" t="str">
        <f t="shared" si="151"/>
        <v>New South Wales</v>
      </c>
      <c r="G3261" t="s">
        <v>10</v>
      </c>
      <c r="H3261">
        <v>2830</v>
      </c>
      <c r="I3261" t="s">
        <v>11</v>
      </c>
      <c r="J3261" t="s">
        <v>25</v>
      </c>
      <c r="K3261" t="s">
        <v>154</v>
      </c>
      <c r="L3261" t="s">
        <v>14</v>
      </c>
      <c r="M3261" s="5">
        <v>606.91</v>
      </c>
      <c r="N3261">
        <v>1</v>
      </c>
    </row>
    <row r="3262" spans="1:14" x14ac:dyDescent="0.25">
      <c r="A3262" s="2">
        <v>45407</v>
      </c>
      <c r="B3262" s="3">
        <f t="shared" si="152"/>
        <v>2024</v>
      </c>
      <c r="C3262" t="str">
        <f t="shared" si="150"/>
        <v>2023-2024</v>
      </c>
      <c r="D3262" t="s">
        <v>147</v>
      </c>
      <c r="E3262" t="s">
        <v>112</v>
      </c>
      <c r="F3262" t="str">
        <f t="shared" si="151"/>
        <v>Victoria</v>
      </c>
      <c r="G3262" t="s">
        <v>45</v>
      </c>
      <c r="H3262">
        <v>3076</v>
      </c>
      <c r="I3262" t="s">
        <v>11</v>
      </c>
      <c r="J3262" t="s">
        <v>46</v>
      </c>
      <c r="K3262" t="s">
        <v>155</v>
      </c>
      <c r="L3262" t="s">
        <v>20</v>
      </c>
      <c r="M3262" s="5">
        <v>606.92999999999995</v>
      </c>
      <c r="N3262">
        <v>1</v>
      </c>
    </row>
    <row r="3263" spans="1:14" x14ac:dyDescent="0.25">
      <c r="A3263" s="2">
        <v>45624</v>
      </c>
      <c r="B3263" s="3">
        <f t="shared" si="152"/>
        <v>2025</v>
      </c>
      <c r="C3263" t="str">
        <f t="shared" si="150"/>
        <v>2024-2025</v>
      </c>
      <c r="D3263" t="s">
        <v>147</v>
      </c>
      <c r="E3263" t="s">
        <v>141</v>
      </c>
      <c r="F3263" t="str">
        <f t="shared" si="151"/>
        <v>Western Australia</v>
      </c>
      <c r="G3263" t="s">
        <v>48</v>
      </c>
      <c r="H3263">
        <v>6052</v>
      </c>
      <c r="I3263" t="s">
        <v>11</v>
      </c>
      <c r="J3263" t="s">
        <v>49</v>
      </c>
      <c r="K3263" t="s">
        <v>150</v>
      </c>
      <c r="L3263" t="s">
        <v>18</v>
      </c>
      <c r="M3263" s="5">
        <v>608.13</v>
      </c>
      <c r="N3263">
        <v>1</v>
      </c>
    </row>
    <row r="3264" spans="1:14" x14ac:dyDescent="0.25">
      <c r="A3264" s="2">
        <v>45630</v>
      </c>
      <c r="B3264" s="3">
        <f t="shared" si="152"/>
        <v>2025</v>
      </c>
      <c r="C3264" t="str">
        <f t="shared" si="150"/>
        <v>2024-2025</v>
      </c>
      <c r="D3264" t="s">
        <v>147</v>
      </c>
      <c r="E3264" t="s">
        <v>78</v>
      </c>
      <c r="F3264" t="str">
        <f t="shared" si="151"/>
        <v>New South Wales</v>
      </c>
      <c r="G3264" t="s">
        <v>10</v>
      </c>
      <c r="H3264">
        <v>2350</v>
      </c>
      <c r="I3264" t="s">
        <v>11</v>
      </c>
      <c r="J3264" t="s">
        <v>68</v>
      </c>
      <c r="K3264" t="s">
        <v>154</v>
      </c>
      <c r="L3264" t="s">
        <v>14</v>
      </c>
      <c r="M3264" s="5">
        <v>608.35</v>
      </c>
      <c r="N3264">
        <v>1</v>
      </c>
    </row>
    <row r="3265" spans="1:14" x14ac:dyDescent="0.25">
      <c r="A3265" s="2">
        <v>45993</v>
      </c>
      <c r="B3265" s="3">
        <f t="shared" si="152"/>
        <v>2026</v>
      </c>
      <c r="C3265" t="str">
        <f t="shared" si="150"/>
        <v>2025-2026</v>
      </c>
      <c r="D3265" t="s">
        <v>148</v>
      </c>
      <c r="E3265" t="s">
        <v>95</v>
      </c>
      <c r="F3265" t="str">
        <f t="shared" si="151"/>
        <v>Victoria</v>
      </c>
      <c r="G3265" t="s">
        <v>45</v>
      </c>
      <c r="H3265">
        <v>3931</v>
      </c>
      <c r="I3265" t="s">
        <v>11</v>
      </c>
      <c r="J3265" t="s">
        <v>55</v>
      </c>
      <c r="K3265" t="s">
        <v>150</v>
      </c>
      <c r="L3265" t="s">
        <v>18</v>
      </c>
      <c r="M3265" s="5">
        <v>609.24</v>
      </c>
      <c r="N3265">
        <v>1</v>
      </c>
    </row>
    <row r="3266" spans="1:14" x14ac:dyDescent="0.25">
      <c r="A3266" s="2">
        <v>45409</v>
      </c>
      <c r="B3266" s="3">
        <f t="shared" si="152"/>
        <v>2024</v>
      </c>
      <c r="C3266" t="str">
        <f t="shared" ref="C3266:C3329" si="153">IF(MONTH(A3266) &gt;= 7, YEAR(A3266) &amp; "-" &amp; YEAR(A3266) + 1, YEAR(A3266) - 1 &amp; "-" &amp; YEAR(A3266))</f>
        <v>2023-2024</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25">
      <c r="A3267" s="2">
        <v>45707</v>
      </c>
      <c r="B3267" s="3">
        <f t="shared" ref="B3267:B3330" si="155">IF(MONTH(A3267)&gt;=7,YEAR(A3267)+1,YEAR(A3267))</f>
        <v>2025</v>
      </c>
      <c r="C3267" t="str">
        <f t="shared" si="153"/>
        <v>2024-2025</v>
      </c>
      <c r="D3267" t="s">
        <v>147</v>
      </c>
      <c r="E3267" t="s">
        <v>122</v>
      </c>
      <c r="F3267" t="str">
        <f t="shared" si="154"/>
        <v>New South Wales</v>
      </c>
      <c r="G3267" t="s">
        <v>10</v>
      </c>
      <c r="H3267">
        <v>2650</v>
      </c>
      <c r="I3267" t="s">
        <v>11</v>
      </c>
      <c r="J3267" t="s">
        <v>25</v>
      </c>
      <c r="K3267" t="s">
        <v>154</v>
      </c>
      <c r="L3267" t="s">
        <v>14</v>
      </c>
      <c r="M3267" s="5">
        <v>610.64999999999986</v>
      </c>
      <c r="N3267">
        <v>1</v>
      </c>
    </row>
    <row r="3268" spans="1:14" x14ac:dyDescent="0.25">
      <c r="A3268" s="2">
        <v>45651</v>
      </c>
      <c r="B3268" s="3">
        <f t="shared" si="155"/>
        <v>2025</v>
      </c>
      <c r="C3268" t="str">
        <f t="shared" si="153"/>
        <v>2024-2025</v>
      </c>
      <c r="D3268" t="s">
        <v>147</v>
      </c>
      <c r="E3268" t="s">
        <v>79</v>
      </c>
      <c r="F3268" t="str">
        <f t="shared" si="154"/>
        <v>Australian Capital Territory</v>
      </c>
      <c r="G3268" t="s">
        <v>80</v>
      </c>
      <c r="H3268">
        <v>2617</v>
      </c>
      <c r="I3268" t="s">
        <v>11</v>
      </c>
      <c r="J3268" t="s">
        <v>58</v>
      </c>
      <c r="K3268" t="s">
        <v>154</v>
      </c>
      <c r="L3268" t="s">
        <v>14</v>
      </c>
      <c r="M3268" s="5">
        <v>611.34</v>
      </c>
      <c r="N3268">
        <v>1</v>
      </c>
    </row>
    <row r="3269" spans="1:14" x14ac:dyDescent="0.25">
      <c r="A3269" s="2">
        <v>45920</v>
      </c>
      <c r="B3269" s="3">
        <f t="shared" si="155"/>
        <v>2026</v>
      </c>
      <c r="C3269" t="str">
        <f t="shared" si="153"/>
        <v>2025-2026</v>
      </c>
      <c r="D3269" t="s">
        <v>148</v>
      </c>
      <c r="E3269" t="s">
        <v>82</v>
      </c>
      <c r="F3269" t="str">
        <f t="shared" si="154"/>
        <v>Queensland</v>
      </c>
      <c r="G3269" t="s">
        <v>35</v>
      </c>
      <c r="H3269">
        <v>4012</v>
      </c>
      <c r="I3269" t="s">
        <v>11</v>
      </c>
      <c r="J3269" t="s">
        <v>43</v>
      </c>
      <c r="K3269" t="s">
        <v>151</v>
      </c>
      <c r="L3269" t="s">
        <v>21</v>
      </c>
      <c r="M3269" s="5">
        <v>611.49999999999989</v>
      </c>
      <c r="N3269">
        <v>1</v>
      </c>
    </row>
    <row r="3270" spans="1:14" x14ac:dyDescent="0.25">
      <c r="A3270" s="2">
        <v>45841</v>
      </c>
      <c r="B3270" s="3">
        <f t="shared" si="155"/>
        <v>2026</v>
      </c>
      <c r="C3270" t="str">
        <f t="shared" si="153"/>
        <v>2025-2026</v>
      </c>
      <c r="D3270" t="s">
        <v>147</v>
      </c>
      <c r="E3270" t="s">
        <v>89</v>
      </c>
      <c r="F3270" t="str">
        <f t="shared" si="154"/>
        <v>Queensland</v>
      </c>
      <c r="G3270" t="s">
        <v>35</v>
      </c>
      <c r="H3270">
        <v>4655</v>
      </c>
      <c r="I3270" t="s">
        <v>11</v>
      </c>
      <c r="J3270" t="s">
        <v>51</v>
      </c>
      <c r="K3270" t="s">
        <v>150</v>
      </c>
      <c r="L3270" t="s">
        <v>18</v>
      </c>
      <c r="M3270" s="5">
        <v>611.59</v>
      </c>
      <c r="N3270">
        <v>1</v>
      </c>
    </row>
    <row r="3271" spans="1:14" x14ac:dyDescent="0.25">
      <c r="A3271" s="2">
        <v>45743</v>
      </c>
      <c r="B3271" s="3">
        <f t="shared" si="155"/>
        <v>2025</v>
      </c>
      <c r="C3271" t="str">
        <f t="shared" si="153"/>
        <v>2024-2025</v>
      </c>
      <c r="D3271" t="s">
        <v>147</v>
      </c>
      <c r="E3271" t="s">
        <v>42</v>
      </c>
      <c r="F3271" t="str">
        <f t="shared" si="154"/>
        <v>Queensland</v>
      </c>
      <c r="G3271" t="s">
        <v>35</v>
      </c>
      <c r="H3271">
        <v>4053</v>
      </c>
      <c r="I3271" t="s">
        <v>11</v>
      </c>
      <c r="J3271" t="s">
        <v>43</v>
      </c>
      <c r="K3271" t="s">
        <v>19</v>
      </c>
      <c r="L3271" t="s">
        <v>23</v>
      </c>
      <c r="M3271" s="5">
        <v>612.31999999999994</v>
      </c>
      <c r="N3271">
        <v>1</v>
      </c>
    </row>
    <row r="3272" spans="1:14" x14ac:dyDescent="0.25">
      <c r="A3272" s="2">
        <v>45677</v>
      </c>
      <c r="B3272" s="3">
        <f t="shared" si="155"/>
        <v>2025</v>
      </c>
      <c r="C3272" t="str">
        <f t="shared" si="153"/>
        <v>2024-2025</v>
      </c>
      <c r="D3272" t="s">
        <v>148</v>
      </c>
      <c r="E3272" t="s">
        <v>87</v>
      </c>
      <c r="F3272" t="str">
        <f t="shared" si="154"/>
        <v>New South Wales</v>
      </c>
      <c r="G3272" t="s">
        <v>10</v>
      </c>
      <c r="H3272">
        <v>2790</v>
      </c>
      <c r="I3272" t="s">
        <v>11</v>
      </c>
      <c r="J3272" t="s">
        <v>25</v>
      </c>
      <c r="K3272" t="s">
        <v>19</v>
      </c>
      <c r="L3272" t="s">
        <v>23</v>
      </c>
      <c r="M3272" s="5">
        <v>612.41999999999996</v>
      </c>
      <c r="N3272">
        <v>1</v>
      </c>
    </row>
    <row r="3273" spans="1:14" x14ac:dyDescent="0.25">
      <c r="A3273" s="2">
        <v>45533</v>
      </c>
      <c r="B3273" s="3">
        <f t="shared" si="155"/>
        <v>2025</v>
      </c>
      <c r="C3273" t="str">
        <f t="shared" si="153"/>
        <v>2024-2025</v>
      </c>
      <c r="D3273" t="s">
        <v>147</v>
      </c>
      <c r="E3273" t="s">
        <v>69</v>
      </c>
      <c r="F3273" t="str">
        <f t="shared" si="154"/>
        <v>Tasmania</v>
      </c>
      <c r="G3273" t="s">
        <v>70</v>
      </c>
      <c r="H3273">
        <v>7018</v>
      </c>
      <c r="I3273" t="s">
        <v>11</v>
      </c>
      <c r="J3273" t="s">
        <v>71</v>
      </c>
      <c r="K3273" t="s">
        <v>150</v>
      </c>
      <c r="L3273" t="s">
        <v>18</v>
      </c>
      <c r="M3273" s="5">
        <v>612.62</v>
      </c>
      <c r="N3273">
        <v>1</v>
      </c>
    </row>
    <row r="3274" spans="1:14" x14ac:dyDescent="0.25">
      <c r="A3274" s="2">
        <v>45965</v>
      </c>
      <c r="B3274" s="3">
        <f t="shared" si="155"/>
        <v>2026</v>
      </c>
      <c r="C3274" t="str">
        <f t="shared" si="153"/>
        <v>2025-2026</v>
      </c>
      <c r="D3274" t="s">
        <v>147</v>
      </c>
      <c r="E3274" t="s">
        <v>92</v>
      </c>
      <c r="F3274" t="str">
        <f t="shared" si="154"/>
        <v>Queensland</v>
      </c>
      <c r="G3274" t="s">
        <v>35</v>
      </c>
      <c r="H3274">
        <v>4068</v>
      </c>
      <c r="I3274" t="s">
        <v>11</v>
      </c>
      <c r="J3274" t="s">
        <v>43</v>
      </c>
      <c r="K3274" t="s">
        <v>19</v>
      </c>
      <c r="L3274" t="s">
        <v>23</v>
      </c>
      <c r="M3274" s="5">
        <v>615.93000000000006</v>
      </c>
      <c r="N3274">
        <v>1</v>
      </c>
    </row>
    <row r="3275" spans="1:14" x14ac:dyDescent="0.25">
      <c r="A3275" s="2">
        <v>45515</v>
      </c>
      <c r="B3275" s="3">
        <f t="shared" si="155"/>
        <v>2025</v>
      </c>
      <c r="C3275" t="str">
        <f t="shared" si="153"/>
        <v>2024-2025</v>
      </c>
      <c r="D3275" t="s">
        <v>148</v>
      </c>
      <c r="E3275" t="s">
        <v>88</v>
      </c>
      <c r="F3275" t="str">
        <f t="shared" si="154"/>
        <v>South Australia</v>
      </c>
      <c r="G3275" t="s">
        <v>32</v>
      </c>
      <c r="H3275">
        <v>5011</v>
      </c>
      <c r="I3275" t="s">
        <v>11</v>
      </c>
      <c r="J3275" t="s">
        <v>33</v>
      </c>
      <c r="K3275" t="s">
        <v>155</v>
      </c>
      <c r="L3275" t="s">
        <v>20</v>
      </c>
      <c r="M3275" s="5">
        <v>616.6400000000001</v>
      </c>
      <c r="N3275">
        <v>1</v>
      </c>
    </row>
    <row r="3276" spans="1:14" x14ac:dyDescent="0.25">
      <c r="A3276" s="2">
        <v>45557</v>
      </c>
      <c r="B3276" s="3">
        <f t="shared" si="155"/>
        <v>2025</v>
      </c>
      <c r="C3276" t="str">
        <f t="shared" si="153"/>
        <v>2024-2025</v>
      </c>
      <c r="D3276" t="s">
        <v>148</v>
      </c>
      <c r="E3276" t="s">
        <v>110</v>
      </c>
      <c r="F3276" t="str">
        <f t="shared" si="154"/>
        <v>Queensland</v>
      </c>
      <c r="G3276" t="s">
        <v>35</v>
      </c>
      <c r="H3276">
        <v>4680</v>
      </c>
      <c r="I3276" t="s">
        <v>11</v>
      </c>
      <c r="J3276" t="s">
        <v>51</v>
      </c>
      <c r="K3276" t="s">
        <v>151</v>
      </c>
      <c r="L3276" t="s">
        <v>21</v>
      </c>
      <c r="M3276" s="5">
        <v>616.92000000000007</v>
      </c>
      <c r="N3276">
        <v>1</v>
      </c>
    </row>
    <row r="3277" spans="1:14" x14ac:dyDescent="0.25">
      <c r="A3277" s="2">
        <v>45923</v>
      </c>
      <c r="B3277" s="3">
        <f t="shared" si="155"/>
        <v>2026</v>
      </c>
      <c r="C3277" t="str">
        <f t="shared" si="153"/>
        <v>2025-2026</v>
      </c>
      <c r="D3277" t="s">
        <v>147</v>
      </c>
      <c r="E3277" t="s">
        <v>62</v>
      </c>
      <c r="F3277" t="str">
        <f t="shared" si="154"/>
        <v>Victoria</v>
      </c>
      <c r="G3277" t="s">
        <v>45</v>
      </c>
      <c r="H3277">
        <v>3134</v>
      </c>
      <c r="I3277" t="s">
        <v>11</v>
      </c>
      <c r="J3277" t="s">
        <v>63</v>
      </c>
      <c r="K3277" t="s">
        <v>151</v>
      </c>
      <c r="L3277" t="s">
        <v>21</v>
      </c>
      <c r="M3277" s="5">
        <v>617.74</v>
      </c>
      <c r="N3277">
        <v>1</v>
      </c>
    </row>
    <row r="3278" spans="1:14" x14ac:dyDescent="0.25">
      <c r="A3278" s="2">
        <v>45990</v>
      </c>
      <c r="B3278" s="3">
        <f t="shared" si="155"/>
        <v>2026</v>
      </c>
      <c r="C3278" t="str">
        <f t="shared" si="153"/>
        <v>2025-2026</v>
      </c>
      <c r="D3278" t="s">
        <v>148</v>
      </c>
      <c r="E3278" t="s">
        <v>28</v>
      </c>
      <c r="F3278" t="str">
        <f t="shared" si="154"/>
        <v>Northern Territory</v>
      </c>
      <c r="G3278" t="s">
        <v>29</v>
      </c>
      <c r="H3278">
        <v>800</v>
      </c>
      <c r="I3278" t="s">
        <v>11</v>
      </c>
      <c r="J3278" t="s">
        <v>30</v>
      </c>
      <c r="K3278" t="s">
        <v>156</v>
      </c>
      <c r="L3278" t="s">
        <v>17</v>
      </c>
      <c r="M3278" s="5">
        <v>617.93000000000006</v>
      </c>
      <c r="N3278">
        <v>1</v>
      </c>
    </row>
    <row r="3279" spans="1:14" x14ac:dyDescent="0.25">
      <c r="A3279" s="2">
        <v>45847</v>
      </c>
      <c r="B3279" s="3">
        <f t="shared" si="155"/>
        <v>2026</v>
      </c>
      <c r="C3279" t="str">
        <f t="shared" si="153"/>
        <v>2025-2026</v>
      </c>
      <c r="D3279" t="s">
        <v>148</v>
      </c>
      <c r="E3279" t="s">
        <v>34</v>
      </c>
      <c r="F3279" t="str">
        <f t="shared" si="154"/>
        <v>Queensland</v>
      </c>
      <c r="G3279" t="s">
        <v>35</v>
      </c>
      <c r="H3279">
        <v>4802</v>
      </c>
      <c r="I3279" t="s">
        <v>11</v>
      </c>
      <c r="J3279" t="s">
        <v>36</v>
      </c>
      <c r="K3279" t="s">
        <v>150</v>
      </c>
      <c r="L3279" t="s">
        <v>18</v>
      </c>
      <c r="M3279" s="5">
        <v>618.4</v>
      </c>
      <c r="N3279">
        <v>1</v>
      </c>
    </row>
    <row r="3280" spans="1:14" x14ac:dyDescent="0.25">
      <c r="A3280" s="2">
        <v>46010</v>
      </c>
      <c r="B3280" s="3">
        <f t="shared" si="155"/>
        <v>2026</v>
      </c>
      <c r="C3280" t="str">
        <f t="shared" si="153"/>
        <v>2025-2026</v>
      </c>
      <c r="D3280" t="s">
        <v>147</v>
      </c>
      <c r="E3280" t="s">
        <v>86</v>
      </c>
      <c r="F3280" t="str">
        <f t="shared" si="154"/>
        <v>New South Wales</v>
      </c>
      <c r="G3280" t="s">
        <v>10</v>
      </c>
      <c r="H3280">
        <v>2064</v>
      </c>
      <c r="I3280" t="s">
        <v>11</v>
      </c>
      <c r="J3280" t="s">
        <v>12</v>
      </c>
      <c r="K3280" t="s">
        <v>150</v>
      </c>
      <c r="L3280" t="s">
        <v>18</v>
      </c>
      <c r="M3280" s="5">
        <v>621.74</v>
      </c>
      <c r="N3280">
        <v>1</v>
      </c>
    </row>
    <row r="3281" spans="1:14" x14ac:dyDescent="0.25">
      <c r="A3281" s="2">
        <v>45681</v>
      </c>
      <c r="B3281" s="3">
        <f t="shared" si="155"/>
        <v>2025</v>
      </c>
      <c r="C3281" t="str">
        <f t="shared" si="153"/>
        <v>2024-2025</v>
      </c>
      <c r="D3281" t="s">
        <v>147</v>
      </c>
      <c r="E3281" t="s">
        <v>126</v>
      </c>
      <c r="F3281" t="str">
        <f t="shared" si="154"/>
        <v>Queensland</v>
      </c>
      <c r="G3281" t="s">
        <v>35</v>
      </c>
      <c r="H3281">
        <v>4551</v>
      </c>
      <c r="I3281" t="s">
        <v>11</v>
      </c>
      <c r="J3281" t="s">
        <v>120</v>
      </c>
      <c r="K3281" t="s">
        <v>149</v>
      </c>
      <c r="L3281" t="s">
        <v>15</v>
      </c>
      <c r="M3281" s="5">
        <v>623.13</v>
      </c>
      <c r="N3281">
        <v>1</v>
      </c>
    </row>
    <row r="3282" spans="1:14" x14ac:dyDescent="0.25">
      <c r="A3282" s="2">
        <v>45597</v>
      </c>
      <c r="B3282" s="3">
        <f t="shared" si="155"/>
        <v>2025</v>
      </c>
      <c r="C3282" t="str">
        <f t="shared" si="153"/>
        <v>2024-2025</v>
      </c>
      <c r="D3282" t="s">
        <v>147</v>
      </c>
      <c r="E3282" t="s">
        <v>96</v>
      </c>
      <c r="F3282" t="str">
        <f t="shared" si="154"/>
        <v>Western Australia</v>
      </c>
      <c r="G3282" t="s">
        <v>48</v>
      </c>
      <c r="H3282">
        <v>6330</v>
      </c>
      <c r="I3282" t="s">
        <v>11</v>
      </c>
      <c r="J3282" t="s">
        <v>94</v>
      </c>
      <c r="K3282" t="s">
        <v>155</v>
      </c>
      <c r="L3282" t="s">
        <v>20</v>
      </c>
      <c r="M3282" s="5">
        <v>623.51</v>
      </c>
      <c r="N3282">
        <v>1</v>
      </c>
    </row>
    <row r="3283" spans="1:14" x14ac:dyDescent="0.25">
      <c r="A3283" s="2">
        <v>45867</v>
      </c>
      <c r="B3283" s="3">
        <f t="shared" si="155"/>
        <v>2026</v>
      </c>
      <c r="C3283" t="str">
        <f t="shared" si="153"/>
        <v>2025-2026</v>
      </c>
      <c r="D3283" t="s">
        <v>147</v>
      </c>
      <c r="E3283" t="s">
        <v>47</v>
      </c>
      <c r="F3283" t="str">
        <f t="shared" si="154"/>
        <v>Western Australia</v>
      </c>
      <c r="G3283" t="s">
        <v>48</v>
      </c>
      <c r="H3283">
        <v>6030</v>
      </c>
      <c r="I3283" t="s">
        <v>11</v>
      </c>
      <c r="J3283" t="s">
        <v>49</v>
      </c>
      <c r="K3283" t="s">
        <v>154</v>
      </c>
      <c r="L3283" t="s">
        <v>14</v>
      </c>
      <c r="M3283" s="5">
        <v>623.54999999999995</v>
      </c>
      <c r="N3283">
        <v>1</v>
      </c>
    </row>
    <row r="3284" spans="1:14" x14ac:dyDescent="0.25">
      <c r="A3284" s="2">
        <v>45460</v>
      </c>
      <c r="B3284" s="3">
        <f t="shared" si="155"/>
        <v>2024</v>
      </c>
      <c r="C3284" t="str">
        <f t="shared" si="153"/>
        <v>2023-2024</v>
      </c>
      <c r="D3284" t="s">
        <v>147</v>
      </c>
      <c r="E3284" t="s">
        <v>47</v>
      </c>
      <c r="F3284" t="str">
        <f t="shared" si="154"/>
        <v>Western Australia</v>
      </c>
      <c r="G3284" t="s">
        <v>48</v>
      </c>
      <c r="H3284">
        <v>6030</v>
      </c>
      <c r="I3284" t="s">
        <v>11</v>
      </c>
      <c r="J3284" t="s">
        <v>49</v>
      </c>
      <c r="K3284" t="s">
        <v>153</v>
      </c>
      <c r="L3284" t="s">
        <v>16</v>
      </c>
      <c r="M3284" s="5">
        <v>624.29</v>
      </c>
      <c r="N3284">
        <v>1</v>
      </c>
    </row>
    <row r="3285" spans="1:14" x14ac:dyDescent="0.25">
      <c r="A3285" s="2">
        <v>45662</v>
      </c>
      <c r="B3285" s="3">
        <f t="shared" si="155"/>
        <v>2025</v>
      </c>
      <c r="C3285" t="str">
        <f t="shared" si="153"/>
        <v>2024-2025</v>
      </c>
      <c r="D3285" t="s">
        <v>147</v>
      </c>
      <c r="E3285" t="s">
        <v>138</v>
      </c>
      <c r="F3285" t="str">
        <f t="shared" si="154"/>
        <v>Queensland</v>
      </c>
      <c r="G3285" t="s">
        <v>35</v>
      </c>
      <c r="H3285">
        <v>4558</v>
      </c>
      <c r="I3285" t="s">
        <v>11</v>
      </c>
      <c r="J3285" t="s">
        <v>120</v>
      </c>
      <c r="K3285" t="s">
        <v>155</v>
      </c>
      <c r="L3285" t="s">
        <v>20</v>
      </c>
      <c r="M3285" s="5">
        <v>624.81000000000006</v>
      </c>
      <c r="N3285">
        <v>1</v>
      </c>
    </row>
    <row r="3286" spans="1:14" x14ac:dyDescent="0.25">
      <c r="A3286" s="2">
        <v>45638</v>
      </c>
      <c r="B3286" s="3">
        <f t="shared" si="155"/>
        <v>2025</v>
      </c>
      <c r="C3286" t="str">
        <f t="shared" si="153"/>
        <v>2024-2025</v>
      </c>
      <c r="D3286" t="s">
        <v>147</v>
      </c>
      <c r="E3286" t="s">
        <v>69</v>
      </c>
      <c r="F3286" t="str">
        <f t="shared" si="154"/>
        <v>Tasmania</v>
      </c>
      <c r="G3286" t="s">
        <v>70</v>
      </c>
      <c r="H3286">
        <v>7018</v>
      </c>
      <c r="I3286" t="s">
        <v>11</v>
      </c>
      <c r="J3286" t="s">
        <v>71</v>
      </c>
      <c r="K3286" t="s">
        <v>149</v>
      </c>
      <c r="L3286" t="s">
        <v>15</v>
      </c>
      <c r="M3286" s="5">
        <v>625.03</v>
      </c>
      <c r="N3286">
        <v>1</v>
      </c>
    </row>
    <row r="3287" spans="1:14" x14ac:dyDescent="0.25">
      <c r="A3287" s="2">
        <v>45480</v>
      </c>
      <c r="B3287" s="3">
        <f t="shared" si="155"/>
        <v>2025</v>
      </c>
      <c r="C3287" t="str">
        <f t="shared" si="153"/>
        <v>2024-2025</v>
      </c>
      <c r="D3287" t="s">
        <v>147</v>
      </c>
      <c r="E3287" t="s">
        <v>85</v>
      </c>
      <c r="F3287" t="str">
        <f t="shared" si="154"/>
        <v>Queensland</v>
      </c>
      <c r="G3287" t="s">
        <v>35</v>
      </c>
      <c r="H3287">
        <v>4883</v>
      </c>
      <c r="I3287" t="s">
        <v>11</v>
      </c>
      <c r="J3287" t="s">
        <v>36</v>
      </c>
      <c r="K3287" t="s">
        <v>153</v>
      </c>
      <c r="L3287" t="s">
        <v>16</v>
      </c>
      <c r="M3287" s="5">
        <v>625.29</v>
      </c>
      <c r="N3287">
        <v>1</v>
      </c>
    </row>
    <row r="3288" spans="1:14" x14ac:dyDescent="0.25">
      <c r="A3288" s="2">
        <v>45375</v>
      </c>
      <c r="B3288" s="3">
        <f t="shared" si="155"/>
        <v>2024</v>
      </c>
      <c r="C3288" t="str">
        <f t="shared" si="153"/>
        <v>2023-2024</v>
      </c>
      <c r="D3288" t="s">
        <v>147</v>
      </c>
      <c r="E3288" t="s">
        <v>107</v>
      </c>
      <c r="F3288" t="str">
        <f t="shared" si="154"/>
        <v>Queensland</v>
      </c>
      <c r="G3288" t="s">
        <v>35</v>
      </c>
      <c r="H3288">
        <v>4220</v>
      </c>
      <c r="I3288" t="s">
        <v>11</v>
      </c>
      <c r="J3288" t="s">
        <v>104</v>
      </c>
      <c r="K3288" t="s">
        <v>152</v>
      </c>
      <c r="L3288" t="s">
        <v>13</v>
      </c>
      <c r="M3288" s="5">
        <v>625.7700000000001</v>
      </c>
      <c r="N3288">
        <v>1</v>
      </c>
    </row>
    <row r="3289" spans="1:14" x14ac:dyDescent="0.25">
      <c r="A3289" s="2">
        <v>45452</v>
      </c>
      <c r="B3289" s="3">
        <f t="shared" si="155"/>
        <v>2024</v>
      </c>
      <c r="C3289" t="str">
        <f t="shared" si="153"/>
        <v>2023-2024</v>
      </c>
      <c r="D3289" t="s">
        <v>148</v>
      </c>
      <c r="E3289" t="s">
        <v>88</v>
      </c>
      <c r="F3289" t="str">
        <f t="shared" si="154"/>
        <v>South Australia</v>
      </c>
      <c r="G3289" t="s">
        <v>32</v>
      </c>
      <c r="H3289">
        <v>5011</v>
      </c>
      <c r="I3289" t="s">
        <v>11</v>
      </c>
      <c r="J3289" t="s">
        <v>33</v>
      </c>
      <c r="K3289" t="s">
        <v>149</v>
      </c>
      <c r="L3289" t="s">
        <v>15</v>
      </c>
      <c r="M3289" s="5">
        <v>626.12</v>
      </c>
      <c r="N3289">
        <v>1</v>
      </c>
    </row>
    <row r="3290" spans="1:14" x14ac:dyDescent="0.25">
      <c r="A3290" s="2">
        <v>45470</v>
      </c>
      <c r="B3290" s="3">
        <f t="shared" si="155"/>
        <v>2024</v>
      </c>
      <c r="C3290" t="str">
        <f t="shared" si="153"/>
        <v>2023-2024</v>
      </c>
      <c r="D3290" t="s">
        <v>147</v>
      </c>
      <c r="E3290" t="s">
        <v>103</v>
      </c>
      <c r="F3290" t="str">
        <f t="shared" si="154"/>
        <v>Queensland</v>
      </c>
      <c r="G3290" t="s">
        <v>35</v>
      </c>
      <c r="H3290">
        <v>4509</v>
      </c>
      <c r="I3290" t="s">
        <v>11</v>
      </c>
      <c r="J3290" t="s">
        <v>104</v>
      </c>
      <c r="K3290" t="s">
        <v>19</v>
      </c>
      <c r="L3290" t="s">
        <v>23</v>
      </c>
      <c r="M3290" s="5">
        <v>627.13000000000011</v>
      </c>
      <c r="N3290">
        <v>1</v>
      </c>
    </row>
    <row r="3291" spans="1:14" x14ac:dyDescent="0.25">
      <c r="A3291" s="2">
        <v>45371</v>
      </c>
      <c r="B3291" s="3">
        <f t="shared" si="155"/>
        <v>2024</v>
      </c>
      <c r="C3291" t="str">
        <f t="shared" si="153"/>
        <v>2023-2024</v>
      </c>
      <c r="D3291" t="s">
        <v>147</v>
      </c>
      <c r="E3291" t="s">
        <v>119</v>
      </c>
      <c r="F3291" t="str">
        <f t="shared" si="154"/>
        <v>Queensland</v>
      </c>
      <c r="G3291" t="s">
        <v>35</v>
      </c>
      <c r="H3291">
        <v>4570</v>
      </c>
      <c r="I3291" t="s">
        <v>11</v>
      </c>
      <c r="J3291" t="s">
        <v>120</v>
      </c>
      <c r="K3291" t="s">
        <v>151</v>
      </c>
      <c r="L3291" t="s">
        <v>21</v>
      </c>
      <c r="M3291" s="5">
        <v>627.5100000000001</v>
      </c>
      <c r="N3291">
        <v>1</v>
      </c>
    </row>
    <row r="3292" spans="1:14" x14ac:dyDescent="0.25">
      <c r="A3292" s="2">
        <v>45531</v>
      </c>
      <c r="B3292" s="3">
        <f t="shared" si="155"/>
        <v>2025</v>
      </c>
      <c r="C3292" t="str">
        <f t="shared" si="153"/>
        <v>2024-2025</v>
      </c>
      <c r="D3292" t="s">
        <v>147</v>
      </c>
      <c r="E3292" t="s">
        <v>102</v>
      </c>
      <c r="F3292" t="str">
        <f t="shared" si="154"/>
        <v>Queensland</v>
      </c>
      <c r="G3292" t="s">
        <v>35</v>
      </c>
      <c r="H3292">
        <v>4870</v>
      </c>
      <c r="I3292" t="s">
        <v>11</v>
      </c>
      <c r="J3292" t="s">
        <v>36</v>
      </c>
      <c r="K3292" t="s">
        <v>153</v>
      </c>
      <c r="L3292" t="s">
        <v>16</v>
      </c>
      <c r="M3292" s="5">
        <v>627.57999999999993</v>
      </c>
      <c r="N3292">
        <v>1</v>
      </c>
    </row>
    <row r="3293" spans="1:14" x14ac:dyDescent="0.25">
      <c r="A3293" s="2">
        <v>45390</v>
      </c>
      <c r="B3293" s="3">
        <f t="shared" si="155"/>
        <v>2024</v>
      </c>
      <c r="C3293" t="str">
        <f t="shared" si="153"/>
        <v>2023-2024</v>
      </c>
      <c r="D3293" t="s">
        <v>147</v>
      </c>
      <c r="E3293" t="s">
        <v>108</v>
      </c>
      <c r="F3293" t="str">
        <f t="shared" si="154"/>
        <v>Victoria</v>
      </c>
      <c r="G3293" t="s">
        <v>45</v>
      </c>
      <c r="H3293">
        <v>3018</v>
      </c>
      <c r="I3293" t="s">
        <v>11</v>
      </c>
      <c r="J3293" t="s">
        <v>46</v>
      </c>
      <c r="K3293" t="s">
        <v>155</v>
      </c>
      <c r="L3293" t="s">
        <v>20</v>
      </c>
      <c r="M3293" s="5">
        <v>628.27</v>
      </c>
      <c r="N3293">
        <v>1</v>
      </c>
    </row>
    <row r="3294" spans="1:14" x14ac:dyDescent="0.25">
      <c r="A3294" s="2">
        <v>45654</v>
      </c>
      <c r="B3294" s="3">
        <f t="shared" si="155"/>
        <v>2025</v>
      </c>
      <c r="C3294" t="str">
        <f t="shared" si="153"/>
        <v>2024-2025</v>
      </c>
      <c r="D3294" t="s">
        <v>147</v>
      </c>
      <c r="E3294" t="s">
        <v>53</v>
      </c>
      <c r="F3294" t="str">
        <f t="shared" si="154"/>
        <v>South Australia</v>
      </c>
      <c r="G3294" t="s">
        <v>32</v>
      </c>
      <c r="H3294">
        <v>5082</v>
      </c>
      <c r="I3294" t="s">
        <v>11</v>
      </c>
      <c r="J3294" t="s">
        <v>33</v>
      </c>
      <c r="K3294" t="s">
        <v>155</v>
      </c>
      <c r="L3294" t="s">
        <v>20</v>
      </c>
      <c r="M3294" s="5">
        <v>628.34</v>
      </c>
      <c r="N3294">
        <v>1</v>
      </c>
    </row>
    <row r="3295" spans="1:14" x14ac:dyDescent="0.25">
      <c r="A3295" s="2">
        <v>45444</v>
      </c>
      <c r="B3295" s="3">
        <f t="shared" si="155"/>
        <v>2024</v>
      </c>
      <c r="C3295" t="str">
        <f t="shared" si="153"/>
        <v>2023-2024</v>
      </c>
      <c r="D3295" t="s">
        <v>147</v>
      </c>
      <c r="E3295" t="s">
        <v>107</v>
      </c>
      <c r="F3295" t="str">
        <f t="shared" si="154"/>
        <v>Queensland</v>
      </c>
      <c r="G3295" t="s">
        <v>35</v>
      </c>
      <c r="H3295">
        <v>4220</v>
      </c>
      <c r="I3295" t="s">
        <v>11</v>
      </c>
      <c r="J3295" t="s">
        <v>104</v>
      </c>
      <c r="K3295" t="s">
        <v>151</v>
      </c>
      <c r="L3295" t="s">
        <v>21</v>
      </c>
      <c r="M3295" s="5">
        <v>630.22</v>
      </c>
      <c r="N3295">
        <v>1</v>
      </c>
    </row>
    <row r="3296" spans="1:14" x14ac:dyDescent="0.25">
      <c r="A3296" s="2">
        <v>45469</v>
      </c>
      <c r="B3296" s="3">
        <f t="shared" si="155"/>
        <v>2024</v>
      </c>
      <c r="C3296" t="str">
        <f t="shared" si="153"/>
        <v>2023-2024</v>
      </c>
      <c r="D3296" t="s">
        <v>147</v>
      </c>
      <c r="E3296" t="s">
        <v>86</v>
      </c>
      <c r="F3296" t="str">
        <f t="shared" si="154"/>
        <v>New South Wales</v>
      </c>
      <c r="G3296" t="s">
        <v>10</v>
      </c>
      <c r="H3296">
        <v>2064</v>
      </c>
      <c r="I3296" t="s">
        <v>11</v>
      </c>
      <c r="J3296" t="s">
        <v>12</v>
      </c>
      <c r="K3296" t="s">
        <v>149</v>
      </c>
      <c r="L3296" t="s">
        <v>15</v>
      </c>
      <c r="M3296" s="5">
        <v>631.07000000000005</v>
      </c>
      <c r="N3296">
        <v>1</v>
      </c>
    </row>
    <row r="3297" spans="1:14" x14ac:dyDescent="0.25">
      <c r="A3297" s="2">
        <v>45417</v>
      </c>
      <c r="B3297" s="3">
        <f t="shared" si="155"/>
        <v>2024</v>
      </c>
      <c r="C3297" t="str">
        <f t="shared" si="153"/>
        <v>2023-2024</v>
      </c>
      <c r="D3297" t="s">
        <v>147</v>
      </c>
      <c r="E3297" t="s">
        <v>143</v>
      </c>
      <c r="F3297" t="str">
        <f t="shared" si="154"/>
        <v>New South Wales</v>
      </c>
      <c r="G3297" t="s">
        <v>10</v>
      </c>
      <c r="H3297">
        <v>2154</v>
      </c>
      <c r="I3297" t="s">
        <v>11</v>
      </c>
      <c r="J3297" t="s">
        <v>27</v>
      </c>
      <c r="K3297" t="s">
        <v>19</v>
      </c>
      <c r="L3297" t="s">
        <v>23</v>
      </c>
      <c r="M3297" s="5">
        <v>631.58000000000004</v>
      </c>
      <c r="N3297">
        <v>1</v>
      </c>
    </row>
    <row r="3298" spans="1:14" x14ac:dyDescent="0.25">
      <c r="A3298" s="2">
        <v>45456</v>
      </c>
      <c r="B3298" s="3">
        <f t="shared" si="155"/>
        <v>2024</v>
      </c>
      <c r="C3298" t="str">
        <f t="shared" si="153"/>
        <v>2023-2024</v>
      </c>
      <c r="D3298" t="s">
        <v>148</v>
      </c>
      <c r="E3298" t="s">
        <v>82</v>
      </c>
      <c r="F3298" t="str">
        <f t="shared" si="154"/>
        <v>Queensland</v>
      </c>
      <c r="G3298" t="s">
        <v>35</v>
      </c>
      <c r="H3298">
        <v>4012</v>
      </c>
      <c r="I3298" t="s">
        <v>11</v>
      </c>
      <c r="J3298" t="s">
        <v>43</v>
      </c>
      <c r="K3298" t="s">
        <v>153</v>
      </c>
      <c r="L3298" t="s">
        <v>16</v>
      </c>
      <c r="M3298" s="5">
        <v>632.49</v>
      </c>
      <c r="N3298">
        <v>1</v>
      </c>
    </row>
    <row r="3299" spans="1:14" x14ac:dyDescent="0.25">
      <c r="A3299" s="2">
        <v>45662</v>
      </c>
      <c r="B3299" s="3">
        <f t="shared" si="155"/>
        <v>2025</v>
      </c>
      <c r="C3299" t="str">
        <f t="shared" si="153"/>
        <v>2024-2025</v>
      </c>
      <c r="D3299" t="s">
        <v>148</v>
      </c>
      <c r="E3299" t="s">
        <v>28</v>
      </c>
      <c r="F3299" t="str">
        <f t="shared" si="154"/>
        <v>Northern Territory</v>
      </c>
      <c r="G3299" t="s">
        <v>29</v>
      </c>
      <c r="H3299">
        <v>800</v>
      </c>
      <c r="I3299" t="s">
        <v>11</v>
      </c>
      <c r="J3299" t="s">
        <v>30</v>
      </c>
      <c r="K3299" t="s">
        <v>154</v>
      </c>
      <c r="L3299" t="s">
        <v>14</v>
      </c>
      <c r="M3299" s="5">
        <v>632.67000000000007</v>
      </c>
      <c r="N3299">
        <v>1</v>
      </c>
    </row>
    <row r="3300" spans="1:14" x14ac:dyDescent="0.25">
      <c r="A3300" s="2">
        <v>45359</v>
      </c>
      <c r="B3300" s="3">
        <f t="shared" si="155"/>
        <v>2024</v>
      </c>
      <c r="C3300" t="str">
        <f t="shared" si="153"/>
        <v>2023-2024</v>
      </c>
      <c r="D3300" t="s">
        <v>147</v>
      </c>
      <c r="E3300" t="s">
        <v>144</v>
      </c>
      <c r="F3300" t="str">
        <f t="shared" si="154"/>
        <v>Queensland</v>
      </c>
      <c r="G3300" t="s">
        <v>35</v>
      </c>
      <c r="H3300">
        <v>4566</v>
      </c>
      <c r="I3300" t="s">
        <v>11</v>
      </c>
      <c r="J3300" t="s">
        <v>120</v>
      </c>
      <c r="K3300" t="s">
        <v>153</v>
      </c>
      <c r="L3300" t="s">
        <v>16</v>
      </c>
      <c r="M3300" s="5">
        <v>632.79</v>
      </c>
      <c r="N3300">
        <v>1</v>
      </c>
    </row>
    <row r="3301" spans="1:14" x14ac:dyDescent="0.25">
      <c r="A3301" s="2">
        <v>45594</v>
      </c>
      <c r="B3301" s="3">
        <f t="shared" si="155"/>
        <v>2025</v>
      </c>
      <c r="C3301" t="str">
        <f t="shared" si="153"/>
        <v>2024-2025</v>
      </c>
      <c r="D3301" t="s">
        <v>148</v>
      </c>
      <c r="E3301" t="s">
        <v>28</v>
      </c>
      <c r="F3301" t="str">
        <f t="shared" si="154"/>
        <v>Northern Territory</v>
      </c>
      <c r="G3301" t="s">
        <v>29</v>
      </c>
      <c r="H3301">
        <v>800</v>
      </c>
      <c r="I3301" t="s">
        <v>11</v>
      </c>
      <c r="J3301" t="s">
        <v>30</v>
      </c>
      <c r="K3301" t="s">
        <v>155</v>
      </c>
      <c r="L3301" t="s">
        <v>20</v>
      </c>
      <c r="M3301" s="5">
        <v>633.75</v>
      </c>
      <c r="N3301">
        <v>1</v>
      </c>
    </row>
    <row r="3302" spans="1:14" x14ac:dyDescent="0.25">
      <c r="A3302" s="2">
        <v>45716</v>
      </c>
      <c r="B3302" s="3">
        <f t="shared" si="155"/>
        <v>2025</v>
      </c>
      <c r="C3302" t="str">
        <f t="shared" si="153"/>
        <v>2024-2025</v>
      </c>
      <c r="D3302" t="s">
        <v>147</v>
      </c>
      <c r="E3302" t="s">
        <v>66</v>
      </c>
      <c r="F3302" t="str">
        <f t="shared" si="154"/>
        <v>South Australia</v>
      </c>
      <c r="G3302" t="s">
        <v>32</v>
      </c>
      <c r="H3302">
        <v>5169</v>
      </c>
      <c r="I3302" t="s">
        <v>11</v>
      </c>
      <c r="J3302" t="s">
        <v>33</v>
      </c>
      <c r="K3302" t="s">
        <v>149</v>
      </c>
      <c r="L3302" t="s">
        <v>15</v>
      </c>
      <c r="M3302" s="5">
        <v>634</v>
      </c>
      <c r="N3302">
        <v>1</v>
      </c>
    </row>
    <row r="3303" spans="1:14" x14ac:dyDescent="0.25">
      <c r="A3303" s="2">
        <v>45292</v>
      </c>
      <c r="B3303" s="3">
        <f t="shared" si="155"/>
        <v>2024</v>
      </c>
      <c r="C3303" t="str">
        <f t="shared" si="153"/>
        <v>2023-2024</v>
      </c>
      <c r="D3303" t="s">
        <v>147</v>
      </c>
      <c r="E3303" t="s">
        <v>116</v>
      </c>
      <c r="F3303" t="str">
        <f t="shared" si="154"/>
        <v>Western Australia</v>
      </c>
      <c r="G3303" t="s">
        <v>48</v>
      </c>
      <c r="H3303">
        <v>6725</v>
      </c>
      <c r="I3303" t="s">
        <v>11</v>
      </c>
      <c r="J3303" t="s">
        <v>77</v>
      </c>
      <c r="K3303" t="s">
        <v>155</v>
      </c>
      <c r="L3303" t="s">
        <v>20</v>
      </c>
      <c r="M3303" s="5">
        <v>635.04</v>
      </c>
      <c r="N3303">
        <v>1</v>
      </c>
    </row>
    <row r="3304" spans="1:14" x14ac:dyDescent="0.25">
      <c r="A3304" s="2">
        <v>45584</v>
      </c>
      <c r="B3304" s="3">
        <f t="shared" si="155"/>
        <v>2025</v>
      </c>
      <c r="C3304" t="str">
        <f t="shared" si="153"/>
        <v>2024-2025</v>
      </c>
      <c r="D3304" t="s">
        <v>147</v>
      </c>
      <c r="E3304" t="s">
        <v>109</v>
      </c>
      <c r="F3304" t="str">
        <f t="shared" si="154"/>
        <v>New South Wales</v>
      </c>
      <c r="G3304" t="s">
        <v>10</v>
      </c>
      <c r="H3304">
        <v>2480</v>
      </c>
      <c r="I3304" t="s">
        <v>11</v>
      </c>
      <c r="J3304" t="s">
        <v>68</v>
      </c>
      <c r="K3304" t="s">
        <v>154</v>
      </c>
      <c r="L3304" t="s">
        <v>14</v>
      </c>
      <c r="M3304" s="5">
        <v>635.62</v>
      </c>
      <c r="N3304">
        <v>1</v>
      </c>
    </row>
    <row r="3305" spans="1:14" x14ac:dyDescent="0.25">
      <c r="A3305" s="2">
        <v>45580</v>
      </c>
      <c r="B3305" s="3">
        <f t="shared" si="155"/>
        <v>2025</v>
      </c>
      <c r="C3305" t="str">
        <f t="shared" si="153"/>
        <v>2024-2025</v>
      </c>
      <c r="D3305" t="s">
        <v>147</v>
      </c>
      <c r="E3305" t="s">
        <v>137</v>
      </c>
      <c r="F3305" t="str">
        <f t="shared" si="154"/>
        <v>New South Wales</v>
      </c>
      <c r="G3305" t="s">
        <v>10</v>
      </c>
      <c r="H3305">
        <v>2031</v>
      </c>
      <c r="I3305" t="s">
        <v>11</v>
      </c>
      <c r="J3305" t="s">
        <v>12</v>
      </c>
      <c r="K3305" t="s">
        <v>150</v>
      </c>
      <c r="L3305" t="s">
        <v>18</v>
      </c>
      <c r="M3305" s="5">
        <v>636.04</v>
      </c>
      <c r="N3305">
        <v>1</v>
      </c>
    </row>
    <row r="3306" spans="1:14" x14ac:dyDescent="0.25">
      <c r="A3306" s="2">
        <v>45912</v>
      </c>
      <c r="B3306" s="3">
        <f t="shared" si="155"/>
        <v>2026</v>
      </c>
      <c r="C3306" t="str">
        <f t="shared" si="153"/>
        <v>2025-2026</v>
      </c>
      <c r="D3306" t="s">
        <v>148</v>
      </c>
      <c r="E3306" t="s">
        <v>87</v>
      </c>
      <c r="F3306" t="str">
        <f t="shared" si="154"/>
        <v>New South Wales</v>
      </c>
      <c r="G3306" t="s">
        <v>10</v>
      </c>
      <c r="H3306">
        <v>2790</v>
      </c>
      <c r="I3306" t="s">
        <v>11</v>
      </c>
      <c r="J3306" t="s">
        <v>25</v>
      </c>
      <c r="K3306" t="s">
        <v>152</v>
      </c>
      <c r="L3306" t="s">
        <v>13</v>
      </c>
      <c r="M3306" s="5">
        <v>636.20000000000005</v>
      </c>
      <c r="N3306">
        <v>1</v>
      </c>
    </row>
    <row r="3307" spans="1:14" x14ac:dyDescent="0.25">
      <c r="A3307" s="2">
        <v>45409</v>
      </c>
      <c r="B3307" s="3">
        <f t="shared" si="155"/>
        <v>2024</v>
      </c>
      <c r="C3307" t="str">
        <f t="shared" si="153"/>
        <v>2023-2024</v>
      </c>
      <c r="D3307" t="s">
        <v>148</v>
      </c>
      <c r="E3307" t="s">
        <v>112</v>
      </c>
      <c r="F3307" t="str">
        <f t="shared" si="154"/>
        <v>Victoria</v>
      </c>
      <c r="G3307" t="s">
        <v>45</v>
      </c>
      <c r="H3307">
        <v>3076</v>
      </c>
      <c r="I3307" t="s">
        <v>11</v>
      </c>
      <c r="J3307" t="s">
        <v>46</v>
      </c>
      <c r="K3307" t="s">
        <v>152</v>
      </c>
      <c r="L3307" t="s">
        <v>13</v>
      </c>
      <c r="M3307" s="5">
        <v>638.16999999999996</v>
      </c>
      <c r="N3307">
        <v>1</v>
      </c>
    </row>
    <row r="3308" spans="1:14" x14ac:dyDescent="0.25">
      <c r="A3308" s="2">
        <v>45572</v>
      </c>
      <c r="B3308" s="3">
        <f t="shared" si="155"/>
        <v>2025</v>
      </c>
      <c r="C3308" t="str">
        <f t="shared" si="153"/>
        <v>2024-2025</v>
      </c>
      <c r="D3308" t="s">
        <v>147</v>
      </c>
      <c r="E3308" t="s">
        <v>139</v>
      </c>
      <c r="F3308" t="str">
        <f t="shared" si="154"/>
        <v>New South Wales</v>
      </c>
      <c r="G3308" t="s">
        <v>10</v>
      </c>
      <c r="H3308">
        <v>2020</v>
      </c>
      <c r="I3308" t="s">
        <v>11</v>
      </c>
      <c r="J3308" t="s">
        <v>12</v>
      </c>
      <c r="K3308" t="s">
        <v>157</v>
      </c>
      <c r="L3308" t="s">
        <v>22</v>
      </c>
      <c r="M3308" s="5">
        <v>639.1400000000001</v>
      </c>
      <c r="N3308">
        <v>1</v>
      </c>
    </row>
    <row r="3309" spans="1:14" x14ac:dyDescent="0.25">
      <c r="A3309" s="2">
        <v>45591</v>
      </c>
      <c r="B3309" s="3">
        <f t="shared" si="155"/>
        <v>2025</v>
      </c>
      <c r="C3309" t="str">
        <f t="shared" si="153"/>
        <v>2024-2025</v>
      </c>
      <c r="D3309" t="s">
        <v>147</v>
      </c>
      <c r="E3309" t="s">
        <v>83</v>
      </c>
      <c r="F3309" t="str">
        <f t="shared" si="154"/>
        <v>New South Wales</v>
      </c>
      <c r="G3309" t="s">
        <v>10</v>
      </c>
      <c r="H3309">
        <v>2750</v>
      </c>
      <c r="I3309" t="s">
        <v>11</v>
      </c>
      <c r="J3309" t="s">
        <v>25</v>
      </c>
      <c r="K3309" t="s">
        <v>149</v>
      </c>
      <c r="L3309" t="s">
        <v>15</v>
      </c>
      <c r="M3309" s="5">
        <v>639.43000000000006</v>
      </c>
      <c r="N3309">
        <v>1</v>
      </c>
    </row>
    <row r="3310" spans="1:14" x14ac:dyDescent="0.25">
      <c r="A3310" s="2">
        <v>45552</v>
      </c>
      <c r="B3310" s="3">
        <f t="shared" si="155"/>
        <v>2025</v>
      </c>
      <c r="C3310" t="str">
        <f t="shared" si="153"/>
        <v>2024-2025</v>
      </c>
      <c r="D3310" t="s">
        <v>147</v>
      </c>
      <c r="E3310" t="s">
        <v>74</v>
      </c>
      <c r="F3310" t="str">
        <f t="shared" si="154"/>
        <v>South Australia</v>
      </c>
      <c r="G3310" t="s">
        <v>32</v>
      </c>
      <c r="H3310">
        <v>5043</v>
      </c>
      <c r="I3310" t="s">
        <v>11</v>
      </c>
      <c r="J3310" t="s">
        <v>33</v>
      </c>
      <c r="K3310" t="s">
        <v>151</v>
      </c>
      <c r="L3310" t="s">
        <v>21</v>
      </c>
      <c r="M3310" s="5">
        <v>639.89</v>
      </c>
      <c r="N3310">
        <v>1</v>
      </c>
    </row>
    <row r="3311" spans="1:14" x14ac:dyDescent="0.25">
      <c r="A3311" s="2">
        <v>45422</v>
      </c>
      <c r="B3311" s="3">
        <f t="shared" si="155"/>
        <v>2024</v>
      </c>
      <c r="C3311" t="str">
        <f t="shared" si="153"/>
        <v>2023-2024</v>
      </c>
      <c r="D3311" t="s">
        <v>147</v>
      </c>
      <c r="E3311" t="s">
        <v>112</v>
      </c>
      <c r="F3311" t="str">
        <f t="shared" si="154"/>
        <v>Victoria</v>
      </c>
      <c r="G3311" t="s">
        <v>45</v>
      </c>
      <c r="H3311">
        <v>3076</v>
      </c>
      <c r="I3311" t="s">
        <v>11</v>
      </c>
      <c r="J3311" t="s">
        <v>46</v>
      </c>
      <c r="K3311" t="s">
        <v>149</v>
      </c>
      <c r="L3311" t="s">
        <v>15</v>
      </c>
      <c r="M3311" s="5">
        <v>640.40000000000009</v>
      </c>
      <c r="N3311">
        <v>1</v>
      </c>
    </row>
    <row r="3312" spans="1:14" x14ac:dyDescent="0.25">
      <c r="A3312" s="2">
        <v>45467</v>
      </c>
      <c r="B3312" s="3">
        <f t="shared" si="155"/>
        <v>2024</v>
      </c>
      <c r="C3312" t="str">
        <f t="shared" si="153"/>
        <v>2023-2024</v>
      </c>
      <c r="D3312" t="s">
        <v>147</v>
      </c>
      <c r="E3312" t="s">
        <v>41</v>
      </c>
      <c r="F3312" t="str">
        <f t="shared" si="154"/>
        <v>New South Wales</v>
      </c>
      <c r="G3312" t="s">
        <v>10</v>
      </c>
      <c r="H3312">
        <v>2830</v>
      </c>
      <c r="I3312" t="s">
        <v>11</v>
      </c>
      <c r="J3312" t="s">
        <v>25</v>
      </c>
      <c r="K3312" t="s">
        <v>152</v>
      </c>
      <c r="L3312" t="s">
        <v>13</v>
      </c>
      <c r="M3312" s="5">
        <v>640.53</v>
      </c>
      <c r="N3312">
        <v>1</v>
      </c>
    </row>
    <row r="3313" spans="1:14" x14ac:dyDescent="0.25">
      <c r="A3313" s="2">
        <v>45614</v>
      </c>
      <c r="B3313" s="3">
        <f t="shared" si="155"/>
        <v>2025</v>
      </c>
      <c r="C3313" t="str">
        <f t="shared" si="153"/>
        <v>2024-2025</v>
      </c>
      <c r="D3313" t="s">
        <v>147</v>
      </c>
      <c r="E3313" t="s">
        <v>99</v>
      </c>
      <c r="F3313" t="str">
        <f t="shared" si="154"/>
        <v>Victoria</v>
      </c>
      <c r="G3313" t="s">
        <v>45</v>
      </c>
      <c r="H3313">
        <v>3148</v>
      </c>
      <c r="I3313" t="s">
        <v>11</v>
      </c>
      <c r="J3313" t="s">
        <v>63</v>
      </c>
      <c r="K3313" t="s">
        <v>154</v>
      </c>
      <c r="L3313" t="s">
        <v>14</v>
      </c>
      <c r="M3313" s="5">
        <v>641.57999999999993</v>
      </c>
      <c r="N3313">
        <v>1</v>
      </c>
    </row>
    <row r="3314" spans="1:14" x14ac:dyDescent="0.25">
      <c r="A3314" s="2">
        <v>45699</v>
      </c>
      <c r="B3314" s="3">
        <f t="shared" si="155"/>
        <v>2025</v>
      </c>
      <c r="C3314" t="str">
        <f t="shared" si="153"/>
        <v>2024-2025</v>
      </c>
      <c r="D3314" t="s">
        <v>147</v>
      </c>
      <c r="E3314" t="s">
        <v>113</v>
      </c>
      <c r="F3314" t="str">
        <f t="shared" si="154"/>
        <v>Queensland</v>
      </c>
      <c r="G3314" t="s">
        <v>35</v>
      </c>
      <c r="H3314">
        <v>4215</v>
      </c>
      <c r="I3314" t="s">
        <v>11</v>
      </c>
      <c r="J3314" t="s">
        <v>104</v>
      </c>
      <c r="K3314" t="s">
        <v>154</v>
      </c>
      <c r="L3314" t="s">
        <v>14</v>
      </c>
      <c r="M3314" s="5">
        <v>641.61</v>
      </c>
      <c r="N3314">
        <v>1</v>
      </c>
    </row>
    <row r="3315" spans="1:14" x14ac:dyDescent="0.25">
      <c r="A3315" s="2">
        <v>45619</v>
      </c>
      <c r="B3315" s="3">
        <f t="shared" si="155"/>
        <v>2025</v>
      </c>
      <c r="C3315" t="str">
        <f t="shared" si="153"/>
        <v>2024-2025</v>
      </c>
      <c r="D3315" t="s">
        <v>147</v>
      </c>
      <c r="E3315" t="s">
        <v>143</v>
      </c>
      <c r="F3315" t="str">
        <f t="shared" si="154"/>
        <v>New South Wales</v>
      </c>
      <c r="G3315" t="s">
        <v>10</v>
      </c>
      <c r="H3315">
        <v>2154</v>
      </c>
      <c r="I3315" t="s">
        <v>11</v>
      </c>
      <c r="J3315" t="s">
        <v>27</v>
      </c>
      <c r="K3315" t="s">
        <v>154</v>
      </c>
      <c r="L3315" t="s">
        <v>14</v>
      </c>
      <c r="M3315" s="5">
        <v>641.63</v>
      </c>
      <c r="N3315">
        <v>1</v>
      </c>
    </row>
    <row r="3316" spans="1:14" x14ac:dyDescent="0.25">
      <c r="A3316" s="2">
        <v>45998</v>
      </c>
      <c r="B3316" s="3">
        <f t="shared" si="155"/>
        <v>2026</v>
      </c>
      <c r="C3316" t="str">
        <f t="shared" si="153"/>
        <v>2025-2026</v>
      </c>
      <c r="D3316" t="s">
        <v>148</v>
      </c>
      <c r="E3316" t="s">
        <v>108</v>
      </c>
      <c r="F3316" t="str">
        <f t="shared" si="154"/>
        <v>Victoria</v>
      </c>
      <c r="G3316" t="s">
        <v>45</v>
      </c>
      <c r="H3316">
        <v>3018</v>
      </c>
      <c r="I3316" t="s">
        <v>11</v>
      </c>
      <c r="J3316" t="s">
        <v>46</v>
      </c>
      <c r="K3316" t="s">
        <v>19</v>
      </c>
      <c r="L3316" t="s">
        <v>23</v>
      </c>
      <c r="M3316" s="5">
        <v>642.30000000000007</v>
      </c>
      <c r="N3316">
        <v>1</v>
      </c>
    </row>
    <row r="3317" spans="1:14" x14ac:dyDescent="0.25">
      <c r="A3317" s="2">
        <v>45444</v>
      </c>
      <c r="B3317" s="3">
        <f t="shared" si="155"/>
        <v>2024</v>
      </c>
      <c r="C3317" t="str">
        <f t="shared" si="153"/>
        <v>2023-2024</v>
      </c>
      <c r="D3317" t="s">
        <v>147</v>
      </c>
      <c r="E3317" t="s">
        <v>95</v>
      </c>
      <c r="F3317" t="str">
        <f t="shared" si="154"/>
        <v>Victoria</v>
      </c>
      <c r="G3317" t="s">
        <v>45</v>
      </c>
      <c r="H3317">
        <v>3931</v>
      </c>
      <c r="I3317" t="s">
        <v>11</v>
      </c>
      <c r="J3317" t="s">
        <v>55</v>
      </c>
      <c r="K3317" t="s">
        <v>149</v>
      </c>
      <c r="L3317" t="s">
        <v>15</v>
      </c>
      <c r="M3317" s="5">
        <v>643.35</v>
      </c>
      <c r="N3317">
        <v>1</v>
      </c>
    </row>
    <row r="3318" spans="1:14" x14ac:dyDescent="0.25">
      <c r="A3318" s="2">
        <v>45389</v>
      </c>
      <c r="B3318" s="3">
        <f t="shared" si="155"/>
        <v>2024</v>
      </c>
      <c r="C3318" t="str">
        <f t="shared" si="153"/>
        <v>2023-2024</v>
      </c>
      <c r="D3318" t="s">
        <v>147</v>
      </c>
      <c r="E3318" t="s">
        <v>85</v>
      </c>
      <c r="F3318" t="str">
        <f t="shared" si="154"/>
        <v>Queensland</v>
      </c>
      <c r="G3318" t="s">
        <v>35</v>
      </c>
      <c r="H3318">
        <v>4883</v>
      </c>
      <c r="I3318" t="s">
        <v>11</v>
      </c>
      <c r="J3318" t="s">
        <v>36</v>
      </c>
      <c r="K3318" t="s">
        <v>153</v>
      </c>
      <c r="L3318" t="s">
        <v>16</v>
      </c>
      <c r="M3318" s="5">
        <v>643.77</v>
      </c>
      <c r="N3318">
        <v>1</v>
      </c>
    </row>
    <row r="3319" spans="1:14" x14ac:dyDescent="0.25">
      <c r="A3319" s="2">
        <v>45930</v>
      </c>
      <c r="B3319" s="3">
        <f t="shared" si="155"/>
        <v>2026</v>
      </c>
      <c r="C3319" t="str">
        <f t="shared" si="153"/>
        <v>2025-2026</v>
      </c>
      <c r="D3319" t="s">
        <v>148</v>
      </c>
      <c r="E3319" t="s">
        <v>100</v>
      </c>
      <c r="F3319" t="str">
        <f t="shared" si="154"/>
        <v>Western Australia</v>
      </c>
      <c r="G3319" t="s">
        <v>48</v>
      </c>
      <c r="H3319">
        <v>6021</v>
      </c>
      <c r="I3319" t="s">
        <v>11</v>
      </c>
      <c r="J3319" t="s">
        <v>49</v>
      </c>
      <c r="K3319" t="s">
        <v>150</v>
      </c>
      <c r="L3319" t="s">
        <v>18</v>
      </c>
      <c r="M3319" s="5">
        <v>646.71999999999991</v>
      </c>
      <c r="N3319">
        <v>1</v>
      </c>
    </row>
    <row r="3320" spans="1:14" x14ac:dyDescent="0.25">
      <c r="A3320" s="2">
        <v>45456</v>
      </c>
      <c r="B3320" s="3">
        <f t="shared" si="155"/>
        <v>2024</v>
      </c>
      <c r="C3320" t="str">
        <f t="shared" si="153"/>
        <v>2023-2024</v>
      </c>
      <c r="D3320" t="s">
        <v>147</v>
      </c>
      <c r="E3320" t="s">
        <v>125</v>
      </c>
      <c r="F3320" t="str">
        <f t="shared" si="154"/>
        <v>Victoria</v>
      </c>
      <c r="G3320" t="s">
        <v>45</v>
      </c>
      <c r="H3320">
        <v>3400</v>
      </c>
      <c r="I3320" t="s">
        <v>11</v>
      </c>
      <c r="J3320" t="s">
        <v>60</v>
      </c>
      <c r="K3320" t="s">
        <v>151</v>
      </c>
      <c r="L3320" t="s">
        <v>21</v>
      </c>
      <c r="M3320" s="5">
        <v>646.91000000000008</v>
      </c>
      <c r="N3320">
        <v>1</v>
      </c>
    </row>
    <row r="3321" spans="1:14" x14ac:dyDescent="0.25">
      <c r="A3321" s="2">
        <v>45428</v>
      </c>
      <c r="B3321" s="3">
        <f t="shared" si="155"/>
        <v>2024</v>
      </c>
      <c r="C3321" t="str">
        <f t="shared" si="153"/>
        <v>2023-2024</v>
      </c>
      <c r="D3321" t="s">
        <v>148</v>
      </c>
      <c r="E3321" t="s">
        <v>56</v>
      </c>
      <c r="F3321" t="str">
        <f t="shared" si="154"/>
        <v>Northern Territory</v>
      </c>
      <c r="G3321" t="s">
        <v>29</v>
      </c>
      <c r="H3321">
        <v>870</v>
      </c>
      <c r="I3321" t="s">
        <v>11</v>
      </c>
      <c r="J3321" t="s">
        <v>30</v>
      </c>
      <c r="K3321" t="s">
        <v>153</v>
      </c>
      <c r="L3321" t="s">
        <v>16</v>
      </c>
      <c r="M3321" s="5">
        <v>647.31000000000017</v>
      </c>
      <c r="N3321">
        <v>1</v>
      </c>
    </row>
    <row r="3322" spans="1:14" x14ac:dyDescent="0.25">
      <c r="A3322" s="2">
        <v>45894</v>
      </c>
      <c r="B3322" s="3">
        <f t="shared" si="155"/>
        <v>2026</v>
      </c>
      <c r="C3322" t="str">
        <f t="shared" si="153"/>
        <v>2025-2026</v>
      </c>
      <c r="D3322" t="s">
        <v>148</v>
      </c>
      <c r="E3322" t="s">
        <v>131</v>
      </c>
      <c r="F3322" t="str">
        <f t="shared" si="154"/>
        <v>Western Australia</v>
      </c>
      <c r="G3322" t="s">
        <v>48</v>
      </c>
      <c r="H3322">
        <v>6530</v>
      </c>
      <c r="I3322" t="s">
        <v>11</v>
      </c>
      <c r="J3322" t="s">
        <v>77</v>
      </c>
      <c r="K3322" t="s">
        <v>154</v>
      </c>
      <c r="L3322" t="s">
        <v>14</v>
      </c>
      <c r="M3322" s="5">
        <v>648.24</v>
      </c>
      <c r="N3322">
        <v>1</v>
      </c>
    </row>
    <row r="3323" spans="1:14" x14ac:dyDescent="0.25">
      <c r="A3323" s="2">
        <v>45899</v>
      </c>
      <c r="B3323" s="3">
        <f t="shared" si="155"/>
        <v>2026</v>
      </c>
      <c r="C3323" t="str">
        <f t="shared" si="153"/>
        <v>2025-2026</v>
      </c>
      <c r="D3323" t="s">
        <v>148</v>
      </c>
      <c r="E3323" t="s">
        <v>127</v>
      </c>
      <c r="F3323" t="str">
        <f t="shared" si="154"/>
        <v>New South Wales</v>
      </c>
      <c r="G3323" t="s">
        <v>10</v>
      </c>
      <c r="H3323">
        <v>2131</v>
      </c>
      <c r="I3323" t="s">
        <v>11</v>
      </c>
      <c r="J3323" t="s">
        <v>27</v>
      </c>
      <c r="K3323" t="s">
        <v>155</v>
      </c>
      <c r="L3323" t="s">
        <v>20</v>
      </c>
      <c r="M3323" s="5">
        <v>649.99</v>
      </c>
      <c r="N3323">
        <v>1</v>
      </c>
    </row>
    <row r="3324" spans="1:14" x14ac:dyDescent="0.25">
      <c r="A3324" s="2">
        <v>45420</v>
      </c>
      <c r="B3324" s="3">
        <f t="shared" si="155"/>
        <v>2024</v>
      </c>
      <c r="C3324" t="str">
        <f t="shared" si="153"/>
        <v>2023-2024</v>
      </c>
      <c r="D3324" t="s">
        <v>148</v>
      </c>
      <c r="E3324" t="s">
        <v>28</v>
      </c>
      <c r="F3324" t="str">
        <f t="shared" si="154"/>
        <v>Northern Territory</v>
      </c>
      <c r="G3324" t="s">
        <v>29</v>
      </c>
      <c r="H3324">
        <v>800</v>
      </c>
      <c r="I3324" t="s">
        <v>11</v>
      </c>
      <c r="J3324" t="s">
        <v>30</v>
      </c>
      <c r="K3324" t="s">
        <v>19</v>
      </c>
      <c r="L3324" t="s">
        <v>23</v>
      </c>
      <c r="M3324" s="5">
        <v>650.32000000000005</v>
      </c>
      <c r="N3324">
        <v>1</v>
      </c>
    </row>
    <row r="3325" spans="1:14" x14ac:dyDescent="0.25">
      <c r="A3325" s="2">
        <v>45481</v>
      </c>
      <c r="B3325" s="3">
        <f t="shared" si="155"/>
        <v>2025</v>
      </c>
      <c r="C3325" t="str">
        <f t="shared" si="153"/>
        <v>2024-2025</v>
      </c>
      <c r="D3325" t="s">
        <v>148</v>
      </c>
      <c r="E3325" t="s">
        <v>138</v>
      </c>
      <c r="F3325" t="str">
        <f t="shared" si="154"/>
        <v>Queensland</v>
      </c>
      <c r="G3325" t="s">
        <v>35</v>
      </c>
      <c r="H3325">
        <v>4558</v>
      </c>
      <c r="I3325" t="s">
        <v>11</v>
      </c>
      <c r="J3325" t="s">
        <v>120</v>
      </c>
      <c r="K3325" t="s">
        <v>150</v>
      </c>
      <c r="L3325" t="s">
        <v>18</v>
      </c>
      <c r="M3325" s="5">
        <v>650.62</v>
      </c>
      <c r="N3325">
        <v>1</v>
      </c>
    </row>
    <row r="3326" spans="1:14" x14ac:dyDescent="0.25">
      <c r="A3326" s="2">
        <v>45726</v>
      </c>
      <c r="B3326" s="3">
        <f t="shared" si="155"/>
        <v>2025</v>
      </c>
      <c r="C3326" t="str">
        <f t="shared" si="153"/>
        <v>2024-2025</v>
      </c>
      <c r="D3326" t="s">
        <v>147</v>
      </c>
      <c r="E3326" t="s">
        <v>75</v>
      </c>
      <c r="F3326" t="str">
        <f t="shared" si="154"/>
        <v>Victoria</v>
      </c>
      <c r="G3326" t="s">
        <v>45</v>
      </c>
      <c r="H3326">
        <v>3630</v>
      </c>
      <c r="I3326" t="s">
        <v>11</v>
      </c>
      <c r="J3326" t="s">
        <v>55</v>
      </c>
      <c r="K3326" t="s">
        <v>153</v>
      </c>
      <c r="L3326" t="s">
        <v>16</v>
      </c>
      <c r="M3326" s="5">
        <v>651.20000000000005</v>
      </c>
      <c r="N3326">
        <v>1</v>
      </c>
    </row>
    <row r="3327" spans="1:14" x14ac:dyDescent="0.25">
      <c r="A3327" s="2">
        <v>45330</v>
      </c>
      <c r="B3327" s="3">
        <f t="shared" si="155"/>
        <v>2024</v>
      </c>
      <c r="C3327" t="str">
        <f t="shared" si="153"/>
        <v>2023-2024</v>
      </c>
      <c r="D3327" t="s">
        <v>147</v>
      </c>
      <c r="E3327" t="s">
        <v>116</v>
      </c>
      <c r="F3327" t="str">
        <f t="shared" si="154"/>
        <v>Western Australia</v>
      </c>
      <c r="G3327" t="s">
        <v>48</v>
      </c>
      <c r="H3327">
        <v>6725</v>
      </c>
      <c r="I3327" t="s">
        <v>11</v>
      </c>
      <c r="J3327" t="s">
        <v>77</v>
      </c>
      <c r="K3327" t="s">
        <v>149</v>
      </c>
      <c r="L3327" t="s">
        <v>15</v>
      </c>
      <c r="M3327" s="5">
        <v>652.07000000000016</v>
      </c>
      <c r="N3327">
        <v>1</v>
      </c>
    </row>
    <row r="3328" spans="1:14" x14ac:dyDescent="0.25">
      <c r="A3328" s="2">
        <v>45871</v>
      </c>
      <c r="B3328" s="3">
        <f t="shared" si="155"/>
        <v>2026</v>
      </c>
      <c r="C3328" t="str">
        <f t="shared" si="153"/>
        <v>2025-2026</v>
      </c>
      <c r="D3328" t="s">
        <v>147</v>
      </c>
      <c r="E3328" t="s">
        <v>31</v>
      </c>
      <c r="F3328" t="str">
        <f t="shared" si="154"/>
        <v>South Australia</v>
      </c>
      <c r="G3328" t="s">
        <v>32</v>
      </c>
      <c r="H3328">
        <v>5168</v>
      </c>
      <c r="I3328" t="s">
        <v>11</v>
      </c>
      <c r="J3328" t="s">
        <v>33</v>
      </c>
      <c r="K3328" t="s">
        <v>150</v>
      </c>
      <c r="L3328" t="s">
        <v>18</v>
      </c>
      <c r="M3328" s="5">
        <v>652.14</v>
      </c>
      <c r="N3328">
        <v>1</v>
      </c>
    </row>
    <row r="3329" spans="1:14" x14ac:dyDescent="0.25">
      <c r="A3329" s="2">
        <v>45560</v>
      </c>
      <c r="B3329" s="3">
        <f t="shared" si="155"/>
        <v>2025</v>
      </c>
      <c r="C3329" t="str">
        <f t="shared" si="153"/>
        <v>2024-2025</v>
      </c>
      <c r="D3329" t="s">
        <v>147</v>
      </c>
      <c r="E3329" t="s">
        <v>136</v>
      </c>
      <c r="F3329" t="str">
        <f t="shared" si="154"/>
        <v>Victoria</v>
      </c>
      <c r="G3329" t="s">
        <v>45</v>
      </c>
      <c r="H3329">
        <v>3175</v>
      </c>
      <c r="I3329" t="s">
        <v>11</v>
      </c>
      <c r="J3329" t="s">
        <v>63</v>
      </c>
      <c r="K3329" t="s">
        <v>154</v>
      </c>
      <c r="L3329" t="s">
        <v>14</v>
      </c>
      <c r="M3329" s="5">
        <v>653.29999999999995</v>
      </c>
      <c r="N3329">
        <v>1</v>
      </c>
    </row>
    <row r="3330" spans="1:14" x14ac:dyDescent="0.25">
      <c r="A3330" s="2">
        <v>45369</v>
      </c>
      <c r="B3330" s="3">
        <f t="shared" si="155"/>
        <v>2024</v>
      </c>
      <c r="C3330" t="str">
        <f t="shared" ref="C3330:C3393" si="156">IF(MONTH(A3330) &gt;= 7, YEAR(A3330) &amp; "-" &amp; YEAR(A3330) + 1, YEAR(A3330) - 1 &amp; "-" &amp; YEAR(A3330))</f>
        <v>2023-2024</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25">
      <c r="A3331" s="2">
        <v>45422</v>
      </c>
      <c r="B3331" s="3">
        <f t="shared" ref="B3331:B3394" si="158">IF(MONTH(A3331)&gt;=7,YEAR(A3331)+1,YEAR(A3331))</f>
        <v>2024</v>
      </c>
      <c r="C3331" t="str">
        <f t="shared" si="156"/>
        <v>2023-2024</v>
      </c>
      <c r="D3331" t="s">
        <v>147</v>
      </c>
      <c r="E3331" t="s">
        <v>95</v>
      </c>
      <c r="F3331" t="str">
        <f t="shared" si="157"/>
        <v>Victoria</v>
      </c>
      <c r="G3331" t="s">
        <v>45</v>
      </c>
      <c r="H3331">
        <v>3931</v>
      </c>
      <c r="I3331" t="s">
        <v>11</v>
      </c>
      <c r="J3331" t="s">
        <v>55</v>
      </c>
      <c r="K3331" t="s">
        <v>151</v>
      </c>
      <c r="L3331" t="s">
        <v>21</v>
      </c>
      <c r="M3331" s="5">
        <v>653.88</v>
      </c>
      <c r="N3331">
        <v>1</v>
      </c>
    </row>
    <row r="3332" spans="1:14" x14ac:dyDescent="0.25">
      <c r="A3332" s="2">
        <v>45853</v>
      </c>
      <c r="B3332" s="3">
        <f t="shared" si="158"/>
        <v>2026</v>
      </c>
      <c r="C3332" t="str">
        <f t="shared" si="156"/>
        <v>2025-2026</v>
      </c>
      <c r="D3332" t="s">
        <v>148</v>
      </c>
      <c r="E3332" t="s">
        <v>85</v>
      </c>
      <c r="F3332" t="str">
        <f t="shared" si="157"/>
        <v>Queensland</v>
      </c>
      <c r="G3332" t="s">
        <v>35</v>
      </c>
      <c r="H3332">
        <v>4883</v>
      </c>
      <c r="I3332" t="s">
        <v>11</v>
      </c>
      <c r="J3332" t="s">
        <v>36</v>
      </c>
      <c r="K3332" t="s">
        <v>151</v>
      </c>
      <c r="L3332" t="s">
        <v>21</v>
      </c>
      <c r="M3332" s="5">
        <v>654.07000000000005</v>
      </c>
      <c r="N3332">
        <v>1</v>
      </c>
    </row>
    <row r="3333" spans="1:14" x14ac:dyDescent="0.25">
      <c r="A3333" s="2">
        <v>45768</v>
      </c>
      <c r="B3333" s="3">
        <f t="shared" si="158"/>
        <v>2025</v>
      </c>
      <c r="C3333" t="str">
        <f t="shared" si="156"/>
        <v>2024-2025</v>
      </c>
      <c r="D3333" t="s">
        <v>147</v>
      </c>
      <c r="E3333" t="s">
        <v>86</v>
      </c>
      <c r="F3333" t="str">
        <f t="shared" si="157"/>
        <v>New South Wales</v>
      </c>
      <c r="G3333" t="s">
        <v>10</v>
      </c>
      <c r="H3333">
        <v>2064</v>
      </c>
      <c r="I3333" t="s">
        <v>11</v>
      </c>
      <c r="J3333" t="s">
        <v>12</v>
      </c>
      <c r="K3333" t="s">
        <v>151</v>
      </c>
      <c r="L3333" t="s">
        <v>21</v>
      </c>
      <c r="M3333" s="5">
        <v>654.53</v>
      </c>
      <c r="N3333">
        <v>1</v>
      </c>
    </row>
    <row r="3334" spans="1:14" x14ac:dyDescent="0.25">
      <c r="A3334" s="2">
        <v>45476</v>
      </c>
      <c r="B3334" s="3">
        <f t="shared" si="158"/>
        <v>2025</v>
      </c>
      <c r="C3334" t="str">
        <f t="shared" si="156"/>
        <v>2024-2025</v>
      </c>
      <c r="D3334" t="s">
        <v>147</v>
      </c>
      <c r="E3334" t="s">
        <v>89</v>
      </c>
      <c r="F3334" t="str">
        <f t="shared" si="157"/>
        <v>Queensland</v>
      </c>
      <c r="G3334" t="s">
        <v>35</v>
      </c>
      <c r="H3334">
        <v>4655</v>
      </c>
      <c r="I3334" t="s">
        <v>11</v>
      </c>
      <c r="J3334" t="s">
        <v>51</v>
      </c>
      <c r="K3334" t="s">
        <v>155</v>
      </c>
      <c r="L3334" t="s">
        <v>20</v>
      </c>
      <c r="M3334" s="5">
        <v>655.29999999999995</v>
      </c>
      <c r="N3334">
        <v>1</v>
      </c>
    </row>
    <row r="3335" spans="1:14" x14ac:dyDescent="0.25">
      <c r="A3335" s="2">
        <v>45924</v>
      </c>
      <c r="B3335" s="3">
        <f t="shared" si="158"/>
        <v>2026</v>
      </c>
      <c r="C3335" t="str">
        <f t="shared" si="156"/>
        <v>2025-2026</v>
      </c>
      <c r="D3335" t="s">
        <v>148</v>
      </c>
      <c r="E3335" t="s">
        <v>138</v>
      </c>
      <c r="F3335" t="str">
        <f t="shared" si="157"/>
        <v>Queensland</v>
      </c>
      <c r="G3335" t="s">
        <v>35</v>
      </c>
      <c r="H3335">
        <v>4558</v>
      </c>
      <c r="I3335" t="s">
        <v>11</v>
      </c>
      <c r="J3335" t="s">
        <v>120</v>
      </c>
      <c r="K3335" t="s">
        <v>154</v>
      </c>
      <c r="L3335" t="s">
        <v>14</v>
      </c>
      <c r="M3335" s="5">
        <v>655.54</v>
      </c>
      <c r="N3335">
        <v>1</v>
      </c>
    </row>
    <row r="3336" spans="1:14" x14ac:dyDescent="0.25">
      <c r="A3336" s="2">
        <v>45397</v>
      </c>
      <c r="B3336" s="3">
        <f t="shared" si="158"/>
        <v>2024</v>
      </c>
      <c r="C3336" t="str">
        <f t="shared" si="156"/>
        <v>2023-2024</v>
      </c>
      <c r="D3336" t="s">
        <v>147</v>
      </c>
      <c r="E3336" t="s">
        <v>54</v>
      </c>
      <c r="F3336" t="str">
        <f t="shared" si="157"/>
        <v>Victoria</v>
      </c>
      <c r="G3336" t="s">
        <v>45</v>
      </c>
      <c r="H3336">
        <v>3977</v>
      </c>
      <c r="I3336" t="s">
        <v>11</v>
      </c>
      <c r="J3336" t="s">
        <v>55</v>
      </c>
      <c r="K3336" t="s">
        <v>151</v>
      </c>
      <c r="L3336" t="s">
        <v>21</v>
      </c>
      <c r="M3336" s="5">
        <v>655.78</v>
      </c>
      <c r="N3336">
        <v>1</v>
      </c>
    </row>
    <row r="3337" spans="1:14" x14ac:dyDescent="0.25">
      <c r="A3337" s="2">
        <v>46015</v>
      </c>
      <c r="B3337" s="3">
        <f t="shared" si="158"/>
        <v>2026</v>
      </c>
      <c r="C3337" t="str">
        <f t="shared" si="156"/>
        <v>2025-2026</v>
      </c>
      <c r="D3337" t="s">
        <v>147</v>
      </c>
      <c r="E3337" t="s">
        <v>121</v>
      </c>
      <c r="F3337" t="str">
        <f t="shared" si="157"/>
        <v>Queensland</v>
      </c>
      <c r="G3337" t="s">
        <v>35</v>
      </c>
      <c r="H3337">
        <v>4700</v>
      </c>
      <c r="I3337" t="s">
        <v>11</v>
      </c>
      <c r="J3337" t="s">
        <v>51</v>
      </c>
      <c r="K3337" t="s">
        <v>151</v>
      </c>
      <c r="L3337" t="s">
        <v>21</v>
      </c>
      <c r="M3337" s="5">
        <v>655.81</v>
      </c>
      <c r="N3337">
        <v>1</v>
      </c>
    </row>
    <row r="3338" spans="1:14" x14ac:dyDescent="0.25">
      <c r="A3338" s="2">
        <v>45767</v>
      </c>
      <c r="B3338" s="3">
        <f t="shared" si="158"/>
        <v>2025</v>
      </c>
      <c r="C3338" t="str">
        <f t="shared" si="156"/>
        <v>2024-2025</v>
      </c>
      <c r="D3338" t="s">
        <v>147</v>
      </c>
      <c r="E3338" t="s">
        <v>52</v>
      </c>
      <c r="F3338" t="str">
        <f t="shared" si="157"/>
        <v>Victoria</v>
      </c>
      <c r="G3338" t="s">
        <v>45</v>
      </c>
      <c r="H3338">
        <v>3030</v>
      </c>
      <c r="I3338" t="s">
        <v>11</v>
      </c>
      <c r="J3338" t="s">
        <v>46</v>
      </c>
      <c r="K3338" t="s">
        <v>151</v>
      </c>
      <c r="L3338" t="s">
        <v>21</v>
      </c>
      <c r="M3338" s="5">
        <v>658.26</v>
      </c>
      <c r="N3338">
        <v>1</v>
      </c>
    </row>
    <row r="3339" spans="1:14" x14ac:dyDescent="0.25">
      <c r="A3339" s="2">
        <v>45808</v>
      </c>
      <c r="B3339" s="3">
        <f t="shared" si="158"/>
        <v>2025</v>
      </c>
      <c r="C3339" t="str">
        <f t="shared" si="156"/>
        <v>2024-2025</v>
      </c>
      <c r="D3339" t="s">
        <v>147</v>
      </c>
      <c r="E3339" t="s">
        <v>132</v>
      </c>
      <c r="F3339" t="str">
        <f t="shared" si="157"/>
        <v>New South Wales</v>
      </c>
      <c r="G3339" t="s">
        <v>10</v>
      </c>
      <c r="H3339">
        <v>2800</v>
      </c>
      <c r="I3339" t="s">
        <v>11</v>
      </c>
      <c r="J3339" t="s">
        <v>25</v>
      </c>
      <c r="K3339" t="s">
        <v>151</v>
      </c>
      <c r="L3339" t="s">
        <v>21</v>
      </c>
      <c r="M3339" s="5">
        <v>658.82999999999993</v>
      </c>
      <c r="N3339">
        <v>1</v>
      </c>
    </row>
    <row r="3340" spans="1:14" x14ac:dyDescent="0.25">
      <c r="A3340" s="2">
        <v>45888</v>
      </c>
      <c r="B3340" s="3">
        <f t="shared" si="158"/>
        <v>2026</v>
      </c>
      <c r="C3340" t="str">
        <f t="shared" si="156"/>
        <v>2025-2026</v>
      </c>
      <c r="D3340" t="s">
        <v>147</v>
      </c>
      <c r="E3340" t="s">
        <v>53</v>
      </c>
      <c r="F3340" t="str">
        <f t="shared" si="157"/>
        <v>South Australia</v>
      </c>
      <c r="G3340" t="s">
        <v>32</v>
      </c>
      <c r="H3340">
        <v>5082</v>
      </c>
      <c r="I3340" t="s">
        <v>11</v>
      </c>
      <c r="J3340" t="s">
        <v>33</v>
      </c>
      <c r="K3340" t="s">
        <v>150</v>
      </c>
      <c r="L3340" t="s">
        <v>18</v>
      </c>
      <c r="M3340" s="5">
        <v>659.45</v>
      </c>
      <c r="N3340">
        <v>1</v>
      </c>
    </row>
    <row r="3341" spans="1:14" x14ac:dyDescent="0.25">
      <c r="A3341" s="2">
        <v>45381</v>
      </c>
      <c r="B3341" s="3">
        <f t="shared" si="158"/>
        <v>2024</v>
      </c>
      <c r="C3341" t="str">
        <f t="shared" si="156"/>
        <v>2023-2024</v>
      </c>
      <c r="D3341" t="s">
        <v>147</v>
      </c>
      <c r="E3341" t="s">
        <v>42</v>
      </c>
      <c r="F3341" t="str">
        <f t="shared" si="157"/>
        <v>Queensland</v>
      </c>
      <c r="G3341" t="s">
        <v>35</v>
      </c>
      <c r="H3341">
        <v>4053</v>
      </c>
      <c r="I3341" t="s">
        <v>11</v>
      </c>
      <c r="J3341" t="s">
        <v>43</v>
      </c>
      <c r="K3341" t="s">
        <v>156</v>
      </c>
      <c r="L3341" t="s">
        <v>17</v>
      </c>
      <c r="M3341" s="5">
        <v>659.70999999999992</v>
      </c>
      <c r="N3341">
        <v>1</v>
      </c>
    </row>
    <row r="3342" spans="1:14" x14ac:dyDescent="0.25">
      <c r="A3342" s="2">
        <v>45400</v>
      </c>
      <c r="B3342" s="3">
        <f t="shared" si="158"/>
        <v>2024</v>
      </c>
      <c r="C3342" t="str">
        <f t="shared" si="156"/>
        <v>2023-2024</v>
      </c>
      <c r="D3342" t="s">
        <v>147</v>
      </c>
      <c r="E3342" t="s">
        <v>118</v>
      </c>
      <c r="F3342" t="str">
        <f t="shared" si="157"/>
        <v>New South Wales</v>
      </c>
      <c r="G3342" t="s">
        <v>10</v>
      </c>
      <c r="H3342">
        <v>2158</v>
      </c>
      <c r="I3342" t="s">
        <v>11</v>
      </c>
      <c r="J3342" t="s">
        <v>27</v>
      </c>
      <c r="K3342" t="s">
        <v>154</v>
      </c>
      <c r="L3342" t="s">
        <v>14</v>
      </c>
      <c r="M3342" s="5">
        <v>660.34</v>
      </c>
      <c r="N3342">
        <v>1</v>
      </c>
    </row>
    <row r="3343" spans="1:14" x14ac:dyDescent="0.25">
      <c r="A3343" s="2">
        <v>46002</v>
      </c>
      <c r="B3343" s="3">
        <f t="shared" si="158"/>
        <v>2026</v>
      </c>
      <c r="C3343" t="str">
        <f t="shared" si="156"/>
        <v>2025-2026</v>
      </c>
      <c r="D3343" t="s">
        <v>147</v>
      </c>
      <c r="E3343" t="s">
        <v>101</v>
      </c>
      <c r="F3343" t="str">
        <f t="shared" si="157"/>
        <v>Victoria</v>
      </c>
      <c r="G3343" t="s">
        <v>45</v>
      </c>
      <c r="H3343">
        <v>3131</v>
      </c>
      <c r="I3343" t="s">
        <v>11</v>
      </c>
      <c r="J3343" t="s">
        <v>63</v>
      </c>
      <c r="K3343" t="s">
        <v>151</v>
      </c>
      <c r="L3343" t="s">
        <v>21</v>
      </c>
      <c r="M3343" s="5">
        <v>660.66000000000008</v>
      </c>
      <c r="N3343">
        <v>1</v>
      </c>
    </row>
    <row r="3344" spans="1:14" x14ac:dyDescent="0.25">
      <c r="A3344" s="2">
        <v>45460</v>
      </c>
      <c r="B3344" s="3">
        <f t="shared" si="158"/>
        <v>2024</v>
      </c>
      <c r="C3344" t="str">
        <f t="shared" si="156"/>
        <v>2023-2024</v>
      </c>
      <c r="D3344" t="s">
        <v>147</v>
      </c>
      <c r="E3344" t="s">
        <v>137</v>
      </c>
      <c r="F3344" t="str">
        <f t="shared" si="157"/>
        <v>New South Wales</v>
      </c>
      <c r="G3344" t="s">
        <v>10</v>
      </c>
      <c r="H3344">
        <v>2031</v>
      </c>
      <c r="I3344" t="s">
        <v>11</v>
      </c>
      <c r="J3344" t="s">
        <v>12</v>
      </c>
      <c r="K3344" t="s">
        <v>154</v>
      </c>
      <c r="L3344" t="s">
        <v>14</v>
      </c>
      <c r="M3344" s="5">
        <v>661.56000000000006</v>
      </c>
      <c r="N3344">
        <v>1</v>
      </c>
    </row>
    <row r="3345" spans="1:14" x14ac:dyDescent="0.25">
      <c r="A3345" s="2">
        <v>45657</v>
      </c>
      <c r="B3345" s="3">
        <f t="shared" si="158"/>
        <v>2025</v>
      </c>
      <c r="C3345" t="str">
        <f t="shared" si="156"/>
        <v>2024-2025</v>
      </c>
      <c r="D3345" t="s">
        <v>147</v>
      </c>
      <c r="E3345" t="s">
        <v>96</v>
      </c>
      <c r="F3345" t="str">
        <f t="shared" si="157"/>
        <v>Western Australia</v>
      </c>
      <c r="G3345" t="s">
        <v>48</v>
      </c>
      <c r="H3345">
        <v>6330</v>
      </c>
      <c r="I3345" t="s">
        <v>11</v>
      </c>
      <c r="J3345" t="s">
        <v>94</v>
      </c>
      <c r="K3345" t="s">
        <v>154</v>
      </c>
      <c r="L3345" t="s">
        <v>14</v>
      </c>
      <c r="M3345" s="5">
        <v>661.89</v>
      </c>
      <c r="N3345">
        <v>1</v>
      </c>
    </row>
    <row r="3346" spans="1:14" x14ac:dyDescent="0.25">
      <c r="A3346" s="2">
        <v>45623</v>
      </c>
      <c r="B3346" s="3">
        <f t="shared" si="158"/>
        <v>2025</v>
      </c>
      <c r="C3346" t="str">
        <f t="shared" si="156"/>
        <v>2024-2025</v>
      </c>
      <c r="D3346" t="s">
        <v>148</v>
      </c>
      <c r="E3346" t="s">
        <v>135</v>
      </c>
      <c r="F3346" t="str">
        <f t="shared" si="157"/>
        <v>Victoria</v>
      </c>
      <c r="G3346" t="s">
        <v>45</v>
      </c>
      <c r="H3346">
        <v>3550</v>
      </c>
      <c r="I3346" t="s">
        <v>11</v>
      </c>
      <c r="J3346" t="s">
        <v>60</v>
      </c>
      <c r="K3346" t="s">
        <v>154</v>
      </c>
      <c r="L3346" t="s">
        <v>14</v>
      </c>
      <c r="M3346" s="5">
        <v>662.09999999999991</v>
      </c>
      <c r="N3346">
        <v>1</v>
      </c>
    </row>
    <row r="3347" spans="1:14" x14ac:dyDescent="0.25">
      <c r="A3347" s="2">
        <v>45349</v>
      </c>
      <c r="B3347" s="3">
        <f t="shared" si="158"/>
        <v>2024</v>
      </c>
      <c r="C3347" t="str">
        <f t="shared" si="156"/>
        <v>2023-2024</v>
      </c>
      <c r="D3347" t="s">
        <v>148</v>
      </c>
      <c r="E3347" t="s">
        <v>85</v>
      </c>
      <c r="F3347" t="str">
        <f t="shared" si="157"/>
        <v>Queensland</v>
      </c>
      <c r="G3347" t="s">
        <v>35</v>
      </c>
      <c r="H3347">
        <v>4883</v>
      </c>
      <c r="I3347" t="s">
        <v>11</v>
      </c>
      <c r="J3347" t="s">
        <v>36</v>
      </c>
      <c r="K3347" t="s">
        <v>154</v>
      </c>
      <c r="L3347" t="s">
        <v>14</v>
      </c>
      <c r="M3347" s="5">
        <v>664.64</v>
      </c>
      <c r="N3347">
        <v>1</v>
      </c>
    </row>
    <row r="3348" spans="1:14" x14ac:dyDescent="0.25">
      <c r="A3348" s="2">
        <v>45939</v>
      </c>
      <c r="B3348" s="3">
        <f t="shared" si="158"/>
        <v>2026</v>
      </c>
      <c r="C3348" t="str">
        <f t="shared" si="156"/>
        <v>2025-2026</v>
      </c>
      <c r="D3348" t="s">
        <v>147</v>
      </c>
      <c r="E3348" t="s">
        <v>93</v>
      </c>
      <c r="F3348" t="str">
        <f t="shared" si="157"/>
        <v>Western Australia</v>
      </c>
      <c r="G3348" t="s">
        <v>48</v>
      </c>
      <c r="H3348">
        <v>6112</v>
      </c>
      <c r="I3348" t="s">
        <v>11</v>
      </c>
      <c r="J3348" t="s">
        <v>94</v>
      </c>
      <c r="K3348" t="s">
        <v>153</v>
      </c>
      <c r="L3348" t="s">
        <v>16</v>
      </c>
      <c r="M3348" s="5">
        <v>665.11000000000013</v>
      </c>
      <c r="N3348">
        <v>1</v>
      </c>
    </row>
    <row r="3349" spans="1:14" x14ac:dyDescent="0.25">
      <c r="A3349" s="2">
        <v>45411</v>
      </c>
      <c r="B3349" s="3">
        <f t="shared" si="158"/>
        <v>2024</v>
      </c>
      <c r="C3349" t="str">
        <f t="shared" si="156"/>
        <v>2023-2024</v>
      </c>
      <c r="D3349" t="s">
        <v>147</v>
      </c>
      <c r="E3349" t="s">
        <v>95</v>
      </c>
      <c r="F3349" t="str">
        <f t="shared" si="157"/>
        <v>Victoria</v>
      </c>
      <c r="G3349" t="s">
        <v>45</v>
      </c>
      <c r="H3349">
        <v>3931</v>
      </c>
      <c r="I3349" t="s">
        <v>11</v>
      </c>
      <c r="J3349" t="s">
        <v>55</v>
      </c>
      <c r="K3349" t="s">
        <v>153</v>
      </c>
      <c r="L3349" t="s">
        <v>16</v>
      </c>
      <c r="M3349" s="5">
        <v>665.34</v>
      </c>
      <c r="N3349">
        <v>1</v>
      </c>
    </row>
    <row r="3350" spans="1:14" x14ac:dyDescent="0.25">
      <c r="A3350" s="2">
        <v>45437</v>
      </c>
      <c r="B3350" s="3">
        <f t="shared" si="158"/>
        <v>2024</v>
      </c>
      <c r="C3350" t="str">
        <f t="shared" si="156"/>
        <v>2023-2024</v>
      </c>
      <c r="D3350" t="s">
        <v>147</v>
      </c>
      <c r="E3350" t="s">
        <v>102</v>
      </c>
      <c r="F3350" t="str">
        <f t="shared" si="157"/>
        <v>Queensland</v>
      </c>
      <c r="G3350" t="s">
        <v>35</v>
      </c>
      <c r="H3350">
        <v>4870</v>
      </c>
      <c r="I3350" t="s">
        <v>11</v>
      </c>
      <c r="J3350" t="s">
        <v>36</v>
      </c>
      <c r="K3350" t="s">
        <v>150</v>
      </c>
      <c r="L3350" t="s">
        <v>18</v>
      </c>
      <c r="M3350" s="5">
        <v>665.93000000000006</v>
      </c>
      <c r="N3350">
        <v>1</v>
      </c>
    </row>
    <row r="3351" spans="1:14" x14ac:dyDescent="0.25">
      <c r="A3351" s="2">
        <v>45661</v>
      </c>
      <c r="B3351" s="3">
        <f t="shared" si="158"/>
        <v>2025</v>
      </c>
      <c r="C3351" t="str">
        <f t="shared" si="156"/>
        <v>2024-2025</v>
      </c>
      <c r="D3351" t="s">
        <v>148</v>
      </c>
      <c r="E3351" t="s">
        <v>91</v>
      </c>
      <c r="F3351" t="str">
        <f t="shared" si="157"/>
        <v>Victoria</v>
      </c>
      <c r="G3351" t="s">
        <v>45</v>
      </c>
      <c r="H3351">
        <v>3690</v>
      </c>
      <c r="I3351" t="s">
        <v>11</v>
      </c>
      <c r="J3351" t="s">
        <v>55</v>
      </c>
      <c r="K3351" t="s">
        <v>155</v>
      </c>
      <c r="L3351" t="s">
        <v>20</v>
      </c>
      <c r="M3351" s="5">
        <v>667.46</v>
      </c>
      <c r="N3351">
        <v>1</v>
      </c>
    </row>
    <row r="3352" spans="1:14" x14ac:dyDescent="0.25">
      <c r="A3352" s="2">
        <v>45442</v>
      </c>
      <c r="B3352" s="3">
        <f t="shared" si="158"/>
        <v>2024</v>
      </c>
      <c r="C3352" t="str">
        <f t="shared" si="156"/>
        <v>2023-2024</v>
      </c>
      <c r="D3352" t="s">
        <v>147</v>
      </c>
      <c r="E3352" t="s">
        <v>86</v>
      </c>
      <c r="F3352" t="str">
        <f t="shared" si="157"/>
        <v>New South Wales</v>
      </c>
      <c r="G3352" t="s">
        <v>10</v>
      </c>
      <c r="H3352">
        <v>2064</v>
      </c>
      <c r="I3352" t="s">
        <v>11</v>
      </c>
      <c r="J3352" t="s">
        <v>12</v>
      </c>
      <c r="K3352" t="s">
        <v>150</v>
      </c>
      <c r="L3352" t="s">
        <v>18</v>
      </c>
      <c r="M3352" s="5">
        <v>671.42</v>
      </c>
      <c r="N3352">
        <v>1</v>
      </c>
    </row>
    <row r="3353" spans="1:14" x14ac:dyDescent="0.25">
      <c r="A3353" s="2">
        <v>45726</v>
      </c>
      <c r="B3353" s="3">
        <f t="shared" si="158"/>
        <v>2025</v>
      </c>
      <c r="C3353" t="str">
        <f t="shared" si="156"/>
        <v>2024-2025</v>
      </c>
      <c r="D3353" t="s">
        <v>147</v>
      </c>
      <c r="E3353" t="s">
        <v>65</v>
      </c>
      <c r="F3353" t="str">
        <f t="shared" si="157"/>
        <v>New South Wales</v>
      </c>
      <c r="G3353" t="s">
        <v>10</v>
      </c>
      <c r="H3353">
        <v>2541</v>
      </c>
      <c r="I3353" t="s">
        <v>11</v>
      </c>
      <c r="J3353" t="s">
        <v>58</v>
      </c>
      <c r="K3353" t="s">
        <v>154</v>
      </c>
      <c r="L3353" t="s">
        <v>14</v>
      </c>
      <c r="M3353" s="5">
        <v>671.75</v>
      </c>
      <c r="N3353">
        <v>1</v>
      </c>
    </row>
    <row r="3354" spans="1:14" x14ac:dyDescent="0.25">
      <c r="A3354" s="2">
        <v>46017</v>
      </c>
      <c r="B3354" s="3">
        <f t="shared" si="158"/>
        <v>2026</v>
      </c>
      <c r="C3354" t="str">
        <f t="shared" si="156"/>
        <v>2025-2026</v>
      </c>
      <c r="D3354" t="s">
        <v>148</v>
      </c>
      <c r="E3354" t="s">
        <v>28</v>
      </c>
      <c r="F3354" t="str">
        <f t="shared" si="157"/>
        <v>Northern Territory</v>
      </c>
      <c r="G3354" t="s">
        <v>29</v>
      </c>
      <c r="H3354">
        <v>800</v>
      </c>
      <c r="I3354" t="s">
        <v>11</v>
      </c>
      <c r="J3354" t="s">
        <v>30</v>
      </c>
      <c r="K3354" t="s">
        <v>150</v>
      </c>
      <c r="L3354" t="s">
        <v>18</v>
      </c>
      <c r="M3354" s="5">
        <v>672.34999999999991</v>
      </c>
      <c r="N3354">
        <v>1</v>
      </c>
    </row>
    <row r="3355" spans="1:14" x14ac:dyDescent="0.25">
      <c r="A3355" s="2">
        <v>45331</v>
      </c>
      <c r="B3355" s="3">
        <f t="shared" si="158"/>
        <v>2024</v>
      </c>
      <c r="C3355" t="str">
        <f t="shared" si="156"/>
        <v>2023-2024</v>
      </c>
      <c r="D3355" t="s">
        <v>147</v>
      </c>
      <c r="E3355" t="s">
        <v>54</v>
      </c>
      <c r="F3355" t="str">
        <f t="shared" si="157"/>
        <v>Victoria</v>
      </c>
      <c r="G3355" t="s">
        <v>45</v>
      </c>
      <c r="H3355">
        <v>3977</v>
      </c>
      <c r="I3355" t="s">
        <v>11</v>
      </c>
      <c r="J3355" t="s">
        <v>55</v>
      </c>
      <c r="K3355" t="s">
        <v>154</v>
      </c>
      <c r="L3355" t="s">
        <v>14</v>
      </c>
      <c r="M3355" s="5">
        <v>673.7299999999999</v>
      </c>
      <c r="N3355">
        <v>1</v>
      </c>
    </row>
    <row r="3356" spans="1:14" x14ac:dyDescent="0.25">
      <c r="A3356" s="2">
        <v>45889</v>
      </c>
      <c r="B3356" s="3">
        <f t="shared" si="158"/>
        <v>2026</v>
      </c>
      <c r="C3356" t="str">
        <f t="shared" si="156"/>
        <v>2025-2026</v>
      </c>
      <c r="D3356" t="s">
        <v>147</v>
      </c>
      <c r="E3356" t="s">
        <v>40</v>
      </c>
      <c r="F3356" t="str">
        <f t="shared" si="157"/>
        <v>New South Wales</v>
      </c>
      <c r="G3356" t="s">
        <v>10</v>
      </c>
      <c r="H3356">
        <v>2116</v>
      </c>
      <c r="I3356" t="s">
        <v>11</v>
      </c>
      <c r="J3356" t="s">
        <v>27</v>
      </c>
      <c r="K3356" t="s">
        <v>154</v>
      </c>
      <c r="L3356" t="s">
        <v>14</v>
      </c>
      <c r="M3356" s="5">
        <v>673.93</v>
      </c>
      <c r="N3356">
        <v>1</v>
      </c>
    </row>
    <row r="3357" spans="1:14" x14ac:dyDescent="0.25">
      <c r="A3357" s="2">
        <v>45339</v>
      </c>
      <c r="B3357" s="3">
        <f t="shared" si="158"/>
        <v>2024</v>
      </c>
      <c r="C3357" t="str">
        <f t="shared" si="156"/>
        <v>2023-2024</v>
      </c>
      <c r="D3357" t="s">
        <v>148</v>
      </c>
      <c r="E3357" t="s">
        <v>61</v>
      </c>
      <c r="F3357" t="str">
        <f t="shared" si="157"/>
        <v>New South Wales</v>
      </c>
      <c r="G3357" t="s">
        <v>10</v>
      </c>
      <c r="H3357">
        <v>2539</v>
      </c>
      <c r="I3357" t="s">
        <v>11</v>
      </c>
      <c r="J3357" t="s">
        <v>58</v>
      </c>
      <c r="K3357" t="s">
        <v>150</v>
      </c>
      <c r="L3357" t="s">
        <v>18</v>
      </c>
      <c r="M3357" s="5">
        <v>674.38</v>
      </c>
      <c r="N3357">
        <v>1</v>
      </c>
    </row>
    <row r="3358" spans="1:14" x14ac:dyDescent="0.25">
      <c r="A3358" s="2">
        <v>45677</v>
      </c>
      <c r="B3358" s="3">
        <f t="shared" si="158"/>
        <v>2025</v>
      </c>
      <c r="C3358" t="str">
        <f t="shared" si="156"/>
        <v>2024-2025</v>
      </c>
      <c r="D3358" t="s">
        <v>148</v>
      </c>
      <c r="E3358" t="s">
        <v>34</v>
      </c>
      <c r="F3358" t="str">
        <f t="shared" si="157"/>
        <v>Queensland</v>
      </c>
      <c r="G3358" t="s">
        <v>35</v>
      </c>
      <c r="H3358">
        <v>4802</v>
      </c>
      <c r="I3358" t="s">
        <v>11</v>
      </c>
      <c r="J3358" t="s">
        <v>36</v>
      </c>
      <c r="K3358" t="s">
        <v>151</v>
      </c>
      <c r="L3358" t="s">
        <v>21</v>
      </c>
      <c r="M3358" s="5">
        <v>674.89</v>
      </c>
      <c r="N3358">
        <v>1</v>
      </c>
    </row>
    <row r="3359" spans="1:14" x14ac:dyDescent="0.25">
      <c r="A3359" s="2">
        <v>45616</v>
      </c>
      <c r="B3359" s="3">
        <f t="shared" si="158"/>
        <v>2025</v>
      </c>
      <c r="C3359" t="str">
        <f t="shared" si="156"/>
        <v>2024-2025</v>
      </c>
      <c r="D3359" t="s">
        <v>147</v>
      </c>
      <c r="E3359" t="s">
        <v>50</v>
      </c>
      <c r="F3359" t="str">
        <f t="shared" si="157"/>
        <v>Queensland</v>
      </c>
      <c r="G3359" t="s">
        <v>35</v>
      </c>
      <c r="H3359">
        <v>4703</v>
      </c>
      <c r="I3359" t="s">
        <v>11</v>
      </c>
      <c r="J3359" t="s">
        <v>51</v>
      </c>
      <c r="K3359" t="s">
        <v>151</v>
      </c>
      <c r="L3359" t="s">
        <v>21</v>
      </c>
      <c r="M3359" s="5">
        <v>675.86</v>
      </c>
      <c r="N3359">
        <v>1</v>
      </c>
    </row>
    <row r="3360" spans="1:14" x14ac:dyDescent="0.25">
      <c r="A3360" s="2">
        <v>45730</v>
      </c>
      <c r="B3360" s="3">
        <f t="shared" si="158"/>
        <v>2025</v>
      </c>
      <c r="C3360" t="str">
        <f t="shared" si="156"/>
        <v>2024-2025</v>
      </c>
      <c r="D3360" t="s">
        <v>147</v>
      </c>
      <c r="E3360" t="s">
        <v>133</v>
      </c>
      <c r="F3360" t="str">
        <f t="shared" si="157"/>
        <v>Queensland</v>
      </c>
      <c r="G3360" t="s">
        <v>35</v>
      </c>
      <c r="H3360">
        <v>4305</v>
      </c>
      <c r="I3360" t="s">
        <v>11</v>
      </c>
      <c r="J3360" t="s">
        <v>104</v>
      </c>
      <c r="K3360" t="s">
        <v>151</v>
      </c>
      <c r="L3360" t="s">
        <v>21</v>
      </c>
      <c r="M3360" s="5">
        <v>678.63</v>
      </c>
      <c r="N3360">
        <v>1</v>
      </c>
    </row>
    <row r="3361" spans="1:14" x14ac:dyDescent="0.25">
      <c r="A3361" s="2">
        <v>45910</v>
      </c>
      <c r="B3361" s="3">
        <f t="shared" si="158"/>
        <v>2026</v>
      </c>
      <c r="C3361" t="str">
        <f t="shared" si="156"/>
        <v>2025-2026</v>
      </c>
      <c r="D3361" t="s">
        <v>148</v>
      </c>
      <c r="E3361" t="s">
        <v>135</v>
      </c>
      <c r="F3361" t="str">
        <f t="shared" si="157"/>
        <v>Victoria</v>
      </c>
      <c r="G3361" t="s">
        <v>45</v>
      </c>
      <c r="H3361">
        <v>3550</v>
      </c>
      <c r="I3361" t="s">
        <v>11</v>
      </c>
      <c r="J3361" t="s">
        <v>60</v>
      </c>
      <c r="K3361" t="s">
        <v>152</v>
      </c>
      <c r="L3361" t="s">
        <v>13</v>
      </c>
      <c r="M3361" s="5">
        <v>680.99000000000012</v>
      </c>
      <c r="N3361">
        <v>1</v>
      </c>
    </row>
    <row r="3362" spans="1:14" x14ac:dyDescent="0.25">
      <c r="A3362" s="2">
        <v>45475</v>
      </c>
      <c r="B3362" s="3">
        <f t="shared" si="158"/>
        <v>2025</v>
      </c>
      <c r="C3362" t="str">
        <f t="shared" si="156"/>
        <v>2024-2025</v>
      </c>
      <c r="D3362" t="s">
        <v>147</v>
      </c>
      <c r="E3362" t="s">
        <v>103</v>
      </c>
      <c r="F3362" t="str">
        <f t="shared" si="157"/>
        <v>Queensland</v>
      </c>
      <c r="G3362" t="s">
        <v>35</v>
      </c>
      <c r="H3362">
        <v>4509</v>
      </c>
      <c r="I3362" t="s">
        <v>11</v>
      </c>
      <c r="J3362" t="s">
        <v>104</v>
      </c>
      <c r="K3362" t="s">
        <v>154</v>
      </c>
      <c r="L3362" t="s">
        <v>14</v>
      </c>
      <c r="M3362" s="5">
        <v>682.06999999999994</v>
      </c>
      <c r="N3362">
        <v>1</v>
      </c>
    </row>
    <row r="3363" spans="1:14" x14ac:dyDescent="0.25">
      <c r="A3363" s="2">
        <v>45943</v>
      </c>
      <c r="B3363" s="3">
        <f t="shared" si="158"/>
        <v>2026</v>
      </c>
      <c r="C3363" t="str">
        <f t="shared" si="156"/>
        <v>2025-2026</v>
      </c>
      <c r="D3363" t="s">
        <v>147</v>
      </c>
      <c r="E3363" t="s">
        <v>99</v>
      </c>
      <c r="F3363" t="str">
        <f t="shared" si="157"/>
        <v>Victoria</v>
      </c>
      <c r="G3363" t="s">
        <v>45</v>
      </c>
      <c r="H3363">
        <v>3148</v>
      </c>
      <c r="I3363" t="s">
        <v>11</v>
      </c>
      <c r="J3363" t="s">
        <v>63</v>
      </c>
      <c r="K3363" t="s">
        <v>150</v>
      </c>
      <c r="L3363" t="s">
        <v>18</v>
      </c>
      <c r="M3363" s="5">
        <v>682.81</v>
      </c>
      <c r="N3363">
        <v>1</v>
      </c>
    </row>
    <row r="3364" spans="1:14" x14ac:dyDescent="0.25">
      <c r="A3364" s="2">
        <v>45827</v>
      </c>
      <c r="B3364" s="3">
        <f t="shared" si="158"/>
        <v>2025</v>
      </c>
      <c r="C3364" t="str">
        <f t="shared" si="156"/>
        <v>2024-2025</v>
      </c>
      <c r="D3364" t="s">
        <v>147</v>
      </c>
      <c r="E3364" t="s">
        <v>44</v>
      </c>
      <c r="F3364" t="str">
        <f t="shared" si="157"/>
        <v>Victoria</v>
      </c>
      <c r="G3364" t="s">
        <v>45</v>
      </c>
      <c r="H3364">
        <v>3066</v>
      </c>
      <c r="I3364" t="s">
        <v>11</v>
      </c>
      <c r="J3364" t="s">
        <v>46</v>
      </c>
      <c r="K3364" t="s">
        <v>152</v>
      </c>
      <c r="L3364" t="s">
        <v>13</v>
      </c>
      <c r="M3364" s="5">
        <v>684.44999999999993</v>
      </c>
      <c r="N3364">
        <v>1</v>
      </c>
    </row>
    <row r="3365" spans="1:14" x14ac:dyDescent="0.25">
      <c r="A3365" s="2">
        <v>45491</v>
      </c>
      <c r="B3365" s="3">
        <f t="shared" si="158"/>
        <v>2025</v>
      </c>
      <c r="C3365" t="str">
        <f t="shared" si="156"/>
        <v>2024-2025</v>
      </c>
      <c r="D3365" t="s">
        <v>147</v>
      </c>
      <c r="E3365" t="s">
        <v>89</v>
      </c>
      <c r="F3365" t="str">
        <f t="shared" si="157"/>
        <v>Queensland</v>
      </c>
      <c r="G3365" t="s">
        <v>35</v>
      </c>
      <c r="H3365">
        <v>4655</v>
      </c>
      <c r="I3365" t="s">
        <v>11</v>
      </c>
      <c r="J3365" t="s">
        <v>51</v>
      </c>
      <c r="K3365" t="s">
        <v>149</v>
      </c>
      <c r="L3365" t="s">
        <v>15</v>
      </c>
      <c r="M3365" s="5">
        <v>684.5</v>
      </c>
      <c r="N3365">
        <v>1</v>
      </c>
    </row>
    <row r="3366" spans="1:14" x14ac:dyDescent="0.25">
      <c r="A3366" s="2">
        <v>45396</v>
      </c>
      <c r="B3366" s="3">
        <f t="shared" si="158"/>
        <v>2024</v>
      </c>
      <c r="C3366" t="str">
        <f t="shared" si="156"/>
        <v>2023-2024</v>
      </c>
      <c r="D3366" t="s">
        <v>148</v>
      </c>
      <c r="E3366" t="s">
        <v>87</v>
      </c>
      <c r="F3366" t="str">
        <f t="shared" si="157"/>
        <v>New South Wales</v>
      </c>
      <c r="G3366" t="s">
        <v>10</v>
      </c>
      <c r="H3366">
        <v>2790</v>
      </c>
      <c r="I3366" t="s">
        <v>11</v>
      </c>
      <c r="J3366" t="s">
        <v>25</v>
      </c>
      <c r="K3366" t="s">
        <v>152</v>
      </c>
      <c r="L3366" t="s">
        <v>13</v>
      </c>
      <c r="M3366" s="5">
        <v>685.08</v>
      </c>
      <c r="N3366">
        <v>1</v>
      </c>
    </row>
    <row r="3367" spans="1:14" x14ac:dyDescent="0.25">
      <c r="A3367" s="2">
        <v>45397</v>
      </c>
      <c r="B3367" s="3">
        <f t="shared" si="158"/>
        <v>2024</v>
      </c>
      <c r="C3367" t="str">
        <f t="shared" si="156"/>
        <v>2023-2024</v>
      </c>
      <c r="D3367" t="s">
        <v>147</v>
      </c>
      <c r="E3367" t="s">
        <v>26</v>
      </c>
      <c r="F3367" t="str">
        <f t="shared" si="157"/>
        <v>New South Wales</v>
      </c>
      <c r="G3367" t="s">
        <v>10</v>
      </c>
      <c r="H3367">
        <v>2141</v>
      </c>
      <c r="I3367" t="s">
        <v>11</v>
      </c>
      <c r="J3367" t="s">
        <v>27</v>
      </c>
      <c r="K3367" t="s">
        <v>150</v>
      </c>
      <c r="L3367" t="s">
        <v>18</v>
      </c>
      <c r="M3367" s="5">
        <v>685.12</v>
      </c>
      <c r="N3367">
        <v>1</v>
      </c>
    </row>
    <row r="3368" spans="1:14" x14ac:dyDescent="0.25">
      <c r="A3368" s="2">
        <v>45760</v>
      </c>
      <c r="B3368" s="3">
        <f t="shared" si="158"/>
        <v>2025</v>
      </c>
      <c r="C3368" t="str">
        <f t="shared" si="156"/>
        <v>2024-2025</v>
      </c>
      <c r="D3368" t="s">
        <v>147</v>
      </c>
      <c r="E3368" t="s">
        <v>92</v>
      </c>
      <c r="F3368" t="str">
        <f t="shared" si="157"/>
        <v>Queensland</v>
      </c>
      <c r="G3368" t="s">
        <v>35</v>
      </c>
      <c r="H3368">
        <v>4068</v>
      </c>
      <c r="I3368" t="s">
        <v>11</v>
      </c>
      <c r="J3368" t="s">
        <v>43</v>
      </c>
      <c r="K3368" t="s">
        <v>152</v>
      </c>
      <c r="L3368" t="s">
        <v>13</v>
      </c>
      <c r="M3368" s="5">
        <v>686.7199999999998</v>
      </c>
      <c r="N3368">
        <v>1</v>
      </c>
    </row>
    <row r="3369" spans="1:14" x14ac:dyDescent="0.25">
      <c r="A3369" s="2">
        <v>45981</v>
      </c>
      <c r="B3369" s="3">
        <f t="shared" si="158"/>
        <v>2026</v>
      </c>
      <c r="C3369" t="str">
        <f t="shared" si="156"/>
        <v>2025-2026</v>
      </c>
      <c r="D3369" t="s">
        <v>147</v>
      </c>
      <c r="E3369" t="s">
        <v>115</v>
      </c>
      <c r="F3369" t="str">
        <f t="shared" si="157"/>
        <v>Western Australia</v>
      </c>
      <c r="G3369" t="s">
        <v>48</v>
      </c>
      <c r="H3369">
        <v>6280</v>
      </c>
      <c r="I3369" t="s">
        <v>11</v>
      </c>
      <c r="J3369" t="s">
        <v>94</v>
      </c>
      <c r="K3369" t="s">
        <v>152</v>
      </c>
      <c r="L3369" t="s">
        <v>13</v>
      </c>
      <c r="M3369" s="5">
        <v>686.93000000000006</v>
      </c>
      <c r="N3369">
        <v>1</v>
      </c>
    </row>
    <row r="3370" spans="1:14" x14ac:dyDescent="0.25">
      <c r="A3370" s="2">
        <v>45619</v>
      </c>
      <c r="B3370" s="3">
        <f t="shared" si="158"/>
        <v>2025</v>
      </c>
      <c r="C3370" t="str">
        <f t="shared" si="156"/>
        <v>2024-2025</v>
      </c>
      <c r="D3370" t="s">
        <v>148</v>
      </c>
      <c r="E3370" t="s">
        <v>96</v>
      </c>
      <c r="F3370" t="str">
        <f t="shared" si="157"/>
        <v>Western Australia</v>
      </c>
      <c r="G3370" t="s">
        <v>48</v>
      </c>
      <c r="H3370">
        <v>6330</v>
      </c>
      <c r="I3370" t="s">
        <v>11</v>
      </c>
      <c r="J3370" t="s">
        <v>94</v>
      </c>
      <c r="K3370" t="s">
        <v>149</v>
      </c>
      <c r="L3370" t="s">
        <v>15</v>
      </c>
      <c r="M3370" s="5">
        <v>687.45999999999992</v>
      </c>
      <c r="N3370">
        <v>1</v>
      </c>
    </row>
    <row r="3371" spans="1:14" x14ac:dyDescent="0.25">
      <c r="A3371" s="2">
        <v>45391</v>
      </c>
      <c r="B3371" s="3">
        <f t="shared" si="158"/>
        <v>2024</v>
      </c>
      <c r="C3371" t="str">
        <f t="shared" si="156"/>
        <v>2023-2024</v>
      </c>
      <c r="D3371" t="s">
        <v>147</v>
      </c>
      <c r="E3371" t="s">
        <v>40</v>
      </c>
      <c r="F3371" t="str">
        <f t="shared" si="157"/>
        <v>New South Wales</v>
      </c>
      <c r="G3371" t="s">
        <v>10</v>
      </c>
      <c r="H3371">
        <v>2116</v>
      </c>
      <c r="I3371" t="s">
        <v>11</v>
      </c>
      <c r="J3371" t="s">
        <v>27</v>
      </c>
      <c r="K3371" t="s">
        <v>154</v>
      </c>
      <c r="L3371" t="s">
        <v>14</v>
      </c>
      <c r="M3371" s="5">
        <v>688.07</v>
      </c>
      <c r="N3371">
        <v>1</v>
      </c>
    </row>
    <row r="3372" spans="1:14" x14ac:dyDescent="0.25">
      <c r="A3372" s="2">
        <v>45980</v>
      </c>
      <c r="B3372" s="3">
        <f t="shared" si="158"/>
        <v>2026</v>
      </c>
      <c r="C3372" t="str">
        <f t="shared" si="156"/>
        <v>2025-2026</v>
      </c>
      <c r="D3372" t="s">
        <v>147</v>
      </c>
      <c r="E3372" t="s">
        <v>42</v>
      </c>
      <c r="F3372" t="str">
        <f t="shared" si="157"/>
        <v>Queensland</v>
      </c>
      <c r="G3372" t="s">
        <v>35</v>
      </c>
      <c r="H3372">
        <v>4053</v>
      </c>
      <c r="I3372" t="s">
        <v>11</v>
      </c>
      <c r="J3372" t="s">
        <v>43</v>
      </c>
      <c r="K3372" t="s">
        <v>152</v>
      </c>
      <c r="L3372" t="s">
        <v>13</v>
      </c>
      <c r="M3372" s="5">
        <v>688.15000000000009</v>
      </c>
      <c r="N3372">
        <v>1</v>
      </c>
    </row>
    <row r="3373" spans="1:14" x14ac:dyDescent="0.25">
      <c r="A3373" s="2">
        <v>45448</v>
      </c>
      <c r="B3373" s="3">
        <f t="shared" si="158"/>
        <v>2024</v>
      </c>
      <c r="C3373" t="str">
        <f t="shared" si="156"/>
        <v>2023-2024</v>
      </c>
      <c r="D3373" t="s">
        <v>148</v>
      </c>
      <c r="E3373" t="s">
        <v>108</v>
      </c>
      <c r="F3373" t="str">
        <f t="shared" si="157"/>
        <v>Victoria</v>
      </c>
      <c r="G3373" t="s">
        <v>45</v>
      </c>
      <c r="H3373">
        <v>3018</v>
      </c>
      <c r="I3373" t="s">
        <v>11</v>
      </c>
      <c r="J3373" t="s">
        <v>46</v>
      </c>
      <c r="K3373" t="s">
        <v>156</v>
      </c>
      <c r="L3373" t="s">
        <v>17</v>
      </c>
      <c r="M3373" s="5">
        <v>690.15000000000009</v>
      </c>
      <c r="N3373">
        <v>1</v>
      </c>
    </row>
    <row r="3374" spans="1:14" x14ac:dyDescent="0.25">
      <c r="A3374" s="2">
        <v>45836</v>
      </c>
      <c r="B3374" s="3">
        <f t="shared" si="158"/>
        <v>2025</v>
      </c>
      <c r="C3374" t="str">
        <f t="shared" si="156"/>
        <v>2024-2025</v>
      </c>
      <c r="D3374" t="s">
        <v>147</v>
      </c>
      <c r="E3374" t="s">
        <v>37</v>
      </c>
      <c r="F3374" t="str">
        <f t="shared" si="157"/>
        <v>South Australia</v>
      </c>
      <c r="G3374" t="s">
        <v>32</v>
      </c>
      <c r="H3374">
        <v>5607</v>
      </c>
      <c r="I3374" t="s">
        <v>11</v>
      </c>
      <c r="J3374" t="s">
        <v>38</v>
      </c>
      <c r="K3374" t="s">
        <v>151</v>
      </c>
      <c r="L3374" t="s">
        <v>21</v>
      </c>
      <c r="M3374" s="5">
        <v>690.91</v>
      </c>
      <c r="N3374">
        <v>1</v>
      </c>
    </row>
    <row r="3375" spans="1:14" x14ac:dyDescent="0.25">
      <c r="A3375" s="2">
        <v>45699</v>
      </c>
      <c r="B3375" s="3">
        <f t="shared" si="158"/>
        <v>2025</v>
      </c>
      <c r="C3375" t="str">
        <f t="shared" si="156"/>
        <v>2024-2025</v>
      </c>
      <c r="D3375" t="s">
        <v>147</v>
      </c>
      <c r="E3375" t="s">
        <v>65</v>
      </c>
      <c r="F3375" t="str">
        <f t="shared" si="157"/>
        <v>New South Wales</v>
      </c>
      <c r="G3375" t="s">
        <v>10</v>
      </c>
      <c r="H3375">
        <v>2541</v>
      </c>
      <c r="I3375" t="s">
        <v>11</v>
      </c>
      <c r="J3375" t="s">
        <v>58</v>
      </c>
      <c r="K3375" t="s">
        <v>19</v>
      </c>
      <c r="L3375" t="s">
        <v>23</v>
      </c>
      <c r="M3375" s="5">
        <v>692.31</v>
      </c>
      <c r="N3375">
        <v>1</v>
      </c>
    </row>
    <row r="3376" spans="1:14" x14ac:dyDescent="0.25">
      <c r="A3376" s="2">
        <v>45916</v>
      </c>
      <c r="B3376" s="3">
        <f t="shared" si="158"/>
        <v>2026</v>
      </c>
      <c r="C3376" t="str">
        <f t="shared" si="156"/>
        <v>2025-2026</v>
      </c>
      <c r="D3376" t="s">
        <v>148</v>
      </c>
      <c r="E3376" t="s">
        <v>91</v>
      </c>
      <c r="F3376" t="str">
        <f t="shared" si="157"/>
        <v>Victoria</v>
      </c>
      <c r="G3376" t="s">
        <v>45</v>
      </c>
      <c r="H3376">
        <v>3690</v>
      </c>
      <c r="I3376" t="s">
        <v>11</v>
      </c>
      <c r="J3376" t="s">
        <v>55</v>
      </c>
      <c r="K3376" t="s">
        <v>150</v>
      </c>
      <c r="L3376" t="s">
        <v>18</v>
      </c>
      <c r="M3376" s="5">
        <v>693.95</v>
      </c>
      <c r="N3376">
        <v>1</v>
      </c>
    </row>
    <row r="3377" spans="1:14" x14ac:dyDescent="0.25">
      <c r="A3377" s="2">
        <v>45514</v>
      </c>
      <c r="B3377" s="3">
        <f t="shared" si="158"/>
        <v>2025</v>
      </c>
      <c r="C3377" t="str">
        <f t="shared" si="156"/>
        <v>2024-2025</v>
      </c>
      <c r="D3377" t="s">
        <v>147</v>
      </c>
      <c r="E3377" t="s">
        <v>122</v>
      </c>
      <c r="F3377" t="str">
        <f t="shared" si="157"/>
        <v>New South Wales</v>
      </c>
      <c r="G3377" t="s">
        <v>10</v>
      </c>
      <c r="H3377">
        <v>2650</v>
      </c>
      <c r="I3377" t="s">
        <v>11</v>
      </c>
      <c r="J3377" t="s">
        <v>25</v>
      </c>
      <c r="K3377" t="s">
        <v>19</v>
      </c>
      <c r="L3377" t="s">
        <v>23</v>
      </c>
      <c r="M3377" s="5">
        <v>694.9799999999999</v>
      </c>
      <c r="N3377">
        <v>1</v>
      </c>
    </row>
    <row r="3378" spans="1:14" x14ac:dyDescent="0.25">
      <c r="A3378" s="2">
        <v>45442</v>
      </c>
      <c r="B3378" s="3">
        <f t="shared" si="158"/>
        <v>2024</v>
      </c>
      <c r="C3378" t="str">
        <f t="shared" si="156"/>
        <v>2023-2024</v>
      </c>
      <c r="D3378" t="s">
        <v>147</v>
      </c>
      <c r="E3378" t="s">
        <v>64</v>
      </c>
      <c r="F3378" t="str">
        <f t="shared" si="157"/>
        <v>Victoria</v>
      </c>
      <c r="G3378" t="s">
        <v>45</v>
      </c>
      <c r="H3378">
        <v>3199</v>
      </c>
      <c r="I3378" t="s">
        <v>11</v>
      </c>
      <c r="J3378" t="s">
        <v>63</v>
      </c>
      <c r="K3378" t="s">
        <v>156</v>
      </c>
      <c r="L3378" t="s">
        <v>17</v>
      </c>
      <c r="M3378" s="5">
        <v>695.35</v>
      </c>
      <c r="N3378">
        <v>1</v>
      </c>
    </row>
    <row r="3379" spans="1:14" x14ac:dyDescent="0.25">
      <c r="A3379" s="2">
        <v>45553</v>
      </c>
      <c r="B3379" s="3">
        <f t="shared" si="158"/>
        <v>2025</v>
      </c>
      <c r="C3379" t="str">
        <f t="shared" si="156"/>
        <v>2024-2025</v>
      </c>
      <c r="D3379" t="s">
        <v>148</v>
      </c>
      <c r="E3379" t="s">
        <v>111</v>
      </c>
      <c r="F3379" t="str">
        <f t="shared" si="157"/>
        <v>New South Wales</v>
      </c>
      <c r="G3379" t="s">
        <v>10</v>
      </c>
      <c r="H3379">
        <v>2120</v>
      </c>
      <c r="I3379" t="s">
        <v>11</v>
      </c>
      <c r="J3379" t="s">
        <v>27</v>
      </c>
      <c r="K3379" t="s">
        <v>155</v>
      </c>
      <c r="L3379" t="s">
        <v>20</v>
      </c>
      <c r="M3379" s="5">
        <v>695.35</v>
      </c>
      <c r="N3379">
        <v>1</v>
      </c>
    </row>
    <row r="3380" spans="1:14" x14ac:dyDescent="0.25">
      <c r="A3380" s="2">
        <v>45890</v>
      </c>
      <c r="B3380" s="3">
        <f t="shared" si="158"/>
        <v>2026</v>
      </c>
      <c r="C3380" t="str">
        <f t="shared" si="156"/>
        <v>2025-2026</v>
      </c>
      <c r="D3380" t="s">
        <v>148</v>
      </c>
      <c r="E3380" t="s">
        <v>81</v>
      </c>
      <c r="F3380" t="str">
        <f t="shared" si="157"/>
        <v>New South Wales</v>
      </c>
      <c r="G3380" t="s">
        <v>10</v>
      </c>
      <c r="H3380">
        <v>2485</v>
      </c>
      <c r="I3380" t="s">
        <v>11</v>
      </c>
      <c r="J3380" t="s">
        <v>68</v>
      </c>
      <c r="K3380" t="s">
        <v>150</v>
      </c>
      <c r="L3380" t="s">
        <v>18</v>
      </c>
      <c r="M3380" s="5">
        <v>696.71</v>
      </c>
      <c r="N3380">
        <v>1</v>
      </c>
    </row>
    <row r="3381" spans="1:14" x14ac:dyDescent="0.25">
      <c r="A3381" s="2">
        <v>45856</v>
      </c>
      <c r="B3381" s="3">
        <f t="shared" si="158"/>
        <v>2026</v>
      </c>
      <c r="C3381" t="str">
        <f t="shared" si="156"/>
        <v>2025-2026</v>
      </c>
      <c r="D3381" t="s">
        <v>147</v>
      </c>
      <c r="E3381" t="s">
        <v>108</v>
      </c>
      <c r="F3381" t="str">
        <f t="shared" si="157"/>
        <v>Victoria</v>
      </c>
      <c r="G3381" t="s">
        <v>45</v>
      </c>
      <c r="H3381">
        <v>3018</v>
      </c>
      <c r="I3381" t="s">
        <v>11</v>
      </c>
      <c r="J3381" t="s">
        <v>46</v>
      </c>
      <c r="K3381" t="s">
        <v>154</v>
      </c>
      <c r="L3381" t="s">
        <v>14</v>
      </c>
      <c r="M3381" s="5">
        <v>698.61</v>
      </c>
      <c r="N3381">
        <v>1</v>
      </c>
    </row>
    <row r="3382" spans="1:14" x14ac:dyDescent="0.25">
      <c r="A3382" s="2">
        <v>45944</v>
      </c>
      <c r="B3382" s="3">
        <f t="shared" si="158"/>
        <v>2026</v>
      </c>
      <c r="C3382" t="str">
        <f t="shared" si="156"/>
        <v>2025-2026</v>
      </c>
      <c r="D3382" t="s">
        <v>147</v>
      </c>
      <c r="E3382" t="s">
        <v>114</v>
      </c>
      <c r="F3382" t="str">
        <f t="shared" si="157"/>
        <v>Victoria</v>
      </c>
      <c r="G3382" t="s">
        <v>45</v>
      </c>
      <c r="H3382">
        <v>3551</v>
      </c>
      <c r="I3382" t="s">
        <v>11</v>
      </c>
      <c r="J3382" t="s">
        <v>60</v>
      </c>
      <c r="K3382" t="s">
        <v>150</v>
      </c>
      <c r="L3382" t="s">
        <v>18</v>
      </c>
      <c r="M3382" s="5">
        <v>698.73</v>
      </c>
      <c r="N3382">
        <v>1</v>
      </c>
    </row>
    <row r="3383" spans="1:14" x14ac:dyDescent="0.25">
      <c r="A3383" s="2">
        <v>45786</v>
      </c>
      <c r="B3383" s="3">
        <f t="shared" si="158"/>
        <v>2025</v>
      </c>
      <c r="C3383" t="str">
        <f t="shared" si="156"/>
        <v>2024-2025</v>
      </c>
      <c r="D3383" t="s">
        <v>147</v>
      </c>
      <c r="E3383" t="s">
        <v>105</v>
      </c>
      <c r="F3383" t="str">
        <f t="shared" si="157"/>
        <v>Victoria</v>
      </c>
      <c r="G3383" t="s">
        <v>45</v>
      </c>
      <c r="H3383">
        <v>3500</v>
      </c>
      <c r="I3383" t="s">
        <v>11</v>
      </c>
      <c r="J3383" t="s">
        <v>60</v>
      </c>
      <c r="K3383" t="s">
        <v>151</v>
      </c>
      <c r="L3383" t="s">
        <v>21</v>
      </c>
      <c r="M3383" s="5">
        <v>698.73</v>
      </c>
      <c r="N3383">
        <v>1</v>
      </c>
    </row>
    <row r="3384" spans="1:14" x14ac:dyDescent="0.25">
      <c r="A3384" s="2">
        <v>46017</v>
      </c>
      <c r="B3384" s="3">
        <f t="shared" si="158"/>
        <v>2026</v>
      </c>
      <c r="C3384" t="str">
        <f t="shared" si="156"/>
        <v>2025-2026</v>
      </c>
      <c r="D3384" t="s">
        <v>147</v>
      </c>
      <c r="E3384" t="s">
        <v>102</v>
      </c>
      <c r="F3384" t="str">
        <f t="shared" si="157"/>
        <v>Queensland</v>
      </c>
      <c r="G3384" t="s">
        <v>35</v>
      </c>
      <c r="H3384">
        <v>4870</v>
      </c>
      <c r="I3384" t="s">
        <v>11</v>
      </c>
      <c r="J3384" t="s">
        <v>36</v>
      </c>
      <c r="K3384" t="s">
        <v>151</v>
      </c>
      <c r="L3384" t="s">
        <v>21</v>
      </c>
      <c r="M3384" s="5">
        <v>699.15000000000009</v>
      </c>
      <c r="N3384">
        <v>1</v>
      </c>
    </row>
    <row r="3385" spans="1:14" x14ac:dyDescent="0.25">
      <c r="A3385" s="2">
        <v>45597</v>
      </c>
      <c r="B3385" s="3">
        <f t="shared" si="158"/>
        <v>2025</v>
      </c>
      <c r="C3385" t="str">
        <f t="shared" si="156"/>
        <v>2024-2025</v>
      </c>
      <c r="D3385" t="s">
        <v>147</v>
      </c>
      <c r="E3385" t="s">
        <v>126</v>
      </c>
      <c r="F3385" t="str">
        <f t="shared" si="157"/>
        <v>Queensland</v>
      </c>
      <c r="G3385" t="s">
        <v>35</v>
      </c>
      <c r="H3385">
        <v>4551</v>
      </c>
      <c r="I3385" t="s">
        <v>11</v>
      </c>
      <c r="J3385" t="s">
        <v>120</v>
      </c>
      <c r="K3385" t="s">
        <v>154</v>
      </c>
      <c r="L3385" t="s">
        <v>14</v>
      </c>
      <c r="M3385" s="5">
        <v>699.94999999999993</v>
      </c>
      <c r="N3385">
        <v>1</v>
      </c>
    </row>
    <row r="3386" spans="1:14" x14ac:dyDescent="0.25">
      <c r="A3386" s="2">
        <v>45508</v>
      </c>
      <c r="B3386" s="3">
        <f t="shared" si="158"/>
        <v>2025</v>
      </c>
      <c r="C3386" t="str">
        <f t="shared" si="156"/>
        <v>2024-2025</v>
      </c>
      <c r="D3386" t="s">
        <v>147</v>
      </c>
      <c r="E3386" t="s">
        <v>74</v>
      </c>
      <c r="F3386" t="str">
        <f t="shared" si="157"/>
        <v>South Australia</v>
      </c>
      <c r="G3386" t="s">
        <v>32</v>
      </c>
      <c r="H3386">
        <v>5043</v>
      </c>
      <c r="I3386" t="s">
        <v>11</v>
      </c>
      <c r="J3386" t="s">
        <v>33</v>
      </c>
      <c r="K3386" t="s">
        <v>151</v>
      </c>
      <c r="L3386" t="s">
        <v>21</v>
      </c>
      <c r="M3386" s="5">
        <v>700.16</v>
      </c>
      <c r="N3386">
        <v>1</v>
      </c>
    </row>
    <row r="3387" spans="1:14" x14ac:dyDescent="0.25">
      <c r="A3387" s="2">
        <v>45711</v>
      </c>
      <c r="B3387" s="3">
        <f t="shared" si="158"/>
        <v>2025</v>
      </c>
      <c r="C3387" t="str">
        <f t="shared" si="156"/>
        <v>2024-2025</v>
      </c>
      <c r="D3387" t="s">
        <v>147</v>
      </c>
      <c r="E3387" t="s">
        <v>9</v>
      </c>
      <c r="F3387" t="str">
        <f t="shared" si="157"/>
        <v>New South Wales</v>
      </c>
      <c r="G3387" t="s">
        <v>10</v>
      </c>
      <c r="H3387">
        <v>2067</v>
      </c>
      <c r="I3387" t="s">
        <v>11</v>
      </c>
      <c r="J3387" t="s">
        <v>12</v>
      </c>
      <c r="K3387" t="s">
        <v>154</v>
      </c>
      <c r="L3387" t="s">
        <v>14</v>
      </c>
      <c r="M3387" s="5">
        <v>700.37999999999988</v>
      </c>
      <c r="N3387">
        <v>1</v>
      </c>
    </row>
    <row r="3388" spans="1:14" x14ac:dyDescent="0.25">
      <c r="A3388" s="2">
        <v>45488</v>
      </c>
      <c r="B3388" s="3">
        <f t="shared" si="158"/>
        <v>2025</v>
      </c>
      <c r="C3388" t="str">
        <f t="shared" si="156"/>
        <v>2024-2025</v>
      </c>
      <c r="D3388" t="s">
        <v>147</v>
      </c>
      <c r="E3388" t="s">
        <v>65</v>
      </c>
      <c r="F3388" t="str">
        <f t="shared" si="157"/>
        <v>New South Wales</v>
      </c>
      <c r="G3388" t="s">
        <v>10</v>
      </c>
      <c r="H3388">
        <v>2541</v>
      </c>
      <c r="I3388" t="s">
        <v>11</v>
      </c>
      <c r="J3388" t="s">
        <v>58</v>
      </c>
      <c r="K3388" t="s">
        <v>152</v>
      </c>
      <c r="L3388" t="s">
        <v>13</v>
      </c>
      <c r="M3388" s="5">
        <v>701.14999999999986</v>
      </c>
      <c r="N3388">
        <v>1</v>
      </c>
    </row>
    <row r="3389" spans="1:14" x14ac:dyDescent="0.25">
      <c r="A3389" s="2">
        <v>45333</v>
      </c>
      <c r="B3389" s="3">
        <f t="shared" si="158"/>
        <v>2024</v>
      </c>
      <c r="C3389" t="str">
        <f t="shared" si="156"/>
        <v>2023-2024</v>
      </c>
      <c r="D3389" t="s">
        <v>147</v>
      </c>
      <c r="E3389" t="s">
        <v>109</v>
      </c>
      <c r="F3389" t="str">
        <f t="shared" si="157"/>
        <v>New South Wales</v>
      </c>
      <c r="G3389" t="s">
        <v>10</v>
      </c>
      <c r="H3389">
        <v>2480</v>
      </c>
      <c r="I3389" t="s">
        <v>11</v>
      </c>
      <c r="J3389" t="s">
        <v>68</v>
      </c>
      <c r="K3389" t="s">
        <v>152</v>
      </c>
      <c r="L3389" t="s">
        <v>13</v>
      </c>
      <c r="M3389" s="5">
        <v>701.67000000000007</v>
      </c>
      <c r="N3389">
        <v>1</v>
      </c>
    </row>
    <row r="3390" spans="1:14" x14ac:dyDescent="0.25">
      <c r="A3390" s="2">
        <v>45518</v>
      </c>
      <c r="B3390" s="3">
        <f t="shared" si="158"/>
        <v>2025</v>
      </c>
      <c r="C3390" t="str">
        <f t="shared" si="156"/>
        <v>2024-2025</v>
      </c>
      <c r="D3390" t="s">
        <v>147</v>
      </c>
      <c r="E3390" t="s">
        <v>116</v>
      </c>
      <c r="F3390" t="str">
        <f t="shared" si="157"/>
        <v>Western Australia</v>
      </c>
      <c r="G3390" t="s">
        <v>48</v>
      </c>
      <c r="H3390">
        <v>6725</v>
      </c>
      <c r="I3390" t="s">
        <v>11</v>
      </c>
      <c r="J3390" t="s">
        <v>77</v>
      </c>
      <c r="K3390" t="s">
        <v>149</v>
      </c>
      <c r="L3390" t="s">
        <v>15</v>
      </c>
      <c r="M3390" s="5">
        <v>702.32999999999993</v>
      </c>
      <c r="N3390">
        <v>1</v>
      </c>
    </row>
    <row r="3391" spans="1:14" x14ac:dyDescent="0.25">
      <c r="A3391" s="2">
        <v>45980</v>
      </c>
      <c r="B3391" s="3">
        <f t="shared" si="158"/>
        <v>2026</v>
      </c>
      <c r="C3391" t="str">
        <f t="shared" si="156"/>
        <v>2025-2026</v>
      </c>
      <c r="D3391" t="s">
        <v>148</v>
      </c>
      <c r="E3391" t="s">
        <v>135</v>
      </c>
      <c r="F3391" t="str">
        <f t="shared" si="157"/>
        <v>Victoria</v>
      </c>
      <c r="G3391" t="s">
        <v>45</v>
      </c>
      <c r="H3391">
        <v>3550</v>
      </c>
      <c r="I3391" t="s">
        <v>11</v>
      </c>
      <c r="J3391" t="s">
        <v>60</v>
      </c>
      <c r="K3391" t="s">
        <v>154</v>
      </c>
      <c r="L3391" t="s">
        <v>14</v>
      </c>
      <c r="M3391" s="5">
        <v>702.54</v>
      </c>
      <c r="N3391">
        <v>1</v>
      </c>
    </row>
    <row r="3392" spans="1:14" x14ac:dyDescent="0.25">
      <c r="A3392" s="2">
        <v>45323</v>
      </c>
      <c r="B3392" s="3">
        <f t="shared" si="158"/>
        <v>2024</v>
      </c>
      <c r="C3392" t="str">
        <f t="shared" si="156"/>
        <v>2023-2024</v>
      </c>
      <c r="D3392" t="s">
        <v>147</v>
      </c>
      <c r="E3392" t="s">
        <v>123</v>
      </c>
      <c r="F3392" t="str">
        <f t="shared" si="157"/>
        <v>Western Australia</v>
      </c>
      <c r="G3392" t="s">
        <v>48</v>
      </c>
      <c r="H3392">
        <v>6109</v>
      </c>
      <c r="I3392" t="s">
        <v>11</v>
      </c>
      <c r="J3392" t="s">
        <v>94</v>
      </c>
      <c r="K3392" t="s">
        <v>149</v>
      </c>
      <c r="L3392" t="s">
        <v>15</v>
      </c>
      <c r="M3392" s="5">
        <v>703.34</v>
      </c>
      <c r="N3392">
        <v>1</v>
      </c>
    </row>
    <row r="3393" spans="1:14" x14ac:dyDescent="0.25">
      <c r="A3393" s="2">
        <v>45920</v>
      </c>
      <c r="B3393" s="3">
        <f t="shared" si="158"/>
        <v>2026</v>
      </c>
      <c r="C3393" t="str">
        <f t="shared" si="156"/>
        <v>2025-2026</v>
      </c>
      <c r="D3393" t="s">
        <v>147</v>
      </c>
      <c r="E3393" t="s">
        <v>84</v>
      </c>
      <c r="F3393" t="str">
        <f t="shared" si="157"/>
        <v>Queensland</v>
      </c>
      <c r="G3393" t="s">
        <v>35</v>
      </c>
      <c r="H3393">
        <v>4740</v>
      </c>
      <c r="I3393" t="s">
        <v>11</v>
      </c>
      <c r="J3393" t="s">
        <v>51</v>
      </c>
      <c r="K3393" t="s">
        <v>150</v>
      </c>
      <c r="L3393" t="s">
        <v>18</v>
      </c>
      <c r="M3393" s="5">
        <v>704.46</v>
      </c>
      <c r="N3393">
        <v>1</v>
      </c>
    </row>
    <row r="3394" spans="1:14" x14ac:dyDescent="0.25">
      <c r="A3394" s="2">
        <v>45802</v>
      </c>
      <c r="B3394" s="3">
        <f t="shared" si="158"/>
        <v>2025</v>
      </c>
      <c r="C3394" t="str">
        <f t="shared" ref="C3394:C3457" si="159">IF(MONTH(A3394) &gt;= 7, YEAR(A3394) &amp; "-" &amp; YEAR(A3394) + 1, YEAR(A3394) - 1 &amp; "-" &amp; YEAR(A3394))</f>
        <v>2024-2025</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25">
      <c r="A3395" s="2">
        <v>45820</v>
      </c>
      <c r="B3395" s="3">
        <f t="shared" ref="B3395:B3458" si="161">IF(MONTH(A3395)&gt;=7,YEAR(A3395)+1,YEAR(A3395))</f>
        <v>2025</v>
      </c>
      <c r="C3395" t="str">
        <f t="shared" si="159"/>
        <v>2024-2025</v>
      </c>
      <c r="D3395" t="s">
        <v>148</v>
      </c>
      <c r="E3395" t="s">
        <v>91</v>
      </c>
      <c r="F3395" t="str">
        <f t="shared" si="160"/>
        <v>Victoria</v>
      </c>
      <c r="G3395" t="s">
        <v>45</v>
      </c>
      <c r="H3395">
        <v>3690</v>
      </c>
      <c r="I3395" t="s">
        <v>11</v>
      </c>
      <c r="J3395" t="s">
        <v>55</v>
      </c>
      <c r="K3395" t="s">
        <v>150</v>
      </c>
      <c r="L3395" t="s">
        <v>18</v>
      </c>
      <c r="M3395" s="5">
        <v>706.39</v>
      </c>
      <c r="N3395">
        <v>1</v>
      </c>
    </row>
    <row r="3396" spans="1:14" x14ac:dyDescent="0.25">
      <c r="A3396" s="2">
        <v>45698</v>
      </c>
      <c r="B3396" s="3">
        <f t="shared" si="161"/>
        <v>2025</v>
      </c>
      <c r="C3396" t="str">
        <f t="shared" si="159"/>
        <v>2024-2025</v>
      </c>
      <c r="D3396" t="s">
        <v>148</v>
      </c>
      <c r="E3396" t="s">
        <v>108</v>
      </c>
      <c r="F3396" t="str">
        <f t="shared" si="160"/>
        <v>Victoria</v>
      </c>
      <c r="G3396" t="s">
        <v>45</v>
      </c>
      <c r="H3396">
        <v>3018</v>
      </c>
      <c r="I3396" t="s">
        <v>11</v>
      </c>
      <c r="J3396" t="s">
        <v>46</v>
      </c>
      <c r="K3396" t="s">
        <v>19</v>
      </c>
      <c r="L3396" t="s">
        <v>23</v>
      </c>
      <c r="M3396" s="5">
        <v>706.49</v>
      </c>
      <c r="N3396">
        <v>1</v>
      </c>
    </row>
    <row r="3397" spans="1:14" x14ac:dyDescent="0.25">
      <c r="A3397" s="2">
        <v>45432</v>
      </c>
      <c r="B3397" s="3">
        <f t="shared" si="161"/>
        <v>2024</v>
      </c>
      <c r="C3397" t="str">
        <f t="shared" si="159"/>
        <v>2023-2024</v>
      </c>
      <c r="D3397" t="s">
        <v>148</v>
      </c>
      <c r="E3397" t="s">
        <v>34</v>
      </c>
      <c r="F3397" t="str">
        <f t="shared" si="160"/>
        <v>Queensland</v>
      </c>
      <c r="G3397" t="s">
        <v>35</v>
      </c>
      <c r="H3397">
        <v>4802</v>
      </c>
      <c r="I3397" t="s">
        <v>11</v>
      </c>
      <c r="J3397" t="s">
        <v>36</v>
      </c>
      <c r="K3397" t="s">
        <v>149</v>
      </c>
      <c r="L3397" t="s">
        <v>15</v>
      </c>
      <c r="M3397" s="5">
        <v>710.89</v>
      </c>
      <c r="N3397">
        <v>1</v>
      </c>
    </row>
    <row r="3398" spans="1:14" x14ac:dyDescent="0.25">
      <c r="A3398" s="2">
        <v>45541</v>
      </c>
      <c r="B3398" s="3">
        <f t="shared" si="161"/>
        <v>2025</v>
      </c>
      <c r="C3398" t="str">
        <f t="shared" si="159"/>
        <v>2024-2025</v>
      </c>
      <c r="D3398" t="s">
        <v>147</v>
      </c>
      <c r="E3398" t="s">
        <v>131</v>
      </c>
      <c r="F3398" t="str">
        <f t="shared" si="160"/>
        <v>Western Australia</v>
      </c>
      <c r="G3398" t="s">
        <v>48</v>
      </c>
      <c r="H3398">
        <v>6530</v>
      </c>
      <c r="I3398" t="s">
        <v>11</v>
      </c>
      <c r="J3398" t="s">
        <v>77</v>
      </c>
      <c r="K3398" t="s">
        <v>19</v>
      </c>
      <c r="L3398" t="s">
        <v>23</v>
      </c>
      <c r="M3398" s="5">
        <v>715</v>
      </c>
      <c r="N3398">
        <v>1</v>
      </c>
    </row>
    <row r="3399" spans="1:14" x14ac:dyDescent="0.25">
      <c r="A3399" s="2">
        <v>45562</v>
      </c>
      <c r="B3399" s="3">
        <f t="shared" si="161"/>
        <v>2025</v>
      </c>
      <c r="C3399" t="str">
        <f t="shared" si="159"/>
        <v>2024-2025</v>
      </c>
      <c r="D3399" t="s">
        <v>147</v>
      </c>
      <c r="E3399" t="s">
        <v>62</v>
      </c>
      <c r="F3399" t="str">
        <f t="shared" si="160"/>
        <v>Victoria</v>
      </c>
      <c r="G3399" t="s">
        <v>45</v>
      </c>
      <c r="H3399">
        <v>3134</v>
      </c>
      <c r="I3399" t="s">
        <v>11</v>
      </c>
      <c r="J3399" t="s">
        <v>63</v>
      </c>
      <c r="K3399" t="s">
        <v>149</v>
      </c>
      <c r="L3399" t="s">
        <v>15</v>
      </c>
      <c r="M3399" s="5">
        <v>715.37</v>
      </c>
      <c r="N3399">
        <v>1</v>
      </c>
    </row>
    <row r="3400" spans="1:14" x14ac:dyDescent="0.25">
      <c r="A3400" s="2">
        <v>45346</v>
      </c>
      <c r="B3400" s="3">
        <f t="shared" si="161"/>
        <v>2024</v>
      </c>
      <c r="C3400" t="str">
        <f t="shared" si="159"/>
        <v>2023-2024</v>
      </c>
      <c r="D3400" t="s">
        <v>147</v>
      </c>
      <c r="E3400" t="s">
        <v>40</v>
      </c>
      <c r="F3400" t="str">
        <f t="shared" si="160"/>
        <v>New South Wales</v>
      </c>
      <c r="G3400" t="s">
        <v>10</v>
      </c>
      <c r="H3400">
        <v>2116</v>
      </c>
      <c r="I3400" t="s">
        <v>11</v>
      </c>
      <c r="J3400" t="s">
        <v>27</v>
      </c>
      <c r="K3400" t="s">
        <v>152</v>
      </c>
      <c r="L3400" t="s">
        <v>13</v>
      </c>
      <c r="M3400" s="5">
        <v>715.61999999999989</v>
      </c>
      <c r="N3400">
        <v>1</v>
      </c>
    </row>
    <row r="3401" spans="1:14" x14ac:dyDescent="0.25">
      <c r="A3401" s="2">
        <v>45905</v>
      </c>
      <c r="B3401" s="3">
        <f t="shared" si="161"/>
        <v>2026</v>
      </c>
      <c r="C3401" t="str">
        <f t="shared" si="159"/>
        <v>2025-2026</v>
      </c>
      <c r="D3401" t="s">
        <v>148</v>
      </c>
      <c r="E3401" t="s">
        <v>135</v>
      </c>
      <c r="F3401" t="str">
        <f t="shared" si="160"/>
        <v>Victoria</v>
      </c>
      <c r="G3401" t="s">
        <v>45</v>
      </c>
      <c r="H3401">
        <v>3550</v>
      </c>
      <c r="I3401" t="s">
        <v>11</v>
      </c>
      <c r="J3401" t="s">
        <v>60</v>
      </c>
      <c r="K3401" t="s">
        <v>151</v>
      </c>
      <c r="L3401" t="s">
        <v>21</v>
      </c>
      <c r="M3401" s="5">
        <v>715.88</v>
      </c>
      <c r="N3401">
        <v>1</v>
      </c>
    </row>
    <row r="3402" spans="1:14" x14ac:dyDescent="0.25">
      <c r="A3402" s="2">
        <v>45338</v>
      </c>
      <c r="B3402" s="3">
        <f t="shared" si="161"/>
        <v>2024</v>
      </c>
      <c r="C3402" t="str">
        <f t="shared" si="159"/>
        <v>2023-2024</v>
      </c>
      <c r="D3402" t="s">
        <v>147</v>
      </c>
      <c r="E3402" t="s">
        <v>50</v>
      </c>
      <c r="F3402" t="str">
        <f t="shared" si="160"/>
        <v>Queensland</v>
      </c>
      <c r="G3402" t="s">
        <v>35</v>
      </c>
      <c r="H3402">
        <v>4703</v>
      </c>
      <c r="I3402" t="s">
        <v>11</v>
      </c>
      <c r="J3402" t="s">
        <v>51</v>
      </c>
      <c r="K3402" t="s">
        <v>153</v>
      </c>
      <c r="L3402" t="s">
        <v>16</v>
      </c>
      <c r="M3402" s="5">
        <v>716.45</v>
      </c>
      <c r="N3402">
        <v>1</v>
      </c>
    </row>
    <row r="3403" spans="1:14" x14ac:dyDescent="0.25">
      <c r="A3403" s="2">
        <v>45579</v>
      </c>
      <c r="B3403" s="3">
        <f t="shared" si="161"/>
        <v>2025</v>
      </c>
      <c r="C3403" t="str">
        <f t="shared" si="159"/>
        <v>2024-2025</v>
      </c>
      <c r="D3403" t="s">
        <v>147</v>
      </c>
      <c r="E3403" t="s">
        <v>115</v>
      </c>
      <c r="F3403" t="str">
        <f t="shared" si="160"/>
        <v>Western Australia</v>
      </c>
      <c r="G3403" t="s">
        <v>48</v>
      </c>
      <c r="H3403">
        <v>6280</v>
      </c>
      <c r="I3403" t="s">
        <v>11</v>
      </c>
      <c r="J3403" t="s">
        <v>94</v>
      </c>
      <c r="K3403" t="s">
        <v>152</v>
      </c>
      <c r="L3403" t="s">
        <v>13</v>
      </c>
      <c r="M3403" s="5">
        <v>716.67000000000007</v>
      </c>
      <c r="N3403">
        <v>1</v>
      </c>
    </row>
    <row r="3404" spans="1:14" x14ac:dyDescent="0.25">
      <c r="A3404" s="2">
        <v>45829</v>
      </c>
      <c r="B3404" s="3">
        <f t="shared" si="161"/>
        <v>2025</v>
      </c>
      <c r="C3404" t="str">
        <f t="shared" si="159"/>
        <v>2024-2025</v>
      </c>
      <c r="D3404" t="s">
        <v>147</v>
      </c>
      <c r="E3404" t="s">
        <v>66</v>
      </c>
      <c r="F3404" t="str">
        <f t="shared" si="160"/>
        <v>South Australia</v>
      </c>
      <c r="G3404" t="s">
        <v>32</v>
      </c>
      <c r="H3404">
        <v>5169</v>
      </c>
      <c r="I3404" t="s">
        <v>11</v>
      </c>
      <c r="J3404" t="s">
        <v>33</v>
      </c>
      <c r="K3404" t="s">
        <v>150</v>
      </c>
      <c r="L3404" t="s">
        <v>18</v>
      </c>
      <c r="M3404" s="5">
        <v>717.45</v>
      </c>
      <c r="N3404">
        <v>1</v>
      </c>
    </row>
    <row r="3405" spans="1:14" x14ac:dyDescent="0.25">
      <c r="A3405" s="2">
        <v>45666</v>
      </c>
      <c r="B3405" s="3">
        <f t="shared" si="161"/>
        <v>2025</v>
      </c>
      <c r="C3405" t="str">
        <f t="shared" si="159"/>
        <v>2024-2025</v>
      </c>
      <c r="D3405" t="s">
        <v>147</v>
      </c>
      <c r="E3405" t="s">
        <v>74</v>
      </c>
      <c r="F3405" t="str">
        <f t="shared" si="160"/>
        <v>South Australia</v>
      </c>
      <c r="G3405" t="s">
        <v>32</v>
      </c>
      <c r="H3405">
        <v>5043</v>
      </c>
      <c r="I3405" t="s">
        <v>11</v>
      </c>
      <c r="J3405" t="s">
        <v>33</v>
      </c>
      <c r="K3405" t="s">
        <v>151</v>
      </c>
      <c r="L3405" t="s">
        <v>21</v>
      </c>
      <c r="M3405" s="5">
        <v>718.24</v>
      </c>
      <c r="N3405">
        <v>1</v>
      </c>
    </row>
    <row r="3406" spans="1:14" x14ac:dyDescent="0.25">
      <c r="A3406" s="2">
        <v>45626</v>
      </c>
      <c r="B3406" s="3">
        <f t="shared" si="161"/>
        <v>2025</v>
      </c>
      <c r="C3406" t="str">
        <f t="shared" si="159"/>
        <v>2024-2025</v>
      </c>
      <c r="D3406" t="s">
        <v>148</v>
      </c>
      <c r="E3406" t="s">
        <v>78</v>
      </c>
      <c r="F3406" t="str">
        <f t="shared" si="160"/>
        <v>New South Wales</v>
      </c>
      <c r="G3406" t="s">
        <v>10</v>
      </c>
      <c r="H3406">
        <v>2350</v>
      </c>
      <c r="I3406" t="s">
        <v>11</v>
      </c>
      <c r="J3406" t="s">
        <v>68</v>
      </c>
      <c r="K3406" t="s">
        <v>154</v>
      </c>
      <c r="L3406" t="s">
        <v>14</v>
      </c>
      <c r="M3406" s="5">
        <v>721.01999999999987</v>
      </c>
      <c r="N3406">
        <v>1</v>
      </c>
    </row>
    <row r="3407" spans="1:14" x14ac:dyDescent="0.25">
      <c r="A3407" s="2">
        <v>45514</v>
      </c>
      <c r="B3407" s="3">
        <f t="shared" si="161"/>
        <v>2025</v>
      </c>
      <c r="C3407" t="str">
        <f t="shared" si="159"/>
        <v>2024-2025</v>
      </c>
      <c r="D3407" t="s">
        <v>147</v>
      </c>
      <c r="E3407" t="s">
        <v>37</v>
      </c>
      <c r="F3407" t="str">
        <f t="shared" si="160"/>
        <v>South Australia</v>
      </c>
      <c r="G3407" t="s">
        <v>32</v>
      </c>
      <c r="H3407">
        <v>5607</v>
      </c>
      <c r="I3407" t="s">
        <v>11</v>
      </c>
      <c r="J3407" t="s">
        <v>38</v>
      </c>
      <c r="K3407" t="s">
        <v>149</v>
      </c>
      <c r="L3407" t="s">
        <v>15</v>
      </c>
      <c r="M3407" s="5">
        <v>721.04</v>
      </c>
      <c r="N3407">
        <v>1</v>
      </c>
    </row>
    <row r="3408" spans="1:14" x14ac:dyDescent="0.25">
      <c r="A3408" s="2">
        <v>45846</v>
      </c>
      <c r="B3408" s="3">
        <f t="shared" si="161"/>
        <v>2026</v>
      </c>
      <c r="C3408" t="str">
        <f t="shared" si="159"/>
        <v>2025-2026</v>
      </c>
      <c r="D3408" t="s">
        <v>147</v>
      </c>
      <c r="E3408" t="s">
        <v>143</v>
      </c>
      <c r="F3408" t="str">
        <f t="shared" si="160"/>
        <v>New South Wales</v>
      </c>
      <c r="G3408" t="s">
        <v>10</v>
      </c>
      <c r="H3408">
        <v>2154</v>
      </c>
      <c r="I3408" t="s">
        <v>11</v>
      </c>
      <c r="J3408" t="s">
        <v>27</v>
      </c>
      <c r="K3408" t="s">
        <v>154</v>
      </c>
      <c r="L3408" t="s">
        <v>14</v>
      </c>
      <c r="M3408" s="5">
        <v>721.23</v>
      </c>
      <c r="N3408">
        <v>1</v>
      </c>
    </row>
    <row r="3409" spans="1:14" x14ac:dyDescent="0.25">
      <c r="A3409" s="2">
        <v>45504</v>
      </c>
      <c r="B3409" s="3">
        <f t="shared" si="161"/>
        <v>2025</v>
      </c>
      <c r="C3409" t="str">
        <f t="shared" si="159"/>
        <v>2024-2025</v>
      </c>
      <c r="D3409" t="s">
        <v>147</v>
      </c>
      <c r="E3409" t="s">
        <v>132</v>
      </c>
      <c r="F3409" t="str">
        <f t="shared" si="160"/>
        <v>New South Wales</v>
      </c>
      <c r="G3409" t="s">
        <v>10</v>
      </c>
      <c r="H3409">
        <v>2800</v>
      </c>
      <c r="I3409" t="s">
        <v>11</v>
      </c>
      <c r="J3409" t="s">
        <v>25</v>
      </c>
      <c r="K3409" t="s">
        <v>150</v>
      </c>
      <c r="L3409" t="s">
        <v>18</v>
      </c>
      <c r="M3409" s="5">
        <v>721.40000000000009</v>
      </c>
      <c r="N3409">
        <v>1</v>
      </c>
    </row>
    <row r="3410" spans="1:14" x14ac:dyDescent="0.25">
      <c r="A3410" s="2">
        <v>45453</v>
      </c>
      <c r="B3410" s="3">
        <f t="shared" si="161"/>
        <v>2024</v>
      </c>
      <c r="C3410" t="str">
        <f t="shared" si="159"/>
        <v>2023-2024</v>
      </c>
      <c r="D3410" t="s">
        <v>147</v>
      </c>
      <c r="E3410" t="s">
        <v>65</v>
      </c>
      <c r="F3410" t="str">
        <f t="shared" si="160"/>
        <v>New South Wales</v>
      </c>
      <c r="G3410" t="s">
        <v>10</v>
      </c>
      <c r="H3410">
        <v>2541</v>
      </c>
      <c r="I3410" t="s">
        <v>11</v>
      </c>
      <c r="J3410" t="s">
        <v>58</v>
      </c>
      <c r="K3410" t="s">
        <v>154</v>
      </c>
      <c r="L3410" t="s">
        <v>14</v>
      </c>
      <c r="M3410" s="5">
        <v>721.7</v>
      </c>
      <c r="N3410">
        <v>1</v>
      </c>
    </row>
    <row r="3411" spans="1:14" x14ac:dyDescent="0.25">
      <c r="A3411" s="2">
        <v>45581</v>
      </c>
      <c r="B3411" s="3">
        <f t="shared" si="161"/>
        <v>2025</v>
      </c>
      <c r="C3411" t="str">
        <f t="shared" si="159"/>
        <v>2024-2025</v>
      </c>
      <c r="D3411" t="s">
        <v>147</v>
      </c>
      <c r="E3411" t="s">
        <v>105</v>
      </c>
      <c r="F3411" t="str">
        <f t="shared" si="160"/>
        <v>Victoria</v>
      </c>
      <c r="G3411" t="s">
        <v>45</v>
      </c>
      <c r="H3411">
        <v>3500</v>
      </c>
      <c r="I3411" t="s">
        <v>11</v>
      </c>
      <c r="J3411" t="s">
        <v>60</v>
      </c>
      <c r="K3411" t="s">
        <v>150</v>
      </c>
      <c r="L3411" t="s">
        <v>18</v>
      </c>
      <c r="M3411" s="5">
        <v>722.32999999999993</v>
      </c>
      <c r="N3411">
        <v>1</v>
      </c>
    </row>
    <row r="3412" spans="1:14" x14ac:dyDescent="0.25">
      <c r="A3412" s="2">
        <v>45708</v>
      </c>
      <c r="B3412" s="3">
        <f t="shared" si="161"/>
        <v>2025</v>
      </c>
      <c r="C3412" t="str">
        <f t="shared" si="159"/>
        <v>2024-2025</v>
      </c>
      <c r="D3412" t="s">
        <v>147</v>
      </c>
      <c r="E3412" t="s">
        <v>134</v>
      </c>
      <c r="F3412" t="str">
        <f t="shared" si="160"/>
        <v>Queensland</v>
      </c>
      <c r="G3412" t="s">
        <v>35</v>
      </c>
      <c r="H3412">
        <v>4825</v>
      </c>
      <c r="I3412" t="s">
        <v>11</v>
      </c>
      <c r="J3412" t="s">
        <v>36</v>
      </c>
      <c r="K3412" t="s">
        <v>151</v>
      </c>
      <c r="L3412" t="s">
        <v>21</v>
      </c>
      <c r="M3412" s="5">
        <v>723.53000000000009</v>
      </c>
      <c r="N3412">
        <v>1</v>
      </c>
    </row>
    <row r="3413" spans="1:14" x14ac:dyDescent="0.25">
      <c r="A3413" s="2">
        <v>45557</v>
      </c>
      <c r="B3413" s="3">
        <f t="shared" si="161"/>
        <v>2025</v>
      </c>
      <c r="C3413" t="str">
        <f t="shared" si="159"/>
        <v>2024-2025</v>
      </c>
      <c r="D3413" t="s">
        <v>147</v>
      </c>
      <c r="E3413" t="s">
        <v>31</v>
      </c>
      <c r="F3413" t="str">
        <f t="shared" si="160"/>
        <v>South Australia</v>
      </c>
      <c r="G3413" t="s">
        <v>32</v>
      </c>
      <c r="H3413">
        <v>5168</v>
      </c>
      <c r="I3413" t="s">
        <v>11</v>
      </c>
      <c r="J3413" t="s">
        <v>33</v>
      </c>
      <c r="K3413" t="s">
        <v>155</v>
      </c>
      <c r="L3413" t="s">
        <v>20</v>
      </c>
      <c r="M3413" s="5">
        <v>724.4</v>
      </c>
      <c r="N3413">
        <v>1</v>
      </c>
    </row>
    <row r="3414" spans="1:14" x14ac:dyDescent="0.25">
      <c r="A3414" s="2">
        <v>45728</v>
      </c>
      <c r="B3414" s="3">
        <f t="shared" si="161"/>
        <v>2025</v>
      </c>
      <c r="C3414" t="str">
        <f t="shared" si="159"/>
        <v>2024-2025</v>
      </c>
      <c r="D3414" t="s">
        <v>147</v>
      </c>
      <c r="E3414" t="s">
        <v>97</v>
      </c>
      <c r="F3414" t="str">
        <f t="shared" si="160"/>
        <v>Tasmania</v>
      </c>
      <c r="G3414" t="s">
        <v>70</v>
      </c>
      <c r="H3414">
        <v>7250</v>
      </c>
      <c r="I3414" t="s">
        <v>11</v>
      </c>
      <c r="J3414" t="s">
        <v>71</v>
      </c>
      <c r="K3414" t="s">
        <v>150</v>
      </c>
      <c r="L3414" t="s">
        <v>18</v>
      </c>
      <c r="M3414" s="5">
        <v>724.66000000000008</v>
      </c>
      <c r="N3414">
        <v>1</v>
      </c>
    </row>
    <row r="3415" spans="1:14" x14ac:dyDescent="0.25">
      <c r="A3415" s="2">
        <v>45932</v>
      </c>
      <c r="B3415" s="3">
        <f t="shared" si="161"/>
        <v>2026</v>
      </c>
      <c r="C3415" t="str">
        <f t="shared" si="159"/>
        <v>2025-2026</v>
      </c>
      <c r="D3415" t="s">
        <v>147</v>
      </c>
      <c r="E3415" t="s">
        <v>78</v>
      </c>
      <c r="F3415" t="str">
        <f t="shared" si="160"/>
        <v>New South Wales</v>
      </c>
      <c r="G3415" t="s">
        <v>10</v>
      </c>
      <c r="H3415">
        <v>2350</v>
      </c>
      <c r="I3415" t="s">
        <v>11</v>
      </c>
      <c r="J3415" t="s">
        <v>68</v>
      </c>
      <c r="K3415" t="s">
        <v>152</v>
      </c>
      <c r="L3415" t="s">
        <v>13</v>
      </c>
      <c r="M3415" s="5">
        <v>724.67999999999984</v>
      </c>
      <c r="N3415">
        <v>1</v>
      </c>
    </row>
    <row r="3416" spans="1:14" x14ac:dyDescent="0.25">
      <c r="A3416" s="2">
        <v>45950</v>
      </c>
      <c r="B3416" s="3">
        <f t="shared" si="161"/>
        <v>2026</v>
      </c>
      <c r="C3416" t="str">
        <f t="shared" si="159"/>
        <v>2025-2026</v>
      </c>
      <c r="D3416" t="s">
        <v>147</v>
      </c>
      <c r="E3416" t="s">
        <v>133</v>
      </c>
      <c r="F3416" t="str">
        <f t="shared" si="160"/>
        <v>Queensland</v>
      </c>
      <c r="G3416" t="s">
        <v>35</v>
      </c>
      <c r="H3416">
        <v>4305</v>
      </c>
      <c r="I3416" t="s">
        <v>11</v>
      </c>
      <c r="J3416" t="s">
        <v>104</v>
      </c>
      <c r="K3416" t="s">
        <v>151</v>
      </c>
      <c r="L3416" t="s">
        <v>21</v>
      </c>
      <c r="M3416" s="5">
        <v>724.75</v>
      </c>
      <c r="N3416">
        <v>1</v>
      </c>
    </row>
    <row r="3417" spans="1:14" x14ac:dyDescent="0.25">
      <c r="A3417" s="2">
        <v>45904</v>
      </c>
      <c r="B3417" s="3">
        <f t="shared" si="161"/>
        <v>2026</v>
      </c>
      <c r="C3417" t="str">
        <f t="shared" si="159"/>
        <v>2025-2026</v>
      </c>
      <c r="D3417" t="s">
        <v>148</v>
      </c>
      <c r="E3417" t="s">
        <v>61</v>
      </c>
      <c r="F3417" t="str">
        <f t="shared" si="160"/>
        <v>New South Wales</v>
      </c>
      <c r="G3417" t="s">
        <v>10</v>
      </c>
      <c r="H3417">
        <v>2539</v>
      </c>
      <c r="I3417" t="s">
        <v>11</v>
      </c>
      <c r="J3417" t="s">
        <v>58</v>
      </c>
      <c r="K3417" t="s">
        <v>149</v>
      </c>
      <c r="L3417" t="s">
        <v>15</v>
      </c>
      <c r="M3417" s="5">
        <v>726.35</v>
      </c>
      <c r="N3417">
        <v>1</v>
      </c>
    </row>
    <row r="3418" spans="1:14" x14ac:dyDescent="0.25">
      <c r="A3418" s="2">
        <v>45308</v>
      </c>
      <c r="B3418" s="3">
        <f t="shared" si="161"/>
        <v>2024</v>
      </c>
      <c r="C3418" t="str">
        <f t="shared" si="159"/>
        <v>2023-2024</v>
      </c>
      <c r="D3418" t="s">
        <v>147</v>
      </c>
      <c r="E3418" t="s">
        <v>64</v>
      </c>
      <c r="F3418" t="str">
        <f t="shared" si="160"/>
        <v>Victoria</v>
      </c>
      <c r="G3418" t="s">
        <v>45</v>
      </c>
      <c r="H3418">
        <v>3199</v>
      </c>
      <c r="I3418" t="s">
        <v>11</v>
      </c>
      <c r="J3418" t="s">
        <v>63</v>
      </c>
      <c r="K3418" t="s">
        <v>154</v>
      </c>
      <c r="L3418" t="s">
        <v>14</v>
      </c>
      <c r="M3418" s="5">
        <v>726.38</v>
      </c>
      <c r="N3418">
        <v>1</v>
      </c>
    </row>
    <row r="3419" spans="1:14" x14ac:dyDescent="0.25">
      <c r="A3419" s="2">
        <v>45699</v>
      </c>
      <c r="B3419" s="3">
        <f t="shared" si="161"/>
        <v>2025</v>
      </c>
      <c r="C3419" t="str">
        <f t="shared" si="159"/>
        <v>2024-2025</v>
      </c>
      <c r="D3419" t="s">
        <v>147</v>
      </c>
      <c r="E3419" t="s">
        <v>24</v>
      </c>
      <c r="F3419" t="str">
        <f t="shared" si="160"/>
        <v>New South Wales</v>
      </c>
      <c r="G3419" t="s">
        <v>10</v>
      </c>
      <c r="H3419">
        <v>2795</v>
      </c>
      <c r="I3419" t="s">
        <v>11</v>
      </c>
      <c r="J3419" t="s">
        <v>25</v>
      </c>
      <c r="K3419" t="s">
        <v>152</v>
      </c>
      <c r="L3419" t="s">
        <v>13</v>
      </c>
      <c r="M3419" s="5">
        <v>727.32999999999981</v>
      </c>
      <c r="N3419">
        <v>1</v>
      </c>
    </row>
    <row r="3420" spans="1:14" x14ac:dyDescent="0.25">
      <c r="A3420" s="2">
        <v>45355</v>
      </c>
      <c r="B3420" s="3">
        <f t="shared" si="161"/>
        <v>2024</v>
      </c>
      <c r="C3420" t="str">
        <f t="shared" si="159"/>
        <v>2023-2024</v>
      </c>
      <c r="D3420" t="s">
        <v>147</v>
      </c>
      <c r="E3420" t="s">
        <v>41</v>
      </c>
      <c r="F3420" t="str">
        <f t="shared" si="160"/>
        <v>New South Wales</v>
      </c>
      <c r="G3420" t="s">
        <v>10</v>
      </c>
      <c r="H3420">
        <v>2830</v>
      </c>
      <c r="I3420" t="s">
        <v>11</v>
      </c>
      <c r="J3420" t="s">
        <v>25</v>
      </c>
      <c r="K3420" t="s">
        <v>150</v>
      </c>
      <c r="L3420" t="s">
        <v>18</v>
      </c>
      <c r="M3420" s="5">
        <v>728.16000000000008</v>
      </c>
      <c r="N3420">
        <v>1</v>
      </c>
    </row>
    <row r="3421" spans="1:14" x14ac:dyDescent="0.25">
      <c r="A3421" s="2">
        <v>45385</v>
      </c>
      <c r="B3421" s="3">
        <f t="shared" si="161"/>
        <v>2024</v>
      </c>
      <c r="C3421" t="str">
        <f t="shared" si="159"/>
        <v>2023-2024</v>
      </c>
      <c r="D3421" t="s">
        <v>147</v>
      </c>
      <c r="E3421" t="s">
        <v>57</v>
      </c>
      <c r="F3421" t="str">
        <f t="shared" si="160"/>
        <v>New South Wales</v>
      </c>
      <c r="G3421" t="s">
        <v>10</v>
      </c>
      <c r="H3421">
        <v>2560</v>
      </c>
      <c r="I3421" t="s">
        <v>11</v>
      </c>
      <c r="J3421" t="s">
        <v>58</v>
      </c>
      <c r="K3421" t="s">
        <v>154</v>
      </c>
      <c r="L3421" t="s">
        <v>14</v>
      </c>
      <c r="M3421" s="5">
        <v>729.09</v>
      </c>
      <c r="N3421">
        <v>1</v>
      </c>
    </row>
    <row r="3422" spans="1:14" x14ac:dyDescent="0.25">
      <c r="A3422" s="2">
        <v>45474</v>
      </c>
      <c r="B3422" s="3">
        <f t="shared" si="161"/>
        <v>2025</v>
      </c>
      <c r="C3422" t="str">
        <f t="shared" si="159"/>
        <v>2024-2025</v>
      </c>
      <c r="D3422" t="s">
        <v>147</v>
      </c>
      <c r="E3422" t="s">
        <v>124</v>
      </c>
      <c r="F3422" t="str">
        <f t="shared" si="160"/>
        <v>New South Wales</v>
      </c>
      <c r="G3422" t="s">
        <v>10</v>
      </c>
      <c r="H3422">
        <v>2015</v>
      </c>
      <c r="I3422" t="s">
        <v>11</v>
      </c>
      <c r="J3422" t="s">
        <v>12</v>
      </c>
      <c r="K3422" t="s">
        <v>152</v>
      </c>
      <c r="L3422" t="s">
        <v>13</v>
      </c>
      <c r="M3422" s="5">
        <v>729.36</v>
      </c>
      <c r="N3422">
        <v>1</v>
      </c>
    </row>
    <row r="3423" spans="1:14" x14ac:dyDescent="0.25">
      <c r="A3423" s="2">
        <v>45770</v>
      </c>
      <c r="B3423" s="3">
        <f t="shared" si="161"/>
        <v>2025</v>
      </c>
      <c r="C3423" t="str">
        <f t="shared" si="159"/>
        <v>2024-2025</v>
      </c>
      <c r="D3423" t="s">
        <v>147</v>
      </c>
      <c r="E3423" t="s">
        <v>96</v>
      </c>
      <c r="F3423" t="str">
        <f t="shared" si="160"/>
        <v>Western Australia</v>
      </c>
      <c r="G3423" t="s">
        <v>48</v>
      </c>
      <c r="H3423">
        <v>6330</v>
      </c>
      <c r="I3423" t="s">
        <v>11</v>
      </c>
      <c r="J3423" t="s">
        <v>94</v>
      </c>
      <c r="K3423" t="s">
        <v>156</v>
      </c>
      <c r="L3423" t="s">
        <v>17</v>
      </c>
      <c r="M3423" s="5">
        <v>731.02</v>
      </c>
      <c r="N3423">
        <v>1</v>
      </c>
    </row>
    <row r="3424" spans="1:14" x14ac:dyDescent="0.25">
      <c r="A3424" s="2">
        <v>45922</v>
      </c>
      <c r="B3424" s="3">
        <f t="shared" si="161"/>
        <v>2026</v>
      </c>
      <c r="C3424" t="str">
        <f t="shared" si="159"/>
        <v>2025-2026</v>
      </c>
      <c r="D3424" t="s">
        <v>147</v>
      </c>
      <c r="E3424" t="s">
        <v>145</v>
      </c>
      <c r="F3424" t="str">
        <f t="shared" si="160"/>
        <v>New South Wales</v>
      </c>
      <c r="G3424" t="s">
        <v>10</v>
      </c>
      <c r="H3424">
        <v>2101</v>
      </c>
      <c r="I3424" t="s">
        <v>11</v>
      </c>
      <c r="J3424" t="s">
        <v>27</v>
      </c>
      <c r="K3424" t="s">
        <v>150</v>
      </c>
      <c r="L3424" t="s">
        <v>18</v>
      </c>
      <c r="M3424" s="5">
        <v>731.57999999999993</v>
      </c>
      <c r="N3424">
        <v>1</v>
      </c>
    </row>
    <row r="3425" spans="1:14" x14ac:dyDescent="0.25">
      <c r="A3425" s="2">
        <v>45400</v>
      </c>
      <c r="B3425" s="3">
        <f t="shared" si="161"/>
        <v>2024</v>
      </c>
      <c r="C3425" t="str">
        <f t="shared" si="159"/>
        <v>2023-2024</v>
      </c>
      <c r="D3425" t="s">
        <v>147</v>
      </c>
      <c r="E3425" t="s">
        <v>59</v>
      </c>
      <c r="F3425" t="str">
        <f t="shared" si="160"/>
        <v>Victoria</v>
      </c>
      <c r="G3425" t="s">
        <v>45</v>
      </c>
      <c r="H3425">
        <v>3280</v>
      </c>
      <c r="I3425" t="s">
        <v>11</v>
      </c>
      <c r="J3425" t="s">
        <v>60</v>
      </c>
      <c r="K3425" t="s">
        <v>153</v>
      </c>
      <c r="L3425" t="s">
        <v>16</v>
      </c>
      <c r="M3425" s="5">
        <v>733.47</v>
      </c>
      <c r="N3425">
        <v>1</v>
      </c>
    </row>
    <row r="3426" spans="1:14" x14ac:dyDescent="0.25">
      <c r="A3426" s="2">
        <v>45439</v>
      </c>
      <c r="B3426" s="3">
        <f t="shared" si="161"/>
        <v>2024</v>
      </c>
      <c r="C3426" t="str">
        <f t="shared" si="159"/>
        <v>2023-2024</v>
      </c>
      <c r="D3426" t="s">
        <v>148</v>
      </c>
      <c r="E3426" t="s">
        <v>138</v>
      </c>
      <c r="F3426" t="str">
        <f t="shared" si="160"/>
        <v>Queensland</v>
      </c>
      <c r="G3426" t="s">
        <v>35</v>
      </c>
      <c r="H3426">
        <v>4558</v>
      </c>
      <c r="I3426" t="s">
        <v>11</v>
      </c>
      <c r="J3426" t="s">
        <v>120</v>
      </c>
      <c r="K3426" t="s">
        <v>19</v>
      </c>
      <c r="L3426" t="s">
        <v>23</v>
      </c>
      <c r="M3426" s="5">
        <v>733.96</v>
      </c>
      <c r="N3426">
        <v>1</v>
      </c>
    </row>
    <row r="3427" spans="1:14" x14ac:dyDescent="0.25">
      <c r="A3427" s="2">
        <v>45942</v>
      </c>
      <c r="B3427" s="3">
        <f t="shared" si="161"/>
        <v>2026</v>
      </c>
      <c r="C3427" t="str">
        <f t="shared" si="159"/>
        <v>2025-2026</v>
      </c>
      <c r="D3427" t="s">
        <v>147</v>
      </c>
      <c r="E3427" t="s">
        <v>26</v>
      </c>
      <c r="F3427" t="str">
        <f t="shared" si="160"/>
        <v>New South Wales</v>
      </c>
      <c r="G3427" t="s">
        <v>10</v>
      </c>
      <c r="H3427">
        <v>2141</v>
      </c>
      <c r="I3427" t="s">
        <v>11</v>
      </c>
      <c r="J3427" t="s">
        <v>27</v>
      </c>
      <c r="K3427" t="s">
        <v>153</v>
      </c>
      <c r="L3427" t="s">
        <v>16</v>
      </c>
      <c r="M3427" s="5">
        <v>734.98</v>
      </c>
      <c r="N3427">
        <v>1</v>
      </c>
    </row>
    <row r="3428" spans="1:14" x14ac:dyDescent="0.25">
      <c r="A3428" s="2">
        <v>45543</v>
      </c>
      <c r="B3428" s="3">
        <f t="shared" si="161"/>
        <v>2025</v>
      </c>
      <c r="C3428" t="str">
        <f t="shared" si="159"/>
        <v>2024-2025</v>
      </c>
      <c r="D3428" t="s">
        <v>147</v>
      </c>
      <c r="E3428" t="s">
        <v>137</v>
      </c>
      <c r="F3428" t="str">
        <f t="shared" si="160"/>
        <v>New South Wales</v>
      </c>
      <c r="G3428" t="s">
        <v>10</v>
      </c>
      <c r="H3428">
        <v>2031</v>
      </c>
      <c r="I3428" t="s">
        <v>11</v>
      </c>
      <c r="J3428" t="s">
        <v>12</v>
      </c>
      <c r="K3428" t="s">
        <v>152</v>
      </c>
      <c r="L3428" t="s">
        <v>13</v>
      </c>
      <c r="M3428" s="5">
        <v>738.8599999999999</v>
      </c>
      <c r="N3428">
        <v>1</v>
      </c>
    </row>
    <row r="3429" spans="1:14" x14ac:dyDescent="0.25">
      <c r="A3429" s="2">
        <v>45981</v>
      </c>
      <c r="B3429" s="3">
        <f t="shared" si="161"/>
        <v>2026</v>
      </c>
      <c r="C3429" t="str">
        <f t="shared" si="159"/>
        <v>2025-2026</v>
      </c>
      <c r="D3429" t="s">
        <v>148</v>
      </c>
      <c r="E3429" t="s">
        <v>111</v>
      </c>
      <c r="F3429" t="str">
        <f t="shared" si="160"/>
        <v>New South Wales</v>
      </c>
      <c r="G3429" t="s">
        <v>10</v>
      </c>
      <c r="H3429">
        <v>2120</v>
      </c>
      <c r="I3429" t="s">
        <v>11</v>
      </c>
      <c r="J3429" t="s">
        <v>27</v>
      </c>
      <c r="K3429" t="s">
        <v>150</v>
      </c>
      <c r="L3429" t="s">
        <v>18</v>
      </c>
      <c r="M3429" s="5">
        <v>739.6099999999999</v>
      </c>
      <c r="N3429">
        <v>1</v>
      </c>
    </row>
    <row r="3430" spans="1:14" x14ac:dyDescent="0.25">
      <c r="A3430" s="2">
        <v>45705</v>
      </c>
      <c r="B3430" s="3">
        <f t="shared" si="161"/>
        <v>2025</v>
      </c>
      <c r="C3430" t="str">
        <f t="shared" si="159"/>
        <v>2024-2025</v>
      </c>
      <c r="D3430" t="s">
        <v>147</v>
      </c>
      <c r="E3430" t="s">
        <v>59</v>
      </c>
      <c r="F3430" t="str">
        <f t="shared" si="160"/>
        <v>Victoria</v>
      </c>
      <c r="G3430" t="s">
        <v>45</v>
      </c>
      <c r="H3430">
        <v>3280</v>
      </c>
      <c r="I3430" t="s">
        <v>11</v>
      </c>
      <c r="J3430" t="s">
        <v>60</v>
      </c>
      <c r="K3430" t="s">
        <v>152</v>
      </c>
      <c r="L3430" t="s">
        <v>13</v>
      </c>
      <c r="M3430" s="5">
        <v>739.65</v>
      </c>
      <c r="N3430">
        <v>1</v>
      </c>
    </row>
    <row r="3431" spans="1:14" x14ac:dyDescent="0.25">
      <c r="A3431" s="2">
        <v>45337</v>
      </c>
      <c r="B3431" s="3">
        <f t="shared" si="161"/>
        <v>2024</v>
      </c>
      <c r="C3431" t="str">
        <f t="shared" si="159"/>
        <v>2023-2024</v>
      </c>
      <c r="D3431" t="s">
        <v>147</v>
      </c>
      <c r="E3431" t="s">
        <v>114</v>
      </c>
      <c r="F3431" t="str">
        <f t="shared" si="160"/>
        <v>Victoria</v>
      </c>
      <c r="G3431" t="s">
        <v>45</v>
      </c>
      <c r="H3431">
        <v>3551</v>
      </c>
      <c r="I3431" t="s">
        <v>11</v>
      </c>
      <c r="J3431" t="s">
        <v>60</v>
      </c>
      <c r="K3431" t="s">
        <v>150</v>
      </c>
      <c r="L3431" t="s">
        <v>18</v>
      </c>
      <c r="M3431" s="5">
        <v>740.32</v>
      </c>
      <c r="N3431">
        <v>1</v>
      </c>
    </row>
    <row r="3432" spans="1:14" x14ac:dyDescent="0.25">
      <c r="A3432" s="2">
        <v>45657</v>
      </c>
      <c r="B3432" s="3">
        <f t="shared" si="161"/>
        <v>2025</v>
      </c>
      <c r="C3432" t="str">
        <f t="shared" si="159"/>
        <v>2024-2025</v>
      </c>
      <c r="D3432" t="s">
        <v>147</v>
      </c>
      <c r="E3432" t="s">
        <v>74</v>
      </c>
      <c r="F3432" t="str">
        <f t="shared" si="160"/>
        <v>South Australia</v>
      </c>
      <c r="G3432" t="s">
        <v>32</v>
      </c>
      <c r="H3432">
        <v>5043</v>
      </c>
      <c r="I3432" t="s">
        <v>11</v>
      </c>
      <c r="J3432" t="s">
        <v>33</v>
      </c>
      <c r="K3432" t="s">
        <v>149</v>
      </c>
      <c r="L3432" t="s">
        <v>15</v>
      </c>
      <c r="M3432" s="5">
        <v>741.28000000000009</v>
      </c>
      <c r="N3432">
        <v>1</v>
      </c>
    </row>
    <row r="3433" spans="1:14" x14ac:dyDescent="0.25">
      <c r="A3433" s="2">
        <v>45665</v>
      </c>
      <c r="B3433" s="3">
        <f t="shared" si="161"/>
        <v>2025</v>
      </c>
      <c r="C3433" t="str">
        <f t="shared" si="159"/>
        <v>2024-2025</v>
      </c>
      <c r="D3433" t="s">
        <v>148</v>
      </c>
      <c r="E3433" t="s">
        <v>142</v>
      </c>
      <c r="F3433" t="str">
        <f t="shared" si="160"/>
        <v>Australian Capital Territory</v>
      </c>
      <c r="G3433" t="s">
        <v>80</v>
      </c>
      <c r="H3433">
        <v>2609</v>
      </c>
      <c r="I3433" t="s">
        <v>11</v>
      </c>
      <c r="J3433" t="s">
        <v>58</v>
      </c>
      <c r="K3433" t="s">
        <v>151</v>
      </c>
      <c r="L3433" t="s">
        <v>21</v>
      </c>
      <c r="M3433" s="5">
        <v>741.83999999999992</v>
      </c>
      <c r="N3433">
        <v>1</v>
      </c>
    </row>
    <row r="3434" spans="1:14" x14ac:dyDescent="0.25">
      <c r="A3434" s="2">
        <v>45516</v>
      </c>
      <c r="B3434" s="3">
        <f t="shared" si="161"/>
        <v>2025</v>
      </c>
      <c r="C3434" t="str">
        <f t="shared" si="159"/>
        <v>2024-2025</v>
      </c>
      <c r="D3434" t="s">
        <v>148</v>
      </c>
      <c r="E3434" t="s">
        <v>28</v>
      </c>
      <c r="F3434" t="str">
        <f t="shared" si="160"/>
        <v>Northern Territory</v>
      </c>
      <c r="G3434" t="s">
        <v>29</v>
      </c>
      <c r="H3434">
        <v>800</v>
      </c>
      <c r="I3434" t="s">
        <v>11</v>
      </c>
      <c r="J3434" t="s">
        <v>30</v>
      </c>
      <c r="K3434" t="s">
        <v>154</v>
      </c>
      <c r="L3434" t="s">
        <v>14</v>
      </c>
      <c r="M3434" s="5">
        <v>742.08</v>
      </c>
      <c r="N3434">
        <v>1</v>
      </c>
    </row>
    <row r="3435" spans="1:14" x14ac:dyDescent="0.25">
      <c r="A3435" s="2">
        <v>45669</v>
      </c>
      <c r="B3435" s="3">
        <f t="shared" si="161"/>
        <v>2025</v>
      </c>
      <c r="C3435" t="str">
        <f t="shared" si="159"/>
        <v>2024-2025</v>
      </c>
      <c r="D3435" t="s">
        <v>147</v>
      </c>
      <c r="E3435" t="s">
        <v>83</v>
      </c>
      <c r="F3435" t="str">
        <f t="shared" si="160"/>
        <v>New South Wales</v>
      </c>
      <c r="G3435" t="s">
        <v>10</v>
      </c>
      <c r="H3435">
        <v>2750</v>
      </c>
      <c r="I3435" t="s">
        <v>11</v>
      </c>
      <c r="J3435" t="s">
        <v>25</v>
      </c>
      <c r="K3435" t="s">
        <v>150</v>
      </c>
      <c r="L3435" t="s">
        <v>18</v>
      </c>
      <c r="M3435" s="5">
        <v>742.91</v>
      </c>
      <c r="N3435">
        <v>1</v>
      </c>
    </row>
    <row r="3436" spans="1:14" x14ac:dyDescent="0.25">
      <c r="A3436" s="2">
        <v>45512</v>
      </c>
      <c r="B3436" s="3">
        <f t="shared" si="161"/>
        <v>2025</v>
      </c>
      <c r="C3436" t="str">
        <f t="shared" si="159"/>
        <v>2024-2025</v>
      </c>
      <c r="D3436" t="s">
        <v>147</v>
      </c>
      <c r="E3436" t="s">
        <v>112</v>
      </c>
      <c r="F3436" t="str">
        <f t="shared" si="160"/>
        <v>Victoria</v>
      </c>
      <c r="G3436" t="s">
        <v>45</v>
      </c>
      <c r="H3436">
        <v>3076</v>
      </c>
      <c r="I3436" t="s">
        <v>11</v>
      </c>
      <c r="J3436" t="s">
        <v>46</v>
      </c>
      <c r="K3436" t="s">
        <v>150</v>
      </c>
      <c r="L3436" t="s">
        <v>18</v>
      </c>
      <c r="M3436" s="5">
        <v>743.15</v>
      </c>
      <c r="N3436">
        <v>1</v>
      </c>
    </row>
    <row r="3437" spans="1:14" x14ac:dyDescent="0.25">
      <c r="A3437" s="2">
        <v>45552</v>
      </c>
      <c r="B3437" s="3">
        <f t="shared" si="161"/>
        <v>2025</v>
      </c>
      <c r="C3437" t="str">
        <f t="shared" si="159"/>
        <v>2024-2025</v>
      </c>
      <c r="D3437" t="s">
        <v>147</v>
      </c>
      <c r="E3437" t="s">
        <v>115</v>
      </c>
      <c r="F3437" t="str">
        <f t="shared" si="160"/>
        <v>Western Australia</v>
      </c>
      <c r="G3437" t="s">
        <v>48</v>
      </c>
      <c r="H3437">
        <v>6280</v>
      </c>
      <c r="I3437" t="s">
        <v>11</v>
      </c>
      <c r="J3437" t="s">
        <v>94</v>
      </c>
      <c r="K3437" t="s">
        <v>154</v>
      </c>
      <c r="L3437" t="s">
        <v>14</v>
      </c>
      <c r="M3437" s="5">
        <v>744.12</v>
      </c>
      <c r="N3437">
        <v>1</v>
      </c>
    </row>
    <row r="3438" spans="1:14" x14ac:dyDescent="0.25">
      <c r="A3438" s="2">
        <v>45538</v>
      </c>
      <c r="B3438" s="3">
        <f t="shared" si="161"/>
        <v>2025</v>
      </c>
      <c r="C3438" t="str">
        <f t="shared" si="159"/>
        <v>2024-2025</v>
      </c>
      <c r="D3438" t="s">
        <v>148</v>
      </c>
      <c r="E3438" t="s">
        <v>76</v>
      </c>
      <c r="F3438" t="str">
        <f t="shared" si="160"/>
        <v>Western Australia</v>
      </c>
      <c r="G3438" t="s">
        <v>48</v>
      </c>
      <c r="H3438">
        <v>6450</v>
      </c>
      <c r="I3438" t="s">
        <v>11</v>
      </c>
      <c r="J3438" t="s">
        <v>77</v>
      </c>
      <c r="K3438" t="s">
        <v>151</v>
      </c>
      <c r="L3438" t="s">
        <v>21</v>
      </c>
      <c r="M3438" s="5">
        <v>744.77</v>
      </c>
      <c r="N3438">
        <v>1</v>
      </c>
    </row>
    <row r="3439" spans="1:14" x14ac:dyDescent="0.25">
      <c r="A3439" s="2">
        <v>45816</v>
      </c>
      <c r="B3439" s="3">
        <f t="shared" si="161"/>
        <v>2025</v>
      </c>
      <c r="C3439" t="str">
        <f t="shared" si="159"/>
        <v>2024-2025</v>
      </c>
      <c r="D3439" t="s">
        <v>148</v>
      </c>
      <c r="E3439" t="s">
        <v>118</v>
      </c>
      <c r="F3439" t="str">
        <f t="shared" si="160"/>
        <v>New South Wales</v>
      </c>
      <c r="G3439" t="s">
        <v>10</v>
      </c>
      <c r="H3439">
        <v>2158</v>
      </c>
      <c r="I3439" t="s">
        <v>11</v>
      </c>
      <c r="J3439" t="s">
        <v>27</v>
      </c>
      <c r="K3439" t="s">
        <v>151</v>
      </c>
      <c r="L3439" t="s">
        <v>21</v>
      </c>
      <c r="M3439" s="5">
        <v>744.88</v>
      </c>
      <c r="N3439">
        <v>1</v>
      </c>
    </row>
    <row r="3440" spans="1:14" x14ac:dyDescent="0.25">
      <c r="A3440" s="2">
        <v>45542</v>
      </c>
      <c r="B3440" s="3">
        <f t="shared" si="161"/>
        <v>2025</v>
      </c>
      <c r="C3440" t="str">
        <f t="shared" si="159"/>
        <v>2024-2025</v>
      </c>
      <c r="D3440" t="s">
        <v>147</v>
      </c>
      <c r="E3440" t="s">
        <v>123</v>
      </c>
      <c r="F3440" t="str">
        <f t="shared" si="160"/>
        <v>Western Australia</v>
      </c>
      <c r="G3440" t="s">
        <v>48</v>
      </c>
      <c r="H3440">
        <v>6109</v>
      </c>
      <c r="I3440" t="s">
        <v>11</v>
      </c>
      <c r="J3440" t="s">
        <v>94</v>
      </c>
      <c r="K3440" t="s">
        <v>150</v>
      </c>
      <c r="L3440" t="s">
        <v>18</v>
      </c>
      <c r="M3440" s="5">
        <v>744.9899999999999</v>
      </c>
      <c r="N3440">
        <v>1</v>
      </c>
    </row>
    <row r="3441" spans="1:14" x14ac:dyDescent="0.25">
      <c r="A3441" s="2">
        <v>45577</v>
      </c>
      <c r="B3441" s="3">
        <f t="shared" si="161"/>
        <v>2025</v>
      </c>
      <c r="C3441" t="str">
        <f t="shared" si="159"/>
        <v>2024-2025</v>
      </c>
      <c r="D3441" t="s">
        <v>148</v>
      </c>
      <c r="E3441" t="s">
        <v>138</v>
      </c>
      <c r="F3441" t="str">
        <f t="shared" si="160"/>
        <v>Queensland</v>
      </c>
      <c r="G3441" t="s">
        <v>35</v>
      </c>
      <c r="H3441">
        <v>4558</v>
      </c>
      <c r="I3441" t="s">
        <v>11</v>
      </c>
      <c r="J3441" t="s">
        <v>120</v>
      </c>
      <c r="K3441" t="s">
        <v>19</v>
      </c>
      <c r="L3441" t="s">
        <v>23</v>
      </c>
      <c r="M3441" s="5">
        <v>745.32</v>
      </c>
      <c r="N3441">
        <v>1</v>
      </c>
    </row>
    <row r="3442" spans="1:14" x14ac:dyDescent="0.25">
      <c r="A3442" s="2">
        <v>45684</v>
      </c>
      <c r="B3442" s="3">
        <f t="shared" si="161"/>
        <v>2025</v>
      </c>
      <c r="C3442" t="str">
        <f t="shared" si="159"/>
        <v>2024-2025</v>
      </c>
      <c r="D3442" t="s">
        <v>148</v>
      </c>
      <c r="E3442" t="s">
        <v>118</v>
      </c>
      <c r="F3442" t="str">
        <f t="shared" si="160"/>
        <v>New South Wales</v>
      </c>
      <c r="G3442" t="s">
        <v>10</v>
      </c>
      <c r="H3442">
        <v>2158</v>
      </c>
      <c r="I3442" t="s">
        <v>11</v>
      </c>
      <c r="J3442" t="s">
        <v>27</v>
      </c>
      <c r="K3442" t="s">
        <v>151</v>
      </c>
      <c r="L3442" t="s">
        <v>21</v>
      </c>
      <c r="M3442" s="5">
        <v>746.06</v>
      </c>
      <c r="N3442">
        <v>1</v>
      </c>
    </row>
    <row r="3443" spans="1:14" x14ac:dyDescent="0.25">
      <c r="A3443" s="2">
        <v>45362</v>
      </c>
      <c r="B3443" s="3">
        <f t="shared" si="161"/>
        <v>2024</v>
      </c>
      <c r="C3443" t="str">
        <f t="shared" si="159"/>
        <v>2023-2024</v>
      </c>
      <c r="D3443" t="s">
        <v>147</v>
      </c>
      <c r="E3443" t="s">
        <v>113</v>
      </c>
      <c r="F3443" t="str">
        <f t="shared" si="160"/>
        <v>Queensland</v>
      </c>
      <c r="G3443" t="s">
        <v>35</v>
      </c>
      <c r="H3443">
        <v>4215</v>
      </c>
      <c r="I3443" t="s">
        <v>11</v>
      </c>
      <c r="J3443" t="s">
        <v>104</v>
      </c>
      <c r="K3443" t="s">
        <v>19</v>
      </c>
      <c r="L3443" t="s">
        <v>23</v>
      </c>
      <c r="M3443" s="5">
        <v>747.07</v>
      </c>
      <c r="N3443">
        <v>1</v>
      </c>
    </row>
    <row r="3444" spans="1:14" x14ac:dyDescent="0.25">
      <c r="A3444" s="2">
        <v>45346</v>
      </c>
      <c r="B3444" s="3">
        <f t="shared" si="161"/>
        <v>2024</v>
      </c>
      <c r="C3444" t="str">
        <f t="shared" si="159"/>
        <v>2023-2024</v>
      </c>
      <c r="D3444" t="s">
        <v>147</v>
      </c>
      <c r="E3444" t="s">
        <v>117</v>
      </c>
      <c r="F3444" t="str">
        <f t="shared" si="160"/>
        <v>Queensland</v>
      </c>
      <c r="G3444" t="s">
        <v>35</v>
      </c>
      <c r="H3444">
        <v>4119</v>
      </c>
      <c r="I3444" t="s">
        <v>11</v>
      </c>
      <c r="J3444" t="s">
        <v>43</v>
      </c>
      <c r="K3444" t="s">
        <v>151</v>
      </c>
      <c r="L3444" t="s">
        <v>21</v>
      </c>
      <c r="M3444" s="5">
        <v>747.11</v>
      </c>
      <c r="N3444">
        <v>1</v>
      </c>
    </row>
    <row r="3445" spans="1:14" x14ac:dyDescent="0.25">
      <c r="A3445" s="2">
        <v>45718</v>
      </c>
      <c r="B3445" s="3">
        <f t="shared" si="161"/>
        <v>2025</v>
      </c>
      <c r="C3445" t="str">
        <f t="shared" si="159"/>
        <v>2024-2025</v>
      </c>
      <c r="D3445" t="s">
        <v>147</v>
      </c>
      <c r="E3445" t="s">
        <v>93</v>
      </c>
      <c r="F3445" t="str">
        <f t="shared" si="160"/>
        <v>Western Australia</v>
      </c>
      <c r="G3445" t="s">
        <v>48</v>
      </c>
      <c r="H3445">
        <v>6112</v>
      </c>
      <c r="I3445" t="s">
        <v>11</v>
      </c>
      <c r="J3445" t="s">
        <v>94</v>
      </c>
      <c r="K3445" t="s">
        <v>152</v>
      </c>
      <c r="L3445" t="s">
        <v>13</v>
      </c>
      <c r="M3445" s="5">
        <v>747.30000000000007</v>
      </c>
      <c r="N3445">
        <v>1</v>
      </c>
    </row>
    <row r="3446" spans="1:14" x14ac:dyDescent="0.25">
      <c r="A3446" s="2">
        <v>45641</v>
      </c>
      <c r="B3446" s="3">
        <f t="shared" si="161"/>
        <v>2025</v>
      </c>
      <c r="C3446" t="str">
        <f t="shared" si="159"/>
        <v>2024-2025</v>
      </c>
      <c r="D3446" t="s">
        <v>147</v>
      </c>
      <c r="E3446" t="s">
        <v>79</v>
      </c>
      <c r="F3446" t="str">
        <f t="shared" si="160"/>
        <v>Australian Capital Territory</v>
      </c>
      <c r="G3446" t="s">
        <v>80</v>
      </c>
      <c r="H3446">
        <v>2617</v>
      </c>
      <c r="I3446" t="s">
        <v>11</v>
      </c>
      <c r="J3446" t="s">
        <v>58</v>
      </c>
      <c r="K3446" t="s">
        <v>153</v>
      </c>
      <c r="L3446" t="s">
        <v>16</v>
      </c>
      <c r="M3446" s="5">
        <v>747.34</v>
      </c>
      <c r="N3446">
        <v>1</v>
      </c>
    </row>
    <row r="3447" spans="1:14" x14ac:dyDescent="0.25">
      <c r="A3447" s="2">
        <v>45917</v>
      </c>
      <c r="B3447" s="3">
        <f t="shared" si="161"/>
        <v>2026</v>
      </c>
      <c r="C3447" t="str">
        <f t="shared" si="159"/>
        <v>2025-2026</v>
      </c>
      <c r="D3447" t="s">
        <v>147</v>
      </c>
      <c r="E3447" t="s">
        <v>53</v>
      </c>
      <c r="F3447" t="str">
        <f t="shared" si="160"/>
        <v>South Australia</v>
      </c>
      <c r="G3447" t="s">
        <v>32</v>
      </c>
      <c r="H3447">
        <v>5082</v>
      </c>
      <c r="I3447" t="s">
        <v>11</v>
      </c>
      <c r="J3447" t="s">
        <v>33</v>
      </c>
      <c r="K3447" t="s">
        <v>149</v>
      </c>
      <c r="L3447" t="s">
        <v>15</v>
      </c>
      <c r="M3447" s="5">
        <v>747.42000000000007</v>
      </c>
      <c r="N3447">
        <v>1</v>
      </c>
    </row>
    <row r="3448" spans="1:14" x14ac:dyDescent="0.25">
      <c r="A3448" s="2">
        <v>45751</v>
      </c>
      <c r="B3448" s="3">
        <f t="shared" si="161"/>
        <v>2025</v>
      </c>
      <c r="C3448" t="str">
        <f t="shared" si="159"/>
        <v>2024-2025</v>
      </c>
      <c r="D3448" t="s">
        <v>147</v>
      </c>
      <c r="E3448" t="s">
        <v>118</v>
      </c>
      <c r="F3448" t="str">
        <f t="shared" si="160"/>
        <v>New South Wales</v>
      </c>
      <c r="G3448" t="s">
        <v>10</v>
      </c>
      <c r="H3448">
        <v>2158</v>
      </c>
      <c r="I3448" t="s">
        <v>11</v>
      </c>
      <c r="J3448" t="s">
        <v>27</v>
      </c>
      <c r="K3448" t="s">
        <v>150</v>
      </c>
      <c r="L3448" t="s">
        <v>18</v>
      </c>
      <c r="M3448" s="5">
        <v>747.94</v>
      </c>
      <c r="N3448">
        <v>1</v>
      </c>
    </row>
    <row r="3449" spans="1:14" x14ac:dyDescent="0.25">
      <c r="A3449" s="2">
        <v>45683</v>
      </c>
      <c r="B3449" s="3">
        <f t="shared" si="161"/>
        <v>2025</v>
      </c>
      <c r="C3449" t="str">
        <f t="shared" si="159"/>
        <v>2024-2025</v>
      </c>
      <c r="D3449" t="s">
        <v>147</v>
      </c>
      <c r="E3449" t="s">
        <v>85</v>
      </c>
      <c r="F3449" t="str">
        <f t="shared" si="160"/>
        <v>Queensland</v>
      </c>
      <c r="G3449" t="s">
        <v>35</v>
      </c>
      <c r="H3449">
        <v>4883</v>
      </c>
      <c r="I3449" t="s">
        <v>11</v>
      </c>
      <c r="J3449" t="s">
        <v>36</v>
      </c>
      <c r="K3449" t="s">
        <v>149</v>
      </c>
      <c r="L3449" t="s">
        <v>15</v>
      </c>
      <c r="M3449" s="5">
        <v>748.43000000000006</v>
      </c>
      <c r="N3449">
        <v>1</v>
      </c>
    </row>
    <row r="3450" spans="1:14" x14ac:dyDescent="0.25">
      <c r="A3450" s="2">
        <v>45620</v>
      </c>
      <c r="B3450" s="3">
        <f t="shared" si="161"/>
        <v>2025</v>
      </c>
      <c r="C3450" t="str">
        <f t="shared" si="159"/>
        <v>2024-2025</v>
      </c>
      <c r="D3450" t="s">
        <v>147</v>
      </c>
      <c r="E3450" t="s">
        <v>121</v>
      </c>
      <c r="F3450" t="str">
        <f t="shared" si="160"/>
        <v>Queensland</v>
      </c>
      <c r="G3450" t="s">
        <v>35</v>
      </c>
      <c r="H3450">
        <v>4700</v>
      </c>
      <c r="I3450" t="s">
        <v>11</v>
      </c>
      <c r="J3450" t="s">
        <v>51</v>
      </c>
      <c r="K3450" t="s">
        <v>152</v>
      </c>
      <c r="L3450" t="s">
        <v>13</v>
      </c>
      <c r="M3450" s="5">
        <v>749.04</v>
      </c>
      <c r="N3450">
        <v>1</v>
      </c>
    </row>
    <row r="3451" spans="1:14" x14ac:dyDescent="0.25">
      <c r="A3451" s="2">
        <v>45829</v>
      </c>
      <c r="B3451" s="3">
        <f t="shared" si="161"/>
        <v>2025</v>
      </c>
      <c r="C3451" t="str">
        <f t="shared" si="159"/>
        <v>2024-2025</v>
      </c>
      <c r="D3451" t="s">
        <v>147</v>
      </c>
      <c r="E3451" t="s">
        <v>83</v>
      </c>
      <c r="F3451" t="str">
        <f t="shared" si="160"/>
        <v>New South Wales</v>
      </c>
      <c r="G3451" t="s">
        <v>10</v>
      </c>
      <c r="H3451">
        <v>2750</v>
      </c>
      <c r="I3451" t="s">
        <v>11</v>
      </c>
      <c r="J3451" t="s">
        <v>25</v>
      </c>
      <c r="K3451" t="s">
        <v>154</v>
      </c>
      <c r="L3451" t="s">
        <v>14</v>
      </c>
      <c r="M3451" s="5">
        <v>749.25</v>
      </c>
      <c r="N3451">
        <v>1</v>
      </c>
    </row>
    <row r="3452" spans="1:14" x14ac:dyDescent="0.25">
      <c r="A3452" s="2">
        <v>45328</v>
      </c>
      <c r="B3452" s="3">
        <f t="shared" si="161"/>
        <v>2024</v>
      </c>
      <c r="C3452" t="str">
        <f t="shared" si="159"/>
        <v>2023-2024</v>
      </c>
      <c r="D3452" t="s">
        <v>147</v>
      </c>
      <c r="E3452" t="s">
        <v>92</v>
      </c>
      <c r="F3452" t="str">
        <f t="shared" si="160"/>
        <v>Queensland</v>
      </c>
      <c r="G3452" t="s">
        <v>35</v>
      </c>
      <c r="H3452">
        <v>4068</v>
      </c>
      <c r="I3452" t="s">
        <v>11</v>
      </c>
      <c r="J3452" t="s">
        <v>43</v>
      </c>
      <c r="K3452" t="s">
        <v>154</v>
      </c>
      <c r="L3452" t="s">
        <v>14</v>
      </c>
      <c r="M3452" s="5">
        <v>749.56</v>
      </c>
      <c r="N3452">
        <v>1</v>
      </c>
    </row>
    <row r="3453" spans="1:14" x14ac:dyDescent="0.25">
      <c r="A3453" s="2">
        <v>45362</v>
      </c>
      <c r="B3453" s="3">
        <f t="shared" si="161"/>
        <v>2024</v>
      </c>
      <c r="C3453" t="str">
        <f t="shared" si="159"/>
        <v>2023-2024</v>
      </c>
      <c r="D3453" t="s">
        <v>147</v>
      </c>
      <c r="E3453" t="s">
        <v>84</v>
      </c>
      <c r="F3453" t="str">
        <f t="shared" si="160"/>
        <v>Queensland</v>
      </c>
      <c r="G3453" t="s">
        <v>35</v>
      </c>
      <c r="H3453">
        <v>4740</v>
      </c>
      <c r="I3453" t="s">
        <v>11</v>
      </c>
      <c r="J3453" t="s">
        <v>51</v>
      </c>
      <c r="K3453" t="s">
        <v>155</v>
      </c>
      <c r="L3453" t="s">
        <v>20</v>
      </c>
      <c r="M3453" s="5">
        <v>749.75</v>
      </c>
      <c r="N3453">
        <v>1</v>
      </c>
    </row>
    <row r="3454" spans="1:14" x14ac:dyDescent="0.25">
      <c r="A3454" s="2">
        <v>45453</v>
      </c>
      <c r="B3454" s="3">
        <f t="shared" si="161"/>
        <v>2024</v>
      </c>
      <c r="C3454" t="str">
        <f t="shared" si="159"/>
        <v>2023-2024</v>
      </c>
      <c r="D3454" t="s">
        <v>148</v>
      </c>
      <c r="E3454" t="s">
        <v>73</v>
      </c>
      <c r="F3454" t="str">
        <f t="shared" si="160"/>
        <v>Victoria</v>
      </c>
      <c r="G3454" t="s">
        <v>45</v>
      </c>
      <c r="H3454">
        <v>3136</v>
      </c>
      <c r="I3454" t="s">
        <v>11</v>
      </c>
      <c r="J3454" t="s">
        <v>63</v>
      </c>
      <c r="K3454" t="s">
        <v>155</v>
      </c>
      <c r="L3454" t="s">
        <v>20</v>
      </c>
      <c r="M3454" s="5">
        <v>750.6</v>
      </c>
      <c r="N3454">
        <v>1</v>
      </c>
    </row>
    <row r="3455" spans="1:14" x14ac:dyDescent="0.25">
      <c r="A3455" s="2">
        <v>46017</v>
      </c>
      <c r="B3455" s="3">
        <f t="shared" si="161"/>
        <v>2026</v>
      </c>
      <c r="C3455" t="str">
        <f t="shared" si="159"/>
        <v>2025-2026</v>
      </c>
      <c r="D3455" t="s">
        <v>147</v>
      </c>
      <c r="E3455" t="s">
        <v>146</v>
      </c>
      <c r="F3455" t="str">
        <f t="shared" si="160"/>
        <v>Victoria</v>
      </c>
      <c r="G3455" t="s">
        <v>45</v>
      </c>
      <c r="H3455">
        <v>3353</v>
      </c>
      <c r="I3455" t="s">
        <v>11</v>
      </c>
      <c r="J3455" t="s">
        <v>60</v>
      </c>
      <c r="K3455" t="s">
        <v>152</v>
      </c>
      <c r="L3455" t="s">
        <v>13</v>
      </c>
      <c r="M3455" s="5">
        <v>751.21</v>
      </c>
      <c r="N3455">
        <v>1</v>
      </c>
    </row>
    <row r="3456" spans="1:14" x14ac:dyDescent="0.25">
      <c r="A3456" s="2">
        <v>45907</v>
      </c>
      <c r="B3456" s="3">
        <f t="shared" si="161"/>
        <v>2026</v>
      </c>
      <c r="C3456" t="str">
        <f t="shared" si="159"/>
        <v>2025-2026</v>
      </c>
      <c r="D3456" t="s">
        <v>147</v>
      </c>
      <c r="E3456" t="s">
        <v>122</v>
      </c>
      <c r="F3456" t="str">
        <f t="shared" si="160"/>
        <v>New South Wales</v>
      </c>
      <c r="G3456" t="s">
        <v>10</v>
      </c>
      <c r="H3456">
        <v>2650</v>
      </c>
      <c r="I3456" t="s">
        <v>11</v>
      </c>
      <c r="J3456" t="s">
        <v>25</v>
      </c>
      <c r="K3456" t="s">
        <v>152</v>
      </c>
      <c r="L3456" t="s">
        <v>13</v>
      </c>
      <c r="M3456" s="5">
        <v>756.55000000000007</v>
      </c>
      <c r="N3456">
        <v>1</v>
      </c>
    </row>
    <row r="3457" spans="1:14" x14ac:dyDescent="0.25">
      <c r="A3457" s="2">
        <v>45774</v>
      </c>
      <c r="B3457" s="3">
        <f t="shared" si="161"/>
        <v>2025</v>
      </c>
      <c r="C3457" t="str">
        <f t="shared" si="159"/>
        <v>2024-2025</v>
      </c>
      <c r="D3457" t="s">
        <v>148</v>
      </c>
      <c r="E3457" t="s">
        <v>146</v>
      </c>
      <c r="F3457" t="str">
        <f t="shared" si="160"/>
        <v>Victoria</v>
      </c>
      <c r="G3457" t="s">
        <v>45</v>
      </c>
      <c r="H3457">
        <v>3353</v>
      </c>
      <c r="I3457" t="s">
        <v>11</v>
      </c>
      <c r="J3457" t="s">
        <v>60</v>
      </c>
      <c r="K3457" t="s">
        <v>19</v>
      </c>
      <c r="L3457" t="s">
        <v>23</v>
      </c>
      <c r="M3457" s="5">
        <v>756.94</v>
      </c>
      <c r="N3457">
        <v>1</v>
      </c>
    </row>
    <row r="3458" spans="1:14" x14ac:dyDescent="0.25">
      <c r="A3458" s="2">
        <v>45561</v>
      </c>
      <c r="B3458" s="3">
        <f t="shared" si="161"/>
        <v>2025</v>
      </c>
      <c r="C3458" t="str">
        <f t="shared" ref="C3458:C3521" si="162">IF(MONTH(A3458) &gt;= 7, YEAR(A3458) &amp; "-" &amp; YEAR(A3458) + 1, YEAR(A3458) - 1 &amp; "-" &amp; YEAR(A3458))</f>
        <v>2024-2025</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25">
      <c r="A3459" s="2">
        <v>45543</v>
      </c>
      <c r="B3459" s="3">
        <f t="shared" ref="B3459:B3522" si="164">IF(MONTH(A3459)&gt;=7,YEAR(A3459)+1,YEAR(A3459))</f>
        <v>2025</v>
      </c>
      <c r="C3459" t="str">
        <f t="shared" si="162"/>
        <v>2024-2025</v>
      </c>
      <c r="D3459" t="s">
        <v>147</v>
      </c>
      <c r="E3459" t="s">
        <v>57</v>
      </c>
      <c r="F3459" t="str">
        <f t="shared" si="163"/>
        <v>New South Wales</v>
      </c>
      <c r="G3459" t="s">
        <v>10</v>
      </c>
      <c r="H3459">
        <v>2560</v>
      </c>
      <c r="I3459" t="s">
        <v>11</v>
      </c>
      <c r="J3459" t="s">
        <v>58</v>
      </c>
      <c r="K3459" t="s">
        <v>19</v>
      </c>
      <c r="L3459" t="s">
        <v>23</v>
      </c>
      <c r="M3459" s="5">
        <v>761.5200000000001</v>
      </c>
      <c r="N3459">
        <v>1</v>
      </c>
    </row>
    <row r="3460" spans="1:14" x14ac:dyDescent="0.25">
      <c r="A3460" s="2">
        <v>45487</v>
      </c>
      <c r="B3460" s="3">
        <f t="shared" si="164"/>
        <v>2025</v>
      </c>
      <c r="C3460" t="str">
        <f t="shared" si="162"/>
        <v>2024-2025</v>
      </c>
      <c r="D3460" t="s">
        <v>147</v>
      </c>
      <c r="E3460" t="s">
        <v>57</v>
      </c>
      <c r="F3460" t="str">
        <f t="shared" si="163"/>
        <v>New South Wales</v>
      </c>
      <c r="G3460" t="s">
        <v>10</v>
      </c>
      <c r="H3460">
        <v>2560</v>
      </c>
      <c r="I3460" t="s">
        <v>11</v>
      </c>
      <c r="J3460" t="s">
        <v>58</v>
      </c>
      <c r="K3460" t="s">
        <v>154</v>
      </c>
      <c r="L3460" t="s">
        <v>14</v>
      </c>
      <c r="M3460" s="5">
        <v>761.66000000000008</v>
      </c>
      <c r="N3460">
        <v>1</v>
      </c>
    </row>
    <row r="3461" spans="1:14" x14ac:dyDescent="0.25">
      <c r="A3461" s="2">
        <v>45554</v>
      </c>
      <c r="B3461" s="3">
        <f t="shared" si="164"/>
        <v>2025</v>
      </c>
      <c r="C3461" t="str">
        <f t="shared" si="162"/>
        <v>2024-2025</v>
      </c>
      <c r="D3461" t="s">
        <v>147</v>
      </c>
      <c r="E3461" t="s">
        <v>59</v>
      </c>
      <c r="F3461" t="str">
        <f t="shared" si="163"/>
        <v>Victoria</v>
      </c>
      <c r="G3461" t="s">
        <v>45</v>
      </c>
      <c r="H3461">
        <v>3280</v>
      </c>
      <c r="I3461" t="s">
        <v>11</v>
      </c>
      <c r="J3461" t="s">
        <v>60</v>
      </c>
      <c r="K3461" t="s">
        <v>150</v>
      </c>
      <c r="L3461" t="s">
        <v>18</v>
      </c>
      <c r="M3461" s="5">
        <v>762.15000000000009</v>
      </c>
      <c r="N3461">
        <v>1</v>
      </c>
    </row>
    <row r="3462" spans="1:14" x14ac:dyDescent="0.25">
      <c r="A3462" s="2">
        <v>46003</v>
      </c>
      <c r="B3462" s="3">
        <f t="shared" si="164"/>
        <v>2026</v>
      </c>
      <c r="C3462" t="str">
        <f t="shared" si="162"/>
        <v>2025-2026</v>
      </c>
      <c r="D3462" t="s">
        <v>147</v>
      </c>
      <c r="E3462" t="s">
        <v>83</v>
      </c>
      <c r="F3462" t="str">
        <f t="shared" si="163"/>
        <v>New South Wales</v>
      </c>
      <c r="G3462" t="s">
        <v>10</v>
      </c>
      <c r="H3462">
        <v>2750</v>
      </c>
      <c r="I3462" t="s">
        <v>11</v>
      </c>
      <c r="J3462" t="s">
        <v>25</v>
      </c>
      <c r="K3462" t="s">
        <v>150</v>
      </c>
      <c r="L3462" t="s">
        <v>18</v>
      </c>
      <c r="M3462" s="5">
        <v>763.2700000000001</v>
      </c>
      <c r="N3462">
        <v>1</v>
      </c>
    </row>
    <row r="3463" spans="1:14" x14ac:dyDescent="0.25">
      <c r="A3463" s="2">
        <v>45750</v>
      </c>
      <c r="B3463" s="3">
        <f t="shared" si="164"/>
        <v>2025</v>
      </c>
      <c r="C3463" t="str">
        <f t="shared" si="162"/>
        <v>2024-2025</v>
      </c>
      <c r="D3463" t="s">
        <v>147</v>
      </c>
      <c r="E3463" t="s">
        <v>67</v>
      </c>
      <c r="F3463" t="str">
        <f t="shared" si="163"/>
        <v>New South Wales</v>
      </c>
      <c r="G3463" t="s">
        <v>10</v>
      </c>
      <c r="H3463">
        <v>2478</v>
      </c>
      <c r="I3463" t="s">
        <v>11</v>
      </c>
      <c r="J3463" t="s">
        <v>68</v>
      </c>
      <c r="K3463" t="s">
        <v>151</v>
      </c>
      <c r="L3463" t="s">
        <v>21</v>
      </c>
      <c r="M3463" s="5">
        <v>764.81</v>
      </c>
      <c r="N3463">
        <v>1</v>
      </c>
    </row>
    <row r="3464" spans="1:14" x14ac:dyDescent="0.25">
      <c r="A3464" s="2">
        <v>45566</v>
      </c>
      <c r="B3464" s="3">
        <f t="shared" si="164"/>
        <v>2025</v>
      </c>
      <c r="C3464" t="str">
        <f t="shared" si="162"/>
        <v>2024-2025</v>
      </c>
      <c r="D3464" t="s">
        <v>147</v>
      </c>
      <c r="E3464" t="s">
        <v>75</v>
      </c>
      <c r="F3464" t="str">
        <f t="shared" si="163"/>
        <v>Victoria</v>
      </c>
      <c r="G3464" t="s">
        <v>45</v>
      </c>
      <c r="H3464">
        <v>3630</v>
      </c>
      <c r="I3464" t="s">
        <v>11</v>
      </c>
      <c r="J3464" t="s">
        <v>55</v>
      </c>
      <c r="K3464" t="s">
        <v>151</v>
      </c>
      <c r="L3464" t="s">
        <v>21</v>
      </c>
      <c r="M3464" s="5">
        <v>764.92</v>
      </c>
      <c r="N3464">
        <v>1</v>
      </c>
    </row>
    <row r="3465" spans="1:14" x14ac:dyDescent="0.25">
      <c r="A3465" s="2">
        <v>45466</v>
      </c>
      <c r="B3465" s="3">
        <f t="shared" si="164"/>
        <v>2024</v>
      </c>
      <c r="C3465" t="str">
        <f t="shared" si="162"/>
        <v>2023-2024</v>
      </c>
      <c r="D3465" t="s">
        <v>147</v>
      </c>
      <c r="E3465" t="s">
        <v>78</v>
      </c>
      <c r="F3465" t="str">
        <f t="shared" si="163"/>
        <v>New South Wales</v>
      </c>
      <c r="G3465" t="s">
        <v>10</v>
      </c>
      <c r="H3465">
        <v>2350</v>
      </c>
      <c r="I3465" t="s">
        <v>11</v>
      </c>
      <c r="J3465" t="s">
        <v>68</v>
      </c>
      <c r="K3465" t="s">
        <v>149</v>
      </c>
      <c r="L3465" t="s">
        <v>15</v>
      </c>
      <c r="M3465" s="5">
        <v>767.44999999999993</v>
      </c>
      <c r="N3465">
        <v>1</v>
      </c>
    </row>
    <row r="3466" spans="1:14" x14ac:dyDescent="0.25">
      <c r="A3466" s="2">
        <v>45401</v>
      </c>
      <c r="B3466" s="3">
        <f t="shared" si="164"/>
        <v>2024</v>
      </c>
      <c r="C3466" t="str">
        <f t="shared" si="162"/>
        <v>2023-2024</v>
      </c>
      <c r="D3466" t="s">
        <v>147</v>
      </c>
      <c r="E3466" t="s">
        <v>97</v>
      </c>
      <c r="F3466" t="str">
        <f t="shared" si="163"/>
        <v>Tasmania</v>
      </c>
      <c r="G3466" t="s">
        <v>70</v>
      </c>
      <c r="H3466">
        <v>7250</v>
      </c>
      <c r="I3466" t="s">
        <v>11</v>
      </c>
      <c r="J3466" t="s">
        <v>71</v>
      </c>
      <c r="K3466" t="s">
        <v>152</v>
      </c>
      <c r="L3466" t="s">
        <v>13</v>
      </c>
      <c r="M3466" s="5">
        <v>768.2</v>
      </c>
      <c r="N3466">
        <v>1</v>
      </c>
    </row>
    <row r="3467" spans="1:14" x14ac:dyDescent="0.25">
      <c r="A3467" s="2">
        <v>45946</v>
      </c>
      <c r="B3467" s="3">
        <f t="shared" si="164"/>
        <v>2026</v>
      </c>
      <c r="C3467" t="str">
        <f t="shared" si="162"/>
        <v>2025-2026</v>
      </c>
      <c r="D3467" t="s">
        <v>147</v>
      </c>
      <c r="E3467" t="s">
        <v>109</v>
      </c>
      <c r="F3467" t="str">
        <f t="shared" si="163"/>
        <v>New South Wales</v>
      </c>
      <c r="G3467" t="s">
        <v>10</v>
      </c>
      <c r="H3467">
        <v>2480</v>
      </c>
      <c r="I3467" t="s">
        <v>11</v>
      </c>
      <c r="J3467" t="s">
        <v>68</v>
      </c>
      <c r="K3467" t="s">
        <v>152</v>
      </c>
      <c r="L3467" t="s">
        <v>13</v>
      </c>
      <c r="M3467" s="5">
        <v>769.59</v>
      </c>
      <c r="N3467">
        <v>1</v>
      </c>
    </row>
    <row r="3468" spans="1:14" x14ac:dyDescent="0.25">
      <c r="A3468" s="2">
        <v>45497</v>
      </c>
      <c r="B3468" s="3">
        <f t="shared" si="164"/>
        <v>2025</v>
      </c>
      <c r="C3468" t="str">
        <f t="shared" si="162"/>
        <v>2024-2025</v>
      </c>
      <c r="D3468" t="s">
        <v>147</v>
      </c>
      <c r="E3468" t="s">
        <v>136</v>
      </c>
      <c r="F3468" t="str">
        <f t="shared" si="163"/>
        <v>Victoria</v>
      </c>
      <c r="G3468" t="s">
        <v>45</v>
      </c>
      <c r="H3468">
        <v>3175</v>
      </c>
      <c r="I3468" t="s">
        <v>11</v>
      </c>
      <c r="J3468" t="s">
        <v>63</v>
      </c>
      <c r="K3468" t="s">
        <v>154</v>
      </c>
      <c r="L3468" t="s">
        <v>14</v>
      </c>
      <c r="M3468" s="5">
        <v>769.93</v>
      </c>
      <c r="N3468">
        <v>1</v>
      </c>
    </row>
    <row r="3469" spans="1:14" x14ac:dyDescent="0.25">
      <c r="A3469" s="2">
        <v>45479</v>
      </c>
      <c r="B3469" s="3">
        <f t="shared" si="164"/>
        <v>2025</v>
      </c>
      <c r="C3469" t="str">
        <f t="shared" si="162"/>
        <v>2024-2025</v>
      </c>
      <c r="D3469" t="s">
        <v>147</v>
      </c>
      <c r="E3469" t="s">
        <v>64</v>
      </c>
      <c r="F3469" t="str">
        <f t="shared" si="163"/>
        <v>Victoria</v>
      </c>
      <c r="G3469" t="s">
        <v>45</v>
      </c>
      <c r="H3469">
        <v>3199</v>
      </c>
      <c r="I3469" t="s">
        <v>11</v>
      </c>
      <c r="J3469" t="s">
        <v>63</v>
      </c>
      <c r="K3469" t="s">
        <v>155</v>
      </c>
      <c r="L3469" t="s">
        <v>20</v>
      </c>
      <c r="M3469" s="5">
        <v>770.33999999999992</v>
      </c>
      <c r="N3469">
        <v>1</v>
      </c>
    </row>
    <row r="3470" spans="1:14" x14ac:dyDescent="0.25">
      <c r="A3470" s="2">
        <v>45953</v>
      </c>
      <c r="B3470" s="3">
        <f t="shared" si="164"/>
        <v>2026</v>
      </c>
      <c r="C3470" t="str">
        <f t="shared" si="162"/>
        <v>2025-2026</v>
      </c>
      <c r="D3470" t="s">
        <v>147</v>
      </c>
      <c r="E3470" t="s">
        <v>93</v>
      </c>
      <c r="F3470" t="str">
        <f t="shared" si="163"/>
        <v>Western Australia</v>
      </c>
      <c r="G3470" t="s">
        <v>48</v>
      </c>
      <c r="H3470">
        <v>6112</v>
      </c>
      <c r="I3470" t="s">
        <v>11</v>
      </c>
      <c r="J3470" t="s">
        <v>94</v>
      </c>
      <c r="K3470" t="s">
        <v>151</v>
      </c>
      <c r="L3470" t="s">
        <v>21</v>
      </c>
      <c r="M3470" s="5">
        <v>771.18999999999994</v>
      </c>
      <c r="N3470">
        <v>1</v>
      </c>
    </row>
    <row r="3471" spans="1:14" x14ac:dyDescent="0.25">
      <c r="A3471" s="2">
        <v>45811</v>
      </c>
      <c r="B3471" s="3">
        <f t="shared" si="164"/>
        <v>2025</v>
      </c>
      <c r="C3471" t="str">
        <f t="shared" si="162"/>
        <v>2024-2025</v>
      </c>
      <c r="D3471" t="s">
        <v>147</v>
      </c>
      <c r="E3471" t="s">
        <v>136</v>
      </c>
      <c r="F3471" t="str">
        <f t="shared" si="163"/>
        <v>Victoria</v>
      </c>
      <c r="G3471" t="s">
        <v>45</v>
      </c>
      <c r="H3471">
        <v>3175</v>
      </c>
      <c r="I3471" t="s">
        <v>11</v>
      </c>
      <c r="J3471" t="s">
        <v>63</v>
      </c>
      <c r="K3471" t="s">
        <v>19</v>
      </c>
      <c r="L3471" t="s">
        <v>23</v>
      </c>
      <c r="M3471" s="5">
        <v>771.22</v>
      </c>
      <c r="N3471">
        <v>1</v>
      </c>
    </row>
    <row r="3472" spans="1:14" x14ac:dyDescent="0.25">
      <c r="A3472" s="2">
        <v>45701</v>
      </c>
      <c r="B3472" s="3">
        <f t="shared" si="164"/>
        <v>2025</v>
      </c>
      <c r="C3472" t="str">
        <f t="shared" si="162"/>
        <v>2024-2025</v>
      </c>
      <c r="D3472" t="s">
        <v>147</v>
      </c>
      <c r="E3472" t="s">
        <v>142</v>
      </c>
      <c r="F3472" t="str">
        <f t="shared" si="163"/>
        <v>Australian Capital Territory</v>
      </c>
      <c r="G3472" t="s">
        <v>80</v>
      </c>
      <c r="H3472">
        <v>2609</v>
      </c>
      <c r="I3472" t="s">
        <v>11</v>
      </c>
      <c r="J3472" t="s">
        <v>58</v>
      </c>
      <c r="K3472" t="s">
        <v>155</v>
      </c>
      <c r="L3472" t="s">
        <v>20</v>
      </c>
      <c r="M3472" s="5">
        <v>771.81000000000006</v>
      </c>
      <c r="N3472">
        <v>1</v>
      </c>
    </row>
    <row r="3473" spans="1:14" x14ac:dyDescent="0.25">
      <c r="A3473" s="2">
        <v>45504</v>
      </c>
      <c r="B3473" s="3">
        <f t="shared" si="164"/>
        <v>2025</v>
      </c>
      <c r="C3473" t="str">
        <f t="shared" si="162"/>
        <v>2024-2025</v>
      </c>
      <c r="D3473" t="s">
        <v>148</v>
      </c>
      <c r="E3473" t="s">
        <v>61</v>
      </c>
      <c r="F3473" t="str">
        <f t="shared" si="163"/>
        <v>New South Wales</v>
      </c>
      <c r="G3473" t="s">
        <v>10</v>
      </c>
      <c r="H3473">
        <v>2539</v>
      </c>
      <c r="I3473" t="s">
        <v>11</v>
      </c>
      <c r="J3473" t="s">
        <v>58</v>
      </c>
      <c r="K3473" t="s">
        <v>149</v>
      </c>
      <c r="L3473" t="s">
        <v>15</v>
      </c>
      <c r="M3473" s="5">
        <v>773.53</v>
      </c>
      <c r="N3473">
        <v>1</v>
      </c>
    </row>
    <row r="3474" spans="1:14" x14ac:dyDescent="0.25">
      <c r="A3474" s="2">
        <v>45929</v>
      </c>
      <c r="B3474" s="3">
        <f t="shared" si="164"/>
        <v>2026</v>
      </c>
      <c r="C3474" t="str">
        <f t="shared" si="162"/>
        <v>2025-2026</v>
      </c>
      <c r="D3474" t="s">
        <v>147</v>
      </c>
      <c r="E3474" t="s">
        <v>26</v>
      </c>
      <c r="F3474" t="str">
        <f t="shared" si="163"/>
        <v>New South Wales</v>
      </c>
      <c r="G3474" t="s">
        <v>10</v>
      </c>
      <c r="H3474">
        <v>2141</v>
      </c>
      <c r="I3474" t="s">
        <v>11</v>
      </c>
      <c r="J3474" t="s">
        <v>27</v>
      </c>
      <c r="K3474" t="s">
        <v>149</v>
      </c>
      <c r="L3474" t="s">
        <v>15</v>
      </c>
      <c r="M3474" s="5">
        <v>776.77</v>
      </c>
      <c r="N3474">
        <v>1</v>
      </c>
    </row>
    <row r="3475" spans="1:14" x14ac:dyDescent="0.25">
      <c r="A3475" s="2">
        <v>45843</v>
      </c>
      <c r="B3475" s="3">
        <f t="shared" si="164"/>
        <v>2026</v>
      </c>
      <c r="C3475" t="str">
        <f t="shared" si="162"/>
        <v>2025-2026</v>
      </c>
      <c r="D3475" t="s">
        <v>148</v>
      </c>
      <c r="E3475" t="s">
        <v>127</v>
      </c>
      <c r="F3475" t="str">
        <f t="shared" si="163"/>
        <v>New South Wales</v>
      </c>
      <c r="G3475" t="s">
        <v>10</v>
      </c>
      <c r="H3475">
        <v>2131</v>
      </c>
      <c r="I3475" t="s">
        <v>11</v>
      </c>
      <c r="J3475" t="s">
        <v>27</v>
      </c>
      <c r="K3475" t="s">
        <v>154</v>
      </c>
      <c r="L3475" t="s">
        <v>14</v>
      </c>
      <c r="M3475" s="5">
        <v>777.14</v>
      </c>
      <c r="N3475">
        <v>1</v>
      </c>
    </row>
    <row r="3476" spans="1:14" x14ac:dyDescent="0.25">
      <c r="A3476" s="2">
        <v>45644</v>
      </c>
      <c r="B3476" s="3">
        <f t="shared" si="164"/>
        <v>2025</v>
      </c>
      <c r="C3476" t="str">
        <f t="shared" si="162"/>
        <v>2024-2025</v>
      </c>
      <c r="D3476" t="s">
        <v>147</v>
      </c>
      <c r="E3476" t="s">
        <v>37</v>
      </c>
      <c r="F3476" t="str">
        <f t="shared" si="163"/>
        <v>South Australia</v>
      </c>
      <c r="G3476" t="s">
        <v>32</v>
      </c>
      <c r="H3476">
        <v>5607</v>
      </c>
      <c r="I3476" t="s">
        <v>11</v>
      </c>
      <c r="J3476" t="s">
        <v>38</v>
      </c>
      <c r="K3476" t="s">
        <v>153</v>
      </c>
      <c r="L3476" t="s">
        <v>16</v>
      </c>
      <c r="M3476" s="5">
        <v>777.87</v>
      </c>
      <c r="N3476">
        <v>1</v>
      </c>
    </row>
    <row r="3477" spans="1:14" x14ac:dyDescent="0.25">
      <c r="A3477" s="2">
        <v>45501</v>
      </c>
      <c r="B3477" s="3">
        <f t="shared" si="164"/>
        <v>2025</v>
      </c>
      <c r="C3477" t="str">
        <f t="shared" si="162"/>
        <v>2024-2025</v>
      </c>
      <c r="D3477" t="s">
        <v>148</v>
      </c>
      <c r="E3477" t="s">
        <v>131</v>
      </c>
      <c r="F3477" t="str">
        <f t="shared" si="163"/>
        <v>Western Australia</v>
      </c>
      <c r="G3477" t="s">
        <v>48</v>
      </c>
      <c r="H3477">
        <v>6530</v>
      </c>
      <c r="I3477" t="s">
        <v>11</v>
      </c>
      <c r="J3477" t="s">
        <v>77</v>
      </c>
      <c r="K3477" t="s">
        <v>156</v>
      </c>
      <c r="L3477" t="s">
        <v>17</v>
      </c>
      <c r="M3477" s="5">
        <v>778.56000000000006</v>
      </c>
      <c r="N3477">
        <v>1</v>
      </c>
    </row>
    <row r="3478" spans="1:14" x14ac:dyDescent="0.25">
      <c r="A3478" s="2">
        <v>45533</v>
      </c>
      <c r="B3478" s="3">
        <f t="shared" si="164"/>
        <v>2025</v>
      </c>
      <c r="C3478" t="str">
        <f t="shared" si="162"/>
        <v>2024-2025</v>
      </c>
      <c r="D3478" t="s">
        <v>147</v>
      </c>
      <c r="E3478" t="s">
        <v>92</v>
      </c>
      <c r="F3478" t="str">
        <f t="shared" si="163"/>
        <v>Queensland</v>
      </c>
      <c r="G3478" t="s">
        <v>35</v>
      </c>
      <c r="H3478">
        <v>4068</v>
      </c>
      <c r="I3478" t="s">
        <v>11</v>
      </c>
      <c r="J3478" t="s">
        <v>43</v>
      </c>
      <c r="K3478" t="s">
        <v>151</v>
      </c>
      <c r="L3478" t="s">
        <v>21</v>
      </c>
      <c r="M3478" s="5">
        <v>779.41</v>
      </c>
      <c r="N3478">
        <v>1</v>
      </c>
    </row>
    <row r="3479" spans="1:14" x14ac:dyDescent="0.25">
      <c r="A3479" s="2">
        <v>45594</v>
      </c>
      <c r="B3479" s="3">
        <f t="shared" si="164"/>
        <v>2025</v>
      </c>
      <c r="C3479" t="str">
        <f t="shared" si="162"/>
        <v>2024-2025</v>
      </c>
      <c r="D3479" t="s">
        <v>147</v>
      </c>
      <c r="E3479" t="s">
        <v>82</v>
      </c>
      <c r="F3479" t="str">
        <f t="shared" si="163"/>
        <v>Queensland</v>
      </c>
      <c r="G3479" t="s">
        <v>35</v>
      </c>
      <c r="H3479">
        <v>4012</v>
      </c>
      <c r="I3479" t="s">
        <v>11</v>
      </c>
      <c r="J3479" t="s">
        <v>43</v>
      </c>
      <c r="K3479" t="s">
        <v>155</v>
      </c>
      <c r="L3479" t="s">
        <v>20</v>
      </c>
      <c r="M3479" s="5">
        <v>779.49</v>
      </c>
      <c r="N3479">
        <v>1</v>
      </c>
    </row>
    <row r="3480" spans="1:14" x14ac:dyDescent="0.25">
      <c r="A3480" s="2">
        <v>45653</v>
      </c>
      <c r="B3480" s="3">
        <f t="shared" si="164"/>
        <v>2025</v>
      </c>
      <c r="C3480" t="str">
        <f t="shared" si="162"/>
        <v>2024-2025</v>
      </c>
      <c r="D3480" t="s">
        <v>147</v>
      </c>
      <c r="E3480" t="s">
        <v>105</v>
      </c>
      <c r="F3480" t="str">
        <f t="shared" si="163"/>
        <v>Victoria</v>
      </c>
      <c r="G3480" t="s">
        <v>45</v>
      </c>
      <c r="H3480">
        <v>3500</v>
      </c>
      <c r="I3480" t="s">
        <v>11</v>
      </c>
      <c r="J3480" t="s">
        <v>60</v>
      </c>
      <c r="K3480" t="s">
        <v>152</v>
      </c>
      <c r="L3480" t="s">
        <v>13</v>
      </c>
      <c r="M3480" s="5">
        <v>780.21999999999991</v>
      </c>
      <c r="N3480">
        <v>1</v>
      </c>
    </row>
    <row r="3481" spans="1:14" x14ac:dyDescent="0.25">
      <c r="A3481" s="2">
        <v>45502</v>
      </c>
      <c r="B3481" s="3">
        <f t="shared" si="164"/>
        <v>2025</v>
      </c>
      <c r="C3481" t="str">
        <f t="shared" si="162"/>
        <v>2024-2025</v>
      </c>
      <c r="D3481" t="s">
        <v>148</v>
      </c>
      <c r="E3481" t="s">
        <v>76</v>
      </c>
      <c r="F3481" t="str">
        <f t="shared" si="163"/>
        <v>Western Australia</v>
      </c>
      <c r="G3481" t="s">
        <v>48</v>
      </c>
      <c r="H3481">
        <v>6450</v>
      </c>
      <c r="I3481" t="s">
        <v>11</v>
      </c>
      <c r="J3481" t="s">
        <v>77</v>
      </c>
      <c r="K3481" t="s">
        <v>153</v>
      </c>
      <c r="L3481" t="s">
        <v>16</v>
      </c>
      <c r="M3481" s="5">
        <v>780.56000000000006</v>
      </c>
      <c r="N3481">
        <v>1</v>
      </c>
    </row>
    <row r="3482" spans="1:14" x14ac:dyDescent="0.25">
      <c r="A3482" s="2">
        <v>45325</v>
      </c>
      <c r="B3482" s="3">
        <f t="shared" si="164"/>
        <v>2024</v>
      </c>
      <c r="C3482" t="str">
        <f t="shared" si="162"/>
        <v>2023-2024</v>
      </c>
      <c r="D3482" t="s">
        <v>147</v>
      </c>
      <c r="E3482" t="s">
        <v>52</v>
      </c>
      <c r="F3482" t="str">
        <f t="shared" si="163"/>
        <v>Victoria</v>
      </c>
      <c r="G3482" t="s">
        <v>45</v>
      </c>
      <c r="H3482">
        <v>3030</v>
      </c>
      <c r="I3482" t="s">
        <v>11</v>
      </c>
      <c r="J3482" t="s">
        <v>46</v>
      </c>
      <c r="K3482" t="s">
        <v>149</v>
      </c>
      <c r="L3482" t="s">
        <v>15</v>
      </c>
      <c r="M3482" s="5">
        <v>786.16000000000008</v>
      </c>
      <c r="N3482">
        <v>1</v>
      </c>
    </row>
    <row r="3483" spans="1:14" x14ac:dyDescent="0.25">
      <c r="A3483" s="2">
        <v>45548</v>
      </c>
      <c r="B3483" s="3">
        <f t="shared" si="164"/>
        <v>2025</v>
      </c>
      <c r="C3483" t="str">
        <f t="shared" si="162"/>
        <v>2024-2025</v>
      </c>
      <c r="D3483" t="s">
        <v>147</v>
      </c>
      <c r="E3483" t="s">
        <v>42</v>
      </c>
      <c r="F3483" t="str">
        <f t="shared" si="163"/>
        <v>Queensland</v>
      </c>
      <c r="G3483" t="s">
        <v>35</v>
      </c>
      <c r="H3483">
        <v>4053</v>
      </c>
      <c r="I3483" t="s">
        <v>11</v>
      </c>
      <c r="J3483" t="s">
        <v>43</v>
      </c>
      <c r="K3483" t="s">
        <v>154</v>
      </c>
      <c r="L3483" t="s">
        <v>14</v>
      </c>
      <c r="M3483" s="5">
        <v>786.38000000000011</v>
      </c>
      <c r="N3483">
        <v>1</v>
      </c>
    </row>
    <row r="3484" spans="1:14" x14ac:dyDescent="0.25">
      <c r="A3484" s="2">
        <v>45350</v>
      </c>
      <c r="B3484" s="3">
        <f t="shared" si="164"/>
        <v>2024</v>
      </c>
      <c r="C3484" t="str">
        <f t="shared" si="162"/>
        <v>2023-2024</v>
      </c>
      <c r="D3484" t="s">
        <v>147</v>
      </c>
      <c r="E3484" t="s">
        <v>31</v>
      </c>
      <c r="F3484" t="str">
        <f t="shared" si="163"/>
        <v>South Australia</v>
      </c>
      <c r="G3484" t="s">
        <v>32</v>
      </c>
      <c r="H3484">
        <v>5168</v>
      </c>
      <c r="I3484" t="s">
        <v>11</v>
      </c>
      <c r="J3484" t="s">
        <v>33</v>
      </c>
      <c r="K3484" t="s">
        <v>151</v>
      </c>
      <c r="L3484" t="s">
        <v>21</v>
      </c>
      <c r="M3484" s="5">
        <v>786.86</v>
      </c>
      <c r="N3484">
        <v>1</v>
      </c>
    </row>
    <row r="3485" spans="1:14" x14ac:dyDescent="0.25">
      <c r="A3485" s="2">
        <v>45466</v>
      </c>
      <c r="B3485" s="3">
        <f t="shared" si="164"/>
        <v>2024</v>
      </c>
      <c r="C3485" t="str">
        <f t="shared" si="162"/>
        <v>2023-2024</v>
      </c>
      <c r="D3485" t="s">
        <v>148</v>
      </c>
      <c r="E3485" t="s">
        <v>131</v>
      </c>
      <c r="F3485" t="str">
        <f t="shared" si="163"/>
        <v>Western Australia</v>
      </c>
      <c r="G3485" t="s">
        <v>48</v>
      </c>
      <c r="H3485">
        <v>6530</v>
      </c>
      <c r="I3485" t="s">
        <v>11</v>
      </c>
      <c r="J3485" t="s">
        <v>77</v>
      </c>
      <c r="K3485" t="s">
        <v>152</v>
      </c>
      <c r="L3485" t="s">
        <v>13</v>
      </c>
      <c r="M3485" s="5">
        <v>787.08000000000015</v>
      </c>
      <c r="N3485">
        <v>1</v>
      </c>
    </row>
    <row r="3486" spans="1:14" x14ac:dyDescent="0.25">
      <c r="A3486" s="2">
        <v>45302</v>
      </c>
      <c r="B3486" s="3">
        <f t="shared" si="164"/>
        <v>2024</v>
      </c>
      <c r="C3486" t="str">
        <f t="shared" si="162"/>
        <v>2023-2024</v>
      </c>
      <c r="D3486" t="s">
        <v>147</v>
      </c>
      <c r="E3486" t="s">
        <v>115</v>
      </c>
      <c r="F3486" t="str">
        <f t="shared" si="163"/>
        <v>Western Australia</v>
      </c>
      <c r="G3486" t="s">
        <v>48</v>
      </c>
      <c r="H3486">
        <v>6280</v>
      </c>
      <c r="I3486" t="s">
        <v>11</v>
      </c>
      <c r="J3486" t="s">
        <v>94</v>
      </c>
      <c r="K3486" t="s">
        <v>154</v>
      </c>
      <c r="L3486" t="s">
        <v>14</v>
      </c>
      <c r="M3486" s="5">
        <v>787.31999999999994</v>
      </c>
      <c r="N3486">
        <v>1</v>
      </c>
    </row>
    <row r="3487" spans="1:14" x14ac:dyDescent="0.25">
      <c r="A3487" s="2">
        <v>45596</v>
      </c>
      <c r="B3487" s="3">
        <f t="shared" si="164"/>
        <v>2025</v>
      </c>
      <c r="C3487" t="str">
        <f t="shared" si="162"/>
        <v>2024-2025</v>
      </c>
      <c r="D3487" t="s">
        <v>147</v>
      </c>
      <c r="E3487" t="s">
        <v>81</v>
      </c>
      <c r="F3487" t="str">
        <f t="shared" si="163"/>
        <v>New South Wales</v>
      </c>
      <c r="G3487" t="s">
        <v>10</v>
      </c>
      <c r="H3487">
        <v>2485</v>
      </c>
      <c r="I3487" t="s">
        <v>11</v>
      </c>
      <c r="J3487" t="s">
        <v>68</v>
      </c>
      <c r="K3487" t="s">
        <v>153</v>
      </c>
      <c r="L3487" t="s">
        <v>16</v>
      </c>
      <c r="M3487" s="5">
        <v>787.88</v>
      </c>
      <c r="N3487">
        <v>1</v>
      </c>
    </row>
    <row r="3488" spans="1:14" x14ac:dyDescent="0.25">
      <c r="A3488" s="2">
        <v>45987</v>
      </c>
      <c r="B3488" s="3">
        <f t="shared" si="164"/>
        <v>2026</v>
      </c>
      <c r="C3488" t="str">
        <f t="shared" si="162"/>
        <v>2025-2026</v>
      </c>
      <c r="D3488" t="s">
        <v>147</v>
      </c>
      <c r="E3488" t="s">
        <v>124</v>
      </c>
      <c r="F3488" t="str">
        <f t="shared" si="163"/>
        <v>New South Wales</v>
      </c>
      <c r="G3488" t="s">
        <v>10</v>
      </c>
      <c r="H3488">
        <v>2015</v>
      </c>
      <c r="I3488" t="s">
        <v>11</v>
      </c>
      <c r="J3488" t="s">
        <v>12</v>
      </c>
      <c r="K3488" t="s">
        <v>152</v>
      </c>
      <c r="L3488" t="s">
        <v>13</v>
      </c>
      <c r="M3488" s="5">
        <v>789.65</v>
      </c>
      <c r="N3488">
        <v>1</v>
      </c>
    </row>
    <row r="3489" spans="1:14" x14ac:dyDescent="0.25">
      <c r="A3489" s="2">
        <v>45414</v>
      </c>
      <c r="B3489" s="3">
        <f t="shared" si="164"/>
        <v>2024</v>
      </c>
      <c r="C3489" t="str">
        <f t="shared" si="162"/>
        <v>2023-2024</v>
      </c>
      <c r="D3489" t="s">
        <v>148</v>
      </c>
      <c r="E3489" t="s">
        <v>127</v>
      </c>
      <c r="F3489" t="str">
        <f t="shared" si="163"/>
        <v>New South Wales</v>
      </c>
      <c r="G3489" t="s">
        <v>10</v>
      </c>
      <c r="H3489">
        <v>2131</v>
      </c>
      <c r="I3489" t="s">
        <v>11</v>
      </c>
      <c r="J3489" t="s">
        <v>27</v>
      </c>
      <c r="K3489" t="s">
        <v>152</v>
      </c>
      <c r="L3489" t="s">
        <v>13</v>
      </c>
      <c r="M3489" s="5">
        <v>791.38999999999987</v>
      </c>
      <c r="N3489">
        <v>1</v>
      </c>
    </row>
    <row r="3490" spans="1:14" x14ac:dyDescent="0.25">
      <c r="A3490" s="2">
        <v>45562</v>
      </c>
      <c r="B3490" s="3">
        <f t="shared" si="164"/>
        <v>2025</v>
      </c>
      <c r="C3490" t="str">
        <f t="shared" si="162"/>
        <v>2024-2025</v>
      </c>
      <c r="D3490" t="s">
        <v>147</v>
      </c>
      <c r="E3490" t="s">
        <v>99</v>
      </c>
      <c r="F3490" t="str">
        <f t="shared" si="163"/>
        <v>Victoria</v>
      </c>
      <c r="G3490" t="s">
        <v>45</v>
      </c>
      <c r="H3490">
        <v>3148</v>
      </c>
      <c r="I3490" t="s">
        <v>11</v>
      </c>
      <c r="J3490" t="s">
        <v>63</v>
      </c>
      <c r="K3490" t="s">
        <v>152</v>
      </c>
      <c r="L3490" t="s">
        <v>13</v>
      </c>
      <c r="M3490" s="5">
        <v>791.57</v>
      </c>
      <c r="N3490">
        <v>1</v>
      </c>
    </row>
    <row r="3491" spans="1:14" x14ac:dyDescent="0.25">
      <c r="A3491" s="2">
        <v>45487</v>
      </c>
      <c r="B3491" s="3">
        <f t="shared" si="164"/>
        <v>2025</v>
      </c>
      <c r="C3491" t="str">
        <f t="shared" si="162"/>
        <v>2024-2025</v>
      </c>
      <c r="D3491" t="s">
        <v>147</v>
      </c>
      <c r="E3491" t="s">
        <v>114</v>
      </c>
      <c r="F3491" t="str">
        <f t="shared" si="163"/>
        <v>Victoria</v>
      </c>
      <c r="G3491" t="s">
        <v>45</v>
      </c>
      <c r="H3491">
        <v>3551</v>
      </c>
      <c r="I3491" t="s">
        <v>11</v>
      </c>
      <c r="J3491" t="s">
        <v>60</v>
      </c>
      <c r="K3491" t="s">
        <v>150</v>
      </c>
      <c r="L3491" t="s">
        <v>18</v>
      </c>
      <c r="M3491" s="5">
        <v>792.04999999999984</v>
      </c>
      <c r="N3491">
        <v>1</v>
      </c>
    </row>
    <row r="3492" spans="1:14" x14ac:dyDescent="0.25">
      <c r="A3492" s="2">
        <v>45818</v>
      </c>
      <c r="B3492" s="3">
        <f t="shared" si="164"/>
        <v>2025</v>
      </c>
      <c r="C3492" t="str">
        <f t="shared" si="162"/>
        <v>2024-2025</v>
      </c>
      <c r="D3492" t="s">
        <v>147</v>
      </c>
      <c r="E3492" t="s">
        <v>126</v>
      </c>
      <c r="F3492" t="str">
        <f t="shared" si="163"/>
        <v>Queensland</v>
      </c>
      <c r="G3492" t="s">
        <v>35</v>
      </c>
      <c r="H3492">
        <v>4551</v>
      </c>
      <c r="I3492" t="s">
        <v>11</v>
      </c>
      <c r="J3492" t="s">
        <v>120</v>
      </c>
      <c r="K3492" t="s">
        <v>152</v>
      </c>
      <c r="L3492" t="s">
        <v>13</v>
      </c>
      <c r="M3492" s="5">
        <v>795.31000000000006</v>
      </c>
      <c r="N3492">
        <v>1</v>
      </c>
    </row>
    <row r="3493" spans="1:14" x14ac:dyDescent="0.25">
      <c r="A3493" s="2">
        <v>45847</v>
      </c>
      <c r="B3493" s="3">
        <f t="shared" si="164"/>
        <v>2026</v>
      </c>
      <c r="C3493" t="str">
        <f t="shared" si="162"/>
        <v>2025-2026</v>
      </c>
      <c r="D3493" t="s">
        <v>147</v>
      </c>
      <c r="E3493" t="s">
        <v>31</v>
      </c>
      <c r="F3493" t="str">
        <f t="shared" si="163"/>
        <v>South Australia</v>
      </c>
      <c r="G3493" t="s">
        <v>32</v>
      </c>
      <c r="H3493">
        <v>5168</v>
      </c>
      <c r="I3493" t="s">
        <v>11</v>
      </c>
      <c r="J3493" t="s">
        <v>33</v>
      </c>
      <c r="K3493" t="s">
        <v>152</v>
      </c>
      <c r="L3493" t="s">
        <v>13</v>
      </c>
      <c r="M3493" s="5">
        <v>795.65</v>
      </c>
      <c r="N3493">
        <v>1</v>
      </c>
    </row>
    <row r="3494" spans="1:14" x14ac:dyDescent="0.25">
      <c r="A3494" s="2">
        <v>45492</v>
      </c>
      <c r="B3494" s="3">
        <f t="shared" si="164"/>
        <v>2025</v>
      </c>
      <c r="C3494" t="str">
        <f t="shared" si="162"/>
        <v>2024-2025</v>
      </c>
      <c r="D3494" t="s">
        <v>148</v>
      </c>
      <c r="E3494" t="s">
        <v>110</v>
      </c>
      <c r="F3494" t="str">
        <f t="shared" si="163"/>
        <v>Queensland</v>
      </c>
      <c r="G3494" t="s">
        <v>35</v>
      </c>
      <c r="H3494">
        <v>4680</v>
      </c>
      <c r="I3494" t="s">
        <v>11</v>
      </c>
      <c r="J3494" t="s">
        <v>51</v>
      </c>
      <c r="K3494" t="s">
        <v>150</v>
      </c>
      <c r="L3494" t="s">
        <v>18</v>
      </c>
      <c r="M3494" s="5">
        <v>796.52</v>
      </c>
      <c r="N3494">
        <v>1</v>
      </c>
    </row>
    <row r="3495" spans="1:14" x14ac:dyDescent="0.25">
      <c r="A3495" s="2">
        <v>46014</v>
      </c>
      <c r="B3495" s="3">
        <f t="shared" si="164"/>
        <v>2026</v>
      </c>
      <c r="C3495" t="str">
        <f t="shared" si="162"/>
        <v>2025-2026</v>
      </c>
      <c r="D3495" t="s">
        <v>147</v>
      </c>
      <c r="E3495" t="s">
        <v>122</v>
      </c>
      <c r="F3495" t="str">
        <f t="shared" si="163"/>
        <v>New South Wales</v>
      </c>
      <c r="G3495" t="s">
        <v>10</v>
      </c>
      <c r="H3495">
        <v>2650</v>
      </c>
      <c r="I3495" t="s">
        <v>11</v>
      </c>
      <c r="J3495" t="s">
        <v>25</v>
      </c>
      <c r="K3495" t="s">
        <v>152</v>
      </c>
      <c r="L3495" t="s">
        <v>13</v>
      </c>
      <c r="M3495" s="5">
        <v>796.76000000000033</v>
      </c>
      <c r="N3495">
        <v>1</v>
      </c>
    </row>
    <row r="3496" spans="1:14" x14ac:dyDescent="0.25">
      <c r="A3496" s="2">
        <v>45879</v>
      </c>
      <c r="B3496" s="3">
        <f t="shared" si="164"/>
        <v>2026</v>
      </c>
      <c r="C3496" t="str">
        <f t="shared" si="162"/>
        <v>2025-2026</v>
      </c>
      <c r="D3496" t="s">
        <v>147</v>
      </c>
      <c r="E3496" t="s">
        <v>103</v>
      </c>
      <c r="F3496" t="str">
        <f t="shared" si="163"/>
        <v>Queensland</v>
      </c>
      <c r="G3496" t="s">
        <v>35</v>
      </c>
      <c r="H3496">
        <v>4509</v>
      </c>
      <c r="I3496" t="s">
        <v>11</v>
      </c>
      <c r="J3496" t="s">
        <v>104</v>
      </c>
      <c r="K3496" t="s">
        <v>154</v>
      </c>
      <c r="L3496" t="s">
        <v>14</v>
      </c>
      <c r="M3496" s="5">
        <v>797.2</v>
      </c>
      <c r="N3496">
        <v>1</v>
      </c>
    </row>
    <row r="3497" spans="1:14" x14ac:dyDescent="0.25">
      <c r="A3497" s="2">
        <v>45754</v>
      </c>
      <c r="B3497" s="3">
        <f t="shared" si="164"/>
        <v>2025</v>
      </c>
      <c r="C3497" t="str">
        <f t="shared" si="162"/>
        <v>2024-2025</v>
      </c>
      <c r="D3497" t="s">
        <v>148</v>
      </c>
      <c r="E3497" t="s">
        <v>73</v>
      </c>
      <c r="F3497" t="str">
        <f t="shared" si="163"/>
        <v>Victoria</v>
      </c>
      <c r="G3497" t="s">
        <v>45</v>
      </c>
      <c r="H3497">
        <v>3136</v>
      </c>
      <c r="I3497" t="s">
        <v>11</v>
      </c>
      <c r="J3497" t="s">
        <v>63</v>
      </c>
      <c r="K3497" t="s">
        <v>150</v>
      </c>
      <c r="L3497" t="s">
        <v>18</v>
      </c>
      <c r="M3497" s="5">
        <v>797.62</v>
      </c>
      <c r="N3497">
        <v>1</v>
      </c>
    </row>
    <row r="3498" spans="1:14" x14ac:dyDescent="0.25">
      <c r="A3498" s="2">
        <v>45392</v>
      </c>
      <c r="B3498" s="3">
        <f t="shared" si="164"/>
        <v>2024</v>
      </c>
      <c r="C3498" t="str">
        <f t="shared" si="162"/>
        <v>2023-2024</v>
      </c>
      <c r="D3498" t="s">
        <v>147</v>
      </c>
      <c r="E3498" t="s">
        <v>9</v>
      </c>
      <c r="F3498" t="str">
        <f t="shared" si="163"/>
        <v>New South Wales</v>
      </c>
      <c r="G3498" t="s">
        <v>10</v>
      </c>
      <c r="H3498">
        <v>2067</v>
      </c>
      <c r="I3498" t="s">
        <v>11</v>
      </c>
      <c r="J3498" t="s">
        <v>12</v>
      </c>
      <c r="K3498" t="s">
        <v>156</v>
      </c>
      <c r="L3498" t="s">
        <v>17</v>
      </c>
      <c r="M3498" s="5">
        <v>797.75000000000011</v>
      </c>
      <c r="N3498">
        <v>1</v>
      </c>
    </row>
    <row r="3499" spans="1:14" x14ac:dyDescent="0.25">
      <c r="A3499" s="2">
        <v>45673</v>
      </c>
      <c r="B3499" s="3">
        <f t="shared" si="164"/>
        <v>2025</v>
      </c>
      <c r="C3499" t="str">
        <f t="shared" si="162"/>
        <v>2024-2025</v>
      </c>
      <c r="D3499" t="s">
        <v>147</v>
      </c>
      <c r="E3499" t="s">
        <v>145</v>
      </c>
      <c r="F3499" t="str">
        <f t="shared" si="163"/>
        <v>New South Wales</v>
      </c>
      <c r="G3499" t="s">
        <v>10</v>
      </c>
      <c r="H3499">
        <v>2101</v>
      </c>
      <c r="I3499" t="s">
        <v>11</v>
      </c>
      <c r="J3499" t="s">
        <v>27</v>
      </c>
      <c r="K3499" t="s">
        <v>19</v>
      </c>
      <c r="L3499" t="s">
        <v>23</v>
      </c>
      <c r="M3499" s="5">
        <v>798.23</v>
      </c>
      <c r="N3499">
        <v>1</v>
      </c>
    </row>
    <row r="3500" spans="1:14" x14ac:dyDescent="0.25">
      <c r="A3500" s="2">
        <v>45559</v>
      </c>
      <c r="B3500" s="3">
        <f t="shared" si="164"/>
        <v>2025</v>
      </c>
      <c r="C3500" t="str">
        <f t="shared" si="162"/>
        <v>2024-2025</v>
      </c>
      <c r="D3500" t="s">
        <v>147</v>
      </c>
      <c r="E3500" t="s">
        <v>132</v>
      </c>
      <c r="F3500" t="str">
        <f t="shared" si="163"/>
        <v>New South Wales</v>
      </c>
      <c r="G3500" t="s">
        <v>10</v>
      </c>
      <c r="H3500">
        <v>2800</v>
      </c>
      <c r="I3500" t="s">
        <v>11</v>
      </c>
      <c r="J3500" t="s">
        <v>25</v>
      </c>
      <c r="K3500" t="s">
        <v>155</v>
      </c>
      <c r="L3500" t="s">
        <v>20</v>
      </c>
      <c r="M3500" s="5">
        <v>798.24</v>
      </c>
      <c r="N3500">
        <v>1</v>
      </c>
    </row>
    <row r="3501" spans="1:14" x14ac:dyDescent="0.25">
      <c r="A3501" s="2">
        <v>45450</v>
      </c>
      <c r="B3501" s="3">
        <f t="shared" si="164"/>
        <v>2024</v>
      </c>
      <c r="C3501" t="str">
        <f t="shared" si="162"/>
        <v>2023-2024</v>
      </c>
      <c r="D3501" t="s">
        <v>147</v>
      </c>
      <c r="E3501" t="s">
        <v>133</v>
      </c>
      <c r="F3501" t="str">
        <f t="shared" si="163"/>
        <v>Queensland</v>
      </c>
      <c r="G3501" t="s">
        <v>35</v>
      </c>
      <c r="H3501">
        <v>4305</v>
      </c>
      <c r="I3501" t="s">
        <v>11</v>
      </c>
      <c r="J3501" t="s">
        <v>104</v>
      </c>
      <c r="K3501" t="s">
        <v>149</v>
      </c>
      <c r="L3501" t="s">
        <v>15</v>
      </c>
      <c r="M3501" s="5">
        <v>798.52</v>
      </c>
      <c r="N3501">
        <v>1</v>
      </c>
    </row>
    <row r="3502" spans="1:14" x14ac:dyDescent="0.25">
      <c r="A3502" s="2">
        <v>45508</v>
      </c>
      <c r="B3502" s="3">
        <f t="shared" si="164"/>
        <v>2025</v>
      </c>
      <c r="C3502" t="str">
        <f t="shared" si="162"/>
        <v>2024-2025</v>
      </c>
      <c r="D3502" t="s">
        <v>148</v>
      </c>
      <c r="E3502" t="s">
        <v>143</v>
      </c>
      <c r="F3502" t="str">
        <f t="shared" si="163"/>
        <v>New South Wales</v>
      </c>
      <c r="G3502" t="s">
        <v>10</v>
      </c>
      <c r="H3502">
        <v>2154</v>
      </c>
      <c r="I3502" t="s">
        <v>11</v>
      </c>
      <c r="J3502" t="s">
        <v>27</v>
      </c>
      <c r="K3502" t="s">
        <v>152</v>
      </c>
      <c r="L3502" t="s">
        <v>13</v>
      </c>
      <c r="M3502" s="5">
        <v>799.67</v>
      </c>
      <c r="N3502">
        <v>1</v>
      </c>
    </row>
    <row r="3503" spans="1:14" x14ac:dyDescent="0.25">
      <c r="A3503" s="2">
        <v>45581</v>
      </c>
      <c r="B3503" s="3">
        <f t="shared" si="164"/>
        <v>2025</v>
      </c>
      <c r="C3503" t="str">
        <f t="shared" si="162"/>
        <v>2024-2025</v>
      </c>
      <c r="D3503" t="s">
        <v>147</v>
      </c>
      <c r="E3503" t="s">
        <v>24</v>
      </c>
      <c r="F3503" t="str">
        <f t="shared" si="163"/>
        <v>New South Wales</v>
      </c>
      <c r="G3503" t="s">
        <v>10</v>
      </c>
      <c r="H3503">
        <v>2795</v>
      </c>
      <c r="I3503" t="s">
        <v>11</v>
      </c>
      <c r="J3503" t="s">
        <v>25</v>
      </c>
      <c r="K3503" t="s">
        <v>150</v>
      </c>
      <c r="L3503" t="s">
        <v>18</v>
      </c>
      <c r="M3503" s="5">
        <v>800.1</v>
      </c>
      <c r="N3503">
        <v>1</v>
      </c>
    </row>
    <row r="3504" spans="1:14" x14ac:dyDescent="0.25">
      <c r="A3504" s="2">
        <v>45648</v>
      </c>
      <c r="B3504" s="3">
        <f t="shared" si="164"/>
        <v>2025</v>
      </c>
      <c r="C3504" t="str">
        <f t="shared" si="162"/>
        <v>2024-2025</v>
      </c>
      <c r="D3504" t="s">
        <v>147</v>
      </c>
      <c r="E3504" t="s">
        <v>99</v>
      </c>
      <c r="F3504" t="str">
        <f t="shared" si="163"/>
        <v>Victoria</v>
      </c>
      <c r="G3504" t="s">
        <v>45</v>
      </c>
      <c r="H3504">
        <v>3148</v>
      </c>
      <c r="I3504" t="s">
        <v>11</v>
      </c>
      <c r="J3504" t="s">
        <v>63</v>
      </c>
      <c r="K3504" t="s">
        <v>156</v>
      </c>
      <c r="L3504" t="s">
        <v>17</v>
      </c>
      <c r="M3504" s="5">
        <v>800.23</v>
      </c>
      <c r="N3504">
        <v>1</v>
      </c>
    </row>
    <row r="3505" spans="1:14" x14ac:dyDescent="0.25">
      <c r="A3505" s="2">
        <v>45880</v>
      </c>
      <c r="B3505" s="3">
        <f t="shared" si="164"/>
        <v>2026</v>
      </c>
      <c r="C3505" t="str">
        <f t="shared" si="162"/>
        <v>2025-2026</v>
      </c>
      <c r="D3505" t="s">
        <v>147</v>
      </c>
      <c r="E3505" t="s">
        <v>106</v>
      </c>
      <c r="F3505" t="str">
        <f t="shared" si="163"/>
        <v>Victoria</v>
      </c>
      <c r="G3505" t="s">
        <v>45</v>
      </c>
      <c r="H3505">
        <v>3915</v>
      </c>
      <c r="I3505" t="s">
        <v>11</v>
      </c>
      <c r="J3505" t="s">
        <v>55</v>
      </c>
      <c r="K3505" t="s">
        <v>149</v>
      </c>
      <c r="L3505" t="s">
        <v>15</v>
      </c>
      <c r="M3505" s="5">
        <v>801.37</v>
      </c>
      <c r="N3505">
        <v>1</v>
      </c>
    </row>
    <row r="3506" spans="1:14" x14ac:dyDescent="0.25">
      <c r="A3506" s="2">
        <v>45774</v>
      </c>
      <c r="B3506" s="3">
        <f t="shared" si="164"/>
        <v>2025</v>
      </c>
      <c r="C3506" t="str">
        <f t="shared" si="162"/>
        <v>2024-2025</v>
      </c>
      <c r="D3506" t="s">
        <v>147</v>
      </c>
      <c r="E3506" t="s">
        <v>115</v>
      </c>
      <c r="F3506" t="str">
        <f t="shared" si="163"/>
        <v>Western Australia</v>
      </c>
      <c r="G3506" t="s">
        <v>48</v>
      </c>
      <c r="H3506">
        <v>6280</v>
      </c>
      <c r="I3506" t="s">
        <v>11</v>
      </c>
      <c r="J3506" t="s">
        <v>94</v>
      </c>
      <c r="K3506" t="s">
        <v>156</v>
      </c>
      <c r="L3506" t="s">
        <v>17</v>
      </c>
      <c r="M3506" s="5">
        <v>801.48000000000013</v>
      </c>
      <c r="N3506">
        <v>1</v>
      </c>
    </row>
    <row r="3507" spans="1:14" x14ac:dyDescent="0.25">
      <c r="A3507" s="2">
        <v>45357</v>
      </c>
      <c r="B3507" s="3">
        <f t="shared" si="164"/>
        <v>2024</v>
      </c>
      <c r="C3507" t="str">
        <f t="shared" si="162"/>
        <v>2023-2024</v>
      </c>
      <c r="D3507" t="s">
        <v>147</v>
      </c>
      <c r="E3507" t="s">
        <v>98</v>
      </c>
      <c r="F3507" t="str">
        <f t="shared" si="163"/>
        <v>Victoria</v>
      </c>
      <c r="G3507" t="s">
        <v>45</v>
      </c>
      <c r="H3507">
        <v>3429</v>
      </c>
      <c r="I3507" t="s">
        <v>11</v>
      </c>
      <c r="J3507" t="s">
        <v>60</v>
      </c>
      <c r="K3507" t="s">
        <v>155</v>
      </c>
      <c r="L3507" t="s">
        <v>20</v>
      </c>
      <c r="M3507" s="5">
        <v>801.68000000000006</v>
      </c>
      <c r="N3507">
        <v>1</v>
      </c>
    </row>
    <row r="3508" spans="1:14" x14ac:dyDescent="0.25">
      <c r="A3508" s="2">
        <v>45845</v>
      </c>
      <c r="B3508" s="3">
        <f t="shared" si="164"/>
        <v>2026</v>
      </c>
      <c r="C3508" t="str">
        <f t="shared" si="162"/>
        <v>2025-2026</v>
      </c>
      <c r="D3508" t="s">
        <v>147</v>
      </c>
      <c r="E3508" t="s">
        <v>108</v>
      </c>
      <c r="F3508" t="str">
        <f t="shared" si="163"/>
        <v>Victoria</v>
      </c>
      <c r="G3508" t="s">
        <v>45</v>
      </c>
      <c r="H3508">
        <v>3018</v>
      </c>
      <c r="I3508" t="s">
        <v>11</v>
      </c>
      <c r="J3508" t="s">
        <v>46</v>
      </c>
      <c r="K3508" t="s">
        <v>152</v>
      </c>
      <c r="L3508" t="s">
        <v>13</v>
      </c>
      <c r="M3508" s="5">
        <v>801.97</v>
      </c>
      <c r="N3508">
        <v>1</v>
      </c>
    </row>
    <row r="3509" spans="1:14" x14ac:dyDescent="0.25">
      <c r="A3509" s="2">
        <v>45771</v>
      </c>
      <c r="B3509" s="3">
        <f t="shared" si="164"/>
        <v>2025</v>
      </c>
      <c r="C3509" t="str">
        <f t="shared" si="162"/>
        <v>2024-2025</v>
      </c>
      <c r="D3509" t="s">
        <v>147</v>
      </c>
      <c r="E3509" t="s">
        <v>142</v>
      </c>
      <c r="F3509" t="str">
        <f t="shared" si="163"/>
        <v>Australian Capital Territory</v>
      </c>
      <c r="G3509" t="s">
        <v>80</v>
      </c>
      <c r="H3509">
        <v>2609</v>
      </c>
      <c r="I3509" t="s">
        <v>11</v>
      </c>
      <c r="J3509" t="s">
        <v>58</v>
      </c>
      <c r="K3509" t="s">
        <v>150</v>
      </c>
      <c r="L3509" t="s">
        <v>18</v>
      </c>
      <c r="M3509" s="5">
        <v>802.67</v>
      </c>
      <c r="N3509">
        <v>1</v>
      </c>
    </row>
    <row r="3510" spans="1:14" x14ac:dyDescent="0.25">
      <c r="A3510" s="2">
        <v>45408</v>
      </c>
      <c r="B3510" s="3">
        <f t="shared" si="164"/>
        <v>2024</v>
      </c>
      <c r="C3510" t="str">
        <f t="shared" si="162"/>
        <v>2023-2024</v>
      </c>
      <c r="D3510" t="s">
        <v>148</v>
      </c>
      <c r="E3510" t="s">
        <v>72</v>
      </c>
      <c r="F3510" t="str">
        <f t="shared" si="163"/>
        <v>Western Australia</v>
      </c>
      <c r="G3510" t="s">
        <v>48</v>
      </c>
      <c r="H3510">
        <v>6010</v>
      </c>
      <c r="I3510" t="s">
        <v>11</v>
      </c>
      <c r="J3510" t="s">
        <v>49</v>
      </c>
      <c r="K3510" t="s">
        <v>150</v>
      </c>
      <c r="L3510" t="s">
        <v>18</v>
      </c>
      <c r="M3510" s="5">
        <v>802.75000000000011</v>
      </c>
      <c r="N3510">
        <v>1</v>
      </c>
    </row>
    <row r="3511" spans="1:14" x14ac:dyDescent="0.25">
      <c r="A3511" s="2">
        <v>45650</v>
      </c>
      <c r="B3511" s="3">
        <f t="shared" si="164"/>
        <v>2025</v>
      </c>
      <c r="C3511" t="str">
        <f t="shared" si="162"/>
        <v>2024-2025</v>
      </c>
      <c r="D3511" t="s">
        <v>148</v>
      </c>
      <c r="E3511" t="s">
        <v>138</v>
      </c>
      <c r="F3511" t="str">
        <f t="shared" si="163"/>
        <v>Queensland</v>
      </c>
      <c r="G3511" t="s">
        <v>35</v>
      </c>
      <c r="H3511">
        <v>4558</v>
      </c>
      <c r="I3511" t="s">
        <v>11</v>
      </c>
      <c r="J3511" t="s">
        <v>120</v>
      </c>
      <c r="K3511" t="s">
        <v>154</v>
      </c>
      <c r="L3511" t="s">
        <v>14</v>
      </c>
      <c r="M3511" s="5">
        <v>803.27</v>
      </c>
      <c r="N3511">
        <v>1</v>
      </c>
    </row>
    <row r="3512" spans="1:14" x14ac:dyDescent="0.25">
      <c r="A3512" s="2">
        <v>45543</v>
      </c>
      <c r="B3512" s="3">
        <f t="shared" si="164"/>
        <v>2025</v>
      </c>
      <c r="C3512" t="str">
        <f t="shared" si="162"/>
        <v>2024-2025</v>
      </c>
      <c r="D3512" t="s">
        <v>148</v>
      </c>
      <c r="E3512" t="s">
        <v>91</v>
      </c>
      <c r="F3512" t="str">
        <f t="shared" si="163"/>
        <v>Victoria</v>
      </c>
      <c r="G3512" t="s">
        <v>45</v>
      </c>
      <c r="H3512">
        <v>3690</v>
      </c>
      <c r="I3512" t="s">
        <v>11</v>
      </c>
      <c r="J3512" t="s">
        <v>55</v>
      </c>
      <c r="K3512" t="s">
        <v>151</v>
      </c>
      <c r="L3512" t="s">
        <v>21</v>
      </c>
      <c r="M3512" s="5">
        <v>803.61999999999989</v>
      </c>
      <c r="N3512">
        <v>1</v>
      </c>
    </row>
    <row r="3513" spans="1:14" x14ac:dyDescent="0.25">
      <c r="A3513" s="2">
        <v>45723</v>
      </c>
      <c r="B3513" s="3">
        <f t="shared" si="164"/>
        <v>2025</v>
      </c>
      <c r="C3513" t="str">
        <f t="shared" si="162"/>
        <v>2024-2025</v>
      </c>
      <c r="D3513" t="s">
        <v>147</v>
      </c>
      <c r="E3513" t="s">
        <v>117</v>
      </c>
      <c r="F3513" t="str">
        <f t="shared" si="163"/>
        <v>Queensland</v>
      </c>
      <c r="G3513" t="s">
        <v>35</v>
      </c>
      <c r="H3513">
        <v>4119</v>
      </c>
      <c r="I3513" t="s">
        <v>11</v>
      </c>
      <c r="J3513" t="s">
        <v>43</v>
      </c>
      <c r="K3513" t="s">
        <v>154</v>
      </c>
      <c r="L3513" t="s">
        <v>14</v>
      </c>
      <c r="M3513" s="5">
        <v>803.81</v>
      </c>
      <c r="N3513">
        <v>1</v>
      </c>
    </row>
    <row r="3514" spans="1:14" x14ac:dyDescent="0.25">
      <c r="A3514" s="2">
        <v>45341</v>
      </c>
      <c r="B3514" s="3">
        <f t="shared" si="164"/>
        <v>2024</v>
      </c>
      <c r="C3514" t="str">
        <f t="shared" si="162"/>
        <v>2023-2024</v>
      </c>
      <c r="D3514" t="s">
        <v>147</v>
      </c>
      <c r="E3514" t="s">
        <v>117</v>
      </c>
      <c r="F3514" t="str">
        <f t="shared" si="163"/>
        <v>Queensland</v>
      </c>
      <c r="G3514" t="s">
        <v>35</v>
      </c>
      <c r="H3514">
        <v>4119</v>
      </c>
      <c r="I3514" t="s">
        <v>11</v>
      </c>
      <c r="J3514" t="s">
        <v>43</v>
      </c>
      <c r="K3514" t="s">
        <v>152</v>
      </c>
      <c r="L3514" t="s">
        <v>13</v>
      </c>
      <c r="M3514" s="5">
        <v>807.66999999999985</v>
      </c>
      <c r="N3514">
        <v>1</v>
      </c>
    </row>
    <row r="3515" spans="1:14" x14ac:dyDescent="0.25">
      <c r="A3515" s="2">
        <v>45776</v>
      </c>
      <c r="B3515" s="3">
        <f t="shared" si="164"/>
        <v>2025</v>
      </c>
      <c r="C3515" t="str">
        <f t="shared" si="162"/>
        <v>2024-2025</v>
      </c>
      <c r="D3515" t="s">
        <v>147</v>
      </c>
      <c r="E3515" t="s">
        <v>112</v>
      </c>
      <c r="F3515" t="str">
        <f t="shared" si="163"/>
        <v>Victoria</v>
      </c>
      <c r="G3515" t="s">
        <v>45</v>
      </c>
      <c r="H3515">
        <v>3076</v>
      </c>
      <c r="I3515" t="s">
        <v>11</v>
      </c>
      <c r="J3515" t="s">
        <v>46</v>
      </c>
      <c r="K3515" t="s">
        <v>151</v>
      </c>
      <c r="L3515" t="s">
        <v>21</v>
      </c>
      <c r="M3515" s="5">
        <v>808.07</v>
      </c>
      <c r="N3515">
        <v>1</v>
      </c>
    </row>
    <row r="3516" spans="1:14" x14ac:dyDescent="0.25">
      <c r="A3516" s="2">
        <v>46000</v>
      </c>
      <c r="B3516" s="3">
        <f t="shared" si="164"/>
        <v>2026</v>
      </c>
      <c r="C3516" t="str">
        <f t="shared" si="162"/>
        <v>2025-2026</v>
      </c>
      <c r="D3516" t="s">
        <v>147</v>
      </c>
      <c r="E3516" t="s">
        <v>59</v>
      </c>
      <c r="F3516" t="str">
        <f t="shared" si="163"/>
        <v>Victoria</v>
      </c>
      <c r="G3516" t="s">
        <v>45</v>
      </c>
      <c r="H3516">
        <v>3280</v>
      </c>
      <c r="I3516" t="s">
        <v>11</v>
      </c>
      <c r="J3516" t="s">
        <v>60</v>
      </c>
      <c r="K3516" t="s">
        <v>154</v>
      </c>
      <c r="L3516" t="s">
        <v>14</v>
      </c>
      <c r="M3516" s="5">
        <v>809.27</v>
      </c>
      <c r="N3516">
        <v>1</v>
      </c>
    </row>
    <row r="3517" spans="1:14" x14ac:dyDescent="0.25">
      <c r="A3517" s="2">
        <v>45527</v>
      </c>
      <c r="B3517" s="3">
        <f t="shared" si="164"/>
        <v>2025</v>
      </c>
      <c r="C3517" t="str">
        <f t="shared" si="162"/>
        <v>2024-2025</v>
      </c>
      <c r="D3517" t="s">
        <v>147</v>
      </c>
      <c r="E3517" t="s">
        <v>52</v>
      </c>
      <c r="F3517" t="str">
        <f t="shared" si="163"/>
        <v>Victoria</v>
      </c>
      <c r="G3517" t="s">
        <v>45</v>
      </c>
      <c r="H3517">
        <v>3030</v>
      </c>
      <c r="I3517" t="s">
        <v>11</v>
      </c>
      <c r="J3517" t="s">
        <v>46</v>
      </c>
      <c r="K3517" t="s">
        <v>149</v>
      </c>
      <c r="L3517" t="s">
        <v>15</v>
      </c>
      <c r="M3517" s="5">
        <v>809.31000000000006</v>
      </c>
      <c r="N3517">
        <v>1</v>
      </c>
    </row>
    <row r="3518" spans="1:14" x14ac:dyDescent="0.25">
      <c r="A3518" s="2">
        <v>45676</v>
      </c>
      <c r="B3518" s="3">
        <f t="shared" si="164"/>
        <v>2025</v>
      </c>
      <c r="C3518" t="str">
        <f t="shared" si="162"/>
        <v>2024-2025</v>
      </c>
      <c r="D3518" t="s">
        <v>148</v>
      </c>
      <c r="E3518" t="s">
        <v>146</v>
      </c>
      <c r="F3518" t="str">
        <f t="shared" si="163"/>
        <v>Victoria</v>
      </c>
      <c r="G3518" t="s">
        <v>45</v>
      </c>
      <c r="H3518">
        <v>3353</v>
      </c>
      <c r="I3518" t="s">
        <v>11</v>
      </c>
      <c r="J3518" t="s">
        <v>60</v>
      </c>
      <c r="K3518" t="s">
        <v>154</v>
      </c>
      <c r="L3518" t="s">
        <v>14</v>
      </c>
      <c r="M3518" s="5">
        <v>809.47</v>
      </c>
      <c r="N3518">
        <v>1</v>
      </c>
    </row>
    <row r="3519" spans="1:14" x14ac:dyDescent="0.25">
      <c r="A3519" s="2">
        <v>45336</v>
      </c>
      <c r="B3519" s="3">
        <f t="shared" si="164"/>
        <v>2024</v>
      </c>
      <c r="C3519" t="str">
        <f t="shared" si="162"/>
        <v>2023-2024</v>
      </c>
      <c r="D3519" t="s">
        <v>147</v>
      </c>
      <c r="E3519" t="s">
        <v>84</v>
      </c>
      <c r="F3519" t="str">
        <f t="shared" si="163"/>
        <v>Queensland</v>
      </c>
      <c r="G3519" t="s">
        <v>35</v>
      </c>
      <c r="H3519">
        <v>4740</v>
      </c>
      <c r="I3519" t="s">
        <v>11</v>
      </c>
      <c r="J3519" t="s">
        <v>51</v>
      </c>
      <c r="K3519" t="s">
        <v>154</v>
      </c>
      <c r="L3519" t="s">
        <v>14</v>
      </c>
      <c r="M3519" s="5">
        <v>811.31</v>
      </c>
      <c r="N3519">
        <v>1</v>
      </c>
    </row>
    <row r="3520" spans="1:14" x14ac:dyDescent="0.25">
      <c r="A3520" s="2">
        <v>45967</v>
      </c>
      <c r="B3520" s="3">
        <f t="shared" si="164"/>
        <v>2026</v>
      </c>
      <c r="C3520" t="str">
        <f t="shared" si="162"/>
        <v>2025-2026</v>
      </c>
      <c r="D3520" t="s">
        <v>148</v>
      </c>
      <c r="E3520" t="s">
        <v>129</v>
      </c>
      <c r="F3520" t="str">
        <f t="shared" si="163"/>
        <v>Tasmania</v>
      </c>
      <c r="G3520" t="s">
        <v>70</v>
      </c>
      <c r="H3520">
        <v>7010</v>
      </c>
      <c r="I3520" t="s">
        <v>11</v>
      </c>
      <c r="J3520" t="s">
        <v>71</v>
      </c>
      <c r="K3520" t="s">
        <v>150</v>
      </c>
      <c r="L3520" t="s">
        <v>18</v>
      </c>
      <c r="M3520" s="5">
        <v>812.18999999999994</v>
      </c>
      <c r="N3520">
        <v>1</v>
      </c>
    </row>
    <row r="3521" spans="1:14" x14ac:dyDescent="0.25">
      <c r="A3521" s="2">
        <v>45408</v>
      </c>
      <c r="B3521" s="3">
        <f t="shared" si="164"/>
        <v>2024</v>
      </c>
      <c r="C3521" t="str">
        <f t="shared" si="162"/>
        <v>2023-2024</v>
      </c>
      <c r="D3521" t="s">
        <v>147</v>
      </c>
      <c r="E3521" t="s">
        <v>103</v>
      </c>
      <c r="F3521" t="str">
        <f t="shared" si="163"/>
        <v>Queensland</v>
      </c>
      <c r="G3521" t="s">
        <v>35</v>
      </c>
      <c r="H3521">
        <v>4509</v>
      </c>
      <c r="I3521" t="s">
        <v>11</v>
      </c>
      <c r="J3521" t="s">
        <v>104</v>
      </c>
      <c r="K3521" t="s">
        <v>150</v>
      </c>
      <c r="L3521" t="s">
        <v>18</v>
      </c>
      <c r="M3521" s="5">
        <v>813.89</v>
      </c>
      <c r="N3521">
        <v>1</v>
      </c>
    </row>
    <row r="3522" spans="1:14" x14ac:dyDescent="0.25">
      <c r="A3522" s="2">
        <v>45439</v>
      </c>
      <c r="B3522" s="3">
        <f t="shared" si="164"/>
        <v>2024</v>
      </c>
      <c r="C3522" t="str">
        <f t="shared" ref="C3522:C3585" si="165">IF(MONTH(A3522) &gt;= 7, YEAR(A3522) &amp; "-" &amp; YEAR(A3522) + 1, YEAR(A3522) - 1 &amp; "-" &amp; YEAR(A3522))</f>
        <v>2023-2024</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25">
      <c r="A3523" s="2">
        <v>45795</v>
      </c>
      <c r="B3523" s="3">
        <f t="shared" ref="B3523:B3586" si="167">IF(MONTH(A3523)&gt;=7,YEAR(A3523)+1,YEAR(A3523))</f>
        <v>2025</v>
      </c>
      <c r="C3523" t="str">
        <f t="shared" si="165"/>
        <v>2024-2025</v>
      </c>
      <c r="D3523" t="s">
        <v>147</v>
      </c>
      <c r="E3523" t="s">
        <v>113</v>
      </c>
      <c r="F3523" t="str">
        <f t="shared" si="166"/>
        <v>Queensland</v>
      </c>
      <c r="G3523" t="s">
        <v>35</v>
      </c>
      <c r="H3523">
        <v>4215</v>
      </c>
      <c r="I3523" t="s">
        <v>11</v>
      </c>
      <c r="J3523" t="s">
        <v>104</v>
      </c>
      <c r="K3523" t="s">
        <v>152</v>
      </c>
      <c r="L3523" t="s">
        <v>13</v>
      </c>
      <c r="M3523" s="5">
        <v>815.60999999999979</v>
      </c>
      <c r="N3523">
        <v>1</v>
      </c>
    </row>
    <row r="3524" spans="1:14" x14ac:dyDescent="0.25">
      <c r="A3524" s="2">
        <v>45557</v>
      </c>
      <c r="B3524" s="3">
        <f t="shared" si="167"/>
        <v>2025</v>
      </c>
      <c r="C3524" t="str">
        <f t="shared" si="165"/>
        <v>2024-2025</v>
      </c>
      <c r="D3524" t="s">
        <v>148</v>
      </c>
      <c r="E3524" t="s">
        <v>34</v>
      </c>
      <c r="F3524" t="str">
        <f t="shared" si="166"/>
        <v>Queensland</v>
      </c>
      <c r="G3524" t="s">
        <v>35</v>
      </c>
      <c r="H3524">
        <v>4802</v>
      </c>
      <c r="I3524" t="s">
        <v>11</v>
      </c>
      <c r="J3524" t="s">
        <v>36</v>
      </c>
      <c r="K3524" t="s">
        <v>150</v>
      </c>
      <c r="L3524" t="s">
        <v>18</v>
      </c>
      <c r="M3524" s="5">
        <v>816.8900000000001</v>
      </c>
      <c r="N3524">
        <v>1</v>
      </c>
    </row>
    <row r="3525" spans="1:14" x14ac:dyDescent="0.25">
      <c r="A3525" s="2">
        <v>45962</v>
      </c>
      <c r="B3525" s="3">
        <f t="shared" si="167"/>
        <v>2026</v>
      </c>
      <c r="C3525" t="str">
        <f t="shared" si="165"/>
        <v>2025-2026</v>
      </c>
      <c r="D3525" t="s">
        <v>148</v>
      </c>
      <c r="E3525" t="s">
        <v>96</v>
      </c>
      <c r="F3525" t="str">
        <f t="shared" si="166"/>
        <v>Western Australia</v>
      </c>
      <c r="G3525" t="s">
        <v>48</v>
      </c>
      <c r="H3525">
        <v>6330</v>
      </c>
      <c r="I3525" t="s">
        <v>11</v>
      </c>
      <c r="J3525" t="s">
        <v>94</v>
      </c>
      <c r="K3525" t="s">
        <v>19</v>
      </c>
      <c r="L3525" t="s">
        <v>23</v>
      </c>
      <c r="M3525" s="5">
        <v>816.98000000000013</v>
      </c>
      <c r="N3525">
        <v>1</v>
      </c>
    </row>
    <row r="3526" spans="1:14" x14ac:dyDescent="0.25">
      <c r="A3526" s="2">
        <v>45993</v>
      </c>
      <c r="B3526" s="3">
        <f t="shared" si="167"/>
        <v>2026</v>
      </c>
      <c r="C3526" t="str">
        <f t="shared" si="165"/>
        <v>2025-2026</v>
      </c>
      <c r="D3526" t="s">
        <v>147</v>
      </c>
      <c r="E3526" t="s">
        <v>126</v>
      </c>
      <c r="F3526" t="str">
        <f t="shared" si="166"/>
        <v>Queensland</v>
      </c>
      <c r="G3526" t="s">
        <v>35</v>
      </c>
      <c r="H3526">
        <v>4551</v>
      </c>
      <c r="I3526" t="s">
        <v>11</v>
      </c>
      <c r="J3526" t="s">
        <v>120</v>
      </c>
      <c r="K3526" t="s">
        <v>152</v>
      </c>
      <c r="L3526" t="s">
        <v>13</v>
      </c>
      <c r="M3526" s="5">
        <v>817.61000000000013</v>
      </c>
      <c r="N3526">
        <v>1</v>
      </c>
    </row>
    <row r="3527" spans="1:14" x14ac:dyDescent="0.25">
      <c r="A3527" s="2">
        <v>45363</v>
      </c>
      <c r="B3527" s="3">
        <f t="shared" si="167"/>
        <v>2024</v>
      </c>
      <c r="C3527" t="str">
        <f t="shared" si="165"/>
        <v>2023-2024</v>
      </c>
      <c r="D3527" t="s">
        <v>148</v>
      </c>
      <c r="E3527" t="s">
        <v>108</v>
      </c>
      <c r="F3527" t="str">
        <f t="shared" si="166"/>
        <v>Victoria</v>
      </c>
      <c r="G3527" t="s">
        <v>45</v>
      </c>
      <c r="H3527">
        <v>3018</v>
      </c>
      <c r="I3527" t="s">
        <v>11</v>
      </c>
      <c r="J3527" t="s">
        <v>46</v>
      </c>
      <c r="K3527" t="s">
        <v>151</v>
      </c>
      <c r="L3527" t="s">
        <v>21</v>
      </c>
      <c r="M3527" s="5">
        <v>817.70000000000016</v>
      </c>
      <c r="N3527">
        <v>1</v>
      </c>
    </row>
    <row r="3528" spans="1:14" x14ac:dyDescent="0.25">
      <c r="A3528" s="2">
        <v>45357</v>
      </c>
      <c r="B3528" s="3">
        <f t="shared" si="167"/>
        <v>2024</v>
      </c>
      <c r="C3528" t="str">
        <f t="shared" si="165"/>
        <v>2023-2024</v>
      </c>
      <c r="D3528" t="s">
        <v>147</v>
      </c>
      <c r="E3528" t="s">
        <v>42</v>
      </c>
      <c r="F3528" t="str">
        <f t="shared" si="166"/>
        <v>Queensland</v>
      </c>
      <c r="G3528" t="s">
        <v>35</v>
      </c>
      <c r="H3528">
        <v>4053</v>
      </c>
      <c r="I3528" t="s">
        <v>11</v>
      </c>
      <c r="J3528" t="s">
        <v>43</v>
      </c>
      <c r="K3528" t="s">
        <v>154</v>
      </c>
      <c r="L3528" t="s">
        <v>14</v>
      </c>
      <c r="M3528" s="5">
        <v>818.34</v>
      </c>
      <c r="N3528">
        <v>1</v>
      </c>
    </row>
    <row r="3529" spans="1:14" x14ac:dyDescent="0.25">
      <c r="A3529" s="2">
        <v>45949</v>
      </c>
      <c r="B3529" s="3">
        <f t="shared" si="167"/>
        <v>2026</v>
      </c>
      <c r="C3529" t="str">
        <f t="shared" si="165"/>
        <v>2025-2026</v>
      </c>
      <c r="D3529" t="s">
        <v>147</v>
      </c>
      <c r="E3529" t="s">
        <v>69</v>
      </c>
      <c r="F3529" t="str">
        <f t="shared" si="166"/>
        <v>Tasmania</v>
      </c>
      <c r="G3529" t="s">
        <v>70</v>
      </c>
      <c r="H3529">
        <v>7018</v>
      </c>
      <c r="I3529" t="s">
        <v>11</v>
      </c>
      <c r="J3529" t="s">
        <v>71</v>
      </c>
      <c r="K3529" t="s">
        <v>152</v>
      </c>
      <c r="L3529" t="s">
        <v>13</v>
      </c>
      <c r="M3529" s="5">
        <v>819.13</v>
      </c>
      <c r="N3529">
        <v>1</v>
      </c>
    </row>
    <row r="3530" spans="1:14" x14ac:dyDescent="0.25">
      <c r="A3530" s="2">
        <v>45875</v>
      </c>
      <c r="B3530" s="3">
        <f t="shared" si="167"/>
        <v>2026</v>
      </c>
      <c r="C3530" t="str">
        <f t="shared" si="165"/>
        <v>2025-2026</v>
      </c>
      <c r="D3530" t="s">
        <v>147</v>
      </c>
      <c r="E3530" t="s">
        <v>9</v>
      </c>
      <c r="F3530" t="str">
        <f t="shared" si="166"/>
        <v>New South Wales</v>
      </c>
      <c r="G3530" t="s">
        <v>10</v>
      </c>
      <c r="H3530">
        <v>2067</v>
      </c>
      <c r="I3530" t="s">
        <v>11</v>
      </c>
      <c r="J3530" t="s">
        <v>12</v>
      </c>
      <c r="K3530" t="s">
        <v>149</v>
      </c>
      <c r="L3530" t="s">
        <v>15</v>
      </c>
      <c r="M3530" s="5">
        <v>819.1400000000001</v>
      </c>
      <c r="N3530">
        <v>1</v>
      </c>
    </row>
    <row r="3531" spans="1:14" x14ac:dyDescent="0.25">
      <c r="A3531" s="2">
        <v>45953</v>
      </c>
      <c r="B3531" s="3">
        <f t="shared" si="167"/>
        <v>2026</v>
      </c>
      <c r="C3531" t="str">
        <f t="shared" si="165"/>
        <v>2025-2026</v>
      </c>
      <c r="D3531" t="s">
        <v>147</v>
      </c>
      <c r="E3531" t="s">
        <v>74</v>
      </c>
      <c r="F3531" t="str">
        <f t="shared" si="166"/>
        <v>South Australia</v>
      </c>
      <c r="G3531" t="s">
        <v>32</v>
      </c>
      <c r="H3531">
        <v>5043</v>
      </c>
      <c r="I3531" t="s">
        <v>11</v>
      </c>
      <c r="J3531" t="s">
        <v>33</v>
      </c>
      <c r="K3531" t="s">
        <v>150</v>
      </c>
      <c r="L3531" t="s">
        <v>18</v>
      </c>
      <c r="M3531" s="5">
        <v>819.16</v>
      </c>
      <c r="N3531">
        <v>1</v>
      </c>
    </row>
    <row r="3532" spans="1:14" x14ac:dyDescent="0.25">
      <c r="A3532" s="2">
        <v>45796</v>
      </c>
      <c r="B3532" s="3">
        <f t="shared" si="167"/>
        <v>2025</v>
      </c>
      <c r="C3532" t="str">
        <f t="shared" si="165"/>
        <v>2024-2025</v>
      </c>
      <c r="D3532" t="s">
        <v>147</v>
      </c>
      <c r="E3532" t="s">
        <v>115</v>
      </c>
      <c r="F3532" t="str">
        <f t="shared" si="166"/>
        <v>Western Australia</v>
      </c>
      <c r="G3532" t="s">
        <v>48</v>
      </c>
      <c r="H3532">
        <v>6280</v>
      </c>
      <c r="I3532" t="s">
        <v>11</v>
      </c>
      <c r="J3532" t="s">
        <v>94</v>
      </c>
      <c r="K3532" t="s">
        <v>157</v>
      </c>
      <c r="L3532" t="s">
        <v>22</v>
      </c>
      <c r="M3532" s="5">
        <v>821.3599999999999</v>
      </c>
      <c r="N3532">
        <v>1</v>
      </c>
    </row>
    <row r="3533" spans="1:14" x14ac:dyDescent="0.25">
      <c r="A3533" s="2">
        <v>45310</v>
      </c>
      <c r="B3533" s="3">
        <f t="shared" si="167"/>
        <v>2024</v>
      </c>
      <c r="C3533" t="str">
        <f t="shared" si="165"/>
        <v>2023-2024</v>
      </c>
      <c r="D3533" t="s">
        <v>147</v>
      </c>
      <c r="E3533" t="s">
        <v>121</v>
      </c>
      <c r="F3533" t="str">
        <f t="shared" si="166"/>
        <v>Queensland</v>
      </c>
      <c r="G3533" t="s">
        <v>35</v>
      </c>
      <c r="H3533">
        <v>4700</v>
      </c>
      <c r="I3533" t="s">
        <v>11</v>
      </c>
      <c r="J3533" t="s">
        <v>51</v>
      </c>
      <c r="K3533" t="s">
        <v>151</v>
      </c>
      <c r="L3533" t="s">
        <v>21</v>
      </c>
      <c r="M3533" s="5">
        <v>827.26</v>
      </c>
      <c r="N3533">
        <v>1</v>
      </c>
    </row>
    <row r="3534" spans="1:14" x14ac:dyDescent="0.25">
      <c r="A3534" s="2">
        <v>45942</v>
      </c>
      <c r="B3534" s="3">
        <f t="shared" si="167"/>
        <v>2026</v>
      </c>
      <c r="C3534" t="str">
        <f t="shared" si="165"/>
        <v>2025-2026</v>
      </c>
      <c r="D3534" t="s">
        <v>147</v>
      </c>
      <c r="E3534" t="s">
        <v>39</v>
      </c>
      <c r="F3534" t="str">
        <f t="shared" si="166"/>
        <v>South Australia</v>
      </c>
      <c r="G3534" t="s">
        <v>32</v>
      </c>
      <c r="H3534">
        <v>5343</v>
      </c>
      <c r="I3534" t="s">
        <v>11</v>
      </c>
      <c r="J3534" t="s">
        <v>38</v>
      </c>
      <c r="K3534" t="s">
        <v>149</v>
      </c>
      <c r="L3534" t="s">
        <v>15</v>
      </c>
      <c r="M3534" s="5">
        <v>829.82</v>
      </c>
      <c r="N3534">
        <v>1</v>
      </c>
    </row>
    <row r="3535" spans="1:14" x14ac:dyDescent="0.25">
      <c r="A3535" s="2">
        <v>45913</v>
      </c>
      <c r="B3535" s="3">
        <f t="shared" si="167"/>
        <v>2026</v>
      </c>
      <c r="C3535" t="str">
        <f t="shared" si="165"/>
        <v>2025-2026</v>
      </c>
      <c r="D3535" t="s">
        <v>147</v>
      </c>
      <c r="E3535" t="s">
        <v>66</v>
      </c>
      <c r="F3535" t="str">
        <f t="shared" si="166"/>
        <v>South Australia</v>
      </c>
      <c r="G3535" t="s">
        <v>32</v>
      </c>
      <c r="H3535">
        <v>5169</v>
      </c>
      <c r="I3535" t="s">
        <v>11</v>
      </c>
      <c r="J3535" t="s">
        <v>33</v>
      </c>
      <c r="K3535" t="s">
        <v>151</v>
      </c>
      <c r="L3535" t="s">
        <v>21</v>
      </c>
      <c r="M3535" s="5">
        <v>833.69999999999993</v>
      </c>
      <c r="N3535">
        <v>1</v>
      </c>
    </row>
    <row r="3536" spans="1:14" x14ac:dyDescent="0.25">
      <c r="A3536" s="2">
        <v>45758</v>
      </c>
      <c r="B3536" s="3">
        <f t="shared" si="167"/>
        <v>2025</v>
      </c>
      <c r="C3536" t="str">
        <f t="shared" si="165"/>
        <v>2024-2025</v>
      </c>
      <c r="D3536" t="s">
        <v>147</v>
      </c>
      <c r="E3536" t="s">
        <v>126</v>
      </c>
      <c r="F3536" t="str">
        <f t="shared" si="166"/>
        <v>Queensland</v>
      </c>
      <c r="G3536" t="s">
        <v>35</v>
      </c>
      <c r="H3536">
        <v>4551</v>
      </c>
      <c r="I3536" t="s">
        <v>11</v>
      </c>
      <c r="J3536" t="s">
        <v>120</v>
      </c>
      <c r="K3536" t="s">
        <v>156</v>
      </c>
      <c r="L3536" t="s">
        <v>17</v>
      </c>
      <c r="M3536" s="5">
        <v>833.85</v>
      </c>
      <c r="N3536">
        <v>1</v>
      </c>
    </row>
    <row r="3537" spans="1:14" x14ac:dyDescent="0.25">
      <c r="A3537" s="2">
        <v>45393</v>
      </c>
      <c r="B3537" s="3">
        <f t="shared" si="167"/>
        <v>2024</v>
      </c>
      <c r="C3537" t="str">
        <f t="shared" si="165"/>
        <v>2023-2024</v>
      </c>
      <c r="D3537" t="s">
        <v>147</v>
      </c>
      <c r="E3537" t="s">
        <v>47</v>
      </c>
      <c r="F3537" t="str">
        <f t="shared" si="166"/>
        <v>Western Australia</v>
      </c>
      <c r="G3537" t="s">
        <v>48</v>
      </c>
      <c r="H3537">
        <v>6030</v>
      </c>
      <c r="I3537" t="s">
        <v>11</v>
      </c>
      <c r="J3537" t="s">
        <v>49</v>
      </c>
      <c r="K3537" t="s">
        <v>151</v>
      </c>
      <c r="L3537" t="s">
        <v>21</v>
      </c>
      <c r="M3537" s="5">
        <v>833.92</v>
      </c>
      <c r="N3537">
        <v>1</v>
      </c>
    </row>
    <row r="3538" spans="1:14" x14ac:dyDescent="0.25">
      <c r="A3538" s="2">
        <v>45395</v>
      </c>
      <c r="B3538" s="3">
        <f t="shared" si="167"/>
        <v>2024</v>
      </c>
      <c r="C3538" t="str">
        <f t="shared" si="165"/>
        <v>2023-2024</v>
      </c>
      <c r="D3538" t="s">
        <v>147</v>
      </c>
      <c r="E3538" t="s">
        <v>67</v>
      </c>
      <c r="F3538" t="str">
        <f t="shared" si="166"/>
        <v>New South Wales</v>
      </c>
      <c r="G3538" t="s">
        <v>10</v>
      </c>
      <c r="H3538">
        <v>2478</v>
      </c>
      <c r="I3538" t="s">
        <v>11</v>
      </c>
      <c r="J3538" t="s">
        <v>68</v>
      </c>
      <c r="K3538" t="s">
        <v>151</v>
      </c>
      <c r="L3538" t="s">
        <v>21</v>
      </c>
      <c r="M3538" s="5">
        <v>837.2700000000001</v>
      </c>
      <c r="N3538">
        <v>1</v>
      </c>
    </row>
    <row r="3539" spans="1:14" x14ac:dyDescent="0.25">
      <c r="A3539" s="2">
        <v>45764</v>
      </c>
      <c r="B3539" s="3">
        <f t="shared" si="167"/>
        <v>2025</v>
      </c>
      <c r="C3539" t="str">
        <f t="shared" si="165"/>
        <v>2024-2025</v>
      </c>
      <c r="D3539" t="s">
        <v>147</v>
      </c>
      <c r="E3539" t="s">
        <v>145</v>
      </c>
      <c r="F3539" t="str">
        <f t="shared" si="166"/>
        <v>New South Wales</v>
      </c>
      <c r="G3539" t="s">
        <v>10</v>
      </c>
      <c r="H3539">
        <v>2101</v>
      </c>
      <c r="I3539" t="s">
        <v>11</v>
      </c>
      <c r="J3539" t="s">
        <v>27</v>
      </c>
      <c r="K3539" t="s">
        <v>152</v>
      </c>
      <c r="L3539" t="s">
        <v>13</v>
      </c>
      <c r="M3539" s="5">
        <v>837.6400000000001</v>
      </c>
      <c r="N3539">
        <v>1</v>
      </c>
    </row>
    <row r="3540" spans="1:14" x14ac:dyDescent="0.25">
      <c r="A3540" s="2">
        <v>45478</v>
      </c>
      <c r="B3540" s="3">
        <f t="shared" si="167"/>
        <v>2025</v>
      </c>
      <c r="C3540" t="str">
        <f t="shared" si="165"/>
        <v>2024-2025</v>
      </c>
      <c r="D3540" t="s">
        <v>147</v>
      </c>
      <c r="E3540" t="s">
        <v>136</v>
      </c>
      <c r="F3540" t="str">
        <f t="shared" si="166"/>
        <v>Victoria</v>
      </c>
      <c r="G3540" t="s">
        <v>45</v>
      </c>
      <c r="H3540">
        <v>3175</v>
      </c>
      <c r="I3540" t="s">
        <v>11</v>
      </c>
      <c r="J3540" t="s">
        <v>63</v>
      </c>
      <c r="K3540" t="s">
        <v>154</v>
      </c>
      <c r="L3540" t="s">
        <v>14</v>
      </c>
      <c r="M3540" s="5">
        <v>842.62</v>
      </c>
      <c r="N3540">
        <v>1</v>
      </c>
    </row>
    <row r="3541" spans="1:14" x14ac:dyDescent="0.25">
      <c r="A3541" s="2">
        <v>45461</v>
      </c>
      <c r="B3541" s="3">
        <f t="shared" si="167"/>
        <v>2024</v>
      </c>
      <c r="C3541" t="str">
        <f t="shared" si="165"/>
        <v>2023-2024</v>
      </c>
      <c r="D3541" t="s">
        <v>148</v>
      </c>
      <c r="E3541" t="s">
        <v>135</v>
      </c>
      <c r="F3541" t="str">
        <f t="shared" si="166"/>
        <v>Victoria</v>
      </c>
      <c r="G3541" t="s">
        <v>45</v>
      </c>
      <c r="H3541">
        <v>3550</v>
      </c>
      <c r="I3541" t="s">
        <v>11</v>
      </c>
      <c r="J3541" t="s">
        <v>60</v>
      </c>
      <c r="K3541" t="s">
        <v>150</v>
      </c>
      <c r="L3541" t="s">
        <v>18</v>
      </c>
      <c r="M3541" s="5">
        <v>843.84</v>
      </c>
      <c r="N3541">
        <v>1</v>
      </c>
    </row>
    <row r="3542" spans="1:14" x14ac:dyDescent="0.25">
      <c r="A3542" s="2">
        <v>46004</v>
      </c>
      <c r="B3542" s="3">
        <f t="shared" si="167"/>
        <v>2026</v>
      </c>
      <c r="C3542" t="str">
        <f t="shared" si="165"/>
        <v>2025-2026</v>
      </c>
      <c r="D3542" t="s">
        <v>147</v>
      </c>
      <c r="E3542" t="s">
        <v>126</v>
      </c>
      <c r="F3542" t="str">
        <f t="shared" si="166"/>
        <v>Queensland</v>
      </c>
      <c r="G3542" t="s">
        <v>35</v>
      </c>
      <c r="H3542">
        <v>4551</v>
      </c>
      <c r="I3542" t="s">
        <v>11</v>
      </c>
      <c r="J3542" t="s">
        <v>120</v>
      </c>
      <c r="K3542" t="s">
        <v>150</v>
      </c>
      <c r="L3542" t="s">
        <v>18</v>
      </c>
      <c r="M3542" s="5">
        <v>844.2299999999999</v>
      </c>
      <c r="N3542">
        <v>1</v>
      </c>
    </row>
    <row r="3543" spans="1:14" x14ac:dyDescent="0.25">
      <c r="A3543" s="2">
        <v>45892</v>
      </c>
      <c r="B3543" s="3">
        <f t="shared" si="167"/>
        <v>2026</v>
      </c>
      <c r="C3543" t="str">
        <f t="shared" si="165"/>
        <v>2025-2026</v>
      </c>
      <c r="D3543" t="s">
        <v>148</v>
      </c>
      <c r="E3543" t="s">
        <v>24</v>
      </c>
      <c r="F3543" t="str">
        <f t="shared" si="166"/>
        <v>New South Wales</v>
      </c>
      <c r="G3543" t="s">
        <v>10</v>
      </c>
      <c r="H3543">
        <v>2795</v>
      </c>
      <c r="I3543" t="s">
        <v>11</v>
      </c>
      <c r="J3543" t="s">
        <v>25</v>
      </c>
      <c r="K3543" t="s">
        <v>149</v>
      </c>
      <c r="L3543" t="s">
        <v>15</v>
      </c>
      <c r="M3543" s="5">
        <v>844.36</v>
      </c>
      <c r="N3543">
        <v>1</v>
      </c>
    </row>
    <row r="3544" spans="1:14" x14ac:dyDescent="0.25">
      <c r="A3544" s="2">
        <v>45976</v>
      </c>
      <c r="B3544" s="3">
        <f t="shared" si="167"/>
        <v>2026</v>
      </c>
      <c r="C3544" t="str">
        <f t="shared" si="165"/>
        <v>2025-2026</v>
      </c>
      <c r="D3544" t="s">
        <v>147</v>
      </c>
      <c r="E3544" t="s">
        <v>117</v>
      </c>
      <c r="F3544" t="str">
        <f t="shared" si="166"/>
        <v>Queensland</v>
      </c>
      <c r="G3544" t="s">
        <v>35</v>
      </c>
      <c r="H3544">
        <v>4119</v>
      </c>
      <c r="I3544" t="s">
        <v>11</v>
      </c>
      <c r="J3544" t="s">
        <v>43</v>
      </c>
      <c r="K3544" t="s">
        <v>152</v>
      </c>
      <c r="L3544" t="s">
        <v>13</v>
      </c>
      <c r="M3544" s="5">
        <v>845.60000000000014</v>
      </c>
      <c r="N3544">
        <v>1</v>
      </c>
    </row>
    <row r="3545" spans="1:14" x14ac:dyDescent="0.25">
      <c r="A3545" s="2">
        <v>45834</v>
      </c>
      <c r="B3545" s="3">
        <f t="shared" si="167"/>
        <v>2025</v>
      </c>
      <c r="C3545" t="str">
        <f t="shared" si="165"/>
        <v>2024-2025</v>
      </c>
      <c r="D3545" t="s">
        <v>147</v>
      </c>
      <c r="E3545" t="s">
        <v>67</v>
      </c>
      <c r="F3545" t="str">
        <f t="shared" si="166"/>
        <v>New South Wales</v>
      </c>
      <c r="G3545" t="s">
        <v>10</v>
      </c>
      <c r="H3545">
        <v>2478</v>
      </c>
      <c r="I3545" t="s">
        <v>11</v>
      </c>
      <c r="J3545" t="s">
        <v>68</v>
      </c>
      <c r="K3545" t="s">
        <v>153</v>
      </c>
      <c r="L3545" t="s">
        <v>16</v>
      </c>
      <c r="M3545" s="5">
        <v>845.82999999999993</v>
      </c>
      <c r="N3545">
        <v>1</v>
      </c>
    </row>
    <row r="3546" spans="1:14" x14ac:dyDescent="0.25">
      <c r="A3546" s="2">
        <v>45527</v>
      </c>
      <c r="B3546" s="3">
        <f t="shared" si="167"/>
        <v>2025</v>
      </c>
      <c r="C3546" t="str">
        <f t="shared" si="165"/>
        <v>2024-2025</v>
      </c>
      <c r="D3546" t="s">
        <v>147</v>
      </c>
      <c r="E3546" t="s">
        <v>98</v>
      </c>
      <c r="F3546" t="str">
        <f t="shared" si="166"/>
        <v>Victoria</v>
      </c>
      <c r="G3546" t="s">
        <v>45</v>
      </c>
      <c r="H3546">
        <v>3429</v>
      </c>
      <c r="I3546" t="s">
        <v>11</v>
      </c>
      <c r="J3546" t="s">
        <v>60</v>
      </c>
      <c r="K3546" t="s">
        <v>150</v>
      </c>
      <c r="L3546" t="s">
        <v>18</v>
      </c>
      <c r="M3546" s="5">
        <v>846.90000000000009</v>
      </c>
      <c r="N3546">
        <v>1</v>
      </c>
    </row>
    <row r="3547" spans="1:14" x14ac:dyDescent="0.25">
      <c r="A3547" s="2">
        <v>45563</v>
      </c>
      <c r="B3547" s="3">
        <f t="shared" si="167"/>
        <v>2025</v>
      </c>
      <c r="C3547" t="str">
        <f t="shared" si="165"/>
        <v>2024-2025</v>
      </c>
      <c r="D3547" t="s">
        <v>147</v>
      </c>
      <c r="E3547" t="s">
        <v>122</v>
      </c>
      <c r="F3547" t="str">
        <f t="shared" si="166"/>
        <v>New South Wales</v>
      </c>
      <c r="G3547" t="s">
        <v>10</v>
      </c>
      <c r="H3547">
        <v>2650</v>
      </c>
      <c r="I3547" t="s">
        <v>11</v>
      </c>
      <c r="J3547" t="s">
        <v>25</v>
      </c>
      <c r="K3547" t="s">
        <v>155</v>
      </c>
      <c r="L3547" t="s">
        <v>20</v>
      </c>
      <c r="M3547" s="5">
        <v>847.17</v>
      </c>
      <c r="N3547">
        <v>1</v>
      </c>
    </row>
    <row r="3548" spans="1:14" x14ac:dyDescent="0.25">
      <c r="A3548" s="2">
        <v>45716</v>
      </c>
      <c r="B3548" s="3">
        <f t="shared" si="167"/>
        <v>2025</v>
      </c>
      <c r="C3548" t="str">
        <f t="shared" si="165"/>
        <v>2024-2025</v>
      </c>
      <c r="D3548" t="s">
        <v>147</v>
      </c>
      <c r="E3548" t="s">
        <v>135</v>
      </c>
      <c r="F3548" t="str">
        <f t="shared" si="166"/>
        <v>Victoria</v>
      </c>
      <c r="G3548" t="s">
        <v>45</v>
      </c>
      <c r="H3548">
        <v>3550</v>
      </c>
      <c r="I3548" t="s">
        <v>11</v>
      </c>
      <c r="J3548" t="s">
        <v>60</v>
      </c>
      <c r="K3548" t="s">
        <v>149</v>
      </c>
      <c r="L3548" t="s">
        <v>15</v>
      </c>
      <c r="M3548" s="5">
        <v>848.59</v>
      </c>
      <c r="N3548">
        <v>1</v>
      </c>
    </row>
    <row r="3549" spans="1:14" x14ac:dyDescent="0.25">
      <c r="A3549" s="2">
        <v>45873</v>
      </c>
      <c r="B3549" s="3">
        <f t="shared" si="167"/>
        <v>2026</v>
      </c>
      <c r="C3549" t="str">
        <f t="shared" si="165"/>
        <v>2025-2026</v>
      </c>
      <c r="D3549" t="s">
        <v>148</v>
      </c>
      <c r="E3549" t="s">
        <v>134</v>
      </c>
      <c r="F3549" t="str">
        <f t="shared" si="166"/>
        <v>Queensland</v>
      </c>
      <c r="G3549" t="s">
        <v>35</v>
      </c>
      <c r="H3549">
        <v>4825</v>
      </c>
      <c r="I3549" t="s">
        <v>11</v>
      </c>
      <c r="J3549" t="s">
        <v>36</v>
      </c>
      <c r="K3549" t="s">
        <v>151</v>
      </c>
      <c r="L3549" t="s">
        <v>21</v>
      </c>
      <c r="M3549" s="5">
        <v>848.81999999999994</v>
      </c>
      <c r="N3549">
        <v>1</v>
      </c>
    </row>
    <row r="3550" spans="1:14" x14ac:dyDescent="0.25">
      <c r="A3550" s="2">
        <v>45524</v>
      </c>
      <c r="B3550" s="3">
        <f t="shared" si="167"/>
        <v>2025</v>
      </c>
      <c r="C3550" t="str">
        <f t="shared" si="165"/>
        <v>2024-2025</v>
      </c>
      <c r="D3550" t="s">
        <v>147</v>
      </c>
      <c r="E3550" t="s">
        <v>117</v>
      </c>
      <c r="F3550" t="str">
        <f t="shared" si="166"/>
        <v>Queensland</v>
      </c>
      <c r="G3550" t="s">
        <v>35</v>
      </c>
      <c r="H3550">
        <v>4119</v>
      </c>
      <c r="I3550" t="s">
        <v>11</v>
      </c>
      <c r="J3550" t="s">
        <v>43</v>
      </c>
      <c r="K3550" t="s">
        <v>19</v>
      </c>
      <c r="L3550" t="s">
        <v>23</v>
      </c>
      <c r="M3550" s="5">
        <v>850.43000000000006</v>
      </c>
      <c r="N3550">
        <v>1</v>
      </c>
    </row>
    <row r="3551" spans="1:14" x14ac:dyDescent="0.25">
      <c r="A3551" s="2">
        <v>45503</v>
      </c>
      <c r="B3551" s="3">
        <f t="shared" si="167"/>
        <v>2025</v>
      </c>
      <c r="C3551" t="str">
        <f t="shared" si="165"/>
        <v>2024-2025</v>
      </c>
      <c r="D3551" t="s">
        <v>147</v>
      </c>
      <c r="E3551" t="s">
        <v>134</v>
      </c>
      <c r="F3551" t="str">
        <f t="shared" si="166"/>
        <v>Queensland</v>
      </c>
      <c r="G3551" t="s">
        <v>35</v>
      </c>
      <c r="H3551">
        <v>4825</v>
      </c>
      <c r="I3551" t="s">
        <v>11</v>
      </c>
      <c r="J3551" t="s">
        <v>36</v>
      </c>
      <c r="K3551" t="s">
        <v>149</v>
      </c>
      <c r="L3551" t="s">
        <v>15</v>
      </c>
      <c r="M3551" s="5">
        <v>850.7299999999999</v>
      </c>
      <c r="N3551">
        <v>1</v>
      </c>
    </row>
    <row r="3552" spans="1:14" x14ac:dyDescent="0.25">
      <c r="A3552" s="2">
        <v>45781</v>
      </c>
      <c r="B3552" s="3">
        <f t="shared" si="167"/>
        <v>2025</v>
      </c>
      <c r="C3552" t="str">
        <f t="shared" si="165"/>
        <v>2024-2025</v>
      </c>
      <c r="D3552" t="s">
        <v>148</v>
      </c>
      <c r="E3552" t="s">
        <v>82</v>
      </c>
      <c r="F3552" t="str">
        <f t="shared" si="166"/>
        <v>Queensland</v>
      </c>
      <c r="G3552" t="s">
        <v>35</v>
      </c>
      <c r="H3552">
        <v>4012</v>
      </c>
      <c r="I3552" t="s">
        <v>11</v>
      </c>
      <c r="J3552" t="s">
        <v>43</v>
      </c>
      <c r="K3552" t="s">
        <v>149</v>
      </c>
      <c r="L3552" t="s">
        <v>15</v>
      </c>
      <c r="M3552" s="5">
        <v>852.90000000000009</v>
      </c>
      <c r="N3552">
        <v>1</v>
      </c>
    </row>
    <row r="3553" spans="1:14" x14ac:dyDescent="0.25">
      <c r="A3553" s="2">
        <v>45523</v>
      </c>
      <c r="B3553" s="3">
        <f t="shared" si="167"/>
        <v>2025</v>
      </c>
      <c r="C3553" t="str">
        <f t="shared" si="165"/>
        <v>2024-2025</v>
      </c>
      <c r="D3553" t="s">
        <v>148</v>
      </c>
      <c r="E3553" t="s">
        <v>108</v>
      </c>
      <c r="F3553" t="str">
        <f t="shared" si="166"/>
        <v>Victoria</v>
      </c>
      <c r="G3553" t="s">
        <v>45</v>
      </c>
      <c r="H3553">
        <v>3018</v>
      </c>
      <c r="I3553" t="s">
        <v>11</v>
      </c>
      <c r="J3553" t="s">
        <v>46</v>
      </c>
      <c r="K3553" t="s">
        <v>153</v>
      </c>
      <c r="L3553" t="s">
        <v>16</v>
      </c>
      <c r="M3553" s="5">
        <v>853.53</v>
      </c>
      <c r="N3553">
        <v>1</v>
      </c>
    </row>
    <row r="3554" spans="1:14" x14ac:dyDescent="0.25">
      <c r="A3554" s="2">
        <v>45322</v>
      </c>
      <c r="B3554" s="3">
        <f t="shared" si="167"/>
        <v>2024</v>
      </c>
      <c r="C3554" t="str">
        <f t="shared" si="165"/>
        <v>2023-2024</v>
      </c>
      <c r="D3554" t="s">
        <v>147</v>
      </c>
      <c r="E3554" t="s">
        <v>41</v>
      </c>
      <c r="F3554" t="str">
        <f t="shared" si="166"/>
        <v>New South Wales</v>
      </c>
      <c r="G3554" t="s">
        <v>10</v>
      </c>
      <c r="H3554">
        <v>2830</v>
      </c>
      <c r="I3554" t="s">
        <v>11</v>
      </c>
      <c r="J3554" t="s">
        <v>25</v>
      </c>
      <c r="K3554" t="s">
        <v>156</v>
      </c>
      <c r="L3554" t="s">
        <v>17</v>
      </c>
      <c r="M3554" s="5">
        <v>855.37000000000012</v>
      </c>
      <c r="N3554">
        <v>1</v>
      </c>
    </row>
    <row r="3555" spans="1:14" x14ac:dyDescent="0.25">
      <c r="A3555" s="2">
        <v>45890</v>
      </c>
      <c r="B3555" s="3">
        <f t="shared" si="167"/>
        <v>2026</v>
      </c>
      <c r="C3555" t="str">
        <f t="shared" si="165"/>
        <v>2025-2026</v>
      </c>
      <c r="D3555" t="s">
        <v>147</v>
      </c>
      <c r="E3555" t="s">
        <v>101</v>
      </c>
      <c r="F3555" t="str">
        <f t="shared" si="166"/>
        <v>Victoria</v>
      </c>
      <c r="G3555" t="s">
        <v>45</v>
      </c>
      <c r="H3555">
        <v>3131</v>
      </c>
      <c r="I3555" t="s">
        <v>11</v>
      </c>
      <c r="J3555" t="s">
        <v>63</v>
      </c>
      <c r="K3555" t="s">
        <v>150</v>
      </c>
      <c r="L3555" t="s">
        <v>18</v>
      </c>
      <c r="M3555" s="5">
        <v>858.84</v>
      </c>
      <c r="N3555">
        <v>1</v>
      </c>
    </row>
    <row r="3556" spans="1:14" x14ac:dyDescent="0.25">
      <c r="A3556" s="2">
        <v>45744</v>
      </c>
      <c r="B3556" s="3">
        <f t="shared" si="167"/>
        <v>2025</v>
      </c>
      <c r="C3556" t="str">
        <f t="shared" si="165"/>
        <v>2024-2025</v>
      </c>
      <c r="D3556" t="s">
        <v>148</v>
      </c>
      <c r="E3556" t="s">
        <v>146</v>
      </c>
      <c r="F3556" t="str">
        <f t="shared" si="166"/>
        <v>Victoria</v>
      </c>
      <c r="G3556" t="s">
        <v>45</v>
      </c>
      <c r="H3556">
        <v>3353</v>
      </c>
      <c r="I3556" t="s">
        <v>11</v>
      </c>
      <c r="J3556" t="s">
        <v>60</v>
      </c>
      <c r="K3556" t="s">
        <v>152</v>
      </c>
      <c r="L3556" t="s">
        <v>13</v>
      </c>
      <c r="M3556" s="5">
        <v>858.88999999999987</v>
      </c>
      <c r="N3556">
        <v>1</v>
      </c>
    </row>
    <row r="3557" spans="1:14" x14ac:dyDescent="0.25">
      <c r="A3557" s="2">
        <v>45402</v>
      </c>
      <c r="B3557" s="3">
        <f t="shared" si="167"/>
        <v>2024</v>
      </c>
      <c r="C3557" t="str">
        <f t="shared" si="165"/>
        <v>2023-2024</v>
      </c>
      <c r="D3557" t="s">
        <v>148</v>
      </c>
      <c r="E3557" t="s">
        <v>56</v>
      </c>
      <c r="F3557" t="str">
        <f t="shared" si="166"/>
        <v>Northern Territory</v>
      </c>
      <c r="G3557" t="s">
        <v>29</v>
      </c>
      <c r="H3557">
        <v>870</v>
      </c>
      <c r="I3557" t="s">
        <v>11</v>
      </c>
      <c r="J3557" t="s">
        <v>30</v>
      </c>
      <c r="K3557" t="s">
        <v>151</v>
      </c>
      <c r="L3557" t="s">
        <v>21</v>
      </c>
      <c r="M3557" s="5">
        <v>858.9</v>
      </c>
      <c r="N3557">
        <v>1</v>
      </c>
    </row>
    <row r="3558" spans="1:14" x14ac:dyDescent="0.25">
      <c r="A3558" s="2">
        <v>45342</v>
      </c>
      <c r="B3558" s="3">
        <f t="shared" si="167"/>
        <v>2024</v>
      </c>
      <c r="C3558" t="str">
        <f t="shared" si="165"/>
        <v>2023-2024</v>
      </c>
      <c r="D3558" t="s">
        <v>147</v>
      </c>
      <c r="E3558" t="s">
        <v>121</v>
      </c>
      <c r="F3558" t="str">
        <f t="shared" si="166"/>
        <v>Queensland</v>
      </c>
      <c r="G3558" t="s">
        <v>35</v>
      </c>
      <c r="H3558">
        <v>4700</v>
      </c>
      <c r="I3558" t="s">
        <v>11</v>
      </c>
      <c r="J3558" t="s">
        <v>51</v>
      </c>
      <c r="K3558" t="s">
        <v>155</v>
      </c>
      <c r="L3558" t="s">
        <v>20</v>
      </c>
      <c r="M3558" s="5">
        <v>858.96</v>
      </c>
      <c r="N3558">
        <v>1</v>
      </c>
    </row>
    <row r="3559" spans="1:14" x14ac:dyDescent="0.25">
      <c r="A3559" s="2">
        <v>45530</v>
      </c>
      <c r="B3559" s="3">
        <f t="shared" si="167"/>
        <v>2025</v>
      </c>
      <c r="C3559" t="str">
        <f t="shared" si="165"/>
        <v>2024-2025</v>
      </c>
      <c r="D3559" t="s">
        <v>147</v>
      </c>
      <c r="E3559" t="s">
        <v>44</v>
      </c>
      <c r="F3559" t="str">
        <f t="shared" si="166"/>
        <v>Victoria</v>
      </c>
      <c r="G3559" t="s">
        <v>45</v>
      </c>
      <c r="H3559">
        <v>3066</v>
      </c>
      <c r="I3559" t="s">
        <v>11</v>
      </c>
      <c r="J3559" t="s">
        <v>46</v>
      </c>
      <c r="K3559" t="s">
        <v>154</v>
      </c>
      <c r="L3559" t="s">
        <v>14</v>
      </c>
      <c r="M3559" s="5">
        <v>860.88000000000011</v>
      </c>
      <c r="N3559">
        <v>1</v>
      </c>
    </row>
    <row r="3560" spans="1:14" x14ac:dyDescent="0.25">
      <c r="A3560" s="2">
        <v>45548</v>
      </c>
      <c r="B3560" s="3">
        <f t="shared" si="167"/>
        <v>2025</v>
      </c>
      <c r="C3560" t="str">
        <f t="shared" si="165"/>
        <v>2024-2025</v>
      </c>
      <c r="D3560" t="s">
        <v>147</v>
      </c>
      <c r="E3560" t="s">
        <v>37</v>
      </c>
      <c r="F3560" t="str">
        <f t="shared" si="166"/>
        <v>South Australia</v>
      </c>
      <c r="G3560" t="s">
        <v>32</v>
      </c>
      <c r="H3560">
        <v>5607</v>
      </c>
      <c r="I3560" t="s">
        <v>11</v>
      </c>
      <c r="J3560" t="s">
        <v>38</v>
      </c>
      <c r="K3560" t="s">
        <v>151</v>
      </c>
      <c r="L3560" t="s">
        <v>21</v>
      </c>
      <c r="M3560" s="5">
        <v>861.81999999999994</v>
      </c>
      <c r="N3560">
        <v>1</v>
      </c>
    </row>
    <row r="3561" spans="1:14" x14ac:dyDescent="0.25">
      <c r="A3561" s="2">
        <v>45776</v>
      </c>
      <c r="B3561" s="3">
        <f t="shared" si="167"/>
        <v>2025</v>
      </c>
      <c r="C3561" t="str">
        <f t="shared" si="165"/>
        <v>2024-2025</v>
      </c>
      <c r="D3561" t="s">
        <v>147</v>
      </c>
      <c r="E3561" t="s">
        <v>143</v>
      </c>
      <c r="F3561" t="str">
        <f t="shared" si="166"/>
        <v>New South Wales</v>
      </c>
      <c r="G3561" t="s">
        <v>10</v>
      </c>
      <c r="H3561">
        <v>2154</v>
      </c>
      <c r="I3561" t="s">
        <v>11</v>
      </c>
      <c r="J3561" t="s">
        <v>27</v>
      </c>
      <c r="K3561" t="s">
        <v>152</v>
      </c>
      <c r="L3561" t="s">
        <v>13</v>
      </c>
      <c r="M3561" s="5">
        <v>865.65999999999985</v>
      </c>
      <c r="N3561">
        <v>1</v>
      </c>
    </row>
    <row r="3562" spans="1:14" x14ac:dyDescent="0.25">
      <c r="A3562" s="2">
        <v>45439</v>
      </c>
      <c r="B3562" s="3">
        <f t="shared" si="167"/>
        <v>2024</v>
      </c>
      <c r="C3562" t="str">
        <f t="shared" si="165"/>
        <v>2023-2024</v>
      </c>
      <c r="D3562" t="s">
        <v>147</v>
      </c>
      <c r="E3562" t="s">
        <v>137</v>
      </c>
      <c r="F3562" t="str">
        <f t="shared" si="166"/>
        <v>New South Wales</v>
      </c>
      <c r="G3562" t="s">
        <v>10</v>
      </c>
      <c r="H3562">
        <v>2031</v>
      </c>
      <c r="I3562" t="s">
        <v>11</v>
      </c>
      <c r="J3562" t="s">
        <v>12</v>
      </c>
      <c r="K3562" t="s">
        <v>154</v>
      </c>
      <c r="L3562" t="s">
        <v>14</v>
      </c>
      <c r="M3562" s="5">
        <v>866.43000000000006</v>
      </c>
      <c r="N3562">
        <v>1</v>
      </c>
    </row>
    <row r="3563" spans="1:14" x14ac:dyDescent="0.25">
      <c r="A3563" s="2">
        <v>45895</v>
      </c>
      <c r="B3563" s="3">
        <f t="shared" si="167"/>
        <v>2026</v>
      </c>
      <c r="C3563" t="str">
        <f t="shared" si="165"/>
        <v>2025-2026</v>
      </c>
      <c r="D3563" t="s">
        <v>147</v>
      </c>
      <c r="E3563" t="s">
        <v>47</v>
      </c>
      <c r="F3563" t="str">
        <f t="shared" si="166"/>
        <v>Western Australia</v>
      </c>
      <c r="G3563" t="s">
        <v>48</v>
      </c>
      <c r="H3563">
        <v>6030</v>
      </c>
      <c r="I3563" t="s">
        <v>11</v>
      </c>
      <c r="J3563" t="s">
        <v>49</v>
      </c>
      <c r="K3563" t="s">
        <v>155</v>
      </c>
      <c r="L3563" t="s">
        <v>20</v>
      </c>
      <c r="M3563" s="5">
        <v>866.95</v>
      </c>
      <c r="N3563">
        <v>1</v>
      </c>
    </row>
    <row r="3564" spans="1:14" x14ac:dyDescent="0.25">
      <c r="A3564" s="2">
        <v>45890</v>
      </c>
      <c r="B3564" s="3">
        <f t="shared" si="167"/>
        <v>2026</v>
      </c>
      <c r="C3564" t="str">
        <f t="shared" si="165"/>
        <v>2025-2026</v>
      </c>
      <c r="D3564" t="s">
        <v>147</v>
      </c>
      <c r="E3564" t="s">
        <v>126</v>
      </c>
      <c r="F3564" t="str">
        <f t="shared" si="166"/>
        <v>Queensland</v>
      </c>
      <c r="G3564" t="s">
        <v>35</v>
      </c>
      <c r="H3564">
        <v>4551</v>
      </c>
      <c r="I3564" t="s">
        <v>11</v>
      </c>
      <c r="J3564" t="s">
        <v>120</v>
      </c>
      <c r="K3564" t="s">
        <v>154</v>
      </c>
      <c r="L3564" t="s">
        <v>14</v>
      </c>
      <c r="M3564" s="5">
        <v>869.43000000000006</v>
      </c>
      <c r="N3564">
        <v>1</v>
      </c>
    </row>
    <row r="3565" spans="1:14" x14ac:dyDescent="0.25">
      <c r="A3565" s="2">
        <v>45391</v>
      </c>
      <c r="B3565" s="3">
        <f t="shared" si="167"/>
        <v>2024</v>
      </c>
      <c r="C3565" t="str">
        <f t="shared" si="165"/>
        <v>2023-2024</v>
      </c>
      <c r="D3565" t="s">
        <v>148</v>
      </c>
      <c r="E3565" t="s">
        <v>34</v>
      </c>
      <c r="F3565" t="str">
        <f t="shared" si="166"/>
        <v>Queensland</v>
      </c>
      <c r="G3565" t="s">
        <v>35</v>
      </c>
      <c r="H3565">
        <v>4802</v>
      </c>
      <c r="I3565" t="s">
        <v>11</v>
      </c>
      <c r="J3565" t="s">
        <v>36</v>
      </c>
      <c r="K3565" t="s">
        <v>155</v>
      </c>
      <c r="L3565" t="s">
        <v>20</v>
      </c>
      <c r="M3565" s="5">
        <v>870.44999999999993</v>
      </c>
      <c r="N3565">
        <v>1</v>
      </c>
    </row>
    <row r="3566" spans="1:14" x14ac:dyDescent="0.25">
      <c r="A3566" s="2">
        <v>45689</v>
      </c>
      <c r="B3566" s="3">
        <f t="shared" si="167"/>
        <v>2025</v>
      </c>
      <c r="C3566" t="str">
        <f t="shared" si="165"/>
        <v>2024-2025</v>
      </c>
      <c r="D3566" t="s">
        <v>147</v>
      </c>
      <c r="E3566" t="s">
        <v>128</v>
      </c>
      <c r="F3566" t="str">
        <f t="shared" si="166"/>
        <v>Western Australia</v>
      </c>
      <c r="G3566" t="s">
        <v>48</v>
      </c>
      <c r="H3566">
        <v>6027</v>
      </c>
      <c r="I3566" t="s">
        <v>11</v>
      </c>
      <c r="J3566" t="s">
        <v>49</v>
      </c>
      <c r="K3566" t="s">
        <v>150</v>
      </c>
      <c r="L3566" t="s">
        <v>18</v>
      </c>
      <c r="M3566" s="5">
        <v>870.48</v>
      </c>
      <c r="N3566">
        <v>1</v>
      </c>
    </row>
    <row r="3567" spans="1:14" x14ac:dyDescent="0.25">
      <c r="A3567" s="2">
        <v>45935</v>
      </c>
      <c r="B3567" s="3">
        <f t="shared" si="167"/>
        <v>2026</v>
      </c>
      <c r="C3567" t="str">
        <f t="shared" si="165"/>
        <v>2025-2026</v>
      </c>
      <c r="D3567" t="s">
        <v>147</v>
      </c>
      <c r="E3567" t="s">
        <v>144</v>
      </c>
      <c r="F3567" t="str">
        <f t="shared" si="166"/>
        <v>Queensland</v>
      </c>
      <c r="G3567" t="s">
        <v>35</v>
      </c>
      <c r="H3567">
        <v>4566</v>
      </c>
      <c r="I3567" t="s">
        <v>11</v>
      </c>
      <c r="J3567" t="s">
        <v>120</v>
      </c>
      <c r="K3567" t="s">
        <v>153</v>
      </c>
      <c r="L3567" t="s">
        <v>16</v>
      </c>
      <c r="M3567" s="5">
        <v>872.49000000000012</v>
      </c>
      <c r="N3567">
        <v>1</v>
      </c>
    </row>
    <row r="3568" spans="1:14" x14ac:dyDescent="0.25">
      <c r="A3568" s="2">
        <v>45756</v>
      </c>
      <c r="B3568" s="3">
        <f t="shared" si="167"/>
        <v>2025</v>
      </c>
      <c r="C3568" t="str">
        <f t="shared" si="165"/>
        <v>2024-2025</v>
      </c>
      <c r="D3568" t="s">
        <v>147</v>
      </c>
      <c r="E3568" t="s">
        <v>113</v>
      </c>
      <c r="F3568" t="str">
        <f t="shared" si="166"/>
        <v>Queensland</v>
      </c>
      <c r="G3568" t="s">
        <v>35</v>
      </c>
      <c r="H3568">
        <v>4215</v>
      </c>
      <c r="I3568" t="s">
        <v>11</v>
      </c>
      <c r="J3568" t="s">
        <v>104</v>
      </c>
      <c r="K3568" t="s">
        <v>154</v>
      </c>
      <c r="L3568" t="s">
        <v>14</v>
      </c>
      <c r="M3568" s="5">
        <v>872.91000000000008</v>
      </c>
      <c r="N3568">
        <v>1</v>
      </c>
    </row>
    <row r="3569" spans="1:14" x14ac:dyDescent="0.25">
      <c r="A3569" s="2">
        <v>45765</v>
      </c>
      <c r="B3569" s="3">
        <f t="shared" si="167"/>
        <v>2025</v>
      </c>
      <c r="C3569" t="str">
        <f t="shared" si="165"/>
        <v>2024-2025</v>
      </c>
      <c r="D3569" t="s">
        <v>147</v>
      </c>
      <c r="E3569" t="s">
        <v>126</v>
      </c>
      <c r="F3569" t="str">
        <f t="shared" si="166"/>
        <v>Queensland</v>
      </c>
      <c r="G3569" t="s">
        <v>35</v>
      </c>
      <c r="H3569">
        <v>4551</v>
      </c>
      <c r="I3569" t="s">
        <v>11</v>
      </c>
      <c r="J3569" t="s">
        <v>120</v>
      </c>
      <c r="K3569" t="s">
        <v>151</v>
      </c>
      <c r="L3569" t="s">
        <v>21</v>
      </c>
      <c r="M3569" s="5">
        <v>873.34</v>
      </c>
      <c r="N3569">
        <v>1</v>
      </c>
    </row>
    <row r="3570" spans="1:14" x14ac:dyDescent="0.25">
      <c r="A3570" s="2">
        <v>45824</v>
      </c>
      <c r="B3570" s="3">
        <f t="shared" si="167"/>
        <v>2025</v>
      </c>
      <c r="C3570" t="str">
        <f t="shared" si="165"/>
        <v>2024-2025</v>
      </c>
      <c r="D3570" t="s">
        <v>148</v>
      </c>
      <c r="E3570" t="s">
        <v>138</v>
      </c>
      <c r="F3570" t="str">
        <f t="shared" si="166"/>
        <v>Queensland</v>
      </c>
      <c r="G3570" t="s">
        <v>35</v>
      </c>
      <c r="H3570">
        <v>4558</v>
      </c>
      <c r="I3570" t="s">
        <v>11</v>
      </c>
      <c r="J3570" t="s">
        <v>120</v>
      </c>
      <c r="K3570" t="s">
        <v>151</v>
      </c>
      <c r="L3570" t="s">
        <v>21</v>
      </c>
      <c r="M3570" s="5">
        <v>873.59</v>
      </c>
      <c r="N3570">
        <v>1</v>
      </c>
    </row>
    <row r="3571" spans="1:14" x14ac:dyDescent="0.25">
      <c r="A3571" s="2">
        <v>45885</v>
      </c>
      <c r="B3571" s="3">
        <f t="shared" si="167"/>
        <v>2026</v>
      </c>
      <c r="C3571" t="str">
        <f t="shared" si="165"/>
        <v>2025-2026</v>
      </c>
      <c r="D3571" t="s">
        <v>147</v>
      </c>
      <c r="E3571" t="s">
        <v>145</v>
      </c>
      <c r="F3571" t="str">
        <f t="shared" si="166"/>
        <v>New South Wales</v>
      </c>
      <c r="G3571" t="s">
        <v>10</v>
      </c>
      <c r="H3571">
        <v>2101</v>
      </c>
      <c r="I3571" t="s">
        <v>11</v>
      </c>
      <c r="J3571" t="s">
        <v>27</v>
      </c>
      <c r="K3571" t="s">
        <v>152</v>
      </c>
      <c r="L3571" t="s">
        <v>13</v>
      </c>
      <c r="M3571" s="5">
        <v>875</v>
      </c>
      <c r="N3571">
        <v>1</v>
      </c>
    </row>
    <row r="3572" spans="1:14" x14ac:dyDescent="0.25">
      <c r="A3572" s="2">
        <v>45456</v>
      </c>
      <c r="B3572" s="3">
        <f t="shared" si="167"/>
        <v>2024</v>
      </c>
      <c r="C3572" t="str">
        <f t="shared" si="165"/>
        <v>2023-2024</v>
      </c>
      <c r="D3572" t="s">
        <v>148</v>
      </c>
      <c r="E3572" t="s">
        <v>34</v>
      </c>
      <c r="F3572" t="str">
        <f t="shared" si="166"/>
        <v>Queensland</v>
      </c>
      <c r="G3572" t="s">
        <v>35</v>
      </c>
      <c r="H3572">
        <v>4802</v>
      </c>
      <c r="I3572" t="s">
        <v>11</v>
      </c>
      <c r="J3572" t="s">
        <v>36</v>
      </c>
      <c r="K3572" t="s">
        <v>150</v>
      </c>
      <c r="L3572" t="s">
        <v>18</v>
      </c>
      <c r="M3572" s="5">
        <v>876.85</v>
      </c>
      <c r="N3572">
        <v>1</v>
      </c>
    </row>
    <row r="3573" spans="1:14" x14ac:dyDescent="0.25">
      <c r="A3573" s="2">
        <v>45430</v>
      </c>
      <c r="B3573" s="3">
        <f t="shared" si="167"/>
        <v>2024</v>
      </c>
      <c r="C3573" t="str">
        <f t="shared" si="165"/>
        <v>2023-2024</v>
      </c>
      <c r="D3573" t="s">
        <v>147</v>
      </c>
      <c r="E3573" t="s">
        <v>123</v>
      </c>
      <c r="F3573" t="str">
        <f t="shared" si="166"/>
        <v>Western Australia</v>
      </c>
      <c r="G3573" t="s">
        <v>48</v>
      </c>
      <c r="H3573">
        <v>6109</v>
      </c>
      <c r="I3573" t="s">
        <v>11</v>
      </c>
      <c r="J3573" t="s">
        <v>94</v>
      </c>
      <c r="K3573" t="s">
        <v>151</v>
      </c>
      <c r="L3573" t="s">
        <v>21</v>
      </c>
      <c r="M3573" s="5">
        <v>877.06999999999994</v>
      </c>
      <c r="N3573">
        <v>1</v>
      </c>
    </row>
    <row r="3574" spans="1:14" x14ac:dyDescent="0.25">
      <c r="A3574" s="2">
        <v>45780</v>
      </c>
      <c r="B3574" s="3">
        <f t="shared" si="167"/>
        <v>2025</v>
      </c>
      <c r="C3574" t="str">
        <f t="shared" si="165"/>
        <v>2024-2025</v>
      </c>
      <c r="D3574" t="s">
        <v>147</v>
      </c>
      <c r="E3574" t="s">
        <v>137</v>
      </c>
      <c r="F3574" t="str">
        <f t="shared" si="166"/>
        <v>New South Wales</v>
      </c>
      <c r="G3574" t="s">
        <v>10</v>
      </c>
      <c r="H3574">
        <v>2031</v>
      </c>
      <c r="I3574" t="s">
        <v>11</v>
      </c>
      <c r="J3574" t="s">
        <v>12</v>
      </c>
      <c r="K3574" t="s">
        <v>19</v>
      </c>
      <c r="L3574" t="s">
        <v>23</v>
      </c>
      <c r="M3574" s="5">
        <v>878.53</v>
      </c>
      <c r="N3574">
        <v>1</v>
      </c>
    </row>
    <row r="3575" spans="1:14" x14ac:dyDescent="0.25">
      <c r="A3575" s="2">
        <v>45652</v>
      </c>
      <c r="B3575" s="3">
        <f t="shared" si="167"/>
        <v>2025</v>
      </c>
      <c r="C3575" t="str">
        <f t="shared" si="165"/>
        <v>2024-2025</v>
      </c>
      <c r="D3575" t="s">
        <v>147</v>
      </c>
      <c r="E3575" t="s">
        <v>89</v>
      </c>
      <c r="F3575" t="str">
        <f t="shared" si="166"/>
        <v>Queensland</v>
      </c>
      <c r="G3575" t="s">
        <v>35</v>
      </c>
      <c r="H3575">
        <v>4655</v>
      </c>
      <c r="I3575" t="s">
        <v>11</v>
      </c>
      <c r="J3575" t="s">
        <v>51</v>
      </c>
      <c r="K3575" t="s">
        <v>151</v>
      </c>
      <c r="L3575" t="s">
        <v>21</v>
      </c>
      <c r="M3575" s="5">
        <v>879.85</v>
      </c>
      <c r="N3575">
        <v>1</v>
      </c>
    </row>
    <row r="3576" spans="1:14" x14ac:dyDescent="0.25">
      <c r="A3576" s="2">
        <v>45540</v>
      </c>
      <c r="B3576" s="3">
        <f t="shared" si="167"/>
        <v>2025</v>
      </c>
      <c r="C3576" t="str">
        <f t="shared" si="165"/>
        <v>2024-2025</v>
      </c>
      <c r="D3576" t="s">
        <v>147</v>
      </c>
      <c r="E3576" t="s">
        <v>83</v>
      </c>
      <c r="F3576" t="str">
        <f t="shared" si="166"/>
        <v>New South Wales</v>
      </c>
      <c r="G3576" t="s">
        <v>10</v>
      </c>
      <c r="H3576">
        <v>2750</v>
      </c>
      <c r="I3576" t="s">
        <v>11</v>
      </c>
      <c r="J3576" t="s">
        <v>25</v>
      </c>
      <c r="K3576" t="s">
        <v>151</v>
      </c>
      <c r="L3576" t="s">
        <v>21</v>
      </c>
      <c r="M3576" s="5">
        <v>879.87</v>
      </c>
      <c r="N3576">
        <v>1</v>
      </c>
    </row>
    <row r="3577" spans="1:14" x14ac:dyDescent="0.25">
      <c r="A3577" s="2">
        <v>45640</v>
      </c>
      <c r="B3577" s="3">
        <f t="shared" si="167"/>
        <v>2025</v>
      </c>
      <c r="C3577" t="str">
        <f t="shared" si="165"/>
        <v>2024-2025</v>
      </c>
      <c r="D3577" t="s">
        <v>147</v>
      </c>
      <c r="E3577" t="s">
        <v>95</v>
      </c>
      <c r="F3577" t="str">
        <f t="shared" si="166"/>
        <v>Victoria</v>
      </c>
      <c r="G3577" t="s">
        <v>45</v>
      </c>
      <c r="H3577">
        <v>3931</v>
      </c>
      <c r="I3577" t="s">
        <v>11</v>
      </c>
      <c r="J3577" t="s">
        <v>55</v>
      </c>
      <c r="K3577" t="s">
        <v>149</v>
      </c>
      <c r="L3577" t="s">
        <v>15</v>
      </c>
      <c r="M3577" s="5">
        <v>882.53</v>
      </c>
      <c r="N3577">
        <v>1</v>
      </c>
    </row>
    <row r="3578" spans="1:14" x14ac:dyDescent="0.25">
      <c r="A3578" s="2">
        <v>45947</v>
      </c>
      <c r="B3578" s="3">
        <f t="shared" si="167"/>
        <v>2026</v>
      </c>
      <c r="C3578" t="str">
        <f t="shared" si="165"/>
        <v>2025-2026</v>
      </c>
      <c r="D3578" t="s">
        <v>147</v>
      </c>
      <c r="E3578" t="s">
        <v>138</v>
      </c>
      <c r="F3578" t="str">
        <f t="shared" si="166"/>
        <v>Queensland</v>
      </c>
      <c r="G3578" t="s">
        <v>35</v>
      </c>
      <c r="H3578">
        <v>4558</v>
      </c>
      <c r="I3578" t="s">
        <v>11</v>
      </c>
      <c r="J3578" t="s">
        <v>120</v>
      </c>
      <c r="K3578" t="s">
        <v>152</v>
      </c>
      <c r="L3578" t="s">
        <v>13</v>
      </c>
      <c r="M3578" s="5">
        <v>882.84</v>
      </c>
      <c r="N3578">
        <v>1</v>
      </c>
    </row>
    <row r="3579" spans="1:14" x14ac:dyDescent="0.25">
      <c r="A3579" s="2">
        <v>45431</v>
      </c>
      <c r="B3579" s="3">
        <f t="shared" si="167"/>
        <v>2024</v>
      </c>
      <c r="C3579" t="str">
        <f t="shared" si="165"/>
        <v>2023-2024</v>
      </c>
      <c r="D3579" t="s">
        <v>147</v>
      </c>
      <c r="E3579" t="s">
        <v>101</v>
      </c>
      <c r="F3579" t="str">
        <f t="shared" si="166"/>
        <v>Victoria</v>
      </c>
      <c r="G3579" t="s">
        <v>45</v>
      </c>
      <c r="H3579">
        <v>3131</v>
      </c>
      <c r="I3579" t="s">
        <v>11</v>
      </c>
      <c r="J3579" t="s">
        <v>63</v>
      </c>
      <c r="K3579" t="s">
        <v>150</v>
      </c>
      <c r="L3579" t="s">
        <v>18</v>
      </c>
      <c r="M3579" s="5">
        <v>884.31999999999994</v>
      </c>
      <c r="N3579">
        <v>1</v>
      </c>
    </row>
    <row r="3580" spans="1:14" x14ac:dyDescent="0.25">
      <c r="A3580" s="2">
        <v>45763</v>
      </c>
      <c r="B3580" s="3">
        <f t="shared" si="167"/>
        <v>2025</v>
      </c>
      <c r="C3580" t="str">
        <f t="shared" si="165"/>
        <v>2024-2025</v>
      </c>
      <c r="D3580" t="s">
        <v>147</v>
      </c>
      <c r="E3580" t="s">
        <v>103</v>
      </c>
      <c r="F3580" t="str">
        <f t="shared" si="166"/>
        <v>Queensland</v>
      </c>
      <c r="G3580" t="s">
        <v>35</v>
      </c>
      <c r="H3580">
        <v>4509</v>
      </c>
      <c r="I3580" t="s">
        <v>11</v>
      </c>
      <c r="J3580" t="s">
        <v>104</v>
      </c>
      <c r="K3580" t="s">
        <v>152</v>
      </c>
      <c r="L3580" t="s">
        <v>13</v>
      </c>
      <c r="M3580" s="5">
        <v>886.66999999999973</v>
      </c>
      <c r="N3580">
        <v>1</v>
      </c>
    </row>
    <row r="3581" spans="1:14" x14ac:dyDescent="0.25">
      <c r="A3581" s="2">
        <v>45681</v>
      </c>
      <c r="B3581" s="3">
        <f t="shared" si="167"/>
        <v>2025</v>
      </c>
      <c r="C3581" t="str">
        <f t="shared" si="165"/>
        <v>2024-2025</v>
      </c>
      <c r="D3581" t="s">
        <v>148</v>
      </c>
      <c r="E3581" t="s">
        <v>72</v>
      </c>
      <c r="F3581" t="str">
        <f t="shared" si="166"/>
        <v>Western Australia</v>
      </c>
      <c r="G3581" t="s">
        <v>48</v>
      </c>
      <c r="H3581">
        <v>6010</v>
      </c>
      <c r="I3581" t="s">
        <v>11</v>
      </c>
      <c r="J3581" t="s">
        <v>49</v>
      </c>
      <c r="K3581" t="s">
        <v>149</v>
      </c>
      <c r="L3581" t="s">
        <v>15</v>
      </c>
      <c r="M3581" s="5">
        <v>887.64</v>
      </c>
      <c r="N3581">
        <v>1</v>
      </c>
    </row>
    <row r="3582" spans="1:14" x14ac:dyDescent="0.25">
      <c r="A3582" s="2">
        <v>45972</v>
      </c>
      <c r="B3582" s="3">
        <f t="shared" si="167"/>
        <v>2026</v>
      </c>
      <c r="C3582" t="str">
        <f t="shared" si="165"/>
        <v>2025-2026</v>
      </c>
      <c r="D3582" t="s">
        <v>147</v>
      </c>
      <c r="E3582" t="s">
        <v>64</v>
      </c>
      <c r="F3582" t="str">
        <f t="shared" si="166"/>
        <v>Victoria</v>
      </c>
      <c r="G3582" t="s">
        <v>45</v>
      </c>
      <c r="H3582">
        <v>3199</v>
      </c>
      <c r="I3582" t="s">
        <v>11</v>
      </c>
      <c r="J3582" t="s">
        <v>63</v>
      </c>
      <c r="K3582" t="s">
        <v>154</v>
      </c>
      <c r="L3582" t="s">
        <v>14</v>
      </c>
      <c r="M3582" s="5">
        <v>887.92999999999984</v>
      </c>
      <c r="N3582">
        <v>1</v>
      </c>
    </row>
    <row r="3583" spans="1:14" x14ac:dyDescent="0.25">
      <c r="A3583" s="2">
        <v>45841</v>
      </c>
      <c r="B3583" s="3">
        <f t="shared" si="167"/>
        <v>2026</v>
      </c>
      <c r="C3583" t="str">
        <f t="shared" si="165"/>
        <v>2025-2026</v>
      </c>
      <c r="D3583" t="s">
        <v>147</v>
      </c>
      <c r="E3583" t="s">
        <v>39</v>
      </c>
      <c r="F3583" t="str">
        <f t="shared" si="166"/>
        <v>South Australia</v>
      </c>
      <c r="G3583" t="s">
        <v>32</v>
      </c>
      <c r="H3583">
        <v>5343</v>
      </c>
      <c r="I3583" t="s">
        <v>11</v>
      </c>
      <c r="J3583" t="s">
        <v>38</v>
      </c>
      <c r="K3583" t="s">
        <v>149</v>
      </c>
      <c r="L3583" t="s">
        <v>15</v>
      </c>
      <c r="M3583" s="5">
        <v>888.10000000000014</v>
      </c>
      <c r="N3583">
        <v>1</v>
      </c>
    </row>
    <row r="3584" spans="1:14" x14ac:dyDescent="0.25">
      <c r="A3584" s="2">
        <v>45729</v>
      </c>
      <c r="B3584" s="3">
        <f t="shared" si="167"/>
        <v>2025</v>
      </c>
      <c r="C3584" t="str">
        <f t="shared" si="165"/>
        <v>2024-2025</v>
      </c>
      <c r="D3584" t="s">
        <v>147</v>
      </c>
      <c r="E3584" t="s">
        <v>132</v>
      </c>
      <c r="F3584" t="str">
        <f t="shared" si="166"/>
        <v>New South Wales</v>
      </c>
      <c r="G3584" t="s">
        <v>10</v>
      </c>
      <c r="H3584">
        <v>2800</v>
      </c>
      <c r="I3584" t="s">
        <v>11</v>
      </c>
      <c r="J3584" t="s">
        <v>25</v>
      </c>
      <c r="K3584" t="s">
        <v>157</v>
      </c>
      <c r="L3584" t="s">
        <v>22</v>
      </c>
      <c r="M3584" s="5">
        <v>891.40000000000009</v>
      </c>
      <c r="N3584">
        <v>1</v>
      </c>
    </row>
    <row r="3585" spans="1:14" x14ac:dyDescent="0.25">
      <c r="A3585" s="2">
        <v>45546</v>
      </c>
      <c r="B3585" s="3">
        <f t="shared" si="167"/>
        <v>2025</v>
      </c>
      <c r="C3585" t="str">
        <f t="shared" si="165"/>
        <v>2024-2025</v>
      </c>
      <c r="D3585" t="s">
        <v>147</v>
      </c>
      <c r="E3585" t="s">
        <v>65</v>
      </c>
      <c r="F3585" t="str">
        <f t="shared" si="166"/>
        <v>New South Wales</v>
      </c>
      <c r="G3585" t="s">
        <v>10</v>
      </c>
      <c r="H3585">
        <v>2541</v>
      </c>
      <c r="I3585" t="s">
        <v>11</v>
      </c>
      <c r="J3585" t="s">
        <v>58</v>
      </c>
      <c r="K3585" t="s">
        <v>154</v>
      </c>
      <c r="L3585" t="s">
        <v>14</v>
      </c>
      <c r="M3585" s="5">
        <v>892.11000000000013</v>
      </c>
      <c r="N3585">
        <v>1</v>
      </c>
    </row>
    <row r="3586" spans="1:14" x14ac:dyDescent="0.25">
      <c r="A3586" s="2">
        <v>45292</v>
      </c>
      <c r="B3586" s="3">
        <f t="shared" si="167"/>
        <v>2024</v>
      </c>
      <c r="C3586" t="str">
        <f t="shared" ref="C3586:C3649" si="168">IF(MONTH(A3586) &gt;= 7, YEAR(A3586) &amp; "-" &amp; YEAR(A3586) + 1, YEAR(A3586) - 1 &amp; "-" &amp; YEAR(A3586))</f>
        <v>2023-2024</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25">
      <c r="A3587" s="2">
        <v>45473</v>
      </c>
      <c r="B3587" s="3">
        <f t="shared" ref="B3587:B3650" si="170">IF(MONTH(A3587)&gt;=7,YEAR(A3587)+1,YEAR(A3587))</f>
        <v>2024</v>
      </c>
      <c r="C3587" t="str">
        <f t="shared" si="168"/>
        <v>2023-2024</v>
      </c>
      <c r="D3587" t="s">
        <v>147</v>
      </c>
      <c r="E3587" t="s">
        <v>85</v>
      </c>
      <c r="F3587" t="str">
        <f t="shared" si="169"/>
        <v>Queensland</v>
      </c>
      <c r="G3587" t="s">
        <v>35</v>
      </c>
      <c r="H3587">
        <v>4883</v>
      </c>
      <c r="I3587" t="s">
        <v>11</v>
      </c>
      <c r="J3587" t="s">
        <v>36</v>
      </c>
      <c r="K3587" t="s">
        <v>151</v>
      </c>
      <c r="L3587" t="s">
        <v>21</v>
      </c>
      <c r="M3587" s="5">
        <v>893.95</v>
      </c>
      <c r="N3587">
        <v>1</v>
      </c>
    </row>
    <row r="3588" spans="1:14" x14ac:dyDescent="0.25">
      <c r="A3588" s="2">
        <v>45860</v>
      </c>
      <c r="B3588" s="3">
        <f t="shared" si="170"/>
        <v>2026</v>
      </c>
      <c r="C3588" t="str">
        <f t="shared" si="168"/>
        <v>2025-2026</v>
      </c>
      <c r="D3588" t="s">
        <v>147</v>
      </c>
      <c r="E3588" t="s">
        <v>79</v>
      </c>
      <c r="F3588" t="str">
        <f t="shared" si="169"/>
        <v>Australian Capital Territory</v>
      </c>
      <c r="G3588" t="s">
        <v>80</v>
      </c>
      <c r="H3588">
        <v>2617</v>
      </c>
      <c r="I3588" t="s">
        <v>11</v>
      </c>
      <c r="J3588" t="s">
        <v>58</v>
      </c>
      <c r="K3588" t="s">
        <v>155</v>
      </c>
      <c r="L3588" t="s">
        <v>20</v>
      </c>
      <c r="M3588" s="5">
        <v>893.98999999999978</v>
      </c>
      <c r="N3588">
        <v>1</v>
      </c>
    </row>
    <row r="3589" spans="1:14" x14ac:dyDescent="0.25">
      <c r="A3589" s="2">
        <v>45524</v>
      </c>
      <c r="B3589" s="3">
        <f t="shared" si="170"/>
        <v>2025</v>
      </c>
      <c r="C3589" t="str">
        <f t="shared" si="168"/>
        <v>2024-2025</v>
      </c>
      <c r="D3589" t="s">
        <v>147</v>
      </c>
      <c r="E3589" t="s">
        <v>139</v>
      </c>
      <c r="F3589" t="str">
        <f t="shared" si="169"/>
        <v>New South Wales</v>
      </c>
      <c r="G3589" t="s">
        <v>10</v>
      </c>
      <c r="H3589">
        <v>2020</v>
      </c>
      <c r="I3589" t="s">
        <v>11</v>
      </c>
      <c r="J3589" t="s">
        <v>12</v>
      </c>
      <c r="K3589" t="s">
        <v>151</v>
      </c>
      <c r="L3589" t="s">
        <v>21</v>
      </c>
      <c r="M3589" s="5">
        <v>894.97</v>
      </c>
      <c r="N3589">
        <v>1</v>
      </c>
    </row>
    <row r="3590" spans="1:14" x14ac:dyDescent="0.25">
      <c r="A3590" s="2">
        <v>45400</v>
      </c>
      <c r="B3590" s="3">
        <f t="shared" si="170"/>
        <v>2024</v>
      </c>
      <c r="C3590" t="str">
        <f t="shared" si="168"/>
        <v>2023-2024</v>
      </c>
      <c r="D3590" t="s">
        <v>148</v>
      </c>
      <c r="E3590" t="s">
        <v>54</v>
      </c>
      <c r="F3590" t="str">
        <f t="shared" si="169"/>
        <v>Victoria</v>
      </c>
      <c r="G3590" t="s">
        <v>45</v>
      </c>
      <c r="H3590">
        <v>3977</v>
      </c>
      <c r="I3590" t="s">
        <v>11</v>
      </c>
      <c r="J3590" t="s">
        <v>55</v>
      </c>
      <c r="K3590" t="s">
        <v>150</v>
      </c>
      <c r="L3590" t="s">
        <v>18</v>
      </c>
      <c r="M3590" s="5">
        <v>895.24</v>
      </c>
      <c r="N3590">
        <v>1</v>
      </c>
    </row>
    <row r="3591" spans="1:14" x14ac:dyDescent="0.25">
      <c r="A3591" s="2">
        <v>45586</v>
      </c>
      <c r="B3591" s="3">
        <f t="shared" si="170"/>
        <v>2025</v>
      </c>
      <c r="C3591" t="str">
        <f t="shared" si="168"/>
        <v>2024-2025</v>
      </c>
      <c r="D3591" t="s">
        <v>147</v>
      </c>
      <c r="E3591" t="s">
        <v>131</v>
      </c>
      <c r="F3591" t="str">
        <f t="shared" si="169"/>
        <v>Western Australia</v>
      </c>
      <c r="G3591" t="s">
        <v>48</v>
      </c>
      <c r="H3591">
        <v>6530</v>
      </c>
      <c r="I3591" t="s">
        <v>11</v>
      </c>
      <c r="J3591" t="s">
        <v>77</v>
      </c>
      <c r="K3591" t="s">
        <v>154</v>
      </c>
      <c r="L3591" t="s">
        <v>14</v>
      </c>
      <c r="M3591" s="5">
        <v>895.92000000000007</v>
      </c>
      <c r="N3591">
        <v>1</v>
      </c>
    </row>
    <row r="3592" spans="1:14" x14ac:dyDescent="0.25">
      <c r="A3592" s="2">
        <v>45368</v>
      </c>
      <c r="B3592" s="3">
        <f t="shared" si="170"/>
        <v>2024</v>
      </c>
      <c r="C3592" t="str">
        <f t="shared" si="168"/>
        <v>2023-2024</v>
      </c>
      <c r="D3592" t="s">
        <v>147</v>
      </c>
      <c r="E3592" t="s">
        <v>114</v>
      </c>
      <c r="F3592" t="str">
        <f t="shared" si="169"/>
        <v>Victoria</v>
      </c>
      <c r="G3592" t="s">
        <v>45</v>
      </c>
      <c r="H3592">
        <v>3551</v>
      </c>
      <c r="I3592" t="s">
        <v>11</v>
      </c>
      <c r="J3592" t="s">
        <v>60</v>
      </c>
      <c r="K3592" t="s">
        <v>19</v>
      </c>
      <c r="L3592" t="s">
        <v>23</v>
      </c>
      <c r="M3592" s="5">
        <v>896.08</v>
      </c>
      <c r="N3592">
        <v>1</v>
      </c>
    </row>
    <row r="3593" spans="1:14" x14ac:dyDescent="0.25">
      <c r="A3593" s="2">
        <v>45435</v>
      </c>
      <c r="B3593" s="3">
        <f t="shared" si="170"/>
        <v>2024</v>
      </c>
      <c r="C3593" t="str">
        <f t="shared" si="168"/>
        <v>2023-2024</v>
      </c>
      <c r="D3593" t="s">
        <v>147</v>
      </c>
      <c r="E3593" t="s">
        <v>137</v>
      </c>
      <c r="F3593" t="str">
        <f t="shared" si="169"/>
        <v>New South Wales</v>
      </c>
      <c r="G3593" t="s">
        <v>10</v>
      </c>
      <c r="H3593">
        <v>2031</v>
      </c>
      <c r="I3593" t="s">
        <v>11</v>
      </c>
      <c r="J3593" t="s">
        <v>12</v>
      </c>
      <c r="K3593" t="s">
        <v>150</v>
      </c>
      <c r="L3593" t="s">
        <v>18</v>
      </c>
      <c r="M3593" s="5">
        <v>898.7</v>
      </c>
      <c r="N3593">
        <v>1</v>
      </c>
    </row>
    <row r="3594" spans="1:14" x14ac:dyDescent="0.25">
      <c r="A3594" s="2">
        <v>45404</v>
      </c>
      <c r="B3594" s="3">
        <f t="shared" si="170"/>
        <v>2024</v>
      </c>
      <c r="C3594" t="str">
        <f t="shared" si="168"/>
        <v>2023-2024</v>
      </c>
      <c r="D3594" t="s">
        <v>148</v>
      </c>
      <c r="E3594" t="s">
        <v>100</v>
      </c>
      <c r="F3594" t="str">
        <f t="shared" si="169"/>
        <v>Western Australia</v>
      </c>
      <c r="G3594" t="s">
        <v>48</v>
      </c>
      <c r="H3594">
        <v>6021</v>
      </c>
      <c r="I3594" t="s">
        <v>11</v>
      </c>
      <c r="J3594" t="s">
        <v>49</v>
      </c>
      <c r="K3594" t="s">
        <v>151</v>
      </c>
      <c r="L3594" t="s">
        <v>21</v>
      </c>
      <c r="M3594" s="5">
        <v>898.84</v>
      </c>
      <c r="N3594">
        <v>1</v>
      </c>
    </row>
    <row r="3595" spans="1:14" x14ac:dyDescent="0.25">
      <c r="A3595" s="2">
        <v>45909</v>
      </c>
      <c r="B3595" s="3">
        <f t="shared" si="170"/>
        <v>2026</v>
      </c>
      <c r="C3595" t="str">
        <f t="shared" si="168"/>
        <v>2025-2026</v>
      </c>
      <c r="D3595" t="s">
        <v>147</v>
      </c>
      <c r="E3595" t="s">
        <v>86</v>
      </c>
      <c r="F3595" t="str">
        <f t="shared" si="169"/>
        <v>New South Wales</v>
      </c>
      <c r="G3595" t="s">
        <v>10</v>
      </c>
      <c r="H3595">
        <v>2064</v>
      </c>
      <c r="I3595" t="s">
        <v>11</v>
      </c>
      <c r="J3595" t="s">
        <v>12</v>
      </c>
      <c r="K3595" t="s">
        <v>151</v>
      </c>
      <c r="L3595" t="s">
        <v>21</v>
      </c>
      <c r="M3595" s="5">
        <v>898.8599999999999</v>
      </c>
      <c r="N3595">
        <v>1</v>
      </c>
    </row>
    <row r="3596" spans="1:14" x14ac:dyDescent="0.25">
      <c r="A3596" s="2">
        <v>45535</v>
      </c>
      <c r="B3596" s="3">
        <f t="shared" si="170"/>
        <v>2025</v>
      </c>
      <c r="C3596" t="str">
        <f t="shared" si="168"/>
        <v>2024-2025</v>
      </c>
      <c r="D3596" t="s">
        <v>148</v>
      </c>
      <c r="E3596" t="s">
        <v>85</v>
      </c>
      <c r="F3596" t="str">
        <f t="shared" si="169"/>
        <v>Queensland</v>
      </c>
      <c r="G3596" t="s">
        <v>35</v>
      </c>
      <c r="H3596">
        <v>4883</v>
      </c>
      <c r="I3596" t="s">
        <v>11</v>
      </c>
      <c r="J3596" t="s">
        <v>36</v>
      </c>
      <c r="K3596" t="s">
        <v>151</v>
      </c>
      <c r="L3596" t="s">
        <v>21</v>
      </c>
      <c r="M3596" s="5">
        <v>899.55</v>
      </c>
      <c r="N3596">
        <v>1</v>
      </c>
    </row>
    <row r="3597" spans="1:14" x14ac:dyDescent="0.25">
      <c r="A3597" s="2">
        <v>45702</v>
      </c>
      <c r="B3597" s="3">
        <f t="shared" si="170"/>
        <v>2025</v>
      </c>
      <c r="C3597" t="str">
        <f t="shared" si="168"/>
        <v>2024-2025</v>
      </c>
      <c r="D3597" t="s">
        <v>148</v>
      </c>
      <c r="E3597" t="s">
        <v>135</v>
      </c>
      <c r="F3597" t="str">
        <f t="shared" si="169"/>
        <v>Victoria</v>
      </c>
      <c r="G3597" t="s">
        <v>45</v>
      </c>
      <c r="H3597">
        <v>3550</v>
      </c>
      <c r="I3597" t="s">
        <v>11</v>
      </c>
      <c r="J3597" t="s">
        <v>60</v>
      </c>
      <c r="K3597" t="s">
        <v>19</v>
      </c>
      <c r="L3597" t="s">
        <v>23</v>
      </c>
      <c r="M3597" s="5">
        <v>901.28999999999985</v>
      </c>
      <c r="N3597">
        <v>1</v>
      </c>
    </row>
    <row r="3598" spans="1:14" x14ac:dyDescent="0.25">
      <c r="A3598" s="2">
        <v>45898</v>
      </c>
      <c r="B3598" s="3">
        <f t="shared" si="170"/>
        <v>2026</v>
      </c>
      <c r="C3598" t="str">
        <f t="shared" si="168"/>
        <v>2025-2026</v>
      </c>
      <c r="D3598" t="s">
        <v>147</v>
      </c>
      <c r="E3598" t="s">
        <v>113</v>
      </c>
      <c r="F3598" t="str">
        <f t="shared" si="169"/>
        <v>Queensland</v>
      </c>
      <c r="G3598" t="s">
        <v>35</v>
      </c>
      <c r="H3598">
        <v>4215</v>
      </c>
      <c r="I3598" t="s">
        <v>11</v>
      </c>
      <c r="J3598" t="s">
        <v>104</v>
      </c>
      <c r="K3598" t="s">
        <v>156</v>
      </c>
      <c r="L3598" t="s">
        <v>17</v>
      </c>
      <c r="M3598" s="5">
        <v>902.49</v>
      </c>
      <c r="N3598">
        <v>1</v>
      </c>
    </row>
    <row r="3599" spans="1:14" x14ac:dyDescent="0.25">
      <c r="A3599" s="2">
        <v>45770</v>
      </c>
      <c r="B3599" s="3">
        <f t="shared" si="170"/>
        <v>2025</v>
      </c>
      <c r="C3599" t="str">
        <f t="shared" si="168"/>
        <v>2024-2025</v>
      </c>
      <c r="D3599" t="s">
        <v>147</v>
      </c>
      <c r="E3599" t="s">
        <v>136</v>
      </c>
      <c r="F3599" t="str">
        <f t="shared" si="169"/>
        <v>Victoria</v>
      </c>
      <c r="G3599" t="s">
        <v>45</v>
      </c>
      <c r="H3599">
        <v>3175</v>
      </c>
      <c r="I3599" t="s">
        <v>11</v>
      </c>
      <c r="J3599" t="s">
        <v>63</v>
      </c>
      <c r="K3599" t="s">
        <v>151</v>
      </c>
      <c r="L3599" t="s">
        <v>21</v>
      </c>
      <c r="M3599" s="5">
        <v>903.78</v>
      </c>
      <c r="N3599">
        <v>1</v>
      </c>
    </row>
    <row r="3600" spans="1:14" x14ac:dyDescent="0.25">
      <c r="A3600" s="2">
        <v>45964</v>
      </c>
      <c r="B3600" s="3">
        <f t="shared" si="170"/>
        <v>2026</v>
      </c>
      <c r="C3600" t="str">
        <f t="shared" si="168"/>
        <v>2025-2026</v>
      </c>
      <c r="D3600" t="s">
        <v>148</v>
      </c>
      <c r="E3600" t="s">
        <v>135</v>
      </c>
      <c r="F3600" t="str">
        <f t="shared" si="169"/>
        <v>Victoria</v>
      </c>
      <c r="G3600" t="s">
        <v>45</v>
      </c>
      <c r="H3600">
        <v>3550</v>
      </c>
      <c r="I3600" t="s">
        <v>11</v>
      </c>
      <c r="J3600" t="s">
        <v>60</v>
      </c>
      <c r="K3600" t="s">
        <v>157</v>
      </c>
      <c r="L3600" t="s">
        <v>22</v>
      </c>
      <c r="M3600" s="5">
        <v>903.89</v>
      </c>
      <c r="N3600">
        <v>1</v>
      </c>
    </row>
    <row r="3601" spans="1:14" x14ac:dyDescent="0.25">
      <c r="A3601" s="2">
        <v>45501</v>
      </c>
      <c r="B3601" s="3">
        <f t="shared" si="170"/>
        <v>2025</v>
      </c>
      <c r="C3601" t="str">
        <f t="shared" si="168"/>
        <v>2024-2025</v>
      </c>
      <c r="D3601" t="s">
        <v>147</v>
      </c>
      <c r="E3601" t="s">
        <v>57</v>
      </c>
      <c r="F3601" t="str">
        <f t="shared" si="169"/>
        <v>New South Wales</v>
      </c>
      <c r="G3601" t="s">
        <v>10</v>
      </c>
      <c r="H3601">
        <v>2560</v>
      </c>
      <c r="I3601" t="s">
        <v>11</v>
      </c>
      <c r="J3601" t="s">
        <v>58</v>
      </c>
      <c r="K3601" t="s">
        <v>19</v>
      </c>
      <c r="L3601" t="s">
        <v>23</v>
      </c>
      <c r="M3601" s="5">
        <v>903.99</v>
      </c>
      <c r="N3601">
        <v>1</v>
      </c>
    </row>
    <row r="3602" spans="1:14" x14ac:dyDescent="0.25">
      <c r="A3602" s="2">
        <v>45765</v>
      </c>
      <c r="B3602" s="3">
        <f t="shared" si="170"/>
        <v>2025</v>
      </c>
      <c r="C3602" t="str">
        <f t="shared" si="168"/>
        <v>2024-2025</v>
      </c>
      <c r="D3602" t="s">
        <v>148</v>
      </c>
      <c r="E3602" t="s">
        <v>54</v>
      </c>
      <c r="F3602" t="str">
        <f t="shared" si="169"/>
        <v>Victoria</v>
      </c>
      <c r="G3602" t="s">
        <v>45</v>
      </c>
      <c r="H3602">
        <v>3977</v>
      </c>
      <c r="I3602" t="s">
        <v>11</v>
      </c>
      <c r="J3602" t="s">
        <v>55</v>
      </c>
      <c r="K3602" t="s">
        <v>153</v>
      </c>
      <c r="L3602" t="s">
        <v>16</v>
      </c>
      <c r="M3602" s="5">
        <v>906.07999999999993</v>
      </c>
      <c r="N3602">
        <v>1</v>
      </c>
    </row>
    <row r="3603" spans="1:14" x14ac:dyDescent="0.25">
      <c r="A3603" s="2">
        <v>45755</v>
      </c>
      <c r="B3603" s="3">
        <f t="shared" si="170"/>
        <v>2025</v>
      </c>
      <c r="C3603" t="str">
        <f t="shared" si="168"/>
        <v>2024-2025</v>
      </c>
      <c r="D3603" t="s">
        <v>148</v>
      </c>
      <c r="E3603" t="s">
        <v>131</v>
      </c>
      <c r="F3603" t="str">
        <f t="shared" si="169"/>
        <v>Western Australia</v>
      </c>
      <c r="G3603" t="s">
        <v>48</v>
      </c>
      <c r="H3603">
        <v>6530</v>
      </c>
      <c r="I3603" t="s">
        <v>11</v>
      </c>
      <c r="J3603" t="s">
        <v>77</v>
      </c>
      <c r="K3603" t="s">
        <v>154</v>
      </c>
      <c r="L3603" t="s">
        <v>14</v>
      </c>
      <c r="M3603" s="5">
        <v>908.5100000000001</v>
      </c>
      <c r="N3603">
        <v>1</v>
      </c>
    </row>
    <row r="3604" spans="1:14" x14ac:dyDescent="0.25">
      <c r="A3604" s="2">
        <v>45316</v>
      </c>
      <c r="B3604" s="3">
        <f t="shared" si="170"/>
        <v>2024</v>
      </c>
      <c r="C3604" t="str">
        <f t="shared" si="168"/>
        <v>2023-2024</v>
      </c>
      <c r="D3604" t="s">
        <v>147</v>
      </c>
      <c r="E3604" t="s">
        <v>121</v>
      </c>
      <c r="F3604" t="str">
        <f t="shared" si="169"/>
        <v>Queensland</v>
      </c>
      <c r="G3604" t="s">
        <v>35</v>
      </c>
      <c r="H3604">
        <v>4700</v>
      </c>
      <c r="I3604" t="s">
        <v>11</v>
      </c>
      <c r="J3604" t="s">
        <v>51</v>
      </c>
      <c r="K3604" t="s">
        <v>153</v>
      </c>
      <c r="L3604" t="s">
        <v>16</v>
      </c>
      <c r="M3604" s="5">
        <v>912.27</v>
      </c>
      <c r="N3604">
        <v>1</v>
      </c>
    </row>
    <row r="3605" spans="1:14" x14ac:dyDescent="0.25">
      <c r="A3605" s="2">
        <v>45350</v>
      </c>
      <c r="B3605" s="3">
        <f t="shared" si="170"/>
        <v>2024</v>
      </c>
      <c r="C3605" t="str">
        <f t="shared" si="168"/>
        <v>2023-2024</v>
      </c>
      <c r="D3605" t="s">
        <v>147</v>
      </c>
      <c r="E3605" t="s">
        <v>107</v>
      </c>
      <c r="F3605" t="str">
        <f t="shared" si="169"/>
        <v>Queensland</v>
      </c>
      <c r="G3605" t="s">
        <v>35</v>
      </c>
      <c r="H3605">
        <v>4220</v>
      </c>
      <c r="I3605" t="s">
        <v>11</v>
      </c>
      <c r="J3605" t="s">
        <v>104</v>
      </c>
      <c r="K3605" t="s">
        <v>152</v>
      </c>
      <c r="L3605" t="s">
        <v>13</v>
      </c>
      <c r="M3605" s="5">
        <v>915.31999999999982</v>
      </c>
      <c r="N3605">
        <v>1</v>
      </c>
    </row>
    <row r="3606" spans="1:14" x14ac:dyDescent="0.25">
      <c r="A3606" s="2">
        <v>45791</v>
      </c>
      <c r="B3606" s="3">
        <f t="shared" si="170"/>
        <v>2025</v>
      </c>
      <c r="C3606" t="str">
        <f t="shared" si="168"/>
        <v>2024-2025</v>
      </c>
      <c r="D3606" t="s">
        <v>147</v>
      </c>
      <c r="E3606" t="s">
        <v>145</v>
      </c>
      <c r="F3606" t="str">
        <f t="shared" si="169"/>
        <v>New South Wales</v>
      </c>
      <c r="G3606" t="s">
        <v>10</v>
      </c>
      <c r="H3606">
        <v>2101</v>
      </c>
      <c r="I3606" t="s">
        <v>11</v>
      </c>
      <c r="J3606" t="s">
        <v>27</v>
      </c>
      <c r="K3606" t="s">
        <v>151</v>
      </c>
      <c r="L3606" t="s">
        <v>21</v>
      </c>
      <c r="M3606" s="5">
        <v>915.68</v>
      </c>
      <c r="N3606">
        <v>1</v>
      </c>
    </row>
    <row r="3607" spans="1:14" x14ac:dyDescent="0.25">
      <c r="A3607" s="2">
        <v>45922</v>
      </c>
      <c r="B3607" s="3">
        <f t="shared" si="170"/>
        <v>2026</v>
      </c>
      <c r="C3607" t="str">
        <f t="shared" si="168"/>
        <v>2025-2026</v>
      </c>
      <c r="D3607" t="s">
        <v>147</v>
      </c>
      <c r="E3607" t="s">
        <v>123</v>
      </c>
      <c r="F3607" t="str">
        <f t="shared" si="169"/>
        <v>Western Australia</v>
      </c>
      <c r="G3607" t="s">
        <v>48</v>
      </c>
      <c r="H3607">
        <v>6109</v>
      </c>
      <c r="I3607" t="s">
        <v>11</v>
      </c>
      <c r="J3607" t="s">
        <v>94</v>
      </c>
      <c r="K3607" t="s">
        <v>151</v>
      </c>
      <c r="L3607" t="s">
        <v>21</v>
      </c>
      <c r="M3607" s="5">
        <v>915.68000000000006</v>
      </c>
      <c r="N3607">
        <v>1</v>
      </c>
    </row>
    <row r="3608" spans="1:14" x14ac:dyDescent="0.25">
      <c r="A3608" s="2">
        <v>45688</v>
      </c>
      <c r="B3608" s="3">
        <f t="shared" si="170"/>
        <v>2025</v>
      </c>
      <c r="C3608" t="str">
        <f t="shared" si="168"/>
        <v>2024-2025</v>
      </c>
      <c r="D3608" t="s">
        <v>147</v>
      </c>
      <c r="E3608" t="s">
        <v>132</v>
      </c>
      <c r="F3608" t="str">
        <f t="shared" si="169"/>
        <v>New South Wales</v>
      </c>
      <c r="G3608" t="s">
        <v>10</v>
      </c>
      <c r="H3608">
        <v>2800</v>
      </c>
      <c r="I3608" t="s">
        <v>11</v>
      </c>
      <c r="J3608" t="s">
        <v>25</v>
      </c>
      <c r="K3608" t="s">
        <v>156</v>
      </c>
      <c r="L3608" t="s">
        <v>17</v>
      </c>
      <c r="M3608" s="5">
        <v>915.76</v>
      </c>
      <c r="N3608">
        <v>1</v>
      </c>
    </row>
    <row r="3609" spans="1:14" x14ac:dyDescent="0.25">
      <c r="A3609" s="2">
        <v>45586</v>
      </c>
      <c r="B3609" s="3">
        <f t="shared" si="170"/>
        <v>2025</v>
      </c>
      <c r="C3609" t="str">
        <f t="shared" si="168"/>
        <v>2024-2025</v>
      </c>
      <c r="D3609" t="s">
        <v>147</v>
      </c>
      <c r="E3609" t="s">
        <v>57</v>
      </c>
      <c r="F3609" t="str">
        <f t="shared" si="169"/>
        <v>New South Wales</v>
      </c>
      <c r="G3609" t="s">
        <v>10</v>
      </c>
      <c r="H3609">
        <v>2560</v>
      </c>
      <c r="I3609" t="s">
        <v>11</v>
      </c>
      <c r="J3609" t="s">
        <v>58</v>
      </c>
      <c r="K3609" t="s">
        <v>152</v>
      </c>
      <c r="L3609" t="s">
        <v>13</v>
      </c>
      <c r="M3609" s="5">
        <v>918.01999999999975</v>
      </c>
      <c r="N3609">
        <v>1</v>
      </c>
    </row>
    <row r="3610" spans="1:14" x14ac:dyDescent="0.25">
      <c r="A3610" s="2">
        <v>45509</v>
      </c>
      <c r="B3610" s="3">
        <f t="shared" si="170"/>
        <v>2025</v>
      </c>
      <c r="C3610" t="str">
        <f t="shared" si="168"/>
        <v>2024-2025</v>
      </c>
      <c r="D3610" t="s">
        <v>148</v>
      </c>
      <c r="E3610" t="s">
        <v>91</v>
      </c>
      <c r="F3610" t="str">
        <f t="shared" si="169"/>
        <v>Victoria</v>
      </c>
      <c r="G3610" t="s">
        <v>45</v>
      </c>
      <c r="H3610">
        <v>3690</v>
      </c>
      <c r="I3610" t="s">
        <v>11</v>
      </c>
      <c r="J3610" t="s">
        <v>55</v>
      </c>
      <c r="K3610" t="s">
        <v>151</v>
      </c>
      <c r="L3610" t="s">
        <v>21</v>
      </c>
      <c r="M3610" s="5">
        <v>918.2399999999999</v>
      </c>
      <c r="N3610">
        <v>1</v>
      </c>
    </row>
    <row r="3611" spans="1:14" x14ac:dyDescent="0.25">
      <c r="A3611" s="2">
        <v>45473</v>
      </c>
      <c r="B3611" s="3">
        <f t="shared" si="170"/>
        <v>2024</v>
      </c>
      <c r="C3611" t="str">
        <f t="shared" si="168"/>
        <v>2023-2024</v>
      </c>
      <c r="D3611" t="s">
        <v>148</v>
      </c>
      <c r="E3611" t="s">
        <v>86</v>
      </c>
      <c r="F3611" t="str">
        <f t="shared" si="169"/>
        <v>New South Wales</v>
      </c>
      <c r="G3611" t="s">
        <v>10</v>
      </c>
      <c r="H3611">
        <v>2064</v>
      </c>
      <c r="I3611" t="s">
        <v>11</v>
      </c>
      <c r="J3611" t="s">
        <v>12</v>
      </c>
      <c r="K3611" t="s">
        <v>149</v>
      </c>
      <c r="L3611" t="s">
        <v>15</v>
      </c>
      <c r="M3611" s="5">
        <v>918.24</v>
      </c>
      <c r="N3611">
        <v>1</v>
      </c>
    </row>
    <row r="3612" spans="1:14" x14ac:dyDescent="0.25">
      <c r="A3612" s="2">
        <v>45953</v>
      </c>
      <c r="B3612" s="3">
        <f t="shared" si="170"/>
        <v>2026</v>
      </c>
      <c r="C3612" t="str">
        <f t="shared" si="168"/>
        <v>2025-2026</v>
      </c>
      <c r="D3612" t="s">
        <v>147</v>
      </c>
      <c r="E3612" t="s">
        <v>99</v>
      </c>
      <c r="F3612" t="str">
        <f t="shared" si="169"/>
        <v>Victoria</v>
      </c>
      <c r="G3612" t="s">
        <v>45</v>
      </c>
      <c r="H3612">
        <v>3148</v>
      </c>
      <c r="I3612" t="s">
        <v>11</v>
      </c>
      <c r="J3612" t="s">
        <v>63</v>
      </c>
      <c r="K3612" t="s">
        <v>154</v>
      </c>
      <c r="L3612" t="s">
        <v>14</v>
      </c>
      <c r="M3612" s="5">
        <v>920.17000000000007</v>
      </c>
      <c r="N3612">
        <v>1</v>
      </c>
    </row>
    <row r="3613" spans="1:14" x14ac:dyDescent="0.25">
      <c r="A3613" s="2">
        <v>45646</v>
      </c>
      <c r="B3613" s="3">
        <f t="shared" si="170"/>
        <v>2025</v>
      </c>
      <c r="C3613" t="str">
        <f t="shared" si="168"/>
        <v>2024-2025</v>
      </c>
      <c r="D3613" t="s">
        <v>147</v>
      </c>
      <c r="E3613" t="s">
        <v>57</v>
      </c>
      <c r="F3613" t="str">
        <f t="shared" si="169"/>
        <v>New South Wales</v>
      </c>
      <c r="G3613" t="s">
        <v>10</v>
      </c>
      <c r="H3613">
        <v>2560</v>
      </c>
      <c r="I3613" t="s">
        <v>11</v>
      </c>
      <c r="J3613" t="s">
        <v>58</v>
      </c>
      <c r="K3613" t="s">
        <v>154</v>
      </c>
      <c r="L3613" t="s">
        <v>14</v>
      </c>
      <c r="M3613" s="5">
        <v>921.45999999999992</v>
      </c>
      <c r="N3613">
        <v>1</v>
      </c>
    </row>
    <row r="3614" spans="1:14" x14ac:dyDescent="0.25">
      <c r="A3614" s="2">
        <v>45838</v>
      </c>
      <c r="B3614" s="3">
        <f t="shared" si="170"/>
        <v>2025</v>
      </c>
      <c r="C3614" t="str">
        <f t="shared" si="168"/>
        <v>2024-2025</v>
      </c>
      <c r="D3614" t="s">
        <v>147</v>
      </c>
      <c r="E3614" t="s">
        <v>145</v>
      </c>
      <c r="F3614" t="str">
        <f t="shared" si="169"/>
        <v>New South Wales</v>
      </c>
      <c r="G3614" t="s">
        <v>10</v>
      </c>
      <c r="H3614">
        <v>2101</v>
      </c>
      <c r="I3614" t="s">
        <v>11</v>
      </c>
      <c r="J3614" t="s">
        <v>27</v>
      </c>
      <c r="K3614" t="s">
        <v>154</v>
      </c>
      <c r="L3614" t="s">
        <v>14</v>
      </c>
      <c r="M3614" s="5">
        <v>921.67</v>
      </c>
      <c r="N3614">
        <v>1</v>
      </c>
    </row>
    <row r="3615" spans="1:14" x14ac:dyDescent="0.25">
      <c r="A3615" s="2">
        <v>45943</v>
      </c>
      <c r="B3615" s="3">
        <f t="shared" si="170"/>
        <v>2026</v>
      </c>
      <c r="C3615" t="str">
        <f t="shared" si="168"/>
        <v>2025-2026</v>
      </c>
      <c r="D3615" t="s">
        <v>147</v>
      </c>
      <c r="E3615" t="s">
        <v>41</v>
      </c>
      <c r="F3615" t="str">
        <f t="shared" si="169"/>
        <v>New South Wales</v>
      </c>
      <c r="G3615" t="s">
        <v>10</v>
      </c>
      <c r="H3615">
        <v>2830</v>
      </c>
      <c r="I3615" t="s">
        <v>11</v>
      </c>
      <c r="J3615" t="s">
        <v>25</v>
      </c>
      <c r="K3615" t="s">
        <v>149</v>
      </c>
      <c r="L3615" t="s">
        <v>15</v>
      </c>
      <c r="M3615" s="5">
        <v>922.07</v>
      </c>
      <c r="N3615">
        <v>1</v>
      </c>
    </row>
    <row r="3616" spans="1:14" x14ac:dyDescent="0.25">
      <c r="A3616" s="2">
        <v>45536</v>
      </c>
      <c r="B3616" s="3">
        <f t="shared" si="170"/>
        <v>2025</v>
      </c>
      <c r="C3616" t="str">
        <f t="shared" si="168"/>
        <v>2024-2025</v>
      </c>
      <c r="D3616" t="s">
        <v>148</v>
      </c>
      <c r="E3616" t="s">
        <v>28</v>
      </c>
      <c r="F3616" t="str">
        <f t="shared" si="169"/>
        <v>Northern Territory</v>
      </c>
      <c r="G3616" t="s">
        <v>29</v>
      </c>
      <c r="H3616">
        <v>800</v>
      </c>
      <c r="I3616" t="s">
        <v>11</v>
      </c>
      <c r="J3616" t="s">
        <v>30</v>
      </c>
      <c r="K3616" t="s">
        <v>19</v>
      </c>
      <c r="L3616" t="s">
        <v>23</v>
      </c>
      <c r="M3616" s="5">
        <v>922.41</v>
      </c>
      <c r="N3616">
        <v>1</v>
      </c>
    </row>
    <row r="3617" spans="1:14" x14ac:dyDescent="0.25">
      <c r="A3617" s="2">
        <v>45923</v>
      </c>
      <c r="B3617" s="3">
        <f t="shared" si="170"/>
        <v>2026</v>
      </c>
      <c r="C3617" t="str">
        <f t="shared" si="168"/>
        <v>2025-2026</v>
      </c>
      <c r="D3617" t="s">
        <v>147</v>
      </c>
      <c r="E3617" t="s">
        <v>9</v>
      </c>
      <c r="F3617" t="str">
        <f t="shared" si="169"/>
        <v>New South Wales</v>
      </c>
      <c r="G3617" t="s">
        <v>10</v>
      </c>
      <c r="H3617">
        <v>2067</v>
      </c>
      <c r="I3617" t="s">
        <v>11</v>
      </c>
      <c r="J3617" t="s">
        <v>12</v>
      </c>
      <c r="K3617" t="s">
        <v>154</v>
      </c>
      <c r="L3617" t="s">
        <v>14</v>
      </c>
      <c r="M3617" s="5">
        <v>924.90000000000009</v>
      </c>
      <c r="N3617">
        <v>1</v>
      </c>
    </row>
    <row r="3618" spans="1:14" x14ac:dyDescent="0.25">
      <c r="A3618" s="2">
        <v>45800</v>
      </c>
      <c r="B3618" s="3">
        <f t="shared" si="170"/>
        <v>2025</v>
      </c>
      <c r="C3618" t="str">
        <f t="shared" si="168"/>
        <v>2024-2025</v>
      </c>
      <c r="D3618" t="s">
        <v>148</v>
      </c>
      <c r="E3618" t="s">
        <v>28</v>
      </c>
      <c r="F3618" t="str">
        <f t="shared" si="169"/>
        <v>Northern Territory</v>
      </c>
      <c r="G3618" t="s">
        <v>29</v>
      </c>
      <c r="H3618">
        <v>800</v>
      </c>
      <c r="I3618" t="s">
        <v>11</v>
      </c>
      <c r="J3618" t="s">
        <v>30</v>
      </c>
      <c r="K3618" t="s">
        <v>150</v>
      </c>
      <c r="L3618" t="s">
        <v>18</v>
      </c>
      <c r="M3618" s="5">
        <v>926.19999999999993</v>
      </c>
      <c r="N3618">
        <v>1</v>
      </c>
    </row>
    <row r="3619" spans="1:14" x14ac:dyDescent="0.25">
      <c r="A3619" s="2">
        <v>46021</v>
      </c>
      <c r="B3619" s="3">
        <f t="shared" si="170"/>
        <v>2026</v>
      </c>
      <c r="C3619" t="str">
        <f t="shared" si="168"/>
        <v>2025-2026</v>
      </c>
      <c r="D3619" t="s">
        <v>147</v>
      </c>
      <c r="E3619" t="s">
        <v>9</v>
      </c>
      <c r="F3619" t="str">
        <f t="shared" si="169"/>
        <v>New South Wales</v>
      </c>
      <c r="G3619" t="s">
        <v>10</v>
      </c>
      <c r="H3619">
        <v>2067</v>
      </c>
      <c r="I3619" t="s">
        <v>11</v>
      </c>
      <c r="J3619" t="s">
        <v>12</v>
      </c>
      <c r="K3619" t="s">
        <v>152</v>
      </c>
      <c r="L3619" t="s">
        <v>13</v>
      </c>
      <c r="M3619" s="5">
        <v>928.56000000000017</v>
      </c>
      <c r="N3619">
        <v>1</v>
      </c>
    </row>
    <row r="3620" spans="1:14" x14ac:dyDescent="0.25">
      <c r="A3620" s="2">
        <v>45531</v>
      </c>
      <c r="B3620" s="3">
        <f t="shared" si="170"/>
        <v>2025</v>
      </c>
      <c r="C3620" t="str">
        <f t="shared" si="168"/>
        <v>2024-2025</v>
      </c>
      <c r="D3620" t="s">
        <v>147</v>
      </c>
      <c r="E3620" t="s">
        <v>44</v>
      </c>
      <c r="F3620" t="str">
        <f t="shared" si="169"/>
        <v>Victoria</v>
      </c>
      <c r="G3620" t="s">
        <v>45</v>
      </c>
      <c r="H3620">
        <v>3066</v>
      </c>
      <c r="I3620" t="s">
        <v>11</v>
      </c>
      <c r="J3620" t="s">
        <v>46</v>
      </c>
      <c r="K3620" t="s">
        <v>152</v>
      </c>
      <c r="L3620" t="s">
        <v>13</v>
      </c>
      <c r="M3620" s="5">
        <v>928.68999999999983</v>
      </c>
      <c r="N3620">
        <v>1</v>
      </c>
    </row>
    <row r="3621" spans="1:14" x14ac:dyDescent="0.25">
      <c r="A3621" s="2">
        <v>45726</v>
      </c>
      <c r="B3621" s="3">
        <f t="shared" si="170"/>
        <v>2025</v>
      </c>
      <c r="C3621" t="str">
        <f t="shared" si="168"/>
        <v>2024-2025</v>
      </c>
      <c r="D3621" t="s">
        <v>147</v>
      </c>
      <c r="E3621" t="s">
        <v>53</v>
      </c>
      <c r="F3621" t="str">
        <f t="shared" si="169"/>
        <v>South Australia</v>
      </c>
      <c r="G3621" t="s">
        <v>32</v>
      </c>
      <c r="H3621">
        <v>5082</v>
      </c>
      <c r="I3621" t="s">
        <v>11</v>
      </c>
      <c r="J3621" t="s">
        <v>33</v>
      </c>
      <c r="K3621" t="s">
        <v>149</v>
      </c>
      <c r="L3621" t="s">
        <v>15</v>
      </c>
      <c r="M3621" s="5">
        <v>929.83</v>
      </c>
      <c r="N3621">
        <v>1</v>
      </c>
    </row>
    <row r="3622" spans="1:14" x14ac:dyDescent="0.25">
      <c r="A3622" s="2">
        <v>45853</v>
      </c>
      <c r="B3622" s="3">
        <f t="shared" si="170"/>
        <v>2026</v>
      </c>
      <c r="C3622" t="str">
        <f t="shared" si="168"/>
        <v>2025-2026</v>
      </c>
      <c r="D3622" t="s">
        <v>147</v>
      </c>
      <c r="E3622" t="s">
        <v>99</v>
      </c>
      <c r="F3622" t="str">
        <f t="shared" si="169"/>
        <v>Victoria</v>
      </c>
      <c r="G3622" t="s">
        <v>45</v>
      </c>
      <c r="H3622">
        <v>3148</v>
      </c>
      <c r="I3622" t="s">
        <v>11</v>
      </c>
      <c r="J3622" t="s">
        <v>63</v>
      </c>
      <c r="K3622" t="s">
        <v>151</v>
      </c>
      <c r="L3622" t="s">
        <v>21</v>
      </c>
      <c r="M3622" s="5">
        <v>931.80999999999972</v>
      </c>
      <c r="N3622">
        <v>1</v>
      </c>
    </row>
    <row r="3623" spans="1:14" x14ac:dyDescent="0.25">
      <c r="A3623" s="2">
        <v>45595</v>
      </c>
      <c r="B3623" s="3">
        <f t="shared" si="170"/>
        <v>2025</v>
      </c>
      <c r="C3623" t="str">
        <f t="shared" si="168"/>
        <v>2024-2025</v>
      </c>
      <c r="D3623" t="s">
        <v>147</v>
      </c>
      <c r="E3623" t="s">
        <v>135</v>
      </c>
      <c r="F3623" t="str">
        <f t="shared" si="169"/>
        <v>Victoria</v>
      </c>
      <c r="G3623" t="s">
        <v>45</v>
      </c>
      <c r="H3623">
        <v>3550</v>
      </c>
      <c r="I3623" t="s">
        <v>11</v>
      </c>
      <c r="J3623" t="s">
        <v>60</v>
      </c>
      <c r="K3623" t="s">
        <v>156</v>
      </c>
      <c r="L3623" t="s">
        <v>17</v>
      </c>
      <c r="M3623" s="5">
        <v>931.83999999999992</v>
      </c>
      <c r="N3623">
        <v>1</v>
      </c>
    </row>
    <row r="3624" spans="1:14" x14ac:dyDescent="0.25">
      <c r="A3624" s="2">
        <v>45465</v>
      </c>
      <c r="B3624" s="3">
        <f t="shared" si="170"/>
        <v>2024</v>
      </c>
      <c r="C3624" t="str">
        <f t="shared" si="168"/>
        <v>2023-2024</v>
      </c>
      <c r="D3624" t="s">
        <v>148</v>
      </c>
      <c r="E3624" t="s">
        <v>96</v>
      </c>
      <c r="F3624" t="str">
        <f t="shared" si="169"/>
        <v>Western Australia</v>
      </c>
      <c r="G3624" t="s">
        <v>48</v>
      </c>
      <c r="H3624">
        <v>6330</v>
      </c>
      <c r="I3624" t="s">
        <v>11</v>
      </c>
      <c r="J3624" t="s">
        <v>94</v>
      </c>
      <c r="K3624" t="s">
        <v>19</v>
      </c>
      <c r="L3624" t="s">
        <v>23</v>
      </c>
      <c r="M3624" s="5">
        <v>932.92000000000007</v>
      </c>
      <c r="N3624">
        <v>1</v>
      </c>
    </row>
    <row r="3625" spans="1:14" x14ac:dyDescent="0.25">
      <c r="A3625" s="2">
        <v>45978</v>
      </c>
      <c r="B3625" s="3">
        <f t="shared" si="170"/>
        <v>2026</v>
      </c>
      <c r="C3625" t="str">
        <f t="shared" si="168"/>
        <v>2025-2026</v>
      </c>
      <c r="D3625" t="s">
        <v>147</v>
      </c>
      <c r="E3625" t="s">
        <v>122</v>
      </c>
      <c r="F3625" t="str">
        <f t="shared" si="169"/>
        <v>New South Wales</v>
      </c>
      <c r="G3625" t="s">
        <v>10</v>
      </c>
      <c r="H3625">
        <v>2650</v>
      </c>
      <c r="I3625" t="s">
        <v>11</v>
      </c>
      <c r="J3625" t="s">
        <v>25</v>
      </c>
      <c r="K3625" t="s">
        <v>151</v>
      </c>
      <c r="L3625" t="s">
        <v>21</v>
      </c>
      <c r="M3625" s="5">
        <v>933.93999999999994</v>
      </c>
      <c r="N3625">
        <v>1</v>
      </c>
    </row>
    <row r="3626" spans="1:14" x14ac:dyDescent="0.25">
      <c r="A3626" s="2">
        <v>45455</v>
      </c>
      <c r="B3626" s="3">
        <f t="shared" si="170"/>
        <v>2024</v>
      </c>
      <c r="C3626" t="str">
        <f t="shared" si="168"/>
        <v>2023-2024</v>
      </c>
      <c r="D3626" t="s">
        <v>147</v>
      </c>
      <c r="E3626" t="s">
        <v>137</v>
      </c>
      <c r="F3626" t="str">
        <f t="shared" si="169"/>
        <v>New South Wales</v>
      </c>
      <c r="G3626" t="s">
        <v>10</v>
      </c>
      <c r="H3626">
        <v>2031</v>
      </c>
      <c r="I3626" t="s">
        <v>11</v>
      </c>
      <c r="J3626" t="s">
        <v>12</v>
      </c>
      <c r="K3626" t="s">
        <v>150</v>
      </c>
      <c r="L3626" t="s">
        <v>18</v>
      </c>
      <c r="M3626" s="5">
        <v>934.16</v>
      </c>
      <c r="N3626">
        <v>1</v>
      </c>
    </row>
    <row r="3627" spans="1:14" x14ac:dyDescent="0.25">
      <c r="A3627" s="2">
        <v>45457</v>
      </c>
      <c r="B3627" s="3">
        <f t="shared" si="170"/>
        <v>2024</v>
      </c>
      <c r="C3627" t="str">
        <f t="shared" si="168"/>
        <v>2023-2024</v>
      </c>
      <c r="D3627" t="s">
        <v>147</v>
      </c>
      <c r="E3627" t="s">
        <v>40</v>
      </c>
      <c r="F3627" t="str">
        <f t="shared" si="169"/>
        <v>New South Wales</v>
      </c>
      <c r="G3627" t="s">
        <v>10</v>
      </c>
      <c r="H3627">
        <v>2116</v>
      </c>
      <c r="I3627" t="s">
        <v>11</v>
      </c>
      <c r="J3627" t="s">
        <v>27</v>
      </c>
      <c r="K3627" t="s">
        <v>157</v>
      </c>
      <c r="L3627" t="s">
        <v>22</v>
      </c>
      <c r="M3627" s="5">
        <v>935.17</v>
      </c>
      <c r="N3627">
        <v>1</v>
      </c>
    </row>
    <row r="3628" spans="1:14" x14ac:dyDescent="0.25">
      <c r="A3628" s="2">
        <v>45803</v>
      </c>
      <c r="B3628" s="3">
        <f t="shared" si="170"/>
        <v>2025</v>
      </c>
      <c r="C3628" t="str">
        <f t="shared" si="168"/>
        <v>2024-2025</v>
      </c>
      <c r="D3628" t="s">
        <v>147</v>
      </c>
      <c r="E3628" t="s">
        <v>97</v>
      </c>
      <c r="F3628" t="str">
        <f t="shared" si="169"/>
        <v>Tasmania</v>
      </c>
      <c r="G3628" t="s">
        <v>70</v>
      </c>
      <c r="H3628">
        <v>7250</v>
      </c>
      <c r="I3628" t="s">
        <v>11</v>
      </c>
      <c r="J3628" t="s">
        <v>71</v>
      </c>
      <c r="K3628" t="s">
        <v>149</v>
      </c>
      <c r="L3628" t="s">
        <v>15</v>
      </c>
      <c r="M3628" s="5">
        <v>939.82999999999993</v>
      </c>
      <c r="N3628">
        <v>1</v>
      </c>
    </row>
    <row r="3629" spans="1:14" x14ac:dyDescent="0.25">
      <c r="A3629" s="2">
        <v>45712</v>
      </c>
      <c r="B3629" s="3">
        <f t="shared" si="170"/>
        <v>2025</v>
      </c>
      <c r="C3629" t="str">
        <f t="shared" si="168"/>
        <v>2024-2025</v>
      </c>
      <c r="D3629" t="s">
        <v>148</v>
      </c>
      <c r="E3629" t="s">
        <v>108</v>
      </c>
      <c r="F3629" t="str">
        <f t="shared" si="169"/>
        <v>Victoria</v>
      </c>
      <c r="G3629" t="s">
        <v>45</v>
      </c>
      <c r="H3629">
        <v>3018</v>
      </c>
      <c r="I3629" t="s">
        <v>11</v>
      </c>
      <c r="J3629" t="s">
        <v>46</v>
      </c>
      <c r="K3629" t="s">
        <v>154</v>
      </c>
      <c r="L3629" t="s">
        <v>14</v>
      </c>
      <c r="M3629" s="5">
        <v>940.20999999999992</v>
      </c>
      <c r="N3629">
        <v>1</v>
      </c>
    </row>
    <row r="3630" spans="1:14" x14ac:dyDescent="0.25">
      <c r="A3630" s="2">
        <v>45804</v>
      </c>
      <c r="B3630" s="3">
        <f t="shared" si="170"/>
        <v>2025</v>
      </c>
      <c r="C3630" t="str">
        <f t="shared" si="168"/>
        <v>2024-2025</v>
      </c>
      <c r="D3630" t="s">
        <v>147</v>
      </c>
      <c r="E3630" t="s">
        <v>143</v>
      </c>
      <c r="F3630" t="str">
        <f t="shared" si="169"/>
        <v>New South Wales</v>
      </c>
      <c r="G3630" t="s">
        <v>10</v>
      </c>
      <c r="H3630">
        <v>2154</v>
      </c>
      <c r="I3630" t="s">
        <v>11</v>
      </c>
      <c r="J3630" t="s">
        <v>27</v>
      </c>
      <c r="K3630" t="s">
        <v>157</v>
      </c>
      <c r="L3630" t="s">
        <v>22</v>
      </c>
      <c r="M3630" s="5">
        <v>940.69999999999993</v>
      </c>
      <c r="N3630">
        <v>1</v>
      </c>
    </row>
    <row r="3631" spans="1:14" x14ac:dyDescent="0.25">
      <c r="A3631" s="2">
        <v>45555</v>
      </c>
      <c r="B3631" s="3">
        <f t="shared" si="170"/>
        <v>2025</v>
      </c>
      <c r="C3631" t="str">
        <f t="shared" si="168"/>
        <v>2024-2025</v>
      </c>
      <c r="D3631" t="s">
        <v>147</v>
      </c>
      <c r="E3631" t="s">
        <v>134</v>
      </c>
      <c r="F3631" t="str">
        <f t="shared" si="169"/>
        <v>Queensland</v>
      </c>
      <c r="G3631" t="s">
        <v>35</v>
      </c>
      <c r="H3631">
        <v>4825</v>
      </c>
      <c r="I3631" t="s">
        <v>11</v>
      </c>
      <c r="J3631" t="s">
        <v>36</v>
      </c>
      <c r="K3631" t="s">
        <v>149</v>
      </c>
      <c r="L3631" t="s">
        <v>15</v>
      </c>
      <c r="M3631" s="5">
        <v>940.89</v>
      </c>
      <c r="N3631">
        <v>1</v>
      </c>
    </row>
    <row r="3632" spans="1:14" x14ac:dyDescent="0.25">
      <c r="A3632" s="2">
        <v>45592</v>
      </c>
      <c r="B3632" s="3">
        <f t="shared" si="170"/>
        <v>2025</v>
      </c>
      <c r="C3632" t="str">
        <f t="shared" si="168"/>
        <v>2024-2025</v>
      </c>
      <c r="D3632" t="s">
        <v>147</v>
      </c>
      <c r="E3632" t="s">
        <v>57</v>
      </c>
      <c r="F3632" t="str">
        <f t="shared" si="169"/>
        <v>New South Wales</v>
      </c>
      <c r="G3632" t="s">
        <v>10</v>
      </c>
      <c r="H3632">
        <v>2560</v>
      </c>
      <c r="I3632" t="s">
        <v>11</v>
      </c>
      <c r="J3632" t="s">
        <v>58</v>
      </c>
      <c r="K3632" t="s">
        <v>151</v>
      </c>
      <c r="L3632" t="s">
        <v>21</v>
      </c>
      <c r="M3632" s="5">
        <v>941.62</v>
      </c>
      <c r="N3632">
        <v>1</v>
      </c>
    </row>
    <row r="3633" spans="1:14" x14ac:dyDescent="0.25">
      <c r="A3633" s="2">
        <v>45783</v>
      </c>
      <c r="B3633" s="3">
        <f t="shared" si="170"/>
        <v>2025</v>
      </c>
      <c r="C3633" t="str">
        <f t="shared" si="168"/>
        <v>2024-2025</v>
      </c>
      <c r="D3633" t="s">
        <v>148</v>
      </c>
      <c r="E3633" t="s">
        <v>131</v>
      </c>
      <c r="F3633" t="str">
        <f t="shared" si="169"/>
        <v>Western Australia</v>
      </c>
      <c r="G3633" t="s">
        <v>48</v>
      </c>
      <c r="H3633">
        <v>6530</v>
      </c>
      <c r="I3633" t="s">
        <v>11</v>
      </c>
      <c r="J3633" t="s">
        <v>77</v>
      </c>
      <c r="K3633" t="s">
        <v>150</v>
      </c>
      <c r="L3633" t="s">
        <v>18</v>
      </c>
      <c r="M3633" s="5">
        <v>942.92</v>
      </c>
      <c r="N3633">
        <v>1</v>
      </c>
    </row>
    <row r="3634" spans="1:14" x14ac:dyDescent="0.25">
      <c r="A3634" s="2">
        <v>45727</v>
      </c>
      <c r="B3634" s="3">
        <f t="shared" si="170"/>
        <v>2025</v>
      </c>
      <c r="C3634" t="str">
        <f t="shared" si="168"/>
        <v>2024-2025</v>
      </c>
      <c r="D3634" t="s">
        <v>147</v>
      </c>
      <c r="E3634" t="s">
        <v>66</v>
      </c>
      <c r="F3634" t="str">
        <f t="shared" si="169"/>
        <v>South Australia</v>
      </c>
      <c r="G3634" t="s">
        <v>32</v>
      </c>
      <c r="H3634">
        <v>5169</v>
      </c>
      <c r="I3634" t="s">
        <v>11</v>
      </c>
      <c r="J3634" t="s">
        <v>33</v>
      </c>
      <c r="K3634" t="s">
        <v>149</v>
      </c>
      <c r="L3634" t="s">
        <v>15</v>
      </c>
      <c r="M3634" s="5">
        <v>942.95</v>
      </c>
      <c r="N3634">
        <v>1</v>
      </c>
    </row>
    <row r="3635" spans="1:14" x14ac:dyDescent="0.25">
      <c r="A3635" s="2">
        <v>45770</v>
      </c>
      <c r="B3635" s="3">
        <f t="shared" si="170"/>
        <v>2025</v>
      </c>
      <c r="C3635" t="str">
        <f t="shared" si="168"/>
        <v>2024-2025</v>
      </c>
      <c r="D3635" t="s">
        <v>148</v>
      </c>
      <c r="E3635" t="s">
        <v>111</v>
      </c>
      <c r="F3635" t="str">
        <f t="shared" si="169"/>
        <v>New South Wales</v>
      </c>
      <c r="G3635" t="s">
        <v>10</v>
      </c>
      <c r="H3635">
        <v>2120</v>
      </c>
      <c r="I3635" t="s">
        <v>11</v>
      </c>
      <c r="J3635" t="s">
        <v>27</v>
      </c>
      <c r="K3635" t="s">
        <v>149</v>
      </c>
      <c r="L3635" t="s">
        <v>15</v>
      </c>
      <c r="M3635" s="5">
        <v>943.72</v>
      </c>
      <c r="N3635">
        <v>1</v>
      </c>
    </row>
    <row r="3636" spans="1:14" x14ac:dyDescent="0.25">
      <c r="A3636" s="2">
        <v>45367</v>
      </c>
      <c r="B3636" s="3">
        <f t="shared" si="170"/>
        <v>2024</v>
      </c>
      <c r="C3636" t="str">
        <f t="shared" si="168"/>
        <v>2023-2024</v>
      </c>
      <c r="D3636" t="s">
        <v>147</v>
      </c>
      <c r="E3636" t="s">
        <v>112</v>
      </c>
      <c r="F3636" t="str">
        <f t="shared" si="169"/>
        <v>Victoria</v>
      </c>
      <c r="G3636" t="s">
        <v>45</v>
      </c>
      <c r="H3636">
        <v>3076</v>
      </c>
      <c r="I3636" t="s">
        <v>11</v>
      </c>
      <c r="J3636" t="s">
        <v>46</v>
      </c>
      <c r="K3636" t="s">
        <v>154</v>
      </c>
      <c r="L3636" t="s">
        <v>14</v>
      </c>
      <c r="M3636" s="5">
        <v>945.3</v>
      </c>
      <c r="N3636">
        <v>1</v>
      </c>
    </row>
    <row r="3637" spans="1:14" x14ac:dyDescent="0.25">
      <c r="A3637" s="2">
        <v>45336</v>
      </c>
      <c r="B3637" s="3">
        <f t="shared" si="170"/>
        <v>2024</v>
      </c>
      <c r="C3637" t="str">
        <f t="shared" si="168"/>
        <v>2023-2024</v>
      </c>
      <c r="D3637" t="s">
        <v>147</v>
      </c>
      <c r="E3637" t="s">
        <v>41</v>
      </c>
      <c r="F3637" t="str">
        <f t="shared" si="169"/>
        <v>New South Wales</v>
      </c>
      <c r="G3637" t="s">
        <v>10</v>
      </c>
      <c r="H3637">
        <v>2830</v>
      </c>
      <c r="I3637" t="s">
        <v>11</v>
      </c>
      <c r="J3637" t="s">
        <v>25</v>
      </c>
      <c r="K3637" t="s">
        <v>156</v>
      </c>
      <c r="L3637" t="s">
        <v>17</v>
      </c>
      <c r="M3637" s="5">
        <v>946.79000000000008</v>
      </c>
      <c r="N3637">
        <v>1</v>
      </c>
    </row>
    <row r="3638" spans="1:14" x14ac:dyDescent="0.25">
      <c r="A3638" s="2">
        <v>45343</v>
      </c>
      <c r="B3638" s="3">
        <f t="shared" si="170"/>
        <v>2024</v>
      </c>
      <c r="C3638" t="str">
        <f t="shared" si="168"/>
        <v>2023-2024</v>
      </c>
      <c r="D3638" t="s">
        <v>147</v>
      </c>
      <c r="E3638" t="s">
        <v>101</v>
      </c>
      <c r="F3638" t="str">
        <f t="shared" si="169"/>
        <v>Victoria</v>
      </c>
      <c r="G3638" t="s">
        <v>45</v>
      </c>
      <c r="H3638">
        <v>3131</v>
      </c>
      <c r="I3638" t="s">
        <v>11</v>
      </c>
      <c r="J3638" t="s">
        <v>63</v>
      </c>
      <c r="K3638" t="s">
        <v>155</v>
      </c>
      <c r="L3638" t="s">
        <v>20</v>
      </c>
      <c r="M3638" s="5">
        <v>948.54</v>
      </c>
      <c r="N3638">
        <v>1</v>
      </c>
    </row>
    <row r="3639" spans="1:14" x14ac:dyDescent="0.25">
      <c r="A3639" s="2">
        <v>45500</v>
      </c>
      <c r="B3639" s="3">
        <f t="shared" si="170"/>
        <v>2025</v>
      </c>
      <c r="C3639" t="str">
        <f t="shared" si="168"/>
        <v>2024-2025</v>
      </c>
      <c r="D3639" t="s">
        <v>147</v>
      </c>
      <c r="E3639" t="s">
        <v>127</v>
      </c>
      <c r="F3639" t="str">
        <f t="shared" si="169"/>
        <v>New South Wales</v>
      </c>
      <c r="G3639" t="s">
        <v>10</v>
      </c>
      <c r="H3639">
        <v>2131</v>
      </c>
      <c r="I3639" t="s">
        <v>11</v>
      </c>
      <c r="J3639" t="s">
        <v>27</v>
      </c>
      <c r="K3639" t="s">
        <v>151</v>
      </c>
      <c r="L3639" t="s">
        <v>21</v>
      </c>
      <c r="M3639" s="5">
        <v>948.81</v>
      </c>
      <c r="N3639">
        <v>1</v>
      </c>
    </row>
    <row r="3640" spans="1:14" x14ac:dyDescent="0.25">
      <c r="A3640" s="2">
        <v>45603</v>
      </c>
      <c r="B3640" s="3">
        <f t="shared" si="170"/>
        <v>2025</v>
      </c>
      <c r="C3640" t="str">
        <f t="shared" si="168"/>
        <v>2024-2025</v>
      </c>
      <c r="D3640" t="s">
        <v>147</v>
      </c>
      <c r="E3640" t="s">
        <v>24</v>
      </c>
      <c r="F3640" t="str">
        <f t="shared" si="169"/>
        <v>New South Wales</v>
      </c>
      <c r="G3640" t="s">
        <v>10</v>
      </c>
      <c r="H3640">
        <v>2795</v>
      </c>
      <c r="I3640" t="s">
        <v>11</v>
      </c>
      <c r="J3640" t="s">
        <v>25</v>
      </c>
      <c r="K3640" t="s">
        <v>157</v>
      </c>
      <c r="L3640" t="s">
        <v>22</v>
      </c>
      <c r="M3640" s="5">
        <v>951.57</v>
      </c>
      <c r="N3640">
        <v>1</v>
      </c>
    </row>
    <row r="3641" spans="1:14" x14ac:dyDescent="0.25">
      <c r="A3641" s="2">
        <v>45905</v>
      </c>
      <c r="B3641" s="3">
        <f t="shared" si="170"/>
        <v>2026</v>
      </c>
      <c r="C3641" t="str">
        <f t="shared" si="168"/>
        <v>2025-2026</v>
      </c>
      <c r="D3641" t="s">
        <v>147</v>
      </c>
      <c r="E3641" t="s">
        <v>96</v>
      </c>
      <c r="F3641" t="str">
        <f t="shared" si="169"/>
        <v>Western Australia</v>
      </c>
      <c r="G3641" t="s">
        <v>48</v>
      </c>
      <c r="H3641">
        <v>6330</v>
      </c>
      <c r="I3641" t="s">
        <v>11</v>
      </c>
      <c r="J3641" t="s">
        <v>94</v>
      </c>
      <c r="K3641" t="s">
        <v>152</v>
      </c>
      <c r="L3641" t="s">
        <v>13</v>
      </c>
      <c r="M3641" s="5">
        <v>951.83999999999958</v>
      </c>
      <c r="N3641">
        <v>1</v>
      </c>
    </row>
    <row r="3642" spans="1:14" x14ac:dyDescent="0.25">
      <c r="A3642" s="2">
        <v>45353</v>
      </c>
      <c r="B3642" s="3">
        <f t="shared" si="170"/>
        <v>2024</v>
      </c>
      <c r="C3642" t="str">
        <f t="shared" si="168"/>
        <v>2023-2024</v>
      </c>
      <c r="D3642" t="s">
        <v>147</v>
      </c>
      <c r="E3642" t="s">
        <v>42</v>
      </c>
      <c r="F3642" t="str">
        <f t="shared" si="169"/>
        <v>Queensland</v>
      </c>
      <c r="G3642" t="s">
        <v>35</v>
      </c>
      <c r="H3642">
        <v>4053</v>
      </c>
      <c r="I3642" t="s">
        <v>11</v>
      </c>
      <c r="J3642" t="s">
        <v>43</v>
      </c>
      <c r="K3642" t="s">
        <v>157</v>
      </c>
      <c r="L3642" t="s">
        <v>22</v>
      </c>
      <c r="M3642" s="5">
        <v>951.94</v>
      </c>
      <c r="N3642">
        <v>1</v>
      </c>
    </row>
    <row r="3643" spans="1:14" x14ac:dyDescent="0.25">
      <c r="A3643" s="2">
        <v>45998</v>
      </c>
      <c r="B3643" s="3">
        <f t="shared" si="170"/>
        <v>2026</v>
      </c>
      <c r="C3643" t="str">
        <f t="shared" si="168"/>
        <v>2025-2026</v>
      </c>
      <c r="D3643" t="s">
        <v>147</v>
      </c>
      <c r="E3643" t="s">
        <v>117</v>
      </c>
      <c r="F3643" t="str">
        <f t="shared" si="169"/>
        <v>Queensland</v>
      </c>
      <c r="G3643" t="s">
        <v>35</v>
      </c>
      <c r="H3643">
        <v>4119</v>
      </c>
      <c r="I3643" t="s">
        <v>11</v>
      </c>
      <c r="J3643" t="s">
        <v>43</v>
      </c>
      <c r="K3643" t="s">
        <v>154</v>
      </c>
      <c r="L3643" t="s">
        <v>14</v>
      </c>
      <c r="M3643" s="5">
        <v>954.63999999999987</v>
      </c>
      <c r="N3643">
        <v>1</v>
      </c>
    </row>
    <row r="3644" spans="1:14" x14ac:dyDescent="0.25">
      <c r="A3644" s="2">
        <v>45612</v>
      </c>
      <c r="B3644" s="3">
        <f t="shared" si="170"/>
        <v>2025</v>
      </c>
      <c r="C3644" t="str">
        <f t="shared" si="168"/>
        <v>2024-2025</v>
      </c>
      <c r="D3644" t="s">
        <v>147</v>
      </c>
      <c r="E3644" t="s">
        <v>62</v>
      </c>
      <c r="F3644" t="str">
        <f t="shared" si="169"/>
        <v>Victoria</v>
      </c>
      <c r="G3644" t="s">
        <v>45</v>
      </c>
      <c r="H3644">
        <v>3134</v>
      </c>
      <c r="I3644" t="s">
        <v>11</v>
      </c>
      <c r="J3644" t="s">
        <v>63</v>
      </c>
      <c r="K3644" t="s">
        <v>150</v>
      </c>
      <c r="L3644" t="s">
        <v>18</v>
      </c>
      <c r="M3644" s="5">
        <v>956.9</v>
      </c>
      <c r="N3644">
        <v>1</v>
      </c>
    </row>
    <row r="3645" spans="1:14" x14ac:dyDescent="0.25">
      <c r="A3645" s="2">
        <v>45878</v>
      </c>
      <c r="B3645" s="3">
        <f t="shared" si="170"/>
        <v>2026</v>
      </c>
      <c r="C3645" t="str">
        <f t="shared" si="168"/>
        <v>2025-2026</v>
      </c>
      <c r="D3645" t="s">
        <v>147</v>
      </c>
      <c r="E3645" t="s">
        <v>103</v>
      </c>
      <c r="F3645" t="str">
        <f t="shared" si="169"/>
        <v>Queensland</v>
      </c>
      <c r="G3645" t="s">
        <v>35</v>
      </c>
      <c r="H3645">
        <v>4509</v>
      </c>
      <c r="I3645" t="s">
        <v>11</v>
      </c>
      <c r="J3645" t="s">
        <v>104</v>
      </c>
      <c r="K3645" t="s">
        <v>152</v>
      </c>
      <c r="L3645" t="s">
        <v>13</v>
      </c>
      <c r="M3645" s="5">
        <v>963.69000000000028</v>
      </c>
      <c r="N3645">
        <v>1</v>
      </c>
    </row>
    <row r="3646" spans="1:14" x14ac:dyDescent="0.25">
      <c r="A3646" s="2">
        <v>45784</v>
      </c>
      <c r="B3646" s="3">
        <f t="shared" si="170"/>
        <v>2025</v>
      </c>
      <c r="C3646" t="str">
        <f t="shared" si="168"/>
        <v>2024-2025</v>
      </c>
      <c r="D3646" t="s">
        <v>147</v>
      </c>
      <c r="E3646" t="s">
        <v>110</v>
      </c>
      <c r="F3646" t="str">
        <f t="shared" si="169"/>
        <v>Queensland</v>
      </c>
      <c r="G3646" t="s">
        <v>35</v>
      </c>
      <c r="H3646">
        <v>4680</v>
      </c>
      <c r="I3646" t="s">
        <v>11</v>
      </c>
      <c r="J3646" t="s">
        <v>51</v>
      </c>
      <c r="K3646" t="s">
        <v>149</v>
      </c>
      <c r="L3646" t="s">
        <v>15</v>
      </c>
      <c r="M3646" s="5">
        <v>965.06</v>
      </c>
      <c r="N3646">
        <v>1</v>
      </c>
    </row>
    <row r="3647" spans="1:14" x14ac:dyDescent="0.25">
      <c r="A3647" s="2">
        <v>45852</v>
      </c>
      <c r="B3647" s="3">
        <f t="shared" si="170"/>
        <v>2026</v>
      </c>
      <c r="C3647" t="str">
        <f t="shared" si="168"/>
        <v>2025-2026</v>
      </c>
      <c r="D3647" t="s">
        <v>147</v>
      </c>
      <c r="E3647" t="s">
        <v>138</v>
      </c>
      <c r="F3647" t="str">
        <f t="shared" si="169"/>
        <v>Queensland</v>
      </c>
      <c r="G3647" t="s">
        <v>35</v>
      </c>
      <c r="H3647">
        <v>4558</v>
      </c>
      <c r="I3647" t="s">
        <v>11</v>
      </c>
      <c r="J3647" t="s">
        <v>120</v>
      </c>
      <c r="K3647" t="s">
        <v>152</v>
      </c>
      <c r="L3647" t="s">
        <v>13</v>
      </c>
      <c r="M3647" s="5">
        <v>965.93999999999971</v>
      </c>
      <c r="N3647">
        <v>1</v>
      </c>
    </row>
    <row r="3648" spans="1:14" x14ac:dyDescent="0.25">
      <c r="A3648" s="2">
        <v>45624</v>
      </c>
      <c r="B3648" s="3">
        <f t="shared" si="170"/>
        <v>2025</v>
      </c>
      <c r="C3648" t="str">
        <f t="shared" si="168"/>
        <v>2024-2025</v>
      </c>
      <c r="D3648" t="s">
        <v>147</v>
      </c>
      <c r="E3648" t="s">
        <v>99</v>
      </c>
      <c r="F3648" t="str">
        <f t="shared" si="169"/>
        <v>Victoria</v>
      </c>
      <c r="G3648" t="s">
        <v>45</v>
      </c>
      <c r="H3648">
        <v>3148</v>
      </c>
      <c r="I3648" t="s">
        <v>11</v>
      </c>
      <c r="J3648" t="s">
        <v>63</v>
      </c>
      <c r="K3648" t="s">
        <v>19</v>
      </c>
      <c r="L3648" t="s">
        <v>23</v>
      </c>
      <c r="M3648" s="5">
        <v>966.86000000000013</v>
      </c>
      <c r="N3648">
        <v>1</v>
      </c>
    </row>
    <row r="3649" spans="1:14" x14ac:dyDescent="0.25">
      <c r="A3649" s="2">
        <v>45848</v>
      </c>
      <c r="B3649" s="3">
        <f t="shared" si="170"/>
        <v>2026</v>
      </c>
      <c r="C3649" t="str">
        <f t="shared" si="168"/>
        <v>2025-2026</v>
      </c>
      <c r="D3649" t="s">
        <v>147</v>
      </c>
      <c r="E3649" t="s">
        <v>128</v>
      </c>
      <c r="F3649" t="str">
        <f t="shared" si="169"/>
        <v>Western Australia</v>
      </c>
      <c r="G3649" t="s">
        <v>48</v>
      </c>
      <c r="H3649">
        <v>6027</v>
      </c>
      <c r="I3649" t="s">
        <v>11</v>
      </c>
      <c r="J3649" t="s">
        <v>49</v>
      </c>
      <c r="K3649" t="s">
        <v>153</v>
      </c>
      <c r="L3649" t="s">
        <v>16</v>
      </c>
      <c r="M3649" s="5">
        <v>967.21</v>
      </c>
      <c r="N3649">
        <v>1</v>
      </c>
    </row>
    <row r="3650" spans="1:14" x14ac:dyDescent="0.25">
      <c r="A3650" s="2">
        <v>45419</v>
      </c>
      <c r="B3650" s="3">
        <f t="shared" si="170"/>
        <v>2024</v>
      </c>
      <c r="C3650" t="str">
        <f t="shared" ref="C3650:C3713" si="171">IF(MONTH(A3650) &gt;= 7, YEAR(A3650) &amp; "-" &amp; YEAR(A3650) + 1, YEAR(A3650) - 1 &amp; "-" &amp; YEAR(A3650))</f>
        <v>2023-2024</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25">
      <c r="A3651" s="2">
        <v>45573</v>
      </c>
      <c r="B3651" s="3">
        <f t="shared" ref="B3651:B3714" si="173">IF(MONTH(A3651)&gt;=7,YEAR(A3651)+1,YEAR(A3651))</f>
        <v>2025</v>
      </c>
      <c r="C3651" t="str">
        <f t="shared" si="171"/>
        <v>2024-2025</v>
      </c>
      <c r="D3651" t="s">
        <v>147</v>
      </c>
      <c r="E3651" t="s">
        <v>75</v>
      </c>
      <c r="F3651" t="str">
        <f t="shared" si="172"/>
        <v>Victoria</v>
      </c>
      <c r="G3651" t="s">
        <v>45</v>
      </c>
      <c r="H3651">
        <v>3630</v>
      </c>
      <c r="I3651" t="s">
        <v>11</v>
      </c>
      <c r="J3651" t="s">
        <v>55</v>
      </c>
      <c r="K3651" t="s">
        <v>155</v>
      </c>
      <c r="L3651" t="s">
        <v>20</v>
      </c>
      <c r="M3651" s="5">
        <v>975.37000000000012</v>
      </c>
      <c r="N3651">
        <v>1</v>
      </c>
    </row>
    <row r="3652" spans="1:14" x14ac:dyDescent="0.25">
      <c r="A3652" s="2">
        <v>45450</v>
      </c>
      <c r="B3652" s="3">
        <f t="shared" si="173"/>
        <v>2024</v>
      </c>
      <c r="C3652" t="str">
        <f t="shared" si="171"/>
        <v>2023-2024</v>
      </c>
      <c r="D3652" t="s">
        <v>148</v>
      </c>
      <c r="E3652" t="s">
        <v>127</v>
      </c>
      <c r="F3652" t="str">
        <f t="shared" si="172"/>
        <v>New South Wales</v>
      </c>
      <c r="G3652" t="s">
        <v>10</v>
      </c>
      <c r="H3652">
        <v>2131</v>
      </c>
      <c r="I3652" t="s">
        <v>11</v>
      </c>
      <c r="J3652" t="s">
        <v>27</v>
      </c>
      <c r="K3652" t="s">
        <v>150</v>
      </c>
      <c r="L3652" t="s">
        <v>18</v>
      </c>
      <c r="M3652" s="5">
        <v>975.42000000000007</v>
      </c>
      <c r="N3652">
        <v>1</v>
      </c>
    </row>
    <row r="3653" spans="1:14" x14ac:dyDescent="0.25">
      <c r="A3653" s="2">
        <v>45602</v>
      </c>
      <c r="B3653" s="3">
        <f t="shared" si="173"/>
        <v>2025</v>
      </c>
      <c r="C3653" t="str">
        <f t="shared" si="171"/>
        <v>2024-2025</v>
      </c>
      <c r="D3653" t="s">
        <v>147</v>
      </c>
      <c r="E3653" t="s">
        <v>67</v>
      </c>
      <c r="F3653" t="str">
        <f t="shared" si="172"/>
        <v>New South Wales</v>
      </c>
      <c r="G3653" t="s">
        <v>10</v>
      </c>
      <c r="H3653">
        <v>2478</v>
      </c>
      <c r="I3653" t="s">
        <v>11</v>
      </c>
      <c r="J3653" t="s">
        <v>68</v>
      </c>
      <c r="K3653" t="s">
        <v>155</v>
      </c>
      <c r="L3653" t="s">
        <v>20</v>
      </c>
      <c r="M3653" s="5">
        <v>975.51999999999987</v>
      </c>
      <c r="N3653">
        <v>1</v>
      </c>
    </row>
    <row r="3654" spans="1:14" x14ac:dyDescent="0.25">
      <c r="A3654" s="2">
        <v>45778</v>
      </c>
      <c r="B3654" s="3">
        <f t="shared" si="173"/>
        <v>2025</v>
      </c>
      <c r="C3654" t="str">
        <f t="shared" si="171"/>
        <v>2024-2025</v>
      </c>
      <c r="D3654" t="s">
        <v>147</v>
      </c>
      <c r="E3654" t="s">
        <v>81</v>
      </c>
      <c r="F3654" t="str">
        <f t="shared" si="172"/>
        <v>New South Wales</v>
      </c>
      <c r="G3654" t="s">
        <v>10</v>
      </c>
      <c r="H3654">
        <v>2485</v>
      </c>
      <c r="I3654" t="s">
        <v>11</v>
      </c>
      <c r="J3654" t="s">
        <v>68</v>
      </c>
      <c r="K3654" t="s">
        <v>149</v>
      </c>
      <c r="L3654" t="s">
        <v>15</v>
      </c>
      <c r="M3654" s="5">
        <v>976.41</v>
      </c>
      <c r="N3654">
        <v>1</v>
      </c>
    </row>
    <row r="3655" spans="1:14" x14ac:dyDescent="0.25">
      <c r="A3655" s="2">
        <v>45392</v>
      </c>
      <c r="B3655" s="3">
        <f t="shared" si="173"/>
        <v>2024</v>
      </c>
      <c r="C3655" t="str">
        <f t="shared" si="171"/>
        <v>2023-2024</v>
      </c>
      <c r="D3655" t="s">
        <v>147</v>
      </c>
      <c r="E3655" t="s">
        <v>98</v>
      </c>
      <c r="F3655" t="str">
        <f t="shared" si="172"/>
        <v>Victoria</v>
      </c>
      <c r="G3655" t="s">
        <v>45</v>
      </c>
      <c r="H3655">
        <v>3429</v>
      </c>
      <c r="I3655" t="s">
        <v>11</v>
      </c>
      <c r="J3655" t="s">
        <v>60</v>
      </c>
      <c r="K3655" t="s">
        <v>149</v>
      </c>
      <c r="L3655" t="s">
        <v>15</v>
      </c>
      <c r="M3655" s="5">
        <v>977.03</v>
      </c>
      <c r="N3655">
        <v>1</v>
      </c>
    </row>
    <row r="3656" spans="1:14" x14ac:dyDescent="0.25">
      <c r="A3656" s="2">
        <v>45937</v>
      </c>
      <c r="B3656" s="3">
        <f t="shared" si="173"/>
        <v>2026</v>
      </c>
      <c r="C3656" t="str">
        <f t="shared" si="171"/>
        <v>2025-2026</v>
      </c>
      <c r="D3656" t="s">
        <v>148</v>
      </c>
      <c r="E3656" t="s">
        <v>136</v>
      </c>
      <c r="F3656" t="str">
        <f t="shared" si="172"/>
        <v>Victoria</v>
      </c>
      <c r="G3656" t="s">
        <v>45</v>
      </c>
      <c r="H3656">
        <v>3175</v>
      </c>
      <c r="I3656" t="s">
        <v>11</v>
      </c>
      <c r="J3656" t="s">
        <v>63</v>
      </c>
      <c r="K3656" t="s">
        <v>152</v>
      </c>
      <c r="L3656" t="s">
        <v>13</v>
      </c>
      <c r="M3656" s="5">
        <v>977.4899999999999</v>
      </c>
      <c r="N3656">
        <v>1</v>
      </c>
    </row>
    <row r="3657" spans="1:14" x14ac:dyDescent="0.25">
      <c r="A3657" s="2">
        <v>45609</v>
      </c>
      <c r="B3657" s="3">
        <f t="shared" si="173"/>
        <v>2025</v>
      </c>
      <c r="C3657" t="str">
        <f t="shared" si="171"/>
        <v>2024-2025</v>
      </c>
      <c r="D3657" t="s">
        <v>147</v>
      </c>
      <c r="E3657" t="s">
        <v>96</v>
      </c>
      <c r="F3657" t="str">
        <f t="shared" si="172"/>
        <v>Western Australia</v>
      </c>
      <c r="G3657" t="s">
        <v>48</v>
      </c>
      <c r="H3657">
        <v>6330</v>
      </c>
      <c r="I3657" t="s">
        <v>11</v>
      </c>
      <c r="J3657" t="s">
        <v>94</v>
      </c>
      <c r="K3657" t="s">
        <v>154</v>
      </c>
      <c r="L3657" t="s">
        <v>14</v>
      </c>
      <c r="M3657" s="5">
        <v>979.46</v>
      </c>
      <c r="N3657">
        <v>1</v>
      </c>
    </row>
    <row r="3658" spans="1:14" x14ac:dyDescent="0.25">
      <c r="A3658" s="2">
        <v>45778</v>
      </c>
      <c r="B3658" s="3">
        <f t="shared" si="173"/>
        <v>2025</v>
      </c>
      <c r="C3658" t="str">
        <f t="shared" si="171"/>
        <v>2024-2025</v>
      </c>
      <c r="D3658" t="s">
        <v>147</v>
      </c>
      <c r="E3658" t="s">
        <v>145</v>
      </c>
      <c r="F3658" t="str">
        <f t="shared" si="172"/>
        <v>New South Wales</v>
      </c>
      <c r="G3658" t="s">
        <v>10</v>
      </c>
      <c r="H3658">
        <v>2101</v>
      </c>
      <c r="I3658" t="s">
        <v>11</v>
      </c>
      <c r="J3658" t="s">
        <v>27</v>
      </c>
      <c r="K3658" t="s">
        <v>154</v>
      </c>
      <c r="L3658" t="s">
        <v>14</v>
      </c>
      <c r="M3658" s="5">
        <v>979.83999999999992</v>
      </c>
      <c r="N3658">
        <v>1</v>
      </c>
    </row>
    <row r="3659" spans="1:14" x14ac:dyDescent="0.25">
      <c r="A3659" s="2">
        <v>45506</v>
      </c>
      <c r="B3659" s="3">
        <f t="shared" si="173"/>
        <v>2025</v>
      </c>
      <c r="C3659" t="str">
        <f t="shared" si="171"/>
        <v>2024-2025</v>
      </c>
      <c r="D3659" t="s">
        <v>147</v>
      </c>
      <c r="E3659" t="s">
        <v>128</v>
      </c>
      <c r="F3659" t="str">
        <f t="shared" si="172"/>
        <v>Western Australia</v>
      </c>
      <c r="G3659" t="s">
        <v>48</v>
      </c>
      <c r="H3659">
        <v>6027</v>
      </c>
      <c r="I3659" t="s">
        <v>11</v>
      </c>
      <c r="J3659" t="s">
        <v>49</v>
      </c>
      <c r="K3659" t="s">
        <v>151</v>
      </c>
      <c r="L3659" t="s">
        <v>21</v>
      </c>
      <c r="M3659" s="5">
        <v>981.68000000000006</v>
      </c>
      <c r="N3659">
        <v>1</v>
      </c>
    </row>
    <row r="3660" spans="1:14" x14ac:dyDescent="0.25">
      <c r="A3660" s="2">
        <v>45373</v>
      </c>
      <c r="B3660" s="3">
        <f t="shared" si="173"/>
        <v>2024</v>
      </c>
      <c r="C3660" t="str">
        <f t="shared" si="171"/>
        <v>2023-2024</v>
      </c>
      <c r="D3660" t="s">
        <v>147</v>
      </c>
      <c r="E3660" t="s">
        <v>64</v>
      </c>
      <c r="F3660" t="str">
        <f t="shared" si="172"/>
        <v>Victoria</v>
      </c>
      <c r="G3660" t="s">
        <v>45</v>
      </c>
      <c r="H3660">
        <v>3199</v>
      </c>
      <c r="I3660" t="s">
        <v>11</v>
      </c>
      <c r="J3660" t="s">
        <v>63</v>
      </c>
      <c r="K3660" t="s">
        <v>154</v>
      </c>
      <c r="L3660" t="s">
        <v>14</v>
      </c>
      <c r="M3660" s="5">
        <v>981.79000000000008</v>
      </c>
      <c r="N3660">
        <v>1</v>
      </c>
    </row>
    <row r="3661" spans="1:14" x14ac:dyDescent="0.25">
      <c r="A3661" s="2">
        <v>45788</v>
      </c>
      <c r="B3661" s="3">
        <f t="shared" si="173"/>
        <v>2025</v>
      </c>
      <c r="C3661" t="str">
        <f t="shared" si="171"/>
        <v>2024-2025</v>
      </c>
      <c r="D3661" t="s">
        <v>147</v>
      </c>
      <c r="E3661" t="s">
        <v>64</v>
      </c>
      <c r="F3661" t="str">
        <f t="shared" si="172"/>
        <v>Victoria</v>
      </c>
      <c r="G3661" t="s">
        <v>45</v>
      </c>
      <c r="H3661">
        <v>3199</v>
      </c>
      <c r="I3661" t="s">
        <v>11</v>
      </c>
      <c r="J3661" t="s">
        <v>63</v>
      </c>
      <c r="K3661" t="s">
        <v>19</v>
      </c>
      <c r="L3661" t="s">
        <v>23</v>
      </c>
      <c r="M3661" s="5">
        <v>982.18999999999983</v>
      </c>
      <c r="N3661">
        <v>1</v>
      </c>
    </row>
    <row r="3662" spans="1:14" x14ac:dyDescent="0.25">
      <c r="A3662" s="2">
        <v>45312</v>
      </c>
      <c r="B3662" s="3">
        <f t="shared" si="173"/>
        <v>2024</v>
      </c>
      <c r="C3662" t="str">
        <f t="shared" si="171"/>
        <v>2023-2024</v>
      </c>
      <c r="D3662" t="s">
        <v>147</v>
      </c>
      <c r="E3662" t="s">
        <v>102</v>
      </c>
      <c r="F3662" t="str">
        <f t="shared" si="172"/>
        <v>Queensland</v>
      </c>
      <c r="G3662" t="s">
        <v>35</v>
      </c>
      <c r="H3662">
        <v>4870</v>
      </c>
      <c r="I3662" t="s">
        <v>11</v>
      </c>
      <c r="J3662" t="s">
        <v>36</v>
      </c>
      <c r="K3662" t="s">
        <v>149</v>
      </c>
      <c r="L3662" t="s">
        <v>15</v>
      </c>
      <c r="M3662" s="5">
        <v>983.55000000000007</v>
      </c>
      <c r="N3662">
        <v>1</v>
      </c>
    </row>
    <row r="3663" spans="1:14" x14ac:dyDescent="0.25">
      <c r="A3663" s="2">
        <v>45999</v>
      </c>
      <c r="B3663" s="3">
        <f t="shared" si="173"/>
        <v>2026</v>
      </c>
      <c r="C3663" t="str">
        <f t="shared" si="171"/>
        <v>2025-2026</v>
      </c>
      <c r="D3663" t="s">
        <v>148</v>
      </c>
      <c r="E3663" t="s">
        <v>40</v>
      </c>
      <c r="F3663" t="str">
        <f t="shared" si="172"/>
        <v>New South Wales</v>
      </c>
      <c r="G3663" t="s">
        <v>10</v>
      </c>
      <c r="H3663">
        <v>2116</v>
      </c>
      <c r="I3663" t="s">
        <v>11</v>
      </c>
      <c r="J3663" t="s">
        <v>27</v>
      </c>
      <c r="K3663" t="s">
        <v>151</v>
      </c>
      <c r="L3663" t="s">
        <v>21</v>
      </c>
      <c r="M3663" s="5">
        <v>983.78</v>
      </c>
      <c r="N3663">
        <v>1</v>
      </c>
    </row>
    <row r="3664" spans="1:14" x14ac:dyDescent="0.25">
      <c r="A3664" s="2">
        <v>45335</v>
      </c>
      <c r="B3664" s="3">
        <f t="shared" si="173"/>
        <v>2024</v>
      </c>
      <c r="C3664" t="str">
        <f t="shared" si="171"/>
        <v>2023-2024</v>
      </c>
      <c r="D3664" t="s">
        <v>147</v>
      </c>
      <c r="E3664" t="s">
        <v>89</v>
      </c>
      <c r="F3664" t="str">
        <f t="shared" si="172"/>
        <v>Queensland</v>
      </c>
      <c r="G3664" t="s">
        <v>35</v>
      </c>
      <c r="H3664">
        <v>4655</v>
      </c>
      <c r="I3664" t="s">
        <v>11</v>
      </c>
      <c r="J3664" t="s">
        <v>51</v>
      </c>
      <c r="K3664" t="s">
        <v>153</v>
      </c>
      <c r="L3664" t="s">
        <v>16</v>
      </c>
      <c r="M3664" s="5">
        <v>983.98</v>
      </c>
      <c r="N3664">
        <v>1</v>
      </c>
    </row>
    <row r="3665" spans="1:14" x14ac:dyDescent="0.25">
      <c r="A3665" s="2">
        <v>45938</v>
      </c>
      <c r="B3665" s="3">
        <f t="shared" si="173"/>
        <v>2026</v>
      </c>
      <c r="C3665" t="str">
        <f t="shared" si="171"/>
        <v>2025-2026</v>
      </c>
      <c r="D3665" t="s">
        <v>147</v>
      </c>
      <c r="E3665" t="s">
        <v>41</v>
      </c>
      <c r="F3665" t="str">
        <f t="shared" si="172"/>
        <v>New South Wales</v>
      </c>
      <c r="G3665" t="s">
        <v>10</v>
      </c>
      <c r="H3665">
        <v>2830</v>
      </c>
      <c r="I3665" t="s">
        <v>11</v>
      </c>
      <c r="J3665" t="s">
        <v>25</v>
      </c>
      <c r="K3665" t="s">
        <v>150</v>
      </c>
      <c r="L3665" t="s">
        <v>18</v>
      </c>
      <c r="M3665" s="5">
        <v>984.29</v>
      </c>
      <c r="N3665">
        <v>1</v>
      </c>
    </row>
    <row r="3666" spans="1:14" x14ac:dyDescent="0.25">
      <c r="A3666" s="2">
        <v>45383</v>
      </c>
      <c r="B3666" s="3">
        <f t="shared" si="173"/>
        <v>2024</v>
      </c>
      <c r="C3666" t="str">
        <f t="shared" si="171"/>
        <v>2023-2024</v>
      </c>
      <c r="D3666" t="s">
        <v>147</v>
      </c>
      <c r="E3666" t="s">
        <v>118</v>
      </c>
      <c r="F3666" t="str">
        <f t="shared" si="172"/>
        <v>New South Wales</v>
      </c>
      <c r="G3666" t="s">
        <v>10</v>
      </c>
      <c r="H3666">
        <v>2158</v>
      </c>
      <c r="I3666" t="s">
        <v>11</v>
      </c>
      <c r="J3666" t="s">
        <v>27</v>
      </c>
      <c r="K3666" t="s">
        <v>155</v>
      </c>
      <c r="L3666" t="s">
        <v>20</v>
      </c>
      <c r="M3666" s="5">
        <v>984.48</v>
      </c>
      <c r="N3666">
        <v>1</v>
      </c>
    </row>
    <row r="3667" spans="1:14" x14ac:dyDescent="0.25">
      <c r="A3667" s="2">
        <v>45773</v>
      </c>
      <c r="B3667" s="3">
        <f t="shared" si="173"/>
        <v>2025</v>
      </c>
      <c r="C3667" t="str">
        <f t="shared" si="171"/>
        <v>2024-2025</v>
      </c>
      <c r="D3667" t="s">
        <v>147</v>
      </c>
      <c r="E3667" t="s">
        <v>57</v>
      </c>
      <c r="F3667" t="str">
        <f t="shared" si="172"/>
        <v>New South Wales</v>
      </c>
      <c r="G3667" t="s">
        <v>10</v>
      </c>
      <c r="H3667">
        <v>2560</v>
      </c>
      <c r="I3667" t="s">
        <v>11</v>
      </c>
      <c r="J3667" t="s">
        <v>58</v>
      </c>
      <c r="K3667" t="s">
        <v>153</v>
      </c>
      <c r="L3667" t="s">
        <v>16</v>
      </c>
      <c r="M3667" s="5">
        <v>986.02</v>
      </c>
      <c r="N3667">
        <v>1</v>
      </c>
    </row>
    <row r="3668" spans="1:14" x14ac:dyDescent="0.25">
      <c r="A3668" s="2">
        <v>45863</v>
      </c>
      <c r="B3668" s="3">
        <f t="shared" si="173"/>
        <v>2026</v>
      </c>
      <c r="C3668" t="str">
        <f t="shared" si="171"/>
        <v>2025-2026</v>
      </c>
      <c r="D3668" t="s">
        <v>147</v>
      </c>
      <c r="E3668" t="s">
        <v>89</v>
      </c>
      <c r="F3668" t="str">
        <f t="shared" si="172"/>
        <v>Queensland</v>
      </c>
      <c r="G3668" t="s">
        <v>35</v>
      </c>
      <c r="H3668">
        <v>4655</v>
      </c>
      <c r="I3668" t="s">
        <v>11</v>
      </c>
      <c r="J3668" t="s">
        <v>51</v>
      </c>
      <c r="K3668" t="s">
        <v>151</v>
      </c>
      <c r="L3668" t="s">
        <v>21</v>
      </c>
      <c r="M3668" s="5">
        <v>988.03</v>
      </c>
      <c r="N3668">
        <v>1</v>
      </c>
    </row>
    <row r="3669" spans="1:14" x14ac:dyDescent="0.25">
      <c r="A3669" s="2">
        <v>45840</v>
      </c>
      <c r="B3669" s="3">
        <f t="shared" si="173"/>
        <v>2026</v>
      </c>
      <c r="C3669" t="str">
        <f t="shared" si="171"/>
        <v>2025-2026</v>
      </c>
      <c r="D3669" t="s">
        <v>147</v>
      </c>
      <c r="E3669" t="s">
        <v>114</v>
      </c>
      <c r="F3669" t="str">
        <f t="shared" si="172"/>
        <v>Victoria</v>
      </c>
      <c r="G3669" t="s">
        <v>45</v>
      </c>
      <c r="H3669">
        <v>3551</v>
      </c>
      <c r="I3669" t="s">
        <v>11</v>
      </c>
      <c r="J3669" t="s">
        <v>60</v>
      </c>
      <c r="K3669" t="s">
        <v>154</v>
      </c>
      <c r="L3669" t="s">
        <v>14</v>
      </c>
      <c r="M3669" s="5">
        <v>989.2</v>
      </c>
      <c r="N3669">
        <v>1</v>
      </c>
    </row>
    <row r="3670" spans="1:14" x14ac:dyDescent="0.25">
      <c r="A3670" s="2">
        <v>45627</v>
      </c>
      <c r="B3670" s="3">
        <f t="shared" si="173"/>
        <v>2025</v>
      </c>
      <c r="C3670" t="str">
        <f t="shared" si="171"/>
        <v>2024-2025</v>
      </c>
      <c r="D3670" t="s">
        <v>147</v>
      </c>
      <c r="E3670" t="s">
        <v>83</v>
      </c>
      <c r="F3670" t="str">
        <f t="shared" si="172"/>
        <v>New South Wales</v>
      </c>
      <c r="G3670" t="s">
        <v>10</v>
      </c>
      <c r="H3670">
        <v>2750</v>
      </c>
      <c r="I3670" t="s">
        <v>11</v>
      </c>
      <c r="J3670" t="s">
        <v>25</v>
      </c>
      <c r="K3670" t="s">
        <v>153</v>
      </c>
      <c r="L3670" t="s">
        <v>16</v>
      </c>
      <c r="M3670" s="5">
        <v>990.40000000000009</v>
      </c>
      <c r="N3670">
        <v>1</v>
      </c>
    </row>
    <row r="3671" spans="1:14" x14ac:dyDescent="0.25">
      <c r="A3671" s="2">
        <v>45829</v>
      </c>
      <c r="B3671" s="3">
        <f t="shared" si="173"/>
        <v>2025</v>
      </c>
      <c r="C3671" t="str">
        <f t="shared" si="171"/>
        <v>2024-2025</v>
      </c>
      <c r="D3671" t="s">
        <v>147</v>
      </c>
      <c r="E3671" t="s">
        <v>136</v>
      </c>
      <c r="F3671" t="str">
        <f t="shared" si="172"/>
        <v>Victoria</v>
      </c>
      <c r="G3671" t="s">
        <v>45</v>
      </c>
      <c r="H3671">
        <v>3175</v>
      </c>
      <c r="I3671" t="s">
        <v>11</v>
      </c>
      <c r="J3671" t="s">
        <v>63</v>
      </c>
      <c r="K3671" t="s">
        <v>152</v>
      </c>
      <c r="L3671" t="s">
        <v>13</v>
      </c>
      <c r="M3671" s="5">
        <v>991.14999999999975</v>
      </c>
      <c r="N3671">
        <v>1</v>
      </c>
    </row>
    <row r="3672" spans="1:14" x14ac:dyDescent="0.25">
      <c r="A3672" s="2">
        <v>45986</v>
      </c>
      <c r="B3672" s="3">
        <f t="shared" si="173"/>
        <v>2026</v>
      </c>
      <c r="C3672" t="str">
        <f t="shared" si="171"/>
        <v>2025-2026</v>
      </c>
      <c r="D3672" t="s">
        <v>148</v>
      </c>
      <c r="E3672" t="s">
        <v>34</v>
      </c>
      <c r="F3672" t="str">
        <f t="shared" si="172"/>
        <v>Queensland</v>
      </c>
      <c r="G3672" t="s">
        <v>35</v>
      </c>
      <c r="H3672">
        <v>4802</v>
      </c>
      <c r="I3672" t="s">
        <v>11</v>
      </c>
      <c r="J3672" t="s">
        <v>36</v>
      </c>
      <c r="K3672" t="s">
        <v>151</v>
      </c>
      <c r="L3672" t="s">
        <v>21</v>
      </c>
      <c r="M3672" s="5">
        <v>991.59</v>
      </c>
      <c r="N3672">
        <v>1</v>
      </c>
    </row>
    <row r="3673" spans="1:14" x14ac:dyDescent="0.25">
      <c r="A3673" s="2">
        <v>45654</v>
      </c>
      <c r="B3673" s="3">
        <f t="shared" si="173"/>
        <v>2025</v>
      </c>
      <c r="C3673" t="str">
        <f t="shared" si="171"/>
        <v>2024-2025</v>
      </c>
      <c r="D3673" t="s">
        <v>147</v>
      </c>
      <c r="E3673" t="s">
        <v>82</v>
      </c>
      <c r="F3673" t="str">
        <f t="shared" si="172"/>
        <v>Queensland</v>
      </c>
      <c r="G3673" t="s">
        <v>35</v>
      </c>
      <c r="H3673">
        <v>4012</v>
      </c>
      <c r="I3673" t="s">
        <v>11</v>
      </c>
      <c r="J3673" t="s">
        <v>43</v>
      </c>
      <c r="K3673" t="s">
        <v>150</v>
      </c>
      <c r="L3673" t="s">
        <v>18</v>
      </c>
      <c r="M3673" s="5">
        <v>995.30000000000007</v>
      </c>
      <c r="N3673">
        <v>1</v>
      </c>
    </row>
    <row r="3674" spans="1:14" x14ac:dyDescent="0.25">
      <c r="A3674" s="2">
        <v>45888</v>
      </c>
      <c r="B3674" s="3">
        <f t="shared" si="173"/>
        <v>2026</v>
      </c>
      <c r="C3674" t="str">
        <f t="shared" si="171"/>
        <v>2025-2026</v>
      </c>
      <c r="D3674" t="s">
        <v>148</v>
      </c>
      <c r="E3674" t="s">
        <v>108</v>
      </c>
      <c r="F3674" t="str">
        <f t="shared" si="172"/>
        <v>Victoria</v>
      </c>
      <c r="G3674" t="s">
        <v>45</v>
      </c>
      <c r="H3674">
        <v>3018</v>
      </c>
      <c r="I3674" t="s">
        <v>11</v>
      </c>
      <c r="J3674" t="s">
        <v>46</v>
      </c>
      <c r="K3674" t="s">
        <v>150</v>
      </c>
      <c r="L3674" t="s">
        <v>18</v>
      </c>
      <c r="M3674" s="5">
        <v>995.43</v>
      </c>
      <c r="N3674">
        <v>1</v>
      </c>
    </row>
    <row r="3675" spans="1:14" x14ac:dyDescent="0.25">
      <c r="A3675" s="2">
        <v>45856</v>
      </c>
      <c r="B3675" s="3">
        <f t="shared" si="173"/>
        <v>2026</v>
      </c>
      <c r="C3675" t="str">
        <f t="shared" si="171"/>
        <v>2025-2026</v>
      </c>
      <c r="D3675" t="s">
        <v>147</v>
      </c>
      <c r="E3675" t="s">
        <v>111</v>
      </c>
      <c r="F3675" t="str">
        <f t="shared" si="172"/>
        <v>New South Wales</v>
      </c>
      <c r="G3675" t="s">
        <v>10</v>
      </c>
      <c r="H3675">
        <v>2120</v>
      </c>
      <c r="I3675" t="s">
        <v>11</v>
      </c>
      <c r="J3675" t="s">
        <v>27</v>
      </c>
      <c r="K3675" t="s">
        <v>151</v>
      </c>
      <c r="L3675" t="s">
        <v>21</v>
      </c>
      <c r="M3675" s="5">
        <v>1002.6700000000001</v>
      </c>
      <c r="N3675">
        <v>1</v>
      </c>
    </row>
    <row r="3676" spans="1:14" x14ac:dyDescent="0.25">
      <c r="A3676" s="2">
        <v>45823</v>
      </c>
      <c r="B3676" s="3">
        <f t="shared" si="173"/>
        <v>2025</v>
      </c>
      <c r="C3676" t="str">
        <f t="shared" si="171"/>
        <v>2024-2025</v>
      </c>
      <c r="D3676" t="s">
        <v>147</v>
      </c>
      <c r="E3676" t="s">
        <v>140</v>
      </c>
      <c r="F3676" t="str">
        <f t="shared" si="172"/>
        <v>Tasmania</v>
      </c>
      <c r="G3676" t="s">
        <v>70</v>
      </c>
      <c r="H3676">
        <v>7320</v>
      </c>
      <c r="I3676" t="s">
        <v>11</v>
      </c>
      <c r="J3676" t="s">
        <v>71</v>
      </c>
      <c r="K3676" t="s">
        <v>151</v>
      </c>
      <c r="L3676" t="s">
        <v>21</v>
      </c>
      <c r="M3676" s="5">
        <v>1003.5</v>
      </c>
      <c r="N3676">
        <v>1</v>
      </c>
    </row>
    <row r="3677" spans="1:14" x14ac:dyDescent="0.25">
      <c r="A3677" s="2">
        <v>45702</v>
      </c>
      <c r="B3677" s="3">
        <f t="shared" si="173"/>
        <v>2025</v>
      </c>
      <c r="C3677" t="str">
        <f t="shared" si="171"/>
        <v>2024-2025</v>
      </c>
      <c r="D3677" t="s">
        <v>147</v>
      </c>
      <c r="E3677" t="s">
        <v>106</v>
      </c>
      <c r="F3677" t="str">
        <f t="shared" si="172"/>
        <v>Victoria</v>
      </c>
      <c r="G3677" t="s">
        <v>45</v>
      </c>
      <c r="H3677">
        <v>3915</v>
      </c>
      <c r="I3677" t="s">
        <v>11</v>
      </c>
      <c r="J3677" t="s">
        <v>55</v>
      </c>
      <c r="K3677" t="s">
        <v>150</v>
      </c>
      <c r="L3677" t="s">
        <v>18</v>
      </c>
      <c r="M3677" s="5">
        <v>1005.53</v>
      </c>
      <c r="N3677">
        <v>1</v>
      </c>
    </row>
    <row r="3678" spans="1:14" x14ac:dyDescent="0.25">
      <c r="A3678" s="2">
        <v>45470</v>
      </c>
      <c r="B3678" s="3">
        <f t="shared" si="173"/>
        <v>2024</v>
      </c>
      <c r="C3678" t="str">
        <f t="shared" si="171"/>
        <v>2023-2024</v>
      </c>
      <c r="D3678" t="s">
        <v>147</v>
      </c>
      <c r="E3678" t="s">
        <v>107</v>
      </c>
      <c r="F3678" t="str">
        <f t="shared" si="172"/>
        <v>Queensland</v>
      </c>
      <c r="G3678" t="s">
        <v>35</v>
      </c>
      <c r="H3678">
        <v>4220</v>
      </c>
      <c r="I3678" t="s">
        <v>11</v>
      </c>
      <c r="J3678" t="s">
        <v>104</v>
      </c>
      <c r="K3678" t="s">
        <v>153</v>
      </c>
      <c r="L3678" t="s">
        <v>16</v>
      </c>
      <c r="M3678" s="5">
        <v>1006.6500000000001</v>
      </c>
      <c r="N3678">
        <v>1</v>
      </c>
    </row>
    <row r="3679" spans="1:14" x14ac:dyDescent="0.25">
      <c r="A3679" s="2">
        <v>45734</v>
      </c>
      <c r="B3679" s="3">
        <f t="shared" si="173"/>
        <v>2025</v>
      </c>
      <c r="C3679" t="str">
        <f t="shared" si="171"/>
        <v>2024-2025</v>
      </c>
      <c r="D3679" t="s">
        <v>148</v>
      </c>
      <c r="E3679" t="s">
        <v>146</v>
      </c>
      <c r="F3679" t="str">
        <f t="shared" si="172"/>
        <v>Victoria</v>
      </c>
      <c r="G3679" t="s">
        <v>45</v>
      </c>
      <c r="H3679">
        <v>3353</v>
      </c>
      <c r="I3679" t="s">
        <v>11</v>
      </c>
      <c r="J3679" t="s">
        <v>60</v>
      </c>
      <c r="K3679" t="s">
        <v>151</v>
      </c>
      <c r="L3679" t="s">
        <v>21</v>
      </c>
      <c r="M3679" s="5">
        <v>1007.1499999999999</v>
      </c>
      <c r="N3679">
        <v>1</v>
      </c>
    </row>
    <row r="3680" spans="1:14" x14ac:dyDescent="0.25">
      <c r="A3680" s="2">
        <v>45829</v>
      </c>
      <c r="B3680" s="3">
        <f t="shared" si="173"/>
        <v>2025</v>
      </c>
      <c r="C3680" t="str">
        <f t="shared" si="171"/>
        <v>2024-2025</v>
      </c>
      <c r="D3680" t="s">
        <v>147</v>
      </c>
      <c r="E3680" t="s">
        <v>141</v>
      </c>
      <c r="F3680" t="str">
        <f t="shared" si="172"/>
        <v>Western Australia</v>
      </c>
      <c r="G3680" t="s">
        <v>48</v>
      </c>
      <c r="H3680">
        <v>6052</v>
      </c>
      <c r="I3680" t="s">
        <v>11</v>
      </c>
      <c r="J3680" t="s">
        <v>49</v>
      </c>
      <c r="K3680" t="s">
        <v>153</v>
      </c>
      <c r="L3680" t="s">
        <v>16</v>
      </c>
      <c r="M3680" s="5">
        <v>1007.7</v>
      </c>
      <c r="N3680">
        <v>1</v>
      </c>
    </row>
    <row r="3681" spans="1:14" x14ac:dyDescent="0.25">
      <c r="A3681" s="2">
        <v>45790</v>
      </c>
      <c r="B3681" s="3">
        <f t="shared" si="173"/>
        <v>2025</v>
      </c>
      <c r="C3681" t="str">
        <f t="shared" si="171"/>
        <v>2024-2025</v>
      </c>
      <c r="D3681" t="s">
        <v>148</v>
      </c>
      <c r="E3681" t="s">
        <v>72</v>
      </c>
      <c r="F3681" t="str">
        <f t="shared" si="172"/>
        <v>Western Australia</v>
      </c>
      <c r="G3681" t="s">
        <v>48</v>
      </c>
      <c r="H3681">
        <v>6010</v>
      </c>
      <c r="I3681" t="s">
        <v>11</v>
      </c>
      <c r="J3681" t="s">
        <v>49</v>
      </c>
      <c r="K3681" t="s">
        <v>153</v>
      </c>
      <c r="L3681" t="s">
        <v>16</v>
      </c>
      <c r="M3681" s="5">
        <v>1010.25</v>
      </c>
      <c r="N3681">
        <v>1</v>
      </c>
    </row>
    <row r="3682" spans="1:14" x14ac:dyDescent="0.25">
      <c r="A3682" s="2">
        <v>45848</v>
      </c>
      <c r="B3682" s="3">
        <f t="shared" si="173"/>
        <v>2026</v>
      </c>
      <c r="C3682" t="str">
        <f t="shared" si="171"/>
        <v>2025-2026</v>
      </c>
      <c r="D3682" t="s">
        <v>148</v>
      </c>
      <c r="E3682" t="s">
        <v>138</v>
      </c>
      <c r="F3682" t="str">
        <f t="shared" si="172"/>
        <v>Queensland</v>
      </c>
      <c r="G3682" t="s">
        <v>35</v>
      </c>
      <c r="H3682">
        <v>4558</v>
      </c>
      <c r="I3682" t="s">
        <v>11</v>
      </c>
      <c r="J3682" t="s">
        <v>120</v>
      </c>
      <c r="K3682" t="s">
        <v>150</v>
      </c>
      <c r="L3682" t="s">
        <v>18</v>
      </c>
      <c r="M3682" s="5">
        <v>1013.1399999999999</v>
      </c>
      <c r="N3682">
        <v>1</v>
      </c>
    </row>
    <row r="3683" spans="1:14" x14ac:dyDescent="0.25">
      <c r="A3683" s="2">
        <v>45918</v>
      </c>
      <c r="B3683" s="3">
        <f t="shared" si="173"/>
        <v>2026</v>
      </c>
      <c r="C3683" t="str">
        <f t="shared" si="171"/>
        <v>2025-2026</v>
      </c>
      <c r="D3683" t="s">
        <v>147</v>
      </c>
      <c r="E3683" t="s">
        <v>115</v>
      </c>
      <c r="F3683" t="str">
        <f t="shared" si="172"/>
        <v>Western Australia</v>
      </c>
      <c r="G3683" t="s">
        <v>48</v>
      </c>
      <c r="H3683">
        <v>6280</v>
      </c>
      <c r="I3683" t="s">
        <v>11</v>
      </c>
      <c r="J3683" t="s">
        <v>94</v>
      </c>
      <c r="K3683" t="s">
        <v>150</v>
      </c>
      <c r="L3683" t="s">
        <v>18</v>
      </c>
      <c r="M3683" s="5">
        <v>1013.6600000000001</v>
      </c>
      <c r="N3683">
        <v>1</v>
      </c>
    </row>
    <row r="3684" spans="1:14" x14ac:dyDescent="0.25">
      <c r="A3684" s="2">
        <v>45322</v>
      </c>
      <c r="B3684" s="3">
        <f t="shared" si="173"/>
        <v>2024</v>
      </c>
      <c r="C3684" t="str">
        <f t="shared" si="171"/>
        <v>2023-2024</v>
      </c>
      <c r="D3684" t="s">
        <v>147</v>
      </c>
      <c r="E3684" t="s">
        <v>64</v>
      </c>
      <c r="F3684" t="str">
        <f t="shared" si="172"/>
        <v>Victoria</v>
      </c>
      <c r="G3684" t="s">
        <v>45</v>
      </c>
      <c r="H3684">
        <v>3199</v>
      </c>
      <c r="I3684" t="s">
        <v>11</v>
      </c>
      <c r="J3684" t="s">
        <v>63</v>
      </c>
      <c r="K3684" t="s">
        <v>19</v>
      </c>
      <c r="L3684" t="s">
        <v>23</v>
      </c>
      <c r="M3684" s="5">
        <v>1014.3299999999999</v>
      </c>
      <c r="N3684">
        <v>1</v>
      </c>
    </row>
    <row r="3685" spans="1:14" x14ac:dyDescent="0.25">
      <c r="A3685" s="2">
        <v>45602</v>
      </c>
      <c r="B3685" s="3">
        <f t="shared" si="173"/>
        <v>2025</v>
      </c>
      <c r="C3685" t="str">
        <f t="shared" si="171"/>
        <v>2024-2025</v>
      </c>
      <c r="D3685" t="s">
        <v>147</v>
      </c>
      <c r="E3685" t="s">
        <v>74</v>
      </c>
      <c r="F3685" t="str">
        <f t="shared" si="172"/>
        <v>South Australia</v>
      </c>
      <c r="G3685" t="s">
        <v>32</v>
      </c>
      <c r="H3685">
        <v>5043</v>
      </c>
      <c r="I3685" t="s">
        <v>11</v>
      </c>
      <c r="J3685" t="s">
        <v>33</v>
      </c>
      <c r="K3685" t="s">
        <v>155</v>
      </c>
      <c r="L3685" t="s">
        <v>20</v>
      </c>
      <c r="M3685" s="5">
        <v>1017.76</v>
      </c>
      <c r="N3685">
        <v>1</v>
      </c>
    </row>
    <row r="3686" spans="1:14" x14ac:dyDescent="0.25">
      <c r="A3686" s="2">
        <v>45424</v>
      </c>
      <c r="B3686" s="3">
        <f t="shared" si="173"/>
        <v>2024</v>
      </c>
      <c r="C3686" t="str">
        <f t="shared" si="171"/>
        <v>2023-2024</v>
      </c>
      <c r="D3686" t="s">
        <v>147</v>
      </c>
      <c r="E3686" t="s">
        <v>139</v>
      </c>
      <c r="F3686" t="str">
        <f t="shared" si="172"/>
        <v>New South Wales</v>
      </c>
      <c r="G3686" t="s">
        <v>10</v>
      </c>
      <c r="H3686">
        <v>2020</v>
      </c>
      <c r="I3686" t="s">
        <v>11</v>
      </c>
      <c r="J3686" t="s">
        <v>12</v>
      </c>
      <c r="K3686" t="s">
        <v>153</v>
      </c>
      <c r="L3686" t="s">
        <v>16</v>
      </c>
      <c r="M3686" s="5">
        <v>1021.88</v>
      </c>
      <c r="N3686">
        <v>1</v>
      </c>
    </row>
    <row r="3687" spans="1:14" x14ac:dyDescent="0.25">
      <c r="A3687" s="2">
        <v>45530</v>
      </c>
      <c r="B3687" s="3">
        <f t="shared" si="173"/>
        <v>2025</v>
      </c>
      <c r="C3687" t="str">
        <f t="shared" si="171"/>
        <v>2024-2025</v>
      </c>
      <c r="D3687" t="s">
        <v>148</v>
      </c>
      <c r="E3687" t="s">
        <v>129</v>
      </c>
      <c r="F3687" t="str">
        <f t="shared" si="172"/>
        <v>Tasmania</v>
      </c>
      <c r="G3687" t="s">
        <v>70</v>
      </c>
      <c r="H3687">
        <v>7010</v>
      </c>
      <c r="I3687" t="s">
        <v>11</v>
      </c>
      <c r="J3687" t="s">
        <v>71</v>
      </c>
      <c r="K3687" t="s">
        <v>149</v>
      </c>
      <c r="L3687" t="s">
        <v>15</v>
      </c>
      <c r="M3687" s="5">
        <v>1024.46</v>
      </c>
      <c r="N3687">
        <v>1</v>
      </c>
    </row>
    <row r="3688" spans="1:14" x14ac:dyDescent="0.25">
      <c r="A3688" s="2">
        <v>45575</v>
      </c>
      <c r="B3688" s="3">
        <f t="shared" si="173"/>
        <v>2025</v>
      </c>
      <c r="C3688" t="str">
        <f t="shared" si="171"/>
        <v>2024-2025</v>
      </c>
      <c r="D3688" t="s">
        <v>147</v>
      </c>
      <c r="E3688" t="s">
        <v>90</v>
      </c>
      <c r="F3688" t="str">
        <f t="shared" si="172"/>
        <v>Victoria</v>
      </c>
      <c r="G3688" t="s">
        <v>45</v>
      </c>
      <c r="H3688">
        <v>3179</v>
      </c>
      <c r="I3688" t="s">
        <v>11</v>
      </c>
      <c r="J3688" t="s">
        <v>63</v>
      </c>
      <c r="K3688" t="s">
        <v>149</v>
      </c>
      <c r="L3688" t="s">
        <v>15</v>
      </c>
      <c r="M3688" s="5">
        <v>1024.8800000000001</v>
      </c>
      <c r="N3688">
        <v>1</v>
      </c>
    </row>
    <row r="3689" spans="1:14" x14ac:dyDescent="0.25">
      <c r="A3689" s="2">
        <v>45843</v>
      </c>
      <c r="B3689" s="3">
        <f t="shared" si="173"/>
        <v>2026</v>
      </c>
      <c r="C3689" t="str">
        <f t="shared" si="171"/>
        <v>2025-2026</v>
      </c>
      <c r="D3689" t="s">
        <v>147</v>
      </c>
      <c r="E3689" t="s">
        <v>79</v>
      </c>
      <c r="F3689" t="str">
        <f t="shared" si="172"/>
        <v>Australian Capital Territory</v>
      </c>
      <c r="G3689" t="s">
        <v>80</v>
      </c>
      <c r="H3689">
        <v>2617</v>
      </c>
      <c r="I3689" t="s">
        <v>11</v>
      </c>
      <c r="J3689" t="s">
        <v>58</v>
      </c>
      <c r="K3689" t="s">
        <v>150</v>
      </c>
      <c r="L3689" t="s">
        <v>18</v>
      </c>
      <c r="M3689" s="5">
        <v>1025.23</v>
      </c>
      <c r="N3689">
        <v>1</v>
      </c>
    </row>
    <row r="3690" spans="1:14" x14ac:dyDescent="0.25">
      <c r="A3690" s="2">
        <v>45322</v>
      </c>
      <c r="B3690" s="3">
        <f t="shared" si="173"/>
        <v>2024</v>
      </c>
      <c r="C3690" t="str">
        <f t="shared" si="171"/>
        <v>2023-2024</v>
      </c>
      <c r="D3690" t="s">
        <v>148</v>
      </c>
      <c r="E3690" t="s">
        <v>87</v>
      </c>
      <c r="F3690" t="str">
        <f t="shared" si="172"/>
        <v>New South Wales</v>
      </c>
      <c r="G3690" t="s">
        <v>10</v>
      </c>
      <c r="H3690">
        <v>2790</v>
      </c>
      <c r="I3690" t="s">
        <v>11</v>
      </c>
      <c r="J3690" t="s">
        <v>25</v>
      </c>
      <c r="K3690" t="s">
        <v>150</v>
      </c>
      <c r="L3690" t="s">
        <v>18</v>
      </c>
      <c r="M3690" s="5">
        <v>1028.55</v>
      </c>
      <c r="N3690">
        <v>1</v>
      </c>
    </row>
    <row r="3691" spans="1:14" x14ac:dyDescent="0.25">
      <c r="A3691" s="2">
        <v>45883</v>
      </c>
      <c r="B3691" s="3">
        <f t="shared" si="173"/>
        <v>2026</v>
      </c>
      <c r="C3691" t="str">
        <f t="shared" si="171"/>
        <v>2025-2026</v>
      </c>
      <c r="D3691" t="s">
        <v>147</v>
      </c>
      <c r="E3691" t="s">
        <v>26</v>
      </c>
      <c r="F3691" t="str">
        <f t="shared" si="172"/>
        <v>New South Wales</v>
      </c>
      <c r="G3691" t="s">
        <v>10</v>
      </c>
      <c r="H3691">
        <v>2141</v>
      </c>
      <c r="I3691" t="s">
        <v>11</v>
      </c>
      <c r="J3691" t="s">
        <v>27</v>
      </c>
      <c r="K3691" t="s">
        <v>150</v>
      </c>
      <c r="L3691" t="s">
        <v>18</v>
      </c>
      <c r="M3691" s="5">
        <v>1029.47</v>
      </c>
      <c r="N3691">
        <v>1</v>
      </c>
    </row>
    <row r="3692" spans="1:14" x14ac:dyDescent="0.25">
      <c r="A3692" s="2">
        <v>45830</v>
      </c>
      <c r="B3692" s="3">
        <f t="shared" si="173"/>
        <v>2025</v>
      </c>
      <c r="C3692" t="str">
        <f t="shared" si="171"/>
        <v>2024-2025</v>
      </c>
      <c r="D3692" t="s">
        <v>147</v>
      </c>
      <c r="E3692" t="s">
        <v>103</v>
      </c>
      <c r="F3692" t="str">
        <f t="shared" si="172"/>
        <v>Queensland</v>
      </c>
      <c r="G3692" t="s">
        <v>35</v>
      </c>
      <c r="H3692">
        <v>4509</v>
      </c>
      <c r="I3692" t="s">
        <v>11</v>
      </c>
      <c r="J3692" t="s">
        <v>104</v>
      </c>
      <c r="K3692" t="s">
        <v>19</v>
      </c>
      <c r="L3692" t="s">
        <v>23</v>
      </c>
      <c r="M3692" s="5">
        <v>1034.22</v>
      </c>
      <c r="N3692">
        <v>1</v>
      </c>
    </row>
    <row r="3693" spans="1:14" x14ac:dyDescent="0.25">
      <c r="A3693" s="2">
        <v>45983</v>
      </c>
      <c r="B3693" s="3">
        <f t="shared" si="173"/>
        <v>2026</v>
      </c>
      <c r="C3693" t="str">
        <f t="shared" si="171"/>
        <v>2025-2026</v>
      </c>
      <c r="D3693" t="s">
        <v>147</v>
      </c>
      <c r="E3693" t="s">
        <v>98</v>
      </c>
      <c r="F3693" t="str">
        <f t="shared" si="172"/>
        <v>Victoria</v>
      </c>
      <c r="G3693" t="s">
        <v>45</v>
      </c>
      <c r="H3693">
        <v>3429</v>
      </c>
      <c r="I3693" t="s">
        <v>11</v>
      </c>
      <c r="J3693" t="s">
        <v>60</v>
      </c>
      <c r="K3693" t="s">
        <v>149</v>
      </c>
      <c r="L3693" t="s">
        <v>15</v>
      </c>
      <c r="M3693" s="5">
        <v>1034.95</v>
      </c>
      <c r="N3693">
        <v>1</v>
      </c>
    </row>
    <row r="3694" spans="1:14" x14ac:dyDescent="0.25">
      <c r="A3694" s="2">
        <v>45473</v>
      </c>
      <c r="B3694" s="3">
        <f t="shared" si="173"/>
        <v>2024</v>
      </c>
      <c r="C3694" t="str">
        <f t="shared" si="171"/>
        <v>2023-2024</v>
      </c>
      <c r="D3694" t="s">
        <v>147</v>
      </c>
      <c r="E3694" t="s">
        <v>119</v>
      </c>
      <c r="F3694" t="str">
        <f t="shared" si="172"/>
        <v>Queensland</v>
      </c>
      <c r="G3694" t="s">
        <v>35</v>
      </c>
      <c r="H3694">
        <v>4570</v>
      </c>
      <c r="I3694" t="s">
        <v>11</v>
      </c>
      <c r="J3694" t="s">
        <v>120</v>
      </c>
      <c r="K3694" t="s">
        <v>153</v>
      </c>
      <c r="L3694" t="s">
        <v>16</v>
      </c>
      <c r="M3694" s="5">
        <v>1037.0300000000002</v>
      </c>
      <c r="N3694">
        <v>1</v>
      </c>
    </row>
    <row r="3695" spans="1:14" x14ac:dyDescent="0.25">
      <c r="A3695" s="2">
        <v>45764</v>
      </c>
      <c r="B3695" s="3">
        <f t="shared" si="173"/>
        <v>2025</v>
      </c>
      <c r="C3695" t="str">
        <f t="shared" si="171"/>
        <v>2024-2025</v>
      </c>
      <c r="D3695" t="s">
        <v>147</v>
      </c>
      <c r="E3695" t="s">
        <v>139</v>
      </c>
      <c r="F3695" t="str">
        <f t="shared" si="172"/>
        <v>New South Wales</v>
      </c>
      <c r="G3695" t="s">
        <v>10</v>
      </c>
      <c r="H3695">
        <v>2020</v>
      </c>
      <c r="I3695" t="s">
        <v>11</v>
      </c>
      <c r="J3695" t="s">
        <v>12</v>
      </c>
      <c r="K3695" t="s">
        <v>150</v>
      </c>
      <c r="L3695" t="s">
        <v>18</v>
      </c>
      <c r="M3695" s="5">
        <v>1040.9100000000001</v>
      </c>
      <c r="N3695">
        <v>1</v>
      </c>
    </row>
    <row r="3696" spans="1:14" x14ac:dyDescent="0.25">
      <c r="A3696" s="2">
        <v>45699</v>
      </c>
      <c r="B3696" s="3">
        <f t="shared" si="173"/>
        <v>2025</v>
      </c>
      <c r="C3696" t="str">
        <f t="shared" si="171"/>
        <v>2024-2025</v>
      </c>
      <c r="D3696" t="s">
        <v>147</v>
      </c>
      <c r="E3696" t="s">
        <v>113</v>
      </c>
      <c r="F3696" t="str">
        <f t="shared" si="172"/>
        <v>Queensland</v>
      </c>
      <c r="G3696" t="s">
        <v>35</v>
      </c>
      <c r="H3696">
        <v>4215</v>
      </c>
      <c r="I3696" t="s">
        <v>11</v>
      </c>
      <c r="J3696" t="s">
        <v>104</v>
      </c>
      <c r="K3696" t="s">
        <v>153</v>
      </c>
      <c r="L3696" t="s">
        <v>16</v>
      </c>
      <c r="M3696" s="5">
        <v>1043.78</v>
      </c>
      <c r="N3696">
        <v>1</v>
      </c>
    </row>
    <row r="3697" spans="1:14" x14ac:dyDescent="0.25">
      <c r="A3697" s="2">
        <v>45482</v>
      </c>
      <c r="B3697" s="3">
        <f t="shared" si="173"/>
        <v>2025</v>
      </c>
      <c r="C3697" t="str">
        <f t="shared" si="171"/>
        <v>2024-2025</v>
      </c>
      <c r="D3697" t="s">
        <v>147</v>
      </c>
      <c r="E3697" t="s">
        <v>131</v>
      </c>
      <c r="F3697" t="str">
        <f t="shared" si="172"/>
        <v>Western Australia</v>
      </c>
      <c r="G3697" t="s">
        <v>48</v>
      </c>
      <c r="H3697">
        <v>6530</v>
      </c>
      <c r="I3697" t="s">
        <v>11</v>
      </c>
      <c r="J3697" t="s">
        <v>77</v>
      </c>
      <c r="K3697" t="s">
        <v>153</v>
      </c>
      <c r="L3697" t="s">
        <v>16</v>
      </c>
      <c r="M3697" s="5">
        <v>1045.5699999999997</v>
      </c>
      <c r="N3697">
        <v>1</v>
      </c>
    </row>
    <row r="3698" spans="1:14" x14ac:dyDescent="0.25">
      <c r="A3698" s="2">
        <v>45644</v>
      </c>
      <c r="B3698" s="3">
        <f t="shared" si="173"/>
        <v>2025</v>
      </c>
      <c r="C3698" t="str">
        <f t="shared" si="171"/>
        <v>2024-2025</v>
      </c>
      <c r="D3698" t="s">
        <v>147</v>
      </c>
      <c r="E3698" t="s">
        <v>44</v>
      </c>
      <c r="F3698" t="str">
        <f t="shared" si="172"/>
        <v>Victoria</v>
      </c>
      <c r="G3698" t="s">
        <v>45</v>
      </c>
      <c r="H3698">
        <v>3066</v>
      </c>
      <c r="I3698" t="s">
        <v>11</v>
      </c>
      <c r="J3698" t="s">
        <v>46</v>
      </c>
      <c r="K3698" t="s">
        <v>19</v>
      </c>
      <c r="L3698" t="s">
        <v>23</v>
      </c>
      <c r="M3698" s="5">
        <v>1047.31</v>
      </c>
      <c r="N3698">
        <v>1</v>
      </c>
    </row>
    <row r="3699" spans="1:14" x14ac:dyDescent="0.25">
      <c r="A3699" s="2">
        <v>45352</v>
      </c>
      <c r="B3699" s="3">
        <f t="shared" si="173"/>
        <v>2024</v>
      </c>
      <c r="C3699" t="str">
        <f t="shared" si="171"/>
        <v>2023-2024</v>
      </c>
      <c r="D3699" t="s">
        <v>147</v>
      </c>
      <c r="E3699" t="s">
        <v>107</v>
      </c>
      <c r="F3699" t="str">
        <f t="shared" si="172"/>
        <v>Queensland</v>
      </c>
      <c r="G3699" t="s">
        <v>35</v>
      </c>
      <c r="H3699">
        <v>4220</v>
      </c>
      <c r="I3699" t="s">
        <v>11</v>
      </c>
      <c r="J3699" t="s">
        <v>104</v>
      </c>
      <c r="K3699" t="s">
        <v>150</v>
      </c>
      <c r="L3699" t="s">
        <v>18</v>
      </c>
      <c r="M3699" s="5">
        <v>1047.9899999999998</v>
      </c>
      <c r="N3699">
        <v>1</v>
      </c>
    </row>
    <row r="3700" spans="1:14" x14ac:dyDescent="0.25">
      <c r="A3700" s="2">
        <v>45678</v>
      </c>
      <c r="B3700" s="3">
        <f t="shared" si="173"/>
        <v>2025</v>
      </c>
      <c r="C3700" t="str">
        <f t="shared" si="171"/>
        <v>2024-2025</v>
      </c>
      <c r="D3700" t="s">
        <v>147</v>
      </c>
      <c r="E3700" t="s">
        <v>132</v>
      </c>
      <c r="F3700" t="str">
        <f t="shared" si="172"/>
        <v>New South Wales</v>
      </c>
      <c r="G3700" t="s">
        <v>10</v>
      </c>
      <c r="H3700">
        <v>2800</v>
      </c>
      <c r="I3700" t="s">
        <v>11</v>
      </c>
      <c r="J3700" t="s">
        <v>25</v>
      </c>
      <c r="K3700" t="s">
        <v>156</v>
      </c>
      <c r="L3700" t="s">
        <v>17</v>
      </c>
      <c r="M3700" s="5">
        <v>1048.3099999999997</v>
      </c>
      <c r="N3700">
        <v>1</v>
      </c>
    </row>
    <row r="3701" spans="1:14" x14ac:dyDescent="0.25">
      <c r="A3701" s="2">
        <v>45730</v>
      </c>
      <c r="B3701" s="3">
        <f t="shared" si="173"/>
        <v>2025</v>
      </c>
      <c r="C3701" t="str">
        <f t="shared" si="171"/>
        <v>2024-2025</v>
      </c>
      <c r="D3701" t="s">
        <v>147</v>
      </c>
      <c r="E3701" t="s">
        <v>59</v>
      </c>
      <c r="F3701" t="str">
        <f t="shared" si="172"/>
        <v>Victoria</v>
      </c>
      <c r="G3701" t="s">
        <v>45</v>
      </c>
      <c r="H3701">
        <v>3280</v>
      </c>
      <c r="I3701" t="s">
        <v>11</v>
      </c>
      <c r="J3701" t="s">
        <v>60</v>
      </c>
      <c r="K3701" t="s">
        <v>150</v>
      </c>
      <c r="L3701" t="s">
        <v>18</v>
      </c>
      <c r="M3701" s="5">
        <v>1049.07</v>
      </c>
      <c r="N3701">
        <v>1</v>
      </c>
    </row>
    <row r="3702" spans="1:14" x14ac:dyDescent="0.25">
      <c r="A3702" s="2">
        <v>45702</v>
      </c>
      <c r="B3702" s="3">
        <f t="shared" si="173"/>
        <v>2025</v>
      </c>
      <c r="C3702" t="str">
        <f t="shared" si="171"/>
        <v>2024-2025</v>
      </c>
      <c r="D3702" t="s">
        <v>147</v>
      </c>
      <c r="E3702" t="s">
        <v>136</v>
      </c>
      <c r="F3702" t="str">
        <f t="shared" si="172"/>
        <v>Victoria</v>
      </c>
      <c r="G3702" t="s">
        <v>45</v>
      </c>
      <c r="H3702">
        <v>3175</v>
      </c>
      <c r="I3702" t="s">
        <v>11</v>
      </c>
      <c r="J3702" t="s">
        <v>63</v>
      </c>
      <c r="K3702" t="s">
        <v>150</v>
      </c>
      <c r="L3702" t="s">
        <v>18</v>
      </c>
      <c r="M3702" s="5">
        <v>1050.08</v>
      </c>
      <c r="N3702">
        <v>1</v>
      </c>
    </row>
    <row r="3703" spans="1:14" x14ac:dyDescent="0.25">
      <c r="A3703" s="2">
        <v>45804</v>
      </c>
      <c r="B3703" s="3">
        <f t="shared" si="173"/>
        <v>2025</v>
      </c>
      <c r="C3703" t="str">
        <f t="shared" si="171"/>
        <v>2024-2025</v>
      </c>
      <c r="D3703" t="s">
        <v>148</v>
      </c>
      <c r="E3703" t="s">
        <v>127</v>
      </c>
      <c r="F3703" t="str">
        <f t="shared" si="172"/>
        <v>New South Wales</v>
      </c>
      <c r="G3703" t="s">
        <v>10</v>
      </c>
      <c r="H3703">
        <v>2131</v>
      </c>
      <c r="I3703" t="s">
        <v>11</v>
      </c>
      <c r="J3703" t="s">
        <v>27</v>
      </c>
      <c r="K3703" t="s">
        <v>149</v>
      </c>
      <c r="L3703" t="s">
        <v>15</v>
      </c>
      <c r="M3703" s="5">
        <v>1053.53</v>
      </c>
      <c r="N3703">
        <v>1</v>
      </c>
    </row>
    <row r="3704" spans="1:14" x14ac:dyDescent="0.25">
      <c r="A3704" s="2">
        <v>45329</v>
      </c>
      <c r="B3704" s="3">
        <f t="shared" si="173"/>
        <v>2024</v>
      </c>
      <c r="C3704" t="str">
        <f t="shared" si="171"/>
        <v>2023-2024</v>
      </c>
      <c r="D3704" t="s">
        <v>147</v>
      </c>
      <c r="E3704" t="s">
        <v>62</v>
      </c>
      <c r="F3704" t="str">
        <f t="shared" si="172"/>
        <v>Victoria</v>
      </c>
      <c r="G3704" t="s">
        <v>45</v>
      </c>
      <c r="H3704">
        <v>3134</v>
      </c>
      <c r="I3704" t="s">
        <v>11</v>
      </c>
      <c r="J3704" t="s">
        <v>63</v>
      </c>
      <c r="K3704" t="s">
        <v>153</v>
      </c>
      <c r="L3704" t="s">
        <v>16</v>
      </c>
      <c r="M3704" s="5">
        <v>1058.18</v>
      </c>
      <c r="N3704">
        <v>1</v>
      </c>
    </row>
    <row r="3705" spans="1:14" x14ac:dyDescent="0.25">
      <c r="A3705" s="2">
        <v>45326</v>
      </c>
      <c r="B3705" s="3">
        <f t="shared" si="173"/>
        <v>2024</v>
      </c>
      <c r="C3705" t="str">
        <f t="shared" si="171"/>
        <v>2023-2024</v>
      </c>
      <c r="D3705" t="s">
        <v>147</v>
      </c>
      <c r="E3705" t="s">
        <v>141</v>
      </c>
      <c r="F3705" t="str">
        <f t="shared" si="172"/>
        <v>Western Australia</v>
      </c>
      <c r="G3705" t="s">
        <v>48</v>
      </c>
      <c r="H3705">
        <v>6052</v>
      </c>
      <c r="I3705" t="s">
        <v>11</v>
      </c>
      <c r="J3705" t="s">
        <v>49</v>
      </c>
      <c r="K3705" t="s">
        <v>151</v>
      </c>
      <c r="L3705" t="s">
        <v>21</v>
      </c>
      <c r="M3705" s="5">
        <v>1059.79</v>
      </c>
      <c r="N3705">
        <v>1</v>
      </c>
    </row>
    <row r="3706" spans="1:14" x14ac:dyDescent="0.25">
      <c r="A3706" s="2">
        <v>45917</v>
      </c>
      <c r="B3706" s="3">
        <f t="shared" si="173"/>
        <v>2026</v>
      </c>
      <c r="C3706" t="str">
        <f t="shared" si="171"/>
        <v>2025-2026</v>
      </c>
      <c r="D3706" t="s">
        <v>148</v>
      </c>
      <c r="E3706" t="s">
        <v>81</v>
      </c>
      <c r="F3706" t="str">
        <f t="shared" si="172"/>
        <v>New South Wales</v>
      </c>
      <c r="G3706" t="s">
        <v>10</v>
      </c>
      <c r="H3706">
        <v>2485</v>
      </c>
      <c r="I3706" t="s">
        <v>11</v>
      </c>
      <c r="J3706" t="s">
        <v>68</v>
      </c>
      <c r="K3706" t="s">
        <v>151</v>
      </c>
      <c r="L3706" t="s">
        <v>21</v>
      </c>
      <c r="M3706" s="5">
        <v>1059.8399999999999</v>
      </c>
      <c r="N3706">
        <v>1</v>
      </c>
    </row>
    <row r="3707" spans="1:14" x14ac:dyDescent="0.25">
      <c r="A3707" s="2">
        <v>45393</v>
      </c>
      <c r="B3707" s="3">
        <f t="shared" si="173"/>
        <v>2024</v>
      </c>
      <c r="C3707" t="str">
        <f t="shared" si="171"/>
        <v>2023-2024</v>
      </c>
      <c r="D3707" t="s">
        <v>148</v>
      </c>
      <c r="E3707" t="s">
        <v>78</v>
      </c>
      <c r="F3707" t="str">
        <f t="shared" si="172"/>
        <v>New South Wales</v>
      </c>
      <c r="G3707" t="s">
        <v>10</v>
      </c>
      <c r="H3707">
        <v>2350</v>
      </c>
      <c r="I3707" t="s">
        <v>11</v>
      </c>
      <c r="J3707" t="s">
        <v>68</v>
      </c>
      <c r="K3707" t="s">
        <v>154</v>
      </c>
      <c r="L3707" t="s">
        <v>14</v>
      </c>
      <c r="M3707" s="5">
        <v>1063.3899999999999</v>
      </c>
      <c r="N3707">
        <v>1</v>
      </c>
    </row>
    <row r="3708" spans="1:14" x14ac:dyDescent="0.25">
      <c r="A3708" s="2">
        <v>45790</v>
      </c>
      <c r="B3708" s="3">
        <f t="shared" si="173"/>
        <v>2025</v>
      </c>
      <c r="C3708" t="str">
        <f t="shared" si="171"/>
        <v>2024-2025</v>
      </c>
      <c r="D3708" t="s">
        <v>147</v>
      </c>
      <c r="E3708" t="s">
        <v>103</v>
      </c>
      <c r="F3708" t="str">
        <f t="shared" si="172"/>
        <v>Queensland</v>
      </c>
      <c r="G3708" t="s">
        <v>35</v>
      </c>
      <c r="H3708">
        <v>4509</v>
      </c>
      <c r="I3708" t="s">
        <v>11</v>
      </c>
      <c r="J3708" t="s">
        <v>104</v>
      </c>
      <c r="K3708" t="s">
        <v>151</v>
      </c>
      <c r="L3708" t="s">
        <v>21</v>
      </c>
      <c r="M3708" s="5">
        <v>1065.18</v>
      </c>
      <c r="N3708">
        <v>1</v>
      </c>
    </row>
    <row r="3709" spans="1:14" x14ac:dyDescent="0.25">
      <c r="A3709" s="2">
        <v>45449</v>
      </c>
      <c r="B3709" s="3">
        <f t="shared" si="173"/>
        <v>2024</v>
      </c>
      <c r="C3709" t="str">
        <f t="shared" si="171"/>
        <v>2023-2024</v>
      </c>
      <c r="D3709" t="s">
        <v>147</v>
      </c>
      <c r="E3709" t="s">
        <v>113</v>
      </c>
      <c r="F3709" t="str">
        <f t="shared" si="172"/>
        <v>Queensland</v>
      </c>
      <c r="G3709" t="s">
        <v>35</v>
      </c>
      <c r="H3709">
        <v>4215</v>
      </c>
      <c r="I3709" t="s">
        <v>11</v>
      </c>
      <c r="J3709" t="s">
        <v>104</v>
      </c>
      <c r="K3709" t="s">
        <v>154</v>
      </c>
      <c r="L3709" t="s">
        <v>14</v>
      </c>
      <c r="M3709" s="5">
        <v>1065.98</v>
      </c>
      <c r="N3709">
        <v>1</v>
      </c>
    </row>
    <row r="3710" spans="1:14" x14ac:dyDescent="0.25">
      <c r="A3710" s="2">
        <v>45735</v>
      </c>
      <c r="B3710" s="3">
        <f t="shared" si="173"/>
        <v>2025</v>
      </c>
      <c r="C3710" t="str">
        <f t="shared" si="171"/>
        <v>2024-2025</v>
      </c>
      <c r="D3710" t="s">
        <v>147</v>
      </c>
      <c r="E3710" t="s">
        <v>96</v>
      </c>
      <c r="F3710" t="str">
        <f t="shared" si="172"/>
        <v>Western Australia</v>
      </c>
      <c r="G3710" t="s">
        <v>48</v>
      </c>
      <c r="H3710">
        <v>6330</v>
      </c>
      <c r="I3710" t="s">
        <v>11</v>
      </c>
      <c r="J3710" t="s">
        <v>94</v>
      </c>
      <c r="K3710" t="s">
        <v>149</v>
      </c>
      <c r="L3710" t="s">
        <v>15</v>
      </c>
      <c r="M3710" s="5">
        <v>1066.8999999999999</v>
      </c>
      <c r="N3710">
        <v>1</v>
      </c>
    </row>
    <row r="3711" spans="1:14" x14ac:dyDescent="0.25">
      <c r="A3711" s="2">
        <v>45988</v>
      </c>
      <c r="B3711" s="3">
        <f t="shared" si="173"/>
        <v>2026</v>
      </c>
      <c r="C3711" t="str">
        <f t="shared" si="171"/>
        <v>2025-2026</v>
      </c>
      <c r="D3711" t="s">
        <v>147</v>
      </c>
      <c r="E3711" t="s">
        <v>137</v>
      </c>
      <c r="F3711" t="str">
        <f t="shared" si="172"/>
        <v>New South Wales</v>
      </c>
      <c r="G3711" t="s">
        <v>10</v>
      </c>
      <c r="H3711">
        <v>2031</v>
      </c>
      <c r="I3711" t="s">
        <v>11</v>
      </c>
      <c r="J3711" t="s">
        <v>12</v>
      </c>
      <c r="K3711" t="s">
        <v>154</v>
      </c>
      <c r="L3711" t="s">
        <v>14</v>
      </c>
      <c r="M3711" s="5">
        <v>1067.18</v>
      </c>
      <c r="N3711">
        <v>1</v>
      </c>
    </row>
    <row r="3712" spans="1:14" x14ac:dyDescent="0.25">
      <c r="A3712" s="2">
        <v>45432</v>
      </c>
      <c r="B3712" s="3">
        <f t="shared" si="173"/>
        <v>2024</v>
      </c>
      <c r="C3712" t="str">
        <f t="shared" si="171"/>
        <v>2023-2024</v>
      </c>
      <c r="D3712" t="s">
        <v>147</v>
      </c>
      <c r="E3712" t="s">
        <v>109</v>
      </c>
      <c r="F3712" t="str">
        <f t="shared" si="172"/>
        <v>New South Wales</v>
      </c>
      <c r="G3712" t="s">
        <v>10</v>
      </c>
      <c r="H3712">
        <v>2480</v>
      </c>
      <c r="I3712" t="s">
        <v>11</v>
      </c>
      <c r="J3712" t="s">
        <v>68</v>
      </c>
      <c r="K3712" t="s">
        <v>151</v>
      </c>
      <c r="L3712" t="s">
        <v>21</v>
      </c>
      <c r="M3712" s="5">
        <v>1068.93</v>
      </c>
      <c r="N3712">
        <v>1</v>
      </c>
    </row>
    <row r="3713" spans="1:14" x14ac:dyDescent="0.25">
      <c r="A3713" s="2">
        <v>46019</v>
      </c>
      <c r="B3713" s="3">
        <f t="shared" si="173"/>
        <v>2026</v>
      </c>
      <c r="C3713" t="str">
        <f t="shared" si="171"/>
        <v>2025-2026</v>
      </c>
      <c r="D3713" t="s">
        <v>148</v>
      </c>
      <c r="E3713" t="s">
        <v>61</v>
      </c>
      <c r="F3713" t="str">
        <f t="shared" si="172"/>
        <v>New South Wales</v>
      </c>
      <c r="G3713" t="s">
        <v>10</v>
      </c>
      <c r="H3713">
        <v>2539</v>
      </c>
      <c r="I3713" t="s">
        <v>11</v>
      </c>
      <c r="J3713" t="s">
        <v>58</v>
      </c>
      <c r="K3713" t="s">
        <v>151</v>
      </c>
      <c r="L3713" t="s">
        <v>21</v>
      </c>
      <c r="M3713" s="5">
        <v>1070.0999999999999</v>
      </c>
      <c r="N3713">
        <v>1</v>
      </c>
    </row>
    <row r="3714" spans="1:14" x14ac:dyDescent="0.25">
      <c r="A3714" s="2">
        <v>45528</v>
      </c>
      <c r="B3714" s="3">
        <f t="shared" si="173"/>
        <v>2025</v>
      </c>
      <c r="C3714" t="str">
        <f t="shared" ref="C3714:C3777" si="174">IF(MONTH(A3714) &gt;= 7, YEAR(A3714) &amp; "-" &amp; YEAR(A3714) + 1, YEAR(A3714) - 1 &amp; "-" &amp; YEAR(A3714))</f>
        <v>2024-2025</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25">
      <c r="A3715" s="2">
        <v>45648</v>
      </c>
      <c r="B3715" s="3">
        <f t="shared" ref="B3715:B3778" si="176">IF(MONTH(A3715)&gt;=7,YEAR(A3715)+1,YEAR(A3715))</f>
        <v>2025</v>
      </c>
      <c r="C3715" t="str">
        <f t="shared" si="174"/>
        <v>2024-2025</v>
      </c>
      <c r="D3715" t="s">
        <v>147</v>
      </c>
      <c r="E3715" t="s">
        <v>138</v>
      </c>
      <c r="F3715" t="str">
        <f t="shared" si="175"/>
        <v>Queensland</v>
      </c>
      <c r="G3715" t="s">
        <v>35</v>
      </c>
      <c r="H3715">
        <v>4558</v>
      </c>
      <c r="I3715" t="s">
        <v>11</v>
      </c>
      <c r="J3715" t="s">
        <v>120</v>
      </c>
      <c r="K3715" t="s">
        <v>157</v>
      </c>
      <c r="L3715" t="s">
        <v>22</v>
      </c>
      <c r="M3715" s="5">
        <v>1076.07</v>
      </c>
      <c r="N3715">
        <v>1</v>
      </c>
    </row>
    <row r="3716" spans="1:14" x14ac:dyDescent="0.25">
      <c r="A3716" s="2">
        <v>45554</v>
      </c>
      <c r="B3716" s="3">
        <f t="shared" si="176"/>
        <v>2025</v>
      </c>
      <c r="C3716" t="str">
        <f t="shared" si="174"/>
        <v>2024-2025</v>
      </c>
      <c r="D3716" t="s">
        <v>147</v>
      </c>
      <c r="E3716" t="s">
        <v>50</v>
      </c>
      <c r="F3716" t="str">
        <f t="shared" si="175"/>
        <v>Queensland</v>
      </c>
      <c r="G3716" t="s">
        <v>35</v>
      </c>
      <c r="H3716">
        <v>4703</v>
      </c>
      <c r="I3716" t="s">
        <v>11</v>
      </c>
      <c r="J3716" t="s">
        <v>51</v>
      </c>
      <c r="K3716" t="s">
        <v>150</v>
      </c>
      <c r="L3716" t="s">
        <v>18</v>
      </c>
      <c r="M3716" s="5">
        <v>1077.06</v>
      </c>
      <c r="N3716">
        <v>1</v>
      </c>
    </row>
    <row r="3717" spans="1:14" x14ac:dyDescent="0.25">
      <c r="A3717" s="2">
        <v>45706</v>
      </c>
      <c r="B3717" s="3">
        <f t="shared" si="176"/>
        <v>2025</v>
      </c>
      <c r="C3717" t="str">
        <f t="shared" si="174"/>
        <v>2024-2025</v>
      </c>
      <c r="D3717" t="s">
        <v>147</v>
      </c>
      <c r="E3717" t="s">
        <v>9</v>
      </c>
      <c r="F3717" t="str">
        <f t="shared" si="175"/>
        <v>New South Wales</v>
      </c>
      <c r="G3717" t="s">
        <v>10</v>
      </c>
      <c r="H3717">
        <v>2067</v>
      </c>
      <c r="I3717" t="s">
        <v>11</v>
      </c>
      <c r="J3717" t="s">
        <v>12</v>
      </c>
      <c r="K3717" t="s">
        <v>154</v>
      </c>
      <c r="L3717" t="s">
        <v>14</v>
      </c>
      <c r="M3717" s="5">
        <v>1077.3699999999999</v>
      </c>
      <c r="N3717">
        <v>1</v>
      </c>
    </row>
    <row r="3718" spans="1:14" x14ac:dyDescent="0.25">
      <c r="A3718" s="2">
        <v>45547</v>
      </c>
      <c r="B3718" s="3">
        <f t="shared" si="176"/>
        <v>2025</v>
      </c>
      <c r="C3718" t="str">
        <f t="shared" si="174"/>
        <v>2024-2025</v>
      </c>
      <c r="D3718" t="s">
        <v>147</v>
      </c>
      <c r="E3718" t="s">
        <v>93</v>
      </c>
      <c r="F3718" t="str">
        <f t="shared" si="175"/>
        <v>Western Australia</v>
      </c>
      <c r="G3718" t="s">
        <v>48</v>
      </c>
      <c r="H3718">
        <v>6112</v>
      </c>
      <c r="I3718" t="s">
        <v>11</v>
      </c>
      <c r="J3718" t="s">
        <v>94</v>
      </c>
      <c r="K3718" t="s">
        <v>151</v>
      </c>
      <c r="L3718" t="s">
        <v>21</v>
      </c>
      <c r="M3718" s="5">
        <v>1079.81</v>
      </c>
      <c r="N3718">
        <v>1</v>
      </c>
    </row>
    <row r="3719" spans="1:14" x14ac:dyDescent="0.25">
      <c r="A3719" s="2">
        <v>45528</v>
      </c>
      <c r="B3719" s="3">
        <f t="shared" si="176"/>
        <v>2025</v>
      </c>
      <c r="C3719" t="str">
        <f t="shared" si="174"/>
        <v>2024-2025</v>
      </c>
      <c r="D3719" t="s">
        <v>147</v>
      </c>
      <c r="E3719" t="s">
        <v>106</v>
      </c>
      <c r="F3719" t="str">
        <f t="shared" si="175"/>
        <v>Victoria</v>
      </c>
      <c r="G3719" t="s">
        <v>45</v>
      </c>
      <c r="H3719">
        <v>3915</v>
      </c>
      <c r="I3719" t="s">
        <v>11</v>
      </c>
      <c r="J3719" t="s">
        <v>55</v>
      </c>
      <c r="K3719" t="s">
        <v>153</v>
      </c>
      <c r="L3719" t="s">
        <v>16</v>
      </c>
      <c r="M3719" s="5">
        <v>1080.56</v>
      </c>
      <c r="N3719">
        <v>1</v>
      </c>
    </row>
    <row r="3720" spans="1:14" x14ac:dyDescent="0.25">
      <c r="A3720" s="2">
        <v>45739</v>
      </c>
      <c r="B3720" s="3">
        <f t="shared" si="176"/>
        <v>2025</v>
      </c>
      <c r="C3720" t="str">
        <f t="shared" si="174"/>
        <v>2024-2025</v>
      </c>
      <c r="D3720" t="s">
        <v>147</v>
      </c>
      <c r="E3720" t="s">
        <v>81</v>
      </c>
      <c r="F3720" t="str">
        <f t="shared" si="175"/>
        <v>New South Wales</v>
      </c>
      <c r="G3720" t="s">
        <v>10</v>
      </c>
      <c r="H3720">
        <v>2485</v>
      </c>
      <c r="I3720" t="s">
        <v>11</v>
      </c>
      <c r="J3720" t="s">
        <v>68</v>
      </c>
      <c r="K3720" t="s">
        <v>149</v>
      </c>
      <c r="L3720" t="s">
        <v>15</v>
      </c>
      <c r="M3720" s="5">
        <v>1084.98</v>
      </c>
      <c r="N3720">
        <v>1</v>
      </c>
    </row>
    <row r="3721" spans="1:14" x14ac:dyDescent="0.25">
      <c r="A3721" s="2">
        <v>45706</v>
      </c>
      <c r="B3721" s="3">
        <f t="shared" si="176"/>
        <v>2025</v>
      </c>
      <c r="C3721" t="str">
        <f t="shared" si="174"/>
        <v>2024-2025</v>
      </c>
      <c r="D3721" t="s">
        <v>147</v>
      </c>
      <c r="E3721" t="s">
        <v>135</v>
      </c>
      <c r="F3721" t="str">
        <f t="shared" si="175"/>
        <v>Victoria</v>
      </c>
      <c r="G3721" t="s">
        <v>45</v>
      </c>
      <c r="H3721">
        <v>3550</v>
      </c>
      <c r="I3721" t="s">
        <v>11</v>
      </c>
      <c r="J3721" t="s">
        <v>60</v>
      </c>
      <c r="K3721" t="s">
        <v>150</v>
      </c>
      <c r="L3721" t="s">
        <v>18</v>
      </c>
      <c r="M3721" s="5">
        <v>1085.72</v>
      </c>
      <c r="N3721">
        <v>1</v>
      </c>
    </row>
    <row r="3722" spans="1:14" x14ac:dyDescent="0.25">
      <c r="A3722" s="2">
        <v>45730</v>
      </c>
      <c r="B3722" s="3">
        <f t="shared" si="176"/>
        <v>2025</v>
      </c>
      <c r="C3722" t="str">
        <f t="shared" si="174"/>
        <v>2024-2025</v>
      </c>
      <c r="D3722" t="s">
        <v>147</v>
      </c>
      <c r="E3722" t="s">
        <v>111</v>
      </c>
      <c r="F3722" t="str">
        <f t="shared" si="175"/>
        <v>New South Wales</v>
      </c>
      <c r="G3722" t="s">
        <v>10</v>
      </c>
      <c r="H3722">
        <v>2120</v>
      </c>
      <c r="I3722" t="s">
        <v>11</v>
      </c>
      <c r="J3722" t="s">
        <v>27</v>
      </c>
      <c r="K3722" t="s">
        <v>153</v>
      </c>
      <c r="L3722" t="s">
        <v>16</v>
      </c>
      <c r="M3722" s="5">
        <v>1088.4699999999998</v>
      </c>
      <c r="N3722">
        <v>1</v>
      </c>
    </row>
    <row r="3723" spans="1:14" x14ac:dyDescent="0.25">
      <c r="A3723" s="2">
        <v>45755</v>
      </c>
      <c r="B3723" s="3">
        <f t="shared" si="176"/>
        <v>2025</v>
      </c>
      <c r="C3723" t="str">
        <f t="shared" si="174"/>
        <v>2024-2025</v>
      </c>
      <c r="D3723" t="s">
        <v>147</v>
      </c>
      <c r="E3723" t="s">
        <v>39</v>
      </c>
      <c r="F3723" t="str">
        <f t="shared" si="175"/>
        <v>South Australia</v>
      </c>
      <c r="G3723" t="s">
        <v>32</v>
      </c>
      <c r="H3723">
        <v>5343</v>
      </c>
      <c r="I3723" t="s">
        <v>11</v>
      </c>
      <c r="J3723" t="s">
        <v>38</v>
      </c>
      <c r="K3723" t="s">
        <v>151</v>
      </c>
      <c r="L3723" t="s">
        <v>21</v>
      </c>
      <c r="M3723" s="5">
        <v>1088.77</v>
      </c>
      <c r="N3723">
        <v>1</v>
      </c>
    </row>
    <row r="3724" spans="1:14" x14ac:dyDescent="0.25">
      <c r="A3724" s="2">
        <v>45501</v>
      </c>
      <c r="B3724" s="3">
        <f t="shared" si="176"/>
        <v>2025</v>
      </c>
      <c r="C3724" t="str">
        <f t="shared" si="174"/>
        <v>2024-2025</v>
      </c>
      <c r="D3724" t="s">
        <v>147</v>
      </c>
      <c r="E3724" t="s">
        <v>31</v>
      </c>
      <c r="F3724" t="str">
        <f t="shared" si="175"/>
        <v>South Australia</v>
      </c>
      <c r="G3724" t="s">
        <v>32</v>
      </c>
      <c r="H3724">
        <v>5168</v>
      </c>
      <c r="I3724" t="s">
        <v>11</v>
      </c>
      <c r="J3724" t="s">
        <v>33</v>
      </c>
      <c r="K3724" t="s">
        <v>149</v>
      </c>
      <c r="L3724" t="s">
        <v>15</v>
      </c>
      <c r="M3724" s="5">
        <v>1089.1500000000001</v>
      </c>
      <c r="N3724">
        <v>1</v>
      </c>
    </row>
    <row r="3725" spans="1:14" x14ac:dyDescent="0.25">
      <c r="A3725" s="2">
        <v>45811</v>
      </c>
      <c r="B3725" s="3">
        <f t="shared" si="176"/>
        <v>2025</v>
      </c>
      <c r="C3725" t="str">
        <f t="shared" si="174"/>
        <v>2024-2025</v>
      </c>
      <c r="D3725" t="s">
        <v>148</v>
      </c>
      <c r="E3725" t="s">
        <v>34</v>
      </c>
      <c r="F3725" t="str">
        <f t="shared" si="175"/>
        <v>Queensland</v>
      </c>
      <c r="G3725" t="s">
        <v>35</v>
      </c>
      <c r="H3725">
        <v>4802</v>
      </c>
      <c r="I3725" t="s">
        <v>11</v>
      </c>
      <c r="J3725" t="s">
        <v>36</v>
      </c>
      <c r="K3725" t="s">
        <v>150</v>
      </c>
      <c r="L3725" t="s">
        <v>18</v>
      </c>
      <c r="M3725" s="5">
        <v>1090.05</v>
      </c>
      <c r="N3725">
        <v>1</v>
      </c>
    </row>
    <row r="3726" spans="1:14" x14ac:dyDescent="0.25">
      <c r="A3726" s="2">
        <v>45997</v>
      </c>
      <c r="B3726" s="3">
        <f t="shared" si="176"/>
        <v>2026</v>
      </c>
      <c r="C3726" t="str">
        <f t="shared" si="174"/>
        <v>2025-2026</v>
      </c>
      <c r="D3726" t="s">
        <v>148</v>
      </c>
      <c r="E3726" t="s">
        <v>61</v>
      </c>
      <c r="F3726" t="str">
        <f t="shared" si="175"/>
        <v>New South Wales</v>
      </c>
      <c r="G3726" t="s">
        <v>10</v>
      </c>
      <c r="H3726">
        <v>2539</v>
      </c>
      <c r="I3726" t="s">
        <v>11</v>
      </c>
      <c r="J3726" t="s">
        <v>58</v>
      </c>
      <c r="K3726" t="s">
        <v>150</v>
      </c>
      <c r="L3726" t="s">
        <v>18</v>
      </c>
      <c r="M3726" s="5">
        <v>1091.2200000000003</v>
      </c>
      <c r="N3726">
        <v>1</v>
      </c>
    </row>
    <row r="3727" spans="1:14" x14ac:dyDescent="0.25">
      <c r="A3727" s="2">
        <v>45807</v>
      </c>
      <c r="B3727" s="3">
        <f t="shared" si="176"/>
        <v>2025</v>
      </c>
      <c r="C3727" t="str">
        <f t="shared" si="174"/>
        <v>2024-2025</v>
      </c>
      <c r="D3727" t="s">
        <v>148</v>
      </c>
      <c r="E3727" t="s">
        <v>87</v>
      </c>
      <c r="F3727" t="str">
        <f t="shared" si="175"/>
        <v>New South Wales</v>
      </c>
      <c r="G3727" t="s">
        <v>10</v>
      </c>
      <c r="H3727">
        <v>2790</v>
      </c>
      <c r="I3727" t="s">
        <v>11</v>
      </c>
      <c r="J3727" t="s">
        <v>25</v>
      </c>
      <c r="K3727" t="s">
        <v>155</v>
      </c>
      <c r="L3727" t="s">
        <v>20</v>
      </c>
      <c r="M3727" s="5">
        <v>1093.4399999999998</v>
      </c>
      <c r="N3727">
        <v>1</v>
      </c>
    </row>
    <row r="3728" spans="1:14" x14ac:dyDescent="0.25">
      <c r="A3728" s="2">
        <v>45442</v>
      </c>
      <c r="B3728" s="3">
        <f t="shared" si="176"/>
        <v>2024</v>
      </c>
      <c r="C3728" t="str">
        <f t="shared" si="174"/>
        <v>2023-2024</v>
      </c>
      <c r="D3728" t="s">
        <v>147</v>
      </c>
      <c r="E3728" t="s">
        <v>117</v>
      </c>
      <c r="F3728" t="str">
        <f t="shared" si="175"/>
        <v>Queensland</v>
      </c>
      <c r="G3728" t="s">
        <v>35</v>
      </c>
      <c r="H3728">
        <v>4119</v>
      </c>
      <c r="I3728" t="s">
        <v>11</v>
      </c>
      <c r="J3728" t="s">
        <v>43</v>
      </c>
      <c r="K3728" t="s">
        <v>157</v>
      </c>
      <c r="L3728" t="s">
        <v>22</v>
      </c>
      <c r="M3728" s="5">
        <v>1093.68</v>
      </c>
      <c r="N3728">
        <v>1</v>
      </c>
    </row>
    <row r="3729" spans="1:14" x14ac:dyDescent="0.25">
      <c r="A3729" s="2">
        <v>45789</v>
      </c>
      <c r="B3729" s="3">
        <f t="shared" si="176"/>
        <v>2025</v>
      </c>
      <c r="C3729" t="str">
        <f t="shared" si="174"/>
        <v>2024-2025</v>
      </c>
      <c r="D3729" t="s">
        <v>147</v>
      </c>
      <c r="E3729" t="s">
        <v>113</v>
      </c>
      <c r="F3729" t="str">
        <f t="shared" si="175"/>
        <v>Queensland</v>
      </c>
      <c r="G3729" t="s">
        <v>35</v>
      </c>
      <c r="H3729">
        <v>4215</v>
      </c>
      <c r="I3729" t="s">
        <v>11</v>
      </c>
      <c r="J3729" t="s">
        <v>104</v>
      </c>
      <c r="K3729" t="s">
        <v>154</v>
      </c>
      <c r="L3729" t="s">
        <v>14</v>
      </c>
      <c r="M3729" s="5">
        <v>1094.07</v>
      </c>
      <c r="N3729">
        <v>1</v>
      </c>
    </row>
    <row r="3730" spans="1:14" x14ac:dyDescent="0.25">
      <c r="A3730" s="2">
        <v>45915</v>
      </c>
      <c r="B3730" s="3">
        <f t="shared" si="176"/>
        <v>2026</v>
      </c>
      <c r="C3730" t="str">
        <f t="shared" si="174"/>
        <v>2025-2026</v>
      </c>
      <c r="D3730" t="s">
        <v>148</v>
      </c>
      <c r="E3730" t="s">
        <v>100</v>
      </c>
      <c r="F3730" t="str">
        <f t="shared" si="175"/>
        <v>Western Australia</v>
      </c>
      <c r="G3730" t="s">
        <v>48</v>
      </c>
      <c r="H3730">
        <v>6021</v>
      </c>
      <c r="I3730" t="s">
        <v>11</v>
      </c>
      <c r="J3730" t="s">
        <v>49</v>
      </c>
      <c r="K3730" t="s">
        <v>151</v>
      </c>
      <c r="L3730" t="s">
        <v>21</v>
      </c>
      <c r="M3730" s="5">
        <v>1095.78</v>
      </c>
      <c r="N3730">
        <v>1</v>
      </c>
    </row>
    <row r="3731" spans="1:14" x14ac:dyDescent="0.25">
      <c r="A3731" s="2">
        <v>45497</v>
      </c>
      <c r="B3731" s="3">
        <f t="shared" si="176"/>
        <v>2025</v>
      </c>
      <c r="C3731" t="str">
        <f t="shared" si="174"/>
        <v>2024-2025</v>
      </c>
      <c r="D3731" t="s">
        <v>147</v>
      </c>
      <c r="E3731" t="s">
        <v>99</v>
      </c>
      <c r="F3731" t="str">
        <f t="shared" si="175"/>
        <v>Victoria</v>
      </c>
      <c r="G3731" t="s">
        <v>45</v>
      </c>
      <c r="H3731">
        <v>3148</v>
      </c>
      <c r="I3731" t="s">
        <v>11</v>
      </c>
      <c r="J3731" t="s">
        <v>63</v>
      </c>
      <c r="K3731" t="s">
        <v>149</v>
      </c>
      <c r="L3731" t="s">
        <v>15</v>
      </c>
      <c r="M3731" s="5">
        <v>1096.19</v>
      </c>
      <c r="N3731">
        <v>1</v>
      </c>
    </row>
    <row r="3732" spans="1:14" x14ac:dyDescent="0.25">
      <c r="A3732" s="2">
        <v>45501</v>
      </c>
      <c r="B3732" s="3">
        <f t="shared" si="176"/>
        <v>2025</v>
      </c>
      <c r="C3732" t="str">
        <f t="shared" si="174"/>
        <v>2024-2025</v>
      </c>
      <c r="D3732" t="s">
        <v>147</v>
      </c>
      <c r="E3732" t="s">
        <v>64</v>
      </c>
      <c r="F3732" t="str">
        <f t="shared" si="175"/>
        <v>Victoria</v>
      </c>
      <c r="G3732" t="s">
        <v>45</v>
      </c>
      <c r="H3732">
        <v>3199</v>
      </c>
      <c r="I3732" t="s">
        <v>11</v>
      </c>
      <c r="J3732" t="s">
        <v>63</v>
      </c>
      <c r="K3732" t="s">
        <v>154</v>
      </c>
      <c r="L3732" t="s">
        <v>14</v>
      </c>
      <c r="M3732" s="5">
        <v>1099.27</v>
      </c>
      <c r="N3732">
        <v>1</v>
      </c>
    </row>
    <row r="3733" spans="1:14" x14ac:dyDescent="0.25">
      <c r="A3733" s="2">
        <v>45568</v>
      </c>
      <c r="B3733" s="3">
        <f t="shared" si="176"/>
        <v>2025</v>
      </c>
      <c r="C3733" t="str">
        <f t="shared" si="174"/>
        <v>2024-2025</v>
      </c>
      <c r="D3733" t="s">
        <v>147</v>
      </c>
      <c r="E3733" t="s">
        <v>88</v>
      </c>
      <c r="F3733" t="str">
        <f t="shared" si="175"/>
        <v>South Australia</v>
      </c>
      <c r="G3733" t="s">
        <v>32</v>
      </c>
      <c r="H3733">
        <v>5011</v>
      </c>
      <c r="I3733" t="s">
        <v>11</v>
      </c>
      <c r="J3733" t="s">
        <v>33</v>
      </c>
      <c r="K3733" t="s">
        <v>149</v>
      </c>
      <c r="L3733" t="s">
        <v>15</v>
      </c>
      <c r="M3733" s="5">
        <v>1100.4099999999999</v>
      </c>
      <c r="N3733">
        <v>1</v>
      </c>
    </row>
    <row r="3734" spans="1:14" x14ac:dyDescent="0.25">
      <c r="A3734" s="2">
        <v>45894</v>
      </c>
      <c r="B3734" s="3">
        <f t="shared" si="176"/>
        <v>2026</v>
      </c>
      <c r="C3734" t="str">
        <f t="shared" si="174"/>
        <v>2025-2026</v>
      </c>
      <c r="D3734" t="s">
        <v>147</v>
      </c>
      <c r="E3734" t="s">
        <v>52</v>
      </c>
      <c r="F3734" t="str">
        <f t="shared" si="175"/>
        <v>Victoria</v>
      </c>
      <c r="G3734" t="s">
        <v>45</v>
      </c>
      <c r="H3734">
        <v>3030</v>
      </c>
      <c r="I3734" t="s">
        <v>11</v>
      </c>
      <c r="J3734" t="s">
        <v>46</v>
      </c>
      <c r="K3734" t="s">
        <v>153</v>
      </c>
      <c r="L3734" t="s">
        <v>16</v>
      </c>
      <c r="M3734" s="5">
        <v>1101.0899999999999</v>
      </c>
      <c r="N3734">
        <v>1</v>
      </c>
    </row>
    <row r="3735" spans="1:14" x14ac:dyDescent="0.25">
      <c r="A3735" s="2">
        <v>45994</v>
      </c>
      <c r="B3735" s="3">
        <f t="shared" si="176"/>
        <v>2026</v>
      </c>
      <c r="C3735" t="str">
        <f t="shared" si="174"/>
        <v>2025-2026</v>
      </c>
      <c r="D3735" t="s">
        <v>147</v>
      </c>
      <c r="E3735" t="s">
        <v>141</v>
      </c>
      <c r="F3735" t="str">
        <f t="shared" si="175"/>
        <v>Western Australia</v>
      </c>
      <c r="G3735" t="s">
        <v>48</v>
      </c>
      <c r="H3735">
        <v>6052</v>
      </c>
      <c r="I3735" t="s">
        <v>11</v>
      </c>
      <c r="J3735" t="s">
        <v>49</v>
      </c>
      <c r="K3735" t="s">
        <v>151</v>
      </c>
      <c r="L3735" t="s">
        <v>21</v>
      </c>
      <c r="M3735" s="5">
        <v>1105.31</v>
      </c>
      <c r="N3735">
        <v>1</v>
      </c>
    </row>
    <row r="3736" spans="1:14" x14ac:dyDescent="0.25">
      <c r="A3736" s="2">
        <v>45403</v>
      </c>
      <c r="B3736" s="3">
        <f t="shared" si="176"/>
        <v>2024</v>
      </c>
      <c r="C3736" t="str">
        <f t="shared" si="174"/>
        <v>2023-2024</v>
      </c>
      <c r="D3736" t="s">
        <v>147</v>
      </c>
      <c r="E3736" t="s">
        <v>9</v>
      </c>
      <c r="F3736" t="str">
        <f t="shared" si="175"/>
        <v>New South Wales</v>
      </c>
      <c r="G3736" t="s">
        <v>10</v>
      </c>
      <c r="H3736">
        <v>2067</v>
      </c>
      <c r="I3736" t="s">
        <v>11</v>
      </c>
      <c r="J3736" t="s">
        <v>12</v>
      </c>
      <c r="K3736" t="s">
        <v>154</v>
      </c>
      <c r="L3736" t="s">
        <v>14</v>
      </c>
      <c r="M3736" s="5">
        <v>1105.97</v>
      </c>
      <c r="N3736">
        <v>1</v>
      </c>
    </row>
    <row r="3737" spans="1:14" x14ac:dyDescent="0.25">
      <c r="A3737" s="2">
        <v>45806</v>
      </c>
      <c r="B3737" s="3">
        <f t="shared" si="176"/>
        <v>2025</v>
      </c>
      <c r="C3737" t="str">
        <f t="shared" si="174"/>
        <v>2024-2025</v>
      </c>
      <c r="D3737" t="s">
        <v>147</v>
      </c>
      <c r="E3737" t="s">
        <v>113</v>
      </c>
      <c r="F3737" t="str">
        <f t="shared" si="175"/>
        <v>Queensland</v>
      </c>
      <c r="G3737" t="s">
        <v>35</v>
      </c>
      <c r="H3737">
        <v>4215</v>
      </c>
      <c r="I3737" t="s">
        <v>11</v>
      </c>
      <c r="J3737" t="s">
        <v>104</v>
      </c>
      <c r="K3737" t="s">
        <v>150</v>
      </c>
      <c r="L3737" t="s">
        <v>18</v>
      </c>
      <c r="M3737" s="5">
        <v>1106.07</v>
      </c>
      <c r="N3737">
        <v>1</v>
      </c>
    </row>
    <row r="3738" spans="1:14" x14ac:dyDescent="0.25">
      <c r="A3738" s="2">
        <v>45322</v>
      </c>
      <c r="B3738" s="3">
        <f t="shared" si="176"/>
        <v>2024</v>
      </c>
      <c r="C3738" t="str">
        <f t="shared" si="174"/>
        <v>2023-2024</v>
      </c>
      <c r="D3738" t="s">
        <v>147</v>
      </c>
      <c r="E3738" t="s">
        <v>101</v>
      </c>
      <c r="F3738" t="str">
        <f t="shared" si="175"/>
        <v>Victoria</v>
      </c>
      <c r="G3738" t="s">
        <v>45</v>
      </c>
      <c r="H3738">
        <v>3131</v>
      </c>
      <c r="I3738" t="s">
        <v>11</v>
      </c>
      <c r="J3738" t="s">
        <v>63</v>
      </c>
      <c r="K3738" t="s">
        <v>149</v>
      </c>
      <c r="L3738" t="s">
        <v>15</v>
      </c>
      <c r="M3738" s="5">
        <v>1107.77</v>
      </c>
      <c r="N3738">
        <v>1</v>
      </c>
    </row>
    <row r="3739" spans="1:14" x14ac:dyDescent="0.25">
      <c r="A3739" s="2">
        <v>45305</v>
      </c>
      <c r="B3739" s="3">
        <f t="shared" si="176"/>
        <v>2024</v>
      </c>
      <c r="C3739" t="str">
        <f t="shared" si="174"/>
        <v>2023-2024</v>
      </c>
      <c r="D3739" t="s">
        <v>148</v>
      </c>
      <c r="E3739" t="s">
        <v>96</v>
      </c>
      <c r="F3739" t="str">
        <f t="shared" si="175"/>
        <v>Western Australia</v>
      </c>
      <c r="G3739" t="s">
        <v>48</v>
      </c>
      <c r="H3739">
        <v>6330</v>
      </c>
      <c r="I3739" t="s">
        <v>11</v>
      </c>
      <c r="J3739" t="s">
        <v>94</v>
      </c>
      <c r="K3739" t="s">
        <v>154</v>
      </c>
      <c r="L3739" t="s">
        <v>14</v>
      </c>
      <c r="M3739" s="5">
        <v>1111.06</v>
      </c>
      <c r="N3739">
        <v>1</v>
      </c>
    </row>
    <row r="3740" spans="1:14" x14ac:dyDescent="0.25">
      <c r="A3740" s="2">
        <v>45545</v>
      </c>
      <c r="B3740" s="3">
        <f t="shared" si="176"/>
        <v>2025</v>
      </c>
      <c r="C3740" t="str">
        <f t="shared" si="174"/>
        <v>2024-2025</v>
      </c>
      <c r="D3740" t="s">
        <v>147</v>
      </c>
      <c r="E3740" t="s">
        <v>116</v>
      </c>
      <c r="F3740" t="str">
        <f t="shared" si="175"/>
        <v>Western Australia</v>
      </c>
      <c r="G3740" t="s">
        <v>48</v>
      </c>
      <c r="H3740">
        <v>6725</v>
      </c>
      <c r="I3740" t="s">
        <v>11</v>
      </c>
      <c r="J3740" t="s">
        <v>77</v>
      </c>
      <c r="K3740" t="s">
        <v>151</v>
      </c>
      <c r="L3740" t="s">
        <v>21</v>
      </c>
      <c r="M3740" s="5">
        <v>1115.3800000000001</v>
      </c>
      <c r="N3740">
        <v>1</v>
      </c>
    </row>
    <row r="3741" spans="1:14" x14ac:dyDescent="0.25">
      <c r="A3741" s="2">
        <v>45715</v>
      </c>
      <c r="B3741" s="3">
        <f t="shared" si="176"/>
        <v>2025</v>
      </c>
      <c r="C3741" t="str">
        <f t="shared" si="174"/>
        <v>2024-2025</v>
      </c>
      <c r="D3741" t="s">
        <v>147</v>
      </c>
      <c r="E3741" t="s">
        <v>41</v>
      </c>
      <c r="F3741" t="str">
        <f t="shared" si="175"/>
        <v>New South Wales</v>
      </c>
      <c r="G3741" t="s">
        <v>10</v>
      </c>
      <c r="H3741">
        <v>2830</v>
      </c>
      <c r="I3741" t="s">
        <v>11</v>
      </c>
      <c r="J3741" t="s">
        <v>25</v>
      </c>
      <c r="K3741" t="s">
        <v>157</v>
      </c>
      <c r="L3741" t="s">
        <v>22</v>
      </c>
      <c r="M3741" s="5">
        <v>1115.45</v>
      </c>
      <c r="N3741">
        <v>1</v>
      </c>
    </row>
    <row r="3742" spans="1:14" x14ac:dyDescent="0.25">
      <c r="A3742" s="2">
        <v>45428</v>
      </c>
      <c r="B3742" s="3">
        <f t="shared" si="176"/>
        <v>2024</v>
      </c>
      <c r="C3742" t="str">
        <f t="shared" si="174"/>
        <v>2023-2024</v>
      </c>
      <c r="D3742" t="s">
        <v>147</v>
      </c>
      <c r="E3742" t="s">
        <v>107</v>
      </c>
      <c r="F3742" t="str">
        <f t="shared" si="175"/>
        <v>Queensland</v>
      </c>
      <c r="G3742" t="s">
        <v>35</v>
      </c>
      <c r="H3742">
        <v>4220</v>
      </c>
      <c r="I3742" t="s">
        <v>11</v>
      </c>
      <c r="J3742" t="s">
        <v>104</v>
      </c>
      <c r="K3742" t="s">
        <v>155</v>
      </c>
      <c r="L3742" t="s">
        <v>20</v>
      </c>
      <c r="M3742" s="5">
        <v>1115.72</v>
      </c>
      <c r="N3742">
        <v>1</v>
      </c>
    </row>
    <row r="3743" spans="1:14" x14ac:dyDescent="0.25">
      <c r="A3743" s="2">
        <v>45419</v>
      </c>
      <c r="B3743" s="3">
        <f t="shared" si="176"/>
        <v>2024</v>
      </c>
      <c r="C3743" t="str">
        <f t="shared" si="174"/>
        <v>2023-2024</v>
      </c>
      <c r="D3743" t="s">
        <v>147</v>
      </c>
      <c r="E3743" t="s">
        <v>124</v>
      </c>
      <c r="F3743" t="str">
        <f t="shared" si="175"/>
        <v>New South Wales</v>
      </c>
      <c r="G3743" t="s">
        <v>10</v>
      </c>
      <c r="H3743">
        <v>2015</v>
      </c>
      <c r="I3743" t="s">
        <v>11</v>
      </c>
      <c r="J3743" t="s">
        <v>12</v>
      </c>
      <c r="K3743" t="s">
        <v>19</v>
      </c>
      <c r="L3743" t="s">
        <v>23</v>
      </c>
      <c r="M3743" s="5">
        <v>1115.99</v>
      </c>
      <c r="N3743">
        <v>1</v>
      </c>
    </row>
    <row r="3744" spans="1:14" x14ac:dyDescent="0.25">
      <c r="A3744" s="2">
        <v>45906</v>
      </c>
      <c r="B3744" s="3">
        <f t="shared" si="176"/>
        <v>2026</v>
      </c>
      <c r="C3744" t="str">
        <f t="shared" si="174"/>
        <v>2025-2026</v>
      </c>
      <c r="D3744" t="s">
        <v>147</v>
      </c>
      <c r="E3744" t="s">
        <v>134</v>
      </c>
      <c r="F3744" t="str">
        <f t="shared" si="175"/>
        <v>Queensland</v>
      </c>
      <c r="G3744" t="s">
        <v>35</v>
      </c>
      <c r="H3744">
        <v>4825</v>
      </c>
      <c r="I3744" t="s">
        <v>11</v>
      </c>
      <c r="J3744" t="s">
        <v>36</v>
      </c>
      <c r="K3744" t="s">
        <v>153</v>
      </c>
      <c r="L3744" t="s">
        <v>16</v>
      </c>
      <c r="M3744" s="5">
        <v>1119.6600000000001</v>
      </c>
      <c r="N3744">
        <v>1</v>
      </c>
    </row>
    <row r="3745" spans="1:14" x14ac:dyDescent="0.25">
      <c r="A3745" s="2">
        <v>45785</v>
      </c>
      <c r="B3745" s="3">
        <f t="shared" si="176"/>
        <v>2025</v>
      </c>
      <c r="C3745" t="str">
        <f t="shared" si="174"/>
        <v>2024-2025</v>
      </c>
      <c r="D3745" t="s">
        <v>148</v>
      </c>
      <c r="E3745" t="s">
        <v>76</v>
      </c>
      <c r="F3745" t="str">
        <f t="shared" si="175"/>
        <v>Western Australia</v>
      </c>
      <c r="G3745" t="s">
        <v>48</v>
      </c>
      <c r="H3745">
        <v>6450</v>
      </c>
      <c r="I3745" t="s">
        <v>11</v>
      </c>
      <c r="J3745" t="s">
        <v>77</v>
      </c>
      <c r="K3745" t="s">
        <v>150</v>
      </c>
      <c r="L3745" t="s">
        <v>18</v>
      </c>
      <c r="M3745" s="5">
        <v>1120.5</v>
      </c>
      <c r="N3745">
        <v>1</v>
      </c>
    </row>
    <row r="3746" spans="1:14" x14ac:dyDescent="0.25">
      <c r="A3746" s="2">
        <v>45830</v>
      </c>
      <c r="B3746" s="3">
        <f t="shared" si="176"/>
        <v>2025</v>
      </c>
      <c r="C3746" t="str">
        <f t="shared" si="174"/>
        <v>2024-2025</v>
      </c>
      <c r="D3746" t="s">
        <v>147</v>
      </c>
      <c r="E3746" t="s">
        <v>37</v>
      </c>
      <c r="F3746" t="str">
        <f t="shared" si="175"/>
        <v>South Australia</v>
      </c>
      <c r="G3746" t="s">
        <v>32</v>
      </c>
      <c r="H3746">
        <v>5607</v>
      </c>
      <c r="I3746" t="s">
        <v>11</v>
      </c>
      <c r="J3746" t="s">
        <v>38</v>
      </c>
      <c r="K3746" t="s">
        <v>150</v>
      </c>
      <c r="L3746" t="s">
        <v>18</v>
      </c>
      <c r="M3746" s="5">
        <v>1120.9100000000001</v>
      </c>
      <c r="N3746">
        <v>1</v>
      </c>
    </row>
    <row r="3747" spans="1:14" x14ac:dyDescent="0.25">
      <c r="A3747" s="2">
        <v>45538</v>
      </c>
      <c r="B3747" s="3">
        <f t="shared" si="176"/>
        <v>2025</v>
      </c>
      <c r="C3747" t="str">
        <f t="shared" si="174"/>
        <v>2024-2025</v>
      </c>
      <c r="D3747" t="s">
        <v>147</v>
      </c>
      <c r="E3747" t="s">
        <v>67</v>
      </c>
      <c r="F3747" t="str">
        <f t="shared" si="175"/>
        <v>New South Wales</v>
      </c>
      <c r="G3747" t="s">
        <v>10</v>
      </c>
      <c r="H3747">
        <v>2478</v>
      </c>
      <c r="I3747" t="s">
        <v>11</v>
      </c>
      <c r="J3747" t="s">
        <v>68</v>
      </c>
      <c r="K3747" t="s">
        <v>150</v>
      </c>
      <c r="L3747" t="s">
        <v>18</v>
      </c>
      <c r="M3747" s="5">
        <v>1123.33</v>
      </c>
      <c r="N3747">
        <v>1</v>
      </c>
    </row>
    <row r="3748" spans="1:14" x14ac:dyDescent="0.25">
      <c r="A3748" s="2">
        <v>45613</v>
      </c>
      <c r="B3748" s="3">
        <f t="shared" si="176"/>
        <v>2025</v>
      </c>
      <c r="C3748" t="str">
        <f t="shared" si="174"/>
        <v>2024-2025</v>
      </c>
      <c r="D3748" t="s">
        <v>148</v>
      </c>
      <c r="E3748" t="s">
        <v>56</v>
      </c>
      <c r="F3748" t="str">
        <f t="shared" si="175"/>
        <v>Northern Territory</v>
      </c>
      <c r="G3748" t="s">
        <v>29</v>
      </c>
      <c r="H3748">
        <v>870</v>
      </c>
      <c r="I3748" t="s">
        <v>11</v>
      </c>
      <c r="J3748" t="s">
        <v>30</v>
      </c>
      <c r="K3748" t="s">
        <v>150</v>
      </c>
      <c r="L3748" t="s">
        <v>18</v>
      </c>
      <c r="M3748" s="5">
        <v>1124.42</v>
      </c>
      <c r="N3748">
        <v>1</v>
      </c>
    </row>
    <row r="3749" spans="1:14" x14ac:dyDescent="0.25">
      <c r="A3749" s="2">
        <v>45794</v>
      </c>
      <c r="B3749" s="3">
        <f t="shared" si="176"/>
        <v>2025</v>
      </c>
      <c r="C3749" t="str">
        <f t="shared" si="174"/>
        <v>2024-2025</v>
      </c>
      <c r="D3749" t="s">
        <v>148</v>
      </c>
      <c r="E3749" t="s">
        <v>127</v>
      </c>
      <c r="F3749" t="str">
        <f t="shared" si="175"/>
        <v>New South Wales</v>
      </c>
      <c r="G3749" t="s">
        <v>10</v>
      </c>
      <c r="H3749">
        <v>2131</v>
      </c>
      <c r="I3749" t="s">
        <v>11</v>
      </c>
      <c r="J3749" t="s">
        <v>27</v>
      </c>
      <c r="K3749" t="s">
        <v>153</v>
      </c>
      <c r="L3749" t="s">
        <v>16</v>
      </c>
      <c r="M3749" s="5">
        <v>1126.3499999999999</v>
      </c>
      <c r="N3749">
        <v>1</v>
      </c>
    </row>
    <row r="3750" spans="1:14" x14ac:dyDescent="0.25">
      <c r="A3750" s="2">
        <v>45608</v>
      </c>
      <c r="B3750" s="3">
        <f t="shared" si="176"/>
        <v>2025</v>
      </c>
      <c r="C3750" t="str">
        <f t="shared" si="174"/>
        <v>2024-2025</v>
      </c>
      <c r="D3750" t="s">
        <v>147</v>
      </c>
      <c r="E3750" t="s">
        <v>89</v>
      </c>
      <c r="F3750" t="str">
        <f t="shared" si="175"/>
        <v>Queensland</v>
      </c>
      <c r="G3750" t="s">
        <v>35</v>
      </c>
      <c r="H3750">
        <v>4655</v>
      </c>
      <c r="I3750" t="s">
        <v>11</v>
      </c>
      <c r="J3750" t="s">
        <v>51</v>
      </c>
      <c r="K3750" t="s">
        <v>151</v>
      </c>
      <c r="L3750" t="s">
        <v>21</v>
      </c>
      <c r="M3750" s="5">
        <v>1127.54</v>
      </c>
      <c r="N3750">
        <v>1</v>
      </c>
    </row>
    <row r="3751" spans="1:14" x14ac:dyDescent="0.25">
      <c r="A3751" s="2">
        <v>45943</v>
      </c>
      <c r="B3751" s="3">
        <f t="shared" si="176"/>
        <v>2026</v>
      </c>
      <c r="C3751" t="str">
        <f t="shared" si="174"/>
        <v>2025-2026</v>
      </c>
      <c r="D3751" t="s">
        <v>147</v>
      </c>
      <c r="E3751" t="s">
        <v>66</v>
      </c>
      <c r="F3751" t="str">
        <f t="shared" si="175"/>
        <v>South Australia</v>
      </c>
      <c r="G3751" t="s">
        <v>32</v>
      </c>
      <c r="H3751">
        <v>5169</v>
      </c>
      <c r="I3751" t="s">
        <v>11</v>
      </c>
      <c r="J3751" t="s">
        <v>33</v>
      </c>
      <c r="K3751" t="s">
        <v>153</v>
      </c>
      <c r="L3751" t="s">
        <v>16</v>
      </c>
      <c r="M3751" s="5">
        <v>1130.8800000000001</v>
      </c>
      <c r="N3751">
        <v>1</v>
      </c>
    </row>
    <row r="3752" spans="1:14" x14ac:dyDescent="0.25">
      <c r="A3752" s="2">
        <v>45409</v>
      </c>
      <c r="B3752" s="3">
        <f t="shared" si="176"/>
        <v>2024</v>
      </c>
      <c r="C3752" t="str">
        <f t="shared" si="174"/>
        <v>2023-2024</v>
      </c>
      <c r="D3752" t="s">
        <v>147</v>
      </c>
      <c r="E3752" t="s">
        <v>130</v>
      </c>
      <c r="F3752" t="str">
        <f t="shared" si="175"/>
        <v>South Australia</v>
      </c>
      <c r="G3752" t="s">
        <v>32</v>
      </c>
      <c r="H3752">
        <v>5290</v>
      </c>
      <c r="I3752" t="s">
        <v>11</v>
      </c>
      <c r="J3752" t="s">
        <v>38</v>
      </c>
      <c r="K3752" t="s">
        <v>150</v>
      </c>
      <c r="L3752" t="s">
        <v>18</v>
      </c>
      <c r="M3752" s="5">
        <v>1131.2800000000002</v>
      </c>
      <c r="N3752">
        <v>1</v>
      </c>
    </row>
    <row r="3753" spans="1:14" x14ac:dyDescent="0.25">
      <c r="A3753" s="2">
        <v>45309</v>
      </c>
      <c r="B3753" s="3">
        <f t="shared" si="176"/>
        <v>2024</v>
      </c>
      <c r="C3753" t="str">
        <f t="shared" si="174"/>
        <v>2023-2024</v>
      </c>
      <c r="D3753" t="s">
        <v>147</v>
      </c>
      <c r="E3753" t="s">
        <v>64</v>
      </c>
      <c r="F3753" t="str">
        <f t="shared" si="175"/>
        <v>Victoria</v>
      </c>
      <c r="G3753" t="s">
        <v>45</v>
      </c>
      <c r="H3753">
        <v>3199</v>
      </c>
      <c r="I3753" t="s">
        <v>11</v>
      </c>
      <c r="J3753" t="s">
        <v>63</v>
      </c>
      <c r="K3753" t="s">
        <v>152</v>
      </c>
      <c r="L3753" t="s">
        <v>13</v>
      </c>
      <c r="M3753" s="5">
        <v>1131.7300000000002</v>
      </c>
      <c r="N3753">
        <v>1</v>
      </c>
    </row>
    <row r="3754" spans="1:14" x14ac:dyDescent="0.25">
      <c r="A3754" s="2">
        <v>45465</v>
      </c>
      <c r="B3754" s="3">
        <f t="shared" si="176"/>
        <v>2024</v>
      </c>
      <c r="C3754" t="str">
        <f t="shared" si="174"/>
        <v>2023-2024</v>
      </c>
      <c r="D3754" t="s">
        <v>147</v>
      </c>
      <c r="E3754" t="s">
        <v>139</v>
      </c>
      <c r="F3754" t="str">
        <f t="shared" si="175"/>
        <v>New South Wales</v>
      </c>
      <c r="G3754" t="s">
        <v>10</v>
      </c>
      <c r="H3754">
        <v>2020</v>
      </c>
      <c r="I3754" t="s">
        <v>11</v>
      </c>
      <c r="J3754" t="s">
        <v>12</v>
      </c>
      <c r="K3754" t="s">
        <v>156</v>
      </c>
      <c r="L3754" t="s">
        <v>17</v>
      </c>
      <c r="M3754" s="5">
        <v>1133.6300000000001</v>
      </c>
      <c r="N3754">
        <v>1</v>
      </c>
    </row>
    <row r="3755" spans="1:14" x14ac:dyDescent="0.25">
      <c r="A3755" s="2">
        <v>45625</v>
      </c>
      <c r="B3755" s="3">
        <f t="shared" si="176"/>
        <v>2025</v>
      </c>
      <c r="C3755" t="str">
        <f t="shared" si="174"/>
        <v>2024-2025</v>
      </c>
      <c r="D3755" t="s">
        <v>147</v>
      </c>
      <c r="E3755" t="s">
        <v>83</v>
      </c>
      <c r="F3755" t="str">
        <f t="shared" si="175"/>
        <v>New South Wales</v>
      </c>
      <c r="G3755" t="s">
        <v>10</v>
      </c>
      <c r="H3755">
        <v>2750</v>
      </c>
      <c r="I3755" t="s">
        <v>11</v>
      </c>
      <c r="J3755" t="s">
        <v>25</v>
      </c>
      <c r="K3755" t="s">
        <v>155</v>
      </c>
      <c r="L3755" t="s">
        <v>20</v>
      </c>
      <c r="M3755" s="5">
        <v>1135.1099999999999</v>
      </c>
      <c r="N3755">
        <v>1</v>
      </c>
    </row>
    <row r="3756" spans="1:14" x14ac:dyDescent="0.25">
      <c r="A3756" s="2">
        <v>45461</v>
      </c>
      <c r="B3756" s="3">
        <f t="shared" si="176"/>
        <v>2024</v>
      </c>
      <c r="C3756" t="str">
        <f t="shared" si="174"/>
        <v>2023-2024</v>
      </c>
      <c r="D3756" t="s">
        <v>148</v>
      </c>
      <c r="E3756" t="s">
        <v>61</v>
      </c>
      <c r="F3756" t="str">
        <f t="shared" si="175"/>
        <v>New South Wales</v>
      </c>
      <c r="G3756" t="s">
        <v>10</v>
      </c>
      <c r="H3756">
        <v>2539</v>
      </c>
      <c r="I3756" t="s">
        <v>11</v>
      </c>
      <c r="J3756" t="s">
        <v>58</v>
      </c>
      <c r="K3756" t="s">
        <v>155</v>
      </c>
      <c r="L3756" t="s">
        <v>20</v>
      </c>
      <c r="M3756" s="5">
        <v>1135.7600000000002</v>
      </c>
      <c r="N3756">
        <v>1</v>
      </c>
    </row>
    <row r="3757" spans="1:14" x14ac:dyDescent="0.25">
      <c r="A3757" s="2">
        <v>45420</v>
      </c>
      <c r="B3757" s="3">
        <f t="shared" si="176"/>
        <v>2024</v>
      </c>
      <c r="C3757" t="str">
        <f t="shared" si="174"/>
        <v>2023-2024</v>
      </c>
      <c r="D3757" t="s">
        <v>147</v>
      </c>
      <c r="E3757" t="s">
        <v>140</v>
      </c>
      <c r="F3757" t="str">
        <f t="shared" si="175"/>
        <v>Tasmania</v>
      </c>
      <c r="G3757" t="s">
        <v>70</v>
      </c>
      <c r="H3757">
        <v>7320</v>
      </c>
      <c r="I3757" t="s">
        <v>11</v>
      </c>
      <c r="J3757" t="s">
        <v>71</v>
      </c>
      <c r="K3757" t="s">
        <v>149</v>
      </c>
      <c r="L3757" t="s">
        <v>15</v>
      </c>
      <c r="M3757" s="5">
        <v>1136.53</v>
      </c>
      <c r="N3757">
        <v>1</v>
      </c>
    </row>
    <row r="3758" spans="1:14" x14ac:dyDescent="0.25">
      <c r="A3758" s="2">
        <v>45401</v>
      </c>
      <c r="B3758" s="3">
        <f t="shared" si="176"/>
        <v>2024</v>
      </c>
      <c r="C3758" t="str">
        <f t="shared" si="174"/>
        <v>2023-2024</v>
      </c>
      <c r="D3758" t="s">
        <v>147</v>
      </c>
      <c r="E3758" t="s">
        <v>145</v>
      </c>
      <c r="F3758" t="str">
        <f t="shared" si="175"/>
        <v>New South Wales</v>
      </c>
      <c r="G3758" t="s">
        <v>10</v>
      </c>
      <c r="H3758">
        <v>2101</v>
      </c>
      <c r="I3758" t="s">
        <v>11</v>
      </c>
      <c r="J3758" t="s">
        <v>27</v>
      </c>
      <c r="K3758" t="s">
        <v>154</v>
      </c>
      <c r="L3758" t="s">
        <v>14</v>
      </c>
      <c r="M3758" s="5">
        <v>1137.77</v>
      </c>
      <c r="N3758">
        <v>1</v>
      </c>
    </row>
    <row r="3759" spans="1:14" x14ac:dyDescent="0.25">
      <c r="A3759" s="2">
        <v>45991</v>
      </c>
      <c r="B3759" s="3">
        <f t="shared" si="176"/>
        <v>2026</v>
      </c>
      <c r="C3759" t="str">
        <f t="shared" si="174"/>
        <v>2025-2026</v>
      </c>
      <c r="D3759" t="s">
        <v>147</v>
      </c>
      <c r="E3759" t="s">
        <v>99</v>
      </c>
      <c r="F3759" t="str">
        <f t="shared" si="175"/>
        <v>Victoria</v>
      </c>
      <c r="G3759" t="s">
        <v>45</v>
      </c>
      <c r="H3759">
        <v>3148</v>
      </c>
      <c r="I3759" t="s">
        <v>11</v>
      </c>
      <c r="J3759" t="s">
        <v>63</v>
      </c>
      <c r="K3759" t="s">
        <v>149</v>
      </c>
      <c r="L3759" t="s">
        <v>15</v>
      </c>
      <c r="M3759" s="5">
        <v>1138.04</v>
      </c>
      <c r="N3759">
        <v>1</v>
      </c>
    </row>
    <row r="3760" spans="1:14" x14ac:dyDescent="0.25">
      <c r="A3760" s="2">
        <v>45872</v>
      </c>
      <c r="B3760" s="3">
        <f t="shared" si="176"/>
        <v>2026</v>
      </c>
      <c r="C3760" t="str">
        <f t="shared" si="174"/>
        <v>2025-2026</v>
      </c>
      <c r="D3760" t="s">
        <v>148</v>
      </c>
      <c r="E3760" t="s">
        <v>87</v>
      </c>
      <c r="F3760" t="str">
        <f t="shared" si="175"/>
        <v>New South Wales</v>
      </c>
      <c r="G3760" t="s">
        <v>10</v>
      </c>
      <c r="H3760">
        <v>2790</v>
      </c>
      <c r="I3760" t="s">
        <v>11</v>
      </c>
      <c r="J3760" t="s">
        <v>25</v>
      </c>
      <c r="K3760" t="s">
        <v>153</v>
      </c>
      <c r="L3760" t="s">
        <v>16</v>
      </c>
      <c r="M3760" s="5">
        <v>1138.8799999999999</v>
      </c>
      <c r="N3760">
        <v>1</v>
      </c>
    </row>
    <row r="3761" spans="1:14" x14ac:dyDescent="0.25">
      <c r="A3761" s="2">
        <v>45727</v>
      </c>
      <c r="B3761" s="3">
        <f t="shared" si="176"/>
        <v>2025</v>
      </c>
      <c r="C3761" t="str">
        <f t="shared" si="174"/>
        <v>2024-2025</v>
      </c>
      <c r="D3761" t="s">
        <v>147</v>
      </c>
      <c r="E3761" t="s">
        <v>90</v>
      </c>
      <c r="F3761" t="str">
        <f t="shared" si="175"/>
        <v>Victoria</v>
      </c>
      <c r="G3761" t="s">
        <v>45</v>
      </c>
      <c r="H3761">
        <v>3179</v>
      </c>
      <c r="I3761" t="s">
        <v>11</v>
      </c>
      <c r="J3761" t="s">
        <v>63</v>
      </c>
      <c r="K3761" t="s">
        <v>151</v>
      </c>
      <c r="L3761" t="s">
        <v>21</v>
      </c>
      <c r="M3761" s="5">
        <v>1139.74</v>
      </c>
      <c r="N3761">
        <v>1</v>
      </c>
    </row>
    <row r="3762" spans="1:14" x14ac:dyDescent="0.25">
      <c r="A3762" s="2">
        <v>45716</v>
      </c>
      <c r="B3762" s="3">
        <f t="shared" si="176"/>
        <v>2025</v>
      </c>
      <c r="C3762" t="str">
        <f t="shared" si="174"/>
        <v>2024-2025</v>
      </c>
      <c r="D3762" t="s">
        <v>147</v>
      </c>
      <c r="E3762" t="s">
        <v>69</v>
      </c>
      <c r="F3762" t="str">
        <f t="shared" si="175"/>
        <v>Tasmania</v>
      </c>
      <c r="G3762" t="s">
        <v>70</v>
      </c>
      <c r="H3762">
        <v>7018</v>
      </c>
      <c r="I3762" t="s">
        <v>11</v>
      </c>
      <c r="J3762" t="s">
        <v>71</v>
      </c>
      <c r="K3762" t="s">
        <v>150</v>
      </c>
      <c r="L3762" t="s">
        <v>18</v>
      </c>
      <c r="M3762" s="5">
        <v>1140.44</v>
      </c>
      <c r="N3762">
        <v>1</v>
      </c>
    </row>
    <row r="3763" spans="1:14" x14ac:dyDescent="0.25">
      <c r="A3763" s="2">
        <v>45406</v>
      </c>
      <c r="B3763" s="3">
        <f t="shared" si="176"/>
        <v>2024</v>
      </c>
      <c r="C3763" t="str">
        <f t="shared" si="174"/>
        <v>2023-2024</v>
      </c>
      <c r="D3763" t="s">
        <v>147</v>
      </c>
      <c r="E3763" t="s">
        <v>26</v>
      </c>
      <c r="F3763" t="str">
        <f t="shared" si="175"/>
        <v>New South Wales</v>
      </c>
      <c r="G3763" t="s">
        <v>10</v>
      </c>
      <c r="H3763">
        <v>2141</v>
      </c>
      <c r="I3763" t="s">
        <v>11</v>
      </c>
      <c r="J3763" t="s">
        <v>27</v>
      </c>
      <c r="K3763" t="s">
        <v>150</v>
      </c>
      <c r="L3763" t="s">
        <v>18</v>
      </c>
      <c r="M3763" s="5">
        <v>1141.2800000000002</v>
      </c>
      <c r="N3763">
        <v>1</v>
      </c>
    </row>
    <row r="3764" spans="1:14" x14ac:dyDescent="0.25">
      <c r="A3764" s="2">
        <v>45652</v>
      </c>
      <c r="B3764" s="3">
        <f t="shared" si="176"/>
        <v>2025</v>
      </c>
      <c r="C3764" t="str">
        <f t="shared" si="174"/>
        <v>2024-2025</v>
      </c>
      <c r="D3764" t="s">
        <v>147</v>
      </c>
      <c r="E3764" t="s">
        <v>65</v>
      </c>
      <c r="F3764" t="str">
        <f t="shared" si="175"/>
        <v>New South Wales</v>
      </c>
      <c r="G3764" t="s">
        <v>10</v>
      </c>
      <c r="H3764">
        <v>2541</v>
      </c>
      <c r="I3764" t="s">
        <v>11</v>
      </c>
      <c r="J3764" t="s">
        <v>58</v>
      </c>
      <c r="K3764" t="s">
        <v>19</v>
      </c>
      <c r="L3764" t="s">
        <v>23</v>
      </c>
      <c r="M3764" s="5">
        <v>1141.6099999999999</v>
      </c>
      <c r="N3764">
        <v>1</v>
      </c>
    </row>
    <row r="3765" spans="1:14" x14ac:dyDescent="0.25">
      <c r="A3765" s="2">
        <v>45828</v>
      </c>
      <c r="B3765" s="3">
        <f t="shared" si="176"/>
        <v>2025</v>
      </c>
      <c r="C3765" t="str">
        <f t="shared" si="174"/>
        <v>2024-2025</v>
      </c>
      <c r="D3765" t="s">
        <v>147</v>
      </c>
      <c r="E3765" t="s">
        <v>39</v>
      </c>
      <c r="F3765" t="str">
        <f t="shared" si="175"/>
        <v>South Australia</v>
      </c>
      <c r="G3765" t="s">
        <v>32</v>
      </c>
      <c r="H3765">
        <v>5343</v>
      </c>
      <c r="I3765" t="s">
        <v>11</v>
      </c>
      <c r="J3765" t="s">
        <v>38</v>
      </c>
      <c r="K3765" t="s">
        <v>153</v>
      </c>
      <c r="L3765" t="s">
        <v>16</v>
      </c>
      <c r="M3765" s="5">
        <v>1150.03</v>
      </c>
      <c r="N3765">
        <v>1</v>
      </c>
    </row>
    <row r="3766" spans="1:14" x14ac:dyDescent="0.25">
      <c r="A3766" s="2">
        <v>45469</v>
      </c>
      <c r="B3766" s="3">
        <f t="shared" si="176"/>
        <v>2024</v>
      </c>
      <c r="C3766" t="str">
        <f t="shared" si="174"/>
        <v>2023-2024</v>
      </c>
      <c r="D3766" t="s">
        <v>147</v>
      </c>
      <c r="E3766" t="s">
        <v>142</v>
      </c>
      <c r="F3766" t="str">
        <f t="shared" si="175"/>
        <v>Australian Capital Territory</v>
      </c>
      <c r="G3766" t="s">
        <v>80</v>
      </c>
      <c r="H3766">
        <v>2609</v>
      </c>
      <c r="I3766" t="s">
        <v>11</v>
      </c>
      <c r="J3766" t="s">
        <v>58</v>
      </c>
      <c r="K3766" t="s">
        <v>153</v>
      </c>
      <c r="L3766" t="s">
        <v>16</v>
      </c>
      <c r="M3766" s="5">
        <v>1150.03</v>
      </c>
      <c r="N3766">
        <v>1</v>
      </c>
    </row>
    <row r="3767" spans="1:14" x14ac:dyDescent="0.25">
      <c r="A3767" s="2">
        <v>45453</v>
      </c>
      <c r="B3767" s="3">
        <f t="shared" si="176"/>
        <v>2024</v>
      </c>
      <c r="C3767" t="str">
        <f t="shared" si="174"/>
        <v>2023-2024</v>
      </c>
      <c r="D3767" t="s">
        <v>147</v>
      </c>
      <c r="E3767" t="s">
        <v>26</v>
      </c>
      <c r="F3767" t="str">
        <f t="shared" si="175"/>
        <v>New South Wales</v>
      </c>
      <c r="G3767" t="s">
        <v>10</v>
      </c>
      <c r="H3767">
        <v>2141</v>
      </c>
      <c r="I3767" t="s">
        <v>11</v>
      </c>
      <c r="J3767" t="s">
        <v>27</v>
      </c>
      <c r="K3767" t="s">
        <v>155</v>
      </c>
      <c r="L3767" t="s">
        <v>20</v>
      </c>
      <c r="M3767" s="5">
        <v>1151.5899999999999</v>
      </c>
      <c r="N3767">
        <v>1</v>
      </c>
    </row>
    <row r="3768" spans="1:14" x14ac:dyDescent="0.25">
      <c r="A3768" s="2">
        <v>45520</v>
      </c>
      <c r="B3768" s="3">
        <f t="shared" si="176"/>
        <v>2025</v>
      </c>
      <c r="C3768" t="str">
        <f t="shared" si="174"/>
        <v>2024-2025</v>
      </c>
      <c r="D3768" t="s">
        <v>148</v>
      </c>
      <c r="E3768" t="s">
        <v>108</v>
      </c>
      <c r="F3768" t="str">
        <f t="shared" si="175"/>
        <v>Victoria</v>
      </c>
      <c r="G3768" t="s">
        <v>45</v>
      </c>
      <c r="H3768">
        <v>3018</v>
      </c>
      <c r="I3768" t="s">
        <v>11</v>
      </c>
      <c r="J3768" t="s">
        <v>46</v>
      </c>
      <c r="K3768" t="s">
        <v>149</v>
      </c>
      <c r="L3768" t="s">
        <v>15</v>
      </c>
      <c r="M3768" s="5">
        <v>1152.6500000000001</v>
      </c>
      <c r="N3768">
        <v>1</v>
      </c>
    </row>
    <row r="3769" spans="1:14" x14ac:dyDescent="0.25">
      <c r="A3769" s="2">
        <v>45884</v>
      </c>
      <c r="B3769" s="3">
        <f t="shared" si="176"/>
        <v>2026</v>
      </c>
      <c r="C3769" t="str">
        <f t="shared" si="174"/>
        <v>2025-2026</v>
      </c>
      <c r="D3769" t="s">
        <v>147</v>
      </c>
      <c r="E3769" t="s">
        <v>113</v>
      </c>
      <c r="F3769" t="str">
        <f t="shared" si="175"/>
        <v>Queensland</v>
      </c>
      <c r="G3769" t="s">
        <v>35</v>
      </c>
      <c r="H3769">
        <v>4215</v>
      </c>
      <c r="I3769" t="s">
        <v>11</v>
      </c>
      <c r="J3769" t="s">
        <v>104</v>
      </c>
      <c r="K3769" t="s">
        <v>150</v>
      </c>
      <c r="L3769" t="s">
        <v>18</v>
      </c>
      <c r="M3769" s="5">
        <v>1158.8400000000001</v>
      </c>
      <c r="N3769">
        <v>1</v>
      </c>
    </row>
    <row r="3770" spans="1:14" x14ac:dyDescent="0.25">
      <c r="A3770" s="2">
        <v>45341</v>
      </c>
      <c r="B3770" s="3">
        <f t="shared" si="176"/>
        <v>2024</v>
      </c>
      <c r="C3770" t="str">
        <f t="shared" si="174"/>
        <v>2023-2024</v>
      </c>
      <c r="D3770" t="s">
        <v>147</v>
      </c>
      <c r="E3770" t="s">
        <v>64</v>
      </c>
      <c r="F3770" t="str">
        <f t="shared" si="175"/>
        <v>Victoria</v>
      </c>
      <c r="G3770" t="s">
        <v>45</v>
      </c>
      <c r="H3770">
        <v>3199</v>
      </c>
      <c r="I3770" t="s">
        <v>11</v>
      </c>
      <c r="J3770" t="s">
        <v>63</v>
      </c>
      <c r="K3770" t="s">
        <v>156</v>
      </c>
      <c r="L3770" t="s">
        <v>17</v>
      </c>
      <c r="M3770" s="5">
        <v>1159.49</v>
      </c>
      <c r="N3770">
        <v>1</v>
      </c>
    </row>
    <row r="3771" spans="1:14" x14ac:dyDescent="0.25">
      <c r="A3771" s="2">
        <v>45543</v>
      </c>
      <c r="B3771" s="3">
        <f t="shared" si="176"/>
        <v>2025</v>
      </c>
      <c r="C3771" t="str">
        <f t="shared" si="174"/>
        <v>2024-2025</v>
      </c>
      <c r="D3771" t="s">
        <v>147</v>
      </c>
      <c r="E3771" t="s">
        <v>133</v>
      </c>
      <c r="F3771" t="str">
        <f t="shared" si="175"/>
        <v>Queensland</v>
      </c>
      <c r="G3771" t="s">
        <v>35</v>
      </c>
      <c r="H3771">
        <v>4305</v>
      </c>
      <c r="I3771" t="s">
        <v>11</v>
      </c>
      <c r="J3771" t="s">
        <v>104</v>
      </c>
      <c r="K3771" t="s">
        <v>153</v>
      </c>
      <c r="L3771" t="s">
        <v>16</v>
      </c>
      <c r="M3771" s="5">
        <v>1163.9799999999998</v>
      </c>
      <c r="N3771">
        <v>1</v>
      </c>
    </row>
    <row r="3772" spans="1:14" x14ac:dyDescent="0.25">
      <c r="A3772" s="2">
        <v>45702</v>
      </c>
      <c r="B3772" s="3">
        <f t="shared" si="176"/>
        <v>2025</v>
      </c>
      <c r="C3772" t="str">
        <f t="shared" si="174"/>
        <v>2024-2025</v>
      </c>
      <c r="D3772" t="s">
        <v>147</v>
      </c>
      <c r="E3772" t="s">
        <v>44</v>
      </c>
      <c r="F3772" t="str">
        <f t="shared" si="175"/>
        <v>Victoria</v>
      </c>
      <c r="G3772" t="s">
        <v>45</v>
      </c>
      <c r="H3772">
        <v>3066</v>
      </c>
      <c r="I3772" t="s">
        <v>11</v>
      </c>
      <c r="J3772" t="s">
        <v>46</v>
      </c>
      <c r="K3772" t="s">
        <v>150</v>
      </c>
      <c r="L3772" t="s">
        <v>18</v>
      </c>
      <c r="M3772" s="5">
        <v>1167.53</v>
      </c>
      <c r="N3772">
        <v>1</v>
      </c>
    </row>
    <row r="3773" spans="1:14" x14ac:dyDescent="0.25">
      <c r="A3773" s="2">
        <v>45896</v>
      </c>
      <c r="B3773" s="3">
        <f t="shared" si="176"/>
        <v>2026</v>
      </c>
      <c r="C3773" t="str">
        <f t="shared" si="174"/>
        <v>2025-2026</v>
      </c>
      <c r="D3773" t="s">
        <v>147</v>
      </c>
      <c r="E3773" t="s">
        <v>112</v>
      </c>
      <c r="F3773" t="str">
        <f t="shared" si="175"/>
        <v>Victoria</v>
      </c>
      <c r="G3773" t="s">
        <v>45</v>
      </c>
      <c r="H3773">
        <v>3076</v>
      </c>
      <c r="I3773" t="s">
        <v>11</v>
      </c>
      <c r="J3773" t="s">
        <v>46</v>
      </c>
      <c r="K3773" t="s">
        <v>156</v>
      </c>
      <c r="L3773" t="s">
        <v>17</v>
      </c>
      <c r="M3773" s="5">
        <v>1167.8700000000003</v>
      </c>
      <c r="N3773">
        <v>1</v>
      </c>
    </row>
    <row r="3774" spans="1:14" x14ac:dyDescent="0.25">
      <c r="A3774" s="2">
        <v>45828</v>
      </c>
      <c r="B3774" s="3">
        <f t="shared" si="176"/>
        <v>2025</v>
      </c>
      <c r="C3774" t="str">
        <f t="shared" si="174"/>
        <v>2024-2025</v>
      </c>
      <c r="D3774" t="s">
        <v>147</v>
      </c>
      <c r="E3774" t="s">
        <v>92</v>
      </c>
      <c r="F3774" t="str">
        <f t="shared" si="175"/>
        <v>Queensland</v>
      </c>
      <c r="G3774" t="s">
        <v>35</v>
      </c>
      <c r="H3774">
        <v>4068</v>
      </c>
      <c r="I3774" t="s">
        <v>11</v>
      </c>
      <c r="J3774" t="s">
        <v>43</v>
      </c>
      <c r="K3774" t="s">
        <v>154</v>
      </c>
      <c r="L3774" t="s">
        <v>14</v>
      </c>
      <c r="M3774" s="5">
        <v>1171.06</v>
      </c>
      <c r="N3774">
        <v>1</v>
      </c>
    </row>
    <row r="3775" spans="1:14" x14ac:dyDescent="0.25">
      <c r="A3775" s="2">
        <v>45925</v>
      </c>
      <c r="B3775" s="3">
        <f t="shared" si="176"/>
        <v>2026</v>
      </c>
      <c r="C3775" t="str">
        <f t="shared" si="174"/>
        <v>2025-2026</v>
      </c>
      <c r="D3775" t="s">
        <v>147</v>
      </c>
      <c r="E3775" t="s">
        <v>110</v>
      </c>
      <c r="F3775" t="str">
        <f t="shared" si="175"/>
        <v>Queensland</v>
      </c>
      <c r="G3775" t="s">
        <v>35</v>
      </c>
      <c r="H3775">
        <v>4680</v>
      </c>
      <c r="I3775" t="s">
        <v>11</v>
      </c>
      <c r="J3775" t="s">
        <v>51</v>
      </c>
      <c r="K3775" t="s">
        <v>151</v>
      </c>
      <c r="L3775" t="s">
        <v>21</v>
      </c>
      <c r="M3775" s="5">
        <v>1173.55</v>
      </c>
      <c r="N3775">
        <v>1</v>
      </c>
    </row>
    <row r="3776" spans="1:14" x14ac:dyDescent="0.25">
      <c r="A3776" s="2">
        <v>45481</v>
      </c>
      <c r="B3776" s="3">
        <f t="shared" si="176"/>
        <v>2025</v>
      </c>
      <c r="C3776" t="str">
        <f t="shared" si="174"/>
        <v>2024-2025</v>
      </c>
      <c r="D3776" t="s">
        <v>147</v>
      </c>
      <c r="E3776" t="s">
        <v>117</v>
      </c>
      <c r="F3776" t="str">
        <f t="shared" si="175"/>
        <v>Queensland</v>
      </c>
      <c r="G3776" t="s">
        <v>35</v>
      </c>
      <c r="H3776">
        <v>4119</v>
      </c>
      <c r="I3776" t="s">
        <v>11</v>
      </c>
      <c r="J3776" t="s">
        <v>43</v>
      </c>
      <c r="K3776" t="s">
        <v>150</v>
      </c>
      <c r="L3776" t="s">
        <v>18</v>
      </c>
      <c r="M3776" s="5">
        <v>1174.28</v>
      </c>
      <c r="N3776">
        <v>1</v>
      </c>
    </row>
    <row r="3777" spans="1:14" x14ac:dyDescent="0.25">
      <c r="A3777" s="2">
        <v>45754</v>
      </c>
      <c r="B3777" s="3">
        <f t="shared" si="176"/>
        <v>2025</v>
      </c>
      <c r="C3777" t="str">
        <f t="shared" si="174"/>
        <v>2024-2025</v>
      </c>
      <c r="D3777" t="s">
        <v>147</v>
      </c>
      <c r="E3777" t="s">
        <v>31</v>
      </c>
      <c r="F3777" t="str">
        <f t="shared" si="175"/>
        <v>South Australia</v>
      </c>
      <c r="G3777" t="s">
        <v>32</v>
      </c>
      <c r="H3777">
        <v>5168</v>
      </c>
      <c r="I3777" t="s">
        <v>11</v>
      </c>
      <c r="J3777" t="s">
        <v>33</v>
      </c>
      <c r="K3777" t="s">
        <v>151</v>
      </c>
      <c r="L3777" t="s">
        <v>21</v>
      </c>
      <c r="M3777" s="5">
        <v>1174.5700000000002</v>
      </c>
      <c r="N3777">
        <v>1</v>
      </c>
    </row>
    <row r="3778" spans="1:14" x14ac:dyDescent="0.25">
      <c r="A3778" s="2">
        <v>45339</v>
      </c>
      <c r="B3778" s="3">
        <f t="shared" si="176"/>
        <v>2024</v>
      </c>
      <c r="C3778" t="str">
        <f t="shared" ref="C3778:C3841" si="177">IF(MONTH(A3778) &gt;= 7, YEAR(A3778) &amp; "-" &amp; YEAR(A3778) + 1, YEAR(A3778) - 1 &amp; "-" &amp; YEAR(A3778))</f>
        <v>2023-2024</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25">
      <c r="A3779" s="2">
        <v>45817</v>
      </c>
      <c r="B3779" s="3">
        <f t="shared" ref="B3779:B3842" si="179">IF(MONTH(A3779)&gt;=7,YEAR(A3779)+1,YEAR(A3779))</f>
        <v>2025</v>
      </c>
      <c r="C3779" t="str">
        <f t="shared" si="177"/>
        <v>2024-2025</v>
      </c>
      <c r="D3779" t="s">
        <v>147</v>
      </c>
      <c r="E3779" t="s">
        <v>103</v>
      </c>
      <c r="F3779" t="str">
        <f t="shared" si="178"/>
        <v>Queensland</v>
      </c>
      <c r="G3779" t="s">
        <v>35</v>
      </c>
      <c r="H3779">
        <v>4509</v>
      </c>
      <c r="I3779" t="s">
        <v>11</v>
      </c>
      <c r="J3779" t="s">
        <v>104</v>
      </c>
      <c r="K3779" t="s">
        <v>150</v>
      </c>
      <c r="L3779" t="s">
        <v>18</v>
      </c>
      <c r="M3779" s="5">
        <v>1175.1600000000001</v>
      </c>
      <c r="N3779">
        <v>1</v>
      </c>
    </row>
    <row r="3780" spans="1:14" x14ac:dyDescent="0.25">
      <c r="A3780" s="2">
        <v>45891</v>
      </c>
      <c r="B3780" s="3">
        <f t="shared" si="179"/>
        <v>2026</v>
      </c>
      <c r="C3780" t="str">
        <f t="shared" si="177"/>
        <v>2025-2026</v>
      </c>
      <c r="D3780" t="s">
        <v>147</v>
      </c>
      <c r="E3780" t="s">
        <v>95</v>
      </c>
      <c r="F3780" t="str">
        <f t="shared" si="178"/>
        <v>Victoria</v>
      </c>
      <c r="G3780" t="s">
        <v>45</v>
      </c>
      <c r="H3780">
        <v>3931</v>
      </c>
      <c r="I3780" t="s">
        <v>11</v>
      </c>
      <c r="J3780" t="s">
        <v>55</v>
      </c>
      <c r="K3780" t="s">
        <v>151</v>
      </c>
      <c r="L3780" t="s">
        <v>21</v>
      </c>
      <c r="M3780" s="5">
        <v>1178.76</v>
      </c>
      <c r="N3780">
        <v>1</v>
      </c>
    </row>
    <row r="3781" spans="1:14" x14ac:dyDescent="0.25">
      <c r="A3781" s="2">
        <v>45723</v>
      </c>
      <c r="B3781" s="3">
        <f t="shared" si="179"/>
        <v>2025</v>
      </c>
      <c r="C3781" t="str">
        <f t="shared" si="177"/>
        <v>2024-2025</v>
      </c>
      <c r="D3781" t="s">
        <v>147</v>
      </c>
      <c r="E3781" t="s">
        <v>41</v>
      </c>
      <c r="F3781" t="str">
        <f t="shared" si="178"/>
        <v>New South Wales</v>
      </c>
      <c r="G3781" t="s">
        <v>10</v>
      </c>
      <c r="H3781">
        <v>2830</v>
      </c>
      <c r="I3781" t="s">
        <v>11</v>
      </c>
      <c r="J3781" t="s">
        <v>25</v>
      </c>
      <c r="K3781" t="s">
        <v>153</v>
      </c>
      <c r="L3781" t="s">
        <v>16</v>
      </c>
      <c r="M3781" s="5">
        <v>1180.1300000000001</v>
      </c>
      <c r="N3781">
        <v>1</v>
      </c>
    </row>
    <row r="3782" spans="1:14" x14ac:dyDescent="0.25">
      <c r="A3782" s="2">
        <v>45292</v>
      </c>
      <c r="B3782" s="3">
        <f t="shared" si="179"/>
        <v>2024</v>
      </c>
      <c r="C3782" t="str">
        <f t="shared" si="177"/>
        <v>2023-2024</v>
      </c>
      <c r="D3782" t="s">
        <v>148</v>
      </c>
      <c r="E3782" t="s">
        <v>82</v>
      </c>
      <c r="F3782" t="str">
        <f t="shared" si="178"/>
        <v>Queensland</v>
      </c>
      <c r="G3782" t="s">
        <v>35</v>
      </c>
      <c r="H3782">
        <v>4012</v>
      </c>
      <c r="I3782" t="s">
        <v>11</v>
      </c>
      <c r="J3782" t="s">
        <v>43</v>
      </c>
      <c r="K3782" t="s">
        <v>151</v>
      </c>
      <c r="L3782" t="s">
        <v>21</v>
      </c>
      <c r="M3782" s="5">
        <v>1180.27</v>
      </c>
      <c r="N3782">
        <v>1</v>
      </c>
    </row>
    <row r="3783" spans="1:14" x14ac:dyDescent="0.25">
      <c r="A3783" s="2">
        <v>45492</v>
      </c>
      <c r="B3783" s="3">
        <f t="shared" si="179"/>
        <v>2025</v>
      </c>
      <c r="C3783" t="str">
        <f t="shared" si="177"/>
        <v>2024-2025</v>
      </c>
      <c r="D3783" t="s">
        <v>147</v>
      </c>
      <c r="E3783" t="s">
        <v>114</v>
      </c>
      <c r="F3783" t="str">
        <f t="shared" si="178"/>
        <v>Victoria</v>
      </c>
      <c r="G3783" t="s">
        <v>45</v>
      </c>
      <c r="H3783">
        <v>3551</v>
      </c>
      <c r="I3783" t="s">
        <v>11</v>
      </c>
      <c r="J3783" t="s">
        <v>60</v>
      </c>
      <c r="K3783" t="s">
        <v>157</v>
      </c>
      <c r="L3783" t="s">
        <v>22</v>
      </c>
      <c r="M3783" s="5">
        <v>1184.68</v>
      </c>
      <c r="N3783">
        <v>1</v>
      </c>
    </row>
    <row r="3784" spans="1:14" x14ac:dyDescent="0.25">
      <c r="A3784" s="2">
        <v>45305</v>
      </c>
      <c r="B3784" s="3">
        <f t="shared" si="179"/>
        <v>2024</v>
      </c>
      <c r="C3784" t="str">
        <f t="shared" si="177"/>
        <v>2023-2024</v>
      </c>
      <c r="D3784" t="s">
        <v>147</v>
      </c>
      <c r="E3784" t="s">
        <v>131</v>
      </c>
      <c r="F3784" t="str">
        <f t="shared" si="178"/>
        <v>Western Australia</v>
      </c>
      <c r="G3784" t="s">
        <v>48</v>
      </c>
      <c r="H3784">
        <v>6530</v>
      </c>
      <c r="I3784" t="s">
        <v>11</v>
      </c>
      <c r="J3784" t="s">
        <v>77</v>
      </c>
      <c r="K3784" t="s">
        <v>150</v>
      </c>
      <c r="L3784" t="s">
        <v>18</v>
      </c>
      <c r="M3784" s="5">
        <v>1188.6799999999998</v>
      </c>
      <c r="N3784">
        <v>1</v>
      </c>
    </row>
    <row r="3785" spans="1:14" x14ac:dyDescent="0.25">
      <c r="A3785" s="2">
        <v>45891</v>
      </c>
      <c r="B3785" s="3">
        <f t="shared" si="179"/>
        <v>2026</v>
      </c>
      <c r="C3785" t="str">
        <f t="shared" si="177"/>
        <v>2025-2026</v>
      </c>
      <c r="D3785" t="s">
        <v>148</v>
      </c>
      <c r="E3785" t="s">
        <v>146</v>
      </c>
      <c r="F3785" t="str">
        <f t="shared" si="178"/>
        <v>Victoria</v>
      </c>
      <c r="G3785" t="s">
        <v>45</v>
      </c>
      <c r="H3785">
        <v>3353</v>
      </c>
      <c r="I3785" t="s">
        <v>11</v>
      </c>
      <c r="J3785" t="s">
        <v>60</v>
      </c>
      <c r="K3785" t="s">
        <v>154</v>
      </c>
      <c r="L3785" t="s">
        <v>14</v>
      </c>
      <c r="M3785" s="5">
        <v>1189.83</v>
      </c>
      <c r="N3785">
        <v>1</v>
      </c>
    </row>
    <row r="3786" spans="1:14" x14ac:dyDescent="0.25">
      <c r="A3786" s="2">
        <v>45793</v>
      </c>
      <c r="B3786" s="3">
        <f t="shared" si="179"/>
        <v>2025</v>
      </c>
      <c r="C3786" t="str">
        <f t="shared" si="177"/>
        <v>2024-2025</v>
      </c>
      <c r="D3786" t="s">
        <v>147</v>
      </c>
      <c r="E3786" t="s">
        <v>47</v>
      </c>
      <c r="F3786" t="str">
        <f t="shared" si="178"/>
        <v>Western Australia</v>
      </c>
      <c r="G3786" t="s">
        <v>48</v>
      </c>
      <c r="H3786">
        <v>6030</v>
      </c>
      <c r="I3786" t="s">
        <v>11</v>
      </c>
      <c r="J3786" t="s">
        <v>49</v>
      </c>
      <c r="K3786" t="s">
        <v>150</v>
      </c>
      <c r="L3786" t="s">
        <v>18</v>
      </c>
      <c r="M3786" s="5">
        <v>1190.6799999999998</v>
      </c>
      <c r="N3786">
        <v>1</v>
      </c>
    </row>
    <row r="3787" spans="1:14" x14ac:dyDescent="0.25">
      <c r="A3787" s="2">
        <v>45354</v>
      </c>
      <c r="B3787" s="3">
        <f t="shared" si="179"/>
        <v>2024</v>
      </c>
      <c r="C3787" t="str">
        <f t="shared" si="177"/>
        <v>2023-2024</v>
      </c>
      <c r="D3787" t="s">
        <v>147</v>
      </c>
      <c r="E3787" t="s">
        <v>24</v>
      </c>
      <c r="F3787" t="str">
        <f t="shared" si="178"/>
        <v>New South Wales</v>
      </c>
      <c r="G3787" t="s">
        <v>10</v>
      </c>
      <c r="H3787">
        <v>2795</v>
      </c>
      <c r="I3787" t="s">
        <v>11</v>
      </c>
      <c r="J3787" t="s">
        <v>25</v>
      </c>
      <c r="K3787" t="s">
        <v>154</v>
      </c>
      <c r="L3787" t="s">
        <v>14</v>
      </c>
      <c r="M3787" s="5">
        <v>1191.03</v>
      </c>
      <c r="N3787">
        <v>1</v>
      </c>
    </row>
    <row r="3788" spans="1:14" x14ac:dyDescent="0.25">
      <c r="A3788" s="2">
        <v>45341</v>
      </c>
      <c r="B3788" s="3">
        <f t="shared" si="179"/>
        <v>2024</v>
      </c>
      <c r="C3788" t="str">
        <f t="shared" si="177"/>
        <v>2023-2024</v>
      </c>
      <c r="D3788" t="s">
        <v>148</v>
      </c>
      <c r="E3788" t="s">
        <v>34</v>
      </c>
      <c r="F3788" t="str">
        <f t="shared" si="178"/>
        <v>Queensland</v>
      </c>
      <c r="G3788" t="s">
        <v>35</v>
      </c>
      <c r="H3788">
        <v>4802</v>
      </c>
      <c r="I3788" t="s">
        <v>11</v>
      </c>
      <c r="J3788" t="s">
        <v>36</v>
      </c>
      <c r="K3788" t="s">
        <v>149</v>
      </c>
      <c r="L3788" t="s">
        <v>15</v>
      </c>
      <c r="M3788" s="5">
        <v>1191.32</v>
      </c>
      <c r="N3788">
        <v>1</v>
      </c>
    </row>
    <row r="3789" spans="1:14" x14ac:dyDescent="0.25">
      <c r="A3789" s="2">
        <v>45844</v>
      </c>
      <c r="B3789" s="3">
        <f t="shared" si="179"/>
        <v>2026</v>
      </c>
      <c r="C3789" t="str">
        <f t="shared" si="177"/>
        <v>2025-2026</v>
      </c>
      <c r="D3789" t="s">
        <v>147</v>
      </c>
      <c r="E3789" t="s">
        <v>122</v>
      </c>
      <c r="F3789" t="str">
        <f t="shared" si="178"/>
        <v>New South Wales</v>
      </c>
      <c r="G3789" t="s">
        <v>10</v>
      </c>
      <c r="H3789">
        <v>2650</v>
      </c>
      <c r="I3789" t="s">
        <v>11</v>
      </c>
      <c r="J3789" t="s">
        <v>25</v>
      </c>
      <c r="K3789" t="s">
        <v>157</v>
      </c>
      <c r="L3789" t="s">
        <v>22</v>
      </c>
      <c r="M3789" s="5">
        <v>1191.7600000000002</v>
      </c>
      <c r="N3789">
        <v>1</v>
      </c>
    </row>
    <row r="3790" spans="1:14" x14ac:dyDescent="0.25">
      <c r="A3790" s="2">
        <v>45761</v>
      </c>
      <c r="B3790" s="3">
        <f t="shared" si="179"/>
        <v>2025</v>
      </c>
      <c r="C3790" t="str">
        <f t="shared" si="177"/>
        <v>2024-2025</v>
      </c>
      <c r="D3790" t="s">
        <v>147</v>
      </c>
      <c r="E3790" t="s">
        <v>109</v>
      </c>
      <c r="F3790" t="str">
        <f t="shared" si="178"/>
        <v>New South Wales</v>
      </c>
      <c r="G3790" t="s">
        <v>10</v>
      </c>
      <c r="H3790">
        <v>2480</v>
      </c>
      <c r="I3790" t="s">
        <v>11</v>
      </c>
      <c r="J3790" t="s">
        <v>68</v>
      </c>
      <c r="K3790" t="s">
        <v>154</v>
      </c>
      <c r="L3790" t="s">
        <v>14</v>
      </c>
      <c r="M3790" s="5">
        <v>1194.6299999999999</v>
      </c>
      <c r="N3790">
        <v>1</v>
      </c>
    </row>
    <row r="3791" spans="1:14" x14ac:dyDescent="0.25">
      <c r="A3791" s="2">
        <v>45310</v>
      </c>
      <c r="B3791" s="3">
        <f t="shared" si="179"/>
        <v>2024</v>
      </c>
      <c r="C3791" t="str">
        <f t="shared" si="177"/>
        <v>2023-2024</v>
      </c>
      <c r="D3791" t="s">
        <v>148</v>
      </c>
      <c r="E3791" t="s">
        <v>127</v>
      </c>
      <c r="F3791" t="str">
        <f t="shared" si="178"/>
        <v>New South Wales</v>
      </c>
      <c r="G3791" t="s">
        <v>10</v>
      </c>
      <c r="H3791">
        <v>2131</v>
      </c>
      <c r="I3791" t="s">
        <v>11</v>
      </c>
      <c r="J3791" t="s">
        <v>27</v>
      </c>
      <c r="K3791" t="s">
        <v>149</v>
      </c>
      <c r="L3791" t="s">
        <v>15</v>
      </c>
      <c r="M3791" s="5">
        <v>1198.1999999999998</v>
      </c>
      <c r="N3791">
        <v>1</v>
      </c>
    </row>
    <row r="3792" spans="1:14" x14ac:dyDescent="0.25">
      <c r="A3792" s="2">
        <v>45664</v>
      </c>
      <c r="B3792" s="3">
        <f t="shared" si="179"/>
        <v>2025</v>
      </c>
      <c r="C3792" t="str">
        <f t="shared" si="177"/>
        <v>2024-2025</v>
      </c>
      <c r="D3792" t="s">
        <v>147</v>
      </c>
      <c r="E3792" t="s">
        <v>99</v>
      </c>
      <c r="F3792" t="str">
        <f t="shared" si="178"/>
        <v>Victoria</v>
      </c>
      <c r="G3792" t="s">
        <v>45</v>
      </c>
      <c r="H3792">
        <v>3148</v>
      </c>
      <c r="I3792" t="s">
        <v>11</v>
      </c>
      <c r="J3792" t="s">
        <v>63</v>
      </c>
      <c r="K3792" t="s">
        <v>156</v>
      </c>
      <c r="L3792" t="s">
        <v>17</v>
      </c>
      <c r="M3792" s="5">
        <v>1198.24</v>
      </c>
      <c r="N3792">
        <v>1</v>
      </c>
    </row>
    <row r="3793" spans="1:14" x14ac:dyDescent="0.25">
      <c r="A3793" s="2">
        <v>45843</v>
      </c>
      <c r="B3793" s="3">
        <f t="shared" si="179"/>
        <v>2026</v>
      </c>
      <c r="C3793" t="str">
        <f t="shared" si="177"/>
        <v>2025-2026</v>
      </c>
      <c r="D3793" t="s">
        <v>147</v>
      </c>
      <c r="E3793" t="s">
        <v>92</v>
      </c>
      <c r="F3793" t="str">
        <f t="shared" si="178"/>
        <v>Queensland</v>
      </c>
      <c r="G3793" t="s">
        <v>35</v>
      </c>
      <c r="H3793">
        <v>4068</v>
      </c>
      <c r="I3793" t="s">
        <v>11</v>
      </c>
      <c r="J3793" t="s">
        <v>43</v>
      </c>
      <c r="K3793" t="s">
        <v>157</v>
      </c>
      <c r="L3793" t="s">
        <v>22</v>
      </c>
      <c r="M3793" s="5">
        <v>1199.75</v>
      </c>
      <c r="N3793">
        <v>1</v>
      </c>
    </row>
    <row r="3794" spans="1:14" x14ac:dyDescent="0.25">
      <c r="A3794" s="2">
        <v>45960</v>
      </c>
      <c r="B3794" s="3">
        <f t="shared" si="179"/>
        <v>2026</v>
      </c>
      <c r="C3794" t="str">
        <f t="shared" si="177"/>
        <v>2025-2026</v>
      </c>
      <c r="D3794" t="s">
        <v>147</v>
      </c>
      <c r="E3794" t="s">
        <v>99</v>
      </c>
      <c r="F3794" t="str">
        <f t="shared" si="178"/>
        <v>Victoria</v>
      </c>
      <c r="G3794" t="s">
        <v>45</v>
      </c>
      <c r="H3794">
        <v>3148</v>
      </c>
      <c r="I3794" t="s">
        <v>11</v>
      </c>
      <c r="J3794" t="s">
        <v>63</v>
      </c>
      <c r="K3794" t="s">
        <v>154</v>
      </c>
      <c r="L3794" t="s">
        <v>14</v>
      </c>
      <c r="M3794" s="5">
        <v>1203.6600000000001</v>
      </c>
      <c r="N3794">
        <v>1</v>
      </c>
    </row>
    <row r="3795" spans="1:14" x14ac:dyDescent="0.25">
      <c r="A3795" s="2">
        <v>45975</v>
      </c>
      <c r="B3795" s="3">
        <f t="shared" si="179"/>
        <v>2026</v>
      </c>
      <c r="C3795" t="str">
        <f t="shared" si="177"/>
        <v>2025-2026</v>
      </c>
      <c r="D3795" t="s">
        <v>147</v>
      </c>
      <c r="E3795" t="s">
        <v>50</v>
      </c>
      <c r="F3795" t="str">
        <f t="shared" si="178"/>
        <v>Queensland</v>
      </c>
      <c r="G3795" t="s">
        <v>35</v>
      </c>
      <c r="H3795">
        <v>4703</v>
      </c>
      <c r="I3795" t="s">
        <v>11</v>
      </c>
      <c r="J3795" t="s">
        <v>51</v>
      </c>
      <c r="K3795" t="s">
        <v>153</v>
      </c>
      <c r="L3795" t="s">
        <v>16</v>
      </c>
      <c r="M3795" s="5">
        <v>1207.02</v>
      </c>
      <c r="N3795">
        <v>1</v>
      </c>
    </row>
    <row r="3796" spans="1:14" x14ac:dyDescent="0.25">
      <c r="A3796" s="2">
        <v>45363</v>
      </c>
      <c r="B3796" s="3">
        <f t="shared" si="179"/>
        <v>2024</v>
      </c>
      <c r="C3796" t="str">
        <f t="shared" si="177"/>
        <v>2023-2024</v>
      </c>
      <c r="D3796" t="s">
        <v>147</v>
      </c>
      <c r="E3796" t="s">
        <v>92</v>
      </c>
      <c r="F3796" t="str">
        <f t="shared" si="178"/>
        <v>Queensland</v>
      </c>
      <c r="G3796" t="s">
        <v>35</v>
      </c>
      <c r="H3796">
        <v>4068</v>
      </c>
      <c r="I3796" t="s">
        <v>11</v>
      </c>
      <c r="J3796" t="s">
        <v>43</v>
      </c>
      <c r="K3796" t="s">
        <v>154</v>
      </c>
      <c r="L3796" t="s">
        <v>14</v>
      </c>
      <c r="M3796" s="5">
        <v>1207.94</v>
      </c>
      <c r="N3796">
        <v>1</v>
      </c>
    </row>
    <row r="3797" spans="1:14" x14ac:dyDescent="0.25">
      <c r="A3797" s="2">
        <v>45845</v>
      </c>
      <c r="B3797" s="3">
        <f t="shared" si="179"/>
        <v>2026</v>
      </c>
      <c r="C3797" t="str">
        <f t="shared" si="177"/>
        <v>2025-2026</v>
      </c>
      <c r="D3797" t="s">
        <v>147</v>
      </c>
      <c r="E3797" t="s">
        <v>92</v>
      </c>
      <c r="F3797" t="str">
        <f t="shared" si="178"/>
        <v>Queensland</v>
      </c>
      <c r="G3797" t="s">
        <v>35</v>
      </c>
      <c r="H3797">
        <v>4068</v>
      </c>
      <c r="I3797" t="s">
        <v>11</v>
      </c>
      <c r="J3797" t="s">
        <v>43</v>
      </c>
      <c r="K3797" t="s">
        <v>156</v>
      </c>
      <c r="L3797" t="s">
        <v>17</v>
      </c>
      <c r="M3797" s="5">
        <v>1209.1500000000001</v>
      </c>
      <c r="N3797">
        <v>1</v>
      </c>
    </row>
    <row r="3798" spans="1:14" x14ac:dyDescent="0.25">
      <c r="A3798" s="2">
        <v>45811</v>
      </c>
      <c r="B3798" s="3">
        <f t="shared" si="179"/>
        <v>2025</v>
      </c>
      <c r="C3798" t="str">
        <f t="shared" si="177"/>
        <v>2024-2025</v>
      </c>
      <c r="D3798" t="s">
        <v>148</v>
      </c>
      <c r="E3798" t="s">
        <v>61</v>
      </c>
      <c r="F3798" t="str">
        <f t="shared" si="178"/>
        <v>New South Wales</v>
      </c>
      <c r="G3798" t="s">
        <v>10</v>
      </c>
      <c r="H3798">
        <v>2539</v>
      </c>
      <c r="I3798" t="s">
        <v>11</v>
      </c>
      <c r="J3798" t="s">
        <v>58</v>
      </c>
      <c r="K3798" t="s">
        <v>153</v>
      </c>
      <c r="L3798" t="s">
        <v>16</v>
      </c>
      <c r="M3798" s="5">
        <v>1211.1400000000001</v>
      </c>
      <c r="N3798">
        <v>1</v>
      </c>
    </row>
    <row r="3799" spans="1:14" x14ac:dyDescent="0.25">
      <c r="A3799" s="2">
        <v>45878</v>
      </c>
      <c r="B3799" s="3">
        <f t="shared" si="179"/>
        <v>2026</v>
      </c>
      <c r="C3799" t="str">
        <f t="shared" si="177"/>
        <v>2025-2026</v>
      </c>
      <c r="D3799" t="s">
        <v>147</v>
      </c>
      <c r="E3799" t="s">
        <v>99</v>
      </c>
      <c r="F3799" t="str">
        <f t="shared" si="178"/>
        <v>Victoria</v>
      </c>
      <c r="G3799" t="s">
        <v>45</v>
      </c>
      <c r="H3799">
        <v>3148</v>
      </c>
      <c r="I3799" t="s">
        <v>11</v>
      </c>
      <c r="J3799" t="s">
        <v>63</v>
      </c>
      <c r="K3799" t="s">
        <v>154</v>
      </c>
      <c r="L3799" t="s">
        <v>14</v>
      </c>
      <c r="M3799" s="5">
        <v>1211.68</v>
      </c>
      <c r="N3799">
        <v>1</v>
      </c>
    </row>
    <row r="3800" spans="1:14" x14ac:dyDescent="0.25">
      <c r="A3800" s="2">
        <v>45656</v>
      </c>
      <c r="B3800" s="3">
        <f t="shared" si="179"/>
        <v>2025</v>
      </c>
      <c r="C3800" t="str">
        <f t="shared" si="177"/>
        <v>2024-2025</v>
      </c>
      <c r="D3800" t="s">
        <v>147</v>
      </c>
      <c r="E3800" t="s">
        <v>115</v>
      </c>
      <c r="F3800" t="str">
        <f t="shared" si="178"/>
        <v>Western Australia</v>
      </c>
      <c r="G3800" t="s">
        <v>48</v>
      </c>
      <c r="H3800">
        <v>6280</v>
      </c>
      <c r="I3800" t="s">
        <v>11</v>
      </c>
      <c r="J3800" t="s">
        <v>94</v>
      </c>
      <c r="K3800" t="s">
        <v>19</v>
      </c>
      <c r="L3800" t="s">
        <v>23</v>
      </c>
      <c r="M3800" s="5">
        <v>1212.0899999999999</v>
      </c>
      <c r="N3800">
        <v>1</v>
      </c>
    </row>
    <row r="3801" spans="1:14" x14ac:dyDescent="0.25">
      <c r="A3801" s="2">
        <v>45761</v>
      </c>
      <c r="B3801" s="3">
        <f t="shared" si="179"/>
        <v>2025</v>
      </c>
      <c r="C3801" t="str">
        <f t="shared" si="177"/>
        <v>2024-2025</v>
      </c>
      <c r="D3801" t="s">
        <v>147</v>
      </c>
      <c r="E3801" t="s">
        <v>57</v>
      </c>
      <c r="F3801" t="str">
        <f t="shared" si="178"/>
        <v>New South Wales</v>
      </c>
      <c r="G3801" t="s">
        <v>10</v>
      </c>
      <c r="H3801">
        <v>2560</v>
      </c>
      <c r="I3801" t="s">
        <v>11</v>
      </c>
      <c r="J3801" t="s">
        <v>58</v>
      </c>
      <c r="K3801" t="s">
        <v>149</v>
      </c>
      <c r="L3801" t="s">
        <v>15</v>
      </c>
      <c r="M3801" s="5">
        <v>1212.42</v>
      </c>
      <c r="N3801">
        <v>1</v>
      </c>
    </row>
    <row r="3802" spans="1:14" x14ac:dyDescent="0.25">
      <c r="A3802" s="2">
        <v>45454</v>
      </c>
      <c r="B3802" s="3">
        <f t="shared" si="179"/>
        <v>2024</v>
      </c>
      <c r="C3802" t="str">
        <f t="shared" si="177"/>
        <v>2023-2024</v>
      </c>
      <c r="D3802" t="s">
        <v>147</v>
      </c>
      <c r="E3802" t="s">
        <v>47</v>
      </c>
      <c r="F3802" t="str">
        <f t="shared" si="178"/>
        <v>Western Australia</v>
      </c>
      <c r="G3802" t="s">
        <v>48</v>
      </c>
      <c r="H3802">
        <v>6030</v>
      </c>
      <c r="I3802" t="s">
        <v>11</v>
      </c>
      <c r="J3802" t="s">
        <v>49</v>
      </c>
      <c r="K3802" t="s">
        <v>151</v>
      </c>
      <c r="L3802" t="s">
        <v>21</v>
      </c>
      <c r="M3802" s="5">
        <v>1213.28</v>
      </c>
      <c r="N3802">
        <v>1</v>
      </c>
    </row>
    <row r="3803" spans="1:14" x14ac:dyDescent="0.25">
      <c r="A3803" s="2">
        <v>45777</v>
      </c>
      <c r="B3803" s="3">
        <f t="shared" si="179"/>
        <v>2025</v>
      </c>
      <c r="C3803" t="str">
        <f t="shared" si="177"/>
        <v>2024-2025</v>
      </c>
      <c r="D3803" t="s">
        <v>148</v>
      </c>
      <c r="E3803" t="s">
        <v>87</v>
      </c>
      <c r="F3803" t="str">
        <f t="shared" si="178"/>
        <v>New South Wales</v>
      </c>
      <c r="G3803" t="s">
        <v>10</v>
      </c>
      <c r="H3803">
        <v>2790</v>
      </c>
      <c r="I3803" t="s">
        <v>11</v>
      </c>
      <c r="J3803" t="s">
        <v>25</v>
      </c>
      <c r="K3803" t="s">
        <v>151</v>
      </c>
      <c r="L3803" t="s">
        <v>21</v>
      </c>
      <c r="M3803" s="5">
        <v>1214.6100000000001</v>
      </c>
      <c r="N3803">
        <v>1</v>
      </c>
    </row>
    <row r="3804" spans="1:14" x14ac:dyDescent="0.25">
      <c r="A3804" s="2">
        <v>45771</v>
      </c>
      <c r="B3804" s="3">
        <f t="shared" si="179"/>
        <v>2025</v>
      </c>
      <c r="C3804" t="str">
        <f t="shared" si="177"/>
        <v>2024-2025</v>
      </c>
      <c r="D3804" t="s">
        <v>147</v>
      </c>
      <c r="E3804" t="s">
        <v>107</v>
      </c>
      <c r="F3804" t="str">
        <f t="shared" si="178"/>
        <v>Queensland</v>
      </c>
      <c r="G3804" t="s">
        <v>35</v>
      </c>
      <c r="H3804">
        <v>4220</v>
      </c>
      <c r="I3804" t="s">
        <v>11</v>
      </c>
      <c r="J3804" t="s">
        <v>104</v>
      </c>
      <c r="K3804" t="s">
        <v>151</v>
      </c>
      <c r="L3804" t="s">
        <v>21</v>
      </c>
      <c r="M3804" s="5">
        <v>1215.47</v>
      </c>
      <c r="N3804">
        <v>1</v>
      </c>
    </row>
    <row r="3805" spans="1:14" x14ac:dyDescent="0.25">
      <c r="A3805" s="2">
        <v>45684</v>
      </c>
      <c r="B3805" s="3">
        <f t="shared" si="179"/>
        <v>2025</v>
      </c>
      <c r="C3805" t="str">
        <f t="shared" si="177"/>
        <v>2024-2025</v>
      </c>
      <c r="D3805" t="s">
        <v>148</v>
      </c>
      <c r="E3805" t="s">
        <v>108</v>
      </c>
      <c r="F3805" t="str">
        <f t="shared" si="178"/>
        <v>Victoria</v>
      </c>
      <c r="G3805" t="s">
        <v>45</v>
      </c>
      <c r="H3805">
        <v>3018</v>
      </c>
      <c r="I3805" t="s">
        <v>11</v>
      </c>
      <c r="J3805" t="s">
        <v>46</v>
      </c>
      <c r="K3805" t="s">
        <v>154</v>
      </c>
      <c r="L3805" t="s">
        <v>14</v>
      </c>
      <c r="M3805" s="5">
        <v>1217.6699999999998</v>
      </c>
      <c r="N3805">
        <v>1</v>
      </c>
    </row>
    <row r="3806" spans="1:14" x14ac:dyDescent="0.25">
      <c r="A3806" s="2">
        <v>45919</v>
      </c>
      <c r="B3806" s="3">
        <f t="shared" si="179"/>
        <v>2026</v>
      </c>
      <c r="C3806" t="str">
        <f t="shared" si="177"/>
        <v>2025-2026</v>
      </c>
      <c r="D3806" t="s">
        <v>147</v>
      </c>
      <c r="E3806" t="s">
        <v>115</v>
      </c>
      <c r="F3806" t="str">
        <f t="shared" si="178"/>
        <v>Western Australia</v>
      </c>
      <c r="G3806" t="s">
        <v>48</v>
      </c>
      <c r="H3806">
        <v>6280</v>
      </c>
      <c r="I3806" t="s">
        <v>11</v>
      </c>
      <c r="J3806" t="s">
        <v>94</v>
      </c>
      <c r="K3806" t="s">
        <v>150</v>
      </c>
      <c r="L3806" t="s">
        <v>18</v>
      </c>
      <c r="M3806" s="5">
        <v>1219.3799999999999</v>
      </c>
      <c r="N3806">
        <v>1</v>
      </c>
    </row>
    <row r="3807" spans="1:14" x14ac:dyDescent="0.25">
      <c r="A3807" s="2">
        <v>45844</v>
      </c>
      <c r="B3807" s="3">
        <f t="shared" si="179"/>
        <v>2026</v>
      </c>
      <c r="C3807" t="str">
        <f t="shared" si="177"/>
        <v>2025-2026</v>
      </c>
      <c r="D3807" t="s">
        <v>147</v>
      </c>
      <c r="E3807" t="s">
        <v>115</v>
      </c>
      <c r="F3807" t="str">
        <f t="shared" si="178"/>
        <v>Western Australia</v>
      </c>
      <c r="G3807" t="s">
        <v>48</v>
      </c>
      <c r="H3807">
        <v>6280</v>
      </c>
      <c r="I3807" t="s">
        <v>11</v>
      </c>
      <c r="J3807" t="s">
        <v>94</v>
      </c>
      <c r="K3807" t="s">
        <v>153</v>
      </c>
      <c r="L3807" t="s">
        <v>16</v>
      </c>
      <c r="M3807" s="5">
        <v>1224.49</v>
      </c>
      <c r="N3807">
        <v>1</v>
      </c>
    </row>
    <row r="3808" spans="1:14" x14ac:dyDescent="0.25">
      <c r="A3808" s="2">
        <v>45788</v>
      </c>
      <c r="B3808" s="3">
        <f t="shared" si="179"/>
        <v>2025</v>
      </c>
      <c r="C3808" t="str">
        <f t="shared" si="177"/>
        <v>2024-2025</v>
      </c>
      <c r="D3808" t="s">
        <v>147</v>
      </c>
      <c r="E3808" t="s">
        <v>102</v>
      </c>
      <c r="F3808" t="str">
        <f t="shared" si="178"/>
        <v>Queensland</v>
      </c>
      <c r="G3808" t="s">
        <v>35</v>
      </c>
      <c r="H3808">
        <v>4870</v>
      </c>
      <c r="I3808" t="s">
        <v>11</v>
      </c>
      <c r="J3808" t="s">
        <v>36</v>
      </c>
      <c r="K3808" t="s">
        <v>153</v>
      </c>
      <c r="L3808" t="s">
        <v>16</v>
      </c>
      <c r="M3808" s="5">
        <v>1233.97</v>
      </c>
      <c r="N3808">
        <v>1</v>
      </c>
    </row>
    <row r="3809" spans="1:14" x14ac:dyDescent="0.25">
      <c r="A3809" s="2">
        <v>45603</v>
      </c>
      <c r="B3809" s="3">
        <f t="shared" si="179"/>
        <v>2025</v>
      </c>
      <c r="C3809" t="str">
        <f t="shared" si="177"/>
        <v>2024-2025</v>
      </c>
      <c r="D3809" t="s">
        <v>147</v>
      </c>
      <c r="E3809" t="s">
        <v>110</v>
      </c>
      <c r="F3809" t="str">
        <f t="shared" si="178"/>
        <v>Queensland</v>
      </c>
      <c r="G3809" t="s">
        <v>35</v>
      </c>
      <c r="H3809">
        <v>4680</v>
      </c>
      <c r="I3809" t="s">
        <v>11</v>
      </c>
      <c r="J3809" t="s">
        <v>51</v>
      </c>
      <c r="K3809" t="s">
        <v>149</v>
      </c>
      <c r="L3809" t="s">
        <v>15</v>
      </c>
      <c r="M3809" s="5">
        <v>1235.45</v>
      </c>
      <c r="N3809">
        <v>1</v>
      </c>
    </row>
    <row r="3810" spans="1:14" x14ac:dyDescent="0.25">
      <c r="A3810" s="2">
        <v>45747</v>
      </c>
      <c r="B3810" s="3">
        <f t="shared" si="179"/>
        <v>2025</v>
      </c>
      <c r="C3810" t="str">
        <f t="shared" si="177"/>
        <v>2024-2025</v>
      </c>
      <c r="D3810" t="s">
        <v>147</v>
      </c>
      <c r="E3810" t="s">
        <v>65</v>
      </c>
      <c r="F3810" t="str">
        <f t="shared" si="178"/>
        <v>New South Wales</v>
      </c>
      <c r="G3810" t="s">
        <v>10</v>
      </c>
      <c r="H3810">
        <v>2541</v>
      </c>
      <c r="I3810" t="s">
        <v>11</v>
      </c>
      <c r="J3810" t="s">
        <v>58</v>
      </c>
      <c r="K3810" t="s">
        <v>156</v>
      </c>
      <c r="L3810" t="s">
        <v>17</v>
      </c>
      <c r="M3810" s="5">
        <v>1238.4000000000001</v>
      </c>
      <c r="N3810">
        <v>1</v>
      </c>
    </row>
    <row r="3811" spans="1:14" x14ac:dyDescent="0.25">
      <c r="A3811" s="2">
        <v>45412</v>
      </c>
      <c r="B3811" s="3">
        <f t="shared" si="179"/>
        <v>2024</v>
      </c>
      <c r="C3811" t="str">
        <f t="shared" si="177"/>
        <v>2023-2024</v>
      </c>
      <c r="D3811" t="s">
        <v>147</v>
      </c>
      <c r="E3811" t="s">
        <v>143</v>
      </c>
      <c r="F3811" t="str">
        <f t="shared" si="178"/>
        <v>New South Wales</v>
      </c>
      <c r="G3811" t="s">
        <v>10</v>
      </c>
      <c r="H3811">
        <v>2154</v>
      </c>
      <c r="I3811" t="s">
        <v>11</v>
      </c>
      <c r="J3811" t="s">
        <v>27</v>
      </c>
      <c r="K3811" t="s">
        <v>156</v>
      </c>
      <c r="L3811" t="s">
        <v>17</v>
      </c>
      <c r="M3811" s="5">
        <v>1239.77</v>
      </c>
      <c r="N3811">
        <v>1</v>
      </c>
    </row>
    <row r="3812" spans="1:14" x14ac:dyDescent="0.25">
      <c r="A3812" s="2">
        <v>45646</v>
      </c>
      <c r="B3812" s="3">
        <f t="shared" si="179"/>
        <v>2025</v>
      </c>
      <c r="C3812" t="str">
        <f t="shared" si="177"/>
        <v>2024-2025</v>
      </c>
      <c r="D3812" t="s">
        <v>147</v>
      </c>
      <c r="E3812" t="s">
        <v>88</v>
      </c>
      <c r="F3812" t="str">
        <f t="shared" si="178"/>
        <v>South Australia</v>
      </c>
      <c r="G3812" t="s">
        <v>32</v>
      </c>
      <c r="H3812">
        <v>5011</v>
      </c>
      <c r="I3812" t="s">
        <v>11</v>
      </c>
      <c r="J3812" t="s">
        <v>33</v>
      </c>
      <c r="K3812" t="s">
        <v>150</v>
      </c>
      <c r="L3812" t="s">
        <v>18</v>
      </c>
      <c r="M3812" s="5">
        <v>1242.19</v>
      </c>
      <c r="N3812">
        <v>1</v>
      </c>
    </row>
    <row r="3813" spans="1:14" x14ac:dyDescent="0.25">
      <c r="A3813" s="2">
        <v>45447</v>
      </c>
      <c r="B3813" s="3">
        <f t="shared" si="179"/>
        <v>2024</v>
      </c>
      <c r="C3813" t="str">
        <f t="shared" si="177"/>
        <v>2023-2024</v>
      </c>
      <c r="D3813" t="s">
        <v>147</v>
      </c>
      <c r="E3813" t="s">
        <v>140</v>
      </c>
      <c r="F3813" t="str">
        <f t="shared" si="178"/>
        <v>Tasmania</v>
      </c>
      <c r="G3813" t="s">
        <v>70</v>
      </c>
      <c r="H3813">
        <v>7320</v>
      </c>
      <c r="I3813" t="s">
        <v>11</v>
      </c>
      <c r="J3813" t="s">
        <v>71</v>
      </c>
      <c r="K3813" t="s">
        <v>151</v>
      </c>
      <c r="L3813" t="s">
        <v>21</v>
      </c>
      <c r="M3813" s="5">
        <v>1243.44</v>
      </c>
      <c r="N3813">
        <v>1</v>
      </c>
    </row>
    <row r="3814" spans="1:14" x14ac:dyDescent="0.25">
      <c r="A3814" s="2">
        <v>45510</v>
      </c>
      <c r="B3814" s="3">
        <f t="shared" si="179"/>
        <v>2025</v>
      </c>
      <c r="C3814" t="str">
        <f t="shared" si="177"/>
        <v>2024-2025</v>
      </c>
      <c r="D3814" t="s">
        <v>147</v>
      </c>
      <c r="E3814" t="s">
        <v>117</v>
      </c>
      <c r="F3814" t="str">
        <f t="shared" si="178"/>
        <v>Queensland</v>
      </c>
      <c r="G3814" t="s">
        <v>35</v>
      </c>
      <c r="H3814">
        <v>4119</v>
      </c>
      <c r="I3814" t="s">
        <v>11</v>
      </c>
      <c r="J3814" t="s">
        <v>43</v>
      </c>
      <c r="K3814" t="s">
        <v>156</v>
      </c>
      <c r="L3814" t="s">
        <v>17</v>
      </c>
      <c r="M3814" s="5">
        <v>1245.8799999999999</v>
      </c>
      <c r="N3814">
        <v>1</v>
      </c>
    </row>
    <row r="3815" spans="1:14" x14ac:dyDescent="0.25">
      <c r="A3815" s="2">
        <v>45501</v>
      </c>
      <c r="B3815" s="3">
        <f t="shared" si="179"/>
        <v>2025</v>
      </c>
      <c r="C3815" t="str">
        <f t="shared" si="177"/>
        <v>2024-2025</v>
      </c>
      <c r="D3815" t="s">
        <v>148</v>
      </c>
      <c r="E3815" t="s">
        <v>28</v>
      </c>
      <c r="F3815" t="str">
        <f t="shared" si="178"/>
        <v>Northern Territory</v>
      </c>
      <c r="G3815" t="s">
        <v>29</v>
      </c>
      <c r="H3815">
        <v>800</v>
      </c>
      <c r="I3815" t="s">
        <v>11</v>
      </c>
      <c r="J3815" t="s">
        <v>30</v>
      </c>
      <c r="K3815" t="s">
        <v>153</v>
      </c>
      <c r="L3815" t="s">
        <v>16</v>
      </c>
      <c r="M3815" s="5">
        <v>1248.6600000000001</v>
      </c>
      <c r="N3815">
        <v>1</v>
      </c>
    </row>
    <row r="3816" spans="1:14" x14ac:dyDescent="0.25">
      <c r="A3816" s="2">
        <v>45833</v>
      </c>
      <c r="B3816" s="3">
        <f t="shared" si="179"/>
        <v>2025</v>
      </c>
      <c r="C3816" t="str">
        <f t="shared" si="177"/>
        <v>2024-2025</v>
      </c>
      <c r="D3816" t="s">
        <v>147</v>
      </c>
      <c r="E3816" t="s">
        <v>117</v>
      </c>
      <c r="F3816" t="str">
        <f t="shared" si="178"/>
        <v>Queensland</v>
      </c>
      <c r="G3816" t="s">
        <v>35</v>
      </c>
      <c r="H3816">
        <v>4119</v>
      </c>
      <c r="I3816" t="s">
        <v>11</v>
      </c>
      <c r="J3816" t="s">
        <v>43</v>
      </c>
      <c r="K3816" t="s">
        <v>156</v>
      </c>
      <c r="L3816" t="s">
        <v>17</v>
      </c>
      <c r="M3816" s="5">
        <v>1249.0400000000002</v>
      </c>
      <c r="N3816">
        <v>1</v>
      </c>
    </row>
    <row r="3817" spans="1:14" x14ac:dyDescent="0.25">
      <c r="A3817" s="2">
        <v>45972</v>
      </c>
      <c r="B3817" s="3">
        <f t="shared" si="179"/>
        <v>2026</v>
      </c>
      <c r="C3817" t="str">
        <f t="shared" si="177"/>
        <v>2025-2026</v>
      </c>
      <c r="D3817" t="s">
        <v>148</v>
      </c>
      <c r="E3817" t="s">
        <v>87</v>
      </c>
      <c r="F3817" t="str">
        <f t="shared" si="178"/>
        <v>New South Wales</v>
      </c>
      <c r="G3817" t="s">
        <v>10</v>
      </c>
      <c r="H3817">
        <v>2790</v>
      </c>
      <c r="I3817" t="s">
        <v>11</v>
      </c>
      <c r="J3817" t="s">
        <v>25</v>
      </c>
      <c r="K3817" t="s">
        <v>149</v>
      </c>
      <c r="L3817" t="s">
        <v>15</v>
      </c>
      <c r="M3817" s="5">
        <v>1250.54</v>
      </c>
      <c r="N3817">
        <v>1</v>
      </c>
    </row>
    <row r="3818" spans="1:14" x14ac:dyDescent="0.25">
      <c r="A3818" s="2">
        <v>45633</v>
      </c>
      <c r="B3818" s="3">
        <f t="shared" si="179"/>
        <v>2025</v>
      </c>
      <c r="C3818" t="str">
        <f t="shared" si="177"/>
        <v>2024-2025</v>
      </c>
      <c r="D3818" t="s">
        <v>147</v>
      </c>
      <c r="E3818" t="s">
        <v>139</v>
      </c>
      <c r="F3818" t="str">
        <f t="shared" si="178"/>
        <v>New South Wales</v>
      </c>
      <c r="G3818" t="s">
        <v>10</v>
      </c>
      <c r="H3818">
        <v>2020</v>
      </c>
      <c r="I3818" t="s">
        <v>11</v>
      </c>
      <c r="J3818" t="s">
        <v>12</v>
      </c>
      <c r="K3818" t="s">
        <v>150</v>
      </c>
      <c r="L3818" t="s">
        <v>18</v>
      </c>
      <c r="M3818" s="5">
        <v>1252.6200000000001</v>
      </c>
      <c r="N3818">
        <v>1</v>
      </c>
    </row>
    <row r="3819" spans="1:14" x14ac:dyDescent="0.25">
      <c r="A3819" s="2">
        <v>45463</v>
      </c>
      <c r="B3819" s="3">
        <f t="shared" si="179"/>
        <v>2024</v>
      </c>
      <c r="C3819" t="str">
        <f t="shared" si="177"/>
        <v>2023-2024</v>
      </c>
      <c r="D3819" t="s">
        <v>148</v>
      </c>
      <c r="E3819" t="s">
        <v>40</v>
      </c>
      <c r="F3819" t="str">
        <f t="shared" si="178"/>
        <v>New South Wales</v>
      </c>
      <c r="G3819" t="s">
        <v>10</v>
      </c>
      <c r="H3819">
        <v>2116</v>
      </c>
      <c r="I3819" t="s">
        <v>11</v>
      </c>
      <c r="J3819" t="s">
        <v>27</v>
      </c>
      <c r="K3819" t="s">
        <v>150</v>
      </c>
      <c r="L3819" t="s">
        <v>18</v>
      </c>
      <c r="M3819" s="5">
        <v>1253.29</v>
      </c>
      <c r="N3819">
        <v>1</v>
      </c>
    </row>
    <row r="3820" spans="1:14" x14ac:dyDescent="0.25">
      <c r="A3820" s="2">
        <v>45626</v>
      </c>
      <c r="B3820" s="3">
        <f t="shared" si="179"/>
        <v>2025</v>
      </c>
      <c r="C3820" t="str">
        <f t="shared" si="177"/>
        <v>2024-2025</v>
      </c>
      <c r="D3820" t="s">
        <v>148</v>
      </c>
      <c r="E3820" t="s">
        <v>124</v>
      </c>
      <c r="F3820" t="str">
        <f t="shared" si="178"/>
        <v>New South Wales</v>
      </c>
      <c r="G3820" t="s">
        <v>10</v>
      </c>
      <c r="H3820">
        <v>2015</v>
      </c>
      <c r="I3820" t="s">
        <v>11</v>
      </c>
      <c r="J3820" t="s">
        <v>12</v>
      </c>
      <c r="K3820" t="s">
        <v>150</v>
      </c>
      <c r="L3820" t="s">
        <v>18</v>
      </c>
      <c r="M3820" s="5">
        <v>1254.3599999999999</v>
      </c>
      <c r="N3820">
        <v>1</v>
      </c>
    </row>
    <row r="3821" spans="1:14" x14ac:dyDescent="0.25">
      <c r="A3821" s="2">
        <v>45342</v>
      </c>
      <c r="B3821" s="3">
        <f t="shared" si="179"/>
        <v>2024</v>
      </c>
      <c r="C3821" t="str">
        <f t="shared" si="177"/>
        <v>2023-2024</v>
      </c>
      <c r="D3821" t="s">
        <v>148</v>
      </c>
      <c r="E3821" t="s">
        <v>111</v>
      </c>
      <c r="F3821" t="str">
        <f t="shared" si="178"/>
        <v>New South Wales</v>
      </c>
      <c r="G3821" t="s">
        <v>10</v>
      </c>
      <c r="H3821">
        <v>2120</v>
      </c>
      <c r="I3821" t="s">
        <v>11</v>
      </c>
      <c r="J3821" t="s">
        <v>27</v>
      </c>
      <c r="K3821" t="s">
        <v>151</v>
      </c>
      <c r="L3821" t="s">
        <v>21</v>
      </c>
      <c r="M3821" s="5">
        <v>1254.73</v>
      </c>
      <c r="N3821">
        <v>1</v>
      </c>
    </row>
    <row r="3822" spans="1:14" x14ac:dyDescent="0.25">
      <c r="A3822" s="2">
        <v>45662</v>
      </c>
      <c r="B3822" s="3">
        <f t="shared" si="179"/>
        <v>2025</v>
      </c>
      <c r="C3822" t="str">
        <f t="shared" si="177"/>
        <v>2024-2025</v>
      </c>
      <c r="D3822" t="s">
        <v>147</v>
      </c>
      <c r="E3822" t="s">
        <v>62</v>
      </c>
      <c r="F3822" t="str">
        <f t="shared" si="178"/>
        <v>Victoria</v>
      </c>
      <c r="G3822" t="s">
        <v>45</v>
      </c>
      <c r="H3822">
        <v>3134</v>
      </c>
      <c r="I3822" t="s">
        <v>11</v>
      </c>
      <c r="J3822" t="s">
        <v>63</v>
      </c>
      <c r="K3822" t="s">
        <v>151</v>
      </c>
      <c r="L3822" t="s">
        <v>21</v>
      </c>
      <c r="M3822" s="5">
        <v>1254.78</v>
      </c>
      <c r="N3822">
        <v>1</v>
      </c>
    </row>
    <row r="3823" spans="1:14" x14ac:dyDescent="0.25">
      <c r="A3823" s="2">
        <v>45878</v>
      </c>
      <c r="B3823" s="3">
        <f t="shared" si="179"/>
        <v>2026</v>
      </c>
      <c r="C3823" t="str">
        <f t="shared" si="177"/>
        <v>2025-2026</v>
      </c>
      <c r="D3823" t="s">
        <v>147</v>
      </c>
      <c r="E3823" t="s">
        <v>57</v>
      </c>
      <c r="F3823" t="str">
        <f t="shared" si="178"/>
        <v>New South Wales</v>
      </c>
      <c r="G3823" t="s">
        <v>10</v>
      </c>
      <c r="H3823">
        <v>2560</v>
      </c>
      <c r="I3823" t="s">
        <v>11</v>
      </c>
      <c r="J3823" t="s">
        <v>58</v>
      </c>
      <c r="K3823" t="s">
        <v>154</v>
      </c>
      <c r="L3823" t="s">
        <v>14</v>
      </c>
      <c r="M3823" s="5">
        <v>1257.97</v>
      </c>
      <c r="N3823">
        <v>1</v>
      </c>
    </row>
    <row r="3824" spans="1:14" x14ac:dyDescent="0.25">
      <c r="A3824" s="2">
        <v>45394</v>
      </c>
      <c r="B3824" s="3">
        <f t="shared" si="179"/>
        <v>2024</v>
      </c>
      <c r="C3824" t="str">
        <f t="shared" si="177"/>
        <v>2023-2024</v>
      </c>
      <c r="D3824" t="s">
        <v>148</v>
      </c>
      <c r="E3824" t="s">
        <v>64</v>
      </c>
      <c r="F3824" t="str">
        <f t="shared" si="178"/>
        <v>Victoria</v>
      </c>
      <c r="G3824" t="s">
        <v>45</v>
      </c>
      <c r="H3824">
        <v>3199</v>
      </c>
      <c r="I3824" t="s">
        <v>11</v>
      </c>
      <c r="J3824" t="s">
        <v>63</v>
      </c>
      <c r="K3824" t="s">
        <v>152</v>
      </c>
      <c r="L3824" t="s">
        <v>13</v>
      </c>
      <c r="M3824" s="5">
        <v>1261.9399999999996</v>
      </c>
      <c r="N3824">
        <v>1</v>
      </c>
    </row>
    <row r="3825" spans="1:14" x14ac:dyDescent="0.25">
      <c r="A3825" s="2">
        <v>45814</v>
      </c>
      <c r="B3825" s="3">
        <f t="shared" si="179"/>
        <v>2025</v>
      </c>
      <c r="C3825" t="str">
        <f t="shared" si="177"/>
        <v>2024-2025</v>
      </c>
      <c r="D3825" t="s">
        <v>148</v>
      </c>
      <c r="E3825" t="s">
        <v>87</v>
      </c>
      <c r="F3825" t="str">
        <f t="shared" si="178"/>
        <v>New South Wales</v>
      </c>
      <c r="G3825" t="s">
        <v>10</v>
      </c>
      <c r="H3825">
        <v>2790</v>
      </c>
      <c r="I3825" t="s">
        <v>11</v>
      </c>
      <c r="J3825" t="s">
        <v>25</v>
      </c>
      <c r="K3825" t="s">
        <v>151</v>
      </c>
      <c r="L3825" t="s">
        <v>21</v>
      </c>
      <c r="M3825" s="5">
        <v>1266.28</v>
      </c>
      <c r="N3825">
        <v>1</v>
      </c>
    </row>
    <row r="3826" spans="1:14" x14ac:dyDescent="0.25">
      <c r="A3826" s="2">
        <v>45883</v>
      </c>
      <c r="B3826" s="3">
        <f t="shared" si="179"/>
        <v>2026</v>
      </c>
      <c r="C3826" t="str">
        <f t="shared" si="177"/>
        <v>2025-2026</v>
      </c>
      <c r="D3826" t="s">
        <v>147</v>
      </c>
      <c r="E3826" t="s">
        <v>92</v>
      </c>
      <c r="F3826" t="str">
        <f t="shared" si="178"/>
        <v>Queensland</v>
      </c>
      <c r="G3826" t="s">
        <v>35</v>
      </c>
      <c r="H3826">
        <v>4068</v>
      </c>
      <c r="I3826" t="s">
        <v>11</v>
      </c>
      <c r="J3826" t="s">
        <v>43</v>
      </c>
      <c r="K3826" t="s">
        <v>150</v>
      </c>
      <c r="L3826" t="s">
        <v>18</v>
      </c>
      <c r="M3826" s="5">
        <v>1267.02</v>
      </c>
      <c r="N3826">
        <v>1</v>
      </c>
    </row>
    <row r="3827" spans="1:14" x14ac:dyDescent="0.25">
      <c r="A3827" s="2">
        <v>45471</v>
      </c>
      <c r="B3827" s="3">
        <f t="shared" si="179"/>
        <v>2024</v>
      </c>
      <c r="C3827" t="str">
        <f t="shared" si="177"/>
        <v>2023-2024</v>
      </c>
      <c r="D3827" t="s">
        <v>147</v>
      </c>
      <c r="E3827" t="s">
        <v>141</v>
      </c>
      <c r="F3827" t="str">
        <f t="shared" si="178"/>
        <v>Western Australia</v>
      </c>
      <c r="G3827" t="s">
        <v>48</v>
      </c>
      <c r="H3827">
        <v>6052</v>
      </c>
      <c r="I3827" t="s">
        <v>11</v>
      </c>
      <c r="J3827" t="s">
        <v>49</v>
      </c>
      <c r="K3827" t="s">
        <v>151</v>
      </c>
      <c r="L3827" t="s">
        <v>21</v>
      </c>
      <c r="M3827" s="5">
        <v>1267.2700000000002</v>
      </c>
      <c r="N3827">
        <v>1</v>
      </c>
    </row>
    <row r="3828" spans="1:14" x14ac:dyDescent="0.25">
      <c r="A3828" s="2">
        <v>45591</v>
      </c>
      <c r="B3828" s="3">
        <f t="shared" si="179"/>
        <v>2025</v>
      </c>
      <c r="C3828" t="str">
        <f t="shared" si="177"/>
        <v>2024-2025</v>
      </c>
      <c r="D3828" t="s">
        <v>147</v>
      </c>
      <c r="E3828" t="s">
        <v>142</v>
      </c>
      <c r="F3828" t="str">
        <f t="shared" si="178"/>
        <v>Australian Capital Territory</v>
      </c>
      <c r="G3828" t="s">
        <v>80</v>
      </c>
      <c r="H3828">
        <v>2609</v>
      </c>
      <c r="I3828" t="s">
        <v>11</v>
      </c>
      <c r="J3828" t="s">
        <v>58</v>
      </c>
      <c r="K3828" t="s">
        <v>151</v>
      </c>
      <c r="L3828" t="s">
        <v>21</v>
      </c>
      <c r="M3828" s="5">
        <v>1268.5500000000002</v>
      </c>
      <c r="N3828">
        <v>1</v>
      </c>
    </row>
    <row r="3829" spans="1:14" x14ac:dyDescent="0.25">
      <c r="A3829" s="2">
        <v>45571</v>
      </c>
      <c r="B3829" s="3">
        <f t="shared" si="179"/>
        <v>2025</v>
      </c>
      <c r="C3829" t="str">
        <f t="shared" si="177"/>
        <v>2024-2025</v>
      </c>
      <c r="D3829" t="s">
        <v>147</v>
      </c>
      <c r="E3829" t="s">
        <v>81</v>
      </c>
      <c r="F3829" t="str">
        <f t="shared" si="178"/>
        <v>New South Wales</v>
      </c>
      <c r="G3829" t="s">
        <v>10</v>
      </c>
      <c r="H3829">
        <v>2485</v>
      </c>
      <c r="I3829" t="s">
        <v>11</v>
      </c>
      <c r="J3829" t="s">
        <v>68</v>
      </c>
      <c r="K3829" t="s">
        <v>151</v>
      </c>
      <c r="L3829" t="s">
        <v>21</v>
      </c>
      <c r="M3829" s="5">
        <v>1268.6399999999999</v>
      </c>
      <c r="N3829">
        <v>1</v>
      </c>
    </row>
    <row r="3830" spans="1:14" x14ac:dyDescent="0.25">
      <c r="A3830" s="2">
        <v>45551</v>
      </c>
      <c r="B3830" s="3">
        <f t="shared" si="179"/>
        <v>2025</v>
      </c>
      <c r="C3830" t="str">
        <f t="shared" si="177"/>
        <v>2024-2025</v>
      </c>
      <c r="D3830" t="s">
        <v>147</v>
      </c>
      <c r="E3830" t="s">
        <v>102</v>
      </c>
      <c r="F3830" t="str">
        <f t="shared" si="178"/>
        <v>Queensland</v>
      </c>
      <c r="G3830" t="s">
        <v>35</v>
      </c>
      <c r="H3830">
        <v>4870</v>
      </c>
      <c r="I3830" t="s">
        <v>11</v>
      </c>
      <c r="J3830" t="s">
        <v>36</v>
      </c>
      <c r="K3830" t="s">
        <v>151</v>
      </c>
      <c r="L3830" t="s">
        <v>21</v>
      </c>
      <c r="M3830" s="5">
        <v>1269.76</v>
      </c>
      <c r="N3830">
        <v>1</v>
      </c>
    </row>
    <row r="3831" spans="1:14" x14ac:dyDescent="0.25">
      <c r="A3831" s="2">
        <v>45448</v>
      </c>
      <c r="B3831" s="3">
        <f t="shared" si="179"/>
        <v>2024</v>
      </c>
      <c r="C3831" t="str">
        <f t="shared" si="177"/>
        <v>2023-2024</v>
      </c>
      <c r="D3831" t="s">
        <v>147</v>
      </c>
      <c r="E3831" t="s">
        <v>64</v>
      </c>
      <c r="F3831" t="str">
        <f t="shared" si="178"/>
        <v>Victoria</v>
      </c>
      <c r="G3831" t="s">
        <v>45</v>
      </c>
      <c r="H3831">
        <v>3199</v>
      </c>
      <c r="I3831" t="s">
        <v>11</v>
      </c>
      <c r="J3831" t="s">
        <v>63</v>
      </c>
      <c r="K3831" t="s">
        <v>151</v>
      </c>
      <c r="L3831" t="s">
        <v>21</v>
      </c>
      <c r="M3831" s="5">
        <v>1270.9699999999998</v>
      </c>
      <c r="N3831">
        <v>1</v>
      </c>
    </row>
    <row r="3832" spans="1:14" x14ac:dyDescent="0.25">
      <c r="A3832" s="2">
        <v>45826</v>
      </c>
      <c r="B3832" s="3">
        <f t="shared" si="179"/>
        <v>2025</v>
      </c>
      <c r="C3832" t="str">
        <f t="shared" si="177"/>
        <v>2024-2025</v>
      </c>
      <c r="D3832" t="s">
        <v>147</v>
      </c>
      <c r="E3832" t="s">
        <v>57</v>
      </c>
      <c r="F3832" t="str">
        <f t="shared" si="178"/>
        <v>New South Wales</v>
      </c>
      <c r="G3832" t="s">
        <v>10</v>
      </c>
      <c r="H3832">
        <v>2560</v>
      </c>
      <c r="I3832" t="s">
        <v>11</v>
      </c>
      <c r="J3832" t="s">
        <v>58</v>
      </c>
      <c r="K3832" t="s">
        <v>156</v>
      </c>
      <c r="L3832" t="s">
        <v>17</v>
      </c>
      <c r="M3832" s="5">
        <v>1271.2</v>
      </c>
      <c r="N3832">
        <v>1</v>
      </c>
    </row>
    <row r="3833" spans="1:14" x14ac:dyDescent="0.25">
      <c r="A3833" s="2">
        <v>45620</v>
      </c>
      <c r="B3833" s="3">
        <f t="shared" si="179"/>
        <v>2025</v>
      </c>
      <c r="C3833" t="str">
        <f t="shared" si="177"/>
        <v>2024-2025</v>
      </c>
      <c r="D3833" t="s">
        <v>148</v>
      </c>
      <c r="E3833" t="s">
        <v>105</v>
      </c>
      <c r="F3833" t="str">
        <f t="shared" si="178"/>
        <v>Victoria</v>
      </c>
      <c r="G3833" t="s">
        <v>45</v>
      </c>
      <c r="H3833">
        <v>3500</v>
      </c>
      <c r="I3833" t="s">
        <v>11</v>
      </c>
      <c r="J3833" t="s">
        <v>60</v>
      </c>
      <c r="K3833" t="s">
        <v>151</v>
      </c>
      <c r="L3833" t="s">
        <v>21</v>
      </c>
      <c r="M3833" s="5">
        <v>1271.7399999999998</v>
      </c>
      <c r="N3833">
        <v>1</v>
      </c>
    </row>
    <row r="3834" spans="1:14" x14ac:dyDescent="0.25">
      <c r="A3834" s="2">
        <v>45685</v>
      </c>
      <c r="B3834" s="3">
        <f t="shared" si="179"/>
        <v>2025</v>
      </c>
      <c r="C3834" t="str">
        <f t="shared" si="177"/>
        <v>2024-2025</v>
      </c>
      <c r="D3834" t="s">
        <v>147</v>
      </c>
      <c r="E3834" t="s">
        <v>91</v>
      </c>
      <c r="F3834" t="str">
        <f t="shared" si="178"/>
        <v>Victoria</v>
      </c>
      <c r="G3834" t="s">
        <v>45</v>
      </c>
      <c r="H3834">
        <v>3690</v>
      </c>
      <c r="I3834" t="s">
        <v>11</v>
      </c>
      <c r="J3834" t="s">
        <v>55</v>
      </c>
      <c r="K3834" t="s">
        <v>149</v>
      </c>
      <c r="L3834" t="s">
        <v>15</v>
      </c>
      <c r="M3834" s="5">
        <v>1274.1300000000001</v>
      </c>
      <c r="N3834">
        <v>1</v>
      </c>
    </row>
    <row r="3835" spans="1:14" x14ac:dyDescent="0.25">
      <c r="A3835" s="2">
        <v>45422</v>
      </c>
      <c r="B3835" s="3">
        <f t="shared" si="179"/>
        <v>2024</v>
      </c>
      <c r="C3835" t="str">
        <f t="shared" si="177"/>
        <v>2023-2024</v>
      </c>
      <c r="D3835" t="s">
        <v>147</v>
      </c>
      <c r="E3835" t="s">
        <v>41</v>
      </c>
      <c r="F3835" t="str">
        <f t="shared" si="178"/>
        <v>New South Wales</v>
      </c>
      <c r="G3835" t="s">
        <v>10</v>
      </c>
      <c r="H3835">
        <v>2830</v>
      </c>
      <c r="I3835" t="s">
        <v>11</v>
      </c>
      <c r="J3835" t="s">
        <v>25</v>
      </c>
      <c r="K3835" t="s">
        <v>19</v>
      </c>
      <c r="L3835" t="s">
        <v>23</v>
      </c>
      <c r="M3835" s="5">
        <v>1276.3699999999999</v>
      </c>
      <c r="N3835">
        <v>1</v>
      </c>
    </row>
    <row r="3836" spans="1:14" x14ac:dyDescent="0.25">
      <c r="A3836" s="2">
        <v>45415</v>
      </c>
      <c r="B3836" s="3">
        <f t="shared" si="179"/>
        <v>2024</v>
      </c>
      <c r="C3836" t="str">
        <f t="shared" si="177"/>
        <v>2023-2024</v>
      </c>
      <c r="D3836" t="s">
        <v>147</v>
      </c>
      <c r="E3836" t="s">
        <v>44</v>
      </c>
      <c r="F3836" t="str">
        <f t="shared" si="178"/>
        <v>Victoria</v>
      </c>
      <c r="G3836" t="s">
        <v>45</v>
      </c>
      <c r="H3836">
        <v>3066</v>
      </c>
      <c r="I3836" t="s">
        <v>11</v>
      </c>
      <c r="J3836" t="s">
        <v>46</v>
      </c>
      <c r="K3836" t="s">
        <v>19</v>
      </c>
      <c r="L3836" t="s">
        <v>23</v>
      </c>
      <c r="M3836" s="5">
        <v>1281.54</v>
      </c>
      <c r="N3836">
        <v>1</v>
      </c>
    </row>
    <row r="3837" spans="1:14" x14ac:dyDescent="0.25">
      <c r="A3837" s="2">
        <v>45365</v>
      </c>
      <c r="B3837" s="3">
        <f t="shared" si="179"/>
        <v>2024</v>
      </c>
      <c r="C3837" t="str">
        <f t="shared" si="177"/>
        <v>2023-2024</v>
      </c>
      <c r="D3837" t="s">
        <v>147</v>
      </c>
      <c r="E3837" t="s">
        <v>98</v>
      </c>
      <c r="F3837" t="str">
        <f t="shared" si="178"/>
        <v>Victoria</v>
      </c>
      <c r="G3837" t="s">
        <v>45</v>
      </c>
      <c r="H3837">
        <v>3429</v>
      </c>
      <c r="I3837" t="s">
        <v>11</v>
      </c>
      <c r="J3837" t="s">
        <v>60</v>
      </c>
      <c r="K3837" t="s">
        <v>151</v>
      </c>
      <c r="L3837" t="s">
        <v>21</v>
      </c>
      <c r="M3837" s="5">
        <v>1285.48</v>
      </c>
      <c r="N3837">
        <v>1</v>
      </c>
    </row>
    <row r="3838" spans="1:14" x14ac:dyDescent="0.25">
      <c r="A3838" s="2">
        <v>45551</v>
      </c>
      <c r="B3838" s="3">
        <f t="shared" si="179"/>
        <v>2025</v>
      </c>
      <c r="C3838" t="str">
        <f t="shared" si="177"/>
        <v>2024-2025</v>
      </c>
      <c r="D3838" t="s">
        <v>147</v>
      </c>
      <c r="E3838" t="s">
        <v>24</v>
      </c>
      <c r="F3838" t="str">
        <f t="shared" si="178"/>
        <v>New South Wales</v>
      </c>
      <c r="G3838" t="s">
        <v>10</v>
      </c>
      <c r="H3838">
        <v>2795</v>
      </c>
      <c r="I3838" t="s">
        <v>11</v>
      </c>
      <c r="J3838" t="s">
        <v>25</v>
      </c>
      <c r="K3838" t="s">
        <v>150</v>
      </c>
      <c r="L3838" t="s">
        <v>18</v>
      </c>
      <c r="M3838" s="5">
        <v>1290.23</v>
      </c>
      <c r="N3838">
        <v>1</v>
      </c>
    </row>
    <row r="3839" spans="1:14" x14ac:dyDescent="0.25">
      <c r="A3839" s="2">
        <v>45979</v>
      </c>
      <c r="B3839" s="3">
        <f t="shared" si="179"/>
        <v>2026</v>
      </c>
      <c r="C3839" t="str">
        <f t="shared" si="177"/>
        <v>2025-2026</v>
      </c>
      <c r="D3839" t="s">
        <v>147</v>
      </c>
      <c r="E3839" t="s">
        <v>114</v>
      </c>
      <c r="F3839" t="str">
        <f t="shared" si="178"/>
        <v>Victoria</v>
      </c>
      <c r="G3839" t="s">
        <v>45</v>
      </c>
      <c r="H3839">
        <v>3551</v>
      </c>
      <c r="I3839" t="s">
        <v>11</v>
      </c>
      <c r="J3839" t="s">
        <v>60</v>
      </c>
      <c r="K3839" t="s">
        <v>150</v>
      </c>
      <c r="L3839" t="s">
        <v>18</v>
      </c>
      <c r="M3839" s="5">
        <v>1291.3399999999999</v>
      </c>
      <c r="N3839">
        <v>1</v>
      </c>
    </row>
    <row r="3840" spans="1:14" x14ac:dyDescent="0.25">
      <c r="A3840" s="2">
        <v>45751</v>
      </c>
      <c r="B3840" s="3">
        <f t="shared" si="179"/>
        <v>2025</v>
      </c>
      <c r="C3840" t="str">
        <f t="shared" si="177"/>
        <v>2024-2025</v>
      </c>
      <c r="D3840" t="s">
        <v>148</v>
      </c>
      <c r="E3840" t="s">
        <v>28</v>
      </c>
      <c r="F3840" t="str">
        <f t="shared" si="178"/>
        <v>Northern Territory</v>
      </c>
      <c r="G3840" t="s">
        <v>29</v>
      </c>
      <c r="H3840">
        <v>800</v>
      </c>
      <c r="I3840" t="s">
        <v>11</v>
      </c>
      <c r="J3840" t="s">
        <v>30</v>
      </c>
      <c r="K3840" t="s">
        <v>19</v>
      </c>
      <c r="L3840" t="s">
        <v>23</v>
      </c>
      <c r="M3840" s="5">
        <v>1292.26</v>
      </c>
      <c r="N3840">
        <v>1</v>
      </c>
    </row>
    <row r="3841" spans="1:14" x14ac:dyDescent="0.25">
      <c r="A3841" s="2">
        <v>45886</v>
      </c>
      <c r="B3841" s="3">
        <f t="shared" si="179"/>
        <v>2026</v>
      </c>
      <c r="C3841" t="str">
        <f t="shared" si="177"/>
        <v>2025-2026</v>
      </c>
      <c r="D3841" t="s">
        <v>147</v>
      </c>
      <c r="E3841" t="s">
        <v>124</v>
      </c>
      <c r="F3841" t="str">
        <f t="shared" si="178"/>
        <v>New South Wales</v>
      </c>
      <c r="G3841" t="s">
        <v>10</v>
      </c>
      <c r="H3841">
        <v>2015</v>
      </c>
      <c r="I3841" t="s">
        <v>11</v>
      </c>
      <c r="J3841" t="s">
        <v>12</v>
      </c>
      <c r="K3841" t="s">
        <v>156</v>
      </c>
      <c r="L3841" t="s">
        <v>17</v>
      </c>
      <c r="M3841" s="5">
        <v>1294.3400000000001</v>
      </c>
      <c r="N3841">
        <v>1</v>
      </c>
    </row>
    <row r="3842" spans="1:14" x14ac:dyDescent="0.25">
      <c r="A3842" s="2">
        <v>45725</v>
      </c>
      <c r="B3842" s="3">
        <f t="shared" si="179"/>
        <v>2025</v>
      </c>
      <c r="C3842" t="str">
        <f t="shared" ref="C3842:C3905" si="180">IF(MONTH(A3842) &gt;= 7, YEAR(A3842) &amp; "-" &amp; YEAR(A3842) + 1, YEAR(A3842) - 1 &amp; "-" &amp; YEAR(A3842))</f>
        <v>2024-2025</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25">
      <c r="A3843" s="2">
        <v>45478</v>
      </c>
      <c r="B3843" s="3">
        <f t="shared" ref="B3843:B3906" si="182">IF(MONTH(A3843)&gt;=7,YEAR(A3843)+1,YEAR(A3843))</f>
        <v>2025</v>
      </c>
      <c r="C3843" t="str">
        <f t="shared" si="180"/>
        <v>2024-2025</v>
      </c>
      <c r="D3843" t="s">
        <v>147</v>
      </c>
      <c r="E3843" t="s">
        <v>96</v>
      </c>
      <c r="F3843" t="str">
        <f t="shared" si="181"/>
        <v>Western Australia</v>
      </c>
      <c r="G3843" t="s">
        <v>48</v>
      </c>
      <c r="H3843">
        <v>6330</v>
      </c>
      <c r="I3843" t="s">
        <v>11</v>
      </c>
      <c r="J3843" t="s">
        <v>94</v>
      </c>
      <c r="K3843" t="s">
        <v>157</v>
      </c>
      <c r="L3843" t="s">
        <v>22</v>
      </c>
      <c r="M3843" s="5">
        <v>1298.8799999999999</v>
      </c>
      <c r="N3843">
        <v>1</v>
      </c>
    </row>
    <row r="3844" spans="1:14" x14ac:dyDescent="0.25">
      <c r="A3844" s="2">
        <v>45568</v>
      </c>
      <c r="B3844" s="3">
        <f t="shared" si="182"/>
        <v>2025</v>
      </c>
      <c r="C3844" t="str">
        <f t="shared" si="180"/>
        <v>2024-2025</v>
      </c>
      <c r="D3844" t="s">
        <v>147</v>
      </c>
      <c r="E3844" t="s">
        <v>114</v>
      </c>
      <c r="F3844" t="str">
        <f t="shared" si="181"/>
        <v>Victoria</v>
      </c>
      <c r="G3844" t="s">
        <v>45</v>
      </c>
      <c r="H3844">
        <v>3551</v>
      </c>
      <c r="I3844" t="s">
        <v>11</v>
      </c>
      <c r="J3844" t="s">
        <v>60</v>
      </c>
      <c r="K3844" t="s">
        <v>153</v>
      </c>
      <c r="L3844" t="s">
        <v>16</v>
      </c>
      <c r="M3844" s="5">
        <v>1298.9299999999998</v>
      </c>
      <c r="N3844">
        <v>1</v>
      </c>
    </row>
    <row r="3845" spans="1:14" x14ac:dyDescent="0.25">
      <c r="A3845" s="2">
        <v>45890</v>
      </c>
      <c r="B3845" s="3">
        <f t="shared" si="182"/>
        <v>2026</v>
      </c>
      <c r="C3845" t="str">
        <f t="shared" si="180"/>
        <v>2025-2026</v>
      </c>
      <c r="D3845" t="s">
        <v>147</v>
      </c>
      <c r="E3845" t="s">
        <v>92</v>
      </c>
      <c r="F3845" t="str">
        <f t="shared" si="181"/>
        <v>Queensland</v>
      </c>
      <c r="G3845" t="s">
        <v>35</v>
      </c>
      <c r="H3845">
        <v>4068</v>
      </c>
      <c r="I3845" t="s">
        <v>11</v>
      </c>
      <c r="J3845" t="s">
        <v>43</v>
      </c>
      <c r="K3845" t="s">
        <v>150</v>
      </c>
      <c r="L3845" t="s">
        <v>18</v>
      </c>
      <c r="M3845" s="5">
        <v>1301.8</v>
      </c>
      <c r="N3845">
        <v>1</v>
      </c>
    </row>
    <row r="3846" spans="1:14" x14ac:dyDescent="0.25">
      <c r="A3846" s="2">
        <v>45973</v>
      </c>
      <c r="B3846" s="3">
        <f t="shared" si="182"/>
        <v>2026</v>
      </c>
      <c r="C3846" t="str">
        <f t="shared" si="180"/>
        <v>2025-2026</v>
      </c>
      <c r="D3846" t="s">
        <v>147</v>
      </c>
      <c r="E3846" t="s">
        <v>122</v>
      </c>
      <c r="F3846" t="str">
        <f t="shared" si="181"/>
        <v>New South Wales</v>
      </c>
      <c r="G3846" t="s">
        <v>10</v>
      </c>
      <c r="H3846">
        <v>2650</v>
      </c>
      <c r="I3846" t="s">
        <v>11</v>
      </c>
      <c r="J3846" t="s">
        <v>25</v>
      </c>
      <c r="K3846" t="s">
        <v>154</v>
      </c>
      <c r="L3846" t="s">
        <v>14</v>
      </c>
      <c r="M3846" s="5">
        <v>1306.3</v>
      </c>
      <c r="N3846">
        <v>1</v>
      </c>
    </row>
    <row r="3847" spans="1:14" x14ac:dyDescent="0.25">
      <c r="A3847" s="2">
        <v>45357</v>
      </c>
      <c r="B3847" s="3">
        <f t="shared" si="182"/>
        <v>2024</v>
      </c>
      <c r="C3847" t="str">
        <f t="shared" si="180"/>
        <v>2023-2024</v>
      </c>
      <c r="D3847" t="s">
        <v>147</v>
      </c>
      <c r="E3847" t="s">
        <v>137</v>
      </c>
      <c r="F3847" t="str">
        <f t="shared" si="181"/>
        <v>New South Wales</v>
      </c>
      <c r="G3847" t="s">
        <v>10</v>
      </c>
      <c r="H3847">
        <v>2031</v>
      </c>
      <c r="I3847" t="s">
        <v>11</v>
      </c>
      <c r="J3847" t="s">
        <v>12</v>
      </c>
      <c r="K3847" t="s">
        <v>156</v>
      </c>
      <c r="L3847" t="s">
        <v>17</v>
      </c>
      <c r="M3847" s="5">
        <v>1308.1899999999998</v>
      </c>
      <c r="N3847">
        <v>1</v>
      </c>
    </row>
    <row r="3848" spans="1:14" x14ac:dyDescent="0.25">
      <c r="A3848" s="2">
        <v>45480</v>
      </c>
      <c r="B3848" s="3">
        <f t="shared" si="182"/>
        <v>2025</v>
      </c>
      <c r="C3848" t="str">
        <f t="shared" si="180"/>
        <v>2024-2025</v>
      </c>
      <c r="D3848" t="s">
        <v>147</v>
      </c>
      <c r="E3848" t="s">
        <v>42</v>
      </c>
      <c r="F3848" t="str">
        <f t="shared" si="181"/>
        <v>Queensland</v>
      </c>
      <c r="G3848" t="s">
        <v>35</v>
      </c>
      <c r="H3848">
        <v>4053</v>
      </c>
      <c r="I3848" t="s">
        <v>11</v>
      </c>
      <c r="J3848" t="s">
        <v>43</v>
      </c>
      <c r="K3848" t="s">
        <v>153</v>
      </c>
      <c r="L3848" t="s">
        <v>16</v>
      </c>
      <c r="M3848" s="5">
        <v>1314.9799999999998</v>
      </c>
      <c r="N3848">
        <v>1</v>
      </c>
    </row>
    <row r="3849" spans="1:14" x14ac:dyDescent="0.25">
      <c r="A3849" s="2">
        <v>45405</v>
      </c>
      <c r="B3849" s="3">
        <f t="shared" si="182"/>
        <v>2024</v>
      </c>
      <c r="C3849" t="str">
        <f t="shared" si="180"/>
        <v>2023-2024</v>
      </c>
      <c r="D3849" t="s">
        <v>147</v>
      </c>
      <c r="E3849" t="s">
        <v>64</v>
      </c>
      <c r="F3849" t="str">
        <f t="shared" si="181"/>
        <v>Victoria</v>
      </c>
      <c r="G3849" t="s">
        <v>45</v>
      </c>
      <c r="H3849">
        <v>3199</v>
      </c>
      <c r="I3849" t="s">
        <v>11</v>
      </c>
      <c r="J3849" t="s">
        <v>63</v>
      </c>
      <c r="K3849" t="s">
        <v>154</v>
      </c>
      <c r="L3849" t="s">
        <v>14</v>
      </c>
      <c r="M3849" s="5">
        <v>1315.8399999999997</v>
      </c>
      <c r="N3849">
        <v>1</v>
      </c>
    </row>
    <row r="3850" spans="1:14" x14ac:dyDescent="0.25">
      <c r="A3850" s="2">
        <v>45394</v>
      </c>
      <c r="B3850" s="3">
        <f t="shared" si="182"/>
        <v>2024</v>
      </c>
      <c r="C3850" t="str">
        <f t="shared" si="180"/>
        <v>2023-2024</v>
      </c>
      <c r="D3850" t="s">
        <v>147</v>
      </c>
      <c r="E3850" t="s">
        <v>118</v>
      </c>
      <c r="F3850" t="str">
        <f t="shared" si="181"/>
        <v>New South Wales</v>
      </c>
      <c r="G3850" t="s">
        <v>10</v>
      </c>
      <c r="H3850">
        <v>2158</v>
      </c>
      <c r="I3850" t="s">
        <v>11</v>
      </c>
      <c r="J3850" t="s">
        <v>27</v>
      </c>
      <c r="K3850" t="s">
        <v>149</v>
      </c>
      <c r="L3850" t="s">
        <v>15</v>
      </c>
      <c r="M3850" s="5">
        <v>1316.53</v>
      </c>
      <c r="N3850">
        <v>1</v>
      </c>
    </row>
    <row r="3851" spans="1:14" x14ac:dyDescent="0.25">
      <c r="A3851" s="2">
        <v>45322</v>
      </c>
      <c r="B3851" s="3">
        <f t="shared" si="182"/>
        <v>2024</v>
      </c>
      <c r="C3851" t="str">
        <f t="shared" si="180"/>
        <v>2023-2024</v>
      </c>
      <c r="D3851" t="s">
        <v>147</v>
      </c>
      <c r="E3851" t="s">
        <v>143</v>
      </c>
      <c r="F3851" t="str">
        <f t="shared" si="181"/>
        <v>New South Wales</v>
      </c>
      <c r="G3851" t="s">
        <v>10</v>
      </c>
      <c r="H3851">
        <v>2154</v>
      </c>
      <c r="I3851" t="s">
        <v>11</v>
      </c>
      <c r="J3851" t="s">
        <v>27</v>
      </c>
      <c r="K3851" t="s">
        <v>150</v>
      </c>
      <c r="L3851" t="s">
        <v>18</v>
      </c>
      <c r="M3851" s="5">
        <v>1316.56</v>
      </c>
      <c r="N3851">
        <v>1</v>
      </c>
    </row>
    <row r="3852" spans="1:14" x14ac:dyDescent="0.25">
      <c r="A3852" s="2">
        <v>45397</v>
      </c>
      <c r="B3852" s="3">
        <f t="shared" si="182"/>
        <v>2024</v>
      </c>
      <c r="C3852" t="str">
        <f t="shared" si="180"/>
        <v>2023-2024</v>
      </c>
      <c r="D3852" t="s">
        <v>147</v>
      </c>
      <c r="E3852" t="s">
        <v>103</v>
      </c>
      <c r="F3852" t="str">
        <f t="shared" si="181"/>
        <v>Queensland</v>
      </c>
      <c r="G3852" t="s">
        <v>35</v>
      </c>
      <c r="H3852">
        <v>4509</v>
      </c>
      <c r="I3852" t="s">
        <v>11</v>
      </c>
      <c r="J3852" t="s">
        <v>104</v>
      </c>
      <c r="K3852" t="s">
        <v>150</v>
      </c>
      <c r="L3852" t="s">
        <v>18</v>
      </c>
      <c r="M3852" s="5">
        <v>1316.6</v>
      </c>
      <c r="N3852">
        <v>1</v>
      </c>
    </row>
    <row r="3853" spans="1:14" x14ac:dyDescent="0.25">
      <c r="A3853" s="2">
        <v>45656</v>
      </c>
      <c r="B3853" s="3">
        <f t="shared" si="182"/>
        <v>2025</v>
      </c>
      <c r="C3853" t="str">
        <f t="shared" si="180"/>
        <v>2024-2025</v>
      </c>
      <c r="D3853" t="s">
        <v>147</v>
      </c>
      <c r="E3853" t="s">
        <v>114</v>
      </c>
      <c r="F3853" t="str">
        <f t="shared" si="181"/>
        <v>Victoria</v>
      </c>
      <c r="G3853" t="s">
        <v>45</v>
      </c>
      <c r="H3853">
        <v>3551</v>
      </c>
      <c r="I3853" t="s">
        <v>11</v>
      </c>
      <c r="J3853" t="s">
        <v>60</v>
      </c>
      <c r="K3853" t="s">
        <v>154</v>
      </c>
      <c r="L3853" t="s">
        <v>14</v>
      </c>
      <c r="M3853" s="5">
        <v>1317.65</v>
      </c>
      <c r="N3853">
        <v>1</v>
      </c>
    </row>
    <row r="3854" spans="1:14" x14ac:dyDescent="0.25">
      <c r="A3854" s="2">
        <v>45367</v>
      </c>
      <c r="B3854" s="3">
        <f t="shared" si="182"/>
        <v>2024</v>
      </c>
      <c r="C3854" t="str">
        <f t="shared" si="180"/>
        <v>2023-2024</v>
      </c>
      <c r="D3854" t="s">
        <v>147</v>
      </c>
      <c r="E3854" t="s">
        <v>98</v>
      </c>
      <c r="F3854" t="str">
        <f t="shared" si="181"/>
        <v>Victoria</v>
      </c>
      <c r="G3854" t="s">
        <v>45</v>
      </c>
      <c r="H3854">
        <v>3429</v>
      </c>
      <c r="I3854" t="s">
        <v>11</v>
      </c>
      <c r="J3854" t="s">
        <v>60</v>
      </c>
      <c r="K3854" t="s">
        <v>153</v>
      </c>
      <c r="L3854" t="s">
        <v>16</v>
      </c>
      <c r="M3854" s="5">
        <v>1318.03</v>
      </c>
      <c r="N3854">
        <v>1</v>
      </c>
    </row>
    <row r="3855" spans="1:14" x14ac:dyDescent="0.25">
      <c r="A3855" s="2">
        <v>45566</v>
      </c>
      <c r="B3855" s="3">
        <f t="shared" si="182"/>
        <v>2025</v>
      </c>
      <c r="C3855" t="str">
        <f t="shared" si="180"/>
        <v>2024-2025</v>
      </c>
      <c r="D3855" t="s">
        <v>147</v>
      </c>
      <c r="E3855" t="s">
        <v>139</v>
      </c>
      <c r="F3855" t="str">
        <f t="shared" si="181"/>
        <v>New South Wales</v>
      </c>
      <c r="G3855" t="s">
        <v>10</v>
      </c>
      <c r="H3855">
        <v>2020</v>
      </c>
      <c r="I3855" t="s">
        <v>11</v>
      </c>
      <c r="J3855" t="s">
        <v>12</v>
      </c>
      <c r="K3855" t="s">
        <v>150</v>
      </c>
      <c r="L3855" t="s">
        <v>18</v>
      </c>
      <c r="M3855" s="5">
        <v>1322.81</v>
      </c>
      <c r="N3855">
        <v>1</v>
      </c>
    </row>
    <row r="3856" spans="1:14" x14ac:dyDescent="0.25">
      <c r="A3856" s="2">
        <v>45582</v>
      </c>
      <c r="B3856" s="3">
        <f t="shared" si="182"/>
        <v>2025</v>
      </c>
      <c r="C3856" t="str">
        <f t="shared" si="180"/>
        <v>2024-2025</v>
      </c>
      <c r="D3856" t="s">
        <v>147</v>
      </c>
      <c r="E3856" t="s">
        <v>135</v>
      </c>
      <c r="F3856" t="str">
        <f t="shared" si="181"/>
        <v>Victoria</v>
      </c>
      <c r="G3856" t="s">
        <v>45</v>
      </c>
      <c r="H3856">
        <v>3550</v>
      </c>
      <c r="I3856" t="s">
        <v>11</v>
      </c>
      <c r="J3856" t="s">
        <v>60</v>
      </c>
      <c r="K3856" t="s">
        <v>19</v>
      </c>
      <c r="L3856" t="s">
        <v>23</v>
      </c>
      <c r="M3856" s="5">
        <v>1322.8999999999999</v>
      </c>
      <c r="N3856">
        <v>1</v>
      </c>
    </row>
    <row r="3857" spans="1:14" x14ac:dyDescent="0.25">
      <c r="A3857" s="2">
        <v>45453</v>
      </c>
      <c r="B3857" s="3">
        <f t="shared" si="182"/>
        <v>2024</v>
      </c>
      <c r="C3857" t="str">
        <f t="shared" si="180"/>
        <v>2023-2024</v>
      </c>
      <c r="D3857" t="s">
        <v>147</v>
      </c>
      <c r="E3857" t="s">
        <v>119</v>
      </c>
      <c r="F3857" t="str">
        <f t="shared" si="181"/>
        <v>Queensland</v>
      </c>
      <c r="G3857" t="s">
        <v>35</v>
      </c>
      <c r="H3857">
        <v>4570</v>
      </c>
      <c r="I3857" t="s">
        <v>11</v>
      </c>
      <c r="J3857" t="s">
        <v>120</v>
      </c>
      <c r="K3857" t="s">
        <v>151</v>
      </c>
      <c r="L3857" t="s">
        <v>21</v>
      </c>
      <c r="M3857" s="5">
        <v>1324.48</v>
      </c>
      <c r="N3857">
        <v>1</v>
      </c>
    </row>
    <row r="3858" spans="1:14" x14ac:dyDescent="0.25">
      <c r="A3858" s="2">
        <v>45703</v>
      </c>
      <c r="B3858" s="3">
        <f t="shared" si="182"/>
        <v>2025</v>
      </c>
      <c r="C3858" t="str">
        <f t="shared" si="180"/>
        <v>2024-2025</v>
      </c>
      <c r="D3858" t="s">
        <v>147</v>
      </c>
      <c r="E3858" t="s">
        <v>66</v>
      </c>
      <c r="F3858" t="str">
        <f t="shared" si="181"/>
        <v>South Australia</v>
      </c>
      <c r="G3858" t="s">
        <v>32</v>
      </c>
      <c r="H3858">
        <v>5169</v>
      </c>
      <c r="I3858" t="s">
        <v>11</v>
      </c>
      <c r="J3858" t="s">
        <v>33</v>
      </c>
      <c r="K3858" t="s">
        <v>151</v>
      </c>
      <c r="L3858" t="s">
        <v>21</v>
      </c>
      <c r="M3858" s="5">
        <v>1325.69</v>
      </c>
      <c r="N3858">
        <v>1</v>
      </c>
    </row>
    <row r="3859" spans="1:14" x14ac:dyDescent="0.25">
      <c r="A3859" s="2">
        <v>45486</v>
      </c>
      <c r="B3859" s="3">
        <f t="shared" si="182"/>
        <v>2025</v>
      </c>
      <c r="C3859" t="str">
        <f t="shared" si="180"/>
        <v>2024-2025</v>
      </c>
      <c r="D3859" t="s">
        <v>147</v>
      </c>
      <c r="E3859" t="s">
        <v>24</v>
      </c>
      <c r="F3859" t="str">
        <f t="shared" si="181"/>
        <v>New South Wales</v>
      </c>
      <c r="G3859" t="s">
        <v>10</v>
      </c>
      <c r="H3859">
        <v>2795</v>
      </c>
      <c r="I3859" t="s">
        <v>11</v>
      </c>
      <c r="J3859" t="s">
        <v>25</v>
      </c>
      <c r="K3859" t="s">
        <v>156</v>
      </c>
      <c r="L3859" t="s">
        <v>17</v>
      </c>
      <c r="M3859" s="5">
        <v>1327.69</v>
      </c>
      <c r="N3859">
        <v>1</v>
      </c>
    </row>
    <row r="3860" spans="1:14" x14ac:dyDescent="0.25">
      <c r="A3860" s="2">
        <v>45469</v>
      </c>
      <c r="B3860" s="3">
        <f t="shared" si="182"/>
        <v>2024</v>
      </c>
      <c r="C3860" t="str">
        <f t="shared" si="180"/>
        <v>2023-2024</v>
      </c>
      <c r="D3860" t="s">
        <v>147</v>
      </c>
      <c r="E3860" t="s">
        <v>126</v>
      </c>
      <c r="F3860" t="str">
        <f t="shared" si="181"/>
        <v>Queensland</v>
      </c>
      <c r="G3860" t="s">
        <v>35</v>
      </c>
      <c r="H3860">
        <v>4551</v>
      </c>
      <c r="I3860" t="s">
        <v>11</v>
      </c>
      <c r="J3860" t="s">
        <v>120</v>
      </c>
      <c r="K3860" t="s">
        <v>150</v>
      </c>
      <c r="L3860" t="s">
        <v>18</v>
      </c>
      <c r="M3860" s="5">
        <v>1331.67</v>
      </c>
      <c r="N3860">
        <v>1</v>
      </c>
    </row>
    <row r="3861" spans="1:14" x14ac:dyDescent="0.25">
      <c r="A3861" s="2">
        <v>45729</v>
      </c>
      <c r="B3861" s="3">
        <f t="shared" si="182"/>
        <v>2025</v>
      </c>
      <c r="C3861" t="str">
        <f t="shared" si="180"/>
        <v>2024-2025</v>
      </c>
      <c r="D3861" t="s">
        <v>147</v>
      </c>
      <c r="E3861" t="s">
        <v>24</v>
      </c>
      <c r="F3861" t="str">
        <f t="shared" si="181"/>
        <v>New South Wales</v>
      </c>
      <c r="G3861" t="s">
        <v>10</v>
      </c>
      <c r="H3861">
        <v>2795</v>
      </c>
      <c r="I3861" t="s">
        <v>11</v>
      </c>
      <c r="J3861" t="s">
        <v>25</v>
      </c>
      <c r="K3861" t="s">
        <v>154</v>
      </c>
      <c r="L3861" t="s">
        <v>14</v>
      </c>
      <c r="M3861" s="5">
        <v>1331.9500000000003</v>
      </c>
      <c r="N3861">
        <v>1</v>
      </c>
    </row>
    <row r="3862" spans="1:14" x14ac:dyDescent="0.25">
      <c r="A3862" s="2">
        <v>45645</v>
      </c>
      <c r="B3862" s="3">
        <f t="shared" si="182"/>
        <v>2025</v>
      </c>
      <c r="C3862" t="str">
        <f t="shared" si="180"/>
        <v>2024-2025</v>
      </c>
      <c r="D3862" t="s">
        <v>147</v>
      </c>
      <c r="E3862" t="s">
        <v>126</v>
      </c>
      <c r="F3862" t="str">
        <f t="shared" si="181"/>
        <v>Queensland</v>
      </c>
      <c r="G3862" t="s">
        <v>35</v>
      </c>
      <c r="H3862">
        <v>4551</v>
      </c>
      <c r="I3862" t="s">
        <v>11</v>
      </c>
      <c r="J3862" t="s">
        <v>120</v>
      </c>
      <c r="K3862" t="s">
        <v>150</v>
      </c>
      <c r="L3862" t="s">
        <v>18</v>
      </c>
      <c r="M3862" s="5">
        <v>1334.1699999999998</v>
      </c>
      <c r="N3862">
        <v>1</v>
      </c>
    </row>
    <row r="3863" spans="1:14" x14ac:dyDescent="0.25">
      <c r="A3863" s="2">
        <v>45950</v>
      </c>
      <c r="B3863" s="3">
        <f t="shared" si="182"/>
        <v>2026</v>
      </c>
      <c r="C3863" t="str">
        <f t="shared" si="180"/>
        <v>2025-2026</v>
      </c>
      <c r="D3863" t="s">
        <v>147</v>
      </c>
      <c r="E3863" t="s">
        <v>90</v>
      </c>
      <c r="F3863" t="str">
        <f t="shared" si="181"/>
        <v>Victoria</v>
      </c>
      <c r="G3863" t="s">
        <v>45</v>
      </c>
      <c r="H3863">
        <v>3179</v>
      </c>
      <c r="I3863" t="s">
        <v>11</v>
      </c>
      <c r="J3863" t="s">
        <v>63</v>
      </c>
      <c r="K3863" t="s">
        <v>151</v>
      </c>
      <c r="L3863" t="s">
        <v>21</v>
      </c>
      <c r="M3863" s="5">
        <v>1335.4099999999999</v>
      </c>
      <c r="N3863">
        <v>1</v>
      </c>
    </row>
    <row r="3864" spans="1:14" x14ac:dyDescent="0.25">
      <c r="A3864" s="2">
        <v>45737</v>
      </c>
      <c r="B3864" s="3">
        <f t="shared" si="182"/>
        <v>2025</v>
      </c>
      <c r="C3864" t="str">
        <f t="shared" si="180"/>
        <v>2024-2025</v>
      </c>
      <c r="D3864" t="s">
        <v>147</v>
      </c>
      <c r="E3864" t="s">
        <v>131</v>
      </c>
      <c r="F3864" t="str">
        <f t="shared" si="181"/>
        <v>Western Australia</v>
      </c>
      <c r="G3864" t="s">
        <v>48</v>
      </c>
      <c r="H3864">
        <v>6530</v>
      </c>
      <c r="I3864" t="s">
        <v>11</v>
      </c>
      <c r="J3864" t="s">
        <v>77</v>
      </c>
      <c r="K3864" t="s">
        <v>154</v>
      </c>
      <c r="L3864" t="s">
        <v>14</v>
      </c>
      <c r="M3864" s="5">
        <v>1335.7900000000002</v>
      </c>
      <c r="N3864">
        <v>1</v>
      </c>
    </row>
    <row r="3865" spans="1:14" x14ac:dyDescent="0.25">
      <c r="A3865" s="2">
        <v>45311</v>
      </c>
      <c r="B3865" s="3">
        <f t="shared" si="182"/>
        <v>2024</v>
      </c>
      <c r="C3865" t="str">
        <f t="shared" si="180"/>
        <v>2023-2024</v>
      </c>
      <c r="D3865" t="s">
        <v>147</v>
      </c>
      <c r="E3865" t="s">
        <v>79</v>
      </c>
      <c r="F3865" t="str">
        <f t="shared" si="181"/>
        <v>Australian Capital Territory</v>
      </c>
      <c r="G3865" t="s">
        <v>80</v>
      </c>
      <c r="H3865">
        <v>2617</v>
      </c>
      <c r="I3865" t="s">
        <v>11</v>
      </c>
      <c r="J3865" t="s">
        <v>58</v>
      </c>
      <c r="K3865" t="s">
        <v>152</v>
      </c>
      <c r="L3865" t="s">
        <v>13</v>
      </c>
      <c r="M3865" s="5">
        <v>1340.7800000000002</v>
      </c>
      <c r="N3865">
        <v>1</v>
      </c>
    </row>
    <row r="3866" spans="1:14" x14ac:dyDescent="0.25">
      <c r="A3866" s="2">
        <v>45423</v>
      </c>
      <c r="B3866" s="3">
        <f t="shared" si="182"/>
        <v>2024</v>
      </c>
      <c r="C3866" t="str">
        <f t="shared" si="180"/>
        <v>2023-2024</v>
      </c>
      <c r="D3866" t="s">
        <v>148</v>
      </c>
      <c r="E3866" t="s">
        <v>86</v>
      </c>
      <c r="F3866" t="str">
        <f t="shared" si="181"/>
        <v>New South Wales</v>
      </c>
      <c r="G3866" t="s">
        <v>10</v>
      </c>
      <c r="H3866">
        <v>2064</v>
      </c>
      <c r="I3866" t="s">
        <v>11</v>
      </c>
      <c r="J3866" t="s">
        <v>12</v>
      </c>
      <c r="K3866" t="s">
        <v>151</v>
      </c>
      <c r="L3866" t="s">
        <v>21</v>
      </c>
      <c r="M3866" s="5">
        <v>1340.9499999999998</v>
      </c>
      <c r="N3866">
        <v>1</v>
      </c>
    </row>
    <row r="3867" spans="1:14" x14ac:dyDescent="0.25">
      <c r="A3867" s="2">
        <v>45736</v>
      </c>
      <c r="B3867" s="3">
        <f t="shared" si="182"/>
        <v>2025</v>
      </c>
      <c r="C3867" t="str">
        <f t="shared" si="180"/>
        <v>2024-2025</v>
      </c>
      <c r="D3867" t="s">
        <v>147</v>
      </c>
      <c r="E3867" t="s">
        <v>129</v>
      </c>
      <c r="F3867" t="str">
        <f t="shared" si="181"/>
        <v>Tasmania</v>
      </c>
      <c r="G3867" t="s">
        <v>70</v>
      </c>
      <c r="H3867">
        <v>7010</v>
      </c>
      <c r="I3867" t="s">
        <v>11</v>
      </c>
      <c r="J3867" t="s">
        <v>71</v>
      </c>
      <c r="K3867" t="s">
        <v>153</v>
      </c>
      <c r="L3867" t="s">
        <v>16</v>
      </c>
      <c r="M3867" s="5">
        <v>1343.96</v>
      </c>
      <c r="N3867">
        <v>1</v>
      </c>
    </row>
    <row r="3868" spans="1:14" x14ac:dyDescent="0.25">
      <c r="A3868" s="2">
        <v>45766</v>
      </c>
      <c r="B3868" s="3">
        <f t="shared" si="182"/>
        <v>2025</v>
      </c>
      <c r="C3868" t="str">
        <f t="shared" si="180"/>
        <v>2024-2025</v>
      </c>
      <c r="D3868" t="s">
        <v>147</v>
      </c>
      <c r="E3868" t="s">
        <v>47</v>
      </c>
      <c r="F3868" t="str">
        <f t="shared" si="181"/>
        <v>Western Australia</v>
      </c>
      <c r="G3868" t="s">
        <v>48</v>
      </c>
      <c r="H3868">
        <v>6030</v>
      </c>
      <c r="I3868" t="s">
        <v>11</v>
      </c>
      <c r="J3868" t="s">
        <v>49</v>
      </c>
      <c r="K3868" t="s">
        <v>151</v>
      </c>
      <c r="L3868" t="s">
        <v>21</v>
      </c>
      <c r="M3868" s="5">
        <v>1344.5700000000002</v>
      </c>
      <c r="N3868">
        <v>1</v>
      </c>
    </row>
    <row r="3869" spans="1:14" x14ac:dyDescent="0.25">
      <c r="A3869" s="2">
        <v>45304</v>
      </c>
      <c r="B3869" s="3">
        <f t="shared" si="182"/>
        <v>2024</v>
      </c>
      <c r="C3869" t="str">
        <f t="shared" si="180"/>
        <v>2023-2024</v>
      </c>
      <c r="D3869" t="s">
        <v>147</v>
      </c>
      <c r="E3869" t="s">
        <v>88</v>
      </c>
      <c r="F3869" t="str">
        <f t="shared" si="181"/>
        <v>South Australia</v>
      </c>
      <c r="G3869" t="s">
        <v>32</v>
      </c>
      <c r="H3869">
        <v>5011</v>
      </c>
      <c r="I3869" t="s">
        <v>11</v>
      </c>
      <c r="J3869" t="s">
        <v>33</v>
      </c>
      <c r="K3869" t="s">
        <v>153</v>
      </c>
      <c r="L3869" t="s">
        <v>16</v>
      </c>
      <c r="M3869" s="5">
        <v>1347.3</v>
      </c>
      <c r="N3869">
        <v>1</v>
      </c>
    </row>
    <row r="3870" spans="1:14" x14ac:dyDescent="0.25">
      <c r="A3870" s="2">
        <v>45535</v>
      </c>
      <c r="B3870" s="3">
        <f t="shared" si="182"/>
        <v>2025</v>
      </c>
      <c r="C3870" t="str">
        <f t="shared" si="180"/>
        <v>2024-2025</v>
      </c>
      <c r="D3870" t="s">
        <v>147</v>
      </c>
      <c r="E3870" t="s">
        <v>53</v>
      </c>
      <c r="F3870" t="str">
        <f t="shared" si="181"/>
        <v>South Australia</v>
      </c>
      <c r="G3870" t="s">
        <v>32</v>
      </c>
      <c r="H3870">
        <v>5082</v>
      </c>
      <c r="I3870" t="s">
        <v>11</v>
      </c>
      <c r="J3870" t="s">
        <v>33</v>
      </c>
      <c r="K3870" t="s">
        <v>151</v>
      </c>
      <c r="L3870" t="s">
        <v>21</v>
      </c>
      <c r="M3870" s="5">
        <v>1348.18</v>
      </c>
      <c r="N3870">
        <v>1</v>
      </c>
    </row>
    <row r="3871" spans="1:14" x14ac:dyDescent="0.25">
      <c r="A3871" s="2">
        <v>45809</v>
      </c>
      <c r="B3871" s="3">
        <f t="shared" si="182"/>
        <v>2025</v>
      </c>
      <c r="C3871" t="str">
        <f t="shared" si="180"/>
        <v>2024-2025</v>
      </c>
      <c r="D3871" t="s">
        <v>147</v>
      </c>
      <c r="E3871" t="s">
        <v>129</v>
      </c>
      <c r="F3871" t="str">
        <f t="shared" si="181"/>
        <v>Tasmania</v>
      </c>
      <c r="G3871" t="s">
        <v>70</v>
      </c>
      <c r="H3871">
        <v>7010</v>
      </c>
      <c r="I3871" t="s">
        <v>11</v>
      </c>
      <c r="J3871" t="s">
        <v>71</v>
      </c>
      <c r="K3871" t="s">
        <v>149</v>
      </c>
      <c r="L3871" t="s">
        <v>15</v>
      </c>
      <c r="M3871" s="5">
        <v>1349.51</v>
      </c>
      <c r="N3871">
        <v>1</v>
      </c>
    </row>
    <row r="3872" spans="1:14" x14ac:dyDescent="0.25">
      <c r="A3872" s="2">
        <v>45625</v>
      </c>
      <c r="B3872" s="3">
        <f t="shared" si="182"/>
        <v>2025</v>
      </c>
      <c r="C3872" t="str">
        <f t="shared" si="180"/>
        <v>2024-2025</v>
      </c>
      <c r="D3872" t="s">
        <v>147</v>
      </c>
      <c r="E3872" t="s">
        <v>91</v>
      </c>
      <c r="F3872" t="str">
        <f t="shared" si="181"/>
        <v>Victoria</v>
      </c>
      <c r="G3872" t="s">
        <v>45</v>
      </c>
      <c r="H3872">
        <v>3690</v>
      </c>
      <c r="I3872" t="s">
        <v>11</v>
      </c>
      <c r="J3872" t="s">
        <v>55</v>
      </c>
      <c r="K3872" t="s">
        <v>149</v>
      </c>
      <c r="L3872" t="s">
        <v>15</v>
      </c>
      <c r="M3872" s="5">
        <v>1352.06</v>
      </c>
      <c r="N3872">
        <v>1</v>
      </c>
    </row>
    <row r="3873" spans="1:14" x14ac:dyDescent="0.25">
      <c r="A3873" s="2">
        <v>45292</v>
      </c>
      <c r="B3873" s="3">
        <f t="shared" si="182"/>
        <v>2024</v>
      </c>
      <c r="C3873" t="str">
        <f t="shared" si="180"/>
        <v>2023-2024</v>
      </c>
      <c r="D3873" t="s">
        <v>147</v>
      </c>
      <c r="E3873" t="s">
        <v>103</v>
      </c>
      <c r="F3873" t="str">
        <f t="shared" si="181"/>
        <v>Queensland</v>
      </c>
      <c r="G3873" t="s">
        <v>35</v>
      </c>
      <c r="H3873">
        <v>4509</v>
      </c>
      <c r="I3873" t="s">
        <v>11</v>
      </c>
      <c r="J3873" t="s">
        <v>104</v>
      </c>
      <c r="K3873" t="s">
        <v>154</v>
      </c>
      <c r="L3873" t="s">
        <v>14</v>
      </c>
      <c r="M3873" s="5">
        <v>1354.21</v>
      </c>
      <c r="N3873">
        <v>1</v>
      </c>
    </row>
    <row r="3874" spans="1:14" x14ac:dyDescent="0.25">
      <c r="A3874" s="2">
        <v>45448</v>
      </c>
      <c r="B3874" s="3">
        <f t="shared" si="182"/>
        <v>2024</v>
      </c>
      <c r="C3874" t="str">
        <f t="shared" si="180"/>
        <v>2023-2024</v>
      </c>
      <c r="D3874" t="s">
        <v>148</v>
      </c>
      <c r="E3874" t="s">
        <v>78</v>
      </c>
      <c r="F3874" t="str">
        <f t="shared" si="181"/>
        <v>New South Wales</v>
      </c>
      <c r="G3874" t="s">
        <v>10</v>
      </c>
      <c r="H3874">
        <v>2350</v>
      </c>
      <c r="I3874" t="s">
        <v>11</v>
      </c>
      <c r="J3874" t="s">
        <v>68</v>
      </c>
      <c r="K3874" t="s">
        <v>150</v>
      </c>
      <c r="L3874" t="s">
        <v>18</v>
      </c>
      <c r="M3874" s="5">
        <v>1354.81</v>
      </c>
      <c r="N3874">
        <v>1</v>
      </c>
    </row>
    <row r="3875" spans="1:14" x14ac:dyDescent="0.25">
      <c r="A3875" s="2">
        <v>45592</v>
      </c>
      <c r="B3875" s="3">
        <f t="shared" si="182"/>
        <v>2025</v>
      </c>
      <c r="C3875" t="str">
        <f t="shared" si="180"/>
        <v>2024-2025</v>
      </c>
      <c r="D3875" t="s">
        <v>147</v>
      </c>
      <c r="E3875" t="s">
        <v>139</v>
      </c>
      <c r="F3875" t="str">
        <f t="shared" si="181"/>
        <v>New South Wales</v>
      </c>
      <c r="G3875" t="s">
        <v>10</v>
      </c>
      <c r="H3875">
        <v>2020</v>
      </c>
      <c r="I3875" t="s">
        <v>11</v>
      </c>
      <c r="J3875" t="s">
        <v>12</v>
      </c>
      <c r="K3875" t="s">
        <v>150</v>
      </c>
      <c r="L3875" t="s">
        <v>18</v>
      </c>
      <c r="M3875" s="5">
        <v>1357.43</v>
      </c>
      <c r="N3875">
        <v>1</v>
      </c>
    </row>
    <row r="3876" spans="1:14" x14ac:dyDescent="0.25">
      <c r="A3876" s="2">
        <v>45815</v>
      </c>
      <c r="B3876" s="3">
        <f t="shared" si="182"/>
        <v>2025</v>
      </c>
      <c r="C3876" t="str">
        <f t="shared" si="180"/>
        <v>2024-2025</v>
      </c>
      <c r="D3876" t="s">
        <v>147</v>
      </c>
      <c r="E3876" t="s">
        <v>113</v>
      </c>
      <c r="F3876" t="str">
        <f t="shared" si="181"/>
        <v>Queensland</v>
      </c>
      <c r="G3876" t="s">
        <v>35</v>
      </c>
      <c r="H3876">
        <v>4215</v>
      </c>
      <c r="I3876" t="s">
        <v>11</v>
      </c>
      <c r="J3876" t="s">
        <v>104</v>
      </c>
      <c r="K3876" t="s">
        <v>150</v>
      </c>
      <c r="L3876" t="s">
        <v>18</v>
      </c>
      <c r="M3876" s="5">
        <v>1361.63</v>
      </c>
      <c r="N3876">
        <v>1</v>
      </c>
    </row>
    <row r="3877" spans="1:14" x14ac:dyDescent="0.25">
      <c r="A3877" s="2">
        <v>45789</v>
      </c>
      <c r="B3877" s="3">
        <f t="shared" si="182"/>
        <v>2025</v>
      </c>
      <c r="C3877" t="str">
        <f t="shared" si="180"/>
        <v>2024-2025</v>
      </c>
      <c r="D3877" t="s">
        <v>147</v>
      </c>
      <c r="E3877" t="s">
        <v>122</v>
      </c>
      <c r="F3877" t="str">
        <f t="shared" si="181"/>
        <v>New South Wales</v>
      </c>
      <c r="G3877" t="s">
        <v>10</v>
      </c>
      <c r="H3877">
        <v>2650</v>
      </c>
      <c r="I3877" t="s">
        <v>11</v>
      </c>
      <c r="J3877" t="s">
        <v>25</v>
      </c>
      <c r="K3877" t="s">
        <v>150</v>
      </c>
      <c r="L3877" t="s">
        <v>18</v>
      </c>
      <c r="M3877" s="5">
        <v>1364.0400000000002</v>
      </c>
      <c r="N3877">
        <v>1</v>
      </c>
    </row>
    <row r="3878" spans="1:14" x14ac:dyDescent="0.25">
      <c r="A3878" s="2">
        <v>46020</v>
      </c>
      <c r="B3878" s="3">
        <f t="shared" si="182"/>
        <v>2026</v>
      </c>
      <c r="C3878" t="str">
        <f t="shared" si="180"/>
        <v>2025-2026</v>
      </c>
      <c r="D3878" t="s">
        <v>147</v>
      </c>
      <c r="E3878" t="s">
        <v>131</v>
      </c>
      <c r="F3878" t="str">
        <f t="shared" si="181"/>
        <v>Western Australia</v>
      </c>
      <c r="G3878" t="s">
        <v>48</v>
      </c>
      <c r="H3878">
        <v>6530</v>
      </c>
      <c r="I3878" t="s">
        <v>11</v>
      </c>
      <c r="J3878" t="s">
        <v>77</v>
      </c>
      <c r="K3878" t="s">
        <v>150</v>
      </c>
      <c r="L3878" t="s">
        <v>18</v>
      </c>
      <c r="M3878" s="5">
        <v>1369.14</v>
      </c>
      <c r="N3878">
        <v>1</v>
      </c>
    </row>
    <row r="3879" spans="1:14" x14ac:dyDescent="0.25">
      <c r="A3879" s="2">
        <v>45336</v>
      </c>
      <c r="B3879" s="3">
        <f t="shared" si="182"/>
        <v>2024</v>
      </c>
      <c r="C3879" t="str">
        <f t="shared" si="180"/>
        <v>2023-2024</v>
      </c>
      <c r="D3879" t="s">
        <v>147</v>
      </c>
      <c r="E3879" t="s">
        <v>81</v>
      </c>
      <c r="F3879" t="str">
        <f t="shared" si="181"/>
        <v>New South Wales</v>
      </c>
      <c r="G3879" t="s">
        <v>10</v>
      </c>
      <c r="H3879">
        <v>2485</v>
      </c>
      <c r="I3879" t="s">
        <v>11</v>
      </c>
      <c r="J3879" t="s">
        <v>68</v>
      </c>
      <c r="K3879" t="s">
        <v>151</v>
      </c>
      <c r="L3879" t="s">
        <v>21</v>
      </c>
      <c r="M3879" s="5">
        <v>1369.3999999999999</v>
      </c>
      <c r="N3879">
        <v>1</v>
      </c>
    </row>
    <row r="3880" spans="1:14" x14ac:dyDescent="0.25">
      <c r="A3880" s="2">
        <v>45962</v>
      </c>
      <c r="B3880" s="3">
        <f t="shared" si="182"/>
        <v>2026</v>
      </c>
      <c r="C3880" t="str">
        <f t="shared" si="180"/>
        <v>2025-2026</v>
      </c>
      <c r="D3880" t="s">
        <v>147</v>
      </c>
      <c r="E3880" t="s">
        <v>31</v>
      </c>
      <c r="F3880" t="str">
        <f t="shared" si="181"/>
        <v>South Australia</v>
      </c>
      <c r="G3880" t="s">
        <v>32</v>
      </c>
      <c r="H3880">
        <v>5168</v>
      </c>
      <c r="I3880" t="s">
        <v>11</v>
      </c>
      <c r="J3880" t="s">
        <v>33</v>
      </c>
      <c r="K3880" t="s">
        <v>149</v>
      </c>
      <c r="L3880" t="s">
        <v>15</v>
      </c>
      <c r="M3880" s="5">
        <v>1372.4099999999999</v>
      </c>
      <c r="N3880">
        <v>1</v>
      </c>
    </row>
    <row r="3881" spans="1:14" x14ac:dyDescent="0.25">
      <c r="A3881" s="2">
        <v>45779</v>
      </c>
      <c r="B3881" s="3">
        <f t="shared" si="182"/>
        <v>2025</v>
      </c>
      <c r="C3881" t="str">
        <f t="shared" si="180"/>
        <v>2024-2025</v>
      </c>
      <c r="D3881" t="s">
        <v>147</v>
      </c>
      <c r="E3881" t="s">
        <v>24</v>
      </c>
      <c r="F3881" t="str">
        <f t="shared" si="181"/>
        <v>New South Wales</v>
      </c>
      <c r="G3881" t="s">
        <v>10</v>
      </c>
      <c r="H3881">
        <v>2795</v>
      </c>
      <c r="I3881" t="s">
        <v>11</v>
      </c>
      <c r="J3881" t="s">
        <v>25</v>
      </c>
      <c r="K3881" t="s">
        <v>150</v>
      </c>
      <c r="L3881" t="s">
        <v>18</v>
      </c>
      <c r="M3881" s="5">
        <v>1379.7000000000003</v>
      </c>
      <c r="N3881">
        <v>1</v>
      </c>
    </row>
    <row r="3882" spans="1:14" x14ac:dyDescent="0.25">
      <c r="A3882" s="2">
        <v>45968</v>
      </c>
      <c r="B3882" s="3">
        <f t="shared" si="182"/>
        <v>2026</v>
      </c>
      <c r="C3882" t="str">
        <f t="shared" si="180"/>
        <v>2025-2026</v>
      </c>
      <c r="D3882" t="s">
        <v>148</v>
      </c>
      <c r="E3882" t="s">
        <v>108</v>
      </c>
      <c r="F3882" t="str">
        <f t="shared" si="181"/>
        <v>Victoria</v>
      </c>
      <c r="G3882" t="s">
        <v>45</v>
      </c>
      <c r="H3882">
        <v>3018</v>
      </c>
      <c r="I3882" t="s">
        <v>11</v>
      </c>
      <c r="J3882" t="s">
        <v>46</v>
      </c>
      <c r="K3882" t="s">
        <v>156</v>
      </c>
      <c r="L3882" t="s">
        <v>17</v>
      </c>
      <c r="M3882" s="5">
        <v>1388.12</v>
      </c>
      <c r="N3882">
        <v>1</v>
      </c>
    </row>
    <row r="3883" spans="1:14" x14ac:dyDescent="0.25">
      <c r="A3883" s="2">
        <v>45823</v>
      </c>
      <c r="B3883" s="3">
        <f t="shared" si="182"/>
        <v>2025</v>
      </c>
      <c r="C3883" t="str">
        <f t="shared" si="180"/>
        <v>2024-2025</v>
      </c>
      <c r="D3883" t="s">
        <v>147</v>
      </c>
      <c r="E3883" t="s">
        <v>134</v>
      </c>
      <c r="F3883" t="str">
        <f t="shared" si="181"/>
        <v>Queensland</v>
      </c>
      <c r="G3883" t="s">
        <v>35</v>
      </c>
      <c r="H3883">
        <v>4825</v>
      </c>
      <c r="I3883" t="s">
        <v>11</v>
      </c>
      <c r="J3883" t="s">
        <v>36</v>
      </c>
      <c r="K3883" t="s">
        <v>151</v>
      </c>
      <c r="L3883" t="s">
        <v>21</v>
      </c>
      <c r="M3883" s="5">
        <v>1392.32</v>
      </c>
      <c r="N3883">
        <v>1</v>
      </c>
    </row>
    <row r="3884" spans="1:14" x14ac:dyDescent="0.25">
      <c r="A3884" s="2">
        <v>45532</v>
      </c>
      <c r="B3884" s="3">
        <f t="shared" si="182"/>
        <v>2025</v>
      </c>
      <c r="C3884" t="str">
        <f t="shared" si="180"/>
        <v>2024-2025</v>
      </c>
      <c r="D3884" t="s">
        <v>147</v>
      </c>
      <c r="E3884" t="s">
        <v>115</v>
      </c>
      <c r="F3884" t="str">
        <f t="shared" si="181"/>
        <v>Western Australia</v>
      </c>
      <c r="G3884" t="s">
        <v>48</v>
      </c>
      <c r="H3884">
        <v>6280</v>
      </c>
      <c r="I3884" t="s">
        <v>11</v>
      </c>
      <c r="J3884" t="s">
        <v>94</v>
      </c>
      <c r="K3884" t="s">
        <v>150</v>
      </c>
      <c r="L3884" t="s">
        <v>18</v>
      </c>
      <c r="M3884" s="5">
        <v>1404.29</v>
      </c>
      <c r="N3884">
        <v>1</v>
      </c>
    </row>
    <row r="3885" spans="1:14" x14ac:dyDescent="0.25">
      <c r="A3885" s="2">
        <v>45718</v>
      </c>
      <c r="B3885" s="3">
        <f t="shared" si="182"/>
        <v>2025</v>
      </c>
      <c r="C3885" t="str">
        <f t="shared" si="180"/>
        <v>2024-2025</v>
      </c>
      <c r="D3885" t="s">
        <v>147</v>
      </c>
      <c r="E3885" t="s">
        <v>114</v>
      </c>
      <c r="F3885" t="str">
        <f t="shared" si="181"/>
        <v>Victoria</v>
      </c>
      <c r="G3885" t="s">
        <v>45</v>
      </c>
      <c r="H3885">
        <v>3551</v>
      </c>
      <c r="I3885" t="s">
        <v>11</v>
      </c>
      <c r="J3885" t="s">
        <v>60</v>
      </c>
      <c r="K3885" t="s">
        <v>150</v>
      </c>
      <c r="L3885" t="s">
        <v>18</v>
      </c>
      <c r="M3885" s="5">
        <v>1405.2700000000002</v>
      </c>
      <c r="N3885">
        <v>1</v>
      </c>
    </row>
    <row r="3886" spans="1:14" x14ac:dyDescent="0.25">
      <c r="A3886" s="2">
        <v>45456</v>
      </c>
      <c r="B3886" s="3">
        <f t="shared" si="182"/>
        <v>2024</v>
      </c>
      <c r="C3886" t="str">
        <f t="shared" si="180"/>
        <v>2023-2024</v>
      </c>
      <c r="D3886" t="s">
        <v>148</v>
      </c>
      <c r="E3886" t="s">
        <v>86</v>
      </c>
      <c r="F3886" t="str">
        <f t="shared" si="181"/>
        <v>New South Wales</v>
      </c>
      <c r="G3886" t="s">
        <v>10</v>
      </c>
      <c r="H3886">
        <v>2064</v>
      </c>
      <c r="I3886" t="s">
        <v>11</v>
      </c>
      <c r="J3886" t="s">
        <v>12</v>
      </c>
      <c r="K3886" t="s">
        <v>154</v>
      </c>
      <c r="L3886" t="s">
        <v>14</v>
      </c>
      <c r="M3886" s="5">
        <v>1406.6399999999999</v>
      </c>
      <c r="N3886">
        <v>1</v>
      </c>
    </row>
    <row r="3887" spans="1:14" x14ac:dyDescent="0.25">
      <c r="A3887" s="2">
        <v>45949</v>
      </c>
      <c r="B3887" s="3">
        <f t="shared" si="182"/>
        <v>2026</v>
      </c>
      <c r="C3887" t="str">
        <f t="shared" si="180"/>
        <v>2025-2026</v>
      </c>
      <c r="D3887" t="s">
        <v>147</v>
      </c>
      <c r="E3887" t="s">
        <v>64</v>
      </c>
      <c r="F3887" t="str">
        <f t="shared" si="181"/>
        <v>Victoria</v>
      </c>
      <c r="G3887" t="s">
        <v>45</v>
      </c>
      <c r="H3887">
        <v>3199</v>
      </c>
      <c r="I3887" t="s">
        <v>11</v>
      </c>
      <c r="J3887" t="s">
        <v>63</v>
      </c>
      <c r="K3887" t="s">
        <v>153</v>
      </c>
      <c r="L3887" t="s">
        <v>16</v>
      </c>
      <c r="M3887" s="5">
        <v>1409.15</v>
      </c>
      <c r="N3887">
        <v>1</v>
      </c>
    </row>
    <row r="3888" spans="1:14" x14ac:dyDescent="0.25">
      <c r="A3888" s="2">
        <v>45950</v>
      </c>
      <c r="B3888" s="3">
        <f t="shared" si="182"/>
        <v>2026</v>
      </c>
      <c r="C3888" t="str">
        <f t="shared" si="180"/>
        <v>2025-2026</v>
      </c>
      <c r="D3888" t="s">
        <v>147</v>
      </c>
      <c r="E3888" t="s">
        <v>41</v>
      </c>
      <c r="F3888" t="str">
        <f t="shared" si="181"/>
        <v>New South Wales</v>
      </c>
      <c r="G3888" t="s">
        <v>10</v>
      </c>
      <c r="H3888">
        <v>2830</v>
      </c>
      <c r="I3888" t="s">
        <v>11</v>
      </c>
      <c r="J3888" t="s">
        <v>25</v>
      </c>
      <c r="K3888" t="s">
        <v>154</v>
      </c>
      <c r="L3888" t="s">
        <v>14</v>
      </c>
      <c r="M3888" s="5">
        <v>1413.3300000000002</v>
      </c>
      <c r="N3888">
        <v>1</v>
      </c>
    </row>
    <row r="3889" spans="1:14" x14ac:dyDescent="0.25">
      <c r="A3889" s="2">
        <v>45381</v>
      </c>
      <c r="B3889" s="3">
        <f t="shared" si="182"/>
        <v>2024</v>
      </c>
      <c r="C3889" t="str">
        <f t="shared" si="180"/>
        <v>2023-2024</v>
      </c>
      <c r="D3889" t="s">
        <v>148</v>
      </c>
      <c r="E3889" t="s">
        <v>146</v>
      </c>
      <c r="F3889" t="str">
        <f t="shared" si="181"/>
        <v>Victoria</v>
      </c>
      <c r="G3889" t="s">
        <v>45</v>
      </c>
      <c r="H3889">
        <v>3353</v>
      </c>
      <c r="I3889" t="s">
        <v>11</v>
      </c>
      <c r="J3889" t="s">
        <v>60</v>
      </c>
      <c r="K3889" t="s">
        <v>157</v>
      </c>
      <c r="L3889" t="s">
        <v>22</v>
      </c>
      <c r="M3889" s="5">
        <v>1413.93</v>
      </c>
      <c r="N3889">
        <v>1</v>
      </c>
    </row>
    <row r="3890" spans="1:14" x14ac:dyDescent="0.25">
      <c r="A3890" s="2">
        <v>45754</v>
      </c>
      <c r="B3890" s="3">
        <f t="shared" si="182"/>
        <v>2025</v>
      </c>
      <c r="C3890" t="str">
        <f t="shared" si="180"/>
        <v>2024-2025</v>
      </c>
      <c r="D3890" t="s">
        <v>147</v>
      </c>
      <c r="E3890" t="s">
        <v>110</v>
      </c>
      <c r="F3890" t="str">
        <f t="shared" si="181"/>
        <v>Queensland</v>
      </c>
      <c r="G3890" t="s">
        <v>35</v>
      </c>
      <c r="H3890">
        <v>4680</v>
      </c>
      <c r="I3890" t="s">
        <v>11</v>
      </c>
      <c r="J3890" t="s">
        <v>51</v>
      </c>
      <c r="K3890" t="s">
        <v>153</v>
      </c>
      <c r="L3890" t="s">
        <v>16</v>
      </c>
      <c r="M3890" s="5">
        <v>1414.1299999999999</v>
      </c>
      <c r="N3890">
        <v>1</v>
      </c>
    </row>
    <row r="3891" spans="1:14" x14ac:dyDescent="0.25">
      <c r="A3891" s="2">
        <v>45481</v>
      </c>
      <c r="B3891" s="3">
        <f t="shared" si="182"/>
        <v>2025</v>
      </c>
      <c r="C3891" t="str">
        <f t="shared" si="180"/>
        <v>2024-2025</v>
      </c>
      <c r="D3891" t="s">
        <v>148</v>
      </c>
      <c r="E3891" t="s">
        <v>108</v>
      </c>
      <c r="F3891" t="str">
        <f t="shared" si="181"/>
        <v>Victoria</v>
      </c>
      <c r="G3891" t="s">
        <v>45</v>
      </c>
      <c r="H3891">
        <v>3018</v>
      </c>
      <c r="I3891" t="s">
        <v>11</v>
      </c>
      <c r="J3891" t="s">
        <v>46</v>
      </c>
      <c r="K3891" t="s">
        <v>153</v>
      </c>
      <c r="L3891" t="s">
        <v>16</v>
      </c>
      <c r="M3891" s="5">
        <v>1415.48</v>
      </c>
      <c r="N3891">
        <v>1</v>
      </c>
    </row>
    <row r="3892" spans="1:14" x14ac:dyDescent="0.25">
      <c r="A3892" s="2">
        <v>45736</v>
      </c>
      <c r="B3892" s="3">
        <f t="shared" si="182"/>
        <v>2025</v>
      </c>
      <c r="C3892" t="str">
        <f t="shared" si="180"/>
        <v>2024-2025</v>
      </c>
      <c r="D3892" t="s">
        <v>148</v>
      </c>
      <c r="E3892" t="s">
        <v>76</v>
      </c>
      <c r="F3892" t="str">
        <f t="shared" si="181"/>
        <v>Western Australia</v>
      </c>
      <c r="G3892" t="s">
        <v>48</v>
      </c>
      <c r="H3892">
        <v>6450</v>
      </c>
      <c r="I3892" t="s">
        <v>11</v>
      </c>
      <c r="J3892" t="s">
        <v>77</v>
      </c>
      <c r="K3892" t="s">
        <v>153</v>
      </c>
      <c r="L3892" t="s">
        <v>16</v>
      </c>
      <c r="M3892" s="5">
        <v>1416.15</v>
      </c>
      <c r="N3892">
        <v>1</v>
      </c>
    </row>
    <row r="3893" spans="1:14" x14ac:dyDescent="0.25">
      <c r="A3893" s="2">
        <v>45665</v>
      </c>
      <c r="B3893" s="3">
        <f t="shared" si="182"/>
        <v>2025</v>
      </c>
      <c r="C3893" t="str">
        <f t="shared" si="180"/>
        <v>2024-2025</v>
      </c>
      <c r="D3893" t="s">
        <v>147</v>
      </c>
      <c r="E3893" t="s">
        <v>84</v>
      </c>
      <c r="F3893" t="str">
        <f t="shared" si="181"/>
        <v>Queensland</v>
      </c>
      <c r="G3893" t="s">
        <v>35</v>
      </c>
      <c r="H3893">
        <v>4740</v>
      </c>
      <c r="I3893" t="s">
        <v>11</v>
      </c>
      <c r="J3893" t="s">
        <v>51</v>
      </c>
      <c r="K3893" t="s">
        <v>153</v>
      </c>
      <c r="L3893" t="s">
        <v>16</v>
      </c>
      <c r="M3893" s="5">
        <v>1419.4699999999996</v>
      </c>
      <c r="N3893">
        <v>1</v>
      </c>
    </row>
    <row r="3894" spans="1:14" x14ac:dyDescent="0.25">
      <c r="A3894" s="2">
        <v>45901</v>
      </c>
      <c r="B3894" s="3">
        <f t="shared" si="182"/>
        <v>2026</v>
      </c>
      <c r="C3894" t="str">
        <f t="shared" si="180"/>
        <v>2025-2026</v>
      </c>
      <c r="D3894" t="s">
        <v>147</v>
      </c>
      <c r="E3894" t="s">
        <v>112</v>
      </c>
      <c r="F3894" t="str">
        <f t="shared" si="181"/>
        <v>Victoria</v>
      </c>
      <c r="G3894" t="s">
        <v>45</v>
      </c>
      <c r="H3894">
        <v>3076</v>
      </c>
      <c r="I3894" t="s">
        <v>11</v>
      </c>
      <c r="J3894" t="s">
        <v>46</v>
      </c>
      <c r="K3894" t="s">
        <v>150</v>
      </c>
      <c r="L3894" t="s">
        <v>18</v>
      </c>
      <c r="M3894" s="5">
        <v>1419.69</v>
      </c>
      <c r="N3894">
        <v>1</v>
      </c>
    </row>
    <row r="3895" spans="1:14" x14ac:dyDescent="0.25">
      <c r="A3895" s="2">
        <v>45701</v>
      </c>
      <c r="B3895" s="3">
        <f t="shared" si="182"/>
        <v>2025</v>
      </c>
      <c r="C3895" t="str">
        <f t="shared" si="180"/>
        <v>2024-2025</v>
      </c>
      <c r="D3895" t="s">
        <v>148</v>
      </c>
      <c r="E3895" t="s">
        <v>108</v>
      </c>
      <c r="F3895" t="str">
        <f t="shared" si="181"/>
        <v>Victoria</v>
      </c>
      <c r="G3895" t="s">
        <v>45</v>
      </c>
      <c r="H3895">
        <v>3018</v>
      </c>
      <c r="I3895" t="s">
        <v>11</v>
      </c>
      <c r="J3895" t="s">
        <v>46</v>
      </c>
      <c r="K3895" t="s">
        <v>150</v>
      </c>
      <c r="L3895" t="s">
        <v>18</v>
      </c>
      <c r="M3895" s="5">
        <v>1421.04</v>
      </c>
      <c r="N3895">
        <v>1</v>
      </c>
    </row>
    <row r="3896" spans="1:14" x14ac:dyDescent="0.25">
      <c r="A3896" s="2">
        <v>45319</v>
      </c>
      <c r="B3896" s="3">
        <f t="shared" si="182"/>
        <v>2024</v>
      </c>
      <c r="C3896" t="str">
        <f t="shared" si="180"/>
        <v>2023-2024</v>
      </c>
      <c r="D3896" t="s">
        <v>147</v>
      </c>
      <c r="E3896" t="s">
        <v>139</v>
      </c>
      <c r="F3896" t="str">
        <f t="shared" si="181"/>
        <v>New South Wales</v>
      </c>
      <c r="G3896" t="s">
        <v>10</v>
      </c>
      <c r="H3896">
        <v>2020</v>
      </c>
      <c r="I3896" t="s">
        <v>11</v>
      </c>
      <c r="J3896" t="s">
        <v>12</v>
      </c>
      <c r="K3896" t="s">
        <v>154</v>
      </c>
      <c r="L3896" t="s">
        <v>14</v>
      </c>
      <c r="M3896" s="5">
        <v>1425.63</v>
      </c>
      <c r="N3896">
        <v>1</v>
      </c>
    </row>
    <row r="3897" spans="1:14" x14ac:dyDescent="0.25">
      <c r="A3897" s="2">
        <v>45649</v>
      </c>
      <c r="B3897" s="3">
        <f t="shared" si="182"/>
        <v>2025</v>
      </c>
      <c r="C3897" t="str">
        <f t="shared" si="180"/>
        <v>2024-2025</v>
      </c>
      <c r="D3897" t="s">
        <v>147</v>
      </c>
      <c r="E3897" t="s">
        <v>75</v>
      </c>
      <c r="F3897" t="str">
        <f t="shared" si="181"/>
        <v>Victoria</v>
      </c>
      <c r="G3897" t="s">
        <v>45</v>
      </c>
      <c r="H3897">
        <v>3630</v>
      </c>
      <c r="I3897" t="s">
        <v>11</v>
      </c>
      <c r="J3897" t="s">
        <v>55</v>
      </c>
      <c r="K3897" t="s">
        <v>149</v>
      </c>
      <c r="L3897" t="s">
        <v>15</v>
      </c>
      <c r="M3897" s="5">
        <v>1425.6599999999999</v>
      </c>
      <c r="N3897">
        <v>1</v>
      </c>
    </row>
    <row r="3898" spans="1:14" x14ac:dyDescent="0.25">
      <c r="A3898" s="2">
        <v>45927</v>
      </c>
      <c r="B3898" s="3">
        <f t="shared" si="182"/>
        <v>2026</v>
      </c>
      <c r="C3898" t="str">
        <f t="shared" si="180"/>
        <v>2025-2026</v>
      </c>
      <c r="D3898" t="s">
        <v>147</v>
      </c>
      <c r="E3898" t="s">
        <v>92</v>
      </c>
      <c r="F3898" t="str">
        <f t="shared" si="181"/>
        <v>Queensland</v>
      </c>
      <c r="G3898" t="s">
        <v>35</v>
      </c>
      <c r="H3898">
        <v>4068</v>
      </c>
      <c r="I3898" t="s">
        <v>11</v>
      </c>
      <c r="J3898" t="s">
        <v>43</v>
      </c>
      <c r="K3898" t="s">
        <v>150</v>
      </c>
      <c r="L3898" t="s">
        <v>18</v>
      </c>
      <c r="M3898" s="5">
        <v>1426.21</v>
      </c>
      <c r="N3898">
        <v>1</v>
      </c>
    </row>
    <row r="3899" spans="1:14" x14ac:dyDescent="0.25">
      <c r="A3899" s="2">
        <v>45578</v>
      </c>
      <c r="B3899" s="3">
        <f t="shared" si="182"/>
        <v>2025</v>
      </c>
      <c r="C3899" t="str">
        <f t="shared" si="180"/>
        <v>2024-2025</v>
      </c>
      <c r="D3899" t="s">
        <v>148</v>
      </c>
      <c r="E3899" t="s">
        <v>124</v>
      </c>
      <c r="F3899" t="str">
        <f t="shared" si="181"/>
        <v>New South Wales</v>
      </c>
      <c r="G3899" t="s">
        <v>10</v>
      </c>
      <c r="H3899">
        <v>2015</v>
      </c>
      <c r="I3899" t="s">
        <v>11</v>
      </c>
      <c r="J3899" t="s">
        <v>12</v>
      </c>
      <c r="K3899" t="s">
        <v>153</v>
      </c>
      <c r="L3899" t="s">
        <v>16</v>
      </c>
      <c r="M3899" s="5">
        <v>1428.9</v>
      </c>
      <c r="N3899">
        <v>1</v>
      </c>
    </row>
    <row r="3900" spans="1:14" x14ac:dyDescent="0.25">
      <c r="A3900" s="2">
        <v>45961</v>
      </c>
      <c r="B3900" s="3">
        <f t="shared" si="182"/>
        <v>2026</v>
      </c>
      <c r="C3900" t="str">
        <f t="shared" si="180"/>
        <v>2025-2026</v>
      </c>
      <c r="D3900" t="s">
        <v>148</v>
      </c>
      <c r="E3900" t="s">
        <v>78</v>
      </c>
      <c r="F3900" t="str">
        <f t="shared" si="181"/>
        <v>New South Wales</v>
      </c>
      <c r="G3900" t="s">
        <v>10</v>
      </c>
      <c r="H3900">
        <v>2350</v>
      </c>
      <c r="I3900" t="s">
        <v>11</v>
      </c>
      <c r="J3900" t="s">
        <v>68</v>
      </c>
      <c r="K3900" t="s">
        <v>154</v>
      </c>
      <c r="L3900" t="s">
        <v>14</v>
      </c>
      <c r="M3900" s="5">
        <v>1430.29</v>
      </c>
      <c r="N3900">
        <v>1</v>
      </c>
    </row>
    <row r="3901" spans="1:14" x14ac:dyDescent="0.25">
      <c r="A3901" s="2">
        <v>45430</v>
      </c>
      <c r="B3901" s="3">
        <f t="shared" si="182"/>
        <v>2024</v>
      </c>
      <c r="C3901" t="str">
        <f t="shared" si="180"/>
        <v>2023-2024</v>
      </c>
      <c r="D3901" t="s">
        <v>147</v>
      </c>
      <c r="E3901" t="s">
        <v>129</v>
      </c>
      <c r="F3901" t="str">
        <f t="shared" si="181"/>
        <v>Tasmania</v>
      </c>
      <c r="G3901" t="s">
        <v>70</v>
      </c>
      <c r="H3901">
        <v>7010</v>
      </c>
      <c r="I3901" t="s">
        <v>11</v>
      </c>
      <c r="J3901" t="s">
        <v>71</v>
      </c>
      <c r="K3901" t="s">
        <v>151</v>
      </c>
      <c r="L3901" t="s">
        <v>21</v>
      </c>
      <c r="M3901" s="5">
        <v>1431.45</v>
      </c>
      <c r="N3901">
        <v>1</v>
      </c>
    </row>
    <row r="3902" spans="1:14" x14ac:dyDescent="0.25">
      <c r="A3902" s="2">
        <v>45658</v>
      </c>
      <c r="B3902" s="3">
        <f t="shared" si="182"/>
        <v>2025</v>
      </c>
      <c r="C3902" t="str">
        <f t="shared" si="180"/>
        <v>2024-2025</v>
      </c>
      <c r="D3902" t="s">
        <v>147</v>
      </c>
      <c r="E3902" t="s">
        <v>98</v>
      </c>
      <c r="F3902" t="str">
        <f t="shared" si="181"/>
        <v>Victoria</v>
      </c>
      <c r="G3902" t="s">
        <v>45</v>
      </c>
      <c r="H3902">
        <v>3429</v>
      </c>
      <c r="I3902" t="s">
        <v>11</v>
      </c>
      <c r="J3902" t="s">
        <v>60</v>
      </c>
      <c r="K3902" t="s">
        <v>151</v>
      </c>
      <c r="L3902" t="s">
        <v>21</v>
      </c>
      <c r="M3902" s="5">
        <v>1434.67</v>
      </c>
      <c r="N3902">
        <v>1</v>
      </c>
    </row>
    <row r="3903" spans="1:14" x14ac:dyDescent="0.25">
      <c r="A3903" s="2">
        <v>45551</v>
      </c>
      <c r="B3903" s="3">
        <f t="shared" si="182"/>
        <v>2025</v>
      </c>
      <c r="C3903" t="str">
        <f t="shared" si="180"/>
        <v>2024-2025</v>
      </c>
      <c r="D3903" t="s">
        <v>148</v>
      </c>
      <c r="E3903" t="s">
        <v>85</v>
      </c>
      <c r="F3903" t="str">
        <f t="shared" si="181"/>
        <v>Queensland</v>
      </c>
      <c r="G3903" t="s">
        <v>35</v>
      </c>
      <c r="H3903">
        <v>4883</v>
      </c>
      <c r="I3903" t="s">
        <v>11</v>
      </c>
      <c r="J3903" t="s">
        <v>36</v>
      </c>
      <c r="K3903" t="s">
        <v>149</v>
      </c>
      <c r="L3903" t="s">
        <v>15</v>
      </c>
      <c r="M3903" s="5">
        <v>1434.96</v>
      </c>
      <c r="N3903">
        <v>1</v>
      </c>
    </row>
    <row r="3904" spans="1:14" x14ac:dyDescent="0.25">
      <c r="A3904" s="2">
        <v>45879</v>
      </c>
      <c r="B3904" s="3">
        <f t="shared" si="182"/>
        <v>2026</v>
      </c>
      <c r="C3904" t="str">
        <f t="shared" si="180"/>
        <v>2025-2026</v>
      </c>
      <c r="D3904" t="s">
        <v>148</v>
      </c>
      <c r="E3904" t="s">
        <v>78</v>
      </c>
      <c r="F3904" t="str">
        <f t="shared" si="181"/>
        <v>New South Wales</v>
      </c>
      <c r="G3904" t="s">
        <v>10</v>
      </c>
      <c r="H3904">
        <v>2350</v>
      </c>
      <c r="I3904" t="s">
        <v>11</v>
      </c>
      <c r="J3904" t="s">
        <v>68</v>
      </c>
      <c r="K3904" t="s">
        <v>151</v>
      </c>
      <c r="L3904" t="s">
        <v>21</v>
      </c>
      <c r="M3904" s="5">
        <v>1437.5700000000002</v>
      </c>
      <c r="N3904">
        <v>1</v>
      </c>
    </row>
    <row r="3905" spans="1:14" x14ac:dyDescent="0.25">
      <c r="A3905" s="2">
        <v>45470</v>
      </c>
      <c r="B3905" s="3">
        <f t="shared" si="182"/>
        <v>2024</v>
      </c>
      <c r="C3905" t="str">
        <f t="shared" si="180"/>
        <v>2023-2024</v>
      </c>
      <c r="D3905" t="s">
        <v>147</v>
      </c>
      <c r="E3905" t="s">
        <v>112</v>
      </c>
      <c r="F3905" t="str">
        <f t="shared" si="181"/>
        <v>Victoria</v>
      </c>
      <c r="G3905" t="s">
        <v>45</v>
      </c>
      <c r="H3905">
        <v>3076</v>
      </c>
      <c r="I3905" t="s">
        <v>11</v>
      </c>
      <c r="J3905" t="s">
        <v>46</v>
      </c>
      <c r="K3905" t="s">
        <v>155</v>
      </c>
      <c r="L3905" t="s">
        <v>20</v>
      </c>
      <c r="M3905" s="5">
        <v>1438.7499999999998</v>
      </c>
      <c r="N3905">
        <v>1</v>
      </c>
    </row>
    <row r="3906" spans="1:14" x14ac:dyDescent="0.25">
      <c r="A3906" s="2">
        <v>45472</v>
      </c>
      <c r="B3906" s="3">
        <f t="shared" si="182"/>
        <v>2024</v>
      </c>
      <c r="C3906" t="str">
        <f t="shared" ref="C3906:C3969" si="183">IF(MONTH(A3906) &gt;= 7, YEAR(A3906) &amp; "-" &amp; YEAR(A3906) + 1, YEAR(A3906) - 1 &amp; "-" &amp; YEAR(A3906))</f>
        <v>2023-2024</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25">
      <c r="A3907" s="2">
        <v>46011</v>
      </c>
      <c r="B3907" s="3">
        <f t="shared" ref="B3907:B3970" si="185">IF(MONTH(A3907)&gt;=7,YEAR(A3907)+1,YEAR(A3907))</f>
        <v>2026</v>
      </c>
      <c r="C3907" t="str">
        <f t="shared" si="183"/>
        <v>2025-2026</v>
      </c>
      <c r="D3907" t="s">
        <v>147</v>
      </c>
      <c r="E3907" t="s">
        <v>137</v>
      </c>
      <c r="F3907" t="str">
        <f t="shared" si="184"/>
        <v>New South Wales</v>
      </c>
      <c r="G3907" t="s">
        <v>10</v>
      </c>
      <c r="H3907">
        <v>2031</v>
      </c>
      <c r="I3907" t="s">
        <v>11</v>
      </c>
      <c r="J3907" t="s">
        <v>12</v>
      </c>
      <c r="K3907" t="s">
        <v>150</v>
      </c>
      <c r="L3907" t="s">
        <v>18</v>
      </c>
      <c r="M3907" s="5">
        <v>1442.9899999999998</v>
      </c>
      <c r="N3907">
        <v>1</v>
      </c>
    </row>
    <row r="3908" spans="1:14" x14ac:dyDescent="0.25">
      <c r="A3908" s="2">
        <v>45758</v>
      </c>
      <c r="B3908" s="3">
        <f t="shared" si="185"/>
        <v>2025</v>
      </c>
      <c r="C3908" t="str">
        <f t="shared" si="183"/>
        <v>2024-2025</v>
      </c>
      <c r="D3908" t="s">
        <v>147</v>
      </c>
      <c r="E3908" t="s">
        <v>69</v>
      </c>
      <c r="F3908" t="str">
        <f t="shared" si="184"/>
        <v>Tasmania</v>
      </c>
      <c r="G3908" t="s">
        <v>70</v>
      </c>
      <c r="H3908">
        <v>7018</v>
      </c>
      <c r="I3908" t="s">
        <v>11</v>
      </c>
      <c r="J3908" t="s">
        <v>71</v>
      </c>
      <c r="K3908" t="s">
        <v>151</v>
      </c>
      <c r="L3908" t="s">
        <v>21</v>
      </c>
      <c r="M3908" s="5">
        <v>1443.0800000000002</v>
      </c>
      <c r="N3908">
        <v>1</v>
      </c>
    </row>
    <row r="3909" spans="1:14" x14ac:dyDescent="0.25">
      <c r="A3909" s="2">
        <v>45885</v>
      </c>
      <c r="B3909" s="3">
        <f t="shared" si="185"/>
        <v>2026</v>
      </c>
      <c r="C3909" t="str">
        <f t="shared" si="183"/>
        <v>2025-2026</v>
      </c>
      <c r="D3909" t="s">
        <v>147</v>
      </c>
      <c r="E3909" t="s">
        <v>143</v>
      </c>
      <c r="F3909" t="str">
        <f t="shared" si="184"/>
        <v>New South Wales</v>
      </c>
      <c r="G3909" t="s">
        <v>10</v>
      </c>
      <c r="H3909">
        <v>2154</v>
      </c>
      <c r="I3909" t="s">
        <v>11</v>
      </c>
      <c r="J3909" t="s">
        <v>27</v>
      </c>
      <c r="K3909" t="s">
        <v>151</v>
      </c>
      <c r="L3909" t="s">
        <v>21</v>
      </c>
      <c r="M3909" s="5">
        <v>1444.28</v>
      </c>
      <c r="N3909">
        <v>1</v>
      </c>
    </row>
    <row r="3910" spans="1:14" x14ac:dyDescent="0.25">
      <c r="A3910" s="2">
        <v>45563</v>
      </c>
      <c r="B3910" s="3">
        <f t="shared" si="185"/>
        <v>2025</v>
      </c>
      <c r="C3910" t="str">
        <f t="shared" si="183"/>
        <v>2024-2025</v>
      </c>
      <c r="D3910" t="s">
        <v>147</v>
      </c>
      <c r="E3910" t="s">
        <v>135</v>
      </c>
      <c r="F3910" t="str">
        <f t="shared" si="184"/>
        <v>Victoria</v>
      </c>
      <c r="G3910" t="s">
        <v>45</v>
      </c>
      <c r="H3910">
        <v>3550</v>
      </c>
      <c r="I3910" t="s">
        <v>11</v>
      </c>
      <c r="J3910" t="s">
        <v>60</v>
      </c>
      <c r="K3910" t="s">
        <v>150</v>
      </c>
      <c r="L3910" t="s">
        <v>18</v>
      </c>
      <c r="M3910" s="5">
        <v>1448.8899999999999</v>
      </c>
      <c r="N3910">
        <v>1</v>
      </c>
    </row>
    <row r="3911" spans="1:14" x14ac:dyDescent="0.25">
      <c r="A3911" s="2">
        <v>45879</v>
      </c>
      <c r="B3911" s="3">
        <f t="shared" si="185"/>
        <v>2026</v>
      </c>
      <c r="C3911" t="str">
        <f t="shared" si="183"/>
        <v>2025-2026</v>
      </c>
      <c r="D3911" t="s">
        <v>147</v>
      </c>
      <c r="E3911" t="s">
        <v>126</v>
      </c>
      <c r="F3911" t="str">
        <f t="shared" si="184"/>
        <v>Queensland</v>
      </c>
      <c r="G3911" t="s">
        <v>35</v>
      </c>
      <c r="H3911">
        <v>4551</v>
      </c>
      <c r="I3911" t="s">
        <v>11</v>
      </c>
      <c r="J3911" t="s">
        <v>120</v>
      </c>
      <c r="K3911" t="s">
        <v>154</v>
      </c>
      <c r="L3911" t="s">
        <v>14</v>
      </c>
      <c r="M3911" s="5">
        <v>1450.49</v>
      </c>
      <c r="N3911">
        <v>1</v>
      </c>
    </row>
    <row r="3912" spans="1:14" x14ac:dyDescent="0.25">
      <c r="A3912" s="2">
        <v>45419</v>
      </c>
      <c r="B3912" s="3">
        <f t="shared" si="185"/>
        <v>2024</v>
      </c>
      <c r="C3912" t="str">
        <f t="shared" si="183"/>
        <v>2023-2024</v>
      </c>
      <c r="D3912" t="s">
        <v>148</v>
      </c>
      <c r="E3912" t="s">
        <v>110</v>
      </c>
      <c r="F3912" t="str">
        <f t="shared" si="184"/>
        <v>Queensland</v>
      </c>
      <c r="G3912" t="s">
        <v>35</v>
      </c>
      <c r="H3912">
        <v>4680</v>
      </c>
      <c r="I3912" t="s">
        <v>11</v>
      </c>
      <c r="J3912" t="s">
        <v>51</v>
      </c>
      <c r="K3912" t="s">
        <v>151</v>
      </c>
      <c r="L3912" t="s">
        <v>21</v>
      </c>
      <c r="M3912" s="5">
        <v>1452.26</v>
      </c>
      <c r="N3912">
        <v>1</v>
      </c>
    </row>
    <row r="3913" spans="1:14" x14ac:dyDescent="0.25">
      <c r="A3913" s="2">
        <v>45957</v>
      </c>
      <c r="B3913" s="3">
        <f t="shared" si="185"/>
        <v>2026</v>
      </c>
      <c r="C3913" t="str">
        <f t="shared" si="183"/>
        <v>2025-2026</v>
      </c>
      <c r="D3913" t="s">
        <v>147</v>
      </c>
      <c r="E3913" t="s">
        <v>91</v>
      </c>
      <c r="F3913" t="str">
        <f t="shared" si="184"/>
        <v>Victoria</v>
      </c>
      <c r="G3913" t="s">
        <v>45</v>
      </c>
      <c r="H3913">
        <v>3690</v>
      </c>
      <c r="I3913" t="s">
        <v>11</v>
      </c>
      <c r="J3913" t="s">
        <v>55</v>
      </c>
      <c r="K3913" t="s">
        <v>151</v>
      </c>
      <c r="L3913" t="s">
        <v>21</v>
      </c>
      <c r="M3913" s="5">
        <v>1458.73</v>
      </c>
      <c r="N3913">
        <v>1</v>
      </c>
    </row>
    <row r="3914" spans="1:14" x14ac:dyDescent="0.25">
      <c r="A3914" s="2">
        <v>45875</v>
      </c>
      <c r="B3914" s="3">
        <f t="shared" si="185"/>
        <v>2026</v>
      </c>
      <c r="C3914" t="str">
        <f t="shared" si="183"/>
        <v>2025-2026</v>
      </c>
      <c r="D3914" t="s">
        <v>147</v>
      </c>
      <c r="E3914" t="s">
        <v>101</v>
      </c>
      <c r="F3914" t="str">
        <f t="shared" si="184"/>
        <v>Victoria</v>
      </c>
      <c r="G3914" t="s">
        <v>45</v>
      </c>
      <c r="H3914">
        <v>3131</v>
      </c>
      <c r="I3914" t="s">
        <v>11</v>
      </c>
      <c r="J3914" t="s">
        <v>63</v>
      </c>
      <c r="K3914" t="s">
        <v>153</v>
      </c>
      <c r="L3914" t="s">
        <v>16</v>
      </c>
      <c r="M3914" s="5">
        <v>1460.24</v>
      </c>
      <c r="N3914">
        <v>1</v>
      </c>
    </row>
    <row r="3915" spans="1:14" x14ac:dyDescent="0.25">
      <c r="A3915" s="2">
        <v>45380</v>
      </c>
      <c r="B3915" s="3">
        <f t="shared" si="185"/>
        <v>2024</v>
      </c>
      <c r="C3915" t="str">
        <f t="shared" si="183"/>
        <v>2023-2024</v>
      </c>
      <c r="D3915" t="s">
        <v>147</v>
      </c>
      <c r="E3915" t="s">
        <v>44</v>
      </c>
      <c r="F3915" t="str">
        <f t="shared" si="184"/>
        <v>Victoria</v>
      </c>
      <c r="G3915" t="s">
        <v>45</v>
      </c>
      <c r="H3915">
        <v>3066</v>
      </c>
      <c r="I3915" t="s">
        <v>11</v>
      </c>
      <c r="J3915" t="s">
        <v>46</v>
      </c>
      <c r="K3915" t="s">
        <v>151</v>
      </c>
      <c r="L3915" t="s">
        <v>21</v>
      </c>
      <c r="M3915" s="5">
        <v>1461.2600000000002</v>
      </c>
      <c r="N3915">
        <v>1</v>
      </c>
    </row>
    <row r="3916" spans="1:14" x14ac:dyDescent="0.25">
      <c r="A3916" s="2">
        <v>45579</v>
      </c>
      <c r="B3916" s="3">
        <f t="shared" si="185"/>
        <v>2025</v>
      </c>
      <c r="C3916" t="str">
        <f t="shared" si="183"/>
        <v>2024-2025</v>
      </c>
      <c r="D3916" t="s">
        <v>148</v>
      </c>
      <c r="E3916" t="s">
        <v>78</v>
      </c>
      <c r="F3916" t="str">
        <f t="shared" si="184"/>
        <v>New South Wales</v>
      </c>
      <c r="G3916" t="s">
        <v>10</v>
      </c>
      <c r="H3916">
        <v>2350</v>
      </c>
      <c r="I3916" t="s">
        <v>11</v>
      </c>
      <c r="J3916" t="s">
        <v>68</v>
      </c>
      <c r="K3916" t="s">
        <v>157</v>
      </c>
      <c r="L3916" t="s">
        <v>22</v>
      </c>
      <c r="M3916" s="5">
        <v>1468.24</v>
      </c>
      <c r="N3916">
        <v>1</v>
      </c>
    </row>
    <row r="3917" spans="1:14" x14ac:dyDescent="0.25">
      <c r="A3917" s="2">
        <v>45924</v>
      </c>
      <c r="B3917" s="3">
        <f t="shared" si="185"/>
        <v>2026</v>
      </c>
      <c r="C3917" t="str">
        <f t="shared" si="183"/>
        <v>2025-2026</v>
      </c>
      <c r="D3917" t="s">
        <v>147</v>
      </c>
      <c r="E3917" t="s">
        <v>83</v>
      </c>
      <c r="F3917" t="str">
        <f t="shared" si="184"/>
        <v>New South Wales</v>
      </c>
      <c r="G3917" t="s">
        <v>10</v>
      </c>
      <c r="H3917">
        <v>2750</v>
      </c>
      <c r="I3917" t="s">
        <v>11</v>
      </c>
      <c r="J3917" t="s">
        <v>25</v>
      </c>
      <c r="K3917" t="s">
        <v>150</v>
      </c>
      <c r="L3917" t="s">
        <v>18</v>
      </c>
      <c r="M3917" s="5">
        <v>1470.4000000000003</v>
      </c>
      <c r="N3917">
        <v>1</v>
      </c>
    </row>
    <row r="3918" spans="1:14" x14ac:dyDescent="0.25">
      <c r="A3918" s="2">
        <v>45394</v>
      </c>
      <c r="B3918" s="3">
        <f t="shared" si="185"/>
        <v>2024</v>
      </c>
      <c r="C3918" t="str">
        <f t="shared" si="183"/>
        <v>2023-2024</v>
      </c>
      <c r="D3918" t="s">
        <v>147</v>
      </c>
      <c r="E3918" t="s">
        <v>93</v>
      </c>
      <c r="F3918" t="str">
        <f t="shared" si="184"/>
        <v>Western Australia</v>
      </c>
      <c r="G3918" t="s">
        <v>48</v>
      </c>
      <c r="H3918">
        <v>6112</v>
      </c>
      <c r="I3918" t="s">
        <v>11</v>
      </c>
      <c r="J3918" t="s">
        <v>94</v>
      </c>
      <c r="K3918" t="s">
        <v>150</v>
      </c>
      <c r="L3918" t="s">
        <v>18</v>
      </c>
      <c r="M3918" s="5">
        <v>1472.9199999999998</v>
      </c>
      <c r="N3918">
        <v>1</v>
      </c>
    </row>
    <row r="3919" spans="1:14" x14ac:dyDescent="0.25">
      <c r="A3919" s="2">
        <v>45668</v>
      </c>
      <c r="B3919" s="3">
        <f t="shared" si="185"/>
        <v>2025</v>
      </c>
      <c r="C3919" t="str">
        <f t="shared" si="183"/>
        <v>2024-2025</v>
      </c>
      <c r="D3919" t="s">
        <v>147</v>
      </c>
      <c r="E3919" t="s">
        <v>109</v>
      </c>
      <c r="F3919" t="str">
        <f t="shared" si="184"/>
        <v>New South Wales</v>
      </c>
      <c r="G3919" t="s">
        <v>10</v>
      </c>
      <c r="H3919">
        <v>2480</v>
      </c>
      <c r="I3919" t="s">
        <v>11</v>
      </c>
      <c r="J3919" t="s">
        <v>68</v>
      </c>
      <c r="K3919" t="s">
        <v>150</v>
      </c>
      <c r="L3919" t="s">
        <v>18</v>
      </c>
      <c r="M3919" s="5">
        <v>1473.54</v>
      </c>
      <c r="N3919">
        <v>1</v>
      </c>
    </row>
    <row r="3920" spans="1:14" x14ac:dyDescent="0.25">
      <c r="A3920" s="2">
        <v>45322</v>
      </c>
      <c r="B3920" s="3">
        <f t="shared" si="185"/>
        <v>2024</v>
      </c>
      <c r="C3920" t="str">
        <f t="shared" si="183"/>
        <v>2023-2024</v>
      </c>
      <c r="D3920" t="s">
        <v>147</v>
      </c>
      <c r="E3920" t="s">
        <v>9</v>
      </c>
      <c r="F3920" t="str">
        <f t="shared" si="184"/>
        <v>New South Wales</v>
      </c>
      <c r="G3920" t="s">
        <v>10</v>
      </c>
      <c r="H3920">
        <v>2067</v>
      </c>
      <c r="I3920" t="s">
        <v>11</v>
      </c>
      <c r="J3920" t="s">
        <v>12</v>
      </c>
      <c r="K3920" t="s">
        <v>150</v>
      </c>
      <c r="L3920" t="s">
        <v>18</v>
      </c>
      <c r="M3920" s="5">
        <v>1473.64</v>
      </c>
      <c r="N3920">
        <v>1</v>
      </c>
    </row>
    <row r="3921" spans="1:14" x14ac:dyDescent="0.25">
      <c r="A3921" s="2">
        <v>45427</v>
      </c>
      <c r="B3921" s="3">
        <f t="shared" si="185"/>
        <v>2024</v>
      </c>
      <c r="C3921" t="str">
        <f t="shared" si="183"/>
        <v>2023-2024</v>
      </c>
      <c r="D3921" t="s">
        <v>147</v>
      </c>
      <c r="E3921" t="s">
        <v>44</v>
      </c>
      <c r="F3921" t="str">
        <f t="shared" si="184"/>
        <v>Victoria</v>
      </c>
      <c r="G3921" t="s">
        <v>45</v>
      </c>
      <c r="H3921">
        <v>3066</v>
      </c>
      <c r="I3921" t="s">
        <v>11</v>
      </c>
      <c r="J3921" t="s">
        <v>46</v>
      </c>
      <c r="K3921" t="s">
        <v>150</v>
      </c>
      <c r="L3921" t="s">
        <v>18</v>
      </c>
      <c r="M3921" s="5">
        <v>1473.94</v>
      </c>
      <c r="N3921">
        <v>1</v>
      </c>
    </row>
    <row r="3922" spans="1:14" x14ac:dyDescent="0.25">
      <c r="A3922" s="2">
        <v>46011</v>
      </c>
      <c r="B3922" s="3">
        <f t="shared" si="185"/>
        <v>2026</v>
      </c>
      <c r="C3922" t="str">
        <f t="shared" si="183"/>
        <v>2025-2026</v>
      </c>
      <c r="D3922" t="s">
        <v>147</v>
      </c>
      <c r="E3922" t="s">
        <v>125</v>
      </c>
      <c r="F3922" t="str">
        <f t="shared" si="184"/>
        <v>Victoria</v>
      </c>
      <c r="G3922" t="s">
        <v>45</v>
      </c>
      <c r="H3922">
        <v>3400</v>
      </c>
      <c r="I3922" t="s">
        <v>11</v>
      </c>
      <c r="J3922" t="s">
        <v>60</v>
      </c>
      <c r="K3922" t="s">
        <v>150</v>
      </c>
      <c r="L3922" t="s">
        <v>18</v>
      </c>
      <c r="M3922" s="5">
        <v>1474.1</v>
      </c>
      <c r="N3922">
        <v>1</v>
      </c>
    </row>
    <row r="3923" spans="1:14" x14ac:dyDescent="0.25">
      <c r="A3923" s="2">
        <v>45317</v>
      </c>
      <c r="B3923" s="3">
        <f t="shared" si="185"/>
        <v>2024</v>
      </c>
      <c r="C3923" t="str">
        <f t="shared" si="183"/>
        <v>2023-2024</v>
      </c>
      <c r="D3923" t="s">
        <v>147</v>
      </c>
      <c r="E3923" t="s">
        <v>44</v>
      </c>
      <c r="F3923" t="str">
        <f t="shared" si="184"/>
        <v>Victoria</v>
      </c>
      <c r="G3923" t="s">
        <v>45</v>
      </c>
      <c r="H3923">
        <v>3066</v>
      </c>
      <c r="I3923" t="s">
        <v>11</v>
      </c>
      <c r="J3923" t="s">
        <v>46</v>
      </c>
      <c r="K3923" t="s">
        <v>157</v>
      </c>
      <c r="L3923" t="s">
        <v>22</v>
      </c>
      <c r="M3923" s="5">
        <v>1474.3000000000002</v>
      </c>
      <c r="N3923">
        <v>1</v>
      </c>
    </row>
    <row r="3924" spans="1:14" x14ac:dyDescent="0.25">
      <c r="A3924" s="2">
        <v>45552</v>
      </c>
      <c r="B3924" s="3">
        <f t="shared" si="185"/>
        <v>2025</v>
      </c>
      <c r="C3924" t="str">
        <f t="shared" si="183"/>
        <v>2024-2025</v>
      </c>
      <c r="D3924" t="s">
        <v>147</v>
      </c>
      <c r="E3924" t="s">
        <v>145</v>
      </c>
      <c r="F3924" t="str">
        <f t="shared" si="184"/>
        <v>New South Wales</v>
      </c>
      <c r="G3924" t="s">
        <v>10</v>
      </c>
      <c r="H3924">
        <v>2101</v>
      </c>
      <c r="I3924" t="s">
        <v>11</v>
      </c>
      <c r="J3924" t="s">
        <v>27</v>
      </c>
      <c r="K3924" t="s">
        <v>150</v>
      </c>
      <c r="L3924" t="s">
        <v>18</v>
      </c>
      <c r="M3924" s="5">
        <v>1475.4399999999998</v>
      </c>
      <c r="N3924">
        <v>1</v>
      </c>
    </row>
    <row r="3925" spans="1:14" x14ac:dyDescent="0.25">
      <c r="A3925" s="2">
        <v>45583</v>
      </c>
      <c r="B3925" s="3">
        <f t="shared" si="185"/>
        <v>2025</v>
      </c>
      <c r="C3925" t="str">
        <f t="shared" si="183"/>
        <v>2024-2025</v>
      </c>
      <c r="D3925" t="s">
        <v>147</v>
      </c>
      <c r="E3925" t="s">
        <v>145</v>
      </c>
      <c r="F3925" t="str">
        <f t="shared" si="184"/>
        <v>New South Wales</v>
      </c>
      <c r="G3925" t="s">
        <v>10</v>
      </c>
      <c r="H3925">
        <v>2101</v>
      </c>
      <c r="I3925" t="s">
        <v>11</v>
      </c>
      <c r="J3925" t="s">
        <v>27</v>
      </c>
      <c r="K3925" t="s">
        <v>157</v>
      </c>
      <c r="L3925" t="s">
        <v>22</v>
      </c>
      <c r="M3925" s="5">
        <v>1477.34</v>
      </c>
      <c r="N3925">
        <v>1</v>
      </c>
    </row>
    <row r="3926" spans="1:14" x14ac:dyDescent="0.25">
      <c r="A3926" s="2">
        <v>45959</v>
      </c>
      <c r="B3926" s="3">
        <f t="shared" si="185"/>
        <v>2026</v>
      </c>
      <c r="C3926" t="str">
        <f t="shared" si="183"/>
        <v>2025-2026</v>
      </c>
      <c r="D3926" t="s">
        <v>147</v>
      </c>
      <c r="E3926" t="s">
        <v>136</v>
      </c>
      <c r="F3926" t="str">
        <f t="shared" si="184"/>
        <v>Victoria</v>
      </c>
      <c r="G3926" t="s">
        <v>45</v>
      </c>
      <c r="H3926">
        <v>3175</v>
      </c>
      <c r="I3926" t="s">
        <v>11</v>
      </c>
      <c r="J3926" t="s">
        <v>63</v>
      </c>
      <c r="K3926" t="s">
        <v>157</v>
      </c>
      <c r="L3926" t="s">
        <v>22</v>
      </c>
      <c r="M3926" s="5">
        <v>1480.54</v>
      </c>
      <c r="N3926">
        <v>1</v>
      </c>
    </row>
    <row r="3927" spans="1:14" x14ac:dyDescent="0.25">
      <c r="A3927" s="2">
        <v>45506</v>
      </c>
      <c r="B3927" s="3">
        <f t="shared" si="185"/>
        <v>2025</v>
      </c>
      <c r="C3927" t="str">
        <f t="shared" si="183"/>
        <v>2024-2025</v>
      </c>
      <c r="D3927" t="s">
        <v>147</v>
      </c>
      <c r="E3927" t="s">
        <v>114</v>
      </c>
      <c r="F3927" t="str">
        <f t="shared" si="184"/>
        <v>Victoria</v>
      </c>
      <c r="G3927" t="s">
        <v>45</v>
      </c>
      <c r="H3927">
        <v>3551</v>
      </c>
      <c r="I3927" t="s">
        <v>11</v>
      </c>
      <c r="J3927" t="s">
        <v>60</v>
      </c>
      <c r="K3927" t="s">
        <v>155</v>
      </c>
      <c r="L3927" t="s">
        <v>20</v>
      </c>
      <c r="M3927" s="5">
        <v>1482.9900000000002</v>
      </c>
      <c r="N3927">
        <v>1</v>
      </c>
    </row>
    <row r="3928" spans="1:14" x14ac:dyDescent="0.25">
      <c r="A3928" s="2">
        <v>45595</v>
      </c>
      <c r="B3928" s="3">
        <f t="shared" si="185"/>
        <v>2025</v>
      </c>
      <c r="C3928" t="str">
        <f t="shared" si="183"/>
        <v>2024-2025</v>
      </c>
      <c r="D3928" t="s">
        <v>147</v>
      </c>
      <c r="E3928" t="s">
        <v>57</v>
      </c>
      <c r="F3928" t="str">
        <f t="shared" si="184"/>
        <v>New South Wales</v>
      </c>
      <c r="G3928" t="s">
        <v>10</v>
      </c>
      <c r="H3928">
        <v>2560</v>
      </c>
      <c r="I3928" t="s">
        <v>11</v>
      </c>
      <c r="J3928" t="s">
        <v>58</v>
      </c>
      <c r="K3928" t="s">
        <v>156</v>
      </c>
      <c r="L3928" t="s">
        <v>17</v>
      </c>
      <c r="M3928" s="5">
        <v>1484.6099999999997</v>
      </c>
      <c r="N3928">
        <v>1</v>
      </c>
    </row>
    <row r="3929" spans="1:14" x14ac:dyDescent="0.25">
      <c r="A3929" s="2">
        <v>45405</v>
      </c>
      <c r="B3929" s="3">
        <f t="shared" si="185"/>
        <v>2024</v>
      </c>
      <c r="C3929" t="str">
        <f t="shared" si="183"/>
        <v>2023-2024</v>
      </c>
      <c r="D3929" t="s">
        <v>147</v>
      </c>
      <c r="E3929" t="s">
        <v>136</v>
      </c>
      <c r="F3929" t="str">
        <f t="shared" si="184"/>
        <v>Victoria</v>
      </c>
      <c r="G3929" t="s">
        <v>45</v>
      </c>
      <c r="H3929">
        <v>3175</v>
      </c>
      <c r="I3929" t="s">
        <v>11</v>
      </c>
      <c r="J3929" t="s">
        <v>63</v>
      </c>
      <c r="K3929" t="s">
        <v>154</v>
      </c>
      <c r="L3929" t="s">
        <v>14</v>
      </c>
      <c r="M3929" s="5">
        <v>1485.79</v>
      </c>
      <c r="N3929">
        <v>1</v>
      </c>
    </row>
    <row r="3930" spans="1:14" x14ac:dyDescent="0.25">
      <c r="A3930" s="2">
        <v>45372</v>
      </c>
      <c r="B3930" s="3">
        <f t="shared" si="185"/>
        <v>2024</v>
      </c>
      <c r="C3930" t="str">
        <f t="shared" si="183"/>
        <v>2023-2024</v>
      </c>
      <c r="D3930" t="s">
        <v>147</v>
      </c>
      <c r="E3930" t="s">
        <v>131</v>
      </c>
      <c r="F3930" t="str">
        <f t="shared" si="184"/>
        <v>Western Australia</v>
      </c>
      <c r="G3930" t="s">
        <v>48</v>
      </c>
      <c r="H3930">
        <v>6530</v>
      </c>
      <c r="I3930" t="s">
        <v>11</v>
      </c>
      <c r="J3930" t="s">
        <v>77</v>
      </c>
      <c r="K3930" t="s">
        <v>150</v>
      </c>
      <c r="L3930" t="s">
        <v>18</v>
      </c>
      <c r="M3930" s="5">
        <v>1487.17</v>
      </c>
      <c r="N3930">
        <v>1</v>
      </c>
    </row>
    <row r="3931" spans="1:14" x14ac:dyDescent="0.25">
      <c r="A3931" s="2">
        <v>45649</v>
      </c>
      <c r="B3931" s="3">
        <f t="shared" si="185"/>
        <v>2025</v>
      </c>
      <c r="C3931" t="str">
        <f t="shared" si="183"/>
        <v>2024-2025</v>
      </c>
      <c r="D3931" t="s">
        <v>147</v>
      </c>
      <c r="E3931" t="s">
        <v>103</v>
      </c>
      <c r="F3931" t="str">
        <f t="shared" si="184"/>
        <v>Queensland</v>
      </c>
      <c r="G3931" t="s">
        <v>35</v>
      </c>
      <c r="H3931">
        <v>4509</v>
      </c>
      <c r="I3931" t="s">
        <v>11</v>
      </c>
      <c r="J3931" t="s">
        <v>104</v>
      </c>
      <c r="K3931" t="s">
        <v>153</v>
      </c>
      <c r="L3931" t="s">
        <v>16</v>
      </c>
      <c r="M3931" s="5">
        <v>1490.0799999999997</v>
      </c>
      <c r="N3931">
        <v>1</v>
      </c>
    </row>
    <row r="3932" spans="1:14" x14ac:dyDescent="0.25">
      <c r="A3932" s="2">
        <v>45486</v>
      </c>
      <c r="B3932" s="3">
        <f t="shared" si="185"/>
        <v>2025</v>
      </c>
      <c r="C3932" t="str">
        <f t="shared" si="183"/>
        <v>2024-2025</v>
      </c>
      <c r="D3932" t="s">
        <v>147</v>
      </c>
      <c r="E3932" t="s">
        <v>128</v>
      </c>
      <c r="F3932" t="str">
        <f t="shared" si="184"/>
        <v>Western Australia</v>
      </c>
      <c r="G3932" t="s">
        <v>48</v>
      </c>
      <c r="H3932">
        <v>6027</v>
      </c>
      <c r="I3932" t="s">
        <v>11</v>
      </c>
      <c r="J3932" t="s">
        <v>49</v>
      </c>
      <c r="K3932" t="s">
        <v>151</v>
      </c>
      <c r="L3932" t="s">
        <v>21</v>
      </c>
      <c r="M3932" s="5">
        <v>1490.72</v>
      </c>
      <c r="N3932">
        <v>1</v>
      </c>
    </row>
    <row r="3933" spans="1:14" x14ac:dyDescent="0.25">
      <c r="A3933" s="2">
        <v>45825</v>
      </c>
      <c r="B3933" s="3">
        <f t="shared" si="185"/>
        <v>2025</v>
      </c>
      <c r="C3933" t="str">
        <f t="shared" si="183"/>
        <v>2024-2025</v>
      </c>
      <c r="D3933" t="s">
        <v>148</v>
      </c>
      <c r="E3933" t="s">
        <v>78</v>
      </c>
      <c r="F3933" t="str">
        <f t="shared" si="184"/>
        <v>New South Wales</v>
      </c>
      <c r="G3933" t="s">
        <v>10</v>
      </c>
      <c r="H3933">
        <v>2350</v>
      </c>
      <c r="I3933" t="s">
        <v>11</v>
      </c>
      <c r="J3933" t="s">
        <v>68</v>
      </c>
      <c r="K3933" t="s">
        <v>150</v>
      </c>
      <c r="L3933" t="s">
        <v>18</v>
      </c>
      <c r="M3933" s="5">
        <v>1491.2399999999998</v>
      </c>
      <c r="N3933">
        <v>1</v>
      </c>
    </row>
    <row r="3934" spans="1:14" x14ac:dyDescent="0.25">
      <c r="A3934" s="2">
        <v>45673</v>
      </c>
      <c r="B3934" s="3">
        <f t="shared" si="185"/>
        <v>2025</v>
      </c>
      <c r="C3934" t="str">
        <f t="shared" si="183"/>
        <v>2024-2025</v>
      </c>
      <c r="D3934" t="s">
        <v>148</v>
      </c>
      <c r="E3934" t="s">
        <v>78</v>
      </c>
      <c r="F3934" t="str">
        <f t="shared" si="184"/>
        <v>New South Wales</v>
      </c>
      <c r="G3934" t="s">
        <v>10</v>
      </c>
      <c r="H3934">
        <v>2350</v>
      </c>
      <c r="I3934" t="s">
        <v>11</v>
      </c>
      <c r="J3934" t="s">
        <v>68</v>
      </c>
      <c r="K3934" t="s">
        <v>150</v>
      </c>
      <c r="L3934" t="s">
        <v>18</v>
      </c>
      <c r="M3934" s="5">
        <v>1492.09</v>
      </c>
      <c r="N3934">
        <v>1</v>
      </c>
    </row>
    <row r="3935" spans="1:14" x14ac:dyDescent="0.25">
      <c r="A3935" s="2">
        <v>45812</v>
      </c>
      <c r="B3935" s="3">
        <f t="shared" si="185"/>
        <v>2025</v>
      </c>
      <c r="C3935" t="str">
        <f t="shared" si="183"/>
        <v>2024-2025</v>
      </c>
      <c r="D3935" t="s">
        <v>147</v>
      </c>
      <c r="E3935" t="s">
        <v>44</v>
      </c>
      <c r="F3935" t="str">
        <f t="shared" si="184"/>
        <v>Victoria</v>
      </c>
      <c r="G3935" t="s">
        <v>45</v>
      </c>
      <c r="H3935">
        <v>3066</v>
      </c>
      <c r="I3935" t="s">
        <v>11</v>
      </c>
      <c r="J3935" t="s">
        <v>46</v>
      </c>
      <c r="K3935" t="s">
        <v>150</v>
      </c>
      <c r="L3935" t="s">
        <v>18</v>
      </c>
      <c r="M3935" s="5">
        <v>1493.2400000000002</v>
      </c>
      <c r="N3935">
        <v>1</v>
      </c>
    </row>
    <row r="3936" spans="1:14" x14ac:dyDescent="0.25">
      <c r="A3936" s="2">
        <v>45648</v>
      </c>
      <c r="B3936" s="3">
        <f t="shared" si="185"/>
        <v>2025</v>
      </c>
      <c r="C3936" t="str">
        <f t="shared" si="183"/>
        <v>2024-2025</v>
      </c>
      <c r="D3936" t="s">
        <v>148</v>
      </c>
      <c r="E3936" t="s">
        <v>124</v>
      </c>
      <c r="F3936" t="str">
        <f t="shared" si="184"/>
        <v>New South Wales</v>
      </c>
      <c r="G3936" t="s">
        <v>10</v>
      </c>
      <c r="H3936">
        <v>2015</v>
      </c>
      <c r="I3936" t="s">
        <v>11</v>
      </c>
      <c r="J3936" t="s">
        <v>12</v>
      </c>
      <c r="K3936" t="s">
        <v>150</v>
      </c>
      <c r="L3936" t="s">
        <v>18</v>
      </c>
      <c r="M3936" s="5">
        <v>1497.97</v>
      </c>
      <c r="N3936">
        <v>1</v>
      </c>
    </row>
    <row r="3937" spans="1:14" x14ac:dyDescent="0.25">
      <c r="A3937" s="2">
        <v>45676</v>
      </c>
      <c r="B3937" s="3">
        <f t="shared" si="185"/>
        <v>2025</v>
      </c>
      <c r="C3937" t="str">
        <f t="shared" si="183"/>
        <v>2024-2025</v>
      </c>
      <c r="D3937" t="s">
        <v>148</v>
      </c>
      <c r="E3937" t="s">
        <v>73</v>
      </c>
      <c r="F3937" t="str">
        <f t="shared" si="184"/>
        <v>Victoria</v>
      </c>
      <c r="G3937" t="s">
        <v>45</v>
      </c>
      <c r="H3937">
        <v>3136</v>
      </c>
      <c r="I3937" t="s">
        <v>11</v>
      </c>
      <c r="J3937" t="s">
        <v>63</v>
      </c>
      <c r="K3937" t="s">
        <v>153</v>
      </c>
      <c r="L3937" t="s">
        <v>16</v>
      </c>
      <c r="M3937" s="5">
        <v>1500.08</v>
      </c>
      <c r="N3937">
        <v>1</v>
      </c>
    </row>
    <row r="3938" spans="1:14" x14ac:dyDescent="0.25">
      <c r="A3938" s="2">
        <v>45817</v>
      </c>
      <c r="B3938" s="3">
        <f t="shared" si="185"/>
        <v>2025</v>
      </c>
      <c r="C3938" t="str">
        <f t="shared" si="183"/>
        <v>2024-2025</v>
      </c>
      <c r="D3938" t="s">
        <v>147</v>
      </c>
      <c r="E3938" t="s">
        <v>75</v>
      </c>
      <c r="F3938" t="str">
        <f t="shared" si="184"/>
        <v>Victoria</v>
      </c>
      <c r="G3938" t="s">
        <v>45</v>
      </c>
      <c r="H3938">
        <v>3630</v>
      </c>
      <c r="I3938" t="s">
        <v>11</v>
      </c>
      <c r="J3938" t="s">
        <v>55</v>
      </c>
      <c r="K3938" t="s">
        <v>150</v>
      </c>
      <c r="L3938" t="s">
        <v>18</v>
      </c>
      <c r="M3938" s="5">
        <v>1501.3999999999999</v>
      </c>
      <c r="N3938">
        <v>1</v>
      </c>
    </row>
    <row r="3939" spans="1:14" x14ac:dyDescent="0.25">
      <c r="A3939" s="2">
        <v>45365</v>
      </c>
      <c r="B3939" s="3">
        <f t="shared" si="185"/>
        <v>2024</v>
      </c>
      <c r="C3939" t="str">
        <f t="shared" si="183"/>
        <v>2023-2024</v>
      </c>
      <c r="D3939" t="s">
        <v>147</v>
      </c>
      <c r="E3939" t="s">
        <v>137</v>
      </c>
      <c r="F3939" t="str">
        <f t="shared" si="184"/>
        <v>New South Wales</v>
      </c>
      <c r="G3939" t="s">
        <v>10</v>
      </c>
      <c r="H3939">
        <v>2031</v>
      </c>
      <c r="I3939" t="s">
        <v>11</v>
      </c>
      <c r="J3939" t="s">
        <v>12</v>
      </c>
      <c r="K3939" t="s">
        <v>155</v>
      </c>
      <c r="L3939" t="s">
        <v>20</v>
      </c>
      <c r="M3939" s="5">
        <v>1513.3800000000006</v>
      </c>
      <c r="N3939">
        <v>1</v>
      </c>
    </row>
    <row r="3940" spans="1:14" x14ac:dyDescent="0.25">
      <c r="A3940" s="2">
        <v>45647</v>
      </c>
      <c r="B3940" s="3">
        <f t="shared" si="185"/>
        <v>2025</v>
      </c>
      <c r="C3940" t="str">
        <f t="shared" si="183"/>
        <v>2024-2025</v>
      </c>
      <c r="D3940" t="s">
        <v>147</v>
      </c>
      <c r="E3940" t="s">
        <v>62</v>
      </c>
      <c r="F3940" t="str">
        <f t="shared" si="184"/>
        <v>Victoria</v>
      </c>
      <c r="G3940" t="s">
        <v>45</v>
      </c>
      <c r="H3940">
        <v>3134</v>
      </c>
      <c r="I3940" t="s">
        <v>11</v>
      </c>
      <c r="J3940" t="s">
        <v>63</v>
      </c>
      <c r="K3940" t="s">
        <v>150</v>
      </c>
      <c r="L3940" t="s">
        <v>18</v>
      </c>
      <c r="M3940" s="5">
        <v>1513.91</v>
      </c>
      <c r="N3940">
        <v>1</v>
      </c>
    </row>
    <row r="3941" spans="1:14" x14ac:dyDescent="0.25">
      <c r="A3941" s="2">
        <v>45674</v>
      </c>
      <c r="B3941" s="3">
        <f t="shared" si="185"/>
        <v>2025</v>
      </c>
      <c r="C3941" t="str">
        <f t="shared" si="183"/>
        <v>2024-2025</v>
      </c>
      <c r="D3941" t="s">
        <v>147</v>
      </c>
      <c r="E3941" t="s">
        <v>139</v>
      </c>
      <c r="F3941" t="str">
        <f t="shared" si="184"/>
        <v>New South Wales</v>
      </c>
      <c r="G3941" t="s">
        <v>10</v>
      </c>
      <c r="H3941">
        <v>2020</v>
      </c>
      <c r="I3941" t="s">
        <v>11</v>
      </c>
      <c r="J3941" t="s">
        <v>12</v>
      </c>
      <c r="K3941" t="s">
        <v>152</v>
      </c>
      <c r="L3941" t="s">
        <v>13</v>
      </c>
      <c r="M3941" s="5">
        <v>1517.0400000000022</v>
      </c>
      <c r="N3941">
        <v>1</v>
      </c>
    </row>
    <row r="3942" spans="1:14" x14ac:dyDescent="0.25">
      <c r="A3942" s="2">
        <v>45375</v>
      </c>
      <c r="B3942" s="3">
        <f t="shared" si="185"/>
        <v>2024</v>
      </c>
      <c r="C3942" t="str">
        <f t="shared" si="183"/>
        <v>2023-2024</v>
      </c>
      <c r="D3942" t="s">
        <v>147</v>
      </c>
      <c r="E3942" t="s">
        <v>42</v>
      </c>
      <c r="F3942" t="str">
        <f t="shared" si="184"/>
        <v>Queensland</v>
      </c>
      <c r="G3942" t="s">
        <v>35</v>
      </c>
      <c r="H3942">
        <v>4053</v>
      </c>
      <c r="I3942" t="s">
        <v>11</v>
      </c>
      <c r="J3942" t="s">
        <v>43</v>
      </c>
      <c r="K3942" t="s">
        <v>150</v>
      </c>
      <c r="L3942" t="s">
        <v>18</v>
      </c>
      <c r="M3942" s="5">
        <v>1519.16</v>
      </c>
      <c r="N3942">
        <v>1</v>
      </c>
    </row>
    <row r="3943" spans="1:14" x14ac:dyDescent="0.25">
      <c r="A3943" s="2">
        <v>45687</v>
      </c>
      <c r="B3943" s="3">
        <f t="shared" si="185"/>
        <v>2025</v>
      </c>
      <c r="C3943" t="str">
        <f t="shared" si="183"/>
        <v>2024-2025</v>
      </c>
      <c r="D3943" t="s">
        <v>147</v>
      </c>
      <c r="E3943" t="s">
        <v>97</v>
      </c>
      <c r="F3943" t="str">
        <f t="shared" si="184"/>
        <v>Tasmania</v>
      </c>
      <c r="G3943" t="s">
        <v>70</v>
      </c>
      <c r="H3943">
        <v>7250</v>
      </c>
      <c r="I3943" t="s">
        <v>11</v>
      </c>
      <c r="J3943" t="s">
        <v>71</v>
      </c>
      <c r="K3943" t="s">
        <v>151</v>
      </c>
      <c r="L3943" t="s">
        <v>21</v>
      </c>
      <c r="M3943" s="5">
        <v>1522.7399999999998</v>
      </c>
      <c r="N3943">
        <v>1</v>
      </c>
    </row>
    <row r="3944" spans="1:14" x14ac:dyDescent="0.25">
      <c r="A3944" s="2">
        <v>45584</v>
      </c>
      <c r="B3944" s="3">
        <f t="shared" si="185"/>
        <v>2025</v>
      </c>
      <c r="C3944" t="str">
        <f t="shared" si="183"/>
        <v>2024-2025</v>
      </c>
      <c r="D3944" t="s">
        <v>147</v>
      </c>
      <c r="E3944" t="s">
        <v>131</v>
      </c>
      <c r="F3944" t="str">
        <f t="shared" si="184"/>
        <v>Western Australia</v>
      </c>
      <c r="G3944" t="s">
        <v>48</v>
      </c>
      <c r="H3944">
        <v>6530</v>
      </c>
      <c r="I3944" t="s">
        <v>11</v>
      </c>
      <c r="J3944" t="s">
        <v>77</v>
      </c>
      <c r="K3944" t="s">
        <v>151</v>
      </c>
      <c r="L3944" t="s">
        <v>21</v>
      </c>
      <c r="M3944" s="5">
        <v>1532.53</v>
      </c>
      <c r="N3944">
        <v>1</v>
      </c>
    </row>
    <row r="3945" spans="1:14" x14ac:dyDescent="0.25">
      <c r="A3945" s="2">
        <v>45681</v>
      </c>
      <c r="B3945" s="3">
        <f t="shared" si="185"/>
        <v>2025</v>
      </c>
      <c r="C3945" t="str">
        <f t="shared" si="183"/>
        <v>2024-2025</v>
      </c>
      <c r="D3945" t="s">
        <v>148</v>
      </c>
      <c r="E3945" t="s">
        <v>124</v>
      </c>
      <c r="F3945" t="str">
        <f t="shared" si="184"/>
        <v>New South Wales</v>
      </c>
      <c r="G3945" t="s">
        <v>10</v>
      </c>
      <c r="H3945">
        <v>2015</v>
      </c>
      <c r="I3945" t="s">
        <v>11</v>
      </c>
      <c r="J3945" t="s">
        <v>12</v>
      </c>
      <c r="K3945" t="s">
        <v>154</v>
      </c>
      <c r="L3945" t="s">
        <v>14</v>
      </c>
      <c r="M3945" s="5">
        <v>1540.18</v>
      </c>
      <c r="N3945">
        <v>1</v>
      </c>
    </row>
    <row r="3946" spans="1:14" x14ac:dyDescent="0.25">
      <c r="A3946" s="2">
        <v>45835</v>
      </c>
      <c r="B3946" s="3">
        <f t="shared" si="185"/>
        <v>2025</v>
      </c>
      <c r="C3946" t="str">
        <f t="shared" si="183"/>
        <v>2024-2025</v>
      </c>
      <c r="D3946" t="s">
        <v>147</v>
      </c>
      <c r="E3946" t="s">
        <v>114</v>
      </c>
      <c r="F3946" t="str">
        <f t="shared" si="184"/>
        <v>Victoria</v>
      </c>
      <c r="G3946" t="s">
        <v>45</v>
      </c>
      <c r="H3946">
        <v>3551</v>
      </c>
      <c r="I3946" t="s">
        <v>11</v>
      </c>
      <c r="J3946" t="s">
        <v>60</v>
      </c>
      <c r="K3946" t="s">
        <v>151</v>
      </c>
      <c r="L3946" t="s">
        <v>21</v>
      </c>
      <c r="M3946" s="5">
        <v>1548.9099999999999</v>
      </c>
      <c r="N3946">
        <v>1</v>
      </c>
    </row>
    <row r="3947" spans="1:14" x14ac:dyDescent="0.25">
      <c r="A3947" s="2">
        <v>45508</v>
      </c>
      <c r="B3947" s="3">
        <f t="shared" si="185"/>
        <v>2025</v>
      </c>
      <c r="C3947" t="str">
        <f t="shared" si="183"/>
        <v>2024-2025</v>
      </c>
      <c r="D3947" t="s">
        <v>147</v>
      </c>
      <c r="E3947" t="s">
        <v>103</v>
      </c>
      <c r="F3947" t="str">
        <f t="shared" si="184"/>
        <v>Queensland</v>
      </c>
      <c r="G3947" t="s">
        <v>35</v>
      </c>
      <c r="H3947">
        <v>4509</v>
      </c>
      <c r="I3947" t="s">
        <v>11</v>
      </c>
      <c r="J3947" t="s">
        <v>104</v>
      </c>
      <c r="K3947" t="s">
        <v>157</v>
      </c>
      <c r="L3947" t="s">
        <v>22</v>
      </c>
      <c r="M3947" s="5">
        <v>1550.3300000000002</v>
      </c>
      <c r="N3947">
        <v>1</v>
      </c>
    </row>
    <row r="3948" spans="1:14" x14ac:dyDescent="0.25">
      <c r="A3948" s="2">
        <v>46014</v>
      </c>
      <c r="B3948" s="3">
        <f t="shared" si="185"/>
        <v>2026</v>
      </c>
      <c r="C3948" t="str">
        <f t="shared" si="183"/>
        <v>2025-2026</v>
      </c>
      <c r="D3948" t="s">
        <v>148</v>
      </c>
      <c r="E3948" t="s">
        <v>40</v>
      </c>
      <c r="F3948" t="str">
        <f t="shared" si="184"/>
        <v>New South Wales</v>
      </c>
      <c r="G3948" t="s">
        <v>10</v>
      </c>
      <c r="H3948">
        <v>2116</v>
      </c>
      <c r="I3948" t="s">
        <v>11</v>
      </c>
      <c r="J3948" t="s">
        <v>27</v>
      </c>
      <c r="K3948" t="s">
        <v>154</v>
      </c>
      <c r="L3948" t="s">
        <v>14</v>
      </c>
      <c r="M3948" s="5">
        <v>1552.36</v>
      </c>
      <c r="N3948">
        <v>1</v>
      </c>
    </row>
    <row r="3949" spans="1:14" x14ac:dyDescent="0.25">
      <c r="A3949" s="2">
        <v>45748</v>
      </c>
      <c r="B3949" s="3">
        <f t="shared" si="185"/>
        <v>2025</v>
      </c>
      <c r="C3949" t="str">
        <f t="shared" si="183"/>
        <v>2024-2025</v>
      </c>
      <c r="D3949" t="s">
        <v>148</v>
      </c>
      <c r="E3949" t="s">
        <v>34</v>
      </c>
      <c r="F3949" t="str">
        <f t="shared" si="184"/>
        <v>Queensland</v>
      </c>
      <c r="G3949" t="s">
        <v>35</v>
      </c>
      <c r="H3949">
        <v>4802</v>
      </c>
      <c r="I3949" t="s">
        <v>11</v>
      </c>
      <c r="J3949" t="s">
        <v>36</v>
      </c>
      <c r="K3949" t="s">
        <v>153</v>
      </c>
      <c r="L3949" t="s">
        <v>16</v>
      </c>
      <c r="M3949" s="5">
        <v>1552.4099999999996</v>
      </c>
      <c r="N3949">
        <v>1</v>
      </c>
    </row>
    <row r="3950" spans="1:14" x14ac:dyDescent="0.25">
      <c r="A3950" s="2">
        <v>45593</v>
      </c>
      <c r="B3950" s="3">
        <f t="shared" si="185"/>
        <v>2025</v>
      </c>
      <c r="C3950" t="str">
        <f t="shared" si="183"/>
        <v>2024-2025</v>
      </c>
      <c r="D3950" t="s">
        <v>147</v>
      </c>
      <c r="E3950" t="s">
        <v>115</v>
      </c>
      <c r="F3950" t="str">
        <f t="shared" si="184"/>
        <v>Western Australia</v>
      </c>
      <c r="G3950" t="s">
        <v>48</v>
      </c>
      <c r="H3950">
        <v>6280</v>
      </c>
      <c r="I3950" t="s">
        <v>11</v>
      </c>
      <c r="J3950" t="s">
        <v>94</v>
      </c>
      <c r="K3950" t="s">
        <v>155</v>
      </c>
      <c r="L3950" t="s">
        <v>20</v>
      </c>
      <c r="M3950" s="5">
        <v>1554.86</v>
      </c>
      <c r="N3950">
        <v>1</v>
      </c>
    </row>
    <row r="3951" spans="1:14" x14ac:dyDescent="0.25">
      <c r="A3951" s="2">
        <v>45386</v>
      </c>
      <c r="B3951" s="3">
        <f t="shared" si="185"/>
        <v>2024</v>
      </c>
      <c r="C3951" t="str">
        <f t="shared" si="183"/>
        <v>2023-2024</v>
      </c>
      <c r="D3951" t="s">
        <v>147</v>
      </c>
      <c r="E3951" t="s">
        <v>75</v>
      </c>
      <c r="F3951" t="str">
        <f t="shared" si="184"/>
        <v>Victoria</v>
      </c>
      <c r="G3951" t="s">
        <v>45</v>
      </c>
      <c r="H3951">
        <v>3630</v>
      </c>
      <c r="I3951" t="s">
        <v>11</v>
      </c>
      <c r="J3951" t="s">
        <v>55</v>
      </c>
      <c r="K3951" t="s">
        <v>149</v>
      </c>
      <c r="L3951" t="s">
        <v>15</v>
      </c>
      <c r="M3951" s="5">
        <v>1564.75</v>
      </c>
      <c r="N3951">
        <v>1</v>
      </c>
    </row>
    <row r="3952" spans="1:14" x14ac:dyDescent="0.25">
      <c r="A3952" s="2">
        <v>45420</v>
      </c>
      <c r="B3952" s="3">
        <f t="shared" si="185"/>
        <v>2024</v>
      </c>
      <c r="C3952" t="str">
        <f t="shared" si="183"/>
        <v>2023-2024</v>
      </c>
      <c r="D3952" t="s">
        <v>147</v>
      </c>
      <c r="E3952" t="s">
        <v>28</v>
      </c>
      <c r="F3952" t="str">
        <f t="shared" si="184"/>
        <v>Northern Territory</v>
      </c>
      <c r="G3952" t="s">
        <v>29</v>
      </c>
      <c r="H3952">
        <v>800</v>
      </c>
      <c r="I3952" t="s">
        <v>11</v>
      </c>
      <c r="J3952" t="s">
        <v>30</v>
      </c>
      <c r="K3952" t="s">
        <v>155</v>
      </c>
      <c r="L3952" t="s">
        <v>20</v>
      </c>
      <c r="M3952" s="5">
        <v>1571.03</v>
      </c>
      <c r="N3952">
        <v>1</v>
      </c>
    </row>
    <row r="3953" spans="1:14" x14ac:dyDescent="0.25">
      <c r="A3953" s="2">
        <v>45658</v>
      </c>
      <c r="B3953" s="3">
        <f t="shared" si="185"/>
        <v>2025</v>
      </c>
      <c r="C3953" t="str">
        <f t="shared" si="183"/>
        <v>2024-2025</v>
      </c>
      <c r="D3953" t="s">
        <v>147</v>
      </c>
      <c r="E3953" t="s">
        <v>112</v>
      </c>
      <c r="F3953" t="str">
        <f t="shared" si="184"/>
        <v>Victoria</v>
      </c>
      <c r="G3953" t="s">
        <v>45</v>
      </c>
      <c r="H3953">
        <v>3076</v>
      </c>
      <c r="I3953" t="s">
        <v>11</v>
      </c>
      <c r="J3953" t="s">
        <v>46</v>
      </c>
      <c r="K3953" t="s">
        <v>150</v>
      </c>
      <c r="L3953" t="s">
        <v>18</v>
      </c>
      <c r="M3953" s="5">
        <v>1572.1400000000003</v>
      </c>
      <c r="N3953">
        <v>1</v>
      </c>
    </row>
    <row r="3954" spans="1:14" x14ac:dyDescent="0.25">
      <c r="A3954" s="2">
        <v>45439</v>
      </c>
      <c r="B3954" s="3">
        <f t="shared" si="185"/>
        <v>2024</v>
      </c>
      <c r="C3954" t="str">
        <f t="shared" si="183"/>
        <v>2023-2024</v>
      </c>
      <c r="D3954" t="s">
        <v>147</v>
      </c>
      <c r="E3954" t="s">
        <v>109</v>
      </c>
      <c r="F3954" t="str">
        <f t="shared" si="184"/>
        <v>New South Wales</v>
      </c>
      <c r="G3954" t="s">
        <v>10</v>
      </c>
      <c r="H3954">
        <v>2480</v>
      </c>
      <c r="I3954" t="s">
        <v>11</v>
      </c>
      <c r="J3954" t="s">
        <v>68</v>
      </c>
      <c r="K3954" t="s">
        <v>150</v>
      </c>
      <c r="L3954" t="s">
        <v>18</v>
      </c>
      <c r="M3954" s="5">
        <v>1574.01</v>
      </c>
      <c r="N3954">
        <v>1</v>
      </c>
    </row>
    <row r="3955" spans="1:14" x14ac:dyDescent="0.25">
      <c r="A3955" s="2">
        <v>45913</v>
      </c>
      <c r="B3955" s="3">
        <f t="shared" si="185"/>
        <v>2026</v>
      </c>
      <c r="C3955" t="str">
        <f t="shared" si="183"/>
        <v>2025-2026</v>
      </c>
      <c r="D3955" t="s">
        <v>148</v>
      </c>
      <c r="E3955" t="s">
        <v>56</v>
      </c>
      <c r="F3955" t="str">
        <f t="shared" si="184"/>
        <v>Northern Territory</v>
      </c>
      <c r="G3955" t="s">
        <v>29</v>
      </c>
      <c r="H3955">
        <v>870</v>
      </c>
      <c r="I3955" t="s">
        <v>11</v>
      </c>
      <c r="J3955" t="s">
        <v>30</v>
      </c>
      <c r="K3955" t="s">
        <v>150</v>
      </c>
      <c r="L3955" t="s">
        <v>18</v>
      </c>
      <c r="M3955" s="5">
        <v>1574.3799999999999</v>
      </c>
      <c r="N3955">
        <v>1</v>
      </c>
    </row>
    <row r="3956" spans="1:14" x14ac:dyDescent="0.25">
      <c r="A3956" s="2">
        <v>45578</v>
      </c>
      <c r="B3956" s="3">
        <f t="shared" si="185"/>
        <v>2025</v>
      </c>
      <c r="C3956" t="str">
        <f t="shared" si="183"/>
        <v>2024-2025</v>
      </c>
      <c r="D3956" t="s">
        <v>147</v>
      </c>
      <c r="E3956" t="s">
        <v>74</v>
      </c>
      <c r="F3956" t="str">
        <f t="shared" si="184"/>
        <v>South Australia</v>
      </c>
      <c r="G3956" t="s">
        <v>32</v>
      </c>
      <c r="H3956">
        <v>5043</v>
      </c>
      <c r="I3956" t="s">
        <v>11</v>
      </c>
      <c r="J3956" t="s">
        <v>33</v>
      </c>
      <c r="K3956" t="s">
        <v>153</v>
      </c>
      <c r="L3956" t="s">
        <v>16</v>
      </c>
      <c r="M3956" s="5">
        <v>1576.86</v>
      </c>
      <c r="N3956">
        <v>1</v>
      </c>
    </row>
    <row r="3957" spans="1:14" x14ac:dyDescent="0.25">
      <c r="A3957" s="2">
        <v>45579</v>
      </c>
      <c r="B3957" s="3">
        <f t="shared" si="185"/>
        <v>2025</v>
      </c>
      <c r="C3957" t="str">
        <f t="shared" si="183"/>
        <v>2024-2025</v>
      </c>
      <c r="D3957" t="s">
        <v>147</v>
      </c>
      <c r="E3957" t="s">
        <v>88</v>
      </c>
      <c r="F3957" t="str">
        <f t="shared" si="184"/>
        <v>South Australia</v>
      </c>
      <c r="G3957" t="s">
        <v>32</v>
      </c>
      <c r="H3957">
        <v>5011</v>
      </c>
      <c r="I3957" t="s">
        <v>11</v>
      </c>
      <c r="J3957" t="s">
        <v>33</v>
      </c>
      <c r="K3957" t="s">
        <v>151</v>
      </c>
      <c r="L3957" t="s">
        <v>21</v>
      </c>
      <c r="M3957" s="5">
        <v>1587.5</v>
      </c>
      <c r="N3957">
        <v>1</v>
      </c>
    </row>
    <row r="3958" spans="1:14" x14ac:dyDescent="0.25">
      <c r="A3958" s="2">
        <v>45847</v>
      </c>
      <c r="B3958" s="3">
        <f t="shared" si="185"/>
        <v>2026</v>
      </c>
      <c r="C3958" t="str">
        <f t="shared" si="183"/>
        <v>2025-2026</v>
      </c>
      <c r="D3958" t="s">
        <v>147</v>
      </c>
      <c r="E3958" t="s">
        <v>57</v>
      </c>
      <c r="F3958" t="str">
        <f t="shared" si="184"/>
        <v>New South Wales</v>
      </c>
      <c r="G3958" t="s">
        <v>10</v>
      </c>
      <c r="H3958">
        <v>2560</v>
      </c>
      <c r="I3958" t="s">
        <v>11</v>
      </c>
      <c r="J3958" t="s">
        <v>58</v>
      </c>
      <c r="K3958" t="s">
        <v>150</v>
      </c>
      <c r="L3958" t="s">
        <v>18</v>
      </c>
      <c r="M3958" s="5">
        <v>1590.76</v>
      </c>
      <c r="N3958">
        <v>1</v>
      </c>
    </row>
    <row r="3959" spans="1:14" x14ac:dyDescent="0.25">
      <c r="A3959" s="2">
        <v>45921</v>
      </c>
      <c r="B3959" s="3">
        <f t="shared" si="185"/>
        <v>2026</v>
      </c>
      <c r="C3959" t="str">
        <f t="shared" si="183"/>
        <v>2025-2026</v>
      </c>
      <c r="D3959" t="s">
        <v>147</v>
      </c>
      <c r="E3959" t="s">
        <v>75</v>
      </c>
      <c r="F3959" t="str">
        <f t="shared" si="184"/>
        <v>Victoria</v>
      </c>
      <c r="G3959" t="s">
        <v>45</v>
      </c>
      <c r="H3959">
        <v>3630</v>
      </c>
      <c r="I3959" t="s">
        <v>11</v>
      </c>
      <c r="J3959" t="s">
        <v>55</v>
      </c>
      <c r="K3959" t="s">
        <v>151</v>
      </c>
      <c r="L3959" t="s">
        <v>21</v>
      </c>
      <c r="M3959" s="5">
        <v>1591.8200000000004</v>
      </c>
      <c r="N3959">
        <v>1</v>
      </c>
    </row>
    <row r="3960" spans="1:14" x14ac:dyDescent="0.25">
      <c r="A3960" s="2">
        <v>45417</v>
      </c>
      <c r="B3960" s="3">
        <f t="shared" si="185"/>
        <v>2024</v>
      </c>
      <c r="C3960" t="str">
        <f t="shared" si="183"/>
        <v>2023-2024</v>
      </c>
      <c r="D3960" t="s">
        <v>147</v>
      </c>
      <c r="E3960" t="s">
        <v>39</v>
      </c>
      <c r="F3960" t="str">
        <f t="shared" si="184"/>
        <v>South Australia</v>
      </c>
      <c r="G3960" t="s">
        <v>32</v>
      </c>
      <c r="H3960">
        <v>5343</v>
      </c>
      <c r="I3960" t="s">
        <v>11</v>
      </c>
      <c r="J3960" t="s">
        <v>38</v>
      </c>
      <c r="K3960" t="s">
        <v>150</v>
      </c>
      <c r="L3960" t="s">
        <v>18</v>
      </c>
      <c r="M3960" s="5">
        <v>1596.6399999999999</v>
      </c>
      <c r="N3960">
        <v>1</v>
      </c>
    </row>
    <row r="3961" spans="1:14" x14ac:dyDescent="0.25">
      <c r="A3961" s="2">
        <v>45617</v>
      </c>
      <c r="B3961" s="3">
        <f t="shared" si="185"/>
        <v>2025</v>
      </c>
      <c r="C3961" t="str">
        <f t="shared" si="183"/>
        <v>2024-2025</v>
      </c>
      <c r="D3961" t="s">
        <v>148</v>
      </c>
      <c r="E3961" t="s">
        <v>138</v>
      </c>
      <c r="F3961" t="str">
        <f t="shared" si="184"/>
        <v>Queensland</v>
      </c>
      <c r="G3961" t="s">
        <v>35</v>
      </c>
      <c r="H3961">
        <v>4558</v>
      </c>
      <c r="I3961" t="s">
        <v>11</v>
      </c>
      <c r="J3961" t="s">
        <v>120</v>
      </c>
      <c r="K3961" t="s">
        <v>150</v>
      </c>
      <c r="L3961" t="s">
        <v>18</v>
      </c>
      <c r="M3961" s="5">
        <v>1599.8400000000004</v>
      </c>
      <c r="N3961">
        <v>1</v>
      </c>
    </row>
    <row r="3962" spans="1:14" x14ac:dyDescent="0.25">
      <c r="A3962" s="2">
        <v>45443</v>
      </c>
      <c r="B3962" s="3">
        <f t="shared" si="185"/>
        <v>2024</v>
      </c>
      <c r="C3962" t="str">
        <f t="shared" si="183"/>
        <v>2023-2024</v>
      </c>
      <c r="D3962" t="s">
        <v>148</v>
      </c>
      <c r="E3962" t="s">
        <v>40</v>
      </c>
      <c r="F3962" t="str">
        <f t="shared" si="184"/>
        <v>New South Wales</v>
      </c>
      <c r="G3962" t="s">
        <v>10</v>
      </c>
      <c r="H3962">
        <v>2116</v>
      </c>
      <c r="I3962" t="s">
        <v>11</v>
      </c>
      <c r="J3962" t="s">
        <v>27</v>
      </c>
      <c r="K3962" t="s">
        <v>150</v>
      </c>
      <c r="L3962" t="s">
        <v>18</v>
      </c>
      <c r="M3962" s="5">
        <v>1599.9899999999998</v>
      </c>
      <c r="N3962">
        <v>1</v>
      </c>
    </row>
    <row r="3963" spans="1:14" x14ac:dyDescent="0.25">
      <c r="A3963" s="2">
        <v>45381</v>
      </c>
      <c r="B3963" s="3">
        <f t="shared" si="185"/>
        <v>2024</v>
      </c>
      <c r="C3963" t="str">
        <f t="shared" si="183"/>
        <v>2023-2024</v>
      </c>
      <c r="D3963" t="s">
        <v>147</v>
      </c>
      <c r="E3963" t="s">
        <v>24</v>
      </c>
      <c r="F3963" t="str">
        <f t="shared" si="184"/>
        <v>New South Wales</v>
      </c>
      <c r="G3963" t="s">
        <v>10</v>
      </c>
      <c r="H3963">
        <v>2795</v>
      </c>
      <c r="I3963" t="s">
        <v>11</v>
      </c>
      <c r="J3963" t="s">
        <v>25</v>
      </c>
      <c r="K3963" t="s">
        <v>155</v>
      </c>
      <c r="L3963" t="s">
        <v>20</v>
      </c>
      <c r="M3963" s="5">
        <v>1601.73</v>
      </c>
      <c r="N3963">
        <v>1</v>
      </c>
    </row>
    <row r="3964" spans="1:14" x14ac:dyDescent="0.25">
      <c r="A3964" s="2">
        <v>45807</v>
      </c>
      <c r="B3964" s="3">
        <f t="shared" si="185"/>
        <v>2025</v>
      </c>
      <c r="C3964" t="str">
        <f t="shared" si="183"/>
        <v>2024-2025</v>
      </c>
      <c r="D3964" t="s">
        <v>147</v>
      </c>
      <c r="E3964" t="s">
        <v>112</v>
      </c>
      <c r="F3964" t="str">
        <f t="shared" si="184"/>
        <v>Victoria</v>
      </c>
      <c r="G3964" t="s">
        <v>45</v>
      </c>
      <c r="H3964">
        <v>3076</v>
      </c>
      <c r="I3964" t="s">
        <v>11</v>
      </c>
      <c r="J3964" t="s">
        <v>46</v>
      </c>
      <c r="K3964" t="s">
        <v>157</v>
      </c>
      <c r="L3964" t="s">
        <v>22</v>
      </c>
      <c r="M3964" s="5">
        <v>1606.3</v>
      </c>
      <c r="N3964">
        <v>1</v>
      </c>
    </row>
    <row r="3965" spans="1:14" x14ac:dyDescent="0.25">
      <c r="A3965" s="2">
        <v>45661</v>
      </c>
      <c r="B3965" s="3">
        <f t="shared" si="185"/>
        <v>2025</v>
      </c>
      <c r="C3965" t="str">
        <f t="shared" si="183"/>
        <v>2024-2025</v>
      </c>
      <c r="D3965" t="s">
        <v>147</v>
      </c>
      <c r="E3965" t="s">
        <v>9</v>
      </c>
      <c r="F3965" t="str">
        <f t="shared" si="184"/>
        <v>New South Wales</v>
      </c>
      <c r="G3965" t="s">
        <v>10</v>
      </c>
      <c r="H3965">
        <v>2067</v>
      </c>
      <c r="I3965" t="s">
        <v>11</v>
      </c>
      <c r="J3965" t="s">
        <v>12</v>
      </c>
      <c r="K3965" t="s">
        <v>153</v>
      </c>
      <c r="L3965" t="s">
        <v>16</v>
      </c>
      <c r="M3965" s="5">
        <v>1607.1399999999999</v>
      </c>
      <c r="N3965">
        <v>1</v>
      </c>
    </row>
    <row r="3966" spans="1:14" x14ac:dyDescent="0.25">
      <c r="A3966" s="2">
        <v>45713</v>
      </c>
      <c r="B3966" s="3">
        <f t="shared" si="185"/>
        <v>2025</v>
      </c>
      <c r="C3966" t="str">
        <f t="shared" si="183"/>
        <v>2024-2025</v>
      </c>
      <c r="D3966" t="s">
        <v>147</v>
      </c>
      <c r="E3966" t="s">
        <v>107</v>
      </c>
      <c r="F3966" t="str">
        <f t="shared" si="184"/>
        <v>Queensland</v>
      </c>
      <c r="G3966" t="s">
        <v>35</v>
      </c>
      <c r="H3966">
        <v>4220</v>
      </c>
      <c r="I3966" t="s">
        <v>11</v>
      </c>
      <c r="J3966" t="s">
        <v>104</v>
      </c>
      <c r="K3966" t="s">
        <v>151</v>
      </c>
      <c r="L3966" t="s">
        <v>21</v>
      </c>
      <c r="M3966" s="5">
        <v>1610.69</v>
      </c>
      <c r="N3966">
        <v>1</v>
      </c>
    </row>
    <row r="3967" spans="1:14" x14ac:dyDescent="0.25">
      <c r="A3967" s="2">
        <v>45394</v>
      </c>
      <c r="B3967" s="3">
        <f t="shared" si="185"/>
        <v>2024</v>
      </c>
      <c r="C3967" t="str">
        <f t="shared" si="183"/>
        <v>2023-2024</v>
      </c>
      <c r="D3967" t="s">
        <v>147</v>
      </c>
      <c r="E3967" t="s">
        <v>112</v>
      </c>
      <c r="F3967" t="str">
        <f t="shared" si="184"/>
        <v>Victoria</v>
      </c>
      <c r="G3967" t="s">
        <v>45</v>
      </c>
      <c r="H3967">
        <v>3076</v>
      </c>
      <c r="I3967" t="s">
        <v>11</v>
      </c>
      <c r="J3967" t="s">
        <v>46</v>
      </c>
      <c r="K3967" t="s">
        <v>153</v>
      </c>
      <c r="L3967" t="s">
        <v>16</v>
      </c>
      <c r="M3967" s="5">
        <v>1612.65</v>
      </c>
      <c r="N3967">
        <v>1</v>
      </c>
    </row>
    <row r="3968" spans="1:14" x14ac:dyDescent="0.25">
      <c r="A3968" s="2">
        <v>45977</v>
      </c>
      <c r="B3968" s="3">
        <f t="shared" si="185"/>
        <v>2026</v>
      </c>
      <c r="C3968" t="str">
        <f t="shared" si="183"/>
        <v>2025-2026</v>
      </c>
      <c r="D3968" t="s">
        <v>147</v>
      </c>
      <c r="E3968" t="s">
        <v>42</v>
      </c>
      <c r="F3968" t="str">
        <f t="shared" si="184"/>
        <v>Queensland</v>
      </c>
      <c r="G3968" t="s">
        <v>35</v>
      </c>
      <c r="H3968">
        <v>4053</v>
      </c>
      <c r="I3968" t="s">
        <v>11</v>
      </c>
      <c r="J3968" t="s">
        <v>43</v>
      </c>
      <c r="K3968" t="s">
        <v>155</v>
      </c>
      <c r="L3968" t="s">
        <v>20</v>
      </c>
      <c r="M3968" s="5">
        <v>1613.2200000000003</v>
      </c>
      <c r="N3968">
        <v>1</v>
      </c>
    </row>
    <row r="3969" spans="1:14" x14ac:dyDescent="0.25">
      <c r="A3969" s="2">
        <v>45496</v>
      </c>
      <c r="B3969" s="3">
        <f t="shared" si="185"/>
        <v>2025</v>
      </c>
      <c r="C3969" t="str">
        <f t="shared" si="183"/>
        <v>2024-2025</v>
      </c>
      <c r="D3969" t="s">
        <v>147</v>
      </c>
      <c r="E3969" t="s">
        <v>69</v>
      </c>
      <c r="F3969" t="str">
        <f t="shared" si="184"/>
        <v>Tasmania</v>
      </c>
      <c r="G3969" t="s">
        <v>70</v>
      </c>
      <c r="H3969">
        <v>7018</v>
      </c>
      <c r="I3969" t="s">
        <v>11</v>
      </c>
      <c r="J3969" t="s">
        <v>71</v>
      </c>
      <c r="K3969" t="s">
        <v>151</v>
      </c>
      <c r="L3969" t="s">
        <v>21</v>
      </c>
      <c r="M3969" s="5">
        <v>1613.69</v>
      </c>
      <c r="N3969">
        <v>1</v>
      </c>
    </row>
    <row r="3970" spans="1:14" x14ac:dyDescent="0.25">
      <c r="A3970" s="2">
        <v>45379</v>
      </c>
      <c r="B3970" s="3">
        <f t="shared" si="185"/>
        <v>2024</v>
      </c>
      <c r="C3970" t="str">
        <f t="shared" ref="C3970:C4033" si="186">IF(MONTH(A3970) &gt;= 7, YEAR(A3970) &amp; "-" &amp; YEAR(A3970) + 1, YEAR(A3970) - 1 &amp; "-" &amp; YEAR(A3970))</f>
        <v>2023-2024</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25">
      <c r="A3971" s="2">
        <v>45297</v>
      </c>
      <c r="B3971" s="3">
        <f t="shared" ref="B3971:B4034" si="188">IF(MONTH(A3971)&gt;=7,YEAR(A3971)+1,YEAR(A3971))</f>
        <v>2024</v>
      </c>
      <c r="C3971" t="str">
        <f t="shared" si="186"/>
        <v>2023-2024</v>
      </c>
      <c r="D3971" t="s">
        <v>148</v>
      </c>
      <c r="E3971" t="s">
        <v>100</v>
      </c>
      <c r="F3971" t="str">
        <f t="shared" si="187"/>
        <v>Western Australia</v>
      </c>
      <c r="G3971" t="s">
        <v>48</v>
      </c>
      <c r="H3971">
        <v>6021</v>
      </c>
      <c r="I3971" t="s">
        <v>11</v>
      </c>
      <c r="J3971" t="s">
        <v>49</v>
      </c>
      <c r="K3971" t="s">
        <v>151</v>
      </c>
      <c r="L3971" t="s">
        <v>21</v>
      </c>
      <c r="M3971" s="5">
        <v>1624.77</v>
      </c>
      <c r="N3971">
        <v>1</v>
      </c>
    </row>
    <row r="3972" spans="1:14" x14ac:dyDescent="0.25">
      <c r="A3972" s="2">
        <v>45624</v>
      </c>
      <c r="B3972" s="3">
        <f t="shared" si="188"/>
        <v>2025</v>
      </c>
      <c r="C3972" t="str">
        <f t="shared" si="186"/>
        <v>2024-2025</v>
      </c>
      <c r="D3972" t="s">
        <v>147</v>
      </c>
      <c r="E3972" t="s">
        <v>140</v>
      </c>
      <c r="F3972" t="str">
        <f t="shared" si="187"/>
        <v>Tasmania</v>
      </c>
      <c r="G3972" t="s">
        <v>70</v>
      </c>
      <c r="H3972">
        <v>7320</v>
      </c>
      <c r="I3972" t="s">
        <v>11</v>
      </c>
      <c r="J3972" t="s">
        <v>71</v>
      </c>
      <c r="K3972" t="s">
        <v>151</v>
      </c>
      <c r="L3972" t="s">
        <v>21</v>
      </c>
      <c r="M3972" s="5">
        <v>1626.0800000000002</v>
      </c>
      <c r="N3972">
        <v>1</v>
      </c>
    </row>
    <row r="3973" spans="1:14" x14ac:dyDescent="0.25">
      <c r="A3973" s="2">
        <v>45615</v>
      </c>
      <c r="B3973" s="3">
        <f t="shared" si="188"/>
        <v>2025</v>
      </c>
      <c r="C3973" t="str">
        <f t="shared" si="186"/>
        <v>2024-2025</v>
      </c>
      <c r="D3973" t="s">
        <v>147</v>
      </c>
      <c r="E3973" t="s">
        <v>122</v>
      </c>
      <c r="F3973" t="str">
        <f t="shared" si="187"/>
        <v>New South Wales</v>
      </c>
      <c r="G3973" t="s">
        <v>10</v>
      </c>
      <c r="H3973">
        <v>2650</v>
      </c>
      <c r="I3973" t="s">
        <v>11</v>
      </c>
      <c r="J3973" t="s">
        <v>25</v>
      </c>
      <c r="K3973" t="s">
        <v>150</v>
      </c>
      <c r="L3973" t="s">
        <v>18</v>
      </c>
      <c r="M3973" s="5">
        <v>1627.1999999999998</v>
      </c>
      <c r="N3973">
        <v>1</v>
      </c>
    </row>
    <row r="3974" spans="1:14" x14ac:dyDescent="0.25">
      <c r="A3974" s="2">
        <v>45819</v>
      </c>
      <c r="B3974" s="3">
        <f t="shared" si="188"/>
        <v>2025</v>
      </c>
      <c r="C3974" t="str">
        <f t="shared" si="186"/>
        <v>2024-2025</v>
      </c>
      <c r="D3974" t="s">
        <v>147</v>
      </c>
      <c r="E3974" t="s">
        <v>31</v>
      </c>
      <c r="F3974" t="str">
        <f t="shared" si="187"/>
        <v>South Australia</v>
      </c>
      <c r="G3974" t="s">
        <v>32</v>
      </c>
      <c r="H3974">
        <v>5168</v>
      </c>
      <c r="I3974" t="s">
        <v>11</v>
      </c>
      <c r="J3974" t="s">
        <v>33</v>
      </c>
      <c r="K3974" t="s">
        <v>150</v>
      </c>
      <c r="L3974" t="s">
        <v>18</v>
      </c>
      <c r="M3974" s="5">
        <v>1630.7900000000002</v>
      </c>
      <c r="N3974">
        <v>1</v>
      </c>
    </row>
    <row r="3975" spans="1:14" x14ac:dyDescent="0.25">
      <c r="A3975" s="2">
        <v>45876</v>
      </c>
      <c r="B3975" s="3">
        <f t="shared" si="188"/>
        <v>2026</v>
      </c>
      <c r="C3975" t="str">
        <f t="shared" si="186"/>
        <v>2025-2026</v>
      </c>
      <c r="D3975" t="s">
        <v>147</v>
      </c>
      <c r="E3975" t="s">
        <v>126</v>
      </c>
      <c r="F3975" t="str">
        <f t="shared" si="187"/>
        <v>Queensland</v>
      </c>
      <c r="G3975" t="s">
        <v>35</v>
      </c>
      <c r="H3975">
        <v>4551</v>
      </c>
      <c r="I3975" t="s">
        <v>11</v>
      </c>
      <c r="J3975" t="s">
        <v>120</v>
      </c>
      <c r="K3975" t="s">
        <v>157</v>
      </c>
      <c r="L3975" t="s">
        <v>22</v>
      </c>
      <c r="M3975" s="5">
        <v>1636.1100000000001</v>
      </c>
      <c r="N3975">
        <v>1</v>
      </c>
    </row>
    <row r="3976" spans="1:14" x14ac:dyDescent="0.25">
      <c r="A3976" s="2">
        <v>45872</v>
      </c>
      <c r="B3976" s="3">
        <f t="shared" si="188"/>
        <v>2026</v>
      </c>
      <c r="C3976" t="str">
        <f t="shared" si="186"/>
        <v>2025-2026</v>
      </c>
      <c r="D3976" t="s">
        <v>148</v>
      </c>
      <c r="E3976" t="s">
        <v>40</v>
      </c>
      <c r="F3976" t="str">
        <f t="shared" si="187"/>
        <v>New South Wales</v>
      </c>
      <c r="G3976" t="s">
        <v>10</v>
      </c>
      <c r="H3976">
        <v>2116</v>
      </c>
      <c r="I3976" t="s">
        <v>11</v>
      </c>
      <c r="J3976" t="s">
        <v>27</v>
      </c>
      <c r="K3976" t="s">
        <v>153</v>
      </c>
      <c r="L3976" t="s">
        <v>16</v>
      </c>
      <c r="M3976" s="5">
        <v>1637.24</v>
      </c>
      <c r="N3976">
        <v>1</v>
      </c>
    </row>
    <row r="3977" spans="1:14" x14ac:dyDescent="0.25">
      <c r="A3977" s="2">
        <v>45845</v>
      </c>
      <c r="B3977" s="3">
        <f t="shared" si="188"/>
        <v>2026</v>
      </c>
      <c r="C3977" t="str">
        <f t="shared" si="186"/>
        <v>2025-2026</v>
      </c>
      <c r="D3977" t="s">
        <v>147</v>
      </c>
      <c r="E3977" t="s">
        <v>118</v>
      </c>
      <c r="F3977" t="str">
        <f t="shared" si="187"/>
        <v>New South Wales</v>
      </c>
      <c r="G3977" t="s">
        <v>10</v>
      </c>
      <c r="H3977">
        <v>2158</v>
      </c>
      <c r="I3977" t="s">
        <v>11</v>
      </c>
      <c r="J3977" t="s">
        <v>27</v>
      </c>
      <c r="K3977" t="s">
        <v>153</v>
      </c>
      <c r="L3977" t="s">
        <v>16</v>
      </c>
      <c r="M3977" s="5">
        <v>1642.0000000000002</v>
      </c>
      <c r="N3977">
        <v>1</v>
      </c>
    </row>
    <row r="3978" spans="1:14" x14ac:dyDescent="0.25">
      <c r="A3978" s="2">
        <v>45735</v>
      </c>
      <c r="B3978" s="3">
        <f t="shared" si="188"/>
        <v>2025</v>
      </c>
      <c r="C3978" t="str">
        <f t="shared" si="186"/>
        <v>2024-2025</v>
      </c>
      <c r="D3978" t="s">
        <v>147</v>
      </c>
      <c r="E3978" t="s">
        <v>59</v>
      </c>
      <c r="F3978" t="str">
        <f t="shared" si="187"/>
        <v>Victoria</v>
      </c>
      <c r="G3978" t="s">
        <v>45</v>
      </c>
      <c r="H3978">
        <v>3280</v>
      </c>
      <c r="I3978" t="s">
        <v>11</v>
      </c>
      <c r="J3978" t="s">
        <v>60</v>
      </c>
      <c r="K3978" t="s">
        <v>149</v>
      </c>
      <c r="L3978" t="s">
        <v>15</v>
      </c>
      <c r="M3978" s="5">
        <v>1644.0900000000001</v>
      </c>
      <c r="N3978">
        <v>1</v>
      </c>
    </row>
    <row r="3979" spans="1:14" x14ac:dyDescent="0.25">
      <c r="A3979" s="2">
        <v>45469</v>
      </c>
      <c r="B3979" s="3">
        <f t="shared" si="188"/>
        <v>2024</v>
      </c>
      <c r="C3979" t="str">
        <f t="shared" si="186"/>
        <v>2023-2024</v>
      </c>
      <c r="D3979" t="s">
        <v>147</v>
      </c>
      <c r="E3979" t="s">
        <v>31</v>
      </c>
      <c r="F3979" t="str">
        <f t="shared" si="187"/>
        <v>South Australia</v>
      </c>
      <c r="G3979" t="s">
        <v>32</v>
      </c>
      <c r="H3979">
        <v>5168</v>
      </c>
      <c r="I3979" t="s">
        <v>11</v>
      </c>
      <c r="J3979" t="s">
        <v>33</v>
      </c>
      <c r="K3979" t="s">
        <v>153</v>
      </c>
      <c r="L3979" t="s">
        <v>16</v>
      </c>
      <c r="M3979" s="5">
        <v>1647.6399999999996</v>
      </c>
      <c r="N3979">
        <v>1</v>
      </c>
    </row>
    <row r="3980" spans="1:14" x14ac:dyDescent="0.25">
      <c r="A3980" s="2">
        <v>45550</v>
      </c>
      <c r="B3980" s="3">
        <f t="shared" si="188"/>
        <v>2025</v>
      </c>
      <c r="C3980" t="str">
        <f t="shared" si="186"/>
        <v>2024-2025</v>
      </c>
      <c r="D3980" t="s">
        <v>147</v>
      </c>
      <c r="E3980" t="s">
        <v>135</v>
      </c>
      <c r="F3980" t="str">
        <f t="shared" si="187"/>
        <v>Victoria</v>
      </c>
      <c r="G3980" t="s">
        <v>45</v>
      </c>
      <c r="H3980">
        <v>3550</v>
      </c>
      <c r="I3980" t="s">
        <v>11</v>
      </c>
      <c r="J3980" t="s">
        <v>60</v>
      </c>
      <c r="K3980" t="s">
        <v>154</v>
      </c>
      <c r="L3980" t="s">
        <v>14</v>
      </c>
      <c r="M3980" s="5">
        <v>1650.06</v>
      </c>
      <c r="N3980">
        <v>1</v>
      </c>
    </row>
    <row r="3981" spans="1:14" x14ac:dyDescent="0.25">
      <c r="A3981" s="2">
        <v>45343</v>
      </c>
      <c r="B3981" s="3">
        <f t="shared" si="188"/>
        <v>2024</v>
      </c>
      <c r="C3981" t="str">
        <f t="shared" si="186"/>
        <v>2023-2024</v>
      </c>
      <c r="D3981" t="s">
        <v>147</v>
      </c>
      <c r="E3981" t="s">
        <v>126</v>
      </c>
      <c r="F3981" t="str">
        <f t="shared" si="187"/>
        <v>Queensland</v>
      </c>
      <c r="G3981" t="s">
        <v>35</v>
      </c>
      <c r="H3981">
        <v>4551</v>
      </c>
      <c r="I3981" t="s">
        <v>11</v>
      </c>
      <c r="J3981" t="s">
        <v>120</v>
      </c>
      <c r="K3981" t="s">
        <v>153</v>
      </c>
      <c r="L3981" t="s">
        <v>16</v>
      </c>
      <c r="M3981" s="5">
        <v>1653.3899999999994</v>
      </c>
      <c r="N3981">
        <v>1</v>
      </c>
    </row>
    <row r="3982" spans="1:14" x14ac:dyDescent="0.25">
      <c r="A3982" s="2">
        <v>45804</v>
      </c>
      <c r="B3982" s="3">
        <f t="shared" si="188"/>
        <v>2025</v>
      </c>
      <c r="C3982" t="str">
        <f t="shared" si="186"/>
        <v>2024-2025</v>
      </c>
      <c r="D3982" t="s">
        <v>147</v>
      </c>
      <c r="E3982" t="s">
        <v>113</v>
      </c>
      <c r="F3982" t="str">
        <f t="shared" si="187"/>
        <v>Queensland</v>
      </c>
      <c r="G3982" t="s">
        <v>35</v>
      </c>
      <c r="H3982">
        <v>4215</v>
      </c>
      <c r="I3982" t="s">
        <v>11</v>
      </c>
      <c r="J3982" t="s">
        <v>104</v>
      </c>
      <c r="K3982" t="s">
        <v>157</v>
      </c>
      <c r="L3982" t="s">
        <v>22</v>
      </c>
      <c r="M3982" s="5">
        <v>1655.8599999999997</v>
      </c>
      <c r="N3982">
        <v>1</v>
      </c>
    </row>
    <row r="3983" spans="1:14" x14ac:dyDescent="0.25">
      <c r="A3983" s="2">
        <v>45899</v>
      </c>
      <c r="B3983" s="3">
        <f t="shared" si="188"/>
        <v>2026</v>
      </c>
      <c r="C3983" t="str">
        <f t="shared" si="186"/>
        <v>2025-2026</v>
      </c>
      <c r="D3983" t="s">
        <v>147</v>
      </c>
      <c r="E3983" t="s">
        <v>24</v>
      </c>
      <c r="F3983" t="str">
        <f t="shared" si="187"/>
        <v>New South Wales</v>
      </c>
      <c r="G3983" t="s">
        <v>10</v>
      </c>
      <c r="H3983">
        <v>2795</v>
      </c>
      <c r="I3983" t="s">
        <v>11</v>
      </c>
      <c r="J3983" t="s">
        <v>25</v>
      </c>
      <c r="K3983" t="s">
        <v>151</v>
      </c>
      <c r="L3983" t="s">
        <v>21</v>
      </c>
      <c r="M3983" s="5">
        <v>1659.3600000000001</v>
      </c>
      <c r="N3983">
        <v>1</v>
      </c>
    </row>
    <row r="3984" spans="1:14" x14ac:dyDescent="0.25">
      <c r="A3984" s="2">
        <v>45495</v>
      </c>
      <c r="B3984" s="3">
        <f t="shared" si="188"/>
        <v>2025</v>
      </c>
      <c r="C3984" t="str">
        <f t="shared" si="186"/>
        <v>2024-2025</v>
      </c>
      <c r="D3984" t="s">
        <v>148</v>
      </c>
      <c r="E3984" t="s">
        <v>56</v>
      </c>
      <c r="F3984" t="str">
        <f t="shared" si="187"/>
        <v>Northern Territory</v>
      </c>
      <c r="G3984" t="s">
        <v>29</v>
      </c>
      <c r="H3984">
        <v>870</v>
      </c>
      <c r="I3984" t="s">
        <v>11</v>
      </c>
      <c r="J3984" t="s">
        <v>30</v>
      </c>
      <c r="K3984" t="s">
        <v>151</v>
      </c>
      <c r="L3984" t="s">
        <v>21</v>
      </c>
      <c r="M3984" s="5">
        <v>1666.6100000000001</v>
      </c>
      <c r="N3984">
        <v>1</v>
      </c>
    </row>
    <row r="3985" spans="1:14" x14ac:dyDescent="0.25">
      <c r="A3985" s="2">
        <v>46003</v>
      </c>
      <c r="B3985" s="3">
        <f t="shared" si="188"/>
        <v>2026</v>
      </c>
      <c r="C3985" t="str">
        <f t="shared" si="186"/>
        <v>2025-2026</v>
      </c>
      <c r="D3985" t="s">
        <v>147</v>
      </c>
      <c r="E3985" t="s">
        <v>59</v>
      </c>
      <c r="F3985" t="str">
        <f t="shared" si="187"/>
        <v>Victoria</v>
      </c>
      <c r="G3985" t="s">
        <v>45</v>
      </c>
      <c r="H3985">
        <v>3280</v>
      </c>
      <c r="I3985" t="s">
        <v>11</v>
      </c>
      <c r="J3985" t="s">
        <v>60</v>
      </c>
      <c r="K3985" t="s">
        <v>149</v>
      </c>
      <c r="L3985" t="s">
        <v>15</v>
      </c>
      <c r="M3985" s="5">
        <v>1668.9800000000002</v>
      </c>
      <c r="N3985">
        <v>1</v>
      </c>
    </row>
    <row r="3986" spans="1:14" x14ac:dyDescent="0.25">
      <c r="A3986" s="2">
        <v>45536</v>
      </c>
      <c r="B3986" s="3">
        <f t="shared" si="188"/>
        <v>2025</v>
      </c>
      <c r="C3986" t="str">
        <f t="shared" si="186"/>
        <v>2024-2025</v>
      </c>
      <c r="D3986" t="s">
        <v>148</v>
      </c>
      <c r="E3986" t="s">
        <v>124</v>
      </c>
      <c r="F3986" t="str">
        <f t="shared" si="187"/>
        <v>New South Wales</v>
      </c>
      <c r="G3986" t="s">
        <v>10</v>
      </c>
      <c r="H3986">
        <v>2015</v>
      </c>
      <c r="I3986" t="s">
        <v>11</v>
      </c>
      <c r="J3986" t="s">
        <v>12</v>
      </c>
      <c r="K3986" t="s">
        <v>151</v>
      </c>
      <c r="L3986" t="s">
        <v>21</v>
      </c>
      <c r="M3986" s="5">
        <v>1676.7599999999998</v>
      </c>
      <c r="N3986">
        <v>1</v>
      </c>
    </row>
    <row r="3987" spans="1:14" x14ac:dyDescent="0.25">
      <c r="A3987" s="2">
        <v>45322</v>
      </c>
      <c r="B3987" s="3">
        <f t="shared" si="188"/>
        <v>2024</v>
      </c>
      <c r="C3987" t="str">
        <f t="shared" si="186"/>
        <v>2023-2024</v>
      </c>
      <c r="D3987" t="s">
        <v>148</v>
      </c>
      <c r="E3987" t="s">
        <v>138</v>
      </c>
      <c r="F3987" t="str">
        <f t="shared" si="187"/>
        <v>Queensland</v>
      </c>
      <c r="G3987" t="s">
        <v>35</v>
      </c>
      <c r="H3987">
        <v>4558</v>
      </c>
      <c r="I3987" t="s">
        <v>11</v>
      </c>
      <c r="J3987" t="s">
        <v>120</v>
      </c>
      <c r="K3987" t="s">
        <v>153</v>
      </c>
      <c r="L3987" t="s">
        <v>16</v>
      </c>
      <c r="M3987" s="5">
        <v>1678.2399999999998</v>
      </c>
      <c r="N3987">
        <v>1</v>
      </c>
    </row>
    <row r="3988" spans="1:14" x14ac:dyDescent="0.25">
      <c r="A3988" s="2">
        <v>45992</v>
      </c>
      <c r="B3988" s="3">
        <f t="shared" si="188"/>
        <v>2026</v>
      </c>
      <c r="C3988" t="str">
        <f t="shared" si="186"/>
        <v>2025-2026</v>
      </c>
      <c r="D3988" t="s">
        <v>147</v>
      </c>
      <c r="E3988" t="s">
        <v>109</v>
      </c>
      <c r="F3988" t="str">
        <f t="shared" si="187"/>
        <v>New South Wales</v>
      </c>
      <c r="G3988" t="s">
        <v>10</v>
      </c>
      <c r="H3988">
        <v>2480</v>
      </c>
      <c r="I3988" t="s">
        <v>11</v>
      </c>
      <c r="J3988" t="s">
        <v>68</v>
      </c>
      <c r="K3988" t="s">
        <v>150</v>
      </c>
      <c r="L3988" t="s">
        <v>18</v>
      </c>
      <c r="M3988" s="5">
        <v>1679.6999999999998</v>
      </c>
      <c r="N3988">
        <v>1</v>
      </c>
    </row>
    <row r="3989" spans="1:14" x14ac:dyDescent="0.25">
      <c r="A3989" s="2">
        <v>45965</v>
      </c>
      <c r="B3989" s="3">
        <f t="shared" si="188"/>
        <v>2026</v>
      </c>
      <c r="C3989" t="str">
        <f t="shared" si="186"/>
        <v>2025-2026</v>
      </c>
      <c r="D3989" t="s">
        <v>147</v>
      </c>
      <c r="E3989" t="s">
        <v>102</v>
      </c>
      <c r="F3989" t="str">
        <f t="shared" si="187"/>
        <v>Queensland</v>
      </c>
      <c r="G3989" t="s">
        <v>35</v>
      </c>
      <c r="H3989">
        <v>4870</v>
      </c>
      <c r="I3989" t="s">
        <v>11</v>
      </c>
      <c r="J3989" t="s">
        <v>36</v>
      </c>
      <c r="K3989" t="s">
        <v>151</v>
      </c>
      <c r="L3989" t="s">
        <v>21</v>
      </c>
      <c r="M3989" s="5">
        <v>1681.4099999999999</v>
      </c>
      <c r="N3989">
        <v>1</v>
      </c>
    </row>
    <row r="3990" spans="1:14" x14ac:dyDescent="0.25">
      <c r="A3990" s="2">
        <v>45305</v>
      </c>
      <c r="B3990" s="3">
        <f t="shared" si="188"/>
        <v>2024</v>
      </c>
      <c r="C3990" t="str">
        <f t="shared" si="186"/>
        <v>2023-2024</v>
      </c>
      <c r="D3990" t="s">
        <v>148</v>
      </c>
      <c r="E3990" t="s">
        <v>124</v>
      </c>
      <c r="F3990" t="str">
        <f t="shared" si="187"/>
        <v>New South Wales</v>
      </c>
      <c r="G3990" t="s">
        <v>10</v>
      </c>
      <c r="H3990">
        <v>2015</v>
      </c>
      <c r="I3990" t="s">
        <v>11</v>
      </c>
      <c r="J3990" t="s">
        <v>12</v>
      </c>
      <c r="K3990" t="s">
        <v>150</v>
      </c>
      <c r="L3990" t="s">
        <v>18</v>
      </c>
      <c r="M3990" s="5">
        <v>1685.24</v>
      </c>
      <c r="N3990">
        <v>1</v>
      </c>
    </row>
    <row r="3991" spans="1:14" x14ac:dyDescent="0.25">
      <c r="A3991" s="2">
        <v>45820</v>
      </c>
      <c r="B3991" s="3">
        <f t="shared" si="188"/>
        <v>2025</v>
      </c>
      <c r="C3991" t="str">
        <f t="shared" si="186"/>
        <v>2024-2025</v>
      </c>
      <c r="D3991" t="s">
        <v>147</v>
      </c>
      <c r="E3991" t="s">
        <v>24</v>
      </c>
      <c r="F3991" t="str">
        <f t="shared" si="187"/>
        <v>New South Wales</v>
      </c>
      <c r="G3991" t="s">
        <v>10</v>
      </c>
      <c r="H3991">
        <v>2795</v>
      </c>
      <c r="I3991" t="s">
        <v>11</v>
      </c>
      <c r="J3991" t="s">
        <v>25</v>
      </c>
      <c r="K3991" t="s">
        <v>150</v>
      </c>
      <c r="L3991" t="s">
        <v>18</v>
      </c>
      <c r="M3991" s="5">
        <v>1685.32</v>
      </c>
      <c r="N3991">
        <v>1</v>
      </c>
    </row>
    <row r="3992" spans="1:14" x14ac:dyDescent="0.25">
      <c r="A3992" s="2">
        <v>45600</v>
      </c>
      <c r="B3992" s="3">
        <f t="shared" si="188"/>
        <v>2025</v>
      </c>
      <c r="C3992" t="str">
        <f t="shared" si="186"/>
        <v>2024-2025</v>
      </c>
      <c r="D3992" t="s">
        <v>147</v>
      </c>
      <c r="E3992" t="s">
        <v>105</v>
      </c>
      <c r="F3992" t="str">
        <f t="shared" si="187"/>
        <v>Victoria</v>
      </c>
      <c r="G3992" t="s">
        <v>45</v>
      </c>
      <c r="H3992">
        <v>3500</v>
      </c>
      <c r="I3992" t="s">
        <v>11</v>
      </c>
      <c r="J3992" t="s">
        <v>60</v>
      </c>
      <c r="K3992" t="s">
        <v>150</v>
      </c>
      <c r="L3992" t="s">
        <v>18</v>
      </c>
      <c r="M3992" s="5">
        <v>1694</v>
      </c>
      <c r="N3992">
        <v>1</v>
      </c>
    </row>
    <row r="3993" spans="1:14" x14ac:dyDescent="0.25">
      <c r="A3993" s="2">
        <v>45401</v>
      </c>
      <c r="B3993" s="3">
        <f t="shared" si="188"/>
        <v>2024</v>
      </c>
      <c r="C3993" t="str">
        <f t="shared" si="186"/>
        <v>2023-2024</v>
      </c>
      <c r="D3993" t="s">
        <v>148</v>
      </c>
      <c r="E3993" t="s">
        <v>72</v>
      </c>
      <c r="F3993" t="str">
        <f t="shared" si="187"/>
        <v>Western Australia</v>
      </c>
      <c r="G3993" t="s">
        <v>48</v>
      </c>
      <c r="H3993">
        <v>6010</v>
      </c>
      <c r="I3993" t="s">
        <v>11</v>
      </c>
      <c r="J3993" t="s">
        <v>49</v>
      </c>
      <c r="K3993" t="s">
        <v>151</v>
      </c>
      <c r="L3993" t="s">
        <v>21</v>
      </c>
      <c r="M3993" s="5">
        <v>1695.33</v>
      </c>
      <c r="N3993">
        <v>1</v>
      </c>
    </row>
    <row r="3994" spans="1:14" x14ac:dyDescent="0.25">
      <c r="A3994" s="2">
        <v>45939</v>
      </c>
      <c r="B3994" s="3">
        <f t="shared" si="188"/>
        <v>2026</v>
      </c>
      <c r="C3994" t="str">
        <f t="shared" si="186"/>
        <v>2025-2026</v>
      </c>
      <c r="D3994" t="s">
        <v>148</v>
      </c>
      <c r="E3994" t="s">
        <v>96</v>
      </c>
      <c r="F3994" t="str">
        <f t="shared" si="187"/>
        <v>Western Australia</v>
      </c>
      <c r="G3994" t="s">
        <v>48</v>
      </c>
      <c r="H3994">
        <v>6330</v>
      </c>
      <c r="I3994" t="s">
        <v>11</v>
      </c>
      <c r="J3994" t="s">
        <v>94</v>
      </c>
      <c r="K3994" t="s">
        <v>151</v>
      </c>
      <c r="L3994" t="s">
        <v>21</v>
      </c>
      <c r="M3994" s="5">
        <v>1696.4499999999998</v>
      </c>
      <c r="N3994">
        <v>1</v>
      </c>
    </row>
    <row r="3995" spans="1:14" x14ac:dyDescent="0.25">
      <c r="A3995" s="2">
        <v>45992</v>
      </c>
      <c r="B3995" s="3">
        <f t="shared" si="188"/>
        <v>2026</v>
      </c>
      <c r="C3995" t="str">
        <f t="shared" si="186"/>
        <v>2025-2026</v>
      </c>
      <c r="D3995" t="s">
        <v>147</v>
      </c>
      <c r="E3995" t="s">
        <v>126</v>
      </c>
      <c r="F3995" t="str">
        <f t="shared" si="187"/>
        <v>Queensland</v>
      </c>
      <c r="G3995" t="s">
        <v>35</v>
      </c>
      <c r="H3995">
        <v>4551</v>
      </c>
      <c r="I3995" t="s">
        <v>11</v>
      </c>
      <c r="J3995" t="s">
        <v>120</v>
      </c>
      <c r="K3995" t="s">
        <v>150</v>
      </c>
      <c r="L3995" t="s">
        <v>18</v>
      </c>
      <c r="M3995" s="5">
        <v>1700.33</v>
      </c>
      <c r="N3995">
        <v>1</v>
      </c>
    </row>
    <row r="3996" spans="1:14" x14ac:dyDescent="0.25">
      <c r="A3996" s="2">
        <v>45835</v>
      </c>
      <c r="B3996" s="3">
        <f t="shared" si="188"/>
        <v>2025</v>
      </c>
      <c r="C3996" t="str">
        <f t="shared" si="186"/>
        <v>2024-2025</v>
      </c>
      <c r="D3996" t="s">
        <v>147</v>
      </c>
      <c r="E3996" t="s">
        <v>65</v>
      </c>
      <c r="F3996" t="str">
        <f t="shared" si="187"/>
        <v>New South Wales</v>
      </c>
      <c r="G3996" t="s">
        <v>10</v>
      </c>
      <c r="H3996">
        <v>2541</v>
      </c>
      <c r="I3996" t="s">
        <v>11</v>
      </c>
      <c r="J3996" t="s">
        <v>58</v>
      </c>
      <c r="K3996" t="s">
        <v>150</v>
      </c>
      <c r="L3996" t="s">
        <v>18</v>
      </c>
      <c r="M3996" s="5">
        <v>1704.66</v>
      </c>
      <c r="N3996">
        <v>1</v>
      </c>
    </row>
    <row r="3997" spans="1:14" x14ac:dyDescent="0.25">
      <c r="A3997" s="2">
        <v>45542</v>
      </c>
      <c r="B3997" s="3">
        <f t="shared" si="188"/>
        <v>2025</v>
      </c>
      <c r="C3997" t="str">
        <f t="shared" si="186"/>
        <v>2024-2025</v>
      </c>
      <c r="D3997" t="s">
        <v>147</v>
      </c>
      <c r="E3997" t="s">
        <v>109</v>
      </c>
      <c r="F3997" t="str">
        <f t="shared" si="187"/>
        <v>New South Wales</v>
      </c>
      <c r="G3997" t="s">
        <v>10</v>
      </c>
      <c r="H3997">
        <v>2480</v>
      </c>
      <c r="I3997" t="s">
        <v>11</v>
      </c>
      <c r="J3997" t="s">
        <v>68</v>
      </c>
      <c r="K3997" t="s">
        <v>151</v>
      </c>
      <c r="L3997" t="s">
        <v>21</v>
      </c>
      <c r="M3997" s="5">
        <v>1710.4299999999998</v>
      </c>
      <c r="N3997">
        <v>1</v>
      </c>
    </row>
    <row r="3998" spans="1:14" x14ac:dyDescent="0.25">
      <c r="A3998" s="2">
        <v>45759</v>
      </c>
      <c r="B3998" s="3">
        <f t="shared" si="188"/>
        <v>2025</v>
      </c>
      <c r="C3998" t="str">
        <f t="shared" si="186"/>
        <v>2024-2025</v>
      </c>
      <c r="D3998" t="s">
        <v>148</v>
      </c>
      <c r="E3998" t="s">
        <v>111</v>
      </c>
      <c r="F3998" t="str">
        <f t="shared" si="187"/>
        <v>New South Wales</v>
      </c>
      <c r="G3998" t="s">
        <v>10</v>
      </c>
      <c r="H3998">
        <v>2120</v>
      </c>
      <c r="I3998" t="s">
        <v>11</v>
      </c>
      <c r="J3998" t="s">
        <v>27</v>
      </c>
      <c r="K3998" t="s">
        <v>151</v>
      </c>
      <c r="L3998" t="s">
        <v>21</v>
      </c>
      <c r="M3998" s="5">
        <v>1712.8899999999999</v>
      </c>
      <c r="N3998">
        <v>1</v>
      </c>
    </row>
    <row r="3999" spans="1:14" x14ac:dyDescent="0.25">
      <c r="A3999" s="2">
        <v>45374</v>
      </c>
      <c r="B3999" s="3">
        <f t="shared" si="188"/>
        <v>2024</v>
      </c>
      <c r="C3999" t="str">
        <f t="shared" si="186"/>
        <v>2023-2024</v>
      </c>
      <c r="D3999" t="s">
        <v>147</v>
      </c>
      <c r="E3999" t="s">
        <v>64</v>
      </c>
      <c r="F3999" t="str">
        <f t="shared" si="187"/>
        <v>Victoria</v>
      </c>
      <c r="G3999" t="s">
        <v>45</v>
      </c>
      <c r="H3999">
        <v>3199</v>
      </c>
      <c r="I3999" t="s">
        <v>11</v>
      </c>
      <c r="J3999" t="s">
        <v>63</v>
      </c>
      <c r="K3999" t="s">
        <v>19</v>
      </c>
      <c r="L3999" t="s">
        <v>23</v>
      </c>
      <c r="M3999" s="5">
        <v>1717.0900000000004</v>
      </c>
      <c r="N3999">
        <v>1</v>
      </c>
    </row>
    <row r="4000" spans="1:14" x14ac:dyDescent="0.25">
      <c r="A4000" s="2">
        <v>45970</v>
      </c>
      <c r="B4000" s="3">
        <f t="shared" si="188"/>
        <v>2026</v>
      </c>
      <c r="C4000" t="str">
        <f t="shared" si="186"/>
        <v>2025-2026</v>
      </c>
      <c r="D4000" t="s">
        <v>148</v>
      </c>
      <c r="E4000" t="s">
        <v>108</v>
      </c>
      <c r="F4000" t="str">
        <f t="shared" si="187"/>
        <v>Victoria</v>
      </c>
      <c r="G4000" t="s">
        <v>45</v>
      </c>
      <c r="H4000">
        <v>3018</v>
      </c>
      <c r="I4000" t="s">
        <v>11</v>
      </c>
      <c r="J4000" t="s">
        <v>46</v>
      </c>
      <c r="K4000" t="s">
        <v>150</v>
      </c>
      <c r="L4000" t="s">
        <v>18</v>
      </c>
      <c r="M4000" s="5">
        <v>1719.85</v>
      </c>
      <c r="N4000">
        <v>1</v>
      </c>
    </row>
    <row r="4001" spans="1:14" x14ac:dyDescent="0.25">
      <c r="A4001" s="2">
        <v>45996</v>
      </c>
      <c r="B4001" s="3">
        <f t="shared" si="188"/>
        <v>2026</v>
      </c>
      <c r="C4001" t="str">
        <f t="shared" si="186"/>
        <v>2025-2026</v>
      </c>
      <c r="D4001" t="s">
        <v>148</v>
      </c>
      <c r="E4001" t="s">
        <v>108</v>
      </c>
      <c r="F4001" t="str">
        <f t="shared" si="187"/>
        <v>Victoria</v>
      </c>
      <c r="G4001" t="s">
        <v>45</v>
      </c>
      <c r="H4001">
        <v>3018</v>
      </c>
      <c r="I4001" t="s">
        <v>11</v>
      </c>
      <c r="J4001" t="s">
        <v>46</v>
      </c>
      <c r="K4001" t="s">
        <v>154</v>
      </c>
      <c r="L4001" t="s">
        <v>14</v>
      </c>
      <c r="M4001" s="5">
        <v>1721.62</v>
      </c>
      <c r="N4001">
        <v>1</v>
      </c>
    </row>
    <row r="4002" spans="1:14" x14ac:dyDescent="0.25">
      <c r="A4002" s="2">
        <v>45340</v>
      </c>
      <c r="B4002" s="3">
        <f t="shared" si="188"/>
        <v>2024</v>
      </c>
      <c r="C4002" t="str">
        <f t="shared" si="186"/>
        <v>2023-2024</v>
      </c>
      <c r="D4002" t="s">
        <v>147</v>
      </c>
      <c r="E4002" t="s">
        <v>72</v>
      </c>
      <c r="F4002" t="str">
        <f t="shared" si="187"/>
        <v>Western Australia</v>
      </c>
      <c r="G4002" t="s">
        <v>48</v>
      </c>
      <c r="H4002">
        <v>6010</v>
      </c>
      <c r="I4002" t="s">
        <v>11</v>
      </c>
      <c r="J4002" t="s">
        <v>49</v>
      </c>
      <c r="K4002" t="s">
        <v>151</v>
      </c>
      <c r="L4002" t="s">
        <v>21</v>
      </c>
      <c r="M4002" s="5">
        <v>1722.97</v>
      </c>
      <c r="N4002">
        <v>1</v>
      </c>
    </row>
    <row r="4003" spans="1:14" x14ac:dyDescent="0.25">
      <c r="A4003" s="2">
        <v>45968</v>
      </c>
      <c r="B4003" s="3">
        <f t="shared" si="188"/>
        <v>2026</v>
      </c>
      <c r="C4003" t="str">
        <f t="shared" si="186"/>
        <v>2025-2026</v>
      </c>
      <c r="D4003" t="s">
        <v>147</v>
      </c>
      <c r="E4003" t="s">
        <v>65</v>
      </c>
      <c r="F4003" t="str">
        <f t="shared" si="187"/>
        <v>New South Wales</v>
      </c>
      <c r="G4003" t="s">
        <v>10</v>
      </c>
      <c r="H4003">
        <v>2541</v>
      </c>
      <c r="I4003" t="s">
        <v>11</v>
      </c>
      <c r="J4003" t="s">
        <v>58</v>
      </c>
      <c r="K4003" t="s">
        <v>150</v>
      </c>
      <c r="L4003" t="s">
        <v>18</v>
      </c>
      <c r="M4003" s="5">
        <v>1724.36</v>
      </c>
      <c r="N4003">
        <v>1</v>
      </c>
    </row>
    <row r="4004" spans="1:14" x14ac:dyDescent="0.25">
      <c r="A4004" s="2">
        <v>45846</v>
      </c>
      <c r="B4004" s="3">
        <f t="shared" si="188"/>
        <v>2026</v>
      </c>
      <c r="C4004" t="str">
        <f t="shared" si="186"/>
        <v>2025-2026</v>
      </c>
      <c r="D4004" t="s">
        <v>147</v>
      </c>
      <c r="E4004" t="s">
        <v>115</v>
      </c>
      <c r="F4004" t="str">
        <f t="shared" si="187"/>
        <v>Western Australia</v>
      </c>
      <c r="G4004" t="s">
        <v>48</v>
      </c>
      <c r="H4004">
        <v>6280</v>
      </c>
      <c r="I4004" t="s">
        <v>11</v>
      </c>
      <c r="J4004" t="s">
        <v>94</v>
      </c>
      <c r="K4004" t="s">
        <v>150</v>
      </c>
      <c r="L4004" t="s">
        <v>18</v>
      </c>
      <c r="M4004" s="5">
        <v>1724.3700000000001</v>
      </c>
      <c r="N4004">
        <v>1</v>
      </c>
    </row>
    <row r="4005" spans="1:14" x14ac:dyDescent="0.25">
      <c r="A4005" s="2">
        <v>46004</v>
      </c>
      <c r="B4005" s="3">
        <f t="shared" si="188"/>
        <v>2026</v>
      </c>
      <c r="C4005" t="str">
        <f t="shared" si="186"/>
        <v>2025-2026</v>
      </c>
      <c r="D4005" t="s">
        <v>147</v>
      </c>
      <c r="E4005" t="s">
        <v>116</v>
      </c>
      <c r="F4005" t="str">
        <f t="shared" si="187"/>
        <v>Western Australia</v>
      </c>
      <c r="G4005" t="s">
        <v>48</v>
      </c>
      <c r="H4005">
        <v>6725</v>
      </c>
      <c r="I4005" t="s">
        <v>11</v>
      </c>
      <c r="J4005" t="s">
        <v>77</v>
      </c>
      <c r="K4005" t="s">
        <v>153</v>
      </c>
      <c r="L4005" t="s">
        <v>16</v>
      </c>
      <c r="M4005" s="5">
        <v>1725.2199999999998</v>
      </c>
      <c r="N4005">
        <v>1</v>
      </c>
    </row>
    <row r="4006" spans="1:14" x14ac:dyDescent="0.25">
      <c r="A4006" s="2">
        <v>45647</v>
      </c>
      <c r="B4006" s="3">
        <f t="shared" si="188"/>
        <v>2025</v>
      </c>
      <c r="C4006" t="str">
        <f t="shared" si="186"/>
        <v>2024-2025</v>
      </c>
      <c r="D4006" t="s">
        <v>147</v>
      </c>
      <c r="E4006" t="s">
        <v>123</v>
      </c>
      <c r="F4006" t="str">
        <f t="shared" si="187"/>
        <v>Western Australia</v>
      </c>
      <c r="G4006" t="s">
        <v>48</v>
      </c>
      <c r="H4006">
        <v>6109</v>
      </c>
      <c r="I4006" t="s">
        <v>11</v>
      </c>
      <c r="J4006" t="s">
        <v>94</v>
      </c>
      <c r="K4006" t="s">
        <v>153</v>
      </c>
      <c r="L4006" t="s">
        <v>16</v>
      </c>
      <c r="M4006" s="5">
        <v>1726.45</v>
      </c>
      <c r="N4006">
        <v>1</v>
      </c>
    </row>
    <row r="4007" spans="1:14" x14ac:dyDescent="0.25">
      <c r="A4007" s="2">
        <v>45682</v>
      </c>
      <c r="B4007" s="3">
        <f t="shared" si="188"/>
        <v>2025</v>
      </c>
      <c r="C4007" t="str">
        <f t="shared" si="186"/>
        <v>2024-2025</v>
      </c>
      <c r="D4007" t="s">
        <v>148</v>
      </c>
      <c r="E4007" t="s">
        <v>78</v>
      </c>
      <c r="F4007" t="str">
        <f t="shared" si="187"/>
        <v>New South Wales</v>
      </c>
      <c r="G4007" t="s">
        <v>10</v>
      </c>
      <c r="H4007">
        <v>2350</v>
      </c>
      <c r="I4007" t="s">
        <v>11</v>
      </c>
      <c r="J4007" t="s">
        <v>68</v>
      </c>
      <c r="K4007" t="s">
        <v>156</v>
      </c>
      <c r="L4007" t="s">
        <v>17</v>
      </c>
      <c r="M4007" s="5">
        <v>1739.97</v>
      </c>
      <c r="N4007">
        <v>1</v>
      </c>
    </row>
    <row r="4008" spans="1:14" x14ac:dyDescent="0.25">
      <c r="A4008" s="2">
        <v>45322</v>
      </c>
      <c r="B4008" s="3">
        <f t="shared" si="188"/>
        <v>2024</v>
      </c>
      <c r="C4008" t="str">
        <f t="shared" si="186"/>
        <v>2023-2024</v>
      </c>
      <c r="D4008" t="s">
        <v>147</v>
      </c>
      <c r="E4008" t="s">
        <v>9</v>
      </c>
      <c r="F4008" t="str">
        <f t="shared" si="187"/>
        <v>New South Wales</v>
      </c>
      <c r="G4008" t="s">
        <v>10</v>
      </c>
      <c r="H4008">
        <v>2067</v>
      </c>
      <c r="I4008" t="s">
        <v>11</v>
      </c>
      <c r="J4008" t="s">
        <v>12</v>
      </c>
      <c r="K4008" t="s">
        <v>151</v>
      </c>
      <c r="L4008" t="s">
        <v>21</v>
      </c>
      <c r="M4008" s="5">
        <v>1741.8</v>
      </c>
      <c r="N4008">
        <v>1</v>
      </c>
    </row>
    <row r="4009" spans="1:14" x14ac:dyDescent="0.25">
      <c r="A4009" s="2">
        <v>45510</v>
      </c>
      <c r="B4009" s="3">
        <f t="shared" si="188"/>
        <v>2025</v>
      </c>
      <c r="C4009" t="str">
        <f t="shared" si="186"/>
        <v>2024-2025</v>
      </c>
      <c r="D4009" t="s">
        <v>148</v>
      </c>
      <c r="E4009" t="s">
        <v>146</v>
      </c>
      <c r="F4009" t="str">
        <f t="shared" si="187"/>
        <v>Victoria</v>
      </c>
      <c r="G4009" t="s">
        <v>45</v>
      </c>
      <c r="H4009">
        <v>3353</v>
      </c>
      <c r="I4009" t="s">
        <v>11</v>
      </c>
      <c r="J4009" t="s">
        <v>60</v>
      </c>
      <c r="K4009" t="s">
        <v>150</v>
      </c>
      <c r="L4009" t="s">
        <v>18</v>
      </c>
      <c r="M4009" s="5">
        <v>1744.54</v>
      </c>
      <c r="N4009">
        <v>1</v>
      </c>
    </row>
    <row r="4010" spans="1:14" x14ac:dyDescent="0.25">
      <c r="A4010" s="2">
        <v>45856</v>
      </c>
      <c r="B4010" s="3">
        <f t="shared" si="188"/>
        <v>2026</v>
      </c>
      <c r="C4010" t="str">
        <f t="shared" si="186"/>
        <v>2025-2026</v>
      </c>
      <c r="D4010" t="s">
        <v>147</v>
      </c>
      <c r="E4010" t="s">
        <v>65</v>
      </c>
      <c r="F4010" t="str">
        <f t="shared" si="187"/>
        <v>New South Wales</v>
      </c>
      <c r="G4010" t="s">
        <v>10</v>
      </c>
      <c r="H4010">
        <v>2541</v>
      </c>
      <c r="I4010" t="s">
        <v>11</v>
      </c>
      <c r="J4010" t="s">
        <v>58</v>
      </c>
      <c r="K4010" t="s">
        <v>154</v>
      </c>
      <c r="L4010" t="s">
        <v>14</v>
      </c>
      <c r="M4010" s="5">
        <v>1745.6</v>
      </c>
      <c r="N4010">
        <v>1</v>
      </c>
    </row>
    <row r="4011" spans="1:14" x14ac:dyDescent="0.25">
      <c r="A4011" s="2">
        <v>45966</v>
      </c>
      <c r="B4011" s="3">
        <f t="shared" si="188"/>
        <v>2026</v>
      </c>
      <c r="C4011" t="str">
        <f t="shared" si="186"/>
        <v>2025-2026</v>
      </c>
      <c r="D4011" t="s">
        <v>148</v>
      </c>
      <c r="E4011" t="s">
        <v>100</v>
      </c>
      <c r="F4011" t="str">
        <f t="shared" si="187"/>
        <v>Western Australia</v>
      </c>
      <c r="G4011" t="s">
        <v>48</v>
      </c>
      <c r="H4011">
        <v>6021</v>
      </c>
      <c r="I4011" t="s">
        <v>11</v>
      </c>
      <c r="J4011" t="s">
        <v>49</v>
      </c>
      <c r="K4011" t="s">
        <v>153</v>
      </c>
      <c r="L4011" t="s">
        <v>16</v>
      </c>
      <c r="M4011" s="5">
        <v>1746.3400000000001</v>
      </c>
      <c r="N4011">
        <v>1</v>
      </c>
    </row>
    <row r="4012" spans="1:14" x14ac:dyDescent="0.25">
      <c r="A4012" s="2">
        <v>45779</v>
      </c>
      <c r="B4012" s="3">
        <f t="shared" si="188"/>
        <v>2025</v>
      </c>
      <c r="C4012" t="str">
        <f t="shared" si="186"/>
        <v>2024-2025</v>
      </c>
      <c r="D4012" t="s">
        <v>147</v>
      </c>
      <c r="E4012" t="s">
        <v>133</v>
      </c>
      <c r="F4012" t="str">
        <f t="shared" si="187"/>
        <v>Queensland</v>
      </c>
      <c r="G4012" t="s">
        <v>35</v>
      </c>
      <c r="H4012">
        <v>4305</v>
      </c>
      <c r="I4012" t="s">
        <v>11</v>
      </c>
      <c r="J4012" t="s">
        <v>104</v>
      </c>
      <c r="K4012" t="s">
        <v>150</v>
      </c>
      <c r="L4012" t="s">
        <v>18</v>
      </c>
      <c r="M4012" s="5">
        <v>1751.7700000000002</v>
      </c>
      <c r="N4012">
        <v>1</v>
      </c>
    </row>
    <row r="4013" spans="1:14" x14ac:dyDescent="0.25">
      <c r="A4013" s="2">
        <v>45826</v>
      </c>
      <c r="B4013" s="3">
        <f t="shared" si="188"/>
        <v>2025</v>
      </c>
      <c r="C4013" t="str">
        <f t="shared" si="186"/>
        <v>2024-2025</v>
      </c>
      <c r="D4013" t="s">
        <v>147</v>
      </c>
      <c r="E4013" t="s">
        <v>24</v>
      </c>
      <c r="F4013" t="str">
        <f t="shared" si="187"/>
        <v>New South Wales</v>
      </c>
      <c r="G4013" t="s">
        <v>10</v>
      </c>
      <c r="H4013">
        <v>2795</v>
      </c>
      <c r="I4013" t="s">
        <v>11</v>
      </c>
      <c r="J4013" t="s">
        <v>25</v>
      </c>
      <c r="K4013" t="s">
        <v>153</v>
      </c>
      <c r="L4013" t="s">
        <v>16</v>
      </c>
      <c r="M4013" s="5">
        <v>1754.39</v>
      </c>
      <c r="N4013">
        <v>1</v>
      </c>
    </row>
    <row r="4014" spans="1:14" x14ac:dyDescent="0.25">
      <c r="A4014" s="2">
        <v>45672</v>
      </c>
      <c r="B4014" s="3">
        <f t="shared" si="188"/>
        <v>2025</v>
      </c>
      <c r="C4014" t="str">
        <f t="shared" si="186"/>
        <v>2024-2025</v>
      </c>
      <c r="D4014" t="s">
        <v>147</v>
      </c>
      <c r="E4014" t="s">
        <v>143</v>
      </c>
      <c r="F4014" t="str">
        <f t="shared" si="187"/>
        <v>New South Wales</v>
      </c>
      <c r="G4014" t="s">
        <v>10</v>
      </c>
      <c r="H4014">
        <v>2154</v>
      </c>
      <c r="I4014" t="s">
        <v>11</v>
      </c>
      <c r="J4014" t="s">
        <v>27</v>
      </c>
      <c r="K4014" t="s">
        <v>154</v>
      </c>
      <c r="L4014" t="s">
        <v>14</v>
      </c>
      <c r="M4014" s="5">
        <v>1761.7900000000002</v>
      </c>
      <c r="N4014">
        <v>1</v>
      </c>
    </row>
    <row r="4015" spans="1:14" x14ac:dyDescent="0.25">
      <c r="A4015" s="2">
        <v>45901</v>
      </c>
      <c r="B4015" s="3">
        <f t="shared" si="188"/>
        <v>2026</v>
      </c>
      <c r="C4015" t="str">
        <f t="shared" si="186"/>
        <v>2025-2026</v>
      </c>
      <c r="D4015" t="s">
        <v>147</v>
      </c>
      <c r="E4015" t="s">
        <v>84</v>
      </c>
      <c r="F4015" t="str">
        <f t="shared" si="187"/>
        <v>Queensland</v>
      </c>
      <c r="G4015" t="s">
        <v>35</v>
      </c>
      <c r="H4015">
        <v>4740</v>
      </c>
      <c r="I4015" t="s">
        <v>11</v>
      </c>
      <c r="J4015" t="s">
        <v>51</v>
      </c>
      <c r="K4015" t="s">
        <v>151</v>
      </c>
      <c r="L4015" t="s">
        <v>21</v>
      </c>
      <c r="M4015" s="5">
        <v>1764.82</v>
      </c>
      <c r="N4015">
        <v>1</v>
      </c>
    </row>
    <row r="4016" spans="1:14" x14ac:dyDescent="0.25">
      <c r="A4016" s="2">
        <v>45647</v>
      </c>
      <c r="B4016" s="3">
        <f t="shared" si="188"/>
        <v>2025</v>
      </c>
      <c r="C4016" t="str">
        <f t="shared" si="186"/>
        <v>2024-2025</v>
      </c>
      <c r="D4016" t="s">
        <v>148</v>
      </c>
      <c r="E4016" t="s">
        <v>96</v>
      </c>
      <c r="F4016" t="str">
        <f t="shared" si="187"/>
        <v>Western Australia</v>
      </c>
      <c r="G4016" t="s">
        <v>48</v>
      </c>
      <c r="H4016">
        <v>6330</v>
      </c>
      <c r="I4016" t="s">
        <v>11</v>
      </c>
      <c r="J4016" t="s">
        <v>94</v>
      </c>
      <c r="K4016" t="s">
        <v>150</v>
      </c>
      <c r="L4016" t="s">
        <v>18</v>
      </c>
      <c r="M4016" s="5">
        <v>1765.1</v>
      </c>
      <c r="N4016">
        <v>1</v>
      </c>
    </row>
    <row r="4017" spans="1:14" x14ac:dyDescent="0.25">
      <c r="A4017" s="2">
        <v>45317</v>
      </c>
      <c r="B4017" s="3">
        <f t="shared" si="188"/>
        <v>2024</v>
      </c>
      <c r="C4017" t="str">
        <f t="shared" si="186"/>
        <v>2023-2024</v>
      </c>
      <c r="D4017" t="s">
        <v>147</v>
      </c>
      <c r="E4017" t="s">
        <v>140</v>
      </c>
      <c r="F4017" t="str">
        <f t="shared" si="187"/>
        <v>Tasmania</v>
      </c>
      <c r="G4017" t="s">
        <v>70</v>
      </c>
      <c r="H4017">
        <v>7320</v>
      </c>
      <c r="I4017" t="s">
        <v>11</v>
      </c>
      <c r="J4017" t="s">
        <v>71</v>
      </c>
      <c r="K4017" t="s">
        <v>153</v>
      </c>
      <c r="L4017" t="s">
        <v>16</v>
      </c>
      <c r="M4017" s="5">
        <v>1765.4799999999993</v>
      </c>
      <c r="N4017">
        <v>1</v>
      </c>
    </row>
    <row r="4018" spans="1:14" x14ac:dyDescent="0.25">
      <c r="A4018" s="2">
        <v>45574</v>
      </c>
      <c r="B4018" s="3">
        <f t="shared" si="188"/>
        <v>2025</v>
      </c>
      <c r="C4018" t="str">
        <f t="shared" si="186"/>
        <v>2024-2025</v>
      </c>
      <c r="D4018" t="s">
        <v>147</v>
      </c>
      <c r="E4018" t="s">
        <v>62</v>
      </c>
      <c r="F4018" t="str">
        <f t="shared" si="187"/>
        <v>Victoria</v>
      </c>
      <c r="G4018" t="s">
        <v>45</v>
      </c>
      <c r="H4018">
        <v>3134</v>
      </c>
      <c r="I4018" t="s">
        <v>11</v>
      </c>
      <c r="J4018" t="s">
        <v>63</v>
      </c>
      <c r="K4018" t="s">
        <v>150</v>
      </c>
      <c r="L4018" t="s">
        <v>18</v>
      </c>
      <c r="M4018" s="5">
        <v>1774.84</v>
      </c>
      <c r="N4018">
        <v>1</v>
      </c>
    </row>
    <row r="4019" spans="1:14" x14ac:dyDescent="0.25">
      <c r="A4019" s="2">
        <v>45883</v>
      </c>
      <c r="B4019" s="3">
        <f t="shared" si="188"/>
        <v>2026</v>
      </c>
      <c r="C4019" t="str">
        <f t="shared" si="186"/>
        <v>2025-2026</v>
      </c>
      <c r="D4019" t="s">
        <v>147</v>
      </c>
      <c r="E4019" t="s">
        <v>44</v>
      </c>
      <c r="F4019" t="str">
        <f t="shared" si="187"/>
        <v>Victoria</v>
      </c>
      <c r="G4019" t="s">
        <v>45</v>
      </c>
      <c r="H4019">
        <v>3066</v>
      </c>
      <c r="I4019" t="s">
        <v>11</v>
      </c>
      <c r="J4019" t="s">
        <v>46</v>
      </c>
      <c r="K4019" t="s">
        <v>154</v>
      </c>
      <c r="L4019" t="s">
        <v>14</v>
      </c>
      <c r="M4019" s="5">
        <v>1778.2000000000003</v>
      </c>
      <c r="N4019">
        <v>1</v>
      </c>
    </row>
    <row r="4020" spans="1:14" x14ac:dyDescent="0.25">
      <c r="A4020" s="2">
        <v>45708</v>
      </c>
      <c r="B4020" s="3">
        <f t="shared" si="188"/>
        <v>2025</v>
      </c>
      <c r="C4020" t="str">
        <f t="shared" si="186"/>
        <v>2024-2025</v>
      </c>
      <c r="D4020" t="s">
        <v>147</v>
      </c>
      <c r="E4020" t="s">
        <v>41</v>
      </c>
      <c r="F4020" t="str">
        <f t="shared" si="187"/>
        <v>New South Wales</v>
      </c>
      <c r="G4020" t="s">
        <v>10</v>
      </c>
      <c r="H4020">
        <v>2830</v>
      </c>
      <c r="I4020" t="s">
        <v>11</v>
      </c>
      <c r="J4020" t="s">
        <v>25</v>
      </c>
      <c r="K4020" t="s">
        <v>151</v>
      </c>
      <c r="L4020" t="s">
        <v>21</v>
      </c>
      <c r="M4020" s="5">
        <v>1780.1200000000001</v>
      </c>
      <c r="N4020">
        <v>1</v>
      </c>
    </row>
    <row r="4021" spans="1:14" x14ac:dyDescent="0.25">
      <c r="A4021" s="2">
        <v>45585</v>
      </c>
      <c r="B4021" s="3">
        <f t="shared" si="188"/>
        <v>2025</v>
      </c>
      <c r="C4021" t="str">
        <f t="shared" si="186"/>
        <v>2024-2025</v>
      </c>
      <c r="D4021" t="s">
        <v>148</v>
      </c>
      <c r="E4021" t="s">
        <v>88</v>
      </c>
      <c r="F4021" t="str">
        <f t="shared" si="187"/>
        <v>South Australia</v>
      </c>
      <c r="G4021" t="s">
        <v>32</v>
      </c>
      <c r="H4021">
        <v>5011</v>
      </c>
      <c r="I4021" t="s">
        <v>11</v>
      </c>
      <c r="J4021" t="s">
        <v>33</v>
      </c>
      <c r="K4021" t="s">
        <v>151</v>
      </c>
      <c r="L4021" t="s">
        <v>21</v>
      </c>
      <c r="M4021" s="5">
        <v>1784.0700000000002</v>
      </c>
      <c r="N4021">
        <v>1</v>
      </c>
    </row>
    <row r="4022" spans="1:14" x14ac:dyDescent="0.25">
      <c r="A4022" s="2">
        <v>45788</v>
      </c>
      <c r="B4022" s="3">
        <f t="shared" si="188"/>
        <v>2025</v>
      </c>
      <c r="C4022" t="str">
        <f t="shared" si="186"/>
        <v>2024-2025</v>
      </c>
      <c r="D4022" t="s">
        <v>147</v>
      </c>
      <c r="E4022" t="s">
        <v>137</v>
      </c>
      <c r="F4022" t="str">
        <f t="shared" si="187"/>
        <v>New South Wales</v>
      </c>
      <c r="G4022" t="s">
        <v>10</v>
      </c>
      <c r="H4022">
        <v>2031</v>
      </c>
      <c r="I4022" t="s">
        <v>11</v>
      </c>
      <c r="J4022" t="s">
        <v>12</v>
      </c>
      <c r="K4022" t="s">
        <v>153</v>
      </c>
      <c r="L4022" t="s">
        <v>16</v>
      </c>
      <c r="M4022" s="5">
        <v>1789.2100000000003</v>
      </c>
      <c r="N4022">
        <v>1</v>
      </c>
    </row>
    <row r="4023" spans="1:14" x14ac:dyDescent="0.25">
      <c r="A4023" s="2">
        <v>45656</v>
      </c>
      <c r="B4023" s="3">
        <f t="shared" si="188"/>
        <v>2025</v>
      </c>
      <c r="C4023" t="str">
        <f t="shared" si="186"/>
        <v>2024-2025</v>
      </c>
      <c r="D4023" t="s">
        <v>148</v>
      </c>
      <c r="E4023" t="s">
        <v>40</v>
      </c>
      <c r="F4023" t="str">
        <f t="shared" si="187"/>
        <v>New South Wales</v>
      </c>
      <c r="G4023" t="s">
        <v>10</v>
      </c>
      <c r="H4023">
        <v>2116</v>
      </c>
      <c r="I4023" t="s">
        <v>11</v>
      </c>
      <c r="J4023" t="s">
        <v>27</v>
      </c>
      <c r="K4023" t="s">
        <v>155</v>
      </c>
      <c r="L4023" t="s">
        <v>20</v>
      </c>
      <c r="M4023" s="5">
        <v>1791.0299999999997</v>
      </c>
      <c r="N4023">
        <v>1</v>
      </c>
    </row>
    <row r="4024" spans="1:14" x14ac:dyDescent="0.25">
      <c r="A4024" s="2">
        <v>45890</v>
      </c>
      <c r="B4024" s="3">
        <f t="shared" si="188"/>
        <v>2026</v>
      </c>
      <c r="C4024" t="str">
        <f t="shared" si="186"/>
        <v>2025-2026</v>
      </c>
      <c r="D4024" t="s">
        <v>147</v>
      </c>
      <c r="E4024" t="s">
        <v>122</v>
      </c>
      <c r="F4024" t="str">
        <f t="shared" si="187"/>
        <v>New South Wales</v>
      </c>
      <c r="G4024" t="s">
        <v>10</v>
      </c>
      <c r="H4024">
        <v>2650</v>
      </c>
      <c r="I4024" t="s">
        <v>11</v>
      </c>
      <c r="J4024" t="s">
        <v>25</v>
      </c>
      <c r="K4024" t="s">
        <v>153</v>
      </c>
      <c r="L4024" t="s">
        <v>16</v>
      </c>
      <c r="M4024" s="5">
        <v>1791.4500000000003</v>
      </c>
      <c r="N4024">
        <v>1</v>
      </c>
    </row>
    <row r="4025" spans="1:14" x14ac:dyDescent="0.25">
      <c r="A4025" s="2">
        <v>45867</v>
      </c>
      <c r="B4025" s="3">
        <f t="shared" si="188"/>
        <v>2026</v>
      </c>
      <c r="C4025" t="str">
        <f t="shared" si="186"/>
        <v>2025-2026</v>
      </c>
      <c r="D4025" t="s">
        <v>148</v>
      </c>
      <c r="E4025" t="s">
        <v>86</v>
      </c>
      <c r="F4025" t="str">
        <f t="shared" si="187"/>
        <v>New South Wales</v>
      </c>
      <c r="G4025" t="s">
        <v>10</v>
      </c>
      <c r="H4025">
        <v>2064</v>
      </c>
      <c r="I4025" t="s">
        <v>11</v>
      </c>
      <c r="J4025" t="s">
        <v>12</v>
      </c>
      <c r="K4025" t="s">
        <v>155</v>
      </c>
      <c r="L4025" t="s">
        <v>20</v>
      </c>
      <c r="M4025" s="5">
        <v>1793.64</v>
      </c>
      <c r="N4025">
        <v>1</v>
      </c>
    </row>
    <row r="4026" spans="1:14" x14ac:dyDescent="0.25">
      <c r="A4026" s="2">
        <v>45470</v>
      </c>
      <c r="B4026" s="3">
        <f t="shared" si="188"/>
        <v>2024</v>
      </c>
      <c r="C4026" t="str">
        <f t="shared" si="186"/>
        <v>2023-2024</v>
      </c>
      <c r="D4026" t="s">
        <v>147</v>
      </c>
      <c r="E4026" t="s">
        <v>92</v>
      </c>
      <c r="F4026" t="str">
        <f t="shared" si="187"/>
        <v>Queensland</v>
      </c>
      <c r="G4026" t="s">
        <v>35</v>
      </c>
      <c r="H4026">
        <v>4068</v>
      </c>
      <c r="I4026" t="s">
        <v>11</v>
      </c>
      <c r="J4026" t="s">
        <v>43</v>
      </c>
      <c r="K4026" t="s">
        <v>152</v>
      </c>
      <c r="L4026" t="s">
        <v>13</v>
      </c>
      <c r="M4026" s="5">
        <v>1803.82</v>
      </c>
      <c r="N4026">
        <v>1</v>
      </c>
    </row>
    <row r="4027" spans="1:14" x14ac:dyDescent="0.25">
      <c r="A4027" s="2">
        <v>45793</v>
      </c>
      <c r="B4027" s="3">
        <f t="shared" si="188"/>
        <v>2025</v>
      </c>
      <c r="C4027" t="str">
        <f t="shared" si="186"/>
        <v>2024-2025</v>
      </c>
      <c r="D4027" t="s">
        <v>147</v>
      </c>
      <c r="E4027" t="s">
        <v>99</v>
      </c>
      <c r="F4027" t="str">
        <f t="shared" si="187"/>
        <v>Victoria</v>
      </c>
      <c r="G4027" t="s">
        <v>45</v>
      </c>
      <c r="H4027">
        <v>3148</v>
      </c>
      <c r="I4027" t="s">
        <v>11</v>
      </c>
      <c r="J4027" t="s">
        <v>63</v>
      </c>
      <c r="K4027" t="s">
        <v>150</v>
      </c>
      <c r="L4027" t="s">
        <v>18</v>
      </c>
      <c r="M4027" s="5">
        <v>1807.66</v>
      </c>
      <c r="N4027">
        <v>1</v>
      </c>
    </row>
    <row r="4028" spans="1:14" x14ac:dyDescent="0.25">
      <c r="A4028" s="2">
        <v>45587</v>
      </c>
      <c r="B4028" s="3">
        <f t="shared" si="188"/>
        <v>2025</v>
      </c>
      <c r="C4028" t="str">
        <f t="shared" si="186"/>
        <v>2024-2025</v>
      </c>
      <c r="D4028" t="s">
        <v>147</v>
      </c>
      <c r="E4028" t="s">
        <v>137</v>
      </c>
      <c r="F4028" t="str">
        <f t="shared" si="187"/>
        <v>New South Wales</v>
      </c>
      <c r="G4028" t="s">
        <v>10</v>
      </c>
      <c r="H4028">
        <v>2031</v>
      </c>
      <c r="I4028" t="s">
        <v>11</v>
      </c>
      <c r="J4028" t="s">
        <v>12</v>
      </c>
      <c r="K4028" t="s">
        <v>157</v>
      </c>
      <c r="L4028" t="s">
        <v>22</v>
      </c>
      <c r="M4028" s="5">
        <v>1809.2499999999998</v>
      </c>
      <c r="N4028">
        <v>1</v>
      </c>
    </row>
    <row r="4029" spans="1:14" x14ac:dyDescent="0.25">
      <c r="A4029" s="2">
        <v>45564</v>
      </c>
      <c r="B4029" s="3">
        <f t="shared" si="188"/>
        <v>2025</v>
      </c>
      <c r="C4029" t="str">
        <f t="shared" si="186"/>
        <v>2024-2025</v>
      </c>
      <c r="D4029" t="s">
        <v>148</v>
      </c>
      <c r="E4029" t="s">
        <v>78</v>
      </c>
      <c r="F4029" t="str">
        <f t="shared" si="187"/>
        <v>New South Wales</v>
      </c>
      <c r="G4029" t="s">
        <v>10</v>
      </c>
      <c r="H4029">
        <v>2350</v>
      </c>
      <c r="I4029" t="s">
        <v>11</v>
      </c>
      <c r="J4029" t="s">
        <v>68</v>
      </c>
      <c r="K4029" t="s">
        <v>152</v>
      </c>
      <c r="L4029" t="s">
        <v>13</v>
      </c>
      <c r="M4029" s="5">
        <v>1810.51</v>
      </c>
      <c r="N4029">
        <v>1</v>
      </c>
    </row>
    <row r="4030" spans="1:14" x14ac:dyDescent="0.25">
      <c r="A4030" s="2">
        <v>45982</v>
      </c>
      <c r="B4030" s="3">
        <f t="shared" si="188"/>
        <v>2026</v>
      </c>
      <c r="C4030" t="str">
        <f t="shared" si="186"/>
        <v>2025-2026</v>
      </c>
      <c r="D4030" t="s">
        <v>147</v>
      </c>
      <c r="E4030" t="s">
        <v>136</v>
      </c>
      <c r="F4030" t="str">
        <f t="shared" si="187"/>
        <v>Victoria</v>
      </c>
      <c r="G4030" t="s">
        <v>45</v>
      </c>
      <c r="H4030">
        <v>3175</v>
      </c>
      <c r="I4030" t="s">
        <v>11</v>
      </c>
      <c r="J4030" t="s">
        <v>63</v>
      </c>
      <c r="K4030" t="s">
        <v>150</v>
      </c>
      <c r="L4030" t="s">
        <v>18</v>
      </c>
      <c r="M4030" s="5">
        <v>1817.0900000000001</v>
      </c>
      <c r="N4030">
        <v>1</v>
      </c>
    </row>
    <row r="4031" spans="1:14" x14ac:dyDescent="0.25">
      <c r="A4031" s="2">
        <v>45906</v>
      </c>
      <c r="B4031" s="3">
        <f t="shared" si="188"/>
        <v>2026</v>
      </c>
      <c r="C4031" t="str">
        <f t="shared" si="186"/>
        <v>2025-2026</v>
      </c>
      <c r="D4031" t="s">
        <v>147</v>
      </c>
      <c r="E4031" t="s">
        <v>59</v>
      </c>
      <c r="F4031" t="str">
        <f t="shared" si="187"/>
        <v>Victoria</v>
      </c>
      <c r="G4031" t="s">
        <v>45</v>
      </c>
      <c r="H4031">
        <v>3280</v>
      </c>
      <c r="I4031" t="s">
        <v>11</v>
      </c>
      <c r="J4031" t="s">
        <v>60</v>
      </c>
      <c r="K4031" t="s">
        <v>151</v>
      </c>
      <c r="L4031" t="s">
        <v>21</v>
      </c>
      <c r="M4031" s="5">
        <v>1821.3399999999997</v>
      </c>
      <c r="N4031">
        <v>1</v>
      </c>
    </row>
    <row r="4032" spans="1:14" x14ac:dyDescent="0.25">
      <c r="A4032" s="2">
        <v>45583</v>
      </c>
      <c r="B4032" s="3">
        <f t="shared" si="188"/>
        <v>2025</v>
      </c>
      <c r="C4032" t="str">
        <f t="shared" si="186"/>
        <v>2024-2025</v>
      </c>
      <c r="D4032" t="s">
        <v>147</v>
      </c>
      <c r="E4032" t="s">
        <v>99</v>
      </c>
      <c r="F4032" t="str">
        <f t="shared" si="187"/>
        <v>Victoria</v>
      </c>
      <c r="G4032" t="s">
        <v>45</v>
      </c>
      <c r="H4032">
        <v>3148</v>
      </c>
      <c r="I4032" t="s">
        <v>11</v>
      </c>
      <c r="J4032" t="s">
        <v>63</v>
      </c>
      <c r="K4032" t="s">
        <v>150</v>
      </c>
      <c r="L4032" t="s">
        <v>18</v>
      </c>
      <c r="M4032" s="5">
        <v>1821.5799999999997</v>
      </c>
      <c r="N4032">
        <v>1</v>
      </c>
    </row>
    <row r="4033" spans="1:14" x14ac:dyDescent="0.25">
      <c r="A4033" s="2">
        <v>46006</v>
      </c>
      <c r="B4033" s="3">
        <f t="shared" si="188"/>
        <v>2026</v>
      </c>
      <c r="C4033" t="str">
        <f t="shared" si="186"/>
        <v>2025-2026</v>
      </c>
      <c r="D4033" t="s">
        <v>147</v>
      </c>
      <c r="E4033" t="s">
        <v>26</v>
      </c>
      <c r="F4033" t="str">
        <f t="shared" si="187"/>
        <v>New South Wales</v>
      </c>
      <c r="G4033" t="s">
        <v>10</v>
      </c>
      <c r="H4033">
        <v>2141</v>
      </c>
      <c r="I4033" t="s">
        <v>11</v>
      </c>
      <c r="J4033" t="s">
        <v>27</v>
      </c>
      <c r="K4033" t="s">
        <v>151</v>
      </c>
      <c r="L4033" t="s">
        <v>21</v>
      </c>
      <c r="M4033" s="5">
        <v>1825.67</v>
      </c>
      <c r="N4033">
        <v>1</v>
      </c>
    </row>
    <row r="4034" spans="1:14" x14ac:dyDescent="0.25">
      <c r="A4034" s="2">
        <v>45499</v>
      </c>
      <c r="B4034" s="3">
        <f t="shared" si="188"/>
        <v>2025</v>
      </c>
      <c r="C4034" t="str">
        <f t="shared" ref="C4034:C4097" si="189">IF(MONTH(A4034) &gt;= 7, YEAR(A4034) &amp; "-" &amp; YEAR(A4034) + 1, YEAR(A4034) - 1 &amp; "-" &amp; YEAR(A4034))</f>
        <v>2024-2025</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25">
      <c r="A4035" s="2">
        <v>45893</v>
      </c>
      <c r="B4035" s="3">
        <f t="shared" ref="B4035:B4098" si="191">IF(MONTH(A4035)&gt;=7,YEAR(A4035)+1,YEAR(A4035))</f>
        <v>2026</v>
      </c>
      <c r="C4035" t="str">
        <f t="shared" si="189"/>
        <v>2025-2026</v>
      </c>
      <c r="D4035" t="s">
        <v>147</v>
      </c>
      <c r="E4035" t="s">
        <v>112</v>
      </c>
      <c r="F4035" t="str">
        <f t="shared" si="190"/>
        <v>Victoria</v>
      </c>
      <c r="G4035" t="s">
        <v>45</v>
      </c>
      <c r="H4035">
        <v>3076</v>
      </c>
      <c r="I4035" t="s">
        <v>11</v>
      </c>
      <c r="J4035" t="s">
        <v>46</v>
      </c>
      <c r="K4035" t="s">
        <v>150</v>
      </c>
      <c r="L4035" t="s">
        <v>18</v>
      </c>
      <c r="M4035" s="5">
        <v>1828.1499999999999</v>
      </c>
      <c r="N4035">
        <v>1</v>
      </c>
    </row>
    <row r="4036" spans="1:14" x14ac:dyDescent="0.25">
      <c r="A4036" s="2">
        <v>45908</v>
      </c>
      <c r="B4036" s="3">
        <f t="shared" si="191"/>
        <v>2026</v>
      </c>
      <c r="C4036" t="str">
        <f t="shared" si="189"/>
        <v>2025-2026</v>
      </c>
      <c r="D4036" t="s">
        <v>147</v>
      </c>
      <c r="E4036" t="s">
        <v>119</v>
      </c>
      <c r="F4036" t="str">
        <f t="shared" si="190"/>
        <v>Queensland</v>
      </c>
      <c r="G4036" t="s">
        <v>35</v>
      </c>
      <c r="H4036">
        <v>4570</v>
      </c>
      <c r="I4036" t="s">
        <v>11</v>
      </c>
      <c r="J4036" t="s">
        <v>120</v>
      </c>
      <c r="K4036" t="s">
        <v>150</v>
      </c>
      <c r="L4036" t="s">
        <v>18</v>
      </c>
      <c r="M4036" s="5">
        <v>1836.5</v>
      </c>
      <c r="N4036">
        <v>1</v>
      </c>
    </row>
    <row r="4037" spans="1:14" x14ac:dyDescent="0.25">
      <c r="A4037" s="2">
        <v>45856</v>
      </c>
      <c r="B4037" s="3">
        <f t="shared" si="191"/>
        <v>2026</v>
      </c>
      <c r="C4037" t="str">
        <f t="shared" si="189"/>
        <v>2025-2026</v>
      </c>
      <c r="D4037" t="s">
        <v>147</v>
      </c>
      <c r="E4037" t="s">
        <v>121</v>
      </c>
      <c r="F4037" t="str">
        <f t="shared" si="190"/>
        <v>Queensland</v>
      </c>
      <c r="G4037" t="s">
        <v>35</v>
      </c>
      <c r="H4037">
        <v>4700</v>
      </c>
      <c r="I4037" t="s">
        <v>11</v>
      </c>
      <c r="J4037" t="s">
        <v>51</v>
      </c>
      <c r="K4037" t="s">
        <v>150</v>
      </c>
      <c r="L4037" t="s">
        <v>18</v>
      </c>
      <c r="M4037" s="5">
        <v>1839.3799999999997</v>
      </c>
      <c r="N4037">
        <v>1</v>
      </c>
    </row>
    <row r="4038" spans="1:14" x14ac:dyDescent="0.25">
      <c r="A4038" s="2">
        <v>45344</v>
      </c>
      <c r="B4038" s="3">
        <f t="shared" si="191"/>
        <v>2024</v>
      </c>
      <c r="C4038" t="str">
        <f t="shared" si="189"/>
        <v>2023-2024</v>
      </c>
      <c r="D4038" t="s">
        <v>147</v>
      </c>
      <c r="E4038" t="s">
        <v>131</v>
      </c>
      <c r="F4038" t="str">
        <f t="shared" si="190"/>
        <v>Western Australia</v>
      </c>
      <c r="G4038" t="s">
        <v>48</v>
      </c>
      <c r="H4038">
        <v>6530</v>
      </c>
      <c r="I4038" t="s">
        <v>11</v>
      </c>
      <c r="J4038" t="s">
        <v>77</v>
      </c>
      <c r="K4038" t="s">
        <v>19</v>
      </c>
      <c r="L4038" t="s">
        <v>23</v>
      </c>
      <c r="M4038" s="5">
        <v>1849.1499999999999</v>
      </c>
      <c r="N4038">
        <v>1</v>
      </c>
    </row>
    <row r="4039" spans="1:14" x14ac:dyDescent="0.25">
      <c r="A4039" s="2">
        <v>45977</v>
      </c>
      <c r="B4039" s="3">
        <f t="shared" si="191"/>
        <v>2026</v>
      </c>
      <c r="C4039" t="str">
        <f t="shared" si="189"/>
        <v>2025-2026</v>
      </c>
      <c r="D4039" t="s">
        <v>147</v>
      </c>
      <c r="E4039" t="s">
        <v>145</v>
      </c>
      <c r="F4039" t="str">
        <f t="shared" si="190"/>
        <v>New South Wales</v>
      </c>
      <c r="G4039" t="s">
        <v>10</v>
      </c>
      <c r="H4039">
        <v>2101</v>
      </c>
      <c r="I4039" t="s">
        <v>11</v>
      </c>
      <c r="J4039" t="s">
        <v>27</v>
      </c>
      <c r="K4039" t="s">
        <v>150</v>
      </c>
      <c r="L4039" t="s">
        <v>18</v>
      </c>
      <c r="M4039" s="5">
        <v>1851.43</v>
      </c>
      <c r="N4039">
        <v>1</v>
      </c>
    </row>
    <row r="4040" spans="1:14" x14ac:dyDescent="0.25">
      <c r="A4040" s="2">
        <v>45711</v>
      </c>
      <c r="B4040" s="3">
        <f t="shared" si="191"/>
        <v>2025</v>
      </c>
      <c r="C4040" t="str">
        <f t="shared" si="189"/>
        <v>2024-2025</v>
      </c>
      <c r="D4040" t="s">
        <v>148</v>
      </c>
      <c r="E4040" t="s">
        <v>129</v>
      </c>
      <c r="F4040" t="str">
        <f t="shared" si="190"/>
        <v>Tasmania</v>
      </c>
      <c r="G4040" t="s">
        <v>70</v>
      </c>
      <c r="H4040">
        <v>7010</v>
      </c>
      <c r="I4040" t="s">
        <v>11</v>
      </c>
      <c r="J4040" t="s">
        <v>71</v>
      </c>
      <c r="K4040" t="s">
        <v>151</v>
      </c>
      <c r="L4040" t="s">
        <v>21</v>
      </c>
      <c r="M4040" s="5">
        <v>1853.17</v>
      </c>
      <c r="N4040">
        <v>1</v>
      </c>
    </row>
    <row r="4041" spans="1:14" x14ac:dyDescent="0.25">
      <c r="A4041" s="2">
        <v>45449</v>
      </c>
      <c r="B4041" s="3">
        <f t="shared" si="191"/>
        <v>2024</v>
      </c>
      <c r="C4041" t="str">
        <f t="shared" si="189"/>
        <v>2023-2024</v>
      </c>
      <c r="D4041" t="s">
        <v>147</v>
      </c>
      <c r="E4041" t="s">
        <v>90</v>
      </c>
      <c r="F4041" t="str">
        <f t="shared" si="190"/>
        <v>Victoria</v>
      </c>
      <c r="G4041" t="s">
        <v>45</v>
      </c>
      <c r="H4041">
        <v>3179</v>
      </c>
      <c r="I4041" t="s">
        <v>11</v>
      </c>
      <c r="J4041" t="s">
        <v>63</v>
      </c>
      <c r="K4041" t="s">
        <v>150</v>
      </c>
      <c r="L4041" t="s">
        <v>18</v>
      </c>
      <c r="M4041" s="5">
        <v>1854.48</v>
      </c>
      <c r="N4041">
        <v>1</v>
      </c>
    </row>
    <row r="4042" spans="1:14" x14ac:dyDescent="0.25">
      <c r="A4042" s="2">
        <v>45436</v>
      </c>
      <c r="B4042" s="3">
        <f t="shared" si="191"/>
        <v>2024</v>
      </c>
      <c r="C4042" t="str">
        <f t="shared" si="189"/>
        <v>2023-2024</v>
      </c>
      <c r="D4042" t="s">
        <v>148</v>
      </c>
      <c r="E4042" t="s">
        <v>76</v>
      </c>
      <c r="F4042" t="str">
        <f t="shared" si="190"/>
        <v>Western Australia</v>
      </c>
      <c r="G4042" t="s">
        <v>48</v>
      </c>
      <c r="H4042">
        <v>6450</v>
      </c>
      <c r="I4042" t="s">
        <v>11</v>
      </c>
      <c r="J4042" t="s">
        <v>77</v>
      </c>
      <c r="K4042" t="s">
        <v>151</v>
      </c>
      <c r="L4042" t="s">
        <v>21</v>
      </c>
      <c r="M4042" s="5">
        <v>1857.1200000000001</v>
      </c>
      <c r="N4042">
        <v>1</v>
      </c>
    </row>
    <row r="4043" spans="1:14" x14ac:dyDescent="0.25">
      <c r="A4043" s="2">
        <v>45467</v>
      </c>
      <c r="B4043" s="3">
        <f t="shared" si="191"/>
        <v>2024</v>
      </c>
      <c r="C4043" t="str">
        <f t="shared" si="189"/>
        <v>2023-2024</v>
      </c>
      <c r="D4043" t="s">
        <v>147</v>
      </c>
      <c r="E4043" t="s">
        <v>131</v>
      </c>
      <c r="F4043" t="str">
        <f t="shared" si="190"/>
        <v>Western Australia</v>
      </c>
      <c r="G4043" t="s">
        <v>48</v>
      </c>
      <c r="H4043">
        <v>6530</v>
      </c>
      <c r="I4043" t="s">
        <v>11</v>
      </c>
      <c r="J4043" t="s">
        <v>77</v>
      </c>
      <c r="K4043" t="s">
        <v>157</v>
      </c>
      <c r="L4043" t="s">
        <v>22</v>
      </c>
      <c r="M4043" s="5">
        <v>1859.42</v>
      </c>
      <c r="N4043">
        <v>1</v>
      </c>
    </row>
    <row r="4044" spans="1:14" x14ac:dyDescent="0.25">
      <c r="A4044" s="2">
        <v>45750</v>
      </c>
      <c r="B4044" s="3">
        <f t="shared" si="191"/>
        <v>2025</v>
      </c>
      <c r="C4044" t="str">
        <f t="shared" si="189"/>
        <v>2024-2025</v>
      </c>
      <c r="D4044" t="s">
        <v>147</v>
      </c>
      <c r="E4044" t="s">
        <v>44</v>
      </c>
      <c r="F4044" t="str">
        <f t="shared" si="190"/>
        <v>Victoria</v>
      </c>
      <c r="G4044" t="s">
        <v>45</v>
      </c>
      <c r="H4044">
        <v>3066</v>
      </c>
      <c r="I4044" t="s">
        <v>11</v>
      </c>
      <c r="J4044" t="s">
        <v>46</v>
      </c>
      <c r="K4044" t="s">
        <v>155</v>
      </c>
      <c r="L4044" t="s">
        <v>20</v>
      </c>
      <c r="M4044" s="5">
        <v>1870.0700000000002</v>
      </c>
      <c r="N4044">
        <v>1</v>
      </c>
    </row>
    <row r="4045" spans="1:14" x14ac:dyDescent="0.25">
      <c r="A4045" s="2">
        <v>45791</v>
      </c>
      <c r="B4045" s="3">
        <f t="shared" si="191"/>
        <v>2025</v>
      </c>
      <c r="C4045" t="str">
        <f t="shared" si="189"/>
        <v>2024-2025</v>
      </c>
      <c r="D4045" t="s">
        <v>148</v>
      </c>
      <c r="E4045" t="s">
        <v>96</v>
      </c>
      <c r="F4045" t="str">
        <f t="shared" si="190"/>
        <v>Western Australia</v>
      </c>
      <c r="G4045" t="s">
        <v>48</v>
      </c>
      <c r="H4045">
        <v>6330</v>
      </c>
      <c r="I4045" t="s">
        <v>11</v>
      </c>
      <c r="J4045" t="s">
        <v>94</v>
      </c>
      <c r="K4045" t="s">
        <v>150</v>
      </c>
      <c r="L4045" t="s">
        <v>18</v>
      </c>
      <c r="M4045" s="5">
        <v>1870.51</v>
      </c>
      <c r="N4045">
        <v>1</v>
      </c>
    </row>
    <row r="4046" spans="1:14" x14ac:dyDescent="0.25">
      <c r="A4046" s="2">
        <v>46002</v>
      </c>
      <c r="B4046" s="3">
        <f t="shared" si="191"/>
        <v>2026</v>
      </c>
      <c r="C4046" t="str">
        <f t="shared" si="189"/>
        <v>2025-2026</v>
      </c>
      <c r="D4046" t="s">
        <v>147</v>
      </c>
      <c r="E4046" t="s">
        <v>83</v>
      </c>
      <c r="F4046" t="str">
        <f t="shared" si="190"/>
        <v>New South Wales</v>
      </c>
      <c r="G4046" t="s">
        <v>10</v>
      </c>
      <c r="H4046">
        <v>2750</v>
      </c>
      <c r="I4046" t="s">
        <v>11</v>
      </c>
      <c r="J4046" t="s">
        <v>25</v>
      </c>
      <c r="K4046" t="s">
        <v>150</v>
      </c>
      <c r="L4046" t="s">
        <v>18</v>
      </c>
      <c r="M4046" s="5">
        <v>1872.8100000000002</v>
      </c>
      <c r="N4046">
        <v>1</v>
      </c>
    </row>
    <row r="4047" spans="1:14" x14ac:dyDescent="0.25">
      <c r="A4047" s="2">
        <v>45460</v>
      </c>
      <c r="B4047" s="3">
        <f t="shared" si="191"/>
        <v>2024</v>
      </c>
      <c r="C4047" t="str">
        <f t="shared" si="189"/>
        <v>2023-2024</v>
      </c>
      <c r="D4047" t="s">
        <v>147</v>
      </c>
      <c r="E4047" t="s">
        <v>90</v>
      </c>
      <c r="F4047" t="str">
        <f t="shared" si="190"/>
        <v>Victoria</v>
      </c>
      <c r="G4047" t="s">
        <v>45</v>
      </c>
      <c r="H4047">
        <v>3179</v>
      </c>
      <c r="I4047" t="s">
        <v>11</v>
      </c>
      <c r="J4047" t="s">
        <v>63</v>
      </c>
      <c r="K4047" t="s">
        <v>153</v>
      </c>
      <c r="L4047" t="s">
        <v>16</v>
      </c>
      <c r="M4047" s="5">
        <v>1878.0900000000001</v>
      </c>
      <c r="N4047">
        <v>1</v>
      </c>
    </row>
    <row r="4048" spans="1:14" x14ac:dyDescent="0.25">
      <c r="A4048" s="2">
        <v>45673</v>
      </c>
      <c r="B4048" s="3">
        <f t="shared" si="191"/>
        <v>2025</v>
      </c>
      <c r="C4048" t="str">
        <f t="shared" si="189"/>
        <v>2024-2025</v>
      </c>
      <c r="D4048" t="s">
        <v>147</v>
      </c>
      <c r="E4048" t="s">
        <v>42</v>
      </c>
      <c r="F4048" t="str">
        <f t="shared" si="190"/>
        <v>Queensland</v>
      </c>
      <c r="G4048" t="s">
        <v>35</v>
      </c>
      <c r="H4048">
        <v>4053</v>
      </c>
      <c r="I4048" t="s">
        <v>11</v>
      </c>
      <c r="J4048" t="s">
        <v>43</v>
      </c>
      <c r="K4048" t="s">
        <v>154</v>
      </c>
      <c r="L4048" t="s">
        <v>14</v>
      </c>
      <c r="M4048" s="5">
        <v>1882.03</v>
      </c>
      <c r="N4048">
        <v>1</v>
      </c>
    </row>
    <row r="4049" spans="1:14" x14ac:dyDescent="0.25">
      <c r="A4049" s="2">
        <v>45770</v>
      </c>
      <c r="B4049" s="3">
        <f t="shared" si="191"/>
        <v>2025</v>
      </c>
      <c r="C4049" t="str">
        <f t="shared" si="189"/>
        <v>2024-2025</v>
      </c>
      <c r="D4049" t="s">
        <v>147</v>
      </c>
      <c r="E4049" t="s">
        <v>26</v>
      </c>
      <c r="F4049" t="str">
        <f t="shared" si="190"/>
        <v>New South Wales</v>
      </c>
      <c r="G4049" t="s">
        <v>10</v>
      </c>
      <c r="H4049">
        <v>2141</v>
      </c>
      <c r="I4049" t="s">
        <v>11</v>
      </c>
      <c r="J4049" t="s">
        <v>27</v>
      </c>
      <c r="K4049" t="s">
        <v>151</v>
      </c>
      <c r="L4049" t="s">
        <v>21</v>
      </c>
      <c r="M4049" s="5">
        <v>1884.95</v>
      </c>
      <c r="N4049">
        <v>1</v>
      </c>
    </row>
    <row r="4050" spans="1:14" x14ac:dyDescent="0.25">
      <c r="A4050" s="2">
        <v>45516</v>
      </c>
      <c r="B4050" s="3">
        <f t="shared" si="191"/>
        <v>2025</v>
      </c>
      <c r="C4050" t="str">
        <f t="shared" si="189"/>
        <v>2024-2025</v>
      </c>
      <c r="D4050" t="s">
        <v>147</v>
      </c>
      <c r="E4050" t="s">
        <v>81</v>
      </c>
      <c r="F4050" t="str">
        <f t="shared" si="190"/>
        <v>New South Wales</v>
      </c>
      <c r="G4050" t="s">
        <v>10</v>
      </c>
      <c r="H4050">
        <v>2485</v>
      </c>
      <c r="I4050" t="s">
        <v>11</v>
      </c>
      <c r="J4050" t="s">
        <v>68</v>
      </c>
      <c r="K4050" t="s">
        <v>153</v>
      </c>
      <c r="L4050" t="s">
        <v>16</v>
      </c>
      <c r="M4050" s="5">
        <v>1888.4100000000003</v>
      </c>
      <c r="N4050">
        <v>1</v>
      </c>
    </row>
    <row r="4051" spans="1:14" x14ac:dyDescent="0.25">
      <c r="A4051" s="2">
        <v>45304</v>
      </c>
      <c r="B4051" s="3">
        <f t="shared" si="191"/>
        <v>2024</v>
      </c>
      <c r="C4051" t="str">
        <f t="shared" si="189"/>
        <v>2023-2024</v>
      </c>
      <c r="D4051" t="s">
        <v>147</v>
      </c>
      <c r="E4051" t="s">
        <v>41</v>
      </c>
      <c r="F4051" t="str">
        <f t="shared" si="190"/>
        <v>New South Wales</v>
      </c>
      <c r="G4051" t="s">
        <v>10</v>
      </c>
      <c r="H4051">
        <v>2830</v>
      </c>
      <c r="I4051" t="s">
        <v>11</v>
      </c>
      <c r="J4051" t="s">
        <v>25</v>
      </c>
      <c r="K4051" t="s">
        <v>155</v>
      </c>
      <c r="L4051" t="s">
        <v>20</v>
      </c>
      <c r="M4051" s="5">
        <v>1890.1700000000008</v>
      </c>
      <c r="N4051">
        <v>1</v>
      </c>
    </row>
    <row r="4052" spans="1:14" x14ac:dyDescent="0.25">
      <c r="A4052" s="2">
        <v>45666</v>
      </c>
      <c r="B4052" s="3">
        <f t="shared" si="191"/>
        <v>2025</v>
      </c>
      <c r="C4052" t="str">
        <f t="shared" si="189"/>
        <v>2024-2025</v>
      </c>
      <c r="D4052" t="s">
        <v>148</v>
      </c>
      <c r="E4052" t="s">
        <v>127</v>
      </c>
      <c r="F4052" t="str">
        <f t="shared" si="190"/>
        <v>New South Wales</v>
      </c>
      <c r="G4052" t="s">
        <v>10</v>
      </c>
      <c r="H4052">
        <v>2131</v>
      </c>
      <c r="I4052" t="s">
        <v>11</v>
      </c>
      <c r="J4052" t="s">
        <v>27</v>
      </c>
      <c r="K4052" t="s">
        <v>150</v>
      </c>
      <c r="L4052" t="s">
        <v>18</v>
      </c>
      <c r="M4052" s="5">
        <v>1892.6399999999999</v>
      </c>
      <c r="N4052">
        <v>1</v>
      </c>
    </row>
    <row r="4053" spans="1:14" x14ac:dyDescent="0.25">
      <c r="A4053" s="2">
        <v>45563</v>
      </c>
      <c r="B4053" s="3">
        <f t="shared" si="191"/>
        <v>2025</v>
      </c>
      <c r="C4053" t="str">
        <f t="shared" si="189"/>
        <v>2024-2025</v>
      </c>
      <c r="D4053" t="s">
        <v>147</v>
      </c>
      <c r="E4053" t="s">
        <v>126</v>
      </c>
      <c r="F4053" t="str">
        <f t="shared" si="190"/>
        <v>Queensland</v>
      </c>
      <c r="G4053" t="s">
        <v>35</v>
      </c>
      <c r="H4053">
        <v>4551</v>
      </c>
      <c r="I4053" t="s">
        <v>11</v>
      </c>
      <c r="J4053" t="s">
        <v>120</v>
      </c>
      <c r="K4053" t="s">
        <v>155</v>
      </c>
      <c r="L4053" t="s">
        <v>20</v>
      </c>
      <c r="M4053" s="5">
        <v>1893.1000000000008</v>
      </c>
      <c r="N4053">
        <v>1</v>
      </c>
    </row>
    <row r="4054" spans="1:14" x14ac:dyDescent="0.25">
      <c r="A4054" s="2">
        <v>45399</v>
      </c>
      <c r="B4054" s="3">
        <f t="shared" si="191"/>
        <v>2024</v>
      </c>
      <c r="C4054" t="str">
        <f t="shared" si="189"/>
        <v>2023-2024</v>
      </c>
      <c r="D4054" t="s">
        <v>147</v>
      </c>
      <c r="E4054" t="s">
        <v>79</v>
      </c>
      <c r="F4054" t="str">
        <f t="shared" si="190"/>
        <v>Australian Capital Territory</v>
      </c>
      <c r="G4054" t="s">
        <v>80</v>
      </c>
      <c r="H4054">
        <v>2617</v>
      </c>
      <c r="I4054" t="s">
        <v>11</v>
      </c>
      <c r="J4054" t="s">
        <v>58</v>
      </c>
      <c r="K4054" t="s">
        <v>151</v>
      </c>
      <c r="L4054" t="s">
        <v>21</v>
      </c>
      <c r="M4054" s="5">
        <v>1905.38</v>
      </c>
      <c r="N4054">
        <v>1</v>
      </c>
    </row>
    <row r="4055" spans="1:14" x14ac:dyDescent="0.25">
      <c r="A4055" s="2">
        <v>45429</v>
      </c>
      <c r="B4055" s="3">
        <f t="shared" si="191"/>
        <v>2024</v>
      </c>
      <c r="C4055" t="str">
        <f t="shared" si="189"/>
        <v>2023-2024</v>
      </c>
      <c r="D4055" t="s">
        <v>147</v>
      </c>
      <c r="E4055" t="s">
        <v>136</v>
      </c>
      <c r="F4055" t="str">
        <f t="shared" si="190"/>
        <v>Victoria</v>
      </c>
      <c r="G4055" t="s">
        <v>45</v>
      </c>
      <c r="H4055">
        <v>3175</v>
      </c>
      <c r="I4055" t="s">
        <v>11</v>
      </c>
      <c r="J4055" t="s">
        <v>63</v>
      </c>
      <c r="K4055" t="s">
        <v>153</v>
      </c>
      <c r="L4055" t="s">
        <v>16</v>
      </c>
      <c r="M4055" s="5">
        <v>1905.3900000000003</v>
      </c>
      <c r="N4055">
        <v>1</v>
      </c>
    </row>
    <row r="4056" spans="1:14" x14ac:dyDescent="0.25">
      <c r="A4056" s="2">
        <v>45552</v>
      </c>
      <c r="B4056" s="3">
        <f t="shared" si="191"/>
        <v>2025</v>
      </c>
      <c r="C4056" t="str">
        <f t="shared" si="189"/>
        <v>2024-2025</v>
      </c>
      <c r="D4056" t="s">
        <v>147</v>
      </c>
      <c r="E4056" t="s">
        <v>52</v>
      </c>
      <c r="F4056" t="str">
        <f t="shared" si="190"/>
        <v>Victoria</v>
      </c>
      <c r="G4056" t="s">
        <v>45</v>
      </c>
      <c r="H4056">
        <v>3030</v>
      </c>
      <c r="I4056" t="s">
        <v>11</v>
      </c>
      <c r="J4056" t="s">
        <v>46</v>
      </c>
      <c r="K4056" t="s">
        <v>150</v>
      </c>
      <c r="L4056" t="s">
        <v>18</v>
      </c>
      <c r="M4056" s="5">
        <v>1906.3600000000001</v>
      </c>
      <c r="N4056">
        <v>1</v>
      </c>
    </row>
    <row r="4057" spans="1:14" x14ac:dyDescent="0.25">
      <c r="A4057" s="2">
        <v>45857</v>
      </c>
      <c r="B4057" s="3">
        <f t="shared" si="191"/>
        <v>2026</v>
      </c>
      <c r="C4057" t="str">
        <f t="shared" si="189"/>
        <v>2025-2026</v>
      </c>
      <c r="D4057" t="s">
        <v>147</v>
      </c>
      <c r="E4057" t="s">
        <v>82</v>
      </c>
      <c r="F4057" t="str">
        <f t="shared" si="190"/>
        <v>Queensland</v>
      </c>
      <c r="G4057" t="s">
        <v>35</v>
      </c>
      <c r="H4057">
        <v>4012</v>
      </c>
      <c r="I4057" t="s">
        <v>11</v>
      </c>
      <c r="J4057" t="s">
        <v>43</v>
      </c>
      <c r="K4057" t="s">
        <v>151</v>
      </c>
      <c r="L4057" t="s">
        <v>21</v>
      </c>
      <c r="M4057" s="5">
        <v>1913.18</v>
      </c>
      <c r="N4057">
        <v>1</v>
      </c>
    </row>
    <row r="4058" spans="1:14" x14ac:dyDescent="0.25">
      <c r="A4058" s="2">
        <v>45978</v>
      </c>
      <c r="B4058" s="3">
        <f t="shared" si="191"/>
        <v>2026</v>
      </c>
      <c r="C4058" t="str">
        <f t="shared" si="189"/>
        <v>2025-2026</v>
      </c>
      <c r="D4058" t="s">
        <v>147</v>
      </c>
      <c r="E4058" t="s">
        <v>75</v>
      </c>
      <c r="F4058" t="str">
        <f t="shared" si="190"/>
        <v>Victoria</v>
      </c>
      <c r="G4058" t="s">
        <v>45</v>
      </c>
      <c r="H4058">
        <v>3630</v>
      </c>
      <c r="I4058" t="s">
        <v>11</v>
      </c>
      <c r="J4058" t="s">
        <v>55</v>
      </c>
      <c r="K4058" t="s">
        <v>153</v>
      </c>
      <c r="L4058" t="s">
        <v>16</v>
      </c>
      <c r="M4058" s="5">
        <v>1921.9499999999998</v>
      </c>
      <c r="N4058">
        <v>1</v>
      </c>
    </row>
    <row r="4059" spans="1:14" x14ac:dyDescent="0.25">
      <c r="A4059" s="2">
        <v>45396</v>
      </c>
      <c r="B4059" s="3">
        <f t="shared" si="191"/>
        <v>2024</v>
      </c>
      <c r="C4059" t="str">
        <f t="shared" si="189"/>
        <v>2023-2024</v>
      </c>
      <c r="D4059" t="s">
        <v>147</v>
      </c>
      <c r="E4059" t="s">
        <v>117</v>
      </c>
      <c r="F4059" t="str">
        <f t="shared" si="190"/>
        <v>Queensland</v>
      </c>
      <c r="G4059" t="s">
        <v>35</v>
      </c>
      <c r="H4059">
        <v>4119</v>
      </c>
      <c r="I4059" t="s">
        <v>11</v>
      </c>
      <c r="J4059" t="s">
        <v>43</v>
      </c>
      <c r="K4059" t="s">
        <v>150</v>
      </c>
      <c r="L4059" t="s">
        <v>18</v>
      </c>
      <c r="M4059" s="5">
        <v>1925.47</v>
      </c>
      <c r="N4059">
        <v>1</v>
      </c>
    </row>
    <row r="4060" spans="1:14" x14ac:dyDescent="0.25">
      <c r="A4060" s="2">
        <v>45311</v>
      </c>
      <c r="B4060" s="3">
        <f t="shared" si="191"/>
        <v>2024</v>
      </c>
      <c r="C4060" t="str">
        <f t="shared" si="189"/>
        <v>2023-2024</v>
      </c>
      <c r="D4060" t="s">
        <v>147</v>
      </c>
      <c r="E4060" t="s">
        <v>105</v>
      </c>
      <c r="F4060" t="str">
        <f t="shared" si="190"/>
        <v>Victoria</v>
      </c>
      <c r="G4060" t="s">
        <v>45</v>
      </c>
      <c r="H4060">
        <v>3500</v>
      </c>
      <c r="I4060" t="s">
        <v>11</v>
      </c>
      <c r="J4060" t="s">
        <v>60</v>
      </c>
      <c r="K4060" t="s">
        <v>153</v>
      </c>
      <c r="L4060" t="s">
        <v>16</v>
      </c>
      <c r="M4060" s="5">
        <v>1927.9600000000003</v>
      </c>
      <c r="N4060">
        <v>1</v>
      </c>
    </row>
    <row r="4061" spans="1:14" x14ac:dyDescent="0.25">
      <c r="A4061" s="2">
        <v>45694</v>
      </c>
      <c r="B4061" s="3">
        <f t="shared" si="191"/>
        <v>2025</v>
      </c>
      <c r="C4061" t="str">
        <f t="shared" si="189"/>
        <v>2024-2025</v>
      </c>
      <c r="D4061" t="s">
        <v>147</v>
      </c>
      <c r="E4061" t="s">
        <v>135</v>
      </c>
      <c r="F4061" t="str">
        <f t="shared" si="190"/>
        <v>Victoria</v>
      </c>
      <c r="G4061" t="s">
        <v>45</v>
      </c>
      <c r="H4061">
        <v>3550</v>
      </c>
      <c r="I4061" t="s">
        <v>11</v>
      </c>
      <c r="J4061" t="s">
        <v>60</v>
      </c>
      <c r="K4061" t="s">
        <v>153</v>
      </c>
      <c r="L4061" t="s">
        <v>16</v>
      </c>
      <c r="M4061" s="5">
        <v>1930.6699999999998</v>
      </c>
      <c r="N4061">
        <v>1</v>
      </c>
    </row>
    <row r="4062" spans="1:14" x14ac:dyDescent="0.25">
      <c r="A4062" s="2">
        <v>45394</v>
      </c>
      <c r="B4062" s="3">
        <f t="shared" si="191"/>
        <v>2024</v>
      </c>
      <c r="C4062" t="str">
        <f t="shared" si="189"/>
        <v>2023-2024</v>
      </c>
      <c r="D4062" t="s">
        <v>148</v>
      </c>
      <c r="E4062" t="s">
        <v>61</v>
      </c>
      <c r="F4062" t="str">
        <f t="shared" si="190"/>
        <v>New South Wales</v>
      </c>
      <c r="G4062" t="s">
        <v>10</v>
      </c>
      <c r="H4062">
        <v>2539</v>
      </c>
      <c r="I4062" t="s">
        <v>11</v>
      </c>
      <c r="J4062" t="s">
        <v>58</v>
      </c>
      <c r="K4062" t="s">
        <v>151</v>
      </c>
      <c r="L4062" t="s">
        <v>21</v>
      </c>
      <c r="M4062" s="5">
        <v>1933.56</v>
      </c>
      <c r="N4062">
        <v>1</v>
      </c>
    </row>
    <row r="4063" spans="1:14" x14ac:dyDescent="0.25">
      <c r="A4063" s="2">
        <v>45549</v>
      </c>
      <c r="B4063" s="3">
        <f t="shared" si="191"/>
        <v>2025</v>
      </c>
      <c r="C4063" t="str">
        <f t="shared" si="189"/>
        <v>2024-2025</v>
      </c>
      <c r="D4063" t="s">
        <v>147</v>
      </c>
      <c r="E4063" t="s">
        <v>92</v>
      </c>
      <c r="F4063" t="str">
        <f t="shared" si="190"/>
        <v>Queensland</v>
      </c>
      <c r="G4063" t="s">
        <v>35</v>
      </c>
      <c r="H4063">
        <v>4068</v>
      </c>
      <c r="I4063" t="s">
        <v>11</v>
      </c>
      <c r="J4063" t="s">
        <v>43</v>
      </c>
      <c r="K4063" t="s">
        <v>150</v>
      </c>
      <c r="L4063" t="s">
        <v>18</v>
      </c>
      <c r="M4063" s="5">
        <v>1942.3200000000002</v>
      </c>
      <c r="N4063">
        <v>1</v>
      </c>
    </row>
    <row r="4064" spans="1:14" x14ac:dyDescent="0.25">
      <c r="A4064" s="2">
        <v>45584</v>
      </c>
      <c r="B4064" s="3">
        <f t="shared" si="191"/>
        <v>2025</v>
      </c>
      <c r="C4064" t="str">
        <f t="shared" si="189"/>
        <v>2024-2025</v>
      </c>
      <c r="D4064" t="s">
        <v>147</v>
      </c>
      <c r="E4064" t="s">
        <v>97</v>
      </c>
      <c r="F4064" t="str">
        <f t="shared" si="190"/>
        <v>Tasmania</v>
      </c>
      <c r="G4064" t="s">
        <v>70</v>
      </c>
      <c r="H4064">
        <v>7250</v>
      </c>
      <c r="I4064" t="s">
        <v>11</v>
      </c>
      <c r="J4064" t="s">
        <v>71</v>
      </c>
      <c r="K4064" t="s">
        <v>153</v>
      </c>
      <c r="L4064" t="s">
        <v>16</v>
      </c>
      <c r="M4064" s="5">
        <v>1944.79</v>
      </c>
      <c r="N4064">
        <v>1</v>
      </c>
    </row>
    <row r="4065" spans="1:14" x14ac:dyDescent="0.25">
      <c r="A4065" s="2">
        <v>45384</v>
      </c>
      <c r="B4065" s="3">
        <f t="shared" si="191"/>
        <v>2024</v>
      </c>
      <c r="C4065" t="str">
        <f t="shared" si="189"/>
        <v>2023-2024</v>
      </c>
      <c r="D4065" t="s">
        <v>147</v>
      </c>
      <c r="E4065" t="s">
        <v>132</v>
      </c>
      <c r="F4065" t="str">
        <f t="shared" si="190"/>
        <v>New South Wales</v>
      </c>
      <c r="G4065" t="s">
        <v>10</v>
      </c>
      <c r="H4065">
        <v>2800</v>
      </c>
      <c r="I4065" t="s">
        <v>11</v>
      </c>
      <c r="J4065" t="s">
        <v>25</v>
      </c>
      <c r="K4065" t="s">
        <v>150</v>
      </c>
      <c r="L4065" t="s">
        <v>18</v>
      </c>
      <c r="M4065" s="5">
        <v>1945.35</v>
      </c>
      <c r="N4065">
        <v>1</v>
      </c>
    </row>
    <row r="4066" spans="1:14" x14ac:dyDescent="0.25">
      <c r="A4066" s="2">
        <v>45764</v>
      </c>
      <c r="B4066" s="3">
        <f t="shared" si="191"/>
        <v>2025</v>
      </c>
      <c r="C4066" t="str">
        <f t="shared" si="189"/>
        <v>2024-2025</v>
      </c>
      <c r="D4066" t="s">
        <v>147</v>
      </c>
      <c r="E4066" t="s">
        <v>144</v>
      </c>
      <c r="F4066" t="str">
        <f t="shared" si="190"/>
        <v>Queensland</v>
      </c>
      <c r="G4066" t="s">
        <v>35</v>
      </c>
      <c r="H4066">
        <v>4566</v>
      </c>
      <c r="I4066" t="s">
        <v>11</v>
      </c>
      <c r="J4066" t="s">
        <v>120</v>
      </c>
      <c r="K4066" t="s">
        <v>150</v>
      </c>
      <c r="L4066" t="s">
        <v>18</v>
      </c>
      <c r="M4066" s="5">
        <v>1948.58</v>
      </c>
      <c r="N4066">
        <v>1</v>
      </c>
    </row>
    <row r="4067" spans="1:14" x14ac:dyDescent="0.25">
      <c r="A4067" s="2">
        <v>45517</v>
      </c>
      <c r="B4067" s="3">
        <f t="shared" si="191"/>
        <v>2025</v>
      </c>
      <c r="C4067" t="str">
        <f t="shared" si="189"/>
        <v>2024-2025</v>
      </c>
      <c r="D4067" t="s">
        <v>147</v>
      </c>
      <c r="E4067" t="s">
        <v>59</v>
      </c>
      <c r="F4067" t="str">
        <f t="shared" si="190"/>
        <v>Victoria</v>
      </c>
      <c r="G4067" t="s">
        <v>45</v>
      </c>
      <c r="H4067">
        <v>3280</v>
      </c>
      <c r="I4067" t="s">
        <v>11</v>
      </c>
      <c r="J4067" t="s">
        <v>60</v>
      </c>
      <c r="K4067" t="s">
        <v>151</v>
      </c>
      <c r="L4067" t="s">
        <v>21</v>
      </c>
      <c r="M4067" s="5">
        <v>1952.6000000000001</v>
      </c>
      <c r="N4067">
        <v>1</v>
      </c>
    </row>
    <row r="4068" spans="1:14" x14ac:dyDescent="0.25">
      <c r="A4068" s="2">
        <v>45501</v>
      </c>
      <c r="B4068" s="3">
        <f t="shared" si="191"/>
        <v>2025</v>
      </c>
      <c r="C4068" t="str">
        <f t="shared" si="189"/>
        <v>2024-2025</v>
      </c>
      <c r="D4068" t="s">
        <v>147</v>
      </c>
      <c r="E4068" t="s">
        <v>143</v>
      </c>
      <c r="F4068" t="str">
        <f t="shared" si="190"/>
        <v>New South Wales</v>
      </c>
      <c r="G4068" t="s">
        <v>10</v>
      </c>
      <c r="H4068">
        <v>2154</v>
      </c>
      <c r="I4068" t="s">
        <v>11</v>
      </c>
      <c r="J4068" t="s">
        <v>27</v>
      </c>
      <c r="K4068" t="s">
        <v>151</v>
      </c>
      <c r="L4068" t="s">
        <v>21</v>
      </c>
      <c r="M4068" s="5">
        <v>1956.56</v>
      </c>
      <c r="N4068">
        <v>1</v>
      </c>
    </row>
    <row r="4069" spans="1:14" x14ac:dyDescent="0.25">
      <c r="A4069" s="2">
        <v>45328</v>
      </c>
      <c r="B4069" s="3">
        <f t="shared" si="191"/>
        <v>2024</v>
      </c>
      <c r="C4069" t="str">
        <f t="shared" si="189"/>
        <v>2023-2024</v>
      </c>
      <c r="D4069" t="s">
        <v>147</v>
      </c>
      <c r="E4069" t="s">
        <v>28</v>
      </c>
      <c r="F4069" t="str">
        <f t="shared" si="190"/>
        <v>Northern Territory</v>
      </c>
      <c r="G4069" t="s">
        <v>29</v>
      </c>
      <c r="H4069">
        <v>800</v>
      </c>
      <c r="I4069" t="s">
        <v>11</v>
      </c>
      <c r="J4069" t="s">
        <v>30</v>
      </c>
      <c r="K4069" t="s">
        <v>150</v>
      </c>
      <c r="L4069" t="s">
        <v>18</v>
      </c>
      <c r="M4069" s="5">
        <v>1956.58</v>
      </c>
      <c r="N4069">
        <v>1</v>
      </c>
    </row>
    <row r="4070" spans="1:14" x14ac:dyDescent="0.25">
      <c r="A4070" s="2">
        <v>45970</v>
      </c>
      <c r="B4070" s="3">
        <f t="shared" si="191"/>
        <v>2026</v>
      </c>
      <c r="C4070" t="str">
        <f t="shared" si="189"/>
        <v>2025-2026</v>
      </c>
      <c r="D4070" t="s">
        <v>147</v>
      </c>
      <c r="E4070" t="s">
        <v>122</v>
      </c>
      <c r="F4070" t="str">
        <f t="shared" si="190"/>
        <v>New South Wales</v>
      </c>
      <c r="G4070" t="s">
        <v>10</v>
      </c>
      <c r="H4070">
        <v>2650</v>
      </c>
      <c r="I4070" t="s">
        <v>11</v>
      </c>
      <c r="J4070" t="s">
        <v>25</v>
      </c>
      <c r="K4070" t="s">
        <v>150</v>
      </c>
      <c r="L4070" t="s">
        <v>18</v>
      </c>
      <c r="M4070" s="5">
        <v>1970.0800000000002</v>
      </c>
      <c r="N4070">
        <v>1</v>
      </c>
    </row>
    <row r="4071" spans="1:14" x14ac:dyDescent="0.25">
      <c r="A4071" s="2">
        <v>46018</v>
      </c>
      <c r="B4071" s="3">
        <f t="shared" si="191"/>
        <v>2026</v>
      </c>
      <c r="C4071" t="str">
        <f t="shared" si="189"/>
        <v>2025-2026</v>
      </c>
      <c r="D4071" t="s">
        <v>147</v>
      </c>
      <c r="E4071" t="s">
        <v>99</v>
      </c>
      <c r="F4071" t="str">
        <f t="shared" si="190"/>
        <v>Victoria</v>
      </c>
      <c r="G4071" t="s">
        <v>45</v>
      </c>
      <c r="H4071">
        <v>3148</v>
      </c>
      <c r="I4071" t="s">
        <v>11</v>
      </c>
      <c r="J4071" t="s">
        <v>63</v>
      </c>
      <c r="K4071" t="s">
        <v>153</v>
      </c>
      <c r="L4071" t="s">
        <v>16</v>
      </c>
      <c r="M4071" s="5">
        <v>1970.7899999999995</v>
      </c>
      <c r="N4071">
        <v>1</v>
      </c>
    </row>
    <row r="4072" spans="1:14" x14ac:dyDescent="0.25">
      <c r="A4072" s="2">
        <v>45620</v>
      </c>
      <c r="B4072" s="3">
        <f t="shared" si="191"/>
        <v>2025</v>
      </c>
      <c r="C4072" t="str">
        <f t="shared" si="189"/>
        <v>2024-2025</v>
      </c>
      <c r="D4072" t="s">
        <v>148</v>
      </c>
      <c r="E4072" t="s">
        <v>108</v>
      </c>
      <c r="F4072" t="str">
        <f t="shared" si="190"/>
        <v>Victoria</v>
      </c>
      <c r="G4072" t="s">
        <v>45</v>
      </c>
      <c r="H4072">
        <v>3018</v>
      </c>
      <c r="I4072" t="s">
        <v>11</v>
      </c>
      <c r="J4072" t="s">
        <v>46</v>
      </c>
      <c r="K4072" t="s">
        <v>157</v>
      </c>
      <c r="L4072" t="s">
        <v>22</v>
      </c>
      <c r="M4072" s="5">
        <v>1985.2800000000002</v>
      </c>
      <c r="N4072">
        <v>1</v>
      </c>
    </row>
    <row r="4073" spans="1:14" x14ac:dyDescent="0.25">
      <c r="A4073" s="2">
        <v>45820</v>
      </c>
      <c r="B4073" s="3">
        <f t="shared" si="191"/>
        <v>2025</v>
      </c>
      <c r="C4073" t="str">
        <f t="shared" si="189"/>
        <v>2024-2025</v>
      </c>
      <c r="D4073" t="s">
        <v>148</v>
      </c>
      <c r="E4073" t="s">
        <v>61</v>
      </c>
      <c r="F4073" t="str">
        <f t="shared" si="190"/>
        <v>New South Wales</v>
      </c>
      <c r="G4073" t="s">
        <v>10</v>
      </c>
      <c r="H4073">
        <v>2539</v>
      </c>
      <c r="I4073" t="s">
        <v>11</v>
      </c>
      <c r="J4073" t="s">
        <v>58</v>
      </c>
      <c r="K4073" t="s">
        <v>150</v>
      </c>
      <c r="L4073" t="s">
        <v>18</v>
      </c>
      <c r="M4073" s="5">
        <v>1987.97</v>
      </c>
      <c r="N4073">
        <v>1</v>
      </c>
    </row>
    <row r="4074" spans="1:14" x14ac:dyDescent="0.25">
      <c r="A4074" s="2">
        <v>45452</v>
      </c>
      <c r="B4074" s="3">
        <f t="shared" si="191"/>
        <v>2024</v>
      </c>
      <c r="C4074" t="str">
        <f t="shared" si="189"/>
        <v>2023-2024</v>
      </c>
      <c r="D4074" t="s">
        <v>148</v>
      </c>
      <c r="E4074" t="s">
        <v>85</v>
      </c>
      <c r="F4074" t="str">
        <f t="shared" si="190"/>
        <v>Queensland</v>
      </c>
      <c r="G4074" t="s">
        <v>35</v>
      </c>
      <c r="H4074">
        <v>4883</v>
      </c>
      <c r="I4074" t="s">
        <v>11</v>
      </c>
      <c r="J4074" t="s">
        <v>36</v>
      </c>
      <c r="K4074" t="s">
        <v>153</v>
      </c>
      <c r="L4074" t="s">
        <v>16</v>
      </c>
      <c r="M4074" s="5">
        <v>1998.7800000000004</v>
      </c>
      <c r="N4074">
        <v>1</v>
      </c>
    </row>
    <row r="4075" spans="1:14" x14ac:dyDescent="0.25">
      <c r="A4075" s="2">
        <v>45860</v>
      </c>
      <c r="B4075" s="3">
        <f t="shared" si="191"/>
        <v>2026</v>
      </c>
      <c r="C4075" t="str">
        <f t="shared" si="189"/>
        <v>2025-2026</v>
      </c>
      <c r="D4075" t="s">
        <v>147</v>
      </c>
      <c r="E4075" t="s">
        <v>122</v>
      </c>
      <c r="F4075" t="str">
        <f t="shared" si="190"/>
        <v>New South Wales</v>
      </c>
      <c r="G4075" t="s">
        <v>10</v>
      </c>
      <c r="H4075">
        <v>2650</v>
      </c>
      <c r="I4075" t="s">
        <v>11</v>
      </c>
      <c r="J4075" t="s">
        <v>25</v>
      </c>
      <c r="K4075" t="s">
        <v>154</v>
      </c>
      <c r="L4075" t="s">
        <v>14</v>
      </c>
      <c r="M4075" s="5">
        <v>2003.5599999999995</v>
      </c>
      <c r="N4075">
        <v>1</v>
      </c>
    </row>
    <row r="4076" spans="1:14" x14ac:dyDescent="0.25">
      <c r="A4076" s="2">
        <v>45387</v>
      </c>
      <c r="B4076" s="3">
        <f t="shared" si="191"/>
        <v>2024</v>
      </c>
      <c r="C4076" t="str">
        <f t="shared" si="189"/>
        <v>2023-2024</v>
      </c>
      <c r="D4076" t="s">
        <v>147</v>
      </c>
      <c r="E4076" t="s">
        <v>28</v>
      </c>
      <c r="F4076" t="str">
        <f t="shared" si="190"/>
        <v>Northern Territory</v>
      </c>
      <c r="G4076" t="s">
        <v>29</v>
      </c>
      <c r="H4076">
        <v>800</v>
      </c>
      <c r="I4076" t="s">
        <v>11</v>
      </c>
      <c r="J4076" t="s">
        <v>30</v>
      </c>
      <c r="K4076" t="s">
        <v>154</v>
      </c>
      <c r="L4076" t="s">
        <v>14</v>
      </c>
      <c r="M4076" s="5">
        <v>2004.58</v>
      </c>
      <c r="N4076">
        <v>1</v>
      </c>
    </row>
    <row r="4077" spans="1:14" x14ac:dyDescent="0.25">
      <c r="A4077" s="2">
        <v>45737</v>
      </c>
      <c r="B4077" s="3">
        <f t="shared" si="191"/>
        <v>2025</v>
      </c>
      <c r="C4077" t="str">
        <f t="shared" si="189"/>
        <v>2024-2025</v>
      </c>
      <c r="D4077" t="s">
        <v>147</v>
      </c>
      <c r="E4077" t="s">
        <v>9</v>
      </c>
      <c r="F4077" t="str">
        <f t="shared" si="190"/>
        <v>New South Wales</v>
      </c>
      <c r="G4077" t="s">
        <v>10</v>
      </c>
      <c r="H4077">
        <v>2067</v>
      </c>
      <c r="I4077" t="s">
        <v>11</v>
      </c>
      <c r="J4077" t="s">
        <v>12</v>
      </c>
      <c r="K4077" t="s">
        <v>150</v>
      </c>
      <c r="L4077" t="s">
        <v>18</v>
      </c>
      <c r="M4077" s="5">
        <v>2005.3999999999999</v>
      </c>
      <c r="N4077">
        <v>1</v>
      </c>
    </row>
    <row r="4078" spans="1:14" x14ac:dyDescent="0.25">
      <c r="A4078" s="2">
        <v>45495</v>
      </c>
      <c r="B4078" s="3">
        <f t="shared" si="191"/>
        <v>2025</v>
      </c>
      <c r="C4078" t="str">
        <f t="shared" si="189"/>
        <v>2024-2025</v>
      </c>
      <c r="D4078" t="s">
        <v>147</v>
      </c>
      <c r="E4078" t="s">
        <v>79</v>
      </c>
      <c r="F4078" t="str">
        <f t="shared" si="190"/>
        <v>Australian Capital Territory</v>
      </c>
      <c r="G4078" t="s">
        <v>80</v>
      </c>
      <c r="H4078">
        <v>2617</v>
      </c>
      <c r="I4078" t="s">
        <v>11</v>
      </c>
      <c r="J4078" t="s">
        <v>58</v>
      </c>
      <c r="K4078" t="s">
        <v>151</v>
      </c>
      <c r="L4078" t="s">
        <v>21</v>
      </c>
      <c r="M4078" s="5">
        <v>2006.2800000000002</v>
      </c>
      <c r="N4078">
        <v>1</v>
      </c>
    </row>
    <row r="4079" spans="1:14" x14ac:dyDescent="0.25">
      <c r="A4079" s="2">
        <v>45539</v>
      </c>
      <c r="B4079" s="3">
        <f t="shared" si="191"/>
        <v>2025</v>
      </c>
      <c r="C4079" t="str">
        <f t="shared" si="189"/>
        <v>2024-2025</v>
      </c>
      <c r="D4079" t="s">
        <v>147</v>
      </c>
      <c r="E4079" t="s">
        <v>132</v>
      </c>
      <c r="F4079" t="str">
        <f t="shared" si="190"/>
        <v>New South Wales</v>
      </c>
      <c r="G4079" t="s">
        <v>10</v>
      </c>
      <c r="H4079">
        <v>2800</v>
      </c>
      <c r="I4079" t="s">
        <v>11</v>
      </c>
      <c r="J4079" t="s">
        <v>25</v>
      </c>
      <c r="K4079" t="s">
        <v>155</v>
      </c>
      <c r="L4079" t="s">
        <v>20</v>
      </c>
      <c r="M4079" s="5">
        <v>2011.12</v>
      </c>
      <c r="N4079">
        <v>1</v>
      </c>
    </row>
    <row r="4080" spans="1:14" x14ac:dyDescent="0.25">
      <c r="A4080" s="2">
        <v>45371</v>
      </c>
      <c r="B4080" s="3">
        <f t="shared" si="191"/>
        <v>2024</v>
      </c>
      <c r="C4080" t="str">
        <f t="shared" si="189"/>
        <v>2023-2024</v>
      </c>
      <c r="D4080" t="s">
        <v>147</v>
      </c>
      <c r="E4080" t="s">
        <v>118</v>
      </c>
      <c r="F4080" t="str">
        <f t="shared" si="190"/>
        <v>New South Wales</v>
      </c>
      <c r="G4080" t="s">
        <v>10</v>
      </c>
      <c r="H4080">
        <v>2158</v>
      </c>
      <c r="I4080" t="s">
        <v>11</v>
      </c>
      <c r="J4080" t="s">
        <v>27</v>
      </c>
      <c r="K4080" t="s">
        <v>151</v>
      </c>
      <c r="L4080" t="s">
        <v>21</v>
      </c>
      <c r="M4080" s="5">
        <v>2013.6899999999998</v>
      </c>
      <c r="N4080">
        <v>1</v>
      </c>
    </row>
    <row r="4081" spans="1:14" x14ac:dyDescent="0.25">
      <c r="A4081" s="2">
        <v>45893</v>
      </c>
      <c r="B4081" s="3">
        <f t="shared" si="191"/>
        <v>2026</v>
      </c>
      <c r="C4081" t="str">
        <f t="shared" si="189"/>
        <v>2025-2026</v>
      </c>
      <c r="D4081" t="s">
        <v>148</v>
      </c>
      <c r="E4081" t="s">
        <v>124</v>
      </c>
      <c r="F4081" t="str">
        <f t="shared" si="190"/>
        <v>New South Wales</v>
      </c>
      <c r="G4081" t="s">
        <v>10</v>
      </c>
      <c r="H4081">
        <v>2015</v>
      </c>
      <c r="I4081" t="s">
        <v>11</v>
      </c>
      <c r="J4081" t="s">
        <v>12</v>
      </c>
      <c r="K4081" t="s">
        <v>155</v>
      </c>
      <c r="L4081" t="s">
        <v>20</v>
      </c>
      <c r="M4081" s="5">
        <v>2017.0000000000005</v>
      </c>
      <c r="N4081">
        <v>1</v>
      </c>
    </row>
    <row r="4082" spans="1:14" x14ac:dyDescent="0.25">
      <c r="A4082" s="2">
        <v>45520</v>
      </c>
      <c r="B4082" s="3">
        <f t="shared" si="191"/>
        <v>2025</v>
      </c>
      <c r="C4082" t="str">
        <f t="shared" si="189"/>
        <v>2024-2025</v>
      </c>
      <c r="D4082" t="s">
        <v>148</v>
      </c>
      <c r="E4082" t="s">
        <v>96</v>
      </c>
      <c r="F4082" t="str">
        <f t="shared" si="190"/>
        <v>Western Australia</v>
      </c>
      <c r="G4082" t="s">
        <v>48</v>
      </c>
      <c r="H4082">
        <v>6330</v>
      </c>
      <c r="I4082" t="s">
        <v>11</v>
      </c>
      <c r="J4082" t="s">
        <v>94</v>
      </c>
      <c r="K4082" t="s">
        <v>153</v>
      </c>
      <c r="L4082" t="s">
        <v>16</v>
      </c>
      <c r="M4082" s="5">
        <v>2022.7499999999995</v>
      </c>
      <c r="N4082">
        <v>1</v>
      </c>
    </row>
    <row r="4083" spans="1:14" x14ac:dyDescent="0.25">
      <c r="A4083" s="2">
        <v>45332</v>
      </c>
      <c r="B4083" s="3">
        <f t="shared" si="191"/>
        <v>2024</v>
      </c>
      <c r="C4083" t="str">
        <f t="shared" si="189"/>
        <v>2023-2024</v>
      </c>
      <c r="D4083" t="s">
        <v>147</v>
      </c>
      <c r="E4083" t="s">
        <v>126</v>
      </c>
      <c r="F4083" t="str">
        <f t="shared" si="190"/>
        <v>Queensland</v>
      </c>
      <c r="G4083" t="s">
        <v>35</v>
      </c>
      <c r="H4083">
        <v>4551</v>
      </c>
      <c r="I4083" t="s">
        <v>11</v>
      </c>
      <c r="J4083" t="s">
        <v>120</v>
      </c>
      <c r="K4083" t="s">
        <v>154</v>
      </c>
      <c r="L4083" t="s">
        <v>14</v>
      </c>
      <c r="M4083" s="5">
        <v>2026.4899999999998</v>
      </c>
      <c r="N4083">
        <v>1</v>
      </c>
    </row>
    <row r="4084" spans="1:14" x14ac:dyDescent="0.25">
      <c r="A4084" s="2">
        <v>45656</v>
      </c>
      <c r="B4084" s="3">
        <f t="shared" si="191"/>
        <v>2025</v>
      </c>
      <c r="C4084" t="str">
        <f t="shared" si="189"/>
        <v>2024-2025</v>
      </c>
      <c r="D4084" t="s">
        <v>147</v>
      </c>
      <c r="E4084" t="s">
        <v>103</v>
      </c>
      <c r="F4084" t="str">
        <f t="shared" si="190"/>
        <v>Queensland</v>
      </c>
      <c r="G4084" t="s">
        <v>35</v>
      </c>
      <c r="H4084">
        <v>4509</v>
      </c>
      <c r="I4084" t="s">
        <v>11</v>
      </c>
      <c r="J4084" t="s">
        <v>104</v>
      </c>
      <c r="K4084" t="s">
        <v>150</v>
      </c>
      <c r="L4084" t="s">
        <v>18</v>
      </c>
      <c r="M4084" s="5">
        <v>2028.3</v>
      </c>
      <c r="N4084">
        <v>1</v>
      </c>
    </row>
    <row r="4085" spans="1:14" x14ac:dyDescent="0.25">
      <c r="A4085" s="2">
        <v>45499</v>
      </c>
      <c r="B4085" s="3">
        <f t="shared" si="191"/>
        <v>2025</v>
      </c>
      <c r="C4085" t="str">
        <f t="shared" si="189"/>
        <v>2024-2025</v>
      </c>
      <c r="D4085" t="s">
        <v>147</v>
      </c>
      <c r="E4085" t="s">
        <v>117</v>
      </c>
      <c r="F4085" t="str">
        <f t="shared" si="190"/>
        <v>Queensland</v>
      </c>
      <c r="G4085" t="s">
        <v>35</v>
      </c>
      <c r="H4085">
        <v>4119</v>
      </c>
      <c r="I4085" t="s">
        <v>11</v>
      </c>
      <c r="J4085" t="s">
        <v>43</v>
      </c>
      <c r="K4085" t="s">
        <v>154</v>
      </c>
      <c r="L4085" t="s">
        <v>14</v>
      </c>
      <c r="M4085" s="5">
        <v>2031.5599999999997</v>
      </c>
      <c r="N4085">
        <v>1</v>
      </c>
    </row>
    <row r="4086" spans="1:14" x14ac:dyDescent="0.25">
      <c r="A4086" s="2">
        <v>45793</v>
      </c>
      <c r="B4086" s="3">
        <f t="shared" si="191"/>
        <v>2025</v>
      </c>
      <c r="C4086" t="str">
        <f t="shared" si="189"/>
        <v>2024-2025</v>
      </c>
      <c r="D4086" t="s">
        <v>147</v>
      </c>
      <c r="E4086" t="s">
        <v>79</v>
      </c>
      <c r="F4086" t="str">
        <f t="shared" si="190"/>
        <v>Australian Capital Territory</v>
      </c>
      <c r="G4086" t="s">
        <v>80</v>
      </c>
      <c r="H4086">
        <v>2617</v>
      </c>
      <c r="I4086" t="s">
        <v>11</v>
      </c>
      <c r="J4086" t="s">
        <v>58</v>
      </c>
      <c r="K4086" t="s">
        <v>152</v>
      </c>
      <c r="L4086" t="s">
        <v>13</v>
      </c>
      <c r="M4086" s="5">
        <v>2032.0600000000009</v>
      </c>
      <c r="N4086">
        <v>1</v>
      </c>
    </row>
    <row r="4087" spans="1:14" x14ac:dyDescent="0.25">
      <c r="A4087" s="2">
        <v>45961</v>
      </c>
      <c r="B4087" s="3">
        <f t="shared" si="191"/>
        <v>2026</v>
      </c>
      <c r="C4087" t="str">
        <f t="shared" si="189"/>
        <v>2025-2026</v>
      </c>
      <c r="D4087" t="s">
        <v>147</v>
      </c>
      <c r="E4087" t="s">
        <v>53</v>
      </c>
      <c r="F4087" t="str">
        <f t="shared" si="190"/>
        <v>South Australia</v>
      </c>
      <c r="G4087" t="s">
        <v>32</v>
      </c>
      <c r="H4087">
        <v>5082</v>
      </c>
      <c r="I4087" t="s">
        <v>11</v>
      </c>
      <c r="J4087" t="s">
        <v>33</v>
      </c>
      <c r="K4087" t="s">
        <v>151</v>
      </c>
      <c r="L4087" t="s">
        <v>21</v>
      </c>
      <c r="M4087" s="5">
        <v>2034.7</v>
      </c>
      <c r="N4087">
        <v>1</v>
      </c>
    </row>
    <row r="4088" spans="1:14" x14ac:dyDescent="0.25">
      <c r="A4088" s="2">
        <v>45654</v>
      </c>
      <c r="B4088" s="3">
        <f t="shared" si="191"/>
        <v>2025</v>
      </c>
      <c r="C4088" t="str">
        <f t="shared" si="189"/>
        <v>2024-2025</v>
      </c>
      <c r="D4088" t="s">
        <v>147</v>
      </c>
      <c r="E4088" t="s">
        <v>99</v>
      </c>
      <c r="F4088" t="str">
        <f t="shared" si="190"/>
        <v>Victoria</v>
      </c>
      <c r="G4088" t="s">
        <v>45</v>
      </c>
      <c r="H4088">
        <v>3148</v>
      </c>
      <c r="I4088" t="s">
        <v>11</v>
      </c>
      <c r="J4088" t="s">
        <v>63</v>
      </c>
      <c r="K4088" t="s">
        <v>150</v>
      </c>
      <c r="L4088" t="s">
        <v>18</v>
      </c>
      <c r="M4088" s="5">
        <v>2036.75</v>
      </c>
      <c r="N4088">
        <v>1</v>
      </c>
    </row>
    <row r="4089" spans="1:14" x14ac:dyDescent="0.25">
      <c r="A4089" s="2">
        <v>45898</v>
      </c>
      <c r="B4089" s="3">
        <f t="shared" si="191"/>
        <v>2026</v>
      </c>
      <c r="C4089" t="str">
        <f t="shared" si="189"/>
        <v>2025-2026</v>
      </c>
      <c r="D4089" t="s">
        <v>148</v>
      </c>
      <c r="E4089" t="s">
        <v>146</v>
      </c>
      <c r="F4089" t="str">
        <f t="shared" si="190"/>
        <v>Victoria</v>
      </c>
      <c r="G4089" t="s">
        <v>45</v>
      </c>
      <c r="H4089">
        <v>3353</v>
      </c>
      <c r="I4089" t="s">
        <v>11</v>
      </c>
      <c r="J4089" t="s">
        <v>60</v>
      </c>
      <c r="K4089" t="s">
        <v>150</v>
      </c>
      <c r="L4089" t="s">
        <v>18</v>
      </c>
      <c r="M4089" s="5">
        <v>2037.5700000000002</v>
      </c>
      <c r="N4089">
        <v>1</v>
      </c>
    </row>
    <row r="4090" spans="1:14" x14ac:dyDescent="0.25">
      <c r="A4090" s="2">
        <v>45310</v>
      </c>
      <c r="B4090" s="3">
        <f t="shared" si="191"/>
        <v>2024</v>
      </c>
      <c r="C4090" t="str">
        <f t="shared" si="189"/>
        <v>2023-2024</v>
      </c>
      <c r="D4090" t="s">
        <v>148</v>
      </c>
      <c r="E4090" t="s">
        <v>146</v>
      </c>
      <c r="F4090" t="str">
        <f t="shared" si="190"/>
        <v>Victoria</v>
      </c>
      <c r="G4090" t="s">
        <v>45</v>
      </c>
      <c r="H4090">
        <v>3353</v>
      </c>
      <c r="I4090" t="s">
        <v>11</v>
      </c>
      <c r="J4090" t="s">
        <v>60</v>
      </c>
      <c r="K4090" t="s">
        <v>153</v>
      </c>
      <c r="L4090" t="s">
        <v>16</v>
      </c>
      <c r="M4090" s="5">
        <v>2043.5500000000002</v>
      </c>
      <c r="N4090">
        <v>1</v>
      </c>
    </row>
    <row r="4091" spans="1:14" x14ac:dyDescent="0.25">
      <c r="A4091" s="2">
        <v>45760</v>
      </c>
      <c r="B4091" s="3">
        <f t="shared" si="191"/>
        <v>2025</v>
      </c>
      <c r="C4091" t="str">
        <f t="shared" si="189"/>
        <v>2024-2025</v>
      </c>
      <c r="D4091" t="s">
        <v>148</v>
      </c>
      <c r="E4091" t="s">
        <v>44</v>
      </c>
      <c r="F4091" t="str">
        <f t="shared" si="190"/>
        <v>Victoria</v>
      </c>
      <c r="G4091" t="s">
        <v>45</v>
      </c>
      <c r="H4091">
        <v>3066</v>
      </c>
      <c r="I4091" t="s">
        <v>11</v>
      </c>
      <c r="J4091" t="s">
        <v>46</v>
      </c>
      <c r="K4091" t="s">
        <v>153</v>
      </c>
      <c r="L4091" t="s">
        <v>16</v>
      </c>
      <c r="M4091" s="5">
        <v>2046.0099999999998</v>
      </c>
      <c r="N4091">
        <v>1</v>
      </c>
    </row>
    <row r="4092" spans="1:14" x14ac:dyDescent="0.25">
      <c r="A4092" s="2">
        <v>45665</v>
      </c>
      <c r="B4092" s="3">
        <f t="shared" si="191"/>
        <v>2025</v>
      </c>
      <c r="C4092" t="str">
        <f t="shared" si="189"/>
        <v>2024-2025</v>
      </c>
      <c r="D4092" t="s">
        <v>147</v>
      </c>
      <c r="E4092" t="s">
        <v>57</v>
      </c>
      <c r="F4092" t="str">
        <f t="shared" si="190"/>
        <v>New South Wales</v>
      </c>
      <c r="G4092" t="s">
        <v>10</v>
      </c>
      <c r="H4092">
        <v>2560</v>
      </c>
      <c r="I4092" t="s">
        <v>11</v>
      </c>
      <c r="J4092" t="s">
        <v>58</v>
      </c>
      <c r="K4092" t="s">
        <v>154</v>
      </c>
      <c r="L4092" t="s">
        <v>14</v>
      </c>
      <c r="M4092" s="5">
        <v>2050.27</v>
      </c>
      <c r="N4092">
        <v>1</v>
      </c>
    </row>
    <row r="4093" spans="1:14" x14ac:dyDescent="0.25">
      <c r="A4093" s="2">
        <v>45378</v>
      </c>
      <c r="B4093" s="3">
        <f t="shared" si="191"/>
        <v>2024</v>
      </c>
      <c r="C4093" t="str">
        <f t="shared" si="189"/>
        <v>2023-2024</v>
      </c>
      <c r="D4093" t="s">
        <v>148</v>
      </c>
      <c r="E4093" t="s">
        <v>108</v>
      </c>
      <c r="F4093" t="str">
        <f t="shared" si="190"/>
        <v>Victoria</v>
      </c>
      <c r="G4093" t="s">
        <v>45</v>
      </c>
      <c r="H4093">
        <v>3018</v>
      </c>
      <c r="I4093" t="s">
        <v>11</v>
      </c>
      <c r="J4093" t="s">
        <v>46</v>
      </c>
      <c r="K4093" t="s">
        <v>155</v>
      </c>
      <c r="L4093" t="s">
        <v>20</v>
      </c>
      <c r="M4093" s="5">
        <v>2052.5300000000007</v>
      </c>
      <c r="N4093">
        <v>1</v>
      </c>
    </row>
    <row r="4094" spans="1:14" x14ac:dyDescent="0.25">
      <c r="A4094" s="2">
        <v>45352</v>
      </c>
      <c r="B4094" s="3">
        <f t="shared" si="191"/>
        <v>2024</v>
      </c>
      <c r="C4094" t="str">
        <f t="shared" si="189"/>
        <v>2023-2024</v>
      </c>
      <c r="D4094" t="s">
        <v>147</v>
      </c>
      <c r="E4094" t="s">
        <v>146</v>
      </c>
      <c r="F4094" t="str">
        <f t="shared" si="190"/>
        <v>Victoria</v>
      </c>
      <c r="G4094" t="s">
        <v>45</v>
      </c>
      <c r="H4094">
        <v>3353</v>
      </c>
      <c r="I4094" t="s">
        <v>11</v>
      </c>
      <c r="J4094" t="s">
        <v>60</v>
      </c>
      <c r="K4094" t="s">
        <v>155</v>
      </c>
      <c r="L4094" t="s">
        <v>20</v>
      </c>
      <c r="M4094" s="5">
        <v>2054.2000000000003</v>
      </c>
      <c r="N4094">
        <v>1</v>
      </c>
    </row>
    <row r="4095" spans="1:14" x14ac:dyDescent="0.25">
      <c r="A4095" s="2">
        <v>45702</v>
      </c>
      <c r="B4095" s="3">
        <f t="shared" si="191"/>
        <v>2025</v>
      </c>
      <c r="C4095" t="str">
        <f t="shared" si="189"/>
        <v>2024-2025</v>
      </c>
      <c r="D4095" t="s">
        <v>147</v>
      </c>
      <c r="E4095" t="s">
        <v>42</v>
      </c>
      <c r="F4095" t="str">
        <f t="shared" si="190"/>
        <v>Queensland</v>
      </c>
      <c r="G4095" t="s">
        <v>35</v>
      </c>
      <c r="H4095">
        <v>4053</v>
      </c>
      <c r="I4095" t="s">
        <v>11</v>
      </c>
      <c r="J4095" t="s">
        <v>43</v>
      </c>
      <c r="K4095" t="s">
        <v>150</v>
      </c>
      <c r="L4095" t="s">
        <v>18</v>
      </c>
      <c r="M4095" s="5">
        <v>2064.2299999999996</v>
      </c>
      <c r="N4095">
        <v>1</v>
      </c>
    </row>
    <row r="4096" spans="1:14" x14ac:dyDescent="0.25">
      <c r="A4096" s="2">
        <v>45684</v>
      </c>
      <c r="B4096" s="3">
        <f t="shared" si="191"/>
        <v>2025</v>
      </c>
      <c r="C4096" t="str">
        <f t="shared" si="189"/>
        <v>2024-2025</v>
      </c>
      <c r="D4096" t="s">
        <v>147</v>
      </c>
      <c r="E4096" t="s">
        <v>135</v>
      </c>
      <c r="F4096" t="str">
        <f t="shared" si="190"/>
        <v>Victoria</v>
      </c>
      <c r="G4096" t="s">
        <v>45</v>
      </c>
      <c r="H4096">
        <v>3550</v>
      </c>
      <c r="I4096" t="s">
        <v>11</v>
      </c>
      <c r="J4096" t="s">
        <v>60</v>
      </c>
      <c r="K4096" t="s">
        <v>150</v>
      </c>
      <c r="L4096" t="s">
        <v>18</v>
      </c>
      <c r="M4096" s="5">
        <v>2070.02</v>
      </c>
      <c r="N4096">
        <v>1</v>
      </c>
    </row>
    <row r="4097" spans="1:14" x14ac:dyDescent="0.25">
      <c r="A4097" s="2">
        <v>45656</v>
      </c>
      <c r="B4097" s="3">
        <f t="shared" si="191"/>
        <v>2025</v>
      </c>
      <c r="C4097" t="str">
        <f t="shared" si="189"/>
        <v>2024-2025</v>
      </c>
      <c r="D4097" t="s">
        <v>147</v>
      </c>
      <c r="E4097" t="s">
        <v>132</v>
      </c>
      <c r="F4097" t="str">
        <f t="shared" si="190"/>
        <v>New South Wales</v>
      </c>
      <c r="G4097" t="s">
        <v>10</v>
      </c>
      <c r="H4097">
        <v>2800</v>
      </c>
      <c r="I4097" t="s">
        <v>11</v>
      </c>
      <c r="J4097" t="s">
        <v>25</v>
      </c>
      <c r="K4097" t="s">
        <v>154</v>
      </c>
      <c r="L4097" t="s">
        <v>14</v>
      </c>
      <c r="M4097" s="5">
        <v>2075.1999999999998</v>
      </c>
      <c r="N4097">
        <v>1</v>
      </c>
    </row>
    <row r="4098" spans="1:14" x14ac:dyDescent="0.25">
      <c r="A4098" s="2">
        <v>45413</v>
      </c>
      <c r="B4098" s="3">
        <f t="shared" si="191"/>
        <v>2024</v>
      </c>
      <c r="C4098" t="str">
        <f t="shared" ref="C4098:C4161" si="192">IF(MONTH(A4098) &gt;= 7, YEAR(A4098) &amp; "-" &amp; YEAR(A4098) + 1, YEAR(A4098) - 1 &amp; "-" &amp; YEAR(A4098))</f>
        <v>2023-2024</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25">
      <c r="A4099" s="2">
        <v>45337</v>
      </c>
      <c r="B4099" s="3">
        <f t="shared" ref="B4099:B4162" si="194">IF(MONTH(A4099)&gt;=7,YEAR(A4099)+1,YEAR(A4099))</f>
        <v>2024</v>
      </c>
      <c r="C4099" t="str">
        <f t="shared" si="192"/>
        <v>2023-2024</v>
      </c>
      <c r="D4099" t="s">
        <v>147</v>
      </c>
      <c r="E4099" t="s">
        <v>50</v>
      </c>
      <c r="F4099" t="str">
        <f t="shared" si="193"/>
        <v>Queensland</v>
      </c>
      <c r="G4099" t="s">
        <v>35</v>
      </c>
      <c r="H4099">
        <v>4703</v>
      </c>
      <c r="I4099" t="s">
        <v>11</v>
      </c>
      <c r="J4099" t="s">
        <v>51</v>
      </c>
      <c r="K4099" t="s">
        <v>150</v>
      </c>
      <c r="L4099" t="s">
        <v>18</v>
      </c>
      <c r="M4099" s="5">
        <v>2078.84</v>
      </c>
      <c r="N4099">
        <v>1</v>
      </c>
    </row>
    <row r="4100" spans="1:14" x14ac:dyDescent="0.25">
      <c r="A4100" s="2">
        <v>45558</v>
      </c>
      <c r="B4100" s="3">
        <f t="shared" si="194"/>
        <v>2025</v>
      </c>
      <c r="C4100" t="str">
        <f t="shared" si="192"/>
        <v>2024-2025</v>
      </c>
      <c r="D4100" t="s">
        <v>147</v>
      </c>
      <c r="E4100" t="s">
        <v>99</v>
      </c>
      <c r="F4100" t="str">
        <f t="shared" si="193"/>
        <v>Victoria</v>
      </c>
      <c r="G4100" t="s">
        <v>45</v>
      </c>
      <c r="H4100">
        <v>3148</v>
      </c>
      <c r="I4100" t="s">
        <v>11</v>
      </c>
      <c r="J4100" t="s">
        <v>63</v>
      </c>
      <c r="K4100" t="s">
        <v>157</v>
      </c>
      <c r="L4100" t="s">
        <v>22</v>
      </c>
      <c r="M4100" s="5">
        <v>2084.89</v>
      </c>
      <c r="N4100">
        <v>1</v>
      </c>
    </row>
    <row r="4101" spans="1:14" x14ac:dyDescent="0.25">
      <c r="A4101" s="2">
        <v>45333</v>
      </c>
      <c r="B4101" s="3">
        <f t="shared" si="194"/>
        <v>2024</v>
      </c>
      <c r="C4101" t="str">
        <f t="shared" si="192"/>
        <v>2023-2024</v>
      </c>
      <c r="D4101" t="s">
        <v>147</v>
      </c>
      <c r="E4101" t="s">
        <v>26</v>
      </c>
      <c r="F4101" t="str">
        <f t="shared" si="193"/>
        <v>New South Wales</v>
      </c>
      <c r="G4101" t="s">
        <v>10</v>
      </c>
      <c r="H4101">
        <v>2141</v>
      </c>
      <c r="I4101" t="s">
        <v>11</v>
      </c>
      <c r="J4101" t="s">
        <v>27</v>
      </c>
      <c r="K4101" t="s">
        <v>153</v>
      </c>
      <c r="L4101" t="s">
        <v>16</v>
      </c>
      <c r="M4101" s="5">
        <v>2088.8900000000003</v>
      </c>
      <c r="N4101">
        <v>1</v>
      </c>
    </row>
    <row r="4102" spans="1:14" x14ac:dyDescent="0.25">
      <c r="A4102" s="2">
        <v>45468</v>
      </c>
      <c r="B4102" s="3">
        <f t="shared" si="194"/>
        <v>2024</v>
      </c>
      <c r="C4102" t="str">
        <f t="shared" si="192"/>
        <v>2023-2024</v>
      </c>
      <c r="D4102" t="s">
        <v>147</v>
      </c>
      <c r="E4102" t="s">
        <v>82</v>
      </c>
      <c r="F4102" t="str">
        <f t="shared" si="193"/>
        <v>Queensland</v>
      </c>
      <c r="G4102" t="s">
        <v>35</v>
      </c>
      <c r="H4102">
        <v>4012</v>
      </c>
      <c r="I4102" t="s">
        <v>11</v>
      </c>
      <c r="J4102" t="s">
        <v>43</v>
      </c>
      <c r="K4102" t="s">
        <v>149</v>
      </c>
      <c r="L4102" t="s">
        <v>15</v>
      </c>
      <c r="M4102" s="5">
        <v>2096.44</v>
      </c>
      <c r="N4102">
        <v>1</v>
      </c>
    </row>
    <row r="4103" spans="1:14" x14ac:dyDescent="0.25">
      <c r="A4103" s="2">
        <v>45907</v>
      </c>
      <c r="B4103" s="3">
        <f t="shared" si="194"/>
        <v>2026</v>
      </c>
      <c r="C4103" t="str">
        <f t="shared" si="192"/>
        <v>2025-2026</v>
      </c>
      <c r="D4103" t="s">
        <v>148</v>
      </c>
      <c r="E4103" t="s">
        <v>40</v>
      </c>
      <c r="F4103" t="str">
        <f t="shared" si="193"/>
        <v>New South Wales</v>
      </c>
      <c r="G4103" t="s">
        <v>10</v>
      </c>
      <c r="H4103">
        <v>2116</v>
      </c>
      <c r="I4103" t="s">
        <v>11</v>
      </c>
      <c r="J4103" t="s">
        <v>27</v>
      </c>
      <c r="K4103" t="s">
        <v>150</v>
      </c>
      <c r="L4103" t="s">
        <v>18</v>
      </c>
      <c r="M4103" s="5">
        <v>2100.3100000000004</v>
      </c>
      <c r="N4103">
        <v>1</v>
      </c>
    </row>
    <row r="4104" spans="1:14" x14ac:dyDescent="0.25">
      <c r="A4104" s="2">
        <v>45323</v>
      </c>
      <c r="B4104" s="3">
        <f t="shared" si="194"/>
        <v>2024</v>
      </c>
      <c r="C4104" t="str">
        <f t="shared" si="192"/>
        <v>2023-2024</v>
      </c>
      <c r="D4104" t="s">
        <v>147</v>
      </c>
      <c r="E4104" t="s">
        <v>139</v>
      </c>
      <c r="F4104" t="str">
        <f t="shared" si="193"/>
        <v>New South Wales</v>
      </c>
      <c r="G4104" t="s">
        <v>10</v>
      </c>
      <c r="H4104">
        <v>2020</v>
      </c>
      <c r="I4104" t="s">
        <v>11</v>
      </c>
      <c r="J4104" t="s">
        <v>12</v>
      </c>
      <c r="K4104" t="s">
        <v>155</v>
      </c>
      <c r="L4104" t="s">
        <v>20</v>
      </c>
      <c r="M4104" s="5">
        <v>2102.9300000000007</v>
      </c>
      <c r="N4104">
        <v>1</v>
      </c>
    </row>
    <row r="4105" spans="1:14" x14ac:dyDescent="0.25">
      <c r="A4105" s="2">
        <v>45306</v>
      </c>
      <c r="B4105" s="3">
        <f t="shared" si="194"/>
        <v>2024</v>
      </c>
      <c r="C4105" t="str">
        <f t="shared" si="192"/>
        <v>2023-2024</v>
      </c>
      <c r="D4105" t="s">
        <v>147</v>
      </c>
      <c r="E4105" t="s">
        <v>117</v>
      </c>
      <c r="F4105" t="str">
        <f t="shared" si="193"/>
        <v>Queensland</v>
      </c>
      <c r="G4105" t="s">
        <v>35</v>
      </c>
      <c r="H4105">
        <v>4119</v>
      </c>
      <c r="I4105" t="s">
        <v>11</v>
      </c>
      <c r="J4105" t="s">
        <v>43</v>
      </c>
      <c r="K4105" t="s">
        <v>155</v>
      </c>
      <c r="L4105" t="s">
        <v>20</v>
      </c>
      <c r="M4105" s="5">
        <v>2104.5300000000007</v>
      </c>
      <c r="N4105">
        <v>1</v>
      </c>
    </row>
    <row r="4106" spans="1:14" x14ac:dyDescent="0.25">
      <c r="A4106" s="2">
        <v>45765</v>
      </c>
      <c r="B4106" s="3">
        <f t="shared" si="194"/>
        <v>2025</v>
      </c>
      <c r="C4106" t="str">
        <f t="shared" si="192"/>
        <v>2024-2025</v>
      </c>
      <c r="D4106" t="s">
        <v>147</v>
      </c>
      <c r="E4106" t="s">
        <v>64</v>
      </c>
      <c r="F4106" t="str">
        <f t="shared" si="193"/>
        <v>Victoria</v>
      </c>
      <c r="G4106" t="s">
        <v>45</v>
      </c>
      <c r="H4106">
        <v>3199</v>
      </c>
      <c r="I4106" t="s">
        <v>11</v>
      </c>
      <c r="J4106" t="s">
        <v>63</v>
      </c>
      <c r="K4106" t="s">
        <v>150</v>
      </c>
      <c r="L4106" t="s">
        <v>18</v>
      </c>
      <c r="M4106" s="5">
        <v>2109.84</v>
      </c>
      <c r="N4106">
        <v>1</v>
      </c>
    </row>
    <row r="4107" spans="1:14" x14ac:dyDescent="0.25">
      <c r="A4107" s="2">
        <v>45941</v>
      </c>
      <c r="B4107" s="3">
        <f t="shared" si="194"/>
        <v>2026</v>
      </c>
      <c r="C4107" t="str">
        <f t="shared" si="192"/>
        <v>2025-2026</v>
      </c>
      <c r="D4107" t="s">
        <v>147</v>
      </c>
      <c r="E4107" t="s">
        <v>92</v>
      </c>
      <c r="F4107" t="str">
        <f t="shared" si="193"/>
        <v>Queensland</v>
      </c>
      <c r="G4107" t="s">
        <v>35</v>
      </c>
      <c r="H4107">
        <v>4068</v>
      </c>
      <c r="I4107" t="s">
        <v>11</v>
      </c>
      <c r="J4107" t="s">
        <v>43</v>
      </c>
      <c r="K4107" t="s">
        <v>153</v>
      </c>
      <c r="L4107" t="s">
        <v>16</v>
      </c>
      <c r="M4107" s="5">
        <v>2111.92</v>
      </c>
      <c r="N4107">
        <v>1</v>
      </c>
    </row>
    <row r="4108" spans="1:14" x14ac:dyDescent="0.25">
      <c r="A4108" s="2">
        <v>45481</v>
      </c>
      <c r="B4108" s="3">
        <f t="shared" si="194"/>
        <v>2025</v>
      </c>
      <c r="C4108" t="str">
        <f t="shared" si="192"/>
        <v>2024-2025</v>
      </c>
      <c r="D4108" t="s">
        <v>148</v>
      </c>
      <c r="E4108" t="s">
        <v>146</v>
      </c>
      <c r="F4108" t="str">
        <f t="shared" si="193"/>
        <v>Victoria</v>
      </c>
      <c r="G4108" t="s">
        <v>45</v>
      </c>
      <c r="H4108">
        <v>3353</v>
      </c>
      <c r="I4108" t="s">
        <v>11</v>
      </c>
      <c r="J4108" t="s">
        <v>60</v>
      </c>
      <c r="K4108" t="s">
        <v>150</v>
      </c>
      <c r="L4108" t="s">
        <v>18</v>
      </c>
      <c r="M4108" s="5">
        <v>2117.17</v>
      </c>
      <c r="N4108">
        <v>1</v>
      </c>
    </row>
    <row r="4109" spans="1:14" x14ac:dyDescent="0.25">
      <c r="A4109" s="2">
        <v>45386</v>
      </c>
      <c r="B4109" s="3">
        <f t="shared" si="194"/>
        <v>2024</v>
      </c>
      <c r="C4109" t="str">
        <f t="shared" si="192"/>
        <v>2023-2024</v>
      </c>
      <c r="D4109" t="s">
        <v>147</v>
      </c>
      <c r="E4109" t="s">
        <v>145</v>
      </c>
      <c r="F4109" t="str">
        <f t="shared" si="193"/>
        <v>New South Wales</v>
      </c>
      <c r="G4109" t="s">
        <v>10</v>
      </c>
      <c r="H4109">
        <v>2101</v>
      </c>
      <c r="I4109" t="s">
        <v>11</v>
      </c>
      <c r="J4109" t="s">
        <v>27</v>
      </c>
      <c r="K4109" t="s">
        <v>150</v>
      </c>
      <c r="L4109" t="s">
        <v>18</v>
      </c>
      <c r="M4109" s="5">
        <v>2121.4</v>
      </c>
      <c r="N4109">
        <v>1</v>
      </c>
    </row>
    <row r="4110" spans="1:14" x14ac:dyDescent="0.25">
      <c r="A4110" s="2">
        <v>45398</v>
      </c>
      <c r="B4110" s="3">
        <f t="shared" si="194"/>
        <v>2024</v>
      </c>
      <c r="C4110" t="str">
        <f t="shared" si="192"/>
        <v>2023-2024</v>
      </c>
      <c r="D4110" t="s">
        <v>147</v>
      </c>
      <c r="E4110" t="s">
        <v>113</v>
      </c>
      <c r="F4110" t="str">
        <f t="shared" si="193"/>
        <v>Queensland</v>
      </c>
      <c r="G4110" t="s">
        <v>35</v>
      </c>
      <c r="H4110">
        <v>4215</v>
      </c>
      <c r="I4110" t="s">
        <v>11</v>
      </c>
      <c r="J4110" t="s">
        <v>104</v>
      </c>
      <c r="K4110" t="s">
        <v>155</v>
      </c>
      <c r="L4110" t="s">
        <v>20</v>
      </c>
      <c r="M4110" s="5">
        <v>2139.3100000000004</v>
      </c>
      <c r="N4110">
        <v>1</v>
      </c>
    </row>
    <row r="4111" spans="1:14" x14ac:dyDescent="0.25">
      <c r="A4111" s="2">
        <v>45851</v>
      </c>
      <c r="B4111" s="3">
        <f t="shared" si="194"/>
        <v>2026</v>
      </c>
      <c r="C4111" t="str">
        <f t="shared" si="192"/>
        <v>2025-2026</v>
      </c>
      <c r="D4111" t="s">
        <v>147</v>
      </c>
      <c r="E4111" t="s">
        <v>110</v>
      </c>
      <c r="F4111" t="str">
        <f t="shared" si="193"/>
        <v>Queensland</v>
      </c>
      <c r="G4111" t="s">
        <v>35</v>
      </c>
      <c r="H4111">
        <v>4680</v>
      </c>
      <c r="I4111" t="s">
        <v>11</v>
      </c>
      <c r="J4111" t="s">
        <v>51</v>
      </c>
      <c r="K4111" t="s">
        <v>150</v>
      </c>
      <c r="L4111" t="s">
        <v>18</v>
      </c>
      <c r="M4111" s="5">
        <v>2140.92</v>
      </c>
      <c r="N4111">
        <v>1</v>
      </c>
    </row>
    <row r="4112" spans="1:14" x14ac:dyDescent="0.25">
      <c r="A4112" s="2">
        <v>45620</v>
      </c>
      <c r="B4112" s="3">
        <f t="shared" si="194"/>
        <v>2025</v>
      </c>
      <c r="C4112" t="str">
        <f t="shared" si="192"/>
        <v>2024-2025</v>
      </c>
      <c r="D4112" t="s">
        <v>147</v>
      </c>
      <c r="E4112" t="s">
        <v>146</v>
      </c>
      <c r="F4112" t="str">
        <f t="shared" si="193"/>
        <v>Victoria</v>
      </c>
      <c r="G4112" t="s">
        <v>45</v>
      </c>
      <c r="H4112">
        <v>3353</v>
      </c>
      <c r="I4112" t="s">
        <v>11</v>
      </c>
      <c r="J4112" t="s">
        <v>60</v>
      </c>
      <c r="K4112" t="s">
        <v>154</v>
      </c>
      <c r="L4112" t="s">
        <v>14</v>
      </c>
      <c r="M4112" s="5">
        <v>2150.0699999999997</v>
      </c>
      <c r="N4112">
        <v>1</v>
      </c>
    </row>
    <row r="4113" spans="1:14" x14ac:dyDescent="0.25">
      <c r="A4113" s="2">
        <v>45761</v>
      </c>
      <c r="B4113" s="3">
        <f t="shared" si="194"/>
        <v>2025</v>
      </c>
      <c r="C4113" t="str">
        <f t="shared" si="192"/>
        <v>2024-2025</v>
      </c>
      <c r="D4113" t="s">
        <v>148</v>
      </c>
      <c r="E4113" t="s">
        <v>124</v>
      </c>
      <c r="F4113" t="str">
        <f t="shared" si="193"/>
        <v>New South Wales</v>
      </c>
      <c r="G4113" t="s">
        <v>10</v>
      </c>
      <c r="H4113">
        <v>2015</v>
      </c>
      <c r="I4113" t="s">
        <v>11</v>
      </c>
      <c r="J4113" t="s">
        <v>12</v>
      </c>
      <c r="K4113" t="s">
        <v>151</v>
      </c>
      <c r="L4113" t="s">
        <v>21</v>
      </c>
      <c r="M4113" s="5">
        <v>2150.67</v>
      </c>
      <c r="N4113">
        <v>1</v>
      </c>
    </row>
    <row r="4114" spans="1:14" x14ac:dyDescent="0.25">
      <c r="A4114" s="2">
        <v>45808</v>
      </c>
      <c r="B4114" s="3">
        <f t="shared" si="194"/>
        <v>2025</v>
      </c>
      <c r="C4114" t="str">
        <f t="shared" si="192"/>
        <v>2024-2025</v>
      </c>
      <c r="D4114" t="s">
        <v>147</v>
      </c>
      <c r="E4114" t="s">
        <v>59</v>
      </c>
      <c r="F4114" t="str">
        <f t="shared" si="193"/>
        <v>Victoria</v>
      </c>
      <c r="G4114" t="s">
        <v>45</v>
      </c>
      <c r="H4114">
        <v>3280</v>
      </c>
      <c r="I4114" t="s">
        <v>11</v>
      </c>
      <c r="J4114" t="s">
        <v>60</v>
      </c>
      <c r="K4114" t="s">
        <v>151</v>
      </c>
      <c r="L4114" t="s">
        <v>21</v>
      </c>
      <c r="M4114" s="5">
        <v>2151.63</v>
      </c>
      <c r="N4114">
        <v>1</v>
      </c>
    </row>
    <row r="4115" spans="1:14" x14ac:dyDescent="0.25">
      <c r="A4115" s="2">
        <v>45370</v>
      </c>
      <c r="B4115" s="3">
        <f t="shared" si="194"/>
        <v>2024</v>
      </c>
      <c r="C4115" t="str">
        <f t="shared" si="192"/>
        <v>2023-2024</v>
      </c>
      <c r="D4115" t="s">
        <v>147</v>
      </c>
      <c r="E4115" t="s">
        <v>57</v>
      </c>
      <c r="F4115" t="str">
        <f t="shared" si="193"/>
        <v>New South Wales</v>
      </c>
      <c r="G4115" t="s">
        <v>10</v>
      </c>
      <c r="H4115">
        <v>2560</v>
      </c>
      <c r="I4115" t="s">
        <v>11</v>
      </c>
      <c r="J4115" t="s">
        <v>58</v>
      </c>
      <c r="K4115" t="s">
        <v>150</v>
      </c>
      <c r="L4115" t="s">
        <v>18</v>
      </c>
      <c r="M4115" s="5">
        <v>2156.38</v>
      </c>
      <c r="N4115">
        <v>1</v>
      </c>
    </row>
    <row r="4116" spans="1:14" x14ac:dyDescent="0.25">
      <c r="A4116" s="2">
        <v>45796</v>
      </c>
      <c r="B4116" s="3">
        <f t="shared" si="194"/>
        <v>2025</v>
      </c>
      <c r="C4116" t="str">
        <f t="shared" si="192"/>
        <v>2024-2025</v>
      </c>
      <c r="D4116" t="s">
        <v>148</v>
      </c>
      <c r="E4116" t="s">
        <v>78</v>
      </c>
      <c r="F4116" t="str">
        <f t="shared" si="193"/>
        <v>New South Wales</v>
      </c>
      <c r="G4116" t="s">
        <v>10</v>
      </c>
      <c r="H4116">
        <v>2350</v>
      </c>
      <c r="I4116" t="s">
        <v>11</v>
      </c>
      <c r="J4116" t="s">
        <v>68</v>
      </c>
      <c r="K4116" t="s">
        <v>150</v>
      </c>
      <c r="L4116" t="s">
        <v>18</v>
      </c>
      <c r="M4116" s="5">
        <v>2156.83</v>
      </c>
      <c r="N4116">
        <v>1</v>
      </c>
    </row>
    <row r="4117" spans="1:14" x14ac:dyDescent="0.25">
      <c r="A4117" s="2">
        <v>45349</v>
      </c>
      <c r="B4117" s="3">
        <f t="shared" si="194"/>
        <v>2024</v>
      </c>
      <c r="C4117" t="str">
        <f t="shared" si="192"/>
        <v>2023-2024</v>
      </c>
      <c r="D4117" t="s">
        <v>147</v>
      </c>
      <c r="E4117" t="s">
        <v>140</v>
      </c>
      <c r="F4117" t="str">
        <f t="shared" si="193"/>
        <v>Tasmania</v>
      </c>
      <c r="G4117" t="s">
        <v>70</v>
      </c>
      <c r="H4117">
        <v>7320</v>
      </c>
      <c r="I4117" t="s">
        <v>11</v>
      </c>
      <c r="J4117" t="s">
        <v>71</v>
      </c>
      <c r="K4117" t="s">
        <v>150</v>
      </c>
      <c r="L4117" t="s">
        <v>18</v>
      </c>
      <c r="M4117" s="5">
        <v>2156.9399999999996</v>
      </c>
      <c r="N4117">
        <v>1</v>
      </c>
    </row>
    <row r="4118" spans="1:14" x14ac:dyDescent="0.25">
      <c r="A4118" s="2">
        <v>45631</v>
      </c>
      <c r="B4118" s="3">
        <f t="shared" si="194"/>
        <v>2025</v>
      </c>
      <c r="C4118" t="str">
        <f t="shared" si="192"/>
        <v>2024-2025</v>
      </c>
      <c r="D4118" t="s">
        <v>147</v>
      </c>
      <c r="E4118" t="s">
        <v>41</v>
      </c>
      <c r="F4118" t="str">
        <f t="shared" si="193"/>
        <v>New South Wales</v>
      </c>
      <c r="G4118" t="s">
        <v>10</v>
      </c>
      <c r="H4118">
        <v>2830</v>
      </c>
      <c r="I4118" t="s">
        <v>11</v>
      </c>
      <c r="J4118" t="s">
        <v>25</v>
      </c>
      <c r="K4118" t="s">
        <v>150</v>
      </c>
      <c r="L4118" t="s">
        <v>18</v>
      </c>
      <c r="M4118" s="5">
        <v>2169.37</v>
      </c>
      <c r="N4118">
        <v>1</v>
      </c>
    </row>
    <row r="4119" spans="1:14" x14ac:dyDescent="0.25">
      <c r="A4119" s="2">
        <v>45874</v>
      </c>
      <c r="B4119" s="3">
        <f t="shared" si="194"/>
        <v>2026</v>
      </c>
      <c r="C4119" t="str">
        <f t="shared" si="192"/>
        <v>2025-2026</v>
      </c>
      <c r="D4119" t="s">
        <v>147</v>
      </c>
      <c r="E4119" t="s">
        <v>65</v>
      </c>
      <c r="F4119" t="str">
        <f t="shared" si="193"/>
        <v>New South Wales</v>
      </c>
      <c r="G4119" t="s">
        <v>10</v>
      </c>
      <c r="H4119">
        <v>2541</v>
      </c>
      <c r="I4119" t="s">
        <v>11</v>
      </c>
      <c r="J4119" t="s">
        <v>58</v>
      </c>
      <c r="K4119" t="s">
        <v>155</v>
      </c>
      <c r="L4119" t="s">
        <v>20</v>
      </c>
      <c r="M4119" s="5">
        <v>2171.88</v>
      </c>
      <c r="N4119">
        <v>1</v>
      </c>
    </row>
    <row r="4120" spans="1:14" x14ac:dyDescent="0.25">
      <c r="A4120" s="2">
        <v>45861</v>
      </c>
      <c r="B4120" s="3">
        <f t="shared" si="194"/>
        <v>2026</v>
      </c>
      <c r="C4120" t="str">
        <f t="shared" si="192"/>
        <v>2025-2026</v>
      </c>
      <c r="D4120" t="s">
        <v>147</v>
      </c>
      <c r="E4120" t="s">
        <v>67</v>
      </c>
      <c r="F4120" t="str">
        <f t="shared" si="193"/>
        <v>New South Wales</v>
      </c>
      <c r="G4120" t="s">
        <v>10</v>
      </c>
      <c r="H4120">
        <v>2478</v>
      </c>
      <c r="I4120" t="s">
        <v>11</v>
      </c>
      <c r="J4120" t="s">
        <v>68</v>
      </c>
      <c r="K4120" t="s">
        <v>151</v>
      </c>
      <c r="L4120" t="s">
        <v>21</v>
      </c>
      <c r="M4120" s="5">
        <v>2181.59</v>
      </c>
      <c r="N4120">
        <v>1</v>
      </c>
    </row>
    <row r="4121" spans="1:14" x14ac:dyDescent="0.25">
      <c r="A4121" s="2">
        <v>45941</v>
      </c>
      <c r="B4121" s="3">
        <f t="shared" si="194"/>
        <v>2026</v>
      </c>
      <c r="C4121" t="str">
        <f t="shared" si="192"/>
        <v>2025-2026</v>
      </c>
      <c r="D4121" t="s">
        <v>148</v>
      </c>
      <c r="E4121" t="s">
        <v>100</v>
      </c>
      <c r="F4121" t="str">
        <f t="shared" si="193"/>
        <v>Western Australia</v>
      </c>
      <c r="G4121" t="s">
        <v>48</v>
      </c>
      <c r="H4121">
        <v>6021</v>
      </c>
      <c r="I4121" t="s">
        <v>11</v>
      </c>
      <c r="J4121" t="s">
        <v>49</v>
      </c>
      <c r="K4121" t="s">
        <v>150</v>
      </c>
      <c r="L4121" t="s">
        <v>18</v>
      </c>
      <c r="M4121" s="5">
        <v>2190.23</v>
      </c>
      <c r="N4121">
        <v>1</v>
      </c>
    </row>
    <row r="4122" spans="1:14" x14ac:dyDescent="0.25">
      <c r="A4122" s="2">
        <v>45961</v>
      </c>
      <c r="B4122" s="3">
        <f t="shared" si="194"/>
        <v>2026</v>
      </c>
      <c r="C4122" t="str">
        <f t="shared" si="192"/>
        <v>2025-2026</v>
      </c>
      <c r="D4122" t="s">
        <v>147</v>
      </c>
      <c r="E4122" t="s">
        <v>65</v>
      </c>
      <c r="F4122" t="str">
        <f t="shared" si="193"/>
        <v>New South Wales</v>
      </c>
      <c r="G4122" t="s">
        <v>10</v>
      </c>
      <c r="H4122">
        <v>2541</v>
      </c>
      <c r="I4122" t="s">
        <v>11</v>
      </c>
      <c r="J4122" t="s">
        <v>58</v>
      </c>
      <c r="K4122" t="s">
        <v>151</v>
      </c>
      <c r="L4122" t="s">
        <v>21</v>
      </c>
      <c r="M4122" s="5">
        <v>2200.87</v>
      </c>
      <c r="N4122">
        <v>1</v>
      </c>
    </row>
    <row r="4123" spans="1:14" x14ac:dyDescent="0.25">
      <c r="A4123" s="2">
        <v>45709</v>
      </c>
      <c r="B4123" s="3">
        <f t="shared" si="194"/>
        <v>2025</v>
      </c>
      <c r="C4123" t="str">
        <f t="shared" si="192"/>
        <v>2024-2025</v>
      </c>
      <c r="D4123" t="s">
        <v>147</v>
      </c>
      <c r="E4123" t="s">
        <v>135</v>
      </c>
      <c r="F4123" t="str">
        <f t="shared" si="193"/>
        <v>Victoria</v>
      </c>
      <c r="G4123" t="s">
        <v>45</v>
      </c>
      <c r="H4123">
        <v>3550</v>
      </c>
      <c r="I4123" t="s">
        <v>11</v>
      </c>
      <c r="J4123" t="s">
        <v>60</v>
      </c>
      <c r="K4123" t="s">
        <v>155</v>
      </c>
      <c r="L4123" t="s">
        <v>20</v>
      </c>
      <c r="M4123" s="5">
        <v>2202.71</v>
      </c>
      <c r="N4123">
        <v>1</v>
      </c>
    </row>
    <row r="4124" spans="1:14" x14ac:dyDescent="0.25">
      <c r="A4124" s="2">
        <v>45644</v>
      </c>
      <c r="B4124" s="3">
        <f t="shared" si="194"/>
        <v>2025</v>
      </c>
      <c r="C4124" t="str">
        <f t="shared" si="192"/>
        <v>2024-2025</v>
      </c>
      <c r="D4124" t="s">
        <v>147</v>
      </c>
      <c r="E4124" t="s">
        <v>139</v>
      </c>
      <c r="F4124" t="str">
        <f t="shared" si="193"/>
        <v>New South Wales</v>
      </c>
      <c r="G4124" t="s">
        <v>10</v>
      </c>
      <c r="H4124">
        <v>2020</v>
      </c>
      <c r="I4124" t="s">
        <v>11</v>
      </c>
      <c r="J4124" t="s">
        <v>12</v>
      </c>
      <c r="K4124" t="s">
        <v>152</v>
      </c>
      <c r="L4124" t="s">
        <v>13</v>
      </c>
      <c r="M4124" s="5">
        <v>2210.1600000000008</v>
      </c>
      <c r="N4124">
        <v>1</v>
      </c>
    </row>
    <row r="4125" spans="1:14" x14ac:dyDescent="0.25">
      <c r="A4125" s="2">
        <v>45732</v>
      </c>
      <c r="B4125" s="3">
        <f t="shared" si="194"/>
        <v>2025</v>
      </c>
      <c r="C4125" t="str">
        <f t="shared" si="192"/>
        <v>2024-2025</v>
      </c>
      <c r="D4125" t="s">
        <v>147</v>
      </c>
      <c r="E4125" t="s">
        <v>28</v>
      </c>
      <c r="F4125" t="str">
        <f t="shared" si="193"/>
        <v>Northern Territory</v>
      </c>
      <c r="G4125" t="s">
        <v>29</v>
      </c>
      <c r="H4125">
        <v>800</v>
      </c>
      <c r="I4125" t="s">
        <v>11</v>
      </c>
      <c r="J4125" t="s">
        <v>30</v>
      </c>
      <c r="K4125" t="s">
        <v>150</v>
      </c>
      <c r="L4125" t="s">
        <v>18</v>
      </c>
      <c r="M4125" s="5">
        <v>2210.5899999999997</v>
      </c>
      <c r="N4125">
        <v>1</v>
      </c>
    </row>
    <row r="4126" spans="1:14" x14ac:dyDescent="0.25">
      <c r="A4126" s="2">
        <v>45801</v>
      </c>
      <c r="B4126" s="3">
        <f t="shared" si="194"/>
        <v>2025</v>
      </c>
      <c r="C4126" t="str">
        <f t="shared" si="192"/>
        <v>2024-2025</v>
      </c>
      <c r="D4126" t="s">
        <v>147</v>
      </c>
      <c r="E4126" t="s">
        <v>103</v>
      </c>
      <c r="F4126" t="str">
        <f t="shared" si="193"/>
        <v>Queensland</v>
      </c>
      <c r="G4126" t="s">
        <v>35</v>
      </c>
      <c r="H4126">
        <v>4509</v>
      </c>
      <c r="I4126" t="s">
        <v>11</v>
      </c>
      <c r="J4126" t="s">
        <v>104</v>
      </c>
      <c r="K4126" t="s">
        <v>155</v>
      </c>
      <c r="L4126" t="s">
        <v>20</v>
      </c>
      <c r="M4126" s="5">
        <v>2217.2600000000007</v>
      </c>
      <c r="N4126">
        <v>1</v>
      </c>
    </row>
    <row r="4127" spans="1:14" x14ac:dyDescent="0.25">
      <c r="A4127" s="2">
        <v>45754</v>
      </c>
      <c r="B4127" s="3">
        <f t="shared" si="194"/>
        <v>2025</v>
      </c>
      <c r="C4127" t="str">
        <f t="shared" si="192"/>
        <v>2024-2025</v>
      </c>
      <c r="D4127" t="s">
        <v>147</v>
      </c>
      <c r="E4127" t="s">
        <v>138</v>
      </c>
      <c r="F4127" t="str">
        <f t="shared" si="193"/>
        <v>Queensland</v>
      </c>
      <c r="G4127" t="s">
        <v>35</v>
      </c>
      <c r="H4127">
        <v>4558</v>
      </c>
      <c r="I4127" t="s">
        <v>11</v>
      </c>
      <c r="J4127" t="s">
        <v>120</v>
      </c>
      <c r="K4127" t="s">
        <v>154</v>
      </c>
      <c r="L4127" t="s">
        <v>14</v>
      </c>
      <c r="M4127" s="5">
        <v>2248.13</v>
      </c>
      <c r="N4127">
        <v>1</v>
      </c>
    </row>
    <row r="4128" spans="1:14" x14ac:dyDescent="0.25">
      <c r="A4128" s="2">
        <v>45713</v>
      </c>
      <c r="B4128" s="3">
        <f t="shared" si="194"/>
        <v>2025</v>
      </c>
      <c r="C4128" t="str">
        <f t="shared" si="192"/>
        <v>2024-2025</v>
      </c>
      <c r="D4128" t="s">
        <v>147</v>
      </c>
      <c r="E4128" t="s">
        <v>37</v>
      </c>
      <c r="F4128" t="str">
        <f t="shared" si="193"/>
        <v>South Australia</v>
      </c>
      <c r="G4128" t="s">
        <v>32</v>
      </c>
      <c r="H4128">
        <v>5607</v>
      </c>
      <c r="I4128" t="s">
        <v>11</v>
      </c>
      <c r="J4128" t="s">
        <v>38</v>
      </c>
      <c r="K4128" t="s">
        <v>150</v>
      </c>
      <c r="L4128" t="s">
        <v>18</v>
      </c>
      <c r="M4128" s="5">
        <v>2257.4</v>
      </c>
      <c r="N4128">
        <v>1</v>
      </c>
    </row>
    <row r="4129" spans="1:14" x14ac:dyDescent="0.25">
      <c r="A4129" s="2">
        <v>45651</v>
      </c>
      <c r="B4129" s="3">
        <f t="shared" si="194"/>
        <v>2025</v>
      </c>
      <c r="C4129" t="str">
        <f t="shared" si="192"/>
        <v>2024-2025</v>
      </c>
      <c r="D4129" t="s">
        <v>147</v>
      </c>
      <c r="E4129" t="s">
        <v>42</v>
      </c>
      <c r="F4129" t="str">
        <f t="shared" si="193"/>
        <v>Queensland</v>
      </c>
      <c r="G4129" t="s">
        <v>35</v>
      </c>
      <c r="H4129">
        <v>4053</v>
      </c>
      <c r="I4129" t="s">
        <v>11</v>
      </c>
      <c r="J4129" t="s">
        <v>43</v>
      </c>
      <c r="K4129" t="s">
        <v>150</v>
      </c>
      <c r="L4129" t="s">
        <v>18</v>
      </c>
      <c r="M4129" s="5">
        <v>2265.1299999999997</v>
      </c>
      <c r="N4129">
        <v>1</v>
      </c>
    </row>
    <row r="4130" spans="1:14" x14ac:dyDescent="0.25">
      <c r="A4130" s="2">
        <v>45734</v>
      </c>
      <c r="B4130" s="3">
        <f t="shared" si="194"/>
        <v>2025</v>
      </c>
      <c r="C4130" t="str">
        <f t="shared" si="192"/>
        <v>2024-2025</v>
      </c>
      <c r="D4130" t="s">
        <v>147</v>
      </c>
      <c r="E4130" t="s">
        <v>136</v>
      </c>
      <c r="F4130" t="str">
        <f t="shared" si="193"/>
        <v>Victoria</v>
      </c>
      <c r="G4130" t="s">
        <v>45</v>
      </c>
      <c r="H4130">
        <v>3175</v>
      </c>
      <c r="I4130" t="s">
        <v>11</v>
      </c>
      <c r="J4130" t="s">
        <v>63</v>
      </c>
      <c r="K4130" t="s">
        <v>155</v>
      </c>
      <c r="L4130" t="s">
        <v>20</v>
      </c>
      <c r="M4130" s="5">
        <v>2268.6199999999994</v>
      </c>
      <c r="N4130">
        <v>1</v>
      </c>
    </row>
    <row r="4131" spans="1:14" x14ac:dyDescent="0.25">
      <c r="A4131" s="2">
        <v>45563</v>
      </c>
      <c r="B4131" s="3">
        <f t="shared" si="194"/>
        <v>2025</v>
      </c>
      <c r="C4131" t="str">
        <f t="shared" si="192"/>
        <v>2024-2025</v>
      </c>
      <c r="D4131" t="s">
        <v>147</v>
      </c>
      <c r="E4131" t="s">
        <v>89</v>
      </c>
      <c r="F4131" t="str">
        <f t="shared" si="193"/>
        <v>Queensland</v>
      </c>
      <c r="G4131" t="s">
        <v>35</v>
      </c>
      <c r="H4131">
        <v>4655</v>
      </c>
      <c r="I4131" t="s">
        <v>11</v>
      </c>
      <c r="J4131" t="s">
        <v>51</v>
      </c>
      <c r="K4131" t="s">
        <v>150</v>
      </c>
      <c r="L4131" t="s">
        <v>18</v>
      </c>
      <c r="M4131" s="5">
        <v>2275</v>
      </c>
      <c r="N4131">
        <v>1</v>
      </c>
    </row>
    <row r="4132" spans="1:14" x14ac:dyDescent="0.25">
      <c r="A4132" s="2">
        <v>45403</v>
      </c>
      <c r="B4132" s="3">
        <f t="shared" si="194"/>
        <v>2024</v>
      </c>
      <c r="C4132" t="str">
        <f t="shared" si="192"/>
        <v>2023-2024</v>
      </c>
      <c r="D4132" t="s">
        <v>147</v>
      </c>
      <c r="E4132" t="s">
        <v>118</v>
      </c>
      <c r="F4132" t="str">
        <f t="shared" si="193"/>
        <v>New South Wales</v>
      </c>
      <c r="G4132" t="s">
        <v>10</v>
      </c>
      <c r="H4132">
        <v>2158</v>
      </c>
      <c r="I4132" t="s">
        <v>11</v>
      </c>
      <c r="J4132" t="s">
        <v>27</v>
      </c>
      <c r="K4132" t="s">
        <v>149</v>
      </c>
      <c r="L4132" t="s">
        <v>15</v>
      </c>
      <c r="M4132" s="5">
        <v>2283.9499999999998</v>
      </c>
      <c r="N4132">
        <v>1</v>
      </c>
    </row>
    <row r="4133" spans="1:14" x14ac:dyDescent="0.25">
      <c r="A4133" s="2">
        <v>45543</v>
      </c>
      <c r="B4133" s="3">
        <f t="shared" si="194"/>
        <v>2025</v>
      </c>
      <c r="C4133" t="str">
        <f t="shared" si="192"/>
        <v>2024-2025</v>
      </c>
      <c r="D4133" t="s">
        <v>147</v>
      </c>
      <c r="E4133" t="s">
        <v>54</v>
      </c>
      <c r="F4133" t="str">
        <f t="shared" si="193"/>
        <v>Victoria</v>
      </c>
      <c r="G4133" t="s">
        <v>45</v>
      </c>
      <c r="H4133">
        <v>3977</v>
      </c>
      <c r="I4133" t="s">
        <v>11</v>
      </c>
      <c r="J4133" t="s">
        <v>55</v>
      </c>
      <c r="K4133" t="s">
        <v>150</v>
      </c>
      <c r="L4133" t="s">
        <v>18</v>
      </c>
      <c r="M4133" s="5">
        <v>2302.0500000000002</v>
      </c>
      <c r="N4133">
        <v>1</v>
      </c>
    </row>
    <row r="4134" spans="1:14" x14ac:dyDescent="0.25">
      <c r="A4134" s="2">
        <v>45620</v>
      </c>
      <c r="B4134" s="3">
        <f t="shared" si="194"/>
        <v>2025</v>
      </c>
      <c r="C4134" t="str">
        <f t="shared" si="192"/>
        <v>2024-2025</v>
      </c>
      <c r="D4134" t="s">
        <v>147</v>
      </c>
      <c r="E4134" t="s">
        <v>9</v>
      </c>
      <c r="F4134" t="str">
        <f t="shared" si="193"/>
        <v>New South Wales</v>
      </c>
      <c r="G4134" t="s">
        <v>10</v>
      </c>
      <c r="H4134">
        <v>2067</v>
      </c>
      <c r="I4134" t="s">
        <v>11</v>
      </c>
      <c r="J4134" t="s">
        <v>12</v>
      </c>
      <c r="K4134" t="s">
        <v>151</v>
      </c>
      <c r="L4134" t="s">
        <v>21</v>
      </c>
      <c r="M4134" s="5">
        <v>2324.2400000000002</v>
      </c>
      <c r="N4134">
        <v>1</v>
      </c>
    </row>
    <row r="4135" spans="1:14" x14ac:dyDescent="0.25">
      <c r="A4135" s="2">
        <v>45389</v>
      </c>
      <c r="B4135" s="3">
        <f t="shared" si="194"/>
        <v>2024</v>
      </c>
      <c r="C4135" t="str">
        <f t="shared" si="192"/>
        <v>2023-2024</v>
      </c>
      <c r="D4135" t="s">
        <v>147</v>
      </c>
      <c r="E4135" t="s">
        <v>99</v>
      </c>
      <c r="F4135" t="str">
        <f t="shared" si="193"/>
        <v>Victoria</v>
      </c>
      <c r="G4135" t="s">
        <v>45</v>
      </c>
      <c r="H4135">
        <v>3148</v>
      </c>
      <c r="I4135" t="s">
        <v>11</v>
      </c>
      <c r="J4135" t="s">
        <v>63</v>
      </c>
      <c r="K4135" t="s">
        <v>155</v>
      </c>
      <c r="L4135" t="s">
        <v>20</v>
      </c>
      <c r="M4135" s="5">
        <v>2327.4299999999998</v>
      </c>
      <c r="N4135">
        <v>1</v>
      </c>
    </row>
    <row r="4136" spans="1:14" x14ac:dyDescent="0.25">
      <c r="A4136" s="2">
        <v>45925</v>
      </c>
      <c r="B4136" s="3">
        <f t="shared" si="194"/>
        <v>2026</v>
      </c>
      <c r="C4136" t="str">
        <f t="shared" si="192"/>
        <v>2025-2026</v>
      </c>
      <c r="D4136" t="s">
        <v>147</v>
      </c>
      <c r="E4136" t="s">
        <v>112</v>
      </c>
      <c r="F4136" t="str">
        <f t="shared" si="193"/>
        <v>Victoria</v>
      </c>
      <c r="G4136" t="s">
        <v>45</v>
      </c>
      <c r="H4136">
        <v>3076</v>
      </c>
      <c r="I4136" t="s">
        <v>11</v>
      </c>
      <c r="J4136" t="s">
        <v>46</v>
      </c>
      <c r="K4136" t="s">
        <v>154</v>
      </c>
      <c r="L4136" t="s">
        <v>14</v>
      </c>
      <c r="M4136" s="5">
        <v>2327.5600000000004</v>
      </c>
      <c r="N4136">
        <v>1</v>
      </c>
    </row>
    <row r="4137" spans="1:14" x14ac:dyDescent="0.25">
      <c r="A4137" s="2">
        <v>45804</v>
      </c>
      <c r="B4137" s="3">
        <f t="shared" si="194"/>
        <v>2025</v>
      </c>
      <c r="C4137" t="str">
        <f t="shared" si="192"/>
        <v>2024-2025</v>
      </c>
      <c r="D4137" t="s">
        <v>147</v>
      </c>
      <c r="E4137" t="s">
        <v>139</v>
      </c>
      <c r="F4137" t="str">
        <f t="shared" si="193"/>
        <v>New South Wales</v>
      </c>
      <c r="G4137" t="s">
        <v>10</v>
      </c>
      <c r="H4137">
        <v>2020</v>
      </c>
      <c r="I4137" t="s">
        <v>11</v>
      </c>
      <c r="J4137" t="s">
        <v>12</v>
      </c>
      <c r="K4137" t="s">
        <v>150</v>
      </c>
      <c r="L4137" t="s">
        <v>18</v>
      </c>
      <c r="M4137" s="5">
        <v>2329.8199999999997</v>
      </c>
      <c r="N4137">
        <v>1</v>
      </c>
    </row>
    <row r="4138" spans="1:14" x14ac:dyDescent="0.25">
      <c r="A4138" s="2">
        <v>45327</v>
      </c>
      <c r="B4138" s="3">
        <f t="shared" si="194"/>
        <v>2024</v>
      </c>
      <c r="C4138" t="str">
        <f t="shared" si="192"/>
        <v>2023-2024</v>
      </c>
      <c r="D4138" t="s">
        <v>147</v>
      </c>
      <c r="E4138" t="s">
        <v>57</v>
      </c>
      <c r="F4138" t="str">
        <f t="shared" si="193"/>
        <v>New South Wales</v>
      </c>
      <c r="G4138" t="s">
        <v>10</v>
      </c>
      <c r="H4138">
        <v>2560</v>
      </c>
      <c r="I4138" t="s">
        <v>11</v>
      </c>
      <c r="J4138" t="s">
        <v>58</v>
      </c>
      <c r="K4138" t="s">
        <v>153</v>
      </c>
      <c r="L4138" t="s">
        <v>16</v>
      </c>
      <c r="M4138" s="5">
        <v>2330.86</v>
      </c>
      <c r="N4138">
        <v>1</v>
      </c>
    </row>
    <row r="4139" spans="1:14" x14ac:dyDescent="0.25">
      <c r="A4139" s="2">
        <v>45752</v>
      </c>
      <c r="B4139" s="3">
        <f t="shared" si="194"/>
        <v>2025</v>
      </c>
      <c r="C4139" t="str">
        <f t="shared" si="192"/>
        <v>2024-2025</v>
      </c>
      <c r="D4139" t="s">
        <v>147</v>
      </c>
      <c r="E4139" t="s">
        <v>95</v>
      </c>
      <c r="F4139" t="str">
        <f t="shared" si="193"/>
        <v>Victoria</v>
      </c>
      <c r="G4139" t="s">
        <v>45</v>
      </c>
      <c r="H4139">
        <v>3931</v>
      </c>
      <c r="I4139" t="s">
        <v>11</v>
      </c>
      <c r="J4139" t="s">
        <v>55</v>
      </c>
      <c r="K4139" t="s">
        <v>150</v>
      </c>
      <c r="L4139" t="s">
        <v>18</v>
      </c>
      <c r="M4139" s="5">
        <v>2333.7799999999997</v>
      </c>
      <c r="N4139">
        <v>1</v>
      </c>
    </row>
    <row r="4140" spans="1:14" x14ac:dyDescent="0.25">
      <c r="A4140" s="2">
        <v>45354</v>
      </c>
      <c r="B4140" s="3">
        <f t="shared" si="194"/>
        <v>2024</v>
      </c>
      <c r="C4140" t="str">
        <f t="shared" si="192"/>
        <v>2023-2024</v>
      </c>
      <c r="D4140" t="s">
        <v>148</v>
      </c>
      <c r="E4140" t="s">
        <v>40</v>
      </c>
      <c r="F4140" t="str">
        <f t="shared" si="193"/>
        <v>New South Wales</v>
      </c>
      <c r="G4140" t="s">
        <v>10</v>
      </c>
      <c r="H4140">
        <v>2116</v>
      </c>
      <c r="I4140" t="s">
        <v>11</v>
      </c>
      <c r="J4140" t="s">
        <v>27</v>
      </c>
      <c r="K4140" t="s">
        <v>152</v>
      </c>
      <c r="L4140" t="s">
        <v>13</v>
      </c>
      <c r="M4140" s="5">
        <v>2342.4600000000005</v>
      </c>
      <c r="N4140">
        <v>1</v>
      </c>
    </row>
    <row r="4141" spans="1:14" x14ac:dyDescent="0.25">
      <c r="A4141" s="2">
        <v>45502</v>
      </c>
      <c r="B4141" s="3">
        <f t="shared" si="194"/>
        <v>2025</v>
      </c>
      <c r="C4141" t="str">
        <f t="shared" si="192"/>
        <v>2024-2025</v>
      </c>
      <c r="D4141" t="s">
        <v>148</v>
      </c>
      <c r="E4141" t="s">
        <v>78</v>
      </c>
      <c r="F4141" t="str">
        <f t="shared" si="193"/>
        <v>New South Wales</v>
      </c>
      <c r="G4141" t="s">
        <v>10</v>
      </c>
      <c r="H4141">
        <v>2350</v>
      </c>
      <c r="I4141" t="s">
        <v>11</v>
      </c>
      <c r="J4141" t="s">
        <v>68</v>
      </c>
      <c r="K4141" t="s">
        <v>153</v>
      </c>
      <c r="L4141" t="s">
        <v>16</v>
      </c>
      <c r="M4141" s="5">
        <v>2346.41</v>
      </c>
      <c r="N4141">
        <v>1</v>
      </c>
    </row>
    <row r="4142" spans="1:14" x14ac:dyDescent="0.25">
      <c r="A4142" s="2">
        <v>45487</v>
      </c>
      <c r="B4142" s="3">
        <f t="shared" si="194"/>
        <v>2025</v>
      </c>
      <c r="C4142" t="str">
        <f t="shared" si="192"/>
        <v>2024-2025</v>
      </c>
      <c r="D4142" t="s">
        <v>148</v>
      </c>
      <c r="E4142" t="s">
        <v>44</v>
      </c>
      <c r="F4142" t="str">
        <f t="shared" si="193"/>
        <v>Victoria</v>
      </c>
      <c r="G4142" t="s">
        <v>45</v>
      </c>
      <c r="H4142">
        <v>3066</v>
      </c>
      <c r="I4142" t="s">
        <v>11</v>
      </c>
      <c r="J4142" t="s">
        <v>46</v>
      </c>
      <c r="K4142" t="s">
        <v>150</v>
      </c>
      <c r="L4142" t="s">
        <v>18</v>
      </c>
      <c r="M4142" s="5">
        <v>2351.94</v>
      </c>
      <c r="N4142">
        <v>1</v>
      </c>
    </row>
    <row r="4143" spans="1:14" x14ac:dyDescent="0.25">
      <c r="A4143" s="2">
        <v>45816</v>
      </c>
      <c r="B4143" s="3">
        <f t="shared" si="194"/>
        <v>2025</v>
      </c>
      <c r="C4143" t="str">
        <f t="shared" si="192"/>
        <v>2024-2025</v>
      </c>
      <c r="D4143" t="s">
        <v>148</v>
      </c>
      <c r="E4143" t="s">
        <v>87</v>
      </c>
      <c r="F4143" t="str">
        <f t="shared" si="193"/>
        <v>New South Wales</v>
      </c>
      <c r="G4143" t="s">
        <v>10</v>
      </c>
      <c r="H4143">
        <v>2790</v>
      </c>
      <c r="I4143" t="s">
        <v>11</v>
      </c>
      <c r="J4143" t="s">
        <v>25</v>
      </c>
      <c r="K4143" t="s">
        <v>153</v>
      </c>
      <c r="L4143" t="s">
        <v>16</v>
      </c>
      <c r="M4143" s="5">
        <v>2356.7299999999996</v>
      </c>
      <c r="N4143">
        <v>1</v>
      </c>
    </row>
    <row r="4144" spans="1:14" x14ac:dyDescent="0.25">
      <c r="A4144" s="2">
        <v>45551</v>
      </c>
      <c r="B4144" s="3">
        <f t="shared" si="194"/>
        <v>2025</v>
      </c>
      <c r="C4144" t="str">
        <f t="shared" si="192"/>
        <v>2024-2025</v>
      </c>
      <c r="D4144" t="s">
        <v>147</v>
      </c>
      <c r="E4144" t="s">
        <v>103</v>
      </c>
      <c r="F4144" t="str">
        <f t="shared" si="193"/>
        <v>Queensland</v>
      </c>
      <c r="G4144" t="s">
        <v>35</v>
      </c>
      <c r="H4144">
        <v>4509</v>
      </c>
      <c r="I4144" t="s">
        <v>11</v>
      </c>
      <c r="J4144" t="s">
        <v>104</v>
      </c>
      <c r="K4144" t="s">
        <v>151</v>
      </c>
      <c r="L4144" t="s">
        <v>21</v>
      </c>
      <c r="M4144" s="5">
        <v>2366.3100000000004</v>
      </c>
      <c r="N4144">
        <v>1</v>
      </c>
    </row>
    <row r="4145" spans="1:14" x14ac:dyDescent="0.25">
      <c r="A4145" s="2">
        <v>45665</v>
      </c>
      <c r="B4145" s="3">
        <f t="shared" si="194"/>
        <v>2025</v>
      </c>
      <c r="C4145" t="str">
        <f t="shared" si="192"/>
        <v>2024-2025</v>
      </c>
      <c r="D4145" t="s">
        <v>147</v>
      </c>
      <c r="E4145" t="s">
        <v>102</v>
      </c>
      <c r="F4145" t="str">
        <f t="shared" si="193"/>
        <v>Queensland</v>
      </c>
      <c r="G4145" t="s">
        <v>35</v>
      </c>
      <c r="H4145">
        <v>4870</v>
      </c>
      <c r="I4145" t="s">
        <v>11</v>
      </c>
      <c r="J4145" t="s">
        <v>36</v>
      </c>
      <c r="K4145" t="s">
        <v>150</v>
      </c>
      <c r="L4145" t="s">
        <v>18</v>
      </c>
      <c r="M4145" s="5">
        <v>2367.54</v>
      </c>
      <c r="N4145">
        <v>1</v>
      </c>
    </row>
    <row r="4146" spans="1:14" x14ac:dyDescent="0.25">
      <c r="A4146" s="2">
        <v>45948</v>
      </c>
      <c r="B4146" s="3">
        <f t="shared" si="194"/>
        <v>2026</v>
      </c>
      <c r="C4146" t="str">
        <f t="shared" si="192"/>
        <v>2025-2026</v>
      </c>
      <c r="D4146" t="s">
        <v>147</v>
      </c>
      <c r="E4146" t="s">
        <v>75</v>
      </c>
      <c r="F4146" t="str">
        <f t="shared" si="193"/>
        <v>Victoria</v>
      </c>
      <c r="G4146" t="s">
        <v>45</v>
      </c>
      <c r="H4146">
        <v>3630</v>
      </c>
      <c r="I4146" t="s">
        <v>11</v>
      </c>
      <c r="J4146" t="s">
        <v>55</v>
      </c>
      <c r="K4146" t="s">
        <v>150</v>
      </c>
      <c r="L4146" t="s">
        <v>18</v>
      </c>
      <c r="M4146" s="5">
        <v>2385.3700000000003</v>
      </c>
      <c r="N4146">
        <v>1</v>
      </c>
    </row>
    <row r="4147" spans="1:14" x14ac:dyDescent="0.25">
      <c r="A4147" s="2">
        <v>45926</v>
      </c>
      <c r="B4147" s="3">
        <f t="shared" si="194"/>
        <v>2026</v>
      </c>
      <c r="C4147" t="str">
        <f t="shared" si="192"/>
        <v>2025-2026</v>
      </c>
      <c r="D4147" t="s">
        <v>147</v>
      </c>
      <c r="E4147" t="s">
        <v>53</v>
      </c>
      <c r="F4147" t="str">
        <f t="shared" si="193"/>
        <v>South Australia</v>
      </c>
      <c r="G4147" t="s">
        <v>32</v>
      </c>
      <c r="H4147">
        <v>5082</v>
      </c>
      <c r="I4147" t="s">
        <v>11</v>
      </c>
      <c r="J4147" t="s">
        <v>33</v>
      </c>
      <c r="K4147" t="s">
        <v>150</v>
      </c>
      <c r="L4147" t="s">
        <v>18</v>
      </c>
      <c r="M4147" s="5">
        <v>2390.21</v>
      </c>
      <c r="N4147">
        <v>1</v>
      </c>
    </row>
    <row r="4148" spans="1:14" x14ac:dyDescent="0.25">
      <c r="A4148" s="2">
        <v>45698</v>
      </c>
      <c r="B4148" s="3">
        <f t="shared" si="194"/>
        <v>2025</v>
      </c>
      <c r="C4148" t="str">
        <f t="shared" si="192"/>
        <v>2024-2025</v>
      </c>
      <c r="D4148" t="s">
        <v>147</v>
      </c>
      <c r="E4148" t="s">
        <v>65</v>
      </c>
      <c r="F4148" t="str">
        <f t="shared" si="193"/>
        <v>New South Wales</v>
      </c>
      <c r="G4148" t="s">
        <v>10</v>
      </c>
      <c r="H4148">
        <v>2541</v>
      </c>
      <c r="I4148" t="s">
        <v>11</v>
      </c>
      <c r="J4148" t="s">
        <v>58</v>
      </c>
      <c r="K4148" t="s">
        <v>150</v>
      </c>
      <c r="L4148" t="s">
        <v>18</v>
      </c>
      <c r="M4148" s="5">
        <v>2394.2199999999993</v>
      </c>
      <c r="N4148">
        <v>1</v>
      </c>
    </row>
    <row r="4149" spans="1:14" x14ac:dyDescent="0.25">
      <c r="A4149" s="2">
        <v>45405</v>
      </c>
      <c r="B4149" s="3">
        <f t="shared" si="194"/>
        <v>2024</v>
      </c>
      <c r="C4149" t="str">
        <f t="shared" si="192"/>
        <v>2023-2024</v>
      </c>
      <c r="D4149" t="s">
        <v>147</v>
      </c>
      <c r="E4149" t="s">
        <v>113</v>
      </c>
      <c r="F4149" t="str">
        <f t="shared" si="193"/>
        <v>Queensland</v>
      </c>
      <c r="G4149" t="s">
        <v>35</v>
      </c>
      <c r="H4149">
        <v>4215</v>
      </c>
      <c r="I4149" t="s">
        <v>11</v>
      </c>
      <c r="J4149" t="s">
        <v>104</v>
      </c>
      <c r="K4149" t="s">
        <v>150</v>
      </c>
      <c r="L4149" t="s">
        <v>18</v>
      </c>
      <c r="M4149" s="5">
        <v>2400.2299999999996</v>
      </c>
      <c r="N4149">
        <v>1</v>
      </c>
    </row>
    <row r="4150" spans="1:14" x14ac:dyDescent="0.25">
      <c r="A4150" s="2">
        <v>45527</v>
      </c>
      <c r="B4150" s="3">
        <f t="shared" si="194"/>
        <v>2025</v>
      </c>
      <c r="C4150" t="str">
        <f t="shared" si="192"/>
        <v>2024-2025</v>
      </c>
      <c r="D4150" t="s">
        <v>148</v>
      </c>
      <c r="E4150" t="s">
        <v>86</v>
      </c>
      <c r="F4150" t="str">
        <f t="shared" si="193"/>
        <v>New South Wales</v>
      </c>
      <c r="G4150" t="s">
        <v>10</v>
      </c>
      <c r="H4150">
        <v>2064</v>
      </c>
      <c r="I4150" t="s">
        <v>11</v>
      </c>
      <c r="J4150" t="s">
        <v>12</v>
      </c>
      <c r="K4150" t="s">
        <v>153</v>
      </c>
      <c r="L4150" t="s">
        <v>16</v>
      </c>
      <c r="M4150" s="5">
        <v>2406.17</v>
      </c>
      <c r="N4150">
        <v>1</v>
      </c>
    </row>
    <row r="4151" spans="1:14" x14ac:dyDescent="0.25">
      <c r="A4151" s="2">
        <v>45420</v>
      </c>
      <c r="B4151" s="3">
        <f t="shared" si="194"/>
        <v>2024</v>
      </c>
      <c r="C4151" t="str">
        <f t="shared" si="192"/>
        <v>2023-2024</v>
      </c>
      <c r="D4151" t="s">
        <v>148</v>
      </c>
      <c r="E4151" t="s">
        <v>138</v>
      </c>
      <c r="F4151" t="str">
        <f t="shared" si="193"/>
        <v>Queensland</v>
      </c>
      <c r="G4151" t="s">
        <v>35</v>
      </c>
      <c r="H4151">
        <v>4558</v>
      </c>
      <c r="I4151" t="s">
        <v>11</v>
      </c>
      <c r="J4151" t="s">
        <v>120</v>
      </c>
      <c r="K4151" t="s">
        <v>150</v>
      </c>
      <c r="L4151" t="s">
        <v>18</v>
      </c>
      <c r="M4151" s="5">
        <v>2414.8599999999997</v>
      </c>
      <c r="N4151">
        <v>1</v>
      </c>
    </row>
    <row r="4152" spans="1:14" x14ac:dyDescent="0.25">
      <c r="A4152" s="2">
        <v>45390</v>
      </c>
      <c r="B4152" s="3">
        <f t="shared" si="194"/>
        <v>2024</v>
      </c>
      <c r="C4152" t="str">
        <f t="shared" si="192"/>
        <v>2023-2024</v>
      </c>
      <c r="D4152" t="s">
        <v>147</v>
      </c>
      <c r="E4152" t="s">
        <v>131</v>
      </c>
      <c r="F4152" t="str">
        <f t="shared" si="193"/>
        <v>Western Australia</v>
      </c>
      <c r="G4152" t="s">
        <v>48</v>
      </c>
      <c r="H4152">
        <v>6530</v>
      </c>
      <c r="I4152" t="s">
        <v>11</v>
      </c>
      <c r="J4152" t="s">
        <v>77</v>
      </c>
      <c r="K4152" t="s">
        <v>155</v>
      </c>
      <c r="L4152" t="s">
        <v>20</v>
      </c>
      <c r="M4152" s="5">
        <v>2416.1600000000008</v>
      </c>
      <c r="N4152">
        <v>1</v>
      </c>
    </row>
    <row r="4153" spans="1:14" x14ac:dyDescent="0.25">
      <c r="A4153" s="2">
        <v>45615</v>
      </c>
      <c r="B4153" s="3">
        <f t="shared" si="194"/>
        <v>2025</v>
      </c>
      <c r="C4153" t="str">
        <f t="shared" si="192"/>
        <v>2024-2025</v>
      </c>
      <c r="D4153" t="s">
        <v>147</v>
      </c>
      <c r="E4153" t="s">
        <v>130</v>
      </c>
      <c r="F4153" t="str">
        <f t="shared" si="193"/>
        <v>South Australia</v>
      </c>
      <c r="G4153" t="s">
        <v>32</v>
      </c>
      <c r="H4153">
        <v>5290</v>
      </c>
      <c r="I4153" t="s">
        <v>11</v>
      </c>
      <c r="J4153" t="s">
        <v>38</v>
      </c>
      <c r="K4153" t="s">
        <v>150</v>
      </c>
      <c r="L4153" t="s">
        <v>18</v>
      </c>
      <c r="M4153" s="5">
        <v>2439.5699999999993</v>
      </c>
      <c r="N4153">
        <v>1</v>
      </c>
    </row>
    <row r="4154" spans="1:14" x14ac:dyDescent="0.25">
      <c r="A4154" s="2">
        <v>45717</v>
      </c>
      <c r="B4154" s="3">
        <f t="shared" si="194"/>
        <v>2025</v>
      </c>
      <c r="C4154" t="str">
        <f t="shared" si="192"/>
        <v>2024-2025</v>
      </c>
      <c r="D4154" t="s">
        <v>148</v>
      </c>
      <c r="E4154" t="s">
        <v>138</v>
      </c>
      <c r="F4154" t="str">
        <f t="shared" si="193"/>
        <v>Queensland</v>
      </c>
      <c r="G4154" t="s">
        <v>35</v>
      </c>
      <c r="H4154">
        <v>4558</v>
      </c>
      <c r="I4154" t="s">
        <v>11</v>
      </c>
      <c r="J4154" t="s">
        <v>120</v>
      </c>
      <c r="K4154" t="s">
        <v>155</v>
      </c>
      <c r="L4154" t="s">
        <v>20</v>
      </c>
      <c r="M4154" s="5">
        <v>2440.4200000000014</v>
      </c>
      <c r="N4154">
        <v>1</v>
      </c>
    </row>
    <row r="4155" spans="1:14" x14ac:dyDescent="0.25">
      <c r="A4155" s="2">
        <v>46018</v>
      </c>
      <c r="B4155" s="3">
        <f t="shared" si="194"/>
        <v>2026</v>
      </c>
      <c r="C4155" t="str">
        <f t="shared" si="192"/>
        <v>2025-2026</v>
      </c>
      <c r="D4155" t="s">
        <v>147</v>
      </c>
      <c r="E4155" t="s">
        <v>53</v>
      </c>
      <c r="F4155" t="str">
        <f t="shared" si="193"/>
        <v>South Australia</v>
      </c>
      <c r="G4155" t="s">
        <v>32</v>
      </c>
      <c r="H4155">
        <v>5082</v>
      </c>
      <c r="I4155" t="s">
        <v>11</v>
      </c>
      <c r="J4155" t="s">
        <v>33</v>
      </c>
      <c r="K4155" t="s">
        <v>153</v>
      </c>
      <c r="L4155" t="s">
        <v>16</v>
      </c>
      <c r="M4155" s="5">
        <v>2452.8799999999997</v>
      </c>
      <c r="N4155">
        <v>1</v>
      </c>
    </row>
    <row r="4156" spans="1:14" x14ac:dyDescent="0.25">
      <c r="A4156" s="2">
        <v>45973</v>
      </c>
      <c r="B4156" s="3">
        <f t="shared" si="194"/>
        <v>2026</v>
      </c>
      <c r="C4156" t="str">
        <f t="shared" si="192"/>
        <v>2025-2026</v>
      </c>
      <c r="D4156" t="s">
        <v>147</v>
      </c>
      <c r="E4156" t="s">
        <v>109</v>
      </c>
      <c r="F4156" t="str">
        <f t="shared" si="193"/>
        <v>New South Wales</v>
      </c>
      <c r="G4156" t="s">
        <v>10</v>
      </c>
      <c r="H4156">
        <v>2480</v>
      </c>
      <c r="I4156" t="s">
        <v>11</v>
      </c>
      <c r="J4156" t="s">
        <v>68</v>
      </c>
      <c r="K4156" t="s">
        <v>157</v>
      </c>
      <c r="L4156" t="s">
        <v>22</v>
      </c>
      <c r="M4156" s="5">
        <v>2463.4100000000003</v>
      </c>
      <c r="N4156">
        <v>1</v>
      </c>
    </row>
    <row r="4157" spans="1:14" x14ac:dyDescent="0.25">
      <c r="A4157" s="2">
        <v>45547</v>
      </c>
      <c r="B4157" s="3">
        <f t="shared" si="194"/>
        <v>2025</v>
      </c>
      <c r="C4157" t="str">
        <f t="shared" si="192"/>
        <v>2024-2025</v>
      </c>
      <c r="D4157" t="s">
        <v>148</v>
      </c>
      <c r="E4157" t="s">
        <v>40</v>
      </c>
      <c r="F4157" t="str">
        <f t="shared" si="193"/>
        <v>New South Wales</v>
      </c>
      <c r="G4157" t="s">
        <v>10</v>
      </c>
      <c r="H4157">
        <v>2116</v>
      </c>
      <c r="I4157" t="s">
        <v>11</v>
      </c>
      <c r="J4157" t="s">
        <v>27</v>
      </c>
      <c r="K4157" t="s">
        <v>152</v>
      </c>
      <c r="L4157" t="s">
        <v>13</v>
      </c>
      <c r="M4157" s="5">
        <v>2482.550000000002</v>
      </c>
      <c r="N4157">
        <v>1</v>
      </c>
    </row>
    <row r="4158" spans="1:14" x14ac:dyDescent="0.25">
      <c r="A4158" s="2">
        <v>45717</v>
      </c>
      <c r="B4158" s="3">
        <f t="shared" si="194"/>
        <v>2025</v>
      </c>
      <c r="C4158" t="str">
        <f t="shared" si="192"/>
        <v>2024-2025</v>
      </c>
      <c r="D4158" t="s">
        <v>147</v>
      </c>
      <c r="E4158" t="s">
        <v>57</v>
      </c>
      <c r="F4158" t="str">
        <f t="shared" si="193"/>
        <v>New South Wales</v>
      </c>
      <c r="G4158" t="s">
        <v>10</v>
      </c>
      <c r="H4158">
        <v>2560</v>
      </c>
      <c r="I4158" t="s">
        <v>11</v>
      </c>
      <c r="J4158" t="s">
        <v>58</v>
      </c>
      <c r="K4158" t="s">
        <v>157</v>
      </c>
      <c r="L4158" t="s">
        <v>22</v>
      </c>
      <c r="M4158" s="5">
        <v>2485.3600000000006</v>
      </c>
      <c r="N4158">
        <v>1</v>
      </c>
    </row>
    <row r="4159" spans="1:14" x14ac:dyDescent="0.25">
      <c r="A4159" s="2">
        <v>45592</v>
      </c>
      <c r="B4159" s="3">
        <f t="shared" si="194"/>
        <v>2025</v>
      </c>
      <c r="C4159" t="str">
        <f t="shared" si="192"/>
        <v>2024-2025</v>
      </c>
      <c r="D4159" t="s">
        <v>147</v>
      </c>
      <c r="E4159" t="s">
        <v>112</v>
      </c>
      <c r="F4159" t="str">
        <f t="shared" si="193"/>
        <v>Victoria</v>
      </c>
      <c r="G4159" t="s">
        <v>45</v>
      </c>
      <c r="H4159">
        <v>3076</v>
      </c>
      <c r="I4159" t="s">
        <v>11</v>
      </c>
      <c r="J4159" t="s">
        <v>46</v>
      </c>
      <c r="K4159" t="s">
        <v>152</v>
      </c>
      <c r="L4159" t="s">
        <v>13</v>
      </c>
      <c r="M4159" s="5">
        <v>2485.4400000000028</v>
      </c>
      <c r="N4159">
        <v>1</v>
      </c>
    </row>
    <row r="4160" spans="1:14" x14ac:dyDescent="0.25">
      <c r="A4160" s="2">
        <v>45744</v>
      </c>
      <c r="B4160" s="3">
        <f t="shared" si="194"/>
        <v>2025</v>
      </c>
      <c r="C4160" t="str">
        <f t="shared" si="192"/>
        <v>2024-2025</v>
      </c>
      <c r="D4160" t="s">
        <v>147</v>
      </c>
      <c r="E4160" t="s">
        <v>122</v>
      </c>
      <c r="F4160" t="str">
        <f t="shared" si="193"/>
        <v>New South Wales</v>
      </c>
      <c r="G4160" t="s">
        <v>10</v>
      </c>
      <c r="H4160">
        <v>2650</v>
      </c>
      <c r="I4160" t="s">
        <v>11</v>
      </c>
      <c r="J4160" t="s">
        <v>25</v>
      </c>
      <c r="K4160" t="s">
        <v>155</v>
      </c>
      <c r="L4160" t="s">
        <v>20</v>
      </c>
      <c r="M4160" s="5">
        <v>2494.33</v>
      </c>
      <c r="N4160">
        <v>1</v>
      </c>
    </row>
    <row r="4161" spans="1:14" x14ac:dyDescent="0.25">
      <c r="A4161" s="2">
        <v>45671</v>
      </c>
      <c r="B4161" s="3">
        <f t="shared" si="194"/>
        <v>2025</v>
      </c>
      <c r="C4161" t="str">
        <f t="shared" si="192"/>
        <v>2024-2025</v>
      </c>
      <c r="D4161" t="s">
        <v>147</v>
      </c>
      <c r="E4161" t="s">
        <v>136</v>
      </c>
      <c r="F4161" t="str">
        <f t="shared" si="193"/>
        <v>Victoria</v>
      </c>
      <c r="G4161" t="s">
        <v>45</v>
      </c>
      <c r="H4161">
        <v>3175</v>
      </c>
      <c r="I4161" t="s">
        <v>11</v>
      </c>
      <c r="J4161" t="s">
        <v>63</v>
      </c>
      <c r="K4161" t="s">
        <v>154</v>
      </c>
      <c r="L4161" t="s">
        <v>14</v>
      </c>
      <c r="M4161" s="5">
        <v>2494.4300000000003</v>
      </c>
      <c r="N4161">
        <v>1</v>
      </c>
    </row>
    <row r="4162" spans="1:14" x14ac:dyDescent="0.25">
      <c r="A4162" s="2">
        <v>45985</v>
      </c>
      <c r="B4162" s="3">
        <f t="shared" si="194"/>
        <v>2026</v>
      </c>
      <c r="C4162" t="str">
        <f t="shared" ref="C4162:C4225" si="195">IF(MONTH(A4162) &gt;= 7, YEAR(A4162) &amp; "-" &amp; YEAR(A4162) + 1, YEAR(A4162) - 1 &amp; "-" &amp; YEAR(A4162))</f>
        <v>2025-2026</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25">
      <c r="A4163" s="2">
        <v>45474</v>
      </c>
      <c r="B4163" s="3">
        <f t="shared" ref="B4163:B4226" si="197">IF(MONTH(A4163)&gt;=7,YEAR(A4163)+1,YEAR(A4163))</f>
        <v>2025</v>
      </c>
      <c r="C4163" t="str">
        <f t="shared" si="195"/>
        <v>2024-2025</v>
      </c>
      <c r="D4163" t="s">
        <v>148</v>
      </c>
      <c r="E4163" t="s">
        <v>85</v>
      </c>
      <c r="F4163" t="str">
        <f t="shared" si="196"/>
        <v>Queensland</v>
      </c>
      <c r="G4163" t="s">
        <v>35</v>
      </c>
      <c r="H4163">
        <v>4883</v>
      </c>
      <c r="I4163" t="s">
        <v>11</v>
      </c>
      <c r="J4163" t="s">
        <v>36</v>
      </c>
      <c r="K4163" t="s">
        <v>150</v>
      </c>
      <c r="L4163" t="s">
        <v>18</v>
      </c>
      <c r="M4163" s="5">
        <v>2528.04</v>
      </c>
      <c r="N4163">
        <v>1</v>
      </c>
    </row>
    <row r="4164" spans="1:14" x14ac:dyDescent="0.25">
      <c r="A4164" s="2">
        <v>45572</v>
      </c>
      <c r="B4164" s="3">
        <f t="shared" si="197"/>
        <v>2025</v>
      </c>
      <c r="C4164" t="str">
        <f t="shared" si="195"/>
        <v>2024-2025</v>
      </c>
      <c r="D4164" t="s">
        <v>147</v>
      </c>
      <c r="E4164" t="s">
        <v>139</v>
      </c>
      <c r="F4164" t="str">
        <f t="shared" si="196"/>
        <v>New South Wales</v>
      </c>
      <c r="G4164" t="s">
        <v>10</v>
      </c>
      <c r="H4164">
        <v>2020</v>
      </c>
      <c r="I4164" t="s">
        <v>11</v>
      </c>
      <c r="J4164" t="s">
        <v>12</v>
      </c>
      <c r="K4164" t="s">
        <v>151</v>
      </c>
      <c r="L4164" t="s">
        <v>21</v>
      </c>
      <c r="M4164" s="5">
        <v>2537.39</v>
      </c>
      <c r="N4164">
        <v>1</v>
      </c>
    </row>
    <row r="4165" spans="1:14" x14ac:dyDescent="0.25">
      <c r="A4165" s="2">
        <v>45740</v>
      </c>
      <c r="B4165" s="3">
        <f t="shared" si="197"/>
        <v>2025</v>
      </c>
      <c r="C4165" t="str">
        <f t="shared" si="195"/>
        <v>2024-2025</v>
      </c>
      <c r="D4165" t="s">
        <v>147</v>
      </c>
      <c r="E4165" t="s">
        <v>139</v>
      </c>
      <c r="F4165" t="str">
        <f t="shared" si="196"/>
        <v>New South Wales</v>
      </c>
      <c r="G4165" t="s">
        <v>10</v>
      </c>
      <c r="H4165">
        <v>2020</v>
      </c>
      <c r="I4165" t="s">
        <v>11</v>
      </c>
      <c r="J4165" t="s">
        <v>12</v>
      </c>
      <c r="K4165" t="s">
        <v>149</v>
      </c>
      <c r="L4165" t="s">
        <v>15</v>
      </c>
      <c r="M4165" s="5">
        <v>2537.63</v>
      </c>
      <c r="N4165">
        <v>1</v>
      </c>
    </row>
    <row r="4166" spans="1:14" x14ac:dyDescent="0.25">
      <c r="A4166" s="2">
        <v>45988</v>
      </c>
      <c r="B4166" s="3">
        <f t="shared" si="197"/>
        <v>2026</v>
      </c>
      <c r="C4166" t="str">
        <f t="shared" si="195"/>
        <v>2025-2026</v>
      </c>
      <c r="D4166" t="s">
        <v>148</v>
      </c>
      <c r="E4166" t="s">
        <v>127</v>
      </c>
      <c r="F4166" t="str">
        <f t="shared" si="196"/>
        <v>New South Wales</v>
      </c>
      <c r="G4166" t="s">
        <v>10</v>
      </c>
      <c r="H4166">
        <v>2131</v>
      </c>
      <c r="I4166" t="s">
        <v>11</v>
      </c>
      <c r="J4166" t="s">
        <v>27</v>
      </c>
      <c r="K4166" t="s">
        <v>151</v>
      </c>
      <c r="L4166" t="s">
        <v>21</v>
      </c>
      <c r="M4166" s="5">
        <v>2544.1800000000003</v>
      </c>
      <c r="N4166">
        <v>1</v>
      </c>
    </row>
    <row r="4167" spans="1:14" x14ac:dyDescent="0.25">
      <c r="A4167" s="2">
        <v>46002</v>
      </c>
      <c r="B4167" s="3">
        <f t="shared" si="197"/>
        <v>2026</v>
      </c>
      <c r="C4167" t="str">
        <f t="shared" si="195"/>
        <v>2025-2026</v>
      </c>
      <c r="D4167" t="s">
        <v>147</v>
      </c>
      <c r="E4167" t="s">
        <v>117</v>
      </c>
      <c r="F4167" t="str">
        <f t="shared" si="196"/>
        <v>Queensland</v>
      </c>
      <c r="G4167" t="s">
        <v>35</v>
      </c>
      <c r="H4167">
        <v>4119</v>
      </c>
      <c r="I4167" t="s">
        <v>11</v>
      </c>
      <c r="J4167" t="s">
        <v>43</v>
      </c>
      <c r="K4167" t="s">
        <v>153</v>
      </c>
      <c r="L4167" t="s">
        <v>16</v>
      </c>
      <c r="M4167" s="5">
        <v>2545.48</v>
      </c>
      <c r="N4167">
        <v>1</v>
      </c>
    </row>
    <row r="4168" spans="1:14" x14ac:dyDescent="0.25">
      <c r="A4168" s="2">
        <v>45343</v>
      </c>
      <c r="B4168" s="3">
        <f t="shared" si="197"/>
        <v>2024</v>
      </c>
      <c r="C4168" t="str">
        <f t="shared" si="195"/>
        <v>2023-2024</v>
      </c>
      <c r="D4168" t="s">
        <v>147</v>
      </c>
      <c r="E4168" t="s">
        <v>92</v>
      </c>
      <c r="F4168" t="str">
        <f t="shared" si="196"/>
        <v>Queensland</v>
      </c>
      <c r="G4168" t="s">
        <v>35</v>
      </c>
      <c r="H4168">
        <v>4068</v>
      </c>
      <c r="I4168" t="s">
        <v>11</v>
      </c>
      <c r="J4168" t="s">
        <v>43</v>
      </c>
      <c r="K4168" t="s">
        <v>155</v>
      </c>
      <c r="L4168" t="s">
        <v>20</v>
      </c>
      <c r="M4168" s="5">
        <v>2547.4100000000003</v>
      </c>
      <c r="N4168">
        <v>1</v>
      </c>
    </row>
    <row r="4169" spans="1:14" x14ac:dyDescent="0.25">
      <c r="A4169" s="2">
        <v>45412</v>
      </c>
      <c r="B4169" s="3">
        <f t="shared" si="197"/>
        <v>2024</v>
      </c>
      <c r="C4169" t="str">
        <f t="shared" si="195"/>
        <v>2023-2024</v>
      </c>
      <c r="D4169" t="s">
        <v>147</v>
      </c>
      <c r="E4169" t="s">
        <v>109</v>
      </c>
      <c r="F4169" t="str">
        <f t="shared" si="196"/>
        <v>New South Wales</v>
      </c>
      <c r="G4169" t="s">
        <v>10</v>
      </c>
      <c r="H4169">
        <v>2480</v>
      </c>
      <c r="I4169" t="s">
        <v>11</v>
      </c>
      <c r="J4169" t="s">
        <v>68</v>
      </c>
      <c r="K4169" t="s">
        <v>155</v>
      </c>
      <c r="L4169" t="s">
        <v>20</v>
      </c>
      <c r="M4169" s="5">
        <v>2554.5700000000006</v>
      </c>
      <c r="N4169">
        <v>1</v>
      </c>
    </row>
    <row r="4170" spans="1:14" x14ac:dyDescent="0.25">
      <c r="A4170" s="2">
        <v>45540</v>
      </c>
      <c r="B4170" s="3">
        <f t="shared" si="197"/>
        <v>2025</v>
      </c>
      <c r="C4170" t="str">
        <f t="shared" si="195"/>
        <v>2024-2025</v>
      </c>
      <c r="D4170" t="s">
        <v>147</v>
      </c>
      <c r="E4170" t="s">
        <v>84</v>
      </c>
      <c r="F4170" t="str">
        <f t="shared" si="196"/>
        <v>Queensland</v>
      </c>
      <c r="G4170" t="s">
        <v>35</v>
      </c>
      <c r="H4170">
        <v>4740</v>
      </c>
      <c r="I4170" t="s">
        <v>11</v>
      </c>
      <c r="J4170" t="s">
        <v>51</v>
      </c>
      <c r="K4170" t="s">
        <v>150</v>
      </c>
      <c r="L4170" t="s">
        <v>18</v>
      </c>
      <c r="M4170" s="5">
        <v>2556.1799999999998</v>
      </c>
      <c r="N4170">
        <v>1</v>
      </c>
    </row>
    <row r="4171" spans="1:14" x14ac:dyDescent="0.25">
      <c r="A4171" s="2">
        <v>45653</v>
      </c>
      <c r="B4171" s="3">
        <f t="shared" si="197"/>
        <v>2025</v>
      </c>
      <c r="C4171" t="str">
        <f t="shared" si="195"/>
        <v>2024-2025</v>
      </c>
      <c r="D4171" t="s">
        <v>147</v>
      </c>
      <c r="E4171" t="s">
        <v>136</v>
      </c>
      <c r="F4171" t="str">
        <f t="shared" si="196"/>
        <v>Victoria</v>
      </c>
      <c r="G4171" t="s">
        <v>45</v>
      </c>
      <c r="H4171">
        <v>3175</v>
      </c>
      <c r="I4171" t="s">
        <v>11</v>
      </c>
      <c r="J4171" t="s">
        <v>63</v>
      </c>
      <c r="K4171" t="s">
        <v>150</v>
      </c>
      <c r="L4171" t="s">
        <v>18</v>
      </c>
      <c r="M4171" s="5">
        <v>2558.73</v>
      </c>
      <c r="N4171">
        <v>1</v>
      </c>
    </row>
    <row r="4172" spans="1:14" x14ac:dyDescent="0.25">
      <c r="A4172" s="2">
        <v>45694</v>
      </c>
      <c r="B4172" s="3">
        <f t="shared" si="197"/>
        <v>2025</v>
      </c>
      <c r="C4172" t="str">
        <f t="shared" si="195"/>
        <v>2024-2025</v>
      </c>
      <c r="D4172" t="s">
        <v>147</v>
      </c>
      <c r="E4172" t="s">
        <v>101</v>
      </c>
      <c r="F4172" t="str">
        <f t="shared" si="196"/>
        <v>Victoria</v>
      </c>
      <c r="G4172" t="s">
        <v>45</v>
      </c>
      <c r="H4172">
        <v>3131</v>
      </c>
      <c r="I4172" t="s">
        <v>11</v>
      </c>
      <c r="J4172" t="s">
        <v>63</v>
      </c>
      <c r="K4172" t="s">
        <v>150</v>
      </c>
      <c r="L4172" t="s">
        <v>18</v>
      </c>
      <c r="M4172" s="5">
        <v>2560.0500000000002</v>
      </c>
      <c r="N4172">
        <v>1</v>
      </c>
    </row>
    <row r="4173" spans="1:14" x14ac:dyDescent="0.25">
      <c r="A4173" s="2">
        <v>45555</v>
      </c>
      <c r="B4173" s="3">
        <f t="shared" si="197"/>
        <v>2025</v>
      </c>
      <c r="C4173" t="str">
        <f t="shared" si="195"/>
        <v>2024-2025</v>
      </c>
      <c r="D4173" t="s">
        <v>147</v>
      </c>
      <c r="E4173" t="s">
        <v>91</v>
      </c>
      <c r="F4173" t="str">
        <f t="shared" si="196"/>
        <v>Victoria</v>
      </c>
      <c r="G4173" t="s">
        <v>45</v>
      </c>
      <c r="H4173">
        <v>3690</v>
      </c>
      <c r="I4173" t="s">
        <v>11</v>
      </c>
      <c r="J4173" t="s">
        <v>55</v>
      </c>
      <c r="K4173" t="s">
        <v>153</v>
      </c>
      <c r="L4173" t="s">
        <v>16</v>
      </c>
      <c r="M4173" s="5">
        <v>2567.6099999999992</v>
      </c>
      <c r="N4173">
        <v>1</v>
      </c>
    </row>
    <row r="4174" spans="1:14" x14ac:dyDescent="0.25">
      <c r="A4174" s="2">
        <v>45471</v>
      </c>
      <c r="B4174" s="3">
        <f t="shared" si="197"/>
        <v>2024</v>
      </c>
      <c r="C4174" t="str">
        <f t="shared" si="195"/>
        <v>2023-2024</v>
      </c>
      <c r="D4174" t="s">
        <v>147</v>
      </c>
      <c r="E4174" t="s">
        <v>139</v>
      </c>
      <c r="F4174" t="str">
        <f t="shared" si="196"/>
        <v>New South Wales</v>
      </c>
      <c r="G4174" t="s">
        <v>10</v>
      </c>
      <c r="H4174">
        <v>2020</v>
      </c>
      <c r="I4174" t="s">
        <v>11</v>
      </c>
      <c r="J4174" t="s">
        <v>12</v>
      </c>
      <c r="K4174" t="s">
        <v>153</v>
      </c>
      <c r="L4174" t="s">
        <v>16</v>
      </c>
      <c r="M4174" s="5">
        <v>2570.690000000001</v>
      </c>
      <c r="N4174">
        <v>1</v>
      </c>
    </row>
    <row r="4175" spans="1:14" x14ac:dyDescent="0.25">
      <c r="A4175" s="2">
        <v>45675</v>
      </c>
      <c r="B4175" s="3">
        <f t="shared" si="197"/>
        <v>2025</v>
      </c>
      <c r="C4175" t="str">
        <f t="shared" si="195"/>
        <v>2024-2025</v>
      </c>
      <c r="D4175" t="s">
        <v>147</v>
      </c>
      <c r="E4175" t="s">
        <v>134</v>
      </c>
      <c r="F4175" t="str">
        <f t="shared" si="196"/>
        <v>Queensland</v>
      </c>
      <c r="G4175" t="s">
        <v>35</v>
      </c>
      <c r="H4175">
        <v>4825</v>
      </c>
      <c r="I4175" t="s">
        <v>11</v>
      </c>
      <c r="J4175" t="s">
        <v>36</v>
      </c>
      <c r="K4175" t="s">
        <v>150</v>
      </c>
      <c r="L4175" t="s">
        <v>18</v>
      </c>
      <c r="M4175" s="5">
        <v>2571.8999999999992</v>
      </c>
      <c r="N4175">
        <v>1</v>
      </c>
    </row>
    <row r="4176" spans="1:14" x14ac:dyDescent="0.25">
      <c r="A4176" s="2">
        <v>45647</v>
      </c>
      <c r="B4176" s="3">
        <f t="shared" si="197"/>
        <v>2025</v>
      </c>
      <c r="C4176" t="str">
        <f t="shared" si="195"/>
        <v>2024-2025</v>
      </c>
      <c r="D4176" t="s">
        <v>147</v>
      </c>
      <c r="E4176" t="s">
        <v>132</v>
      </c>
      <c r="F4176" t="str">
        <f t="shared" si="196"/>
        <v>New South Wales</v>
      </c>
      <c r="G4176" t="s">
        <v>10</v>
      </c>
      <c r="H4176">
        <v>2800</v>
      </c>
      <c r="I4176" t="s">
        <v>11</v>
      </c>
      <c r="J4176" t="s">
        <v>25</v>
      </c>
      <c r="K4176" t="s">
        <v>150</v>
      </c>
      <c r="L4176" t="s">
        <v>18</v>
      </c>
      <c r="M4176" s="5">
        <v>2576.2599999999998</v>
      </c>
      <c r="N4176">
        <v>1</v>
      </c>
    </row>
    <row r="4177" spans="1:14" x14ac:dyDescent="0.25">
      <c r="A4177" s="2">
        <v>45638</v>
      </c>
      <c r="B4177" s="3">
        <f t="shared" si="197"/>
        <v>2025</v>
      </c>
      <c r="C4177" t="str">
        <f t="shared" si="195"/>
        <v>2024-2025</v>
      </c>
      <c r="D4177" t="s">
        <v>147</v>
      </c>
      <c r="E4177" t="s">
        <v>132</v>
      </c>
      <c r="F4177" t="str">
        <f t="shared" si="196"/>
        <v>New South Wales</v>
      </c>
      <c r="G4177" t="s">
        <v>10</v>
      </c>
      <c r="H4177">
        <v>2800</v>
      </c>
      <c r="I4177" t="s">
        <v>11</v>
      </c>
      <c r="J4177" t="s">
        <v>25</v>
      </c>
      <c r="K4177" t="s">
        <v>152</v>
      </c>
      <c r="L4177" t="s">
        <v>13</v>
      </c>
      <c r="M4177" s="5">
        <v>2593.0200000000018</v>
      </c>
      <c r="N4177">
        <v>1</v>
      </c>
    </row>
    <row r="4178" spans="1:14" x14ac:dyDescent="0.25">
      <c r="A4178" s="2">
        <v>45474</v>
      </c>
      <c r="B4178" s="3">
        <f t="shared" si="197"/>
        <v>2025</v>
      </c>
      <c r="C4178" t="str">
        <f t="shared" si="195"/>
        <v>2024-2025</v>
      </c>
      <c r="D4178" t="s">
        <v>147</v>
      </c>
      <c r="E4178" t="s">
        <v>113</v>
      </c>
      <c r="F4178" t="str">
        <f t="shared" si="196"/>
        <v>Queensland</v>
      </c>
      <c r="G4178" t="s">
        <v>35</v>
      </c>
      <c r="H4178">
        <v>4215</v>
      </c>
      <c r="I4178" t="s">
        <v>11</v>
      </c>
      <c r="J4178" t="s">
        <v>104</v>
      </c>
      <c r="K4178" t="s">
        <v>152</v>
      </c>
      <c r="L4178" t="s">
        <v>13</v>
      </c>
      <c r="M4178" s="5">
        <v>2601.7200000000016</v>
      </c>
      <c r="N4178">
        <v>1</v>
      </c>
    </row>
    <row r="4179" spans="1:14" x14ac:dyDescent="0.25">
      <c r="A4179" s="2">
        <v>45632</v>
      </c>
      <c r="B4179" s="3">
        <f t="shared" si="197"/>
        <v>2025</v>
      </c>
      <c r="C4179" t="str">
        <f t="shared" si="195"/>
        <v>2024-2025</v>
      </c>
      <c r="D4179" t="s">
        <v>148</v>
      </c>
      <c r="E4179" t="s">
        <v>96</v>
      </c>
      <c r="F4179" t="str">
        <f t="shared" si="196"/>
        <v>Western Australia</v>
      </c>
      <c r="G4179" t="s">
        <v>48</v>
      </c>
      <c r="H4179">
        <v>6330</v>
      </c>
      <c r="I4179" t="s">
        <v>11</v>
      </c>
      <c r="J4179" t="s">
        <v>94</v>
      </c>
      <c r="K4179" t="s">
        <v>150</v>
      </c>
      <c r="L4179" t="s">
        <v>18</v>
      </c>
      <c r="M4179" s="5">
        <v>2604.84</v>
      </c>
      <c r="N4179">
        <v>1</v>
      </c>
    </row>
    <row r="4180" spans="1:14" x14ac:dyDescent="0.25">
      <c r="A4180" s="2">
        <v>45607</v>
      </c>
      <c r="B4180" s="3">
        <f t="shared" si="197"/>
        <v>2025</v>
      </c>
      <c r="C4180" t="str">
        <f t="shared" si="195"/>
        <v>2024-2025</v>
      </c>
      <c r="D4180" t="s">
        <v>147</v>
      </c>
      <c r="E4180" t="s">
        <v>65</v>
      </c>
      <c r="F4180" t="str">
        <f t="shared" si="196"/>
        <v>New South Wales</v>
      </c>
      <c r="G4180" t="s">
        <v>10</v>
      </c>
      <c r="H4180">
        <v>2541</v>
      </c>
      <c r="I4180" t="s">
        <v>11</v>
      </c>
      <c r="J4180" t="s">
        <v>58</v>
      </c>
      <c r="K4180" t="s">
        <v>150</v>
      </c>
      <c r="L4180" t="s">
        <v>18</v>
      </c>
      <c r="M4180" s="5">
        <v>2608.59</v>
      </c>
      <c r="N4180">
        <v>1</v>
      </c>
    </row>
    <row r="4181" spans="1:14" x14ac:dyDescent="0.25">
      <c r="A4181" s="2">
        <v>45913</v>
      </c>
      <c r="B4181" s="3">
        <f t="shared" si="197"/>
        <v>2026</v>
      </c>
      <c r="C4181" t="str">
        <f t="shared" si="195"/>
        <v>2025-2026</v>
      </c>
      <c r="D4181" t="s">
        <v>147</v>
      </c>
      <c r="E4181" t="s">
        <v>64</v>
      </c>
      <c r="F4181" t="str">
        <f t="shared" si="196"/>
        <v>Victoria</v>
      </c>
      <c r="G4181" t="s">
        <v>45</v>
      </c>
      <c r="H4181">
        <v>3199</v>
      </c>
      <c r="I4181" t="s">
        <v>11</v>
      </c>
      <c r="J4181" t="s">
        <v>63</v>
      </c>
      <c r="K4181" t="s">
        <v>154</v>
      </c>
      <c r="L4181" t="s">
        <v>14</v>
      </c>
      <c r="M4181" s="5">
        <v>2614.2999999999997</v>
      </c>
      <c r="N4181">
        <v>1</v>
      </c>
    </row>
    <row r="4182" spans="1:14" x14ac:dyDescent="0.25">
      <c r="A4182" s="2">
        <v>45785</v>
      </c>
      <c r="B4182" s="3">
        <f t="shared" si="197"/>
        <v>2025</v>
      </c>
      <c r="C4182" t="str">
        <f t="shared" si="195"/>
        <v>2024-2025</v>
      </c>
      <c r="D4182" t="s">
        <v>147</v>
      </c>
      <c r="E4182" t="s">
        <v>41</v>
      </c>
      <c r="F4182" t="str">
        <f t="shared" si="196"/>
        <v>New South Wales</v>
      </c>
      <c r="G4182" t="s">
        <v>10</v>
      </c>
      <c r="H4182">
        <v>2830</v>
      </c>
      <c r="I4182" t="s">
        <v>11</v>
      </c>
      <c r="J4182" t="s">
        <v>25</v>
      </c>
      <c r="K4182" t="s">
        <v>150</v>
      </c>
      <c r="L4182" t="s">
        <v>18</v>
      </c>
      <c r="M4182" s="5">
        <v>2621.51</v>
      </c>
      <c r="N4182">
        <v>1</v>
      </c>
    </row>
    <row r="4183" spans="1:14" x14ac:dyDescent="0.25">
      <c r="A4183" s="2">
        <v>45383</v>
      </c>
      <c r="B4183" s="3">
        <f t="shared" si="197"/>
        <v>2024</v>
      </c>
      <c r="C4183" t="str">
        <f t="shared" si="195"/>
        <v>2023-2024</v>
      </c>
      <c r="D4183" t="s">
        <v>147</v>
      </c>
      <c r="E4183" t="s">
        <v>106</v>
      </c>
      <c r="F4183" t="str">
        <f t="shared" si="196"/>
        <v>Victoria</v>
      </c>
      <c r="G4183" t="s">
        <v>45</v>
      </c>
      <c r="H4183">
        <v>3915</v>
      </c>
      <c r="I4183" t="s">
        <v>11</v>
      </c>
      <c r="J4183" t="s">
        <v>55</v>
      </c>
      <c r="K4183" t="s">
        <v>150</v>
      </c>
      <c r="L4183" t="s">
        <v>18</v>
      </c>
      <c r="M4183" s="5">
        <v>2625.1799999999989</v>
      </c>
      <c r="N4183">
        <v>1</v>
      </c>
    </row>
    <row r="4184" spans="1:14" x14ac:dyDescent="0.25">
      <c r="A4184" s="2">
        <v>45668</v>
      </c>
      <c r="B4184" s="3">
        <f t="shared" si="197"/>
        <v>2025</v>
      </c>
      <c r="C4184" t="str">
        <f t="shared" si="195"/>
        <v>2024-2025</v>
      </c>
      <c r="D4184" t="s">
        <v>147</v>
      </c>
      <c r="E4184" t="s">
        <v>114</v>
      </c>
      <c r="F4184" t="str">
        <f t="shared" si="196"/>
        <v>Victoria</v>
      </c>
      <c r="G4184" t="s">
        <v>45</v>
      </c>
      <c r="H4184">
        <v>3551</v>
      </c>
      <c r="I4184" t="s">
        <v>11</v>
      </c>
      <c r="J4184" t="s">
        <v>60</v>
      </c>
      <c r="K4184" t="s">
        <v>152</v>
      </c>
      <c r="L4184" t="s">
        <v>13</v>
      </c>
      <c r="M4184" s="5">
        <v>2628.3700000000044</v>
      </c>
      <c r="N4184">
        <v>1</v>
      </c>
    </row>
    <row r="4185" spans="1:14" x14ac:dyDescent="0.25">
      <c r="A4185" s="2">
        <v>45363</v>
      </c>
      <c r="B4185" s="3">
        <f t="shared" si="197"/>
        <v>2024</v>
      </c>
      <c r="C4185" t="str">
        <f t="shared" si="195"/>
        <v>2023-2024</v>
      </c>
      <c r="D4185" t="s">
        <v>147</v>
      </c>
      <c r="E4185" t="s">
        <v>117</v>
      </c>
      <c r="F4185" t="str">
        <f t="shared" si="196"/>
        <v>Queensland</v>
      </c>
      <c r="G4185" t="s">
        <v>35</v>
      </c>
      <c r="H4185">
        <v>4119</v>
      </c>
      <c r="I4185" t="s">
        <v>11</v>
      </c>
      <c r="J4185" t="s">
        <v>43</v>
      </c>
      <c r="K4185" t="s">
        <v>150</v>
      </c>
      <c r="L4185" t="s">
        <v>18</v>
      </c>
      <c r="M4185" s="5">
        <v>2631.58</v>
      </c>
      <c r="N4185">
        <v>1</v>
      </c>
    </row>
    <row r="4186" spans="1:14" x14ac:dyDescent="0.25">
      <c r="A4186" s="2">
        <v>45626</v>
      </c>
      <c r="B4186" s="3">
        <f t="shared" si="197"/>
        <v>2025</v>
      </c>
      <c r="C4186" t="str">
        <f t="shared" si="195"/>
        <v>2024-2025</v>
      </c>
      <c r="D4186" t="s">
        <v>147</v>
      </c>
      <c r="E4186" t="s">
        <v>82</v>
      </c>
      <c r="F4186" t="str">
        <f t="shared" si="196"/>
        <v>Queensland</v>
      </c>
      <c r="G4186" t="s">
        <v>35</v>
      </c>
      <c r="H4186">
        <v>4012</v>
      </c>
      <c r="I4186" t="s">
        <v>11</v>
      </c>
      <c r="J4186" t="s">
        <v>43</v>
      </c>
      <c r="K4186" t="s">
        <v>153</v>
      </c>
      <c r="L4186" t="s">
        <v>16</v>
      </c>
      <c r="M4186" s="5">
        <v>2653.0699999999993</v>
      </c>
      <c r="N4186">
        <v>1</v>
      </c>
    </row>
    <row r="4187" spans="1:14" x14ac:dyDescent="0.25">
      <c r="A4187" s="2">
        <v>45965</v>
      </c>
      <c r="B4187" s="3">
        <f t="shared" si="197"/>
        <v>2026</v>
      </c>
      <c r="C4187" t="str">
        <f t="shared" si="195"/>
        <v>2025-2026</v>
      </c>
      <c r="D4187" t="s">
        <v>147</v>
      </c>
      <c r="E4187" t="s">
        <v>28</v>
      </c>
      <c r="F4187" t="str">
        <f t="shared" si="196"/>
        <v>Northern Territory</v>
      </c>
      <c r="G4187" t="s">
        <v>29</v>
      </c>
      <c r="H4187">
        <v>800</v>
      </c>
      <c r="I4187" t="s">
        <v>11</v>
      </c>
      <c r="J4187" t="s">
        <v>30</v>
      </c>
      <c r="K4187" t="s">
        <v>151</v>
      </c>
      <c r="L4187" t="s">
        <v>21</v>
      </c>
      <c r="M4187" s="5">
        <v>2654.02</v>
      </c>
      <c r="N4187">
        <v>1</v>
      </c>
    </row>
    <row r="4188" spans="1:14" x14ac:dyDescent="0.25">
      <c r="A4188" s="2">
        <v>45588</v>
      </c>
      <c r="B4188" s="3">
        <f t="shared" si="197"/>
        <v>2025</v>
      </c>
      <c r="C4188" t="str">
        <f t="shared" si="195"/>
        <v>2024-2025</v>
      </c>
      <c r="D4188" t="s">
        <v>147</v>
      </c>
      <c r="E4188" t="s">
        <v>73</v>
      </c>
      <c r="F4188" t="str">
        <f t="shared" si="196"/>
        <v>Victoria</v>
      </c>
      <c r="G4188" t="s">
        <v>45</v>
      </c>
      <c r="H4188">
        <v>3136</v>
      </c>
      <c r="I4188" t="s">
        <v>11</v>
      </c>
      <c r="J4188" t="s">
        <v>63</v>
      </c>
      <c r="K4188" t="s">
        <v>150</v>
      </c>
      <c r="L4188" t="s">
        <v>18</v>
      </c>
      <c r="M4188" s="5">
        <v>2657.48</v>
      </c>
      <c r="N4188">
        <v>1</v>
      </c>
    </row>
    <row r="4189" spans="1:14" x14ac:dyDescent="0.25">
      <c r="A4189" s="2">
        <v>45783</v>
      </c>
      <c r="B4189" s="3">
        <f t="shared" si="197"/>
        <v>2025</v>
      </c>
      <c r="C4189" t="str">
        <f t="shared" si="195"/>
        <v>2024-2025</v>
      </c>
      <c r="D4189" t="s">
        <v>147</v>
      </c>
      <c r="E4189" t="s">
        <v>117</v>
      </c>
      <c r="F4189" t="str">
        <f t="shared" si="196"/>
        <v>Queensland</v>
      </c>
      <c r="G4189" t="s">
        <v>35</v>
      </c>
      <c r="H4189">
        <v>4119</v>
      </c>
      <c r="I4189" t="s">
        <v>11</v>
      </c>
      <c r="J4189" t="s">
        <v>43</v>
      </c>
      <c r="K4189" t="s">
        <v>150</v>
      </c>
      <c r="L4189" t="s">
        <v>18</v>
      </c>
      <c r="M4189" s="5">
        <v>2670.66</v>
      </c>
      <c r="N4189">
        <v>1</v>
      </c>
    </row>
    <row r="4190" spans="1:14" x14ac:dyDescent="0.25">
      <c r="A4190" s="2">
        <v>45756</v>
      </c>
      <c r="B4190" s="3">
        <f t="shared" si="197"/>
        <v>2025</v>
      </c>
      <c r="C4190" t="str">
        <f t="shared" si="195"/>
        <v>2024-2025</v>
      </c>
      <c r="D4190" t="s">
        <v>147</v>
      </c>
      <c r="E4190" t="s">
        <v>9</v>
      </c>
      <c r="F4190" t="str">
        <f t="shared" si="196"/>
        <v>New South Wales</v>
      </c>
      <c r="G4190" t="s">
        <v>10</v>
      </c>
      <c r="H4190">
        <v>2067</v>
      </c>
      <c r="I4190" t="s">
        <v>11</v>
      </c>
      <c r="J4190" t="s">
        <v>12</v>
      </c>
      <c r="K4190" t="s">
        <v>150</v>
      </c>
      <c r="L4190" t="s">
        <v>18</v>
      </c>
      <c r="M4190" s="5">
        <v>2677.43</v>
      </c>
      <c r="N4190">
        <v>1</v>
      </c>
    </row>
    <row r="4191" spans="1:14" x14ac:dyDescent="0.25">
      <c r="A4191" s="2">
        <v>45764</v>
      </c>
      <c r="B4191" s="3">
        <f t="shared" si="197"/>
        <v>2025</v>
      </c>
      <c r="C4191" t="str">
        <f t="shared" si="195"/>
        <v>2024-2025</v>
      </c>
      <c r="D4191" t="s">
        <v>147</v>
      </c>
      <c r="E4191" t="s">
        <v>118</v>
      </c>
      <c r="F4191" t="str">
        <f t="shared" si="196"/>
        <v>New South Wales</v>
      </c>
      <c r="G4191" t="s">
        <v>10</v>
      </c>
      <c r="H4191">
        <v>2158</v>
      </c>
      <c r="I4191" t="s">
        <v>11</v>
      </c>
      <c r="J4191" t="s">
        <v>27</v>
      </c>
      <c r="K4191" t="s">
        <v>150</v>
      </c>
      <c r="L4191" t="s">
        <v>18</v>
      </c>
      <c r="M4191" s="5">
        <v>2682.1099999999997</v>
      </c>
      <c r="N4191">
        <v>1</v>
      </c>
    </row>
    <row r="4192" spans="1:14" x14ac:dyDescent="0.25">
      <c r="A4192" s="2">
        <v>45702</v>
      </c>
      <c r="B4192" s="3">
        <f t="shared" si="197"/>
        <v>2025</v>
      </c>
      <c r="C4192" t="str">
        <f t="shared" si="195"/>
        <v>2024-2025</v>
      </c>
      <c r="D4192" t="s">
        <v>147</v>
      </c>
      <c r="E4192" t="s">
        <v>64</v>
      </c>
      <c r="F4192" t="str">
        <f t="shared" si="196"/>
        <v>Victoria</v>
      </c>
      <c r="G4192" t="s">
        <v>45</v>
      </c>
      <c r="H4192">
        <v>3199</v>
      </c>
      <c r="I4192" t="s">
        <v>11</v>
      </c>
      <c r="J4192" t="s">
        <v>63</v>
      </c>
      <c r="K4192" t="s">
        <v>150</v>
      </c>
      <c r="L4192" t="s">
        <v>18</v>
      </c>
      <c r="M4192" s="5">
        <v>2682.17</v>
      </c>
      <c r="N4192">
        <v>1</v>
      </c>
    </row>
    <row r="4193" spans="1:14" x14ac:dyDescent="0.25">
      <c r="A4193" s="2">
        <v>45309</v>
      </c>
      <c r="B4193" s="3">
        <f t="shared" si="197"/>
        <v>2024</v>
      </c>
      <c r="C4193" t="str">
        <f t="shared" si="195"/>
        <v>2023-2024</v>
      </c>
      <c r="D4193" t="s">
        <v>147</v>
      </c>
      <c r="E4193" t="s">
        <v>64</v>
      </c>
      <c r="F4193" t="str">
        <f t="shared" si="196"/>
        <v>Victoria</v>
      </c>
      <c r="G4193" t="s">
        <v>45</v>
      </c>
      <c r="H4193">
        <v>3199</v>
      </c>
      <c r="I4193" t="s">
        <v>11</v>
      </c>
      <c r="J4193" t="s">
        <v>63</v>
      </c>
      <c r="K4193" t="s">
        <v>157</v>
      </c>
      <c r="L4193" t="s">
        <v>22</v>
      </c>
      <c r="M4193" s="5">
        <v>2690.3299999999995</v>
      </c>
      <c r="N4193">
        <v>1</v>
      </c>
    </row>
    <row r="4194" spans="1:14" x14ac:dyDescent="0.25">
      <c r="A4194" s="2">
        <v>45763</v>
      </c>
      <c r="B4194" s="3">
        <f t="shared" si="197"/>
        <v>2025</v>
      </c>
      <c r="C4194" t="str">
        <f t="shared" si="195"/>
        <v>2024-2025</v>
      </c>
      <c r="D4194" t="s">
        <v>147</v>
      </c>
      <c r="E4194" t="s">
        <v>136</v>
      </c>
      <c r="F4194" t="str">
        <f t="shared" si="196"/>
        <v>Victoria</v>
      </c>
      <c r="G4194" t="s">
        <v>45</v>
      </c>
      <c r="H4194">
        <v>3175</v>
      </c>
      <c r="I4194" t="s">
        <v>11</v>
      </c>
      <c r="J4194" t="s">
        <v>63</v>
      </c>
      <c r="K4194" t="s">
        <v>150</v>
      </c>
      <c r="L4194" t="s">
        <v>18</v>
      </c>
      <c r="M4194" s="5">
        <v>2692.99</v>
      </c>
      <c r="N4194">
        <v>1</v>
      </c>
    </row>
    <row r="4195" spans="1:14" x14ac:dyDescent="0.25">
      <c r="A4195" s="2">
        <v>45610</v>
      </c>
      <c r="B4195" s="3">
        <f t="shared" si="197"/>
        <v>2025</v>
      </c>
      <c r="C4195" t="str">
        <f t="shared" si="195"/>
        <v>2024-2025</v>
      </c>
      <c r="D4195" t="s">
        <v>147</v>
      </c>
      <c r="E4195" t="s">
        <v>143</v>
      </c>
      <c r="F4195" t="str">
        <f t="shared" si="196"/>
        <v>New South Wales</v>
      </c>
      <c r="G4195" t="s">
        <v>10</v>
      </c>
      <c r="H4195">
        <v>2154</v>
      </c>
      <c r="I4195" t="s">
        <v>11</v>
      </c>
      <c r="J4195" t="s">
        <v>27</v>
      </c>
      <c r="K4195" t="s">
        <v>150</v>
      </c>
      <c r="L4195" t="s">
        <v>18</v>
      </c>
      <c r="M4195" s="5">
        <v>2699.6499999999996</v>
      </c>
      <c r="N4195">
        <v>1</v>
      </c>
    </row>
    <row r="4196" spans="1:14" x14ac:dyDescent="0.25">
      <c r="A4196" s="2">
        <v>45889</v>
      </c>
      <c r="B4196" s="3">
        <f t="shared" si="197"/>
        <v>2026</v>
      </c>
      <c r="C4196" t="str">
        <f t="shared" si="195"/>
        <v>2025-2026</v>
      </c>
      <c r="D4196" t="s">
        <v>147</v>
      </c>
      <c r="E4196" t="s">
        <v>146</v>
      </c>
      <c r="F4196" t="str">
        <f t="shared" si="196"/>
        <v>Victoria</v>
      </c>
      <c r="G4196" t="s">
        <v>45</v>
      </c>
      <c r="H4196">
        <v>3353</v>
      </c>
      <c r="I4196" t="s">
        <v>11</v>
      </c>
      <c r="J4196" t="s">
        <v>60</v>
      </c>
      <c r="K4196" t="s">
        <v>150</v>
      </c>
      <c r="L4196" t="s">
        <v>18</v>
      </c>
      <c r="M4196" s="5">
        <v>2709.6000000000008</v>
      </c>
      <c r="N4196">
        <v>1</v>
      </c>
    </row>
    <row r="4197" spans="1:14" x14ac:dyDescent="0.25">
      <c r="A4197" s="2">
        <v>45778</v>
      </c>
      <c r="B4197" s="3">
        <f t="shared" si="197"/>
        <v>2025</v>
      </c>
      <c r="C4197" t="str">
        <f t="shared" si="195"/>
        <v>2024-2025</v>
      </c>
      <c r="D4197" t="s">
        <v>147</v>
      </c>
      <c r="E4197" t="s">
        <v>145</v>
      </c>
      <c r="F4197" t="str">
        <f t="shared" si="196"/>
        <v>New South Wales</v>
      </c>
      <c r="G4197" t="s">
        <v>10</v>
      </c>
      <c r="H4197">
        <v>2101</v>
      </c>
      <c r="I4197" t="s">
        <v>11</v>
      </c>
      <c r="J4197" t="s">
        <v>27</v>
      </c>
      <c r="K4197" t="s">
        <v>151</v>
      </c>
      <c r="L4197" t="s">
        <v>21</v>
      </c>
      <c r="M4197" s="5">
        <v>2715.92</v>
      </c>
      <c r="N4197">
        <v>1</v>
      </c>
    </row>
    <row r="4198" spans="1:14" x14ac:dyDescent="0.25">
      <c r="A4198" s="2">
        <v>45350</v>
      </c>
      <c r="B4198" s="3">
        <f t="shared" si="197"/>
        <v>2024</v>
      </c>
      <c r="C4198" t="str">
        <f t="shared" si="195"/>
        <v>2023-2024</v>
      </c>
      <c r="D4198" t="s">
        <v>147</v>
      </c>
      <c r="E4198" t="s">
        <v>9</v>
      </c>
      <c r="F4198" t="str">
        <f t="shared" si="196"/>
        <v>New South Wales</v>
      </c>
      <c r="G4198" t="s">
        <v>10</v>
      </c>
      <c r="H4198">
        <v>2067</v>
      </c>
      <c r="I4198" t="s">
        <v>11</v>
      </c>
      <c r="J4198" t="s">
        <v>12</v>
      </c>
      <c r="K4198" t="s">
        <v>150</v>
      </c>
      <c r="L4198" t="s">
        <v>18</v>
      </c>
      <c r="M4198" s="5">
        <v>2741.97</v>
      </c>
      <c r="N4198">
        <v>1</v>
      </c>
    </row>
    <row r="4199" spans="1:14" x14ac:dyDescent="0.25">
      <c r="A4199" s="2">
        <v>45880</v>
      </c>
      <c r="B4199" s="3">
        <f t="shared" si="197"/>
        <v>2026</v>
      </c>
      <c r="C4199" t="str">
        <f t="shared" si="195"/>
        <v>2025-2026</v>
      </c>
      <c r="D4199" t="s">
        <v>147</v>
      </c>
      <c r="E4199" t="s">
        <v>112</v>
      </c>
      <c r="F4199" t="str">
        <f t="shared" si="196"/>
        <v>Victoria</v>
      </c>
      <c r="G4199" t="s">
        <v>45</v>
      </c>
      <c r="H4199">
        <v>3076</v>
      </c>
      <c r="I4199" t="s">
        <v>11</v>
      </c>
      <c r="J4199" t="s">
        <v>46</v>
      </c>
      <c r="K4199" t="s">
        <v>152</v>
      </c>
      <c r="L4199" t="s">
        <v>13</v>
      </c>
      <c r="M4199" s="5">
        <v>2752.150000000001</v>
      </c>
      <c r="N4199">
        <v>1</v>
      </c>
    </row>
    <row r="4200" spans="1:14" x14ac:dyDescent="0.25">
      <c r="A4200" s="2">
        <v>45531</v>
      </c>
      <c r="B4200" s="3">
        <f t="shared" si="197"/>
        <v>2025</v>
      </c>
      <c r="C4200" t="str">
        <f t="shared" si="195"/>
        <v>2024-2025</v>
      </c>
      <c r="D4200" t="s">
        <v>147</v>
      </c>
      <c r="E4200" t="s">
        <v>143</v>
      </c>
      <c r="F4200" t="str">
        <f t="shared" si="196"/>
        <v>New South Wales</v>
      </c>
      <c r="G4200" t="s">
        <v>10</v>
      </c>
      <c r="H4200">
        <v>2154</v>
      </c>
      <c r="I4200" t="s">
        <v>11</v>
      </c>
      <c r="J4200" t="s">
        <v>27</v>
      </c>
      <c r="K4200" t="s">
        <v>153</v>
      </c>
      <c r="L4200" t="s">
        <v>16</v>
      </c>
      <c r="M4200" s="5">
        <v>2754.4399999999996</v>
      </c>
      <c r="N4200">
        <v>1</v>
      </c>
    </row>
    <row r="4201" spans="1:14" x14ac:dyDescent="0.25">
      <c r="A4201" s="2">
        <v>46007</v>
      </c>
      <c r="B4201" s="3">
        <f t="shared" si="197"/>
        <v>2026</v>
      </c>
      <c r="C4201" t="str">
        <f t="shared" si="195"/>
        <v>2025-2026</v>
      </c>
      <c r="D4201" t="s">
        <v>147</v>
      </c>
      <c r="E4201" t="s">
        <v>122</v>
      </c>
      <c r="F4201" t="str">
        <f t="shared" si="196"/>
        <v>New South Wales</v>
      </c>
      <c r="G4201" t="s">
        <v>10</v>
      </c>
      <c r="H4201">
        <v>2650</v>
      </c>
      <c r="I4201" t="s">
        <v>11</v>
      </c>
      <c r="J4201" t="s">
        <v>25</v>
      </c>
      <c r="K4201" t="s">
        <v>150</v>
      </c>
      <c r="L4201" t="s">
        <v>18</v>
      </c>
      <c r="M4201" s="5">
        <v>2774.3700000000008</v>
      </c>
      <c r="N4201">
        <v>1</v>
      </c>
    </row>
    <row r="4202" spans="1:14" x14ac:dyDescent="0.25">
      <c r="A4202" s="2">
        <v>45904</v>
      </c>
      <c r="B4202" s="3">
        <f t="shared" si="197"/>
        <v>2026</v>
      </c>
      <c r="C4202" t="str">
        <f t="shared" si="195"/>
        <v>2025-2026</v>
      </c>
      <c r="D4202" t="s">
        <v>147</v>
      </c>
      <c r="E4202" t="s">
        <v>122</v>
      </c>
      <c r="F4202" t="str">
        <f t="shared" si="196"/>
        <v>New South Wales</v>
      </c>
      <c r="G4202" t="s">
        <v>10</v>
      </c>
      <c r="H4202">
        <v>2650</v>
      </c>
      <c r="I4202" t="s">
        <v>11</v>
      </c>
      <c r="J4202" t="s">
        <v>25</v>
      </c>
      <c r="K4202" t="s">
        <v>152</v>
      </c>
      <c r="L4202" t="s">
        <v>13</v>
      </c>
      <c r="M4202" s="5">
        <v>2807.3000000000015</v>
      </c>
      <c r="N4202">
        <v>1</v>
      </c>
    </row>
    <row r="4203" spans="1:14" x14ac:dyDescent="0.25">
      <c r="A4203" s="2">
        <v>45988</v>
      </c>
      <c r="B4203" s="3">
        <f t="shared" si="197"/>
        <v>2026</v>
      </c>
      <c r="C4203" t="str">
        <f t="shared" si="195"/>
        <v>2025-2026</v>
      </c>
      <c r="D4203" t="s">
        <v>147</v>
      </c>
      <c r="E4203" t="s">
        <v>28</v>
      </c>
      <c r="F4203" t="str">
        <f t="shared" si="196"/>
        <v>Northern Territory</v>
      </c>
      <c r="G4203" t="s">
        <v>29</v>
      </c>
      <c r="H4203">
        <v>800</v>
      </c>
      <c r="I4203" t="s">
        <v>11</v>
      </c>
      <c r="J4203" t="s">
        <v>30</v>
      </c>
      <c r="K4203" t="s">
        <v>152</v>
      </c>
      <c r="L4203" t="s">
        <v>13</v>
      </c>
      <c r="M4203" s="5">
        <v>2809.2600000000025</v>
      </c>
      <c r="N4203">
        <v>1</v>
      </c>
    </row>
    <row r="4204" spans="1:14" x14ac:dyDescent="0.25">
      <c r="A4204" s="2">
        <v>45969</v>
      </c>
      <c r="B4204" s="3">
        <f t="shared" si="197"/>
        <v>2026</v>
      </c>
      <c r="C4204" t="str">
        <f t="shared" si="195"/>
        <v>2025-2026</v>
      </c>
      <c r="D4204" t="s">
        <v>148</v>
      </c>
      <c r="E4204" t="s">
        <v>138</v>
      </c>
      <c r="F4204" t="str">
        <f t="shared" si="196"/>
        <v>Queensland</v>
      </c>
      <c r="G4204" t="s">
        <v>35</v>
      </c>
      <c r="H4204">
        <v>4558</v>
      </c>
      <c r="I4204" t="s">
        <v>11</v>
      </c>
      <c r="J4204" t="s">
        <v>120</v>
      </c>
      <c r="K4204" t="s">
        <v>151</v>
      </c>
      <c r="L4204" t="s">
        <v>21</v>
      </c>
      <c r="M4204" s="5">
        <v>2825.4700000000003</v>
      </c>
      <c r="N4204">
        <v>1</v>
      </c>
    </row>
    <row r="4205" spans="1:14" x14ac:dyDescent="0.25">
      <c r="A4205" s="2">
        <v>45751</v>
      </c>
      <c r="B4205" s="3">
        <f t="shared" si="197"/>
        <v>2025</v>
      </c>
      <c r="C4205" t="str">
        <f t="shared" si="195"/>
        <v>2024-2025</v>
      </c>
      <c r="D4205" t="s">
        <v>147</v>
      </c>
      <c r="E4205" t="s">
        <v>113</v>
      </c>
      <c r="F4205" t="str">
        <f t="shared" si="196"/>
        <v>Queensland</v>
      </c>
      <c r="G4205" t="s">
        <v>35</v>
      </c>
      <c r="H4205">
        <v>4215</v>
      </c>
      <c r="I4205" t="s">
        <v>11</v>
      </c>
      <c r="J4205" t="s">
        <v>104</v>
      </c>
      <c r="K4205" t="s">
        <v>152</v>
      </c>
      <c r="L4205" t="s">
        <v>13</v>
      </c>
      <c r="M4205" s="5">
        <v>2830.6300000000024</v>
      </c>
      <c r="N4205">
        <v>1</v>
      </c>
    </row>
    <row r="4206" spans="1:14" x14ac:dyDescent="0.25">
      <c r="A4206" s="2">
        <v>45790</v>
      </c>
      <c r="B4206" s="3">
        <f t="shared" si="197"/>
        <v>2025</v>
      </c>
      <c r="C4206" t="str">
        <f t="shared" si="195"/>
        <v>2024-2025</v>
      </c>
      <c r="D4206" t="s">
        <v>147</v>
      </c>
      <c r="E4206" t="s">
        <v>132</v>
      </c>
      <c r="F4206" t="str">
        <f t="shared" si="196"/>
        <v>New South Wales</v>
      </c>
      <c r="G4206" t="s">
        <v>10</v>
      </c>
      <c r="H4206">
        <v>2800</v>
      </c>
      <c r="I4206" t="s">
        <v>11</v>
      </c>
      <c r="J4206" t="s">
        <v>25</v>
      </c>
      <c r="K4206" t="s">
        <v>153</v>
      </c>
      <c r="L4206" t="s">
        <v>16</v>
      </c>
      <c r="M4206" s="5">
        <v>2836.6000000000004</v>
      </c>
      <c r="N4206">
        <v>1</v>
      </c>
    </row>
    <row r="4207" spans="1:14" x14ac:dyDescent="0.25">
      <c r="A4207" s="2">
        <v>45593</v>
      </c>
      <c r="B4207" s="3">
        <f t="shared" si="197"/>
        <v>2025</v>
      </c>
      <c r="C4207" t="str">
        <f t="shared" si="195"/>
        <v>2024-2025</v>
      </c>
      <c r="D4207" t="s">
        <v>147</v>
      </c>
      <c r="E4207" t="s">
        <v>115</v>
      </c>
      <c r="F4207" t="str">
        <f t="shared" si="196"/>
        <v>Western Australia</v>
      </c>
      <c r="G4207" t="s">
        <v>48</v>
      </c>
      <c r="H4207">
        <v>6280</v>
      </c>
      <c r="I4207" t="s">
        <v>11</v>
      </c>
      <c r="J4207" t="s">
        <v>94</v>
      </c>
      <c r="K4207" t="s">
        <v>153</v>
      </c>
      <c r="L4207" t="s">
        <v>16</v>
      </c>
      <c r="M4207" s="5">
        <v>2839.21</v>
      </c>
      <c r="N4207">
        <v>1</v>
      </c>
    </row>
    <row r="4208" spans="1:14" x14ac:dyDescent="0.25">
      <c r="A4208" s="2">
        <v>45956</v>
      </c>
      <c r="B4208" s="3">
        <f t="shared" si="197"/>
        <v>2026</v>
      </c>
      <c r="C4208" t="str">
        <f t="shared" si="195"/>
        <v>2025-2026</v>
      </c>
      <c r="D4208" t="s">
        <v>147</v>
      </c>
      <c r="E4208" t="s">
        <v>79</v>
      </c>
      <c r="F4208" t="str">
        <f t="shared" si="196"/>
        <v>Australian Capital Territory</v>
      </c>
      <c r="G4208" t="s">
        <v>80</v>
      </c>
      <c r="H4208">
        <v>2617</v>
      </c>
      <c r="I4208" t="s">
        <v>11</v>
      </c>
      <c r="J4208" t="s">
        <v>58</v>
      </c>
      <c r="K4208" t="s">
        <v>149</v>
      </c>
      <c r="L4208" t="s">
        <v>15</v>
      </c>
      <c r="M4208" s="5">
        <v>2856.0199999999995</v>
      </c>
      <c r="N4208">
        <v>1</v>
      </c>
    </row>
    <row r="4209" spans="1:14" x14ac:dyDescent="0.25">
      <c r="A4209" s="2">
        <v>45413</v>
      </c>
      <c r="B4209" s="3">
        <f t="shared" si="197"/>
        <v>2024</v>
      </c>
      <c r="C4209" t="str">
        <f t="shared" si="195"/>
        <v>2023-2024</v>
      </c>
      <c r="D4209" t="s">
        <v>147</v>
      </c>
      <c r="E4209" t="s">
        <v>113</v>
      </c>
      <c r="F4209" t="str">
        <f t="shared" si="196"/>
        <v>Queensland</v>
      </c>
      <c r="G4209" t="s">
        <v>35</v>
      </c>
      <c r="H4209">
        <v>4215</v>
      </c>
      <c r="I4209" t="s">
        <v>11</v>
      </c>
      <c r="J4209" t="s">
        <v>104</v>
      </c>
      <c r="K4209" t="s">
        <v>153</v>
      </c>
      <c r="L4209" t="s">
        <v>16</v>
      </c>
      <c r="M4209" s="5">
        <v>2866.54</v>
      </c>
      <c r="N4209">
        <v>1</v>
      </c>
    </row>
    <row r="4210" spans="1:14" x14ac:dyDescent="0.25">
      <c r="A4210" s="2">
        <v>45726</v>
      </c>
      <c r="B4210" s="3">
        <f t="shared" si="197"/>
        <v>2025</v>
      </c>
      <c r="C4210" t="str">
        <f t="shared" si="195"/>
        <v>2024-2025</v>
      </c>
      <c r="D4210" t="s">
        <v>147</v>
      </c>
      <c r="E4210" t="s">
        <v>59</v>
      </c>
      <c r="F4210" t="str">
        <f t="shared" si="196"/>
        <v>Victoria</v>
      </c>
      <c r="G4210" t="s">
        <v>45</v>
      </c>
      <c r="H4210">
        <v>3280</v>
      </c>
      <c r="I4210" t="s">
        <v>11</v>
      </c>
      <c r="J4210" t="s">
        <v>60</v>
      </c>
      <c r="K4210" t="s">
        <v>153</v>
      </c>
      <c r="L4210" t="s">
        <v>16</v>
      </c>
      <c r="M4210" s="5">
        <v>2866.8700000000013</v>
      </c>
      <c r="N4210">
        <v>1</v>
      </c>
    </row>
    <row r="4211" spans="1:14" x14ac:dyDescent="0.25">
      <c r="A4211" s="2">
        <v>45918</v>
      </c>
      <c r="B4211" s="3">
        <f t="shared" si="197"/>
        <v>2026</v>
      </c>
      <c r="C4211" t="str">
        <f t="shared" si="195"/>
        <v>2025-2026</v>
      </c>
      <c r="D4211" t="s">
        <v>147</v>
      </c>
      <c r="E4211" t="s">
        <v>41</v>
      </c>
      <c r="F4211" t="str">
        <f t="shared" si="196"/>
        <v>New South Wales</v>
      </c>
      <c r="G4211" t="s">
        <v>10</v>
      </c>
      <c r="H4211">
        <v>2830</v>
      </c>
      <c r="I4211" t="s">
        <v>11</v>
      </c>
      <c r="J4211" t="s">
        <v>25</v>
      </c>
      <c r="K4211" t="s">
        <v>152</v>
      </c>
      <c r="L4211" t="s">
        <v>13</v>
      </c>
      <c r="M4211" s="5">
        <v>2869.6000000000035</v>
      </c>
      <c r="N4211">
        <v>1</v>
      </c>
    </row>
    <row r="4212" spans="1:14" x14ac:dyDescent="0.25">
      <c r="A4212" s="2">
        <v>45886</v>
      </c>
      <c r="B4212" s="3">
        <f t="shared" si="197"/>
        <v>2026</v>
      </c>
      <c r="C4212" t="str">
        <f t="shared" si="195"/>
        <v>2025-2026</v>
      </c>
      <c r="D4212" t="s">
        <v>147</v>
      </c>
      <c r="E4212" t="s">
        <v>131</v>
      </c>
      <c r="F4212" t="str">
        <f t="shared" si="196"/>
        <v>Western Australia</v>
      </c>
      <c r="G4212" t="s">
        <v>48</v>
      </c>
      <c r="H4212">
        <v>6530</v>
      </c>
      <c r="I4212" t="s">
        <v>11</v>
      </c>
      <c r="J4212" t="s">
        <v>77</v>
      </c>
      <c r="K4212" t="s">
        <v>151</v>
      </c>
      <c r="L4212" t="s">
        <v>21</v>
      </c>
      <c r="M4212" s="5">
        <v>2881.7000000000007</v>
      </c>
      <c r="N4212">
        <v>1</v>
      </c>
    </row>
    <row r="4213" spans="1:14" x14ac:dyDescent="0.25">
      <c r="A4213" s="2">
        <v>45541</v>
      </c>
      <c r="B4213" s="3">
        <f t="shared" si="197"/>
        <v>2025</v>
      </c>
      <c r="C4213" t="str">
        <f t="shared" si="195"/>
        <v>2024-2025</v>
      </c>
      <c r="D4213" t="s">
        <v>147</v>
      </c>
      <c r="E4213" t="s">
        <v>97</v>
      </c>
      <c r="F4213" t="str">
        <f t="shared" si="196"/>
        <v>Tasmania</v>
      </c>
      <c r="G4213" t="s">
        <v>70</v>
      </c>
      <c r="H4213">
        <v>7250</v>
      </c>
      <c r="I4213" t="s">
        <v>11</v>
      </c>
      <c r="J4213" t="s">
        <v>71</v>
      </c>
      <c r="K4213" t="s">
        <v>150</v>
      </c>
      <c r="L4213" t="s">
        <v>18</v>
      </c>
      <c r="M4213" s="5">
        <v>2891.7299999999996</v>
      </c>
      <c r="N4213">
        <v>1</v>
      </c>
    </row>
    <row r="4214" spans="1:14" x14ac:dyDescent="0.25">
      <c r="A4214" s="2">
        <v>45827</v>
      </c>
      <c r="B4214" s="3">
        <f t="shared" si="197"/>
        <v>2025</v>
      </c>
      <c r="C4214" t="str">
        <f t="shared" si="195"/>
        <v>2024-2025</v>
      </c>
      <c r="D4214" t="s">
        <v>147</v>
      </c>
      <c r="E4214" t="s">
        <v>137</v>
      </c>
      <c r="F4214" t="str">
        <f t="shared" si="196"/>
        <v>New South Wales</v>
      </c>
      <c r="G4214" t="s">
        <v>10</v>
      </c>
      <c r="H4214">
        <v>2031</v>
      </c>
      <c r="I4214" t="s">
        <v>11</v>
      </c>
      <c r="J4214" t="s">
        <v>12</v>
      </c>
      <c r="K4214" t="s">
        <v>152</v>
      </c>
      <c r="L4214" t="s">
        <v>13</v>
      </c>
      <c r="M4214" s="5">
        <v>2892.3000000000011</v>
      </c>
      <c r="N4214">
        <v>1</v>
      </c>
    </row>
    <row r="4215" spans="1:14" x14ac:dyDescent="0.25">
      <c r="A4215" s="2">
        <v>45705</v>
      </c>
      <c r="B4215" s="3">
        <f t="shared" si="197"/>
        <v>2025</v>
      </c>
      <c r="C4215" t="str">
        <f t="shared" si="195"/>
        <v>2024-2025</v>
      </c>
      <c r="D4215" t="s">
        <v>147</v>
      </c>
      <c r="E4215" t="s">
        <v>65</v>
      </c>
      <c r="F4215" t="str">
        <f t="shared" si="196"/>
        <v>New South Wales</v>
      </c>
      <c r="G4215" t="s">
        <v>10</v>
      </c>
      <c r="H4215">
        <v>2541</v>
      </c>
      <c r="I4215" t="s">
        <v>11</v>
      </c>
      <c r="J4215" t="s">
        <v>58</v>
      </c>
      <c r="K4215" t="s">
        <v>152</v>
      </c>
      <c r="L4215" t="s">
        <v>13</v>
      </c>
      <c r="M4215" s="5">
        <v>2914.8700000000035</v>
      </c>
      <c r="N4215">
        <v>1</v>
      </c>
    </row>
    <row r="4216" spans="1:14" x14ac:dyDescent="0.25">
      <c r="A4216" s="2">
        <v>45415</v>
      </c>
      <c r="B4216" s="3">
        <f t="shared" si="197"/>
        <v>2024</v>
      </c>
      <c r="C4216" t="str">
        <f t="shared" si="195"/>
        <v>2023-2024</v>
      </c>
      <c r="D4216" t="s">
        <v>148</v>
      </c>
      <c r="E4216" t="s">
        <v>76</v>
      </c>
      <c r="F4216" t="str">
        <f t="shared" si="196"/>
        <v>Western Australia</v>
      </c>
      <c r="G4216" t="s">
        <v>48</v>
      </c>
      <c r="H4216">
        <v>6450</v>
      </c>
      <c r="I4216" t="s">
        <v>11</v>
      </c>
      <c r="J4216" t="s">
        <v>77</v>
      </c>
      <c r="K4216" t="s">
        <v>150</v>
      </c>
      <c r="L4216" t="s">
        <v>18</v>
      </c>
      <c r="M4216" s="5">
        <v>2916.7</v>
      </c>
      <c r="N4216">
        <v>1</v>
      </c>
    </row>
    <row r="4217" spans="1:14" x14ac:dyDescent="0.25">
      <c r="A4217" s="2">
        <v>45808</v>
      </c>
      <c r="B4217" s="3">
        <f t="shared" si="197"/>
        <v>2025</v>
      </c>
      <c r="C4217" t="str">
        <f t="shared" si="195"/>
        <v>2024-2025</v>
      </c>
      <c r="D4217" t="s">
        <v>148</v>
      </c>
      <c r="E4217" t="s">
        <v>78</v>
      </c>
      <c r="F4217" t="str">
        <f t="shared" si="196"/>
        <v>New South Wales</v>
      </c>
      <c r="G4217" t="s">
        <v>10</v>
      </c>
      <c r="H4217">
        <v>2350</v>
      </c>
      <c r="I4217" t="s">
        <v>11</v>
      </c>
      <c r="J4217" t="s">
        <v>68</v>
      </c>
      <c r="K4217" t="s">
        <v>152</v>
      </c>
      <c r="L4217" t="s">
        <v>13</v>
      </c>
      <c r="M4217" s="5">
        <v>2919.7200000000021</v>
      </c>
      <c r="N4217">
        <v>1</v>
      </c>
    </row>
    <row r="4218" spans="1:14" x14ac:dyDescent="0.25">
      <c r="A4218" s="2">
        <v>45516</v>
      </c>
      <c r="B4218" s="3">
        <f t="shared" si="197"/>
        <v>2025</v>
      </c>
      <c r="C4218" t="str">
        <f t="shared" si="195"/>
        <v>2024-2025</v>
      </c>
      <c r="D4218" t="s">
        <v>147</v>
      </c>
      <c r="E4218" t="s">
        <v>121</v>
      </c>
      <c r="F4218" t="str">
        <f t="shared" si="196"/>
        <v>Queensland</v>
      </c>
      <c r="G4218" t="s">
        <v>35</v>
      </c>
      <c r="H4218">
        <v>4700</v>
      </c>
      <c r="I4218" t="s">
        <v>11</v>
      </c>
      <c r="J4218" t="s">
        <v>51</v>
      </c>
      <c r="K4218" t="s">
        <v>151</v>
      </c>
      <c r="L4218" t="s">
        <v>21</v>
      </c>
      <c r="M4218" s="5">
        <v>2943.69</v>
      </c>
      <c r="N4218">
        <v>1</v>
      </c>
    </row>
    <row r="4219" spans="1:14" x14ac:dyDescent="0.25">
      <c r="A4219" s="2">
        <v>45393</v>
      </c>
      <c r="B4219" s="3">
        <f t="shared" si="197"/>
        <v>2024</v>
      </c>
      <c r="C4219" t="str">
        <f t="shared" si="195"/>
        <v>2023-2024</v>
      </c>
      <c r="D4219" t="s">
        <v>147</v>
      </c>
      <c r="E4219" t="s">
        <v>42</v>
      </c>
      <c r="F4219" t="str">
        <f t="shared" si="196"/>
        <v>Queensland</v>
      </c>
      <c r="G4219" t="s">
        <v>35</v>
      </c>
      <c r="H4219">
        <v>4053</v>
      </c>
      <c r="I4219" t="s">
        <v>11</v>
      </c>
      <c r="J4219" t="s">
        <v>43</v>
      </c>
      <c r="K4219" t="s">
        <v>151</v>
      </c>
      <c r="L4219" t="s">
        <v>21</v>
      </c>
      <c r="M4219" s="5">
        <v>2950.4599999999996</v>
      </c>
      <c r="N4219">
        <v>1</v>
      </c>
    </row>
    <row r="4220" spans="1:14" x14ac:dyDescent="0.25">
      <c r="A4220" s="2">
        <v>45334</v>
      </c>
      <c r="B4220" s="3">
        <f t="shared" si="197"/>
        <v>2024</v>
      </c>
      <c r="C4220" t="str">
        <f t="shared" si="195"/>
        <v>2023-2024</v>
      </c>
      <c r="D4220" t="s">
        <v>147</v>
      </c>
      <c r="E4220" t="s">
        <v>115</v>
      </c>
      <c r="F4220" t="str">
        <f t="shared" si="196"/>
        <v>Western Australia</v>
      </c>
      <c r="G4220" t="s">
        <v>48</v>
      </c>
      <c r="H4220">
        <v>6280</v>
      </c>
      <c r="I4220" t="s">
        <v>11</v>
      </c>
      <c r="J4220" t="s">
        <v>94</v>
      </c>
      <c r="K4220" t="s">
        <v>152</v>
      </c>
      <c r="L4220" t="s">
        <v>13</v>
      </c>
      <c r="M4220" s="5">
        <v>2951.1300000000028</v>
      </c>
      <c r="N4220">
        <v>1</v>
      </c>
    </row>
    <row r="4221" spans="1:14" x14ac:dyDescent="0.25">
      <c r="A4221" s="2">
        <v>45875</v>
      </c>
      <c r="B4221" s="3">
        <f t="shared" si="197"/>
        <v>2026</v>
      </c>
      <c r="C4221" t="str">
        <f t="shared" si="195"/>
        <v>2025-2026</v>
      </c>
      <c r="D4221" t="s">
        <v>147</v>
      </c>
      <c r="E4221" t="s">
        <v>116</v>
      </c>
      <c r="F4221" t="str">
        <f t="shared" si="196"/>
        <v>Western Australia</v>
      </c>
      <c r="G4221" t="s">
        <v>48</v>
      </c>
      <c r="H4221">
        <v>6725</v>
      </c>
      <c r="I4221" t="s">
        <v>11</v>
      </c>
      <c r="J4221" t="s">
        <v>77</v>
      </c>
      <c r="K4221" t="s">
        <v>150</v>
      </c>
      <c r="L4221" t="s">
        <v>18</v>
      </c>
      <c r="M4221" s="5">
        <v>2957.0199999999995</v>
      </c>
      <c r="N4221">
        <v>1</v>
      </c>
    </row>
    <row r="4222" spans="1:14" x14ac:dyDescent="0.25">
      <c r="A4222" s="2">
        <v>45712</v>
      </c>
      <c r="B4222" s="3">
        <f t="shared" si="197"/>
        <v>2025</v>
      </c>
      <c r="C4222" t="str">
        <f t="shared" si="195"/>
        <v>2024-2025</v>
      </c>
      <c r="D4222" t="s">
        <v>148</v>
      </c>
      <c r="E4222" t="s">
        <v>108</v>
      </c>
      <c r="F4222" t="str">
        <f t="shared" si="196"/>
        <v>Victoria</v>
      </c>
      <c r="G4222" t="s">
        <v>45</v>
      </c>
      <c r="H4222">
        <v>3018</v>
      </c>
      <c r="I4222" t="s">
        <v>11</v>
      </c>
      <c r="J4222" t="s">
        <v>46</v>
      </c>
      <c r="K4222" t="s">
        <v>150</v>
      </c>
      <c r="L4222" t="s">
        <v>18</v>
      </c>
      <c r="M4222" s="5">
        <v>2967.7599999999993</v>
      </c>
      <c r="N4222">
        <v>1</v>
      </c>
    </row>
    <row r="4223" spans="1:14" x14ac:dyDescent="0.25">
      <c r="A4223" s="2">
        <v>45706</v>
      </c>
      <c r="B4223" s="3">
        <f t="shared" si="197"/>
        <v>2025</v>
      </c>
      <c r="C4223" t="str">
        <f t="shared" si="195"/>
        <v>2024-2025</v>
      </c>
      <c r="D4223" t="s">
        <v>147</v>
      </c>
      <c r="E4223" t="s">
        <v>41</v>
      </c>
      <c r="F4223" t="str">
        <f t="shared" si="196"/>
        <v>New South Wales</v>
      </c>
      <c r="G4223" t="s">
        <v>10</v>
      </c>
      <c r="H4223">
        <v>2830</v>
      </c>
      <c r="I4223" t="s">
        <v>11</v>
      </c>
      <c r="J4223" t="s">
        <v>25</v>
      </c>
      <c r="K4223" t="s">
        <v>152</v>
      </c>
      <c r="L4223" t="s">
        <v>13</v>
      </c>
      <c r="M4223" s="5">
        <v>2972.070000000002</v>
      </c>
      <c r="N4223">
        <v>1</v>
      </c>
    </row>
    <row r="4224" spans="1:14" x14ac:dyDescent="0.25">
      <c r="A4224" s="2">
        <v>45418</v>
      </c>
      <c r="B4224" s="3">
        <f t="shared" si="197"/>
        <v>2024</v>
      </c>
      <c r="C4224" t="str">
        <f t="shared" si="195"/>
        <v>2023-2024</v>
      </c>
      <c r="D4224" t="s">
        <v>148</v>
      </c>
      <c r="E4224" t="s">
        <v>124</v>
      </c>
      <c r="F4224" t="str">
        <f t="shared" si="196"/>
        <v>New South Wales</v>
      </c>
      <c r="G4224" t="s">
        <v>10</v>
      </c>
      <c r="H4224">
        <v>2015</v>
      </c>
      <c r="I4224" t="s">
        <v>11</v>
      </c>
      <c r="J4224" t="s">
        <v>12</v>
      </c>
      <c r="K4224" t="s">
        <v>157</v>
      </c>
      <c r="L4224" t="s">
        <v>22</v>
      </c>
      <c r="M4224" s="5">
        <v>2977.15</v>
      </c>
      <c r="N4224">
        <v>1</v>
      </c>
    </row>
    <row r="4225" spans="1:14" x14ac:dyDescent="0.25">
      <c r="A4225" s="2">
        <v>45624</v>
      </c>
      <c r="B4225" s="3">
        <f t="shared" si="197"/>
        <v>2025</v>
      </c>
      <c r="C4225" t="str">
        <f t="shared" si="195"/>
        <v>2024-2025</v>
      </c>
      <c r="D4225" t="s">
        <v>148</v>
      </c>
      <c r="E4225" t="s">
        <v>96</v>
      </c>
      <c r="F4225" t="str">
        <f t="shared" si="196"/>
        <v>Western Australia</v>
      </c>
      <c r="G4225" t="s">
        <v>48</v>
      </c>
      <c r="H4225">
        <v>6330</v>
      </c>
      <c r="I4225" t="s">
        <v>11</v>
      </c>
      <c r="J4225" t="s">
        <v>94</v>
      </c>
      <c r="K4225" t="s">
        <v>151</v>
      </c>
      <c r="L4225" t="s">
        <v>21</v>
      </c>
      <c r="M4225" s="5">
        <v>3026.71</v>
      </c>
      <c r="N4225">
        <v>1</v>
      </c>
    </row>
    <row r="4226" spans="1:14" x14ac:dyDescent="0.25">
      <c r="A4226" s="2">
        <v>45420</v>
      </c>
      <c r="B4226" s="3">
        <f t="shared" si="197"/>
        <v>2024</v>
      </c>
      <c r="C4226" t="str">
        <f t="shared" ref="C4226:C4289" si="198">IF(MONTH(A4226) &gt;= 7, YEAR(A4226) &amp; "-" &amp; YEAR(A4226) + 1, YEAR(A4226) - 1 &amp; "-" &amp; YEAR(A4226))</f>
        <v>2023-2024</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25">
      <c r="A4227" s="2">
        <v>45907</v>
      </c>
      <c r="B4227" s="3">
        <f t="shared" ref="B4227:B4290" si="200">IF(MONTH(A4227)&gt;=7,YEAR(A4227)+1,YEAR(A4227))</f>
        <v>2026</v>
      </c>
      <c r="C4227" t="str">
        <f t="shared" si="198"/>
        <v>2025-2026</v>
      </c>
      <c r="D4227" t="s">
        <v>147</v>
      </c>
      <c r="E4227" t="s">
        <v>42</v>
      </c>
      <c r="F4227" t="str">
        <f t="shared" si="199"/>
        <v>Queensland</v>
      </c>
      <c r="G4227" t="s">
        <v>35</v>
      </c>
      <c r="H4227">
        <v>4053</v>
      </c>
      <c r="I4227" t="s">
        <v>11</v>
      </c>
      <c r="J4227" t="s">
        <v>43</v>
      </c>
      <c r="K4227" t="s">
        <v>153</v>
      </c>
      <c r="L4227" t="s">
        <v>16</v>
      </c>
      <c r="M4227" s="5">
        <v>3050.32</v>
      </c>
      <c r="N4227">
        <v>1</v>
      </c>
    </row>
    <row r="4228" spans="1:14" x14ac:dyDescent="0.25">
      <c r="A4228" s="2">
        <v>45773</v>
      </c>
      <c r="B4228" s="3">
        <f t="shared" si="200"/>
        <v>2025</v>
      </c>
      <c r="C4228" t="str">
        <f t="shared" si="198"/>
        <v>2024-2025</v>
      </c>
      <c r="D4228" t="s">
        <v>148</v>
      </c>
      <c r="E4228" t="s">
        <v>108</v>
      </c>
      <c r="F4228" t="str">
        <f t="shared" si="199"/>
        <v>Victoria</v>
      </c>
      <c r="G4228" t="s">
        <v>45</v>
      </c>
      <c r="H4228">
        <v>3018</v>
      </c>
      <c r="I4228" t="s">
        <v>11</v>
      </c>
      <c r="J4228" t="s">
        <v>46</v>
      </c>
      <c r="K4228" t="s">
        <v>152</v>
      </c>
      <c r="L4228" t="s">
        <v>13</v>
      </c>
      <c r="M4228" s="5">
        <v>3058.6400000000021</v>
      </c>
      <c r="N4228">
        <v>1</v>
      </c>
    </row>
    <row r="4229" spans="1:14" x14ac:dyDescent="0.25">
      <c r="A4229" s="2">
        <v>45426</v>
      </c>
      <c r="B4229" s="3">
        <f t="shared" si="200"/>
        <v>2024</v>
      </c>
      <c r="C4229" t="str">
        <f t="shared" si="198"/>
        <v>2023-2024</v>
      </c>
      <c r="D4229" t="s">
        <v>147</v>
      </c>
      <c r="E4229" t="s">
        <v>92</v>
      </c>
      <c r="F4229" t="str">
        <f t="shared" si="199"/>
        <v>Queensland</v>
      </c>
      <c r="G4229" t="s">
        <v>35</v>
      </c>
      <c r="H4229">
        <v>4068</v>
      </c>
      <c r="I4229" t="s">
        <v>11</v>
      </c>
      <c r="J4229" t="s">
        <v>43</v>
      </c>
      <c r="K4229" t="s">
        <v>150</v>
      </c>
      <c r="L4229" t="s">
        <v>18</v>
      </c>
      <c r="M4229" s="5">
        <v>3061.9299999999994</v>
      </c>
      <c r="N4229">
        <v>1</v>
      </c>
    </row>
    <row r="4230" spans="1:14" x14ac:dyDescent="0.25">
      <c r="A4230" s="2">
        <v>45955</v>
      </c>
      <c r="B4230" s="3">
        <f t="shared" si="200"/>
        <v>2026</v>
      </c>
      <c r="C4230" t="str">
        <f t="shared" si="198"/>
        <v>2025-2026</v>
      </c>
      <c r="D4230" t="s">
        <v>147</v>
      </c>
      <c r="E4230" t="s">
        <v>57</v>
      </c>
      <c r="F4230" t="str">
        <f t="shared" si="199"/>
        <v>New South Wales</v>
      </c>
      <c r="G4230" t="s">
        <v>10</v>
      </c>
      <c r="H4230">
        <v>2560</v>
      </c>
      <c r="I4230" t="s">
        <v>11</v>
      </c>
      <c r="J4230" t="s">
        <v>58</v>
      </c>
      <c r="K4230" t="s">
        <v>150</v>
      </c>
      <c r="L4230" t="s">
        <v>18</v>
      </c>
      <c r="M4230" s="5">
        <v>3080.4100000000003</v>
      </c>
      <c r="N4230">
        <v>1</v>
      </c>
    </row>
    <row r="4231" spans="1:14" x14ac:dyDescent="0.25">
      <c r="A4231" s="2">
        <v>45764</v>
      </c>
      <c r="B4231" s="3">
        <f t="shared" si="200"/>
        <v>2025</v>
      </c>
      <c r="C4231" t="str">
        <f t="shared" si="198"/>
        <v>2024-2025</v>
      </c>
      <c r="D4231" t="s">
        <v>148</v>
      </c>
      <c r="E4231" t="s">
        <v>124</v>
      </c>
      <c r="F4231" t="str">
        <f t="shared" si="199"/>
        <v>New South Wales</v>
      </c>
      <c r="G4231" t="s">
        <v>10</v>
      </c>
      <c r="H4231">
        <v>2015</v>
      </c>
      <c r="I4231" t="s">
        <v>11</v>
      </c>
      <c r="J4231" t="s">
        <v>12</v>
      </c>
      <c r="K4231" t="s">
        <v>150</v>
      </c>
      <c r="L4231" t="s">
        <v>18</v>
      </c>
      <c r="M4231" s="5">
        <v>3123.46</v>
      </c>
      <c r="N4231">
        <v>1</v>
      </c>
    </row>
    <row r="4232" spans="1:14" x14ac:dyDescent="0.25">
      <c r="A4232" s="2">
        <v>45833</v>
      </c>
      <c r="B4232" s="3">
        <f t="shared" si="200"/>
        <v>2025</v>
      </c>
      <c r="C4232" t="str">
        <f t="shared" si="198"/>
        <v>2024-2025</v>
      </c>
      <c r="D4232" t="s">
        <v>147</v>
      </c>
      <c r="E4232" t="s">
        <v>79</v>
      </c>
      <c r="F4232" t="str">
        <f t="shared" si="199"/>
        <v>Australian Capital Territory</v>
      </c>
      <c r="G4232" t="s">
        <v>80</v>
      </c>
      <c r="H4232">
        <v>2617</v>
      </c>
      <c r="I4232" t="s">
        <v>11</v>
      </c>
      <c r="J4232" t="s">
        <v>58</v>
      </c>
      <c r="K4232" t="s">
        <v>149</v>
      </c>
      <c r="L4232" t="s">
        <v>15</v>
      </c>
      <c r="M4232" s="5">
        <v>3129.9600000000009</v>
      </c>
      <c r="N4232">
        <v>1</v>
      </c>
    </row>
    <row r="4233" spans="1:14" x14ac:dyDescent="0.25">
      <c r="A4233" s="2">
        <v>45329</v>
      </c>
      <c r="B4233" s="3">
        <f t="shared" si="200"/>
        <v>2024</v>
      </c>
      <c r="C4233" t="str">
        <f t="shared" si="198"/>
        <v>2023-2024</v>
      </c>
      <c r="D4233" t="s">
        <v>147</v>
      </c>
      <c r="E4233" t="s">
        <v>65</v>
      </c>
      <c r="F4233" t="str">
        <f t="shared" si="199"/>
        <v>New South Wales</v>
      </c>
      <c r="G4233" t="s">
        <v>10</v>
      </c>
      <c r="H4233">
        <v>2541</v>
      </c>
      <c r="I4233" t="s">
        <v>11</v>
      </c>
      <c r="J4233" t="s">
        <v>58</v>
      </c>
      <c r="K4233" t="s">
        <v>157</v>
      </c>
      <c r="L4233" t="s">
        <v>22</v>
      </c>
      <c r="M4233" s="5">
        <v>3134.8800000000006</v>
      </c>
      <c r="N4233">
        <v>1</v>
      </c>
    </row>
    <row r="4234" spans="1:14" x14ac:dyDescent="0.25">
      <c r="A4234" s="2">
        <v>45377</v>
      </c>
      <c r="B4234" s="3">
        <f t="shared" si="200"/>
        <v>2024</v>
      </c>
      <c r="C4234" t="str">
        <f t="shared" si="198"/>
        <v>2023-2024</v>
      </c>
      <c r="D4234" t="s">
        <v>147</v>
      </c>
      <c r="E4234" t="s">
        <v>44</v>
      </c>
      <c r="F4234" t="str">
        <f t="shared" si="199"/>
        <v>Victoria</v>
      </c>
      <c r="G4234" t="s">
        <v>45</v>
      </c>
      <c r="H4234">
        <v>3066</v>
      </c>
      <c r="I4234" t="s">
        <v>11</v>
      </c>
      <c r="J4234" t="s">
        <v>46</v>
      </c>
      <c r="K4234" t="s">
        <v>151</v>
      </c>
      <c r="L4234" t="s">
        <v>21</v>
      </c>
      <c r="M4234" s="5">
        <v>3137.0400000000004</v>
      </c>
      <c r="N4234">
        <v>1</v>
      </c>
    </row>
    <row r="4235" spans="1:14" x14ac:dyDescent="0.25">
      <c r="A4235" s="2">
        <v>45769</v>
      </c>
      <c r="B4235" s="3">
        <f t="shared" si="200"/>
        <v>2025</v>
      </c>
      <c r="C4235" t="str">
        <f t="shared" si="198"/>
        <v>2024-2025</v>
      </c>
      <c r="D4235" t="s">
        <v>147</v>
      </c>
      <c r="E4235" t="s">
        <v>117</v>
      </c>
      <c r="F4235" t="str">
        <f t="shared" si="199"/>
        <v>Queensland</v>
      </c>
      <c r="G4235" t="s">
        <v>35</v>
      </c>
      <c r="H4235">
        <v>4119</v>
      </c>
      <c r="I4235" t="s">
        <v>11</v>
      </c>
      <c r="J4235" t="s">
        <v>43</v>
      </c>
      <c r="K4235" t="s">
        <v>153</v>
      </c>
      <c r="L4235" t="s">
        <v>16</v>
      </c>
      <c r="M4235" s="5">
        <v>3138.9400000000005</v>
      </c>
      <c r="N4235">
        <v>1</v>
      </c>
    </row>
    <row r="4236" spans="1:14" x14ac:dyDescent="0.25">
      <c r="A4236" s="2">
        <v>45989</v>
      </c>
      <c r="B4236" s="3">
        <f t="shared" si="200"/>
        <v>2026</v>
      </c>
      <c r="C4236" t="str">
        <f t="shared" si="198"/>
        <v>2025-2026</v>
      </c>
      <c r="D4236" t="s">
        <v>147</v>
      </c>
      <c r="E4236" t="s">
        <v>9</v>
      </c>
      <c r="F4236" t="str">
        <f t="shared" si="199"/>
        <v>New South Wales</v>
      </c>
      <c r="G4236" t="s">
        <v>10</v>
      </c>
      <c r="H4236">
        <v>2067</v>
      </c>
      <c r="I4236" t="s">
        <v>11</v>
      </c>
      <c r="J4236" t="s">
        <v>12</v>
      </c>
      <c r="K4236" t="s">
        <v>152</v>
      </c>
      <c r="L4236" t="s">
        <v>13</v>
      </c>
      <c r="M4236" s="5">
        <v>3143.5400000000018</v>
      </c>
      <c r="N4236">
        <v>1</v>
      </c>
    </row>
    <row r="4237" spans="1:14" x14ac:dyDescent="0.25">
      <c r="A4237" s="2">
        <v>45615</v>
      </c>
      <c r="B4237" s="3">
        <f t="shared" si="200"/>
        <v>2025</v>
      </c>
      <c r="C4237" t="str">
        <f t="shared" si="198"/>
        <v>2024-2025</v>
      </c>
      <c r="D4237" t="s">
        <v>147</v>
      </c>
      <c r="E4237" t="s">
        <v>132</v>
      </c>
      <c r="F4237" t="str">
        <f t="shared" si="199"/>
        <v>New South Wales</v>
      </c>
      <c r="G4237" t="s">
        <v>10</v>
      </c>
      <c r="H4237">
        <v>2800</v>
      </c>
      <c r="I4237" t="s">
        <v>11</v>
      </c>
      <c r="J4237" t="s">
        <v>25</v>
      </c>
      <c r="K4237" t="s">
        <v>150</v>
      </c>
      <c r="L4237" t="s">
        <v>18</v>
      </c>
      <c r="M4237" s="5">
        <v>3157.17</v>
      </c>
      <c r="N4237">
        <v>1</v>
      </c>
    </row>
    <row r="4238" spans="1:14" x14ac:dyDescent="0.25">
      <c r="A4238" s="2">
        <v>45665</v>
      </c>
      <c r="B4238" s="3">
        <f t="shared" si="200"/>
        <v>2025</v>
      </c>
      <c r="C4238" t="str">
        <f t="shared" si="198"/>
        <v>2024-2025</v>
      </c>
      <c r="D4238" t="s">
        <v>147</v>
      </c>
      <c r="E4238" t="s">
        <v>24</v>
      </c>
      <c r="F4238" t="str">
        <f t="shared" si="199"/>
        <v>New South Wales</v>
      </c>
      <c r="G4238" t="s">
        <v>10</v>
      </c>
      <c r="H4238">
        <v>2795</v>
      </c>
      <c r="I4238" t="s">
        <v>11</v>
      </c>
      <c r="J4238" t="s">
        <v>25</v>
      </c>
      <c r="K4238" t="s">
        <v>153</v>
      </c>
      <c r="L4238" t="s">
        <v>16</v>
      </c>
      <c r="M4238" s="5">
        <v>3166.3100000000013</v>
      </c>
      <c r="N4238">
        <v>1</v>
      </c>
    </row>
    <row r="4239" spans="1:14" x14ac:dyDescent="0.25">
      <c r="A4239" s="2">
        <v>45659</v>
      </c>
      <c r="B4239" s="3">
        <f t="shared" si="200"/>
        <v>2025</v>
      </c>
      <c r="C4239" t="str">
        <f t="shared" si="198"/>
        <v>2024-2025</v>
      </c>
      <c r="D4239" t="s">
        <v>147</v>
      </c>
      <c r="E4239" t="s">
        <v>143</v>
      </c>
      <c r="F4239" t="str">
        <f t="shared" si="199"/>
        <v>New South Wales</v>
      </c>
      <c r="G4239" t="s">
        <v>10</v>
      </c>
      <c r="H4239">
        <v>2154</v>
      </c>
      <c r="I4239" t="s">
        <v>11</v>
      </c>
      <c r="J4239" t="s">
        <v>27</v>
      </c>
      <c r="K4239" t="s">
        <v>150</v>
      </c>
      <c r="L4239" t="s">
        <v>18</v>
      </c>
      <c r="M4239" s="5">
        <v>3180.58</v>
      </c>
      <c r="N4239">
        <v>1</v>
      </c>
    </row>
    <row r="4240" spans="1:14" x14ac:dyDescent="0.25">
      <c r="A4240" s="2">
        <v>45407</v>
      </c>
      <c r="B4240" s="3">
        <f t="shared" si="200"/>
        <v>2024</v>
      </c>
      <c r="C4240" t="str">
        <f t="shared" si="198"/>
        <v>2023-2024</v>
      </c>
      <c r="D4240" t="s">
        <v>147</v>
      </c>
      <c r="E4240" t="s">
        <v>41</v>
      </c>
      <c r="F4240" t="str">
        <f t="shared" si="199"/>
        <v>New South Wales</v>
      </c>
      <c r="G4240" t="s">
        <v>10</v>
      </c>
      <c r="H4240">
        <v>2830</v>
      </c>
      <c r="I4240" t="s">
        <v>11</v>
      </c>
      <c r="J4240" t="s">
        <v>25</v>
      </c>
      <c r="K4240" t="s">
        <v>150</v>
      </c>
      <c r="L4240" t="s">
        <v>18</v>
      </c>
      <c r="M4240" s="5">
        <v>3180.7799999999988</v>
      </c>
      <c r="N4240">
        <v>1</v>
      </c>
    </row>
    <row r="4241" spans="1:14" x14ac:dyDescent="0.25">
      <c r="A4241" s="2">
        <v>45863</v>
      </c>
      <c r="B4241" s="3">
        <f t="shared" si="200"/>
        <v>2026</v>
      </c>
      <c r="C4241" t="str">
        <f t="shared" si="198"/>
        <v>2025-2026</v>
      </c>
      <c r="D4241" t="s">
        <v>148</v>
      </c>
      <c r="E4241" t="s">
        <v>96</v>
      </c>
      <c r="F4241" t="str">
        <f t="shared" si="199"/>
        <v>Western Australia</v>
      </c>
      <c r="G4241" t="s">
        <v>48</v>
      </c>
      <c r="H4241">
        <v>6330</v>
      </c>
      <c r="I4241" t="s">
        <v>11</v>
      </c>
      <c r="J4241" t="s">
        <v>94</v>
      </c>
      <c r="K4241" t="s">
        <v>155</v>
      </c>
      <c r="L4241" t="s">
        <v>20</v>
      </c>
      <c r="M4241" s="5">
        <v>3186.8500000000008</v>
      </c>
      <c r="N4241">
        <v>1</v>
      </c>
    </row>
    <row r="4242" spans="1:14" x14ac:dyDescent="0.25">
      <c r="A4242" s="2">
        <v>45377</v>
      </c>
      <c r="B4242" s="3">
        <f t="shared" si="200"/>
        <v>2024</v>
      </c>
      <c r="C4242" t="str">
        <f t="shared" si="198"/>
        <v>2023-2024</v>
      </c>
      <c r="D4242" t="s">
        <v>147</v>
      </c>
      <c r="E4242" t="s">
        <v>137</v>
      </c>
      <c r="F4242" t="str">
        <f t="shared" si="199"/>
        <v>New South Wales</v>
      </c>
      <c r="G4242" t="s">
        <v>10</v>
      </c>
      <c r="H4242">
        <v>2031</v>
      </c>
      <c r="I4242" t="s">
        <v>11</v>
      </c>
      <c r="J4242" t="s">
        <v>12</v>
      </c>
      <c r="K4242" t="s">
        <v>153</v>
      </c>
      <c r="L4242" t="s">
        <v>16</v>
      </c>
      <c r="M4242" s="5">
        <v>3188.1200000000003</v>
      </c>
      <c r="N4242">
        <v>1</v>
      </c>
    </row>
    <row r="4243" spans="1:14" x14ac:dyDescent="0.25">
      <c r="A4243" s="2">
        <v>45966</v>
      </c>
      <c r="B4243" s="3">
        <f t="shared" si="200"/>
        <v>2026</v>
      </c>
      <c r="C4243" t="str">
        <f t="shared" si="198"/>
        <v>2025-2026</v>
      </c>
      <c r="D4243" t="s">
        <v>147</v>
      </c>
      <c r="E4243" t="s">
        <v>39</v>
      </c>
      <c r="F4243" t="str">
        <f t="shared" si="199"/>
        <v>South Australia</v>
      </c>
      <c r="G4243" t="s">
        <v>32</v>
      </c>
      <c r="H4243">
        <v>5343</v>
      </c>
      <c r="I4243" t="s">
        <v>11</v>
      </c>
      <c r="J4243" t="s">
        <v>38</v>
      </c>
      <c r="K4243" t="s">
        <v>150</v>
      </c>
      <c r="L4243" t="s">
        <v>18</v>
      </c>
      <c r="M4243" s="5">
        <v>3190.32</v>
      </c>
      <c r="N4243">
        <v>1</v>
      </c>
    </row>
    <row r="4244" spans="1:14" x14ac:dyDescent="0.25">
      <c r="A4244" s="2">
        <v>45446</v>
      </c>
      <c r="B4244" s="3">
        <f t="shared" si="200"/>
        <v>2024</v>
      </c>
      <c r="C4244" t="str">
        <f t="shared" si="198"/>
        <v>2023-2024</v>
      </c>
      <c r="D4244" t="s">
        <v>147</v>
      </c>
      <c r="E4244" t="s">
        <v>139</v>
      </c>
      <c r="F4244" t="str">
        <f t="shared" si="199"/>
        <v>New South Wales</v>
      </c>
      <c r="G4244" t="s">
        <v>10</v>
      </c>
      <c r="H4244">
        <v>2020</v>
      </c>
      <c r="I4244" t="s">
        <v>11</v>
      </c>
      <c r="J4244" t="s">
        <v>12</v>
      </c>
      <c r="K4244" t="s">
        <v>151</v>
      </c>
      <c r="L4244" t="s">
        <v>21</v>
      </c>
      <c r="M4244" s="5">
        <v>3212.5600000000004</v>
      </c>
      <c r="N4244">
        <v>1</v>
      </c>
    </row>
    <row r="4245" spans="1:14" x14ac:dyDescent="0.25">
      <c r="A4245" s="2">
        <v>45982</v>
      </c>
      <c r="B4245" s="3">
        <f t="shared" si="200"/>
        <v>2026</v>
      </c>
      <c r="C4245" t="str">
        <f t="shared" si="198"/>
        <v>2025-2026</v>
      </c>
      <c r="D4245" t="s">
        <v>147</v>
      </c>
      <c r="E4245" t="s">
        <v>145</v>
      </c>
      <c r="F4245" t="str">
        <f t="shared" si="199"/>
        <v>New South Wales</v>
      </c>
      <c r="G4245" t="s">
        <v>10</v>
      </c>
      <c r="H4245">
        <v>2101</v>
      </c>
      <c r="I4245" t="s">
        <v>11</v>
      </c>
      <c r="J4245" t="s">
        <v>27</v>
      </c>
      <c r="K4245" t="s">
        <v>152</v>
      </c>
      <c r="L4245" t="s">
        <v>13</v>
      </c>
      <c r="M4245" s="5">
        <v>3214.7600000000016</v>
      </c>
      <c r="N4245">
        <v>1</v>
      </c>
    </row>
    <row r="4246" spans="1:14" x14ac:dyDescent="0.25">
      <c r="A4246" s="2">
        <v>45729</v>
      </c>
      <c r="B4246" s="3">
        <f t="shared" si="200"/>
        <v>2025</v>
      </c>
      <c r="C4246" t="str">
        <f t="shared" si="198"/>
        <v>2024-2025</v>
      </c>
      <c r="D4246" t="s">
        <v>147</v>
      </c>
      <c r="E4246" t="s">
        <v>126</v>
      </c>
      <c r="F4246" t="str">
        <f t="shared" si="199"/>
        <v>Queensland</v>
      </c>
      <c r="G4246" t="s">
        <v>35</v>
      </c>
      <c r="H4246">
        <v>4551</v>
      </c>
      <c r="I4246" t="s">
        <v>11</v>
      </c>
      <c r="J4246" t="s">
        <v>120</v>
      </c>
      <c r="K4246" t="s">
        <v>152</v>
      </c>
      <c r="L4246" t="s">
        <v>13</v>
      </c>
      <c r="M4246" s="5">
        <v>3229.3500000000026</v>
      </c>
      <c r="N4246">
        <v>1</v>
      </c>
    </row>
    <row r="4247" spans="1:14" x14ac:dyDescent="0.25">
      <c r="A4247" s="2">
        <v>45853</v>
      </c>
      <c r="B4247" s="3">
        <f t="shared" si="200"/>
        <v>2026</v>
      </c>
      <c r="C4247" t="str">
        <f t="shared" si="198"/>
        <v>2025-2026</v>
      </c>
      <c r="D4247" t="s">
        <v>147</v>
      </c>
      <c r="E4247" t="s">
        <v>28</v>
      </c>
      <c r="F4247" t="str">
        <f t="shared" si="199"/>
        <v>Northern Territory</v>
      </c>
      <c r="G4247" t="s">
        <v>29</v>
      </c>
      <c r="H4247">
        <v>800</v>
      </c>
      <c r="I4247" t="s">
        <v>11</v>
      </c>
      <c r="J4247" t="s">
        <v>30</v>
      </c>
      <c r="K4247" t="s">
        <v>150</v>
      </c>
      <c r="L4247" t="s">
        <v>18</v>
      </c>
      <c r="M4247" s="5">
        <v>3245.1399999999994</v>
      </c>
      <c r="N4247">
        <v>1</v>
      </c>
    </row>
    <row r="4248" spans="1:14" x14ac:dyDescent="0.25">
      <c r="A4248" s="2">
        <v>45419</v>
      </c>
      <c r="B4248" s="3">
        <f t="shared" si="200"/>
        <v>2024</v>
      </c>
      <c r="C4248" t="str">
        <f t="shared" si="198"/>
        <v>2023-2024</v>
      </c>
      <c r="D4248" t="s">
        <v>147</v>
      </c>
      <c r="E4248" t="s">
        <v>9</v>
      </c>
      <c r="F4248" t="str">
        <f t="shared" si="199"/>
        <v>New South Wales</v>
      </c>
      <c r="G4248" t="s">
        <v>10</v>
      </c>
      <c r="H4248">
        <v>2067</v>
      </c>
      <c r="I4248" t="s">
        <v>11</v>
      </c>
      <c r="J4248" t="s">
        <v>12</v>
      </c>
      <c r="K4248" t="s">
        <v>151</v>
      </c>
      <c r="L4248" t="s">
        <v>21</v>
      </c>
      <c r="M4248" s="5">
        <v>3248.45</v>
      </c>
      <c r="N4248">
        <v>1</v>
      </c>
    </row>
    <row r="4249" spans="1:14" x14ac:dyDescent="0.25">
      <c r="A4249" s="2">
        <v>45872</v>
      </c>
      <c r="B4249" s="3">
        <f t="shared" si="200"/>
        <v>2026</v>
      </c>
      <c r="C4249" t="str">
        <f t="shared" si="198"/>
        <v>2025-2026</v>
      </c>
      <c r="D4249" t="s">
        <v>148</v>
      </c>
      <c r="E4249" t="s">
        <v>78</v>
      </c>
      <c r="F4249" t="str">
        <f t="shared" si="199"/>
        <v>New South Wales</v>
      </c>
      <c r="G4249" t="s">
        <v>10</v>
      </c>
      <c r="H4249">
        <v>2350</v>
      </c>
      <c r="I4249" t="s">
        <v>11</v>
      </c>
      <c r="J4249" t="s">
        <v>68</v>
      </c>
      <c r="K4249" t="s">
        <v>155</v>
      </c>
      <c r="L4249" t="s">
        <v>20</v>
      </c>
      <c r="M4249" s="5">
        <v>3254.7700000000013</v>
      </c>
      <c r="N4249">
        <v>1</v>
      </c>
    </row>
    <row r="4250" spans="1:14" x14ac:dyDescent="0.25">
      <c r="A4250" s="2">
        <v>45552</v>
      </c>
      <c r="B4250" s="3">
        <f t="shared" si="200"/>
        <v>2025</v>
      </c>
      <c r="C4250" t="str">
        <f t="shared" si="198"/>
        <v>2024-2025</v>
      </c>
      <c r="D4250" t="s">
        <v>147</v>
      </c>
      <c r="E4250" t="s">
        <v>137</v>
      </c>
      <c r="F4250" t="str">
        <f t="shared" si="199"/>
        <v>New South Wales</v>
      </c>
      <c r="G4250" t="s">
        <v>10</v>
      </c>
      <c r="H4250">
        <v>2031</v>
      </c>
      <c r="I4250" t="s">
        <v>11</v>
      </c>
      <c r="J4250" t="s">
        <v>12</v>
      </c>
      <c r="K4250" t="s">
        <v>152</v>
      </c>
      <c r="L4250" t="s">
        <v>13</v>
      </c>
      <c r="M4250" s="5">
        <v>3257.5000000000032</v>
      </c>
      <c r="N4250">
        <v>1</v>
      </c>
    </row>
    <row r="4251" spans="1:14" x14ac:dyDescent="0.25">
      <c r="A4251" s="2">
        <v>45535</v>
      </c>
      <c r="B4251" s="3">
        <f t="shared" si="200"/>
        <v>2025</v>
      </c>
      <c r="C4251" t="str">
        <f t="shared" si="198"/>
        <v>2024-2025</v>
      </c>
      <c r="D4251" t="s">
        <v>147</v>
      </c>
      <c r="E4251" t="s">
        <v>103</v>
      </c>
      <c r="F4251" t="str">
        <f t="shared" si="199"/>
        <v>Queensland</v>
      </c>
      <c r="G4251" t="s">
        <v>35</v>
      </c>
      <c r="H4251">
        <v>4509</v>
      </c>
      <c r="I4251" t="s">
        <v>11</v>
      </c>
      <c r="J4251" t="s">
        <v>104</v>
      </c>
      <c r="K4251" t="s">
        <v>152</v>
      </c>
      <c r="L4251" t="s">
        <v>13</v>
      </c>
      <c r="M4251" s="5">
        <v>3269.1200000000026</v>
      </c>
      <c r="N4251">
        <v>1</v>
      </c>
    </row>
    <row r="4252" spans="1:14" x14ac:dyDescent="0.25">
      <c r="A4252" s="2">
        <v>46000</v>
      </c>
      <c r="B4252" s="3">
        <f t="shared" si="200"/>
        <v>2026</v>
      </c>
      <c r="C4252" t="str">
        <f t="shared" si="198"/>
        <v>2025-2026</v>
      </c>
      <c r="D4252" t="s">
        <v>147</v>
      </c>
      <c r="E4252" t="s">
        <v>115</v>
      </c>
      <c r="F4252" t="str">
        <f t="shared" si="199"/>
        <v>Western Australia</v>
      </c>
      <c r="G4252" t="s">
        <v>48</v>
      </c>
      <c r="H4252">
        <v>6280</v>
      </c>
      <c r="I4252" t="s">
        <v>11</v>
      </c>
      <c r="J4252" t="s">
        <v>94</v>
      </c>
      <c r="K4252" t="s">
        <v>149</v>
      </c>
      <c r="L4252" t="s">
        <v>15</v>
      </c>
      <c r="M4252" s="5">
        <v>3277.93</v>
      </c>
      <c r="N4252">
        <v>1</v>
      </c>
    </row>
    <row r="4253" spans="1:14" x14ac:dyDescent="0.25">
      <c r="A4253" s="2">
        <v>45896</v>
      </c>
      <c r="B4253" s="3">
        <f t="shared" si="200"/>
        <v>2026</v>
      </c>
      <c r="C4253" t="str">
        <f t="shared" si="198"/>
        <v>2025-2026</v>
      </c>
      <c r="D4253" t="s">
        <v>147</v>
      </c>
      <c r="E4253" t="s">
        <v>135</v>
      </c>
      <c r="F4253" t="str">
        <f t="shared" si="199"/>
        <v>Victoria</v>
      </c>
      <c r="G4253" t="s">
        <v>45</v>
      </c>
      <c r="H4253">
        <v>3550</v>
      </c>
      <c r="I4253" t="s">
        <v>11</v>
      </c>
      <c r="J4253" t="s">
        <v>60</v>
      </c>
      <c r="K4253" t="s">
        <v>151</v>
      </c>
      <c r="L4253" t="s">
        <v>21</v>
      </c>
      <c r="M4253" s="5">
        <v>3282.9</v>
      </c>
      <c r="N4253">
        <v>1</v>
      </c>
    </row>
    <row r="4254" spans="1:14" x14ac:dyDescent="0.25">
      <c r="A4254" s="2">
        <v>45324</v>
      </c>
      <c r="B4254" s="3">
        <f t="shared" si="200"/>
        <v>2024</v>
      </c>
      <c r="C4254" t="str">
        <f t="shared" si="198"/>
        <v>2023-2024</v>
      </c>
      <c r="D4254" t="s">
        <v>147</v>
      </c>
      <c r="E4254" t="s">
        <v>143</v>
      </c>
      <c r="F4254" t="str">
        <f t="shared" si="199"/>
        <v>New South Wales</v>
      </c>
      <c r="G4254" t="s">
        <v>10</v>
      </c>
      <c r="H4254">
        <v>2154</v>
      </c>
      <c r="I4254" t="s">
        <v>11</v>
      </c>
      <c r="J4254" t="s">
        <v>27</v>
      </c>
      <c r="K4254" t="s">
        <v>155</v>
      </c>
      <c r="L4254" t="s">
        <v>20</v>
      </c>
      <c r="M4254" s="5">
        <v>3296.7100000000009</v>
      </c>
      <c r="N4254">
        <v>1</v>
      </c>
    </row>
    <row r="4255" spans="1:14" x14ac:dyDescent="0.25">
      <c r="A4255" s="2">
        <v>45783</v>
      </c>
      <c r="B4255" s="3">
        <f t="shared" si="200"/>
        <v>2025</v>
      </c>
      <c r="C4255" t="str">
        <f t="shared" si="198"/>
        <v>2024-2025</v>
      </c>
      <c r="D4255" t="s">
        <v>147</v>
      </c>
      <c r="E4255" t="s">
        <v>146</v>
      </c>
      <c r="F4255" t="str">
        <f t="shared" si="199"/>
        <v>Victoria</v>
      </c>
      <c r="G4255" t="s">
        <v>45</v>
      </c>
      <c r="H4255">
        <v>3353</v>
      </c>
      <c r="I4255" t="s">
        <v>11</v>
      </c>
      <c r="J4255" t="s">
        <v>60</v>
      </c>
      <c r="K4255" t="s">
        <v>151</v>
      </c>
      <c r="L4255" t="s">
        <v>21</v>
      </c>
      <c r="M4255" s="5">
        <v>3300.7599999999998</v>
      </c>
      <c r="N4255">
        <v>1</v>
      </c>
    </row>
    <row r="4256" spans="1:14" x14ac:dyDescent="0.25">
      <c r="A4256" s="2">
        <v>45481</v>
      </c>
      <c r="B4256" s="3">
        <f t="shared" si="200"/>
        <v>2025</v>
      </c>
      <c r="C4256" t="str">
        <f t="shared" si="198"/>
        <v>2024-2025</v>
      </c>
      <c r="D4256" t="s">
        <v>147</v>
      </c>
      <c r="E4256" t="s">
        <v>109</v>
      </c>
      <c r="F4256" t="str">
        <f t="shared" si="199"/>
        <v>New South Wales</v>
      </c>
      <c r="G4256" t="s">
        <v>10</v>
      </c>
      <c r="H4256">
        <v>2480</v>
      </c>
      <c r="I4256" t="s">
        <v>11</v>
      </c>
      <c r="J4256" t="s">
        <v>68</v>
      </c>
      <c r="K4256" t="s">
        <v>150</v>
      </c>
      <c r="L4256" t="s">
        <v>18</v>
      </c>
      <c r="M4256" s="5">
        <v>3317.3999999999996</v>
      </c>
      <c r="N4256">
        <v>1</v>
      </c>
    </row>
    <row r="4257" spans="1:14" x14ac:dyDescent="0.25">
      <c r="A4257" s="2">
        <v>45357</v>
      </c>
      <c r="B4257" s="3">
        <f t="shared" si="200"/>
        <v>2024</v>
      </c>
      <c r="C4257" t="str">
        <f t="shared" si="198"/>
        <v>2023-2024</v>
      </c>
      <c r="D4257" t="s">
        <v>148</v>
      </c>
      <c r="E4257" t="s">
        <v>108</v>
      </c>
      <c r="F4257" t="str">
        <f t="shared" si="199"/>
        <v>Victoria</v>
      </c>
      <c r="G4257" t="s">
        <v>45</v>
      </c>
      <c r="H4257">
        <v>3018</v>
      </c>
      <c r="I4257" t="s">
        <v>11</v>
      </c>
      <c r="J4257" t="s">
        <v>46</v>
      </c>
      <c r="K4257" t="s">
        <v>153</v>
      </c>
      <c r="L4257" t="s">
        <v>16</v>
      </c>
      <c r="M4257" s="5">
        <v>3326.51</v>
      </c>
      <c r="N4257">
        <v>1</v>
      </c>
    </row>
    <row r="4258" spans="1:14" x14ac:dyDescent="0.25">
      <c r="A4258" s="2">
        <v>45901</v>
      </c>
      <c r="B4258" s="3">
        <f t="shared" si="200"/>
        <v>2026</v>
      </c>
      <c r="C4258" t="str">
        <f t="shared" si="198"/>
        <v>2025-2026</v>
      </c>
      <c r="D4258" t="s">
        <v>147</v>
      </c>
      <c r="E4258" t="s">
        <v>69</v>
      </c>
      <c r="F4258" t="str">
        <f t="shared" si="199"/>
        <v>Tasmania</v>
      </c>
      <c r="G4258" t="s">
        <v>70</v>
      </c>
      <c r="H4258">
        <v>7018</v>
      </c>
      <c r="I4258" t="s">
        <v>11</v>
      </c>
      <c r="J4258" t="s">
        <v>71</v>
      </c>
      <c r="K4258" t="s">
        <v>150</v>
      </c>
      <c r="L4258" t="s">
        <v>18</v>
      </c>
      <c r="M4258" s="5">
        <v>3332.7200000000003</v>
      </c>
      <c r="N4258">
        <v>1</v>
      </c>
    </row>
    <row r="4259" spans="1:14" x14ac:dyDescent="0.25">
      <c r="A4259" s="2">
        <v>45546</v>
      </c>
      <c r="B4259" s="3">
        <f t="shared" si="200"/>
        <v>2025</v>
      </c>
      <c r="C4259" t="str">
        <f t="shared" si="198"/>
        <v>2024-2025</v>
      </c>
      <c r="D4259" t="s">
        <v>148</v>
      </c>
      <c r="E4259" t="s">
        <v>108</v>
      </c>
      <c r="F4259" t="str">
        <f t="shared" si="199"/>
        <v>Victoria</v>
      </c>
      <c r="G4259" t="s">
        <v>45</v>
      </c>
      <c r="H4259">
        <v>3018</v>
      </c>
      <c r="I4259" t="s">
        <v>11</v>
      </c>
      <c r="J4259" t="s">
        <v>46</v>
      </c>
      <c r="K4259" t="s">
        <v>152</v>
      </c>
      <c r="L4259" t="s">
        <v>13</v>
      </c>
      <c r="M4259" s="5">
        <v>3341.2700000000009</v>
      </c>
      <c r="N4259">
        <v>1</v>
      </c>
    </row>
    <row r="4260" spans="1:14" x14ac:dyDescent="0.25">
      <c r="A4260" s="2">
        <v>45846</v>
      </c>
      <c r="B4260" s="3">
        <f t="shared" si="200"/>
        <v>2026</v>
      </c>
      <c r="C4260" t="str">
        <f t="shared" si="198"/>
        <v>2025-2026</v>
      </c>
      <c r="D4260" t="s">
        <v>147</v>
      </c>
      <c r="E4260" t="s">
        <v>73</v>
      </c>
      <c r="F4260" t="str">
        <f t="shared" si="199"/>
        <v>Victoria</v>
      </c>
      <c r="G4260" t="s">
        <v>45</v>
      </c>
      <c r="H4260">
        <v>3136</v>
      </c>
      <c r="I4260" t="s">
        <v>11</v>
      </c>
      <c r="J4260" t="s">
        <v>63</v>
      </c>
      <c r="K4260" t="s">
        <v>151</v>
      </c>
      <c r="L4260" t="s">
        <v>21</v>
      </c>
      <c r="M4260" s="5">
        <v>3343.95</v>
      </c>
      <c r="N4260">
        <v>1</v>
      </c>
    </row>
    <row r="4261" spans="1:14" x14ac:dyDescent="0.25">
      <c r="A4261" s="2">
        <v>45914</v>
      </c>
      <c r="B4261" s="3">
        <f t="shared" si="200"/>
        <v>2026</v>
      </c>
      <c r="C4261" t="str">
        <f t="shared" si="198"/>
        <v>2025-2026</v>
      </c>
      <c r="D4261" t="s">
        <v>147</v>
      </c>
      <c r="E4261" t="s">
        <v>131</v>
      </c>
      <c r="F4261" t="str">
        <f t="shared" si="199"/>
        <v>Western Australia</v>
      </c>
      <c r="G4261" t="s">
        <v>48</v>
      </c>
      <c r="H4261">
        <v>6530</v>
      </c>
      <c r="I4261" t="s">
        <v>11</v>
      </c>
      <c r="J4261" t="s">
        <v>77</v>
      </c>
      <c r="K4261" t="s">
        <v>152</v>
      </c>
      <c r="L4261" t="s">
        <v>13</v>
      </c>
      <c r="M4261" s="5">
        <v>3344.7700000000013</v>
      </c>
      <c r="N4261">
        <v>1</v>
      </c>
    </row>
    <row r="4262" spans="1:14" x14ac:dyDescent="0.25">
      <c r="A4262" s="2">
        <v>46014</v>
      </c>
      <c r="B4262" s="3">
        <f t="shared" si="200"/>
        <v>2026</v>
      </c>
      <c r="C4262" t="str">
        <f t="shared" si="198"/>
        <v>2025-2026</v>
      </c>
      <c r="D4262" t="s">
        <v>147</v>
      </c>
      <c r="E4262" t="s">
        <v>65</v>
      </c>
      <c r="F4262" t="str">
        <f t="shared" si="199"/>
        <v>New South Wales</v>
      </c>
      <c r="G4262" t="s">
        <v>10</v>
      </c>
      <c r="H4262">
        <v>2541</v>
      </c>
      <c r="I4262" t="s">
        <v>11</v>
      </c>
      <c r="J4262" t="s">
        <v>58</v>
      </c>
      <c r="K4262" t="s">
        <v>152</v>
      </c>
      <c r="L4262" t="s">
        <v>13</v>
      </c>
      <c r="M4262" s="5">
        <v>3350.6400000000012</v>
      </c>
      <c r="N4262">
        <v>1</v>
      </c>
    </row>
    <row r="4263" spans="1:14" x14ac:dyDescent="0.25">
      <c r="A4263" s="2">
        <v>45356</v>
      </c>
      <c r="B4263" s="3">
        <f t="shared" si="200"/>
        <v>2024</v>
      </c>
      <c r="C4263" t="str">
        <f t="shared" si="198"/>
        <v>2023-2024</v>
      </c>
      <c r="D4263" t="s">
        <v>147</v>
      </c>
      <c r="E4263" t="s">
        <v>113</v>
      </c>
      <c r="F4263" t="str">
        <f t="shared" si="199"/>
        <v>Queensland</v>
      </c>
      <c r="G4263" t="s">
        <v>35</v>
      </c>
      <c r="H4263">
        <v>4215</v>
      </c>
      <c r="I4263" t="s">
        <v>11</v>
      </c>
      <c r="J4263" t="s">
        <v>104</v>
      </c>
      <c r="K4263" t="s">
        <v>151</v>
      </c>
      <c r="L4263" t="s">
        <v>21</v>
      </c>
      <c r="M4263" s="5">
        <v>3350.8000000000006</v>
      </c>
      <c r="N4263">
        <v>1</v>
      </c>
    </row>
    <row r="4264" spans="1:14" x14ac:dyDescent="0.25">
      <c r="A4264" s="2">
        <v>45447</v>
      </c>
      <c r="B4264" s="3">
        <f t="shared" si="200"/>
        <v>2024</v>
      </c>
      <c r="C4264" t="str">
        <f t="shared" si="198"/>
        <v>2023-2024</v>
      </c>
      <c r="D4264" t="s">
        <v>148</v>
      </c>
      <c r="E4264" t="s">
        <v>124</v>
      </c>
      <c r="F4264" t="str">
        <f t="shared" si="199"/>
        <v>New South Wales</v>
      </c>
      <c r="G4264" t="s">
        <v>10</v>
      </c>
      <c r="H4264">
        <v>2015</v>
      </c>
      <c r="I4264" t="s">
        <v>11</v>
      </c>
      <c r="J4264" t="s">
        <v>12</v>
      </c>
      <c r="K4264" t="s">
        <v>152</v>
      </c>
      <c r="L4264" t="s">
        <v>13</v>
      </c>
      <c r="M4264" s="5">
        <v>3351.8200000000033</v>
      </c>
      <c r="N4264">
        <v>1</v>
      </c>
    </row>
    <row r="4265" spans="1:14" x14ac:dyDescent="0.25">
      <c r="A4265" s="2">
        <v>45446</v>
      </c>
      <c r="B4265" s="3">
        <f t="shared" si="200"/>
        <v>2024</v>
      </c>
      <c r="C4265" t="str">
        <f t="shared" si="198"/>
        <v>2023-2024</v>
      </c>
      <c r="D4265" t="s">
        <v>147</v>
      </c>
      <c r="E4265" t="s">
        <v>24</v>
      </c>
      <c r="F4265" t="str">
        <f t="shared" si="199"/>
        <v>New South Wales</v>
      </c>
      <c r="G4265" t="s">
        <v>10</v>
      </c>
      <c r="H4265">
        <v>2795</v>
      </c>
      <c r="I4265" t="s">
        <v>11</v>
      </c>
      <c r="J4265" t="s">
        <v>25</v>
      </c>
      <c r="K4265" t="s">
        <v>151</v>
      </c>
      <c r="L4265" t="s">
        <v>21</v>
      </c>
      <c r="M4265" s="5">
        <v>3355.05</v>
      </c>
      <c r="N4265">
        <v>1</v>
      </c>
    </row>
    <row r="4266" spans="1:14" x14ac:dyDescent="0.25">
      <c r="A4266" s="2">
        <v>45549</v>
      </c>
      <c r="B4266" s="3">
        <f t="shared" si="200"/>
        <v>2025</v>
      </c>
      <c r="C4266" t="str">
        <f t="shared" si="198"/>
        <v>2024-2025</v>
      </c>
      <c r="D4266" t="s">
        <v>147</v>
      </c>
      <c r="E4266" t="s">
        <v>42</v>
      </c>
      <c r="F4266" t="str">
        <f t="shared" si="199"/>
        <v>Queensland</v>
      </c>
      <c r="G4266" t="s">
        <v>35</v>
      </c>
      <c r="H4266">
        <v>4053</v>
      </c>
      <c r="I4266" t="s">
        <v>11</v>
      </c>
      <c r="J4266" t="s">
        <v>43</v>
      </c>
      <c r="K4266" t="s">
        <v>152</v>
      </c>
      <c r="L4266" t="s">
        <v>13</v>
      </c>
      <c r="M4266" s="5">
        <v>3372.2800000000025</v>
      </c>
      <c r="N4266">
        <v>1</v>
      </c>
    </row>
    <row r="4267" spans="1:14" x14ac:dyDescent="0.25">
      <c r="A4267" s="2">
        <v>45847</v>
      </c>
      <c r="B4267" s="3">
        <f t="shared" si="200"/>
        <v>2026</v>
      </c>
      <c r="C4267" t="str">
        <f t="shared" si="198"/>
        <v>2025-2026</v>
      </c>
      <c r="D4267" t="s">
        <v>147</v>
      </c>
      <c r="E4267" t="s">
        <v>145</v>
      </c>
      <c r="F4267" t="str">
        <f t="shared" si="199"/>
        <v>New South Wales</v>
      </c>
      <c r="G4267" t="s">
        <v>10</v>
      </c>
      <c r="H4267">
        <v>2101</v>
      </c>
      <c r="I4267" t="s">
        <v>11</v>
      </c>
      <c r="J4267" t="s">
        <v>27</v>
      </c>
      <c r="K4267" t="s">
        <v>155</v>
      </c>
      <c r="L4267" t="s">
        <v>20</v>
      </c>
      <c r="M4267" s="5">
        <v>3377.2000000000007</v>
      </c>
      <c r="N4267">
        <v>1</v>
      </c>
    </row>
    <row r="4268" spans="1:14" x14ac:dyDescent="0.25">
      <c r="A4268" s="2">
        <v>45710</v>
      </c>
      <c r="B4268" s="3">
        <f t="shared" si="200"/>
        <v>2025</v>
      </c>
      <c r="C4268" t="str">
        <f t="shared" si="198"/>
        <v>2024-2025</v>
      </c>
      <c r="D4268" t="s">
        <v>147</v>
      </c>
      <c r="E4268" t="s">
        <v>115</v>
      </c>
      <c r="F4268" t="str">
        <f t="shared" si="199"/>
        <v>Western Australia</v>
      </c>
      <c r="G4268" t="s">
        <v>48</v>
      </c>
      <c r="H4268">
        <v>6280</v>
      </c>
      <c r="I4268" t="s">
        <v>11</v>
      </c>
      <c r="J4268" t="s">
        <v>94</v>
      </c>
      <c r="K4268" t="s">
        <v>150</v>
      </c>
      <c r="L4268" t="s">
        <v>18</v>
      </c>
      <c r="M4268" s="5">
        <v>3397.3100000000004</v>
      </c>
      <c r="N4268">
        <v>1</v>
      </c>
    </row>
    <row r="4269" spans="1:14" x14ac:dyDescent="0.25">
      <c r="A4269" s="2">
        <v>45949</v>
      </c>
      <c r="B4269" s="3">
        <f t="shared" si="200"/>
        <v>2026</v>
      </c>
      <c r="C4269" t="str">
        <f t="shared" si="198"/>
        <v>2025-2026</v>
      </c>
      <c r="D4269" t="s">
        <v>147</v>
      </c>
      <c r="E4269" t="s">
        <v>24</v>
      </c>
      <c r="F4269" t="str">
        <f t="shared" si="199"/>
        <v>New South Wales</v>
      </c>
      <c r="G4269" t="s">
        <v>10</v>
      </c>
      <c r="H4269">
        <v>2795</v>
      </c>
      <c r="I4269" t="s">
        <v>11</v>
      </c>
      <c r="J4269" t="s">
        <v>25</v>
      </c>
      <c r="K4269" t="s">
        <v>152</v>
      </c>
      <c r="L4269" t="s">
        <v>13</v>
      </c>
      <c r="M4269" s="5">
        <v>3399.2300000000018</v>
      </c>
      <c r="N4269">
        <v>1</v>
      </c>
    </row>
    <row r="4270" spans="1:14" x14ac:dyDescent="0.25">
      <c r="A4270" s="2">
        <v>45815</v>
      </c>
      <c r="B4270" s="3">
        <f t="shared" si="200"/>
        <v>2025</v>
      </c>
      <c r="C4270" t="str">
        <f t="shared" si="198"/>
        <v>2024-2025</v>
      </c>
      <c r="D4270" t="s">
        <v>147</v>
      </c>
      <c r="E4270" t="s">
        <v>114</v>
      </c>
      <c r="F4270" t="str">
        <f t="shared" si="199"/>
        <v>Victoria</v>
      </c>
      <c r="G4270" t="s">
        <v>45</v>
      </c>
      <c r="H4270">
        <v>3551</v>
      </c>
      <c r="I4270" t="s">
        <v>11</v>
      </c>
      <c r="J4270" t="s">
        <v>60</v>
      </c>
      <c r="K4270" t="s">
        <v>152</v>
      </c>
      <c r="L4270" t="s">
        <v>13</v>
      </c>
      <c r="M4270" s="5">
        <v>3415.0300000000016</v>
      </c>
      <c r="N4270">
        <v>1</v>
      </c>
    </row>
    <row r="4271" spans="1:14" x14ac:dyDescent="0.25">
      <c r="A4271" s="2">
        <v>45727</v>
      </c>
      <c r="B4271" s="3">
        <f t="shared" si="200"/>
        <v>2025</v>
      </c>
      <c r="C4271" t="str">
        <f t="shared" si="198"/>
        <v>2024-2025</v>
      </c>
      <c r="D4271" t="s">
        <v>147</v>
      </c>
      <c r="E4271" t="s">
        <v>129</v>
      </c>
      <c r="F4271" t="str">
        <f t="shared" si="199"/>
        <v>Tasmania</v>
      </c>
      <c r="G4271" t="s">
        <v>70</v>
      </c>
      <c r="H4271">
        <v>7010</v>
      </c>
      <c r="I4271" t="s">
        <v>11</v>
      </c>
      <c r="J4271" t="s">
        <v>71</v>
      </c>
      <c r="K4271" t="s">
        <v>150</v>
      </c>
      <c r="L4271" t="s">
        <v>18</v>
      </c>
      <c r="M4271" s="5">
        <v>3417.23</v>
      </c>
      <c r="N4271">
        <v>1</v>
      </c>
    </row>
    <row r="4272" spans="1:14" x14ac:dyDescent="0.25">
      <c r="A4272" s="2">
        <v>45969</v>
      </c>
      <c r="B4272" s="3">
        <f t="shared" si="200"/>
        <v>2026</v>
      </c>
      <c r="C4272" t="str">
        <f t="shared" si="198"/>
        <v>2025-2026</v>
      </c>
      <c r="D4272" t="s">
        <v>147</v>
      </c>
      <c r="E4272" t="s">
        <v>107</v>
      </c>
      <c r="F4272" t="str">
        <f t="shared" si="199"/>
        <v>Queensland</v>
      </c>
      <c r="G4272" t="s">
        <v>35</v>
      </c>
      <c r="H4272">
        <v>4220</v>
      </c>
      <c r="I4272" t="s">
        <v>11</v>
      </c>
      <c r="J4272" t="s">
        <v>104</v>
      </c>
      <c r="K4272" t="s">
        <v>150</v>
      </c>
      <c r="L4272" t="s">
        <v>18</v>
      </c>
      <c r="M4272" s="5">
        <v>3443.64</v>
      </c>
      <c r="N4272">
        <v>1</v>
      </c>
    </row>
    <row r="4273" spans="1:14" x14ac:dyDescent="0.25">
      <c r="A4273" s="2">
        <v>45758</v>
      </c>
      <c r="B4273" s="3">
        <f t="shared" si="200"/>
        <v>2025</v>
      </c>
      <c r="C4273" t="str">
        <f t="shared" si="198"/>
        <v>2024-2025</v>
      </c>
      <c r="D4273" t="s">
        <v>147</v>
      </c>
      <c r="E4273" t="s">
        <v>135</v>
      </c>
      <c r="F4273" t="str">
        <f t="shared" si="199"/>
        <v>Victoria</v>
      </c>
      <c r="G4273" t="s">
        <v>45</v>
      </c>
      <c r="H4273">
        <v>3550</v>
      </c>
      <c r="I4273" t="s">
        <v>11</v>
      </c>
      <c r="J4273" t="s">
        <v>60</v>
      </c>
      <c r="K4273" t="s">
        <v>152</v>
      </c>
      <c r="L4273" t="s">
        <v>13</v>
      </c>
      <c r="M4273" s="5">
        <v>3453.170000000001</v>
      </c>
      <c r="N4273">
        <v>1</v>
      </c>
    </row>
    <row r="4274" spans="1:14" x14ac:dyDescent="0.25">
      <c r="A4274" s="2">
        <v>45496</v>
      </c>
      <c r="B4274" s="3">
        <f t="shared" si="200"/>
        <v>2025</v>
      </c>
      <c r="C4274" t="str">
        <f t="shared" si="198"/>
        <v>2024-2025</v>
      </c>
      <c r="D4274" t="s">
        <v>147</v>
      </c>
      <c r="E4274" t="s">
        <v>64</v>
      </c>
      <c r="F4274" t="str">
        <f t="shared" si="199"/>
        <v>Victoria</v>
      </c>
      <c r="G4274" t="s">
        <v>45</v>
      </c>
      <c r="H4274">
        <v>3199</v>
      </c>
      <c r="I4274" t="s">
        <v>11</v>
      </c>
      <c r="J4274" t="s">
        <v>63</v>
      </c>
      <c r="K4274" t="s">
        <v>150</v>
      </c>
      <c r="L4274" t="s">
        <v>18</v>
      </c>
      <c r="M4274" s="5">
        <v>3458.11</v>
      </c>
      <c r="N4274">
        <v>1</v>
      </c>
    </row>
    <row r="4275" spans="1:14" x14ac:dyDescent="0.25">
      <c r="A4275" s="2">
        <v>45546</v>
      </c>
      <c r="B4275" s="3">
        <f t="shared" si="200"/>
        <v>2025</v>
      </c>
      <c r="C4275" t="str">
        <f t="shared" si="198"/>
        <v>2024-2025</v>
      </c>
      <c r="D4275" t="s">
        <v>147</v>
      </c>
      <c r="E4275" t="s">
        <v>98</v>
      </c>
      <c r="F4275" t="str">
        <f t="shared" si="199"/>
        <v>Victoria</v>
      </c>
      <c r="G4275" t="s">
        <v>45</v>
      </c>
      <c r="H4275">
        <v>3429</v>
      </c>
      <c r="I4275" t="s">
        <v>11</v>
      </c>
      <c r="J4275" t="s">
        <v>60</v>
      </c>
      <c r="K4275" t="s">
        <v>150</v>
      </c>
      <c r="L4275" t="s">
        <v>18</v>
      </c>
      <c r="M4275" s="5">
        <v>3460.1899999999991</v>
      </c>
      <c r="N4275">
        <v>1</v>
      </c>
    </row>
    <row r="4276" spans="1:14" x14ac:dyDescent="0.25">
      <c r="A4276" s="2">
        <v>45369</v>
      </c>
      <c r="B4276" s="3">
        <f t="shared" si="200"/>
        <v>2024</v>
      </c>
      <c r="C4276" t="str">
        <f t="shared" si="198"/>
        <v>2023-2024</v>
      </c>
      <c r="D4276" t="s">
        <v>147</v>
      </c>
      <c r="E4276" t="s">
        <v>109</v>
      </c>
      <c r="F4276" t="str">
        <f t="shared" si="199"/>
        <v>New South Wales</v>
      </c>
      <c r="G4276" t="s">
        <v>10</v>
      </c>
      <c r="H4276">
        <v>2480</v>
      </c>
      <c r="I4276" t="s">
        <v>11</v>
      </c>
      <c r="J4276" t="s">
        <v>68</v>
      </c>
      <c r="K4276" t="s">
        <v>151</v>
      </c>
      <c r="L4276" t="s">
        <v>21</v>
      </c>
      <c r="M4276" s="5">
        <v>3460.9100000000003</v>
      </c>
      <c r="N4276">
        <v>1</v>
      </c>
    </row>
    <row r="4277" spans="1:14" x14ac:dyDescent="0.25">
      <c r="A4277" s="2">
        <v>45671</v>
      </c>
      <c r="B4277" s="3">
        <f t="shared" si="200"/>
        <v>2025</v>
      </c>
      <c r="C4277" t="str">
        <f t="shared" si="198"/>
        <v>2024-2025</v>
      </c>
      <c r="D4277" t="s">
        <v>148</v>
      </c>
      <c r="E4277" t="s">
        <v>40</v>
      </c>
      <c r="F4277" t="str">
        <f t="shared" si="199"/>
        <v>New South Wales</v>
      </c>
      <c r="G4277" t="s">
        <v>10</v>
      </c>
      <c r="H4277">
        <v>2116</v>
      </c>
      <c r="I4277" t="s">
        <v>11</v>
      </c>
      <c r="J4277" t="s">
        <v>27</v>
      </c>
      <c r="K4277" t="s">
        <v>151</v>
      </c>
      <c r="L4277" t="s">
        <v>21</v>
      </c>
      <c r="M4277" s="5">
        <v>3464.83</v>
      </c>
      <c r="N4277">
        <v>1</v>
      </c>
    </row>
    <row r="4278" spans="1:14" x14ac:dyDescent="0.25">
      <c r="A4278" s="2">
        <v>45744</v>
      </c>
      <c r="B4278" s="3">
        <f t="shared" si="200"/>
        <v>2025</v>
      </c>
      <c r="C4278" t="str">
        <f t="shared" si="198"/>
        <v>2024-2025</v>
      </c>
      <c r="D4278" t="s">
        <v>147</v>
      </c>
      <c r="E4278" t="s">
        <v>109</v>
      </c>
      <c r="F4278" t="str">
        <f t="shared" si="199"/>
        <v>New South Wales</v>
      </c>
      <c r="G4278" t="s">
        <v>10</v>
      </c>
      <c r="H4278">
        <v>2480</v>
      </c>
      <c r="I4278" t="s">
        <v>11</v>
      </c>
      <c r="J4278" t="s">
        <v>68</v>
      </c>
      <c r="K4278" t="s">
        <v>149</v>
      </c>
      <c r="L4278" t="s">
        <v>15</v>
      </c>
      <c r="M4278" s="5">
        <v>3467.9799999999996</v>
      </c>
      <c r="N4278">
        <v>1</v>
      </c>
    </row>
    <row r="4279" spans="1:14" x14ac:dyDescent="0.25">
      <c r="A4279" s="2">
        <v>45575</v>
      </c>
      <c r="B4279" s="3">
        <f t="shared" si="200"/>
        <v>2025</v>
      </c>
      <c r="C4279" t="str">
        <f t="shared" si="198"/>
        <v>2024-2025</v>
      </c>
      <c r="D4279" t="s">
        <v>147</v>
      </c>
      <c r="E4279" t="s">
        <v>114</v>
      </c>
      <c r="F4279" t="str">
        <f t="shared" si="199"/>
        <v>Victoria</v>
      </c>
      <c r="G4279" t="s">
        <v>45</v>
      </c>
      <c r="H4279">
        <v>3551</v>
      </c>
      <c r="I4279" t="s">
        <v>11</v>
      </c>
      <c r="J4279" t="s">
        <v>60</v>
      </c>
      <c r="K4279" t="s">
        <v>149</v>
      </c>
      <c r="L4279" t="s">
        <v>15</v>
      </c>
      <c r="M4279" s="5">
        <v>3473.19</v>
      </c>
      <c r="N4279">
        <v>1</v>
      </c>
    </row>
    <row r="4280" spans="1:14" x14ac:dyDescent="0.25">
      <c r="A4280" s="2">
        <v>45946</v>
      </c>
      <c r="B4280" s="3">
        <f t="shared" si="200"/>
        <v>2026</v>
      </c>
      <c r="C4280" t="str">
        <f t="shared" si="198"/>
        <v>2025-2026</v>
      </c>
      <c r="D4280" t="s">
        <v>147</v>
      </c>
      <c r="E4280" t="s">
        <v>131</v>
      </c>
      <c r="F4280" t="str">
        <f t="shared" si="199"/>
        <v>Western Australia</v>
      </c>
      <c r="G4280" t="s">
        <v>48</v>
      </c>
      <c r="H4280">
        <v>6530</v>
      </c>
      <c r="I4280" t="s">
        <v>11</v>
      </c>
      <c r="J4280" t="s">
        <v>77</v>
      </c>
      <c r="K4280" t="s">
        <v>150</v>
      </c>
      <c r="L4280" t="s">
        <v>18</v>
      </c>
      <c r="M4280" s="5">
        <v>3474.51</v>
      </c>
      <c r="N4280">
        <v>1</v>
      </c>
    </row>
    <row r="4281" spans="1:14" x14ac:dyDescent="0.25">
      <c r="A4281" s="2">
        <v>45737</v>
      </c>
      <c r="B4281" s="3">
        <f t="shared" si="200"/>
        <v>2025</v>
      </c>
      <c r="C4281" t="str">
        <f t="shared" si="198"/>
        <v>2024-2025</v>
      </c>
      <c r="D4281" t="s">
        <v>147</v>
      </c>
      <c r="E4281" t="s">
        <v>9</v>
      </c>
      <c r="F4281" t="str">
        <f t="shared" si="199"/>
        <v>New South Wales</v>
      </c>
      <c r="G4281" t="s">
        <v>10</v>
      </c>
      <c r="H4281">
        <v>2067</v>
      </c>
      <c r="I4281" t="s">
        <v>11</v>
      </c>
      <c r="J4281" t="s">
        <v>12</v>
      </c>
      <c r="K4281" t="s">
        <v>155</v>
      </c>
      <c r="L4281" t="s">
        <v>20</v>
      </c>
      <c r="M4281" s="5">
        <v>3492.9100000000008</v>
      </c>
      <c r="N4281">
        <v>1</v>
      </c>
    </row>
    <row r="4282" spans="1:14" x14ac:dyDescent="0.25">
      <c r="A4282" s="2">
        <v>45887</v>
      </c>
      <c r="B4282" s="3">
        <f t="shared" si="200"/>
        <v>2026</v>
      </c>
      <c r="C4282" t="str">
        <f t="shared" si="198"/>
        <v>2025-2026</v>
      </c>
      <c r="D4282" t="s">
        <v>147</v>
      </c>
      <c r="E4282" t="s">
        <v>66</v>
      </c>
      <c r="F4282" t="str">
        <f t="shared" si="199"/>
        <v>South Australia</v>
      </c>
      <c r="G4282" t="s">
        <v>32</v>
      </c>
      <c r="H4282">
        <v>5169</v>
      </c>
      <c r="I4282" t="s">
        <v>11</v>
      </c>
      <c r="J4282" t="s">
        <v>33</v>
      </c>
      <c r="K4282" t="s">
        <v>150</v>
      </c>
      <c r="L4282" t="s">
        <v>18</v>
      </c>
      <c r="M4282" s="5">
        <v>3516.87</v>
      </c>
      <c r="N4282">
        <v>1</v>
      </c>
    </row>
    <row r="4283" spans="1:14" x14ac:dyDescent="0.25">
      <c r="A4283" s="2">
        <v>45451</v>
      </c>
      <c r="B4283" s="3">
        <f t="shared" si="200"/>
        <v>2024</v>
      </c>
      <c r="C4283" t="str">
        <f t="shared" si="198"/>
        <v>2023-2024</v>
      </c>
      <c r="D4283" t="s">
        <v>147</v>
      </c>
      <c r="E4283" t="s">
        <v>132</v>
      </c>
      <c r="F4283" t="str">
        <f t="shared" si="199"/>
        <v>New South Wales</v>
      </c>
      <c r="G4283" t="s">
        <v>10</v>
      </c>
      <c r="H4283">
        <v>2800</v>
      </c>
      <c r="I4283" t="s">
        <v>11</v>
      </c>
      <c r="J4283" t="s">
        <v>25</v>
      </c>
      <c r="K4283" t="s">
        <v>151</v>
      </c>
      <c r="L4283" t="s">
        <v>21</v>
      </c>
      <c r="M4283" s="5">
        <v>3557.7900000000009</v>
      </c>
      <c r="N4283">
        <v>1</v>
      </c>
    </row>
    <row r="4284" spans="1:14" x14ac:dyDescent="0.25">
      <c r="A4284" s="2">
        <v>45368</v>
      </c>
      <c r="B4284" s="3">
        <f t="shared" si="200"/>
        <v>2024</v>
      </c>
      <c r="C4284" t="str">
        <f t="shared" si="198"/>
        <v>2023-2024</v>
      </c>
      <c r="D4284" t="s">
        <v>147</v>
      </c>
      <c r="E4284" t="s">
        <v>112</v>
      </c>
      <c r="F4284" t="str">
        <f t="shared" si="199"/>
        <v>Victoria</v>
      </c>
      <c r="G4284" t="s">
        <v>45</v>
      </c>
      <c r="H4284">
        <v>3076</v>
      </c>
      <c r="I4284" t="s">
        <v>11</v>
      </c>
      <c r="J4284" t="s">
        <v>46</v>
      </c>
      <c r="K4284" t="s">
        <v>150</v>
      </c>
      <c r="L4284" t="s">
        <v>18</v>
      </c>
      <c r="M4284" s="5">
        <v>3579.119999999999</v>
      </c>
      <c r="N4284">
        <v>1</v>
      </c>
    </row>
    <row r="4285" spans="1:14" x14ac:dyDescent="0.25">
      <c r="A4285" s="2">
        <v>45598</v>
      </c>
      <c r="B4285" s="3">
        <f t="shared" si="200"/>
        <v>2025</v>
      </c>
      <c r="C4285" t="str">
        <f t="shared" si="198"/>
        <v>2024-2025</v>
      </c>
      <c r="D4285" t="s">
        <v>147</v>
      </c>
      <c r="E4285" t="s">
        <v>138</v>
      </c>
      <c r="F4285" t="str">
        <f t="shared" si="199"/>
        <v>Queensland</v>
      </c>
      <c r="G4285" t="s">
        <v>35</v>
      </c>
      <c r="H4285">
        <v>4558</v>
      </c>
      <c r="I4285" t="s">
        <v>11</v>
      </c>
      <c r="J4285" t="s">
        <v>120</v>
      </c>
      <c r="K4285" t="s">
        <v>152</v>
      </c>
      <c r="L4285" t="s">
        <v>13</v>
      </c>
      <c r="M4285" s="5">
        <v>3581.9900000000021</v>
      </c>
      <c r="N4285">
        <v>1</v>
      </c>
    </row>
    <row r="4286" spans="1:14" x14ac:dyDescent="0.25">
      <c r="A4286" s="2">
        <v>45829</v>
      </c>
      <c r="B4286" s="3">
        <f t="shared" si="200"/>
        <v>2025</v>
      </c>
      <c r="C4286" t="str">
        <f t="shared" si="198"/>
        <v>2024-2025</v>
      </c>
      <c r="D4286" t="s">
        <v>147</v>
      </c>
      <c r="E4286" t="s">
        <v>117</v>
      </c>
      <c r="F4286" t="str">
        <f t="shared" si="199"/>
        <v>Queensland</v>
      </c>
      <c r="G4286" t="s">
        <v>35</v>
      </c>
      <c r="H4286">
        <v>4119</v>
      </c>
      <c r="I4286" t="s">
        <v>11</v>
      </c>
      <c r="J4286" t="s">
        <v>43</v>
      </c>
      <c r="K4286" t="s">
        <v>150</v>
      </c>
      <c r="L4286" t="s">
        <v>18</v>
      </c>
      <c r="M4286" s="5">
        <v>3603.14</v>
      </c>
      <c r="N4286">
        <v>1</v>
      </c>
    </row>
    <row r="4287" spans="1:14" x14ac:dyDescent="0.25">
      <c r="A4287" s="2">
        <v>46001</v>
      </c>
      <c r="B4287" s="3">
        <f t="shared" si="200"/>
        <v>2026</v>
      </c>
      <c r="C4287" t="str">
        <f t="shared" si="198"/>
        <v>2025-2026</v>
      </c>
      <c r="D4287" t="s">
        <v>147</v>
      </c>
      <c r="E4287" t="s">
        <v>42</v>
      </c>
      <c r="F4287" t="str">
        <f t="shared" si="199"/>
        <v>Queensland</v>
      </c>
      <c r="G4287" t="s">
        <v>35</v>
      </c>
      <c r="H4287">
        <v>4053</v>
      </c>
      <c r="I4287" t="s">
        <v>11</v>
      </c>
      <c r="J4287" t="s">
        <v>43</v>
      </c>
      <c r="K4287" t="s">
        <v>149</v>
      </c>
      <c r="L4287" t="s">
        <v>15</v>
      </c>
      <c r="M4287" s="5">
        <v>3603.7299999999996</v>
      </c>
      <c r="N4287">
        <v>1</v>
      </c>
    </row>
    <row r="4288" spans="1:14" x14ac:dyDescent="0.25">
      <c r="A4288" s="2">
        <v>45718</v>
      </c>
      <c r="B4288" s="3">
        <f t="shared" si="200"/>
        <v>2025</v>
      </c>
      <c r="C4288" t="str">
        <f t="shared" si="198"/>
        <v>2024-2025</v>
      </c>
      <c r="D4288" t="s">
        <v>147</v>
      </c>
      <c r="E4288" t="s">
        <v>42</v>
      </c>
      <c r="F4288" t="str">
        <f t="shared" si="199"/>
        <v>Queensland</v>
      </c>
      <c r="G4288" t="s">
        <v>35</v>
      </c>
      <c r="H4288">
        <v>4053</v>
      </c>
      <c r="I4288" t="s">
        <v>11</v>
      </c>
      <c r="J4288" t="s">
        <v>43</v>
      </c>
      <c r="K4288" t="s">
        <v>151</v>
      </c>
      <c r="L4288" t="s">
        <v>21</v>
      </c>
      <c r="M4288" s="5">
        <v>3625.08</v>
      </c>
      <c r="N4288">
        <v>1</v>
      </c>
    </row>
    <row r="4289" spans="1:14" x14ac:dyDescent="0.25">
      <c r="A4289" s="2">
        <v>45731</v>
      </c>
      <c r="B4289" s="3">
        <f t="shared" si="200"/>
        <v>2025</v>
      </c>
      <c r="C4289" t="str">
        <f t="shared" si="198"/>
        <v>2024-2025</v>
      </c>
      <c r="D4289" t="s">
        <v>147</v>
      </c>
      <c r="E4289" t="s">
        <v>145</v>
      </c>
      <c r="F4289" t="str">
        <f t="shared" si="199"/>
        <v>New South Wales</v>
      </c>
      <c r="G4289" t="s">
        <v>10</v>
      </c>
      <c r="H4289">
        <v>2101</v>
      </c>
      <c r="I4289" t="s">
        <v>11</v>
      </c>
      <c r="J4289" t="s">
        <v>27</v>
      </c>
      <c r="K4289" t="s">
        <v>154</v>
      </c>
      <c r="L4289" t="s">
        <v>14</v>
      </c>
      <c r="M4289" s="5">
        <v>3650.8499999999995</v>
      </c>
      <c r="N4289">
        <v>1</v>
      </c>
    </row>
    <row r="4290" spans="1:14" x14ac:dyDescent="0.25">
      <c r="A4290" s="2">
        <v>45972</v>
      </c>
      <c r="B4290" s="3">
        <f t="shared" si="200"/>
        <v>2026</v>
      </c>
      <c r="C4290" t="str">
        <f t="shared" ref="C4290:C4353" si="201">IF(MONTH(A4290) &gt;= 7, YEAR(A4290) &amp; "-" &amp; YEAR(A4290) + 1, YEAR(A4290) - 1 &amp; "-" &amp; YEAR(A4290))</f>
        <v>2025-2026</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25">
      <c r="A4291" s="2">
        <v>45531</v>
      </c>
      <c r="B4291" s="3">
        <f t="shared" ref="B4291:B4354" si="203">IF(MONTH(A4291)&gt;=7,YEAR(A4291)+1,YEAR(A4291))</f>
        <v>2025</v>
      </c>
      <c r="C4291" t="str">
        <f t="shared" si="201"/>
        <v>2024-2025</v>
      </c>
      <c r="D4291" t="s">
        <v>147</v>
      </c>
      <c r="E4291" t="s">
        <v>113</v>
      </c>
      <c r="F4291" t="str">
        <f t="shared" si="202"/>
        <v>Queensland</v>
      </c>
      <c r="G4291" t="s">
        <v>35</v>
      </c>
      <c r="H4291">
        <v>4215</v>
      </c>
      <c r="I4291" t="s">
        <v>11</v>
      </c>
      <c r="J4291" t="s">
        <v>104</v>
      </c>
      <c r="K4291" t="s">
        <v>149</v>
      </c>
      <c r="L4291" t="s">
        <v>15</v>
      </c>
      <c r="M4291" s="5">
        <v>3673.19</v>
      </c>
      <c r="N4291">
        <v>1</v>
      </c>
    </row>
    <row r="4292" spans="1:14" x14ac:dyDescent="0.25">
      <c r="A4292" s="2">
        <v>45670</v>
      </c>
      <c r="B4292" s="3">
        <f t="shared" si="203"/>
        <v>2025</v>
      </c>
      <c r="C4292" t="str">
        <f t="shared" si="201"/>
        <v>2024-2025</v>
      </c>
      <c r="D4292" t="s">
        <v>148</v>
      </c>
      <c r="E4292" t="s">
        <v>78</v>
      </c>
      <c r="F4292" t="str">
        <f t="shared" si="202"/>
        <v>New South Wales</v>
      </c>
      <c r="G4292" t="s">
        <v>10</v>
      </c>
      <c r="H4292">
        <v>2350</v>
      </c>
      <c r="I4292" t="s">
        <v>11</v>
      </c>
      <c r="J4292" t="s">
        <v>68</v>
      </c>
      <c r="K4292" t="s">
        <v>150</v>
      </c>
      <c r="L4292" t="s">
        <v>18</v>
      </c>
      <c r="M4292" s="5">
        <v>3688.2400000000002</v>
      </c>
      <c r="N4292">
        <v>1</v>
      </c>
    </row>
    <row r="4293" spans="1:14" x14ac:dyDescent="0.25">
      <c r="A4293" s="2">
        <v>45874</v>
      </c>
      <c r="B4293" s="3">
        <f t="shared" si="203"/>
        <v>2026</v>
      </c>
      <c r="C4293" t="str">
        <f t="shared" si="201"/>
        <v>2025-2026</v>
      </c>
      <c r="D4293" t="s">
        <v>148</v>
      </c>
      <c r="E4293" t="s">
        <v>78</v>
      </c>
      <c r="F4293" t="str">
        <f t="shared" si="202"/>
        <v>New South Wales</v>
      </c>
      <c r="G4293" t="s">
        <v>10</v>
      </c>
      <c r="H4293">
        <v>2350</v>
      </c>
      <c r="I4293" t="s">
        <v>11</v>
      </c>
      <c r="J4293" t="s">
        <v>68</v>
      </c>
      <c r="K4293" t="s">
        <v>152</v>
      </c>
      <c r="L4293" t="s">
        <v>13</v>
      </c>
      <c r="M4293" s="5">
        <v>3713.3600000000024</v>
      </c>
      <c r="N4293">
        <v>1</v>
      </c>
    </row>
    <row r="4294" spans="1:14" x14ac:dyDescent="0.25">
      <c r="A4294" s="2">
        <v>45536</v>
      </c>
      <c r="B4294" s="3">
        <f t="shared" si="203"/>
        <v>2025</v>
      </c>
      <c r="C4294" t="str">
        <f t="shared" si="201"/>
        <v>2024-2025</v>
      </c>
      <c r="D4294" t="s">
        <v>147</v>
      </c>
      <c r="E4294" t="s">
        <v>61</v>
      </c>
      <c r="F4294" t="str">
        <f t="shared" si="202"/>
        <v>New South Wales</v>
      </c>
      <c r="G4294" t="s">
        <v>10</v>
      </c>
      <c r="H4294">
        <v>2539</v>
      </c>
      <c r="I4294" t="s">
        <v>11</v>
      </c>
      <c r="J4294" t="s">
        <v>58</v>
      </c>
      <c r="K4294" t="s">
        <v>150</v>
      </c>
      <c r="L4294" t="s">
        <v>18</v>
      </c>
      <c r="M4294" s="5">
        <v>3731.6399999999994</v>
      </c>
      <c r="N4294">
        <v>1</v>
      </c>
    </row>
    <row r="4295" spans="1:14" x14ac:dyDescent="0.25">
      <c r="A4295" s="2">
        <v>45797</v>
      </c>
      <c r="B4295" s="3">
        <f t="shared" si="203"/>
        <v>2025</v>
      </c>
      <c r="C4295" t="str">
        <f t="shared" si="201"/>
        <v>2024-2025</v>
      </c>
      <c r="D4295" t="s">
        <v>147</v>
      </c>
      <c r="E4295" t="s">
        <v>109</v>
      </c>
      <c r="F4295" t="str">
        <f t="shared" si="202"/>
        <v>New South Wales</v>
      </c>
      <c r="G4295" t="s">
        <v>10</v>
      </c>
      <c r="H4295">
        <v>2480</v>
      </c>
      <c r="I4295" t="s">
        <v>11</v>
      </c>
      <c r="J4295" t="s">
        <v>68</v>
      </c>
      <c r="K4295" t="s">
        <v>152</v>
      </c>
      <c r="L4295" t="s">
        <v>13</v>
      </c>
      <c r="M4295" s="5">
        <v>3740.5200000000023</v>
      </c>
      <c r="N4295">
        <v>1</v>
      </c>
    </row>
    <row r="4296" spans="1:14" x14ac:dyDescent="0.25">
      <c r="A4296" s="2">
        <v>45473</v>
      </c>
      <c r="B4296" s="3">
        <f t="shared" si="203"/>
        <v>2024</v>
      </c>
      <c r="C4296" t="str">
        <f t="shared" si="201"/>
        <v>2023-2024</v>
      </c>
      <c r="D4296" t="s">
        <v>147</v>
      </c>
      <c r="E4296" t="s">
        <v>126</v>
      </c>
      <c r="F4296" t="str">
        <f t="shared" si="202"/>
        <v>Queensland</v>
      </c>
      <c r="G4296" t="s">
        <v>35</v>
      </c>
      <c r="H4296">
        <v>4551</v>
      </c>
      <c r="I4296" t="s">
        <v>11</v>
      </c>
      <c r="J4296" t="s">
        <v>120</v>
      </c>
      <c r="K4296" t="s">
        <v>150</v>
      </c>
      <c r="L4296" t="s">
        <v>18</v>
      </c>
      <c r="M4296" s="5">
        <v>3745.4799999999991</v>
      </c>
      <c r="N4296">
        <v>1</v>
      </c>
    </row>
    <row r="4297" spans="1:14" x14ac:dyDescent="0.25">
      <c r="A4297" s="2">
        <v>45337</v>
      </c>
      <c r="B4297" s="3">
        <f t="shared" si="203"/>
        <v>2024</v>
      </c>
      <c r="C4297" t="str">
        <f t="shared" si="201"/>
        <v>2023-2024</v>
      </c>
      <c r="D4297" t="s">
        <v>147</v>
      </c>
      <c r="E4297" t="s">
        <v>99</v>
      </c>
      <c r="F4297" t="str">
        <f t="shared" si="202"/>
        <v>Victoria</v>
      </c>
      <c r="G4297" t="s">
        <v>45</v>
      </c>
      <c r="H4297">
        <v>3148</v>
      </c>
      <c r="I4297" t="s">
        <v>11</v>
      </c>
      <c r="J4297" t="s">
        <v>63</v>
      </c>
      <c r="K4297" t="s">
        <v>151</v>
      </c>
      <c r="L4297" t="s">
        <v>21</v>
      </c>
      <c r="M4297" s="5">
        <v>3753.87</v>
      </c>
      <c r="N4297">
        <v>1</v>
      </c>
    </row>
    <row r="4298" spans="1:14" x14ac:dyDescent="0.25">
      <c r="A4298" s="2">
        <v>45710</v>
      </c>
      <c r="B4298" s="3">
        <f t="shared" si="203"/>
        <v>2025</v>
      </c>
      <c r="C4298" t="str">
        <f t="shared" si="201"/>
        <v>2024-2025</v>
      </c>
      <c r="D4298" t="s">
        <v>147</v>
      </c>
      <c r="E4298" t="s">
        <v>92</v>
      </c>
      <c r="F4298" t="str">
        <f t="shared" si="202"/>
        <v>Queensland</v>
      </c>
      <c r="G4298" t="s">
        <v>35</v>
      </c>
      <c r="H4298">
        <v>4068</v>
      </c>
      <c r="I4298" t="s">
        <v>11</v>
      </c>
      <c r="J4298" t="s">
        <v>43</v>
      </c>
      <c r="K4298" t="s">
        <v>152</v>
      </c>
      <c r="L4298" t="s">
        <v>13</v>
      </c>
      <c r="M4298" s="5">
        <v>3761.3200000000006</v>
      </c>
      <c r="N4298">
        <v>1</v>
      </c>
    </row>
    <row r="4299" spans="1:14" x14ac:dyDescent="0.25">
      <c r="A4299" s="2">
        <v>45489</v>
      </c>
      <c r="B4299" s="3">
        <f t="shared" si="203"/>
        <v>2025</v>
      </c>
      <c r="C4299" t="str">
        <f t="shared" si="201"/>
        <v>2024-2025</v>
      </c>
      <c r="D4299" t="s">
        <v>147</v>
      </c>
      <c r="E4299" t="s">
        <v>143</v>
      </c>
      <c r="F4299" t="str">
        <f t="shared" si="202"/>
        <v>New South Wales</v>
      </c>
      <c r="G4299" t="s">
        <v>10</v>
      </c>
      <c r="H4299">
        <v>2154</v>
      </c>
      <c r="I4299" t="s">
        <v>11</v>
      </c>
      <c r="J4299" t="s">
        <v>27</v>
      </c>
      <c r="K4299" t="s">
        <v>152</v>
      </c>
      <c r="L4299" t="s">
        <v>13</v>
      </c>
      <c r="M4299" s="5">
        <v>3762.8000000000015</v>
      </c>
      <c r="N4299">
        <v>1</v>
      </c>
    </row>
    <row r="4300" spans="1:14" x14ac:dyDescent="0.25">
      <c r="A4300" s="2">
        <v>45672</v>
      </c>
      <c r="B4300" s="3">
        <f t="shared" si="203"/>
        <v>2025</v>
      </c>
      <c r="C4300" t="str">
        <f t="shared" si="201"/>
        <v>2024-2025</v>
      </c>
      <c r="D4300" t="s">
        <v>147</v>
      </c>
      <c r="E4300" t="s">
        <v>138</v>
      </c>
      <c r="F4300" t="str">
        <f t="shared" si="202"/>
        <v>Queensland</v>
      </c>
      <c r="G4300" t="s">
        <v>35</v>
      </c>
      <c r="H4300">
        <v>4558</v>
      </c>
      <c r="I4300" t="s">
        <v>11</v>
      </c>
      <c r="J4300" t="s">
        <v>120</v>
      </c>
      <c r="K4300" t="s">
        <v>151</v>
      </c>
      <c r="L4300" t="s">
        <v>21</v>
      </c>
      <c r="M4300" s="5">
        <v>3763.5100000000007</v>
      </c>
      <c r="N4300">
        <v>1</v>
      </c>
    </row>
    <row r="4301" spans="1:14" x14ac:dyDescent="0.25">
      <c r="A4301" s="2">
        <v>45668</v>
      </c>
      <c r="B4301" s="3">
        <f t="shared" si="203"/>
        <v>2025</v>
      </c>
      <c r="C4301" t="str">
        <f t="shared" si="201"/>
        <v>2024-2025</v>
      </c>
      <c r="D4301" t="s">
        <v>147</v>
      </c>
      <c r="E4301" t="s">
        <v>132</v>
      </c>
      <c r="F4301" t="str">
        <f t="shared" si="202"/>
        <v>New South Wales</v>
      </c>
      <c r="G4301" t="s">
        <v>10</v>
      </c>
      <c r="H4301">
        <v>2800</v>
      </c>
      <c r="I4301" t="s">
        <v>11</v>
      </c>
      <c r="J4301" t="s">
        <v>25</v>
      </c>
      <c r="K4301" t="s">
        <v>151</v>
      </c>
      <c r="L4301" t="s">
        <v>21</v>
      </c>
      <c r="M4301" s="5">
        <v>3773.6500000000005</v>
      </c>
      <c r="N4301">
        <v>1</v>
      </c>
    </row>
    <row r="4302" spans="1:14" x14ac:dyDescent="0.25">
      <c r="A4302" s="2">
        <v>45456</v>
      </c>
      <c r="B4302" s="3">
        <f t="shared" si="203"/>
        <v>2024</v>
      </c>
      <c r="C4302" t="str">
        <f t="shared" si="201"/>
        <v>2023-2024</v>
      </c>
      <c r="D4302" t="s">
        <v>147</v>
      </c>
      <c r="E4302" t="s">
        <v>57</v>
      </c>
      <c r="F4302" t="str">
        <f t="shared" si="202"/>
        <v>New South Wales</v>
      </c>
      <c r="G4302" t="s">
        <v>10</v>
      </c>
      <c r="H4302">
        <v>2560</v>
      </c>
      <c r="I4302" t="s">
        <v>11</v>
      </c>
      <c r="J4302" t="s">
        <v>58</v>
      </c>
      <c r="K4302" t="s">
        <v>155</v>
      </c>
      <c r="L4302" t="s">
        <v>20</v>
      </c>
      <c r="M4302" s="5">
        <v>3776.9799999999996</v>
      </c>
      <c r="N4302">
        <v>1</v>
      </c>
    </row>
    <row r="4303" spans="1:14" x14ac:dyDescent="0.25">
      <c r="A4303" s="2">
        <v>46006</v>
      </c>
      <c r="B4303" s="3">
        <f t="shared" si="203"/>
        <v>2026</v>
      </c>
      <c r="C4303" t="str">
        <f t="shared" si="201"/>
        <v>2025-2026</v>
      </c>
      <c r="D4303" t="s">
        <v>147</v>
      </c>
      <c r="E4303" t="s">
        <v>123</v>
      </c>
      <c r="F4303" t="str">
        <f t="shared" si="202"/>
        <v>Western Australia</v>
      </c>
      <c r="G4303" t="s">
        <v>48</v>
      </c>
      <c r="H4303">
        <v>6109</v>
      </c>
      <c r="I4303" t="s">
        <v>11</v>
      </c>
      <c r="J4303" t="s">
        <v>94</v>
      </c>
      <c r="K4303" t="s">
        <v>150</v>
      </c>
      <c r="L4303" t="s">
        <v>18</v>
      </c>
      <c r="M4303" s="5">
        <v>3793.35</v>
      </c>
      <c r="N4303">
        <v>1</v>
      </c>
    </row>
    <row r="4304" spans="1:14" x14ac:dyDescent="0.25">
      <c r="A4304" s="2">
        <v>45766</v>
      </c>
      <c r="B4304" s="3">
        <f t="shared" si="203"/>
        <v>2025</v>
      </c>
      <c r="C4304" t="str">
        <f t="shared" si="201"/>
        <v>2024-2025</v>
      </c>
      <c r="D4304" t="s">
        <v>147</v>
      </c>
      <c r="E4304" t="s">
        <v>31</v>
      </c>
      <c r="F4304" t="str">
        <f t="shared" si="202"/>
        <v>South Australia</v>
      </c>
      <c r="G4304" t="s">
        <v>32</v>
      </c>
      <c r="H4304">
        <v>5168</v>
      </c>
      <c r="I4304" t="s">
        <v>11</v>
      </c>
      <c r="J4304" t="s">
        <v>33</v>
      </c>
      <c r="K4304" t="s">
        <v>150</v>
      </c>
      <c r="L4304" t="s">
        <v>18</v>
      </c>
      <c r="M4304" s="5">
        <v>3831.5299999999997</v>
      </c>
      <c r="N4304">
        <v>1</v>
      </c>
    </row>
    <row r="4305" spans="1:14" x14ac:dyDescent="0.25">
      <c r="A4305" s="2">
        <v>45874</v>
      </c>
      <c r="B4305" s="3">
        <f t="shared" si="203"/>
        <v>2026</v>
      </c>
      <c r="C4305" t="str">
        <f t="shared" si="201"/>
        <v>2025-2026</v>
      </c>
      <c r="D4305" t="s">
        <v>148</v>
      </c>
      <c r="E4305" t="s">
        <v>44</v>
      </c>
      <c r="F4305" t="str">
        <f t="shared" si="202"/>
        <v>Victoria</v>
      </c>
      <c r="G4305" t="s">
        <v>45</v>
      </c>
      <c r="H4305">
        <v>3066</v>
      </c>
      <c r="I4305" t="s">
        <v>11</v>
      </c>
      <c r="J4305" t="s">
        <v>46</v>
      </c>
      <c r="K4305" t="s">
        <v>150</v>
      </c>
      <c r="L4305" t="s">
        <v>18</v>
      </c>
      <c r="M4305" s="5">
        <v>3852.2499999999995</v>
      </c>
      <c r="N4305">
        <v>1</v>
      </c>
    </row>
    <row r="4306" spans="1:14" x14ac:dyDescent="0.25">
      <c r="A4306" s="2">
        <v>45520</v>
      </c>
      <c r="B4306" s="3">
        <f t="shared" si="203"/>
        <v>2025</v>
      </c>
      <c r="C4306" t="str">
        <f t="shared" si="201"/>
        <v>2024-2025</v>
      </c>
      <c r="D4306" t="s">
        <v>148</v>
      </c>
      <c r="E4306" t="s">
        <v>40</v>
      </c>
      <c r="F4306" t="str">
        <f t="shared" si="202"/>
        <v>New South Wales</v>
      </c>
      <c r="G4306" t="s">
        <v>10</v>
      </c>
      <c r="H4306">
        <v>2116</v>
      </c>
      <c r="I4306" t="s">
        <v>11</v>
      </c>
      <c r="J4306" t="s">
        <v>27</v>
      </c>
      <c r="K4306" t="s">
        <v>151</v>
      </c>
      <c r="L4306" t="s">
        <v>21</v>
      </c>
      <c r="M4306" s="5">
        <v>3856.9400000000005</v>
      </c>
      <c r="N4306">
        <v>1</v>
      </c>
    </row>
    <row r="4307" spans="1:14" x14ac:dyDescent="0.25">
      <c r="A4307" s="2">
        <v>45637</v>
      </c>
      <c r="B4307" s="3">
        <f t="shared" si="203"/>
        <v>2025</v>
      </c>
      <c r="C4307" t="str">
        <f t="shared" si="201"/>
        <v>2024-2025</v>
      </c>
      <c r="D4307" t="s">
        <v>147</v>
      </c>
      <c r="E4307" t="s">
        <v>126</v>
      </c>
      <c r="F4307" t="str">
        <f t="shared" si="202"/>
        <v>Queensland</v>
      </c>
      <c r="G4307" t="s">
        <v>35</v>
      </c>
      <c r="H4307">
        <v>4551</v>
      </c>
      <c r="I4307" t="s">
        <v>11</v>
      </c>
      <c r="J4307" t="s">
        <v>120</v>
      </c>
      <c r="K4307" t="s">
        <v>151</v>
      </c>
      <c r="L4307" t="s">
        <v>21</v>
      </c>
      <c r="M4307" s="5">
        <v>3857.2400000000002</v>
      </c>
      <c r="N4307">
        <v>1</v>
      </c>
    </row>
    <row r="4308" spans="1:14" x14ac:dyDescent="0.25">
      <c r="A4308" s="2">
        <v>45655</v>
      </c>
      <c r="B4308" s="3">
        <f t="shared" si="203"/>
        <v>2025</v>
      </c>
      <c r="C4308" t="str">
        <f t="shared" si="201"/>
        <v>2024-2025</v>
      </c>
      <c r="D4308" t="s">
        <v>147</v>
      </c>
      <c r="E4308" t="s">
        <v>24</v>
      </c>
      <c r="F4308" t="str">
        <f t="shared" si="202"/>
        <v>New South Wales</v>
      </c>
      <c r="G4308" t="s">
        <v>10</v>
      </c>
      <c r="H4308">
        <v>2795</v>
      </c>
      <c r="I4308" t="s">
        <v>11</v>
      </c>
      <c r="J4308" t="s">
        <v>25</v>
      </c>
      <c r="K4308" t="s">
        <v>149</v>
      </c>
      <c r="L4308" t="s">
        <v>15</v>
      </c>
      <c r="M4308" s="5">
        <v>3864.9400000000005</v>
      </c>
      <c r="N4308">
        <v>1</v>
      </c>
    </row>
    <row r="4309" spans="1:14" x14ac:dyDescent="0.25">
      <c r="A4309" s="2">
        <v>45424</v>
      </c>
      <c r="B4309" s="3">
        <f t="shared" si="203"/>
        <v>2024</v>
      </c>
      <c r="C4309" t="str">
        <f t="shared" si="201"/>
        <v>2023-2024</v>
      </c>
      <c r="D4309" t="s">
        <v>147</v>
      </c>
      <c r="E4309" t="s">
        <v>99</v>
      </c>
      <c r="F4309" t="str">
        <f t="shared" si="202"/>
        <v>Victoria</v>
      </c>
      <c r="G4309" t="s">
        <v>45</v>
      </c>
      <c r="H4309">
        <v>3148</v>
      </c>
      <c r="I4309" t="s">
        <v>11</v>
      </c>
      <c r="J4309" t="s">
        <v>63</v>
      </c>
      <c r="K4309" t="s">
        <v>152</v>
      </c>
      <c r="L4309" t="s">
        <v>13</v>
      </c>
      <c r="M4309" s="5">
        <v>3867.6000000000026</v>
      </c>
      <c r="N4309">
        <v>1</v>
      </c>
    </row>
    <row r="4310" spans="1:14" x14ac:dyDescent="0.25">
      <c r="A4310" s="2">
        <v>45872</v>
      </c>
      <c r="B4310" s="3">
        <f t="shared" si="203"/>
        <v>2026</v>
      </c>
      <c r="C4310" t="str">
        <f t="shared" si="201"/>
        <v>2025-2026</v>
      </c>
      <c r="D4310" t="s">
        <v>147</v>
      </c>
      <c r="E4310" t="s">
        <v>139</v>
      </c>
      <c r="F4310" t="str">
        <f t="shared" si="202"/>
        <v>New South Wales</v>
      </c>
      <c r="G4310" t="s">
        <v>10</v>
      </c>
      <c r="H4310">
        <v>2020</v>
      </c>
      <c r="I4310" t="s">
        <v>11</v>
      </c>
      <c r="J4310" t="s">
        <v>12</v>
      </c>
      <c r="K4310" t="s">
        <v>149</v>
      </c>
      <c r="L4310" t="s">
        <v>15</v>
      </c>
      <c r="M4310" s="5">
        <v>3870.9900000000025</v>
      </c>
      <c r="N4310">
        <v>1</v>
      </c>
    </row>
    <row r="4311" spans="1:14" x14ac:dyDescent="0.25">
      <c r="A4311" s="2">
        <v>45750</v>
      </c>
      <c r="B4311" s="3">
        <f t="shared" si="203"/>
        <v>2025</v>
      </c>
      <c r="C4311" t="str">
        <f t="shared" si="201"/>
        <v>2024-2025</v>
      </c>
      <c r="D4311" t="s">
        <v>147</v>
      </c>
      <c r="E4311" t="s">
        <v>81</v>
      </c>
      <c r="F4311" t="str">
        <f t="shared" si="202"/>
        <v>New South Wales</v>
      </c>
      <c r="G4311" t="s">
        <v>10</v>
      </c>
      <c r="H4311">
        <v>2485</v>
      </c>
      <c r="I4311" t="s">
        <v>11</v>
      </c>
      <c r="J4311" t="s">
        <v>68</v>
      </c>
      <c r="K4311" t="s">
        <v>150</v>
      </c>
      <c r="L4311" t="s">
        <v>18</v>
      </c>
      <c r="M4311" s="5">
        <v>3874.62</v>
      </c>
      <c r="N4311">
        <v>1</v>
      </c>
    </row>
    <row r="4312" spans="1:14" x14ac:dyDescent="0.25">
      <c r="A4312" s="2">
        <v>45316</v>
      </c>
      <c r="B4312" s="3">
        <f t="shared" si="203"/>
        <v>2024</v>
      </c>
      <c r="C4312" t="str">
        <f t="shared" si="201"/>
        <v>2023-2024</v>
      </c>
      <c r="D4312" t="s">
        <v>147</v>
      </c>
      <c r="E4312" t="s">
        <v>115</v>
      </c>
      <c r="F4312" t="str">
        <f t="shared" si="202"/>
        <v>Western Australia</v>
      </c>
      <c r="G4312" t="s">
        <v>48</v>
      </c>
      <c r="H4312">
        <v>6280</v>
      </c>
      <c r="I4312" t="s">
        <v>11</v>
      </c>
      <c r="J4312" t="s">
        <v>94</v>
      </c>
      <c r="K4312" t="s">
        <v>151</v>
      </c>
      <c r="L4312" t="s">
        <v>21</v>
      </c>
      <c r="M4312" s="5">
        <v>3893.05</v>
      </c>
      <c r="N4312">
        <v>1</v>
      </c>
    </row>
    <row r="4313" spans="1:14" x14ac:dyDescent="0.25">
      <c r="A4313" s="2">
        <v>45557</v>
      </c>
      <c r="B4313" s="3">
        <f t="shared" si="203"/>
        <v>2025</v>
      </c>
      <c r="C4313" t="str">
        <f t="shared" si="201"/>
        <v>2024-2025</v>
      </c>
      <c r="D4313" t="s">
        <v>147</v>
      </c>
      <c r="E4313" t="s">
        <v>146</v>
      </c>
      <c r="F4313" t="str">
        <f t="shared" si="202"/>
        <v>Victoria</v>
      </c>
      <c r="G4313" t="s">
        <v>45</v>
      </c>
      <c r="H4313">
        <v>3353</v>
      </c>
      <c r="I4313" t="s">
        <v>11</v>
      </c>
      <c r="J4313" t="s">
        <v>60</v>
      </c>
      <c r="K4313" t="s">
        <v>152</v>
      </c>
      <c r="L4313" t="s">
        <v>13</v>
      </c>
      <c r="M4313" s="5">
        <v>3911.4000000000019</v>
      </c>
      <c r="N4313">
        <v>1</v>
      </c>
    </row>
    <row r="4314" spans="1:14" x14ac:dyDescent="0.25">
      <c r="A4314" s="2">
        <v>45644</v>
      </c>
      <c r="B4314" s="3">
        <f t="shared" si="203"/>
        <v>2025</v>
      </c>
      <c r="C4314" t="str">
        <f t="shared" si="201"/>
        <v>2024-2025</v>
      </c>
      <c r="D4314" t="s">
        <v>147</v>
      </c>
      <c r="E4314" t="s">
        <v>135</v>
      </c>
      <c r="F4314" t="str">
        <f t="shared" si="202"/>
        <v>Victoria</v>
      </c>
      <c r="G4314" t="s">
        <v>45</v>
      </c>
      <c r="H4314">
        <v>3550</v>
      </c>
      <c r="I4314" t="s">
        <v>11</v>
      </c>
      <c r="J4314" t="s">
        <v>60</v>
      </c>
      <c r="K4314" t="s">
        <v>153</v>
      </c>
      <c r="L4314" t="s">
        <v>16</v>
      </c>
      <c r="M4314" s="5">
        <v>3914.42</v>
      </c>
      <c r="N4314">
        <v>1</v>
      </c>
    </row>
    <row r="4315" spans="1:14" x14ac:dyDescent="0.25">
      <c r="A4315" s="2">
        <v>45532</v>
      </c>
      <c r="B4315" s="3">
        <f t="shared" si="203"/>
        <v>2025</v>
      </c>
      <c r="C4315" t="str">
        <f t="shared" si="201"/>
        <v>2024-2025</v>
      </c>
      <c r="D4315" t="s">
        <v>147</v>
      </c>
      <c r="E4315" t="s">
        <v>91</v>
      </c>
      <c r="F4315" t="str">
        <f t="shared" si="202"/>
        <v>Victoria</v>
      </c>
      <c r="G4315" t="s">
        <v>45</v>
      </c>
      <c r="H4315">
        <v>3690</v>
      </c>
      <c r="I4315" t="s">
        <v>11</v>
      </c>
      <c r="J4315" t="s">
        <v>55</v>
      </c>
      <c r="K4315" t="s">
        <v>150</v>
      </c>
      <c r="L4315" t="s">
        <v>18</v>
      </c>
      <c r="M4315" s="5">
        <v>3964.38</v>
      </c>
      <c r="N4315">
        <v>1</v>
      </c>
    </row>
    <row r="4316" spans="1:14" x14ac:dyDescent="0.25">
      <c r="A4316" s="2">
        <v>45671</v>
      </c>
      <c r="B4316" s="3">
        <f t="shared" si="203"/>
        <v>2025</v>
      </c>
      <c r="C4316" t="str">
        <f t="shared" si="201"/>
        <v>2024-2025</v>
      </c>
      <c r="D4316" t="s">
        <v>147</v>
      </c>
      <c r="E4316" t="s">
        <v>115</v>
      </c>
      <c r="F4316" t="str">
        <f t="shared" si="202"/>
        <v>Western Australia</v>
      </c>
      <c r="G4316" t="s">
        <v>48</v>
      </c>
      <c r="H4316">
        <v>6280</v>
      </c>
      <c r="I4316" t="s">
        <v>11</v>
      </c>
      <c r="J4316" t="s">
        <v>94</v>
      </c>
      <c r="K4316" t="s">
        <v>152</v>
      </c>
      <c r="L4316" t="s">
        <v>13</v>
      </c>
      <c r="M4316" s="5">
        <v>3969.2400000000021</v>
      </c>
      <c r="N4316">
        <v>1</v>
      </c>
    </row>
    <row r="4317" spans="1:14" x14ac:dyDescent="0.25">
      <c r="A4317" s="2">
        <v>45353</v>
      </c>
      <c r="B4317" s="3">
        <f t="shared" si="203"/>
        <v>2024</v>
      </c>
      <c r="C4317" t="str">
        <f t="shared" si="201"/>
        <v>2023-2024</v>
      </c>
      <c r="D4317" t="s">
        <v>147</v>
      </c>
      <c r="E4317" t="s">
        <v>137</v>
      </c>
      <c r="F4317" t="str">
        <f t="shared" si="202"/>
        <v>New South Wales</v>
      </c>
      <c r="G4317" t="s">
        <v>10</v>
      </c>
      <c r="H4317">
        <v>2031</v>
      </c>
      <c r="I4317" t="s">
        <v>11</v>
      </c>
      <c r="J4317" t="s">
        <v>12</v>
      </c>
      <c r="K4317" t="s">
        <v>150</v>
      </c>
      <c r="L4317" t="s">
        <v>18</v>
      </c>
      <c r="M4317" s="5">
        <v>3979.8100000000004</v>
      </c>
      <c r="N4317">
        <v>1</v>
      </c>
    </row>
    <row r="4318" spans="1:14" x14ac:dyDescent="0.25">
      <c r="A4318" s="2">
        <v>45984</v>
      </c>
      <c r="B4318" s="3">
        <f t="shared" si="203"/>
        <v>2026</v>
      </c>
      <c r="C4318" t="str">
        <f t="shared" si="201"/>
        <v>2025-2026</v>
      </c>
      <c r="D4318" t="s">
        <v>148</v>
      </c>
      <c r="E4318" t="s">
        <v>40</v>
      </c>
      <c r="F4318" t="str">
        <f t="shared" si="202"/>
        <v>New South Wales</v>
      </c>
      <c r="G4318" t="s">
        <v>10</v>
      </c>
      <c r="H4318">
        <v>2116</v>
      </c>
      <c r="I4318" t="s">
        <v>11</v>
      </c>
      <c r="J4318" t="s">
        <v>27</v>
      </c>
      <c r="K4318" t="s">
        <v>149</v>
      </c>
      <c r="L4318" t="s">
        <v>15</v>
      </c>
      <c r="M4318" s="5">
        <v>3985.06</v>
      </c>
      <c r="N4318">
        <v>1</v>
      </c>
    </row>
    <row r="4319" spans="1:14" x14ac:dyDescent="0.25">
      <c r="A4319" s="2">
        <v>45451</v>
      </c>
      <c r="B4319" s="3">
        <f t="shared" si="203"/>
        <v>2024</v>
      </c>
      <c r="C4319" t="str">
        <f t="shared" si="201"/>
        <v>2023-2024</v>
      </c>
      <c r="D4319" t="s">
        <v>147</v>
      </c>
      <c r="E4319" t="s">
        <v>87</v>
      </c>
      <c r="F4319" t="str">
        <f t="shared" si="202"/>
        <v>New South Wales</v>
      </c>
      <c r="G4319" t="s">
        <v>10</v>
      </c>
      <c r="H4319">
        <v>2790</v>
      </c>
      <c r="I4319" t="s">
        <v>11</v>
      </c>
      <c r="J4319" t="s">
        <v>25</v>
      </c>
      <c r="K4319" t="s">
        <v>150</v>
      </c>
      <c r="L4319" t="s">
        <v>18</v>
      </c>
      <c r="M4319" s="5">
        <v>3988.85</v>
      </c>
      <c r="N4319">
        <v>1</v>
      </c>
    </row>
    <row r="4320" spans="1:14" x14ac:dyDescent="0.25">
      <c r="A4320" s="2">
        <v>46008</v>
      </c>
      <c r="B4320" s="3">
        <f t="shared" si="203"/>
        <v>2026</v>
      </c>
      <c r="C4320" t="str">
        <f t="shared" si="201"/>
        <v>2025-2026</v>
      </c>
      <c r="D4320" t="s">
        <v>148</v>
      </c>
      <c r="E4320" t="s">
        <v>44</v>
      </c>
      <c r="F4320" t="str">
        <f t="shared" si="202"/>
        <v>Victoria</v>
      </c>
      <c r="G4320" t="s">
        <v>45</v>
      </c>
      <c r="H4320">
        <v>3066</v>
      </c>
      <c r="I4320" t="s">
        <v>11</v>
      </c>
      <c r="J4320" t="s">
        <v>46</v>
      </c>
      <c r="K4320" t="s">
        <v>152</v>
      </c>
      <c r="L4320" t="s">
        <v>13</v>
      </c>
      <c r="M4320" s="5">
        <v>3990.0600000000036</v>
      </c>
      <c r="N4320">
        <v>1</v>
      </c>
    </row>
    <row r="4321" spans="1:14" x14ac:dyDescent="0.25">
      <c r="A4321" s="2">
        <v>45362</v>
      </c>
      <c r="B4321" s="3">
        <f t="shared" si="203"/>
        <v>2024</v>
      </c>
      <c r="C4321" t="str">
        <f t="shared" si="201"/>
        <v>2023-2024</v>
      </c>
      <c r="D4321" t="s">
        <v>147</v>
      </c>
      <c r="E4321" t="s">
        <v>136</v>
      </c>
      <c r="F4321" t="str">
        <f t="shared" si="202"/>
        <v>Victoria</v>
      </c>
      <c r="G4321" t="s">
        <v>45</v>
      </c>
      <c r="H4321">
        <v>3175</v>
      </c>
      <c r="I4321" t="s">
        <v>11</v>
      </c>
      <c r="J4321" t="s">
        <v>63</v>
      </c>
      <c r="K4321" t="s">
        <v>152</v>
      </c>
      <c r="L4321" t="s">
        <v>13</v>
      </c>
      <c r="M4321" s="5">
        <v>4015.2300000000014</v>
      </c>
      <c r="N4321">
        <v>1</v>
      </c>
    </row>
    <row r="4322" spans="1:14" x14ac:dyDescent="0.25">
      <c r="A4322" s="2">
        <v>45393</v>
      </c>
      <c r="B4322" s="3">
        <f t="shared" si="203"/>
        <v>2024</v>
      </c>
      <c r="C4322" t="str">
        <f t="shared" si="201"/>
        <v>2023-2024</v>
      </c>
      <c r="D4322" t="s">
        <v>147</v>
      </c>
      <c r="E4322" t="s">
        <v>99</v>
      </c>
      <c r="F4322" t="str">
        <f t="shared" si="202"/>
        <v>Victoria</v>
      </c>
      <c r="G4322" t="s">
        <v>45</v>
      </c>
      <c r="H4322">
        <v>3148</v>
      </c>
      <c r="I4322" t="s">
        <v>11</v>
      </c>
      <c r="J4322" t="s">
        <v>63</v>
      </c>
      <c r="K4322" t="s">
        <v>152</v>
      </c>
      <c r="L4322" t="s">
        <v>13</v>
      </c>
      <c r="M4322" s="5">
        <v>4040.8800000000015</v>
      </c>
      <c r="N4322">
        <v>1</v>
      </c>
    </row>
    <row r="4323" spans="1:14" x14ac:dyDescent="0.25">
      <c r="A4323" s="2">
        <v>45991</v>
      </c>
      <c r="B4323" s="3">
        <f t="shared" si="203"/>
        <v>2026</v>
      </c>
      <c r="C4323" t="str">
        <f t="shared" si="201"/>
        <v>2025-2026</v>
      </c>
      <c r="D4323" t="s">
        <v>148</v>
      </c>
      <c r="E4323" t="s">
        <v>78</v>
      </c>
      <c r="F4323" t="str">
        <f t="shared" si="202"/>
        <v>New South Wales</v>
      </c>
      <c r="G4323" t="s">
        <v>10</v>
      </c>
      <c r="H4323">
        <v>2350</v>
      </c>
      <c r="I4323" t="s">
        <v>11</v>
      </c>
      <c r="J4323" t="s">
        <v>68</v>
      </c>
      <c r="K4323" t="s">
        <v>151</v>
      </c>
      <c r="L4323" t="s">
        <v>21</v>
      </c>
      <c r="M4323" s="5">
        <v>4041.0700000000006</v>
      </c>
      <c r="N4323">
        <v>1</v>
      </c>
    </row>
    <row r="4324" spans="1:14" x14ac:dyDescent="0.25">
      <c r="A4324" s="2">
        <v>46010</v>
      </c>
      <c r="B4324" s="3">
        <f t="shared" si="203"/>
        <v>2026</v>
      </c>
      <c r="C4324" t="str">
        <f t="shared" si="201"/>
        <v>2025-2026</v>
      </c>
      <c r="D4324" t="s">
        <v>147</v>
      </c>
      <c r="E4324" t="s">
        <v>109</v>
      </c>
      <c r="F4324" t="str">
        <f t="shared" si="202"/>
        <v>New South Wales</v>
      </c>
      <c r="G4324" t="s">
        <v>10</v>
      </c>
      <c r="H4324">
        <v>2480</v>
      </c>
      <c r="I4324" t="s">
        <v>11</v>
      </c>
      <c r="J4324" t="s">
        <v>68</v>
      </c>
      <c r="K4324" t="s">
        <v>152</v>
      </c>
      <c r="L4324" t="s">
        <v>13</v>
      </c>
      <c r="M4324" s="5">
        <v>4042.0500000000029</v>
      </c>
      <c r="N4324">
        <v>1</v>
      </c>
    </row>
    <row r="4325" spans="1:14" x14ac:dyDescent="0.25">
      <c r="A4325" s="2">
        <v>45533</v>
      </c>
      <c r="B4325" s="3">
        <f t="shared" si="203"/>
        <v>2025</v>
      </c>
      <c r="C4325" t="str">
        <f t="shared" si="201"/>
        <v>2024-2025</v>
      </c>
      <c r="D4325" t="s">
        <v>147</v>
      </c>
      <c r="E4325" t="s">
        <v>112</v>
      </c>
      <c r="F4325" t="str">
        <f t="shared" si="202"/>
        <v>Victoria</v>
      </c>
      <c r="G4325" t="s">
        <v>45</v>
      </c>
      <c r="H4325">
        <v>3076</v>
      </c>
      <c r="I4325" t="s">
        <v>11</v>
      </c>
      <c r="J4325" t="s">
        <v>46</v>
      </c>
      <c r="K4325" t="s">
        <v>151</v>
      </c>
      <c r="L4325" t="s">
        <v>21</v>
      </c>
      <c r="M4325" s="5">
        <v>4044.6700000000005</v>
      </c>
      <c r="N4325">
        <v>1</v>
      </c>
    </row>
    <row r="4326" spans="1:14" x14ac:dyDescent="0.25">
      <c r="A4326" s="2">
        <v>45466</v>
      </c>
      <c r="B4326" s="3">
        <f t="shared" si="203"/>
        <v>2024</v>
      </c>
      <c r="C4326" t="str">
        <f t="shared" si="201"/>
        <v>2023-2024</v>
      </c>
      <c r="D4326" t="s">
        <v>147</v>
      </c>
      <c r="E4326" t="s">
        <v>92</v>
      </c>
      <c r="F4326" t="str">
        <f t="shared" si="202"/>
        <v>Queensland</v>
      </c>
      <c r="G4326" t="s">
        <v>35</v>
      </c>
      <c r="H4326">
        <v>4068</v>
      </c>
      <c r="I4326" t="s">
        <v>11</v>
      </c>
      <c r="J4326" t="s">
        <v>43</v>
      </c>
      <c r="K4326" t="s">
        <v>152</v>
      </c>
      <c r="L4326" t="s">
        <v>13</v>
      </c>
      <c r="M4326" s="5">
        <v>4044.6900000000023</v>
      </c>
      <c r="N4326">
        <v>1</v>
      </c>
    </row>
    <row r="4327" spans="1:14" x14ac:dyDescent="0.25">
      <c r="A4327" s="2">
        <v>45761</v>
      </c>
      <c r="B4327" s="3">
        <f t="shared" si="203"/>
        <v>2025</v>
      </c>
      <c r="C4327" t="str">
        <f t="shared" si="201"/>
        <v>2024-2025</v>
      </c>
      <c r="D4327" t="s">
        <v>147</v>
      </c>
      <c r="E4327" t="s">
        <v>122</v>
      </c>
      <c r="F4327" t="str">
        <f t="shared" si="202"/>
        <v>New South Wales</v>
      </c>
      <c r="G4327" t="s">
        <v>10</v>
      </c>
      <c r="H4327">
        <v>2650</v>
      </c>
      <c r="I4327" t="s">
        <v>11</v>
      </c>
      <c r="J4327" t="s">
        <v>25</v>
      </c>
      <c r="K4327" t="s">
        <v>150</v>
      </c>
      <c r="L4327" t="s">
        <v>18</v>
      </c>
      <c r="M4327" s="5">
        <v>4052.4399999999996</v>
      </c>
      <c r="N4327">
        <v>1</v>
      </c>
    </row>
    <row r="4328" spans="1:14" x14ac:dyDescent="0.25">
      <c r="A4328" s="2">
        <v>45504</v>
      </c>
      <c r="B4328" s="3">
        <f t="shared" si="203"/>
        <v>2025</v>
      </c>
      <c r="C4328" t="str">
        <f t="shared" si="201"/>
        <v>2024-2025</v>
      </c>
      <c r="D4328" t="s">
        <v>147</v>
      </c>
      <c r="E4328" t="s">
        <v>145</v>
      </c>
      <c r="F4328" t="str">
        <f t="shared" si="202"/>
        <v>New South Wales</v>
      </c>
      <c r="G4328" t="s">
        <v>10</v>
      </c>
      <c r="H4328">
        <v>2101</v>
      </c>
      <c r="I4328" t="s">
        <v>11</v>
      </c>
      <c r="J4328" t="s">
        <v>27</v>
      </c>
      <c r="K4328" t="s">
        <v>152</v>
      </c>
      <c r="L4328" t="s">
        <v>13</v>
      </c>
      <c r="M4328" s="5">
        <v>4062.0000000000027</v>
      </c>
      <c r="N4328">
        <v>1</v>
      </c>
    </row>
    <row r="4329" spans="1:14" x14ac:dyDescent="0.25">
      <c r="A4329" s="2">
        <v>45882</v>
      </c>
      <c r="B4329" s="3">
        <f t="shared" si="203"/>
        <v>2026</v>
      </c>
      <c r="C4329" t="str">
        <f t="shared" si="201"/>
        <v>2025-2026</v>
      </c>
      <c r="D4329" t="s">
        <v>147</v>
      </c>
      <c r="E4329" t="s">
        <v>9</v>
      </c>
      <c r="F4329" t="str">
        <f t="shared" si="202"/>
        <v>New South Wales</v>
      </c>
      <c r="G4329" t="s">
        <v>10</v>
      </c>
      <c r="H4329">
        <v>2067</v>
      </c>
      <c r="I4329" t="s">
        <v>11</v>
      </c>
      <c r="J4329" t="s">
        <v>12</v>
      </c>
      <c r="K4329" t="s">
        <v>154</v>
      </c>
      <c r="L4329" t="s">
        <v>14</v>
      </c>
      <c r="M4329" s="5">
        <v>4074.37</v>
      </c>
      <c r="N4329">
        <v>1</v>
      </c>
    </row>
    <row r="4330" spans="1:14" x14ac:dyDescent="0.25">
      <c r="A4330" s="2">
        <v>45381</v>
      </c>
      <c r="B4330" s="3">
        <f t="shared" si="203"/>
        <v>2024</v>
      </c>
      <c r="C4330" t="str">
        <f t="shared" si="201"/>
        <v>2023-2024</v>
      </c>
      <c r="D4330" t="s">
        <v>147</v>
      </c>
      <c r="E4330" t="s">
        <v>41</v>
      </c>
      <c r="F4330" t="str">
        <f t="shared" si="202"/>
        <v>New South Wales</v>
      </c>
      <c r="G4330" t="s">
        <v>10</v>
      </c>
      <c r="H4330">
        <v>2830</v>
      </c>
      <c r="I4330" t="s">
        <v>11</v>
      </c>
      <c r="J4330" t="s">
        <v>25</v>
      </c>
      <c r="K4330" t="s">
        <v>151</v>
      </c>
      <c r="L4330" t="s">
        <v>21</v>
      </c>
      <c r="M4330" s="5">
        <v>4082.2000000000003</v>
      </c>
      <c r="N4330">
        <v>1</v>
      </c>
    </row>
    <row r="4331" spans="1:14" x14ac:dyDescent="0.25">
      <c r="A4331" s="2">
        <v>46016</v>
      </c>
      <c r="B4331" s="3">
        <f t="shared" si="203"/>
        <v>2026</v>
      </c>
      <c r="C4331" t="str">
        <f t="shared" si="201"/>
        <v>2025-2026</v>
      </c>
      <c r="D4331" t="s">
        <v>147</v>
      </c>
      <c r="E4331" t="s">
        <v>64</v>
      </c>
      <c r="F4331" t="str">
        <f t="shared" si="202"/>
        <v>Victoria</v>
      </c>
      <c r="G4331" t="s">
        <v>45</v>
      </c>
      <c r="H4331">
        <v>3199</v>
      </c>
      <c r="I4331" t="s">
        <v>11</v>
      </c>
      <c r="J4331" t="s">
        <v>63</v>
      </c>
      <c r="K4331" t="s">
        <v>150</v>
      </c>
      <c r="L4331" t="s">
        <v>18</v>
      </c>
      <c r="M4331" s="5">
        <v>4096.79</v>
      </c>
      <c r="N4331">
        <v>1</v>
      </c>
    </row>
    <row r="4332" spans="1:14" x14ac:dyDescent="0.25">
      <c r="A4332" s="2">
        <v>45550</v>
      </c>
      <c r="B4332" s="3">
        <f t="shared" si="203"/>
        <v>2025</v>
      </c>
      <c r="C4332" t="str">
        <f t="shared" si="201"/>
        <v>2024-2025</v>
      </c>
      <c r="D4332" t="s">
        <v>147</v>
      </c>
      <c r="E4332" t="s">
        <v>126</v>
      </c>
      <c r="F4332" t="str">
        <f t="shared" si="202"/>
        <v>Queensland</v>
      </c>
      <c r="G4332" t="s">
        <v>35</v>
      </c>
      <c r="H4332">
        <v>4551</v>
      </c>
      <c r="I4332" t="s">
        <v>11</v>
      </c>
      <c r="J4332" t="s">
        <v>120</v>
      </c>
      <c r="K4332" t="s">
        <v>151</v>
      </c>
      <c r="L4332" t="s">
        <v>21</v>
      </c>
      <c r="M4332" s="5">
        <v>4097.2900000000009</v>
      </c>
      <c r="N4332">
        <v>1</v>
      </c>
    </row>
    <row r="4333" spans="1:14" x14ac:dyDescent="0.25">
      <c r="A4333" s="2">
        <v>45708</v>
      </c>
      <c r="B4333" s="3">
        <f t="shared" si="203"/>
        <v>2025</v>
      </c>
      <c r="C4333" t="str">
        <f t="shared" si="201"/>
        <v>2024-2025</v>
      </c>
      <c r="D4333" t="s">
        <v>147</v>
      </c>
      <c r="E4333" t="s">
        <v>113</v>
      </c>
      <c r="F4333" t="str">
        <f t="shared" si="202"/>
        <v>Queensland</v>
      </c>
      <c r="G4333" t="s">
        <v>35</v>
      </c>
      <c r="H4333">
        <v>4215</v>
      </c>
      <c r="I4333" t="s">
        <v>11</v>
      </c>
      <c r="J4333" t="s">
        <v>104</v>
      </c>
      <c r="K4333" t="s">
        <v>149</v>
      </c>
      <c r="L4333" t="s">
        <v>15</v>
      </c>
      <c r="M4333" s="5">
        <v>4100.71</v>
      </c>
      <c r="N4333">
        <v>1</v>
      </c>
    </row>
    <row r="4334" spans="1:14" x14ac:dyDescent="0.25">
      <c r="A4334" s="2">
        <v>45798</v>
      </c>
      <c r="B4334" s="3">
        <f t="shared" si="203"/>
        <v>2025</v>
      </c>
      <c r="C4334" t="str">
        <f t="shared" si="201"/>
        <v>2024-2025</v>
      </c>
      <c r="D4334" t="s">
        <v>147</v>
      </c>
      <c r="E4334" t="s">
        <v>126</v>
      </c>
      <c r="F4334" t="str">
        <f t="shared" si="202"/>
        <v>Queensland</v>
      </c>
      <c r="G4334" t="s">
        <v>35</v>
      </c>
      <c r="H4334">
        <v>4551</v>
      </c>
      <c r="I4334" t="s">
        <v>11</v>
      </c>
      <c r="J4334" t="s">
        <v>120</v>
      </c>
      <c r="K4334" t="s">
        <v>153</v>
      </c>
      <c r="L4334" t="s">
        <v>16</v>
      </c>
      <c r="M4334" s="5">
        <v>4107.5100000000011</v>
      </c>
      <c r="N4334">
        <v>1</v>
      </c>
    </row>
    <row r="4335" spans="1:14" x14ac:dyDescent="0.25">
      <c r="A4335" s="2">
        <v>45756</v>
      </c>
      <c r="B4335" s="3">
        <f t="shared" si="203"/>
        <v>2025</v>
      </c>
      <c r="C4335" t="str">
        <f t="shared" si="201"/>
        <v>2024-2025</v>
      </c>
      <c r="D4335" t="s">
        <v>148</v>
      </c>
      <c r="E4335" t="s">
        <v>124</v>
      </c>
      <c r="F4335" t="str">
        <f t="shared" si="202"/>
        <v>New South Wales</v>
      </c>
      <c r="G4335" t="s">
        <v>10</v>
      </c>
      <c r="H4335">
        <v>2015</v>
      </c>
      <c r="I4335" t="s">
        <v>11</v>
      </c>
      <c r="J4335" t="s">
        <v>12</v>
      </c>
      <c r="K4335" t="s">
        <v>150</v>
      </c>
      <c r="L4335" t="s">
        <v>18</v>
      </c>
      <c r="M4335" s="5">
        <v>4140.6099999999988</v>
      </c>
      <c r="N4335">
        <v>1</v>
      </c>
    </row>
    <row r="4336" spans="1:14" x14ac:dyDescent="0.25">
      <c r="A4336" s="2">
        <v>45577</v>
      </c>
      <c r="B4336" s="3">
        <f t="shared" si="203"/>
        <v>2025</v>
      </c>
      <c r="C4336" t="str">
        <f t="shared" si="201"/>
        <v>2024-2025</v>
      </c>
      <c r="D4336" t="s">
        <v>147</v>
      </c>
      <c r="E4336" t="s">
        <v>28</v>
      </c>
      <c r="F4336" t="str">
        <f t="shared" si="202"/>
        <v>Northern Territory</v>
      </c>
      <c r="G4336" t="s">
        <v>29</v>
      </c>
      <c r="H4336">
        <v>800</v>
      </c>
      <c r="I4336" t="s">
        <v>11</v>
      </c>
      <c r="J4336" t="s">
        <v>30</v>
      </c>
      <c r="K4336" t="s">
        <v>153</v>
      </c>
      <c r="L4336" t="s">
        <v>16</v>
      </c>
      <c r="M4336" s="5">
        <v>4177</v>
      </c>
      <c r="N4336">
        <v>1</v>
      </c>
    </row>
    <row r="4337" spans="1:14" x14ac:dyDescent="0.25">
      <c r="A4337" s="2">
        <v>45663</v>
      </c>
      <c r="B4337" s="3">
        <f t="shared" si="203"/>
        <v>2025</v>
      </c>
      <c r="C4337" t="str">
        <f t="shared" si="201"/>
        <v>2024-2025</v>
      </c>
      <c r="D4337" t="s">
        <v>147</v>
      </c>
      <c r="E4337" t="s">
        <v>9</v>
      </c>
      <c r="F4337" t="str">
        <f t="shared" si="202"/>
        <v>New South Wales</v>
      </c>
      <c r="G4337" t="s">
        <v>10</v>
      </c>
      <c r="H4337">
        <v>2067</v>
      </c>
      <c r="I4337" t="s">
        <v>11</v>
      </c>
      <c r="J4337" t="s">
        <v>12</v>
      </c>
      <c r="K4337" t="s">
        <v>152</v>
      </c>
      <c r="L4337" t="s">
        <v>13</v>
      </c>
      <c r="M4337" s="5">
        <v>4192.2700000000004</v>
      </c>
      <c r="N4337">
        <v>1</v>
      </c>
    </row>
    <row r="4338" spans="1:14" x14ac:dyDescent="0.25">
      <c r="A4338" s="2">
        <v>45338</v>
      </c>
      <c r="B4338" s="3">
        <f t="shared" si="203"/>
        <v>2024</v>
      </c>
      <c r="C4338" t="str">
        <f t="shared" si="201"/>
        <v>2023-2024</v>
      </c>
      <c r="D4338" t="s">
        <v>147</v>
      </c>
      <c r="E4338" t="s">
        <v>92</v>
      </c>
      <c r="F4338" t="str">
        <f t="shared" si="202"/>
        <v>Queensland</v>
      </c>
      <c r="G4338" t="s">
        <v>35</v>
      </c>
      <c r="H4338">
        <v>4068</v>
      </c>
      <c r="I4338" t="s">
        <v>11</v>
      </c>
      <c r="J4338" t="s">
        <v>43</v>
      </c>
      <c r="K4338" t="s">
        <v>149</v>
      </c>
      <c r="L4338" t="s">
        <v>15</v>
      </c>
      <c r="M4338" s="5">
        <v>4192.7899999999991</v>
      </c>
      <c r="N4338">
        <v>1</v>
      </c>
    </row>
    <row r="4339" spans="1:14" x14ac:dyDescent="0.25">
      <c r="A4339" s="2">
        <v>45386</v>
      </c>
      <c r="B4339" s="3">
        <f t="shared" si="203"/>
        <v>2024</v>
      </c>
      <c r="C4339" t="str">
        <f t="shared" si="201"/>
        <v>2023-2024</v>
      </c>
      <c r="D4339" t="s">
        <v>147</v>
      </c>
      <c r="E4339" t="s">
        <v>126</v>
      </c>
      <c r="F4339" t="str">
        <f t="shared" si="202"/>
        <v>Queensland</v>
      </c>
      <c r="G4339" t="s">
        <v>35</v>
      </c>
      <c r="H4339">
        <v>4551</v>
      </c>
      <c r="I4339" t="s">
        <v>11</v>
      </c>
      <c r="J4339" t="s">
        <v>120</v>
      </c>
      <c r="K4339" t="s">
        <v>152</v>
      </c>
      <c r="L4339" t="s">
        <v>13</v>
      </c>
      <c r="M4339" s="5">
        <v>4197.7600000000029</v>
      </c>
      <c r="N4339">
        <v>1</v>
      </c>
    </row>
    <row r="4340" spans="1:14" x14ac:dyDescent="0.25">
      <c r="A4340" s="2">
        <v>45530</v>
      </c>
      <c r="B4340" s="3">
        <f t="shared" si="203"/>
        <v>2025</v>
      </c>
      <c r="C4340" t="str">
        <f t="shared" si="201"/>
        <v>2024-2025</v>
      </c>
      <c r="D4340" t="s">
        <v>148</v>
      </c>
      <c r="E4340" t="s">
        <v>40</v>
      </c>
      <c r="F4340" t="str">
        <f t="shared" si="202"/>
        <v>New South Wales</v>
      </c>
      <c r="G4340" t="s">
        <v>10</v>
      </c>
      <c r="H4340">
        <v>2116</v>
      </c>
      <c r="I4340" t="s">
        <v>11</v>
      </c>
      <c r="J4340" t="s">
        <v>27</v>
      </c>
      <c r="K4340" t="s">
        <v>150</v>
      </c>
      <c r="L4340" t="s">
        <v>18</v>
      </c>
      <c r="M4340" s="5">
        <v>4227.74</v>
      </c>
      <c r="N4340">
        <v>1</v>
      </c>
    </row>
    <row r="4341" spans="1:14" x14ac:dyDescent="0.25">
      <c r="A4341" s="2">
        <v>45859</v>
      </c>
      <c r="B4341" s="3">
        <f t="shared" si="203"/>
        <v>2026</v>
      </c>
      <c r="C4341" t="str">
        <f t="shared" si="201"/>
        <v>2025-2026</v>
      </c>
      <c r="D4341" t="s">
        <v>147</v>
      </c>
      <c r="E4341" t="s">
        <v>112</v>
      </c>
      <c r="F4341" t="str">
        <f t="shared" si="202"/>
        <v>Victoria</v>
      </c>
      <c r="G4341" t="s">
        <v>45</v>
      </c>
      <c r="H4341">
        <v>3076</v>
      </c>
      <c r="I4341" t="s">
        <v>11</v>
      </c>
      <c r="J4341" t="s">
        <v>46</v>
      </c>
      <c r="K4341" t="s">
        <v>151</v>
      </c>
      <c r="L4341" t="s">
        <v>21</v>
      </c>
      <c r="M4341" s="5">
        <v>4231.6400000000003</v>
      </c>
      <c r="N4341">
        <v>1</v>
      </c>
    </row>
    <row r="4342" spans="1:14" x14ac:dyDescent="0.25">
      <c r="A4342" s="2">
        <v>45690</v>
      </c>
      <c r="B4342" s="3">
        <f t="shared" si="203"/>
        <v>2025</v>
      </c>
      <c r="C4342" t="str">
        <f t="shared" si="201"/>
        <v>2024-2025</v>
      </c>
      <c r="D4342" t="s">
        <v>147</v>
      </c>
      <c r="E4342" t="s">
        <v>138</v>
      </c>
      <c r="F4342" t="str">
        <f t="shared" si="202"/>
        <v>Queensland</v>
      </c>
      <c r="G4342" t="s">
        <v>35</v>
      </c>
      <c r="H4342">
        <v>4558</v>
      </c>
      <c r="I4342" t="s">
        <v>11</v>
      </c>
      <c r="J4342" t="s">
        <v>120</v>
      </c>
      <c r="K4342" t="s">
        <v>150</v>
      </c>
      <c r="L4342" t="s">
        <v>18</v>
      </c>
      <c r="M4342" s="5">
        <v>4236.4299999999994</v>
      </c>
      <c r="N4342">
        <v>1</v>
      </c>
    </row>
    <row r="4343" spans="1:14" x14ac:dyDescent="0.25">
      <c r="A4343" s="2">
        <v>45752</v>
      </c>
      <c r="B4343" s="3">
        <f t="shared" si="203"/>
        <v>2025</v>
      </c>
      <c r="C4343" t="str">
        <f t="shared" si="201"/>
        <v>2024-2025</v>
      </c>
      <c r="D4343" t="s">
        <v>147</v>
      </c>
      <c r="E4343" t="s">
        <v>40</v>
      </c>
      <c r="F4343" t="str">
        <f t="shared" si="202"/>
        <v>New South Wales</v>
      </c>
      <c r="G4343" t="s">
        <v>10</v>
      </c>
      <c r="H4343">
        <v>2116</v>
      </c>
      <c r="I4343" t="s">
        <v>11</v>
      </c>
      <c r="J4343" t="s">
        <v>27</v>
      </c>
      <c r="K4343" t="s">
        <v>153</v>
      </c>
      <c r="L4343" t="s">
        <v>16</v>
      </c>
      <c r="M4343" s="5">
        <v>4241.3999999999996</v>
      </c>
      <c r="N4343">
        <v>1</v>
      </c>
    </row>
    <row r="4344" spans="1:14" x14ac:dyDescent="0.25">
      <c r="A4344" s="2">
        <v>45874</v>
      </c>
      <c r="B4344" s="3">
        <f t="shared" si="203"/>
        <v>2026</v>
      </c>
      <c r="C4344" t="str">
        <f t="shared" si="201"/>
        <v>2025-2026</v>
      </c>
      <c r="D4344" t="s">
        <v>147</v>
      </c>
      <c r="E4344" t="s">
        <v>114</v>
      </c>
      <c r="F4344" t="str">
        <f t="shared" si="202"/>
        <v>Victoria</v>
      </c>
      <c r="G4344" t="s">
        <v>45</v>
      </c>
      <c r="H4344">
        <v>3551</v>
      </c>
      <c r="I4344" t="s">
        <v>11</v>
      </c>
      <c r="J4344" t="s">
        <v>60</v>
      </c>
      <c r="K4344" t="s">
        <v>151</v>
      </c>
      <c r="L4344" t="s">
        <v>21</v>
      </c>
      <c r="M4344" s="5">
        <v>4245.8900000000003</v>
      </c>
      <c r="N4344">
        <v>1</v>
      </c>
    </row>
    <row r="4345" spans="1:14" x14ac:dyDescent="0.25">
      <c r="A4345" s="2">
        <v>45513</v>
      </c>
      <c r="B4345" s="3">
        <f t="shared" si="203"/>
        <v>2025</v>
      </c>
      <c r="C4345" t="str">
        <f t="shared" si="201"/>
        <v>2024-2025</v>
      </c>
      <c r="D4345" t="s">
        <v>147</v>
      </c>
      <c r="E4345" t="s">
        <v>122</v>
      </c>
      <c r="F4345" t="str">
        <f t="shared" si="202"/>
        <v>New South Wales</v>
      </c>
      <c r="G4345" t="s">
        <v>10</v>
      </c>
      <c r="H4345">
        <v>2650</v>
      </c>
      <c r="I4345" t="s">
        <v>11</v>
      </c>
      <c r="J4345" t="s">
        <v>25</v>
      </c>
      <c r="K4345" t="s">
        <v>149</v>
      </c>
      <c r="L4345" t="s">
        <v>15</v>
      </c>
      <c r="M4345" s="5">
        <v>4251.0499999999993</v>
      </c>
      <c r="N4345">
        <v>1</v>
      </c>
    </row>
    <row r="4346" spans="1:14" x14ac:dyDescent="0.25">
      <c r="A4346" s="2">
        <v>45296</v>
      </c>
      <c r="B4346" s="3">
        <f t="shared" si="203"/>
        <v>2024</v>
      </c>
      <c r="C4346" t="str">
        <f t="shared" si="201"/>
        <v>2023-2024</v>
      </c>
      <c r="D4346" t="s">
        <v>147</v>
      </c>
      <c r="E4346" t="s">
        <v>88</v>
      </c>
      <c r="F4346" t="str">
        <f t="shared" si="202"/>
        <v>South Australia</v>
      </c>
      <c r="G4346" t="s">
        <v>32</v>
      </c>
      <c r="H4346">
        <v>5011</v>
      </c>
      <c r="I4346" t="s">
        <v>11</v>
      </c>
      <c r="J4346" t="s">
        <v>33</v>
      </c>
      <c r="K4346" t="s">
        <v>150</v>
      </c>
      <c r="L4346" t="s">
        <v>18</v>
      </c>
      <c r="M4346" s="5">
        <v>4282.26</v>
      </c>
      <c r="N4346">
        <v>1</v>
      </c>
    </row>
    <row r="4347" spans="1:14" x14ac:dyDescent="0.25">
      <c r="A4347" s="2">
        <v>46000</v>
      </c>
      <c r="B4347" s="3">
        <f t="shared" si="203"/>
        <v>2026</v>
      </c>
      <c r="C4347" t="str">
        <f t="shared" si="201"/>
        <v>2025-2026</v>
      </c>
      <c r="D4347" t="s">
        <v>147</v>
      </c>
      <c r="E4347" t="s">
        <v>114</v>
      </c>
      <c r="F4347" t="str">
        <f t="shared" si="202"/>
        <v>Victoria</v>
      </c>
      <c r="G4347" t="s">
        <v>45</v>
      </c>
      <c r="H4347">
        <v>3551</v>
      </c>
      <c r="I4347" t="s">
        <v>11</v>
      </c>
      <c r="J4347" t="s">
        <v>60</v>
      </c>
      <c r="K4347" t="s">
        <v>149</v>
      </c>
      <c r="L4347" t="s">
        <v>15</v>
      </c>
      <c r="M4347" s="5">
        <v>4292.9299999999994</v>
      </c>
      <c r="N4347">
        <v>1</v>
      </c>
    </row>
    <row r="4348" spans="1:14" x14ac:dyDescent="0.25">
      <c r="A4348" s="2">
        <v>45298</v>
      </c>
      <c r="B4348" s="3">
        <f t="shared" si="203"/>
        <v>2024</v>
      </c>
      <c r="C4348" t="str">
        <f t="shared" si="201"/>
        <v>2023-2024</v>
      </c>
      <c r="D4348" t="s">
        <v>147</v>
      </c>
      <c r="E4348" t="s">
        <v>67</v>
      </c>
      <c r="F4348" t="str">
        <f t="shared" si="202"/>
        <v>New South Wales</v>
      </c>
      <c r="G4348" t="s">
        <v>10</v>
      </c>
      <c r="H4348">
        <v>2478</v>
      </c>
      <c r="I4348" t="s">
        <v>11</v>
      </c>
      <c r="J4348" t="s">
        <v>68</v>
      </c>
      <c r="K4348" t="s">
        <v>150</v>
      </c>
      <c r="L4348" t="s">
        <v>18</v>
      </c>
      <c r="M4348" s="5">
        <v>4324.2500000000009</v>
      </c>
      <c r="N4348">
        <v>1</v>
      </c>
    </row>
    <row r="4349" spans="1:14" x14ac:dyDescent="0.25">
      <c r="A4349" s="2">
        <v>45387</v>
      </c>
      <c r="B4349" s="3">
        <f t="shared" si="203"/>
        <v>2024</v>
      </c>
      <c r="C4349" t="str">
        <f t="shared" si="201"/>
        <v>2023-2024</v>
      </c>
      <c r="D4349" t="s">
        <v>147</v>
      </c>
      <c r="E4349" t="s">
        <v>57</v>
      </c>
      <c r="F4349" t="str">
        <f t="shared" si="202"/>
        <v>New South Wales</v>
      </c>
      <c r="G4349" t="s">
        <v>10</v>
      </c>
      <c r="H4349">
        <v>2560</v>
      </c>
      <c r="I4349" t="s">
        <v>11</v>
      </c>
      <c r="J4349" t="s">
        <v>58</v>
      </c>
      <c r="K4349" t="s">
        <v>152</v>
      </c>
      <c r="L4349" t="s">
        <v>13</v>
      </c>
      <c r="M4349" s="5">
        <v>4329.0399999999991</v>
      </c>
      <c r="N4349">
        <v>1</v>
      </c>
    </row>
    <row r="4350" spans="1:14" x14ac:dyDescent="0.25">
      <c r="A4350" s="2">
        <v>45975</v>
      </c>
      <c r="B4350" s="3">
        <f t="shared" si="203"/>
        <v>2026</v>
      </c>
      <c r="C4350" t="str">
        <f t="shared" si="201"/>
        <v>2025-2026</v>
      </c>
      <c r="D4350" t="s">
        <v>147</v>
      </c>
      <c r="E4350" t="s">
        <v>28</v>
      </c>
      <c r="F4350" t="str">
        <f t="shared" si="202"/>
        <v>Northern Territory</v>
      </c>
      <c r="G4350" t="s">
        <v>29</v>
      </c>
      <c r="H4350">
        <v>800</v>
      </c>
      <c r="I4350" t="s">
        <v>11</v>
      </c>
      <c r="J4350" t="s">
        <v>30</v>
      </c>
      <c r="K4350" t="s">
        <v>152</v>
      </c>
      <c r="L4350" t="s">
        <v>13</v>
      </c>
      <c r="M4350" s="5">
        <v>4330.6500000000015</v>
      </c>
      <c r="N4350">
        <v>1</v>
      </c>
    </row>
    <row r="4351" spans="1:14" x14ac:dyDescent="0.25">
      <c r="A4351" s="2">
        <v>45526</v>
      </c>
      <c r="B4351" s="3">
        <f t="shared" si="203"/>
        <v>2025</v>
      </c>
      <c r="C4351" t="str">
        <f t="shared" si="201"/>
        <v>2024-2025</v>
      </c>
      <c r="D4351" t="s">
        <v>148</v>
      </c>
      <c r="E4351" t="s">
        <v>96</v>
      </c>
      <c r="F4351" t="str">
        <f t="shared" si="202"/>
        <v>Western Australia</v>
      </c>
      <c r="G4351" t="s">
        <v>48</v>
      </c>
      <c r="H4351">
        <v>6330</v>
      </c>
      <c r="I4351" t="s">
        <v>11</v>
      </c>
      <c r="J4351" t="s">
        <v>94</v>
      </c>
      <c r="K4351" t="s">
        <v>152</v>
      </c>
      <c r="L4351" t="s">
        <v>13</v>
      </c>
      <c r="M4351" s="5">
        <v>4333.8500000000004</v>
      </c>
      <c r="N4351">
        <v>1</v>
      </c>
    </row>
    <row r="4352" spans="1:14" x14ac:dyDescent="0.25">
      <c r="A4352" s="2">
        <v>45700</v>
      </c>
      <c r="B4352" s="3">
        <f t="shared" si="203"/>
        <v>2025</v>
      </c>
      <c r="C4352" t="str">
        <f t="shared" si="201"/>
        <v>2024-2025</v>
      </c>
      <c r="D4352" t="s">
        <v>148</v>
      </c>
      <c r="E4352" t="s">
        <v>108</v>
      </c>
      <c r="F4352" t="str">
        <f t="shared" si="202"/>
        <v>Victoria</v>
      </c>
      <c r="G4352" t="s">
        <v>45</v>
      </c>
      <c r="H4352">
        <v>3018</v>
      </c>
      <c r="I4352" t="s">
        <v>11</v>
      </c>
      <c r="J4352" t="s">
        <v>46</v>
      </c>
      <c r="K4352" t="s">
        <v>150</v>
      </c>
      <c r="L4352" t="s">
        <v>18</v>
      </c>
      <c r="M4352" s="5">
        <v>4340.58</v>
      </c>
      <c r="N4352">
        <v>1</v>
      </c>
    </row>
    <row r="4353" spans="1:14" x14ac:dyDescent="0.25">
      <c r="A4353" s="2">
        <v>45333</v>
      </c>
      <c r="B4353" s="3">
        <f t="shared" si="203"/>
        <v>2024</v>
      </c>
      <c r="C4353" t="str">
        <f t="shared" si="201"/>
        <v>2023-2024</v>
      </c>
      <c r="D4353" t="s">
        <v>147</v>
      </c>
      <c r="E4353" t="s">
        <v>28</v>
      </c>
      <c r="F4353" t="str">
        <f t="shared" si="202"/>
        <v>Northern Territory</v>
      </c>
      <c r="G4353" t="s">
        <v>29</v>
      </c>
      <c r="H4353">
        <v>800</v>
      </c>
      <c r="I4353" t="s">
        <v>11</v>
      </c>
      <c r="J4353" t="s">
        <v>30</v>
      </c>
      <c r="K4353" t="s">
        <v>151</v>
      </c>
      <c r="L4353" t="s">
        <v>21</v>
      </c>
      <c r="M4353" s="5">
        <v>4345.0599999999995</v>
      </c>
      <c r="N4353">
        <v>1</v>
      </c>
    </row>
    <row r="4354" spans="1:14" x14ac:dyDescent="0.25">
      <c r="A4354" s="2">
        <v>45897</v>
      </c>
      <c r="B4354" s="3">
        <f t="shared" si="203"/>
        <v>2026</v>
      </c>
      <c r="C4354" t="str">
        <f t="shared" ref="C4354:C4417" si="204">IF(MONTH(A4354) &gt;= 7, YEAR(A4354) &amp; "-" &amp; YEAR(A4354) + 1, YEAR(A4354) - 1 &amp; "-" &amp; YEAR(A4354))</f>
        <v>2025-2026</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25">
      <c r="A4355" s="2">
        <v>45472</v>
      </c>
      <c r="B4355" s="3">
        <f t="shared" ref="B4355:B4418" si="206">IF(MONTH(A4355)&gt;=7,YEAR(A4355)+1,YEAR(A4355))</f>
        <v>2024</v>
      </c>
      <c r="C4355" t="str">
        <f t="shared" si="204"/>
        <v>2023-2024</v>
      </c>
      <c r="D4355" t="s">
        <v>147</v>
      </c>
      <c r="E4355" t="s">
        <v>109</v>
      </c>
      <c r="F4355" t="str">
        <f t="shared" si="205"/>
        <v>New South Wales</v>
      </c>
      <c r="G4355" t="s">
        <v>10</v>
      </c>
      <c r="H4355">
        <v>2480</v>
      </c>
      <c r="I4355" t="s">
        <v>11</v>
      </c>
      <c r="J4355" t="s">
        <v>68</v>
      </c>
      <c r="K4355" t="s">
        <v>153</v>
      </c>
      <c r="L4355" t="s">
        <v>16</v>
      </c>
      <c r="M4355" s="5">
        <v>4396.46</v>
      </c>
      <c r="N4355">
        <v>1</v>
      </c>
    </row>
    <row r="4356" spans="1:14" x14ac:dyDescent="0.25">
      <c r="A4356" s="2">
        <v>45635</v>
      </c>
      <c r="B4356" s="3">
        <f t="shared" si="206"/>
        <v>2025</v>
      </c>
      <c r="C4356" t="str">
        <f t="shared" si="204"/>
        <v>2024-2025</v>
      </c>
      <c r="D4356" t="s">
        <v>147</v>
      </c>
      <c r="E4356" t="s">
        <v>135</v>
      </c>
      <c r="F4356" t="str">
        <f t="shared" si="205"/>
        <v>Victoria</v>
      </c>
      <c r="G4356" t="s">
        <v>45</v>
      </c>
      <c r="H4356">
        <v>3550</v>
      </c>
      <c r="I4356" t="s">
        <v>11</v>
      </c>
      <c r="J4356" t="s">
        <v>60</v>
      </c>
      <c r="K4356" t="s">
        <v>150</v>
      </c>
      <c r="L4356" t="s">
        <v>18</v>
      </c>
      <c r="M4356" s="5">
        <v>4402.2999999999993</v>
      </c>
      <c r="N4356">
        <v>1</v>
      </c>
    </row>
    <row r="4357" spans="1:14" x14ac:dyDescent="0.25">
      <c r="A4357" s="2">
        <v>45537</v>
      </c>
      <c r="B4357" s="3">
        <f t="shared" si="206"/>
        <v>2025</v>
      </c>
      <c r="C4357" t="str">
        <f t="shared" si="204"/>
        <v>2024-2025</v>
      </c>
      <c r="D4357" t="s">
        <v>147</v>
      </c>
      <c r="E4357" t="s">
        <v>135</v>
      </c>
      <c r="F4357" t="str">
        <f t="shared" si="205"/>
        <v>Victoria</v>
      </c>
      <c r="G4357" t="s">
        <v>45</v>
      </c>
      <c r="H4357">
        <v>3550</v>
      </c>
      <c r="I4357" t="s">
        <v>11</v>
      </c>
      <c r="J4357" t="s">
        <v>60</v>
      </c>
      <c r="K4357" t="s">
        <v>151</v>
      </c>
      <c r="L4357" t="s">
        <v>21</v>
      </c>
      <c r="M4357" s="5">
        <v>4471.37</v>
      </c>
      <c r="N4357">
        <v>1</v>
      </c>
    </row>
    <row r="4358" spans="1:14" x14ac:dyDescent="0.25">
      <c r="A4358" s="2">
        <v>45355</v>
      </c>
      <c r="B4358" s="3">
        <f t="shared" si="206"/>
        <v>2024</v>
      </c>
      <c r="C4358" t="str">
        <f t="shared" si="204"/>
        <v>2023-2024</v>
      </c>
      <c r="D4358" t="s">
        <v>147</v>
      </c>
      <c r="E4358" t="s">
        <v>136</v>
      </c>
      <c r="F4358" t="str">
        <f t="shared" si="205"/>
        <v>Victoria</v>
      </c>
      <c r="G4358" t="s">
        <v>45</v>
      </c>
      <c r="H4358">
        <v>3175</v>
      </c>
      <c r="I4358" t="s">
        <v>11</v>
      </c>
      <c r="J4358" t="s">
        <v>63</v>
      </c>
      <c r="K4358" t="s">
        <v>153</v>
      </c>
      <c r="L4358" t="s">
        <v>16</v>
      </c>
      <c r="M4358" s="5">
        <v>4474.4399999999996</v>
      </c>
      <c r="N4358">
        <v>1</v>
      </c>
    </row>
    <row r="4359" spans="1:14" x14ac:dyDescent="0.25">
      <c r="A4359" s="2">
        <v>46001</v>
      </c>
      <c r="B4359" s="3">
        <f t="shared" si="206"/>
        <v>2026</v>
      </c>
      <c r="C4359" t="str">
        <f t="shared" si="204"/>
        <v>2025-2026</v>
      </c>
      <c r="D4359" t="s">
        <v>147</v>
      </c>
      <c r="E4359" t="s">
        <v>146</v>
      </c>
      <c r="F4359" t="str">
        <f t="shared" si="205"/>
        <v>Victoria</v>
      </c>
      <c r="G4359" t="s">
        <v>45</v>
      </c>
      <c r="H4359">
        <v>3353</v>
      </c>
      <c r="I4359" t="s">
        <v>11</v>
      </c>
      <c r="J4359" t="s">
        <v>60</v>
      </c>
      <c r="K4359" t="s">
        <v>152</v>
      </c>
      <c r="L4359" t="s">
        <v>13</v>
      </c>
      <c r="M4359" s="5">
        <v>4487.68</v>
      </c>
      <c r="N4359">
        <v>1</v>
      </c>
    </row>
    <row r="4360" spans="1:14" x14ac:dyDescent="0.25">
      <c r="A4360" s="2">
        <v>45452</v>
      </c>
      <c r="B4360" s="3">
        <f t="shared" si="206"/>
        <v>2024</v>
      </c>
      <c r="C4360" t="str">
        <f t="shared" si="204"/>
        <v>2023-2024</v>
      </c>
      <c r="D4360" t="s">
        <v>147</v>
      </c>
      <c r="E4360" t="s">
        <v>111</v>
      </c>
      <c r="F4360" t="str">
        <f t="shared" si="205"/>
        <v>New South Wales</v>
      </c>
      <c r="G4360" t="s">
        <v>10</v>
      </c>
      <c r="H4360">
        <v>2120</v>
      </c>
      <c r="I4360" t="s">
        <v>11</v>
      </c>
      <c r="J4360" t="s">
        <v>27</v>
      </c>
      <c r="K4360" t="s">
        <v>150</v>
      </c>
      <c r="L4360" t="s">
        <v>18</v>
      </c>
      <c r="M4360" s="5">
        <v>4519.53</v>
      </c>
      <c r="N4360">
        <v>1</v>
      </c>
    </row>
    <row r="4361" spans="1:14" x14ac:dyDescent="0.25">
      <c r="A4361" s="2">
        <v>45885</v>
      </c>
      <c r="B4361" s="3">
        <f t="shared" si="206"/>
        <v>2026</v>
      </c>
      <c r="C4361" t="str">
        <f t="shared" si="204"/>
        <v>2025-2026</v>
      </c>
      <c r="D4361" t="s">
        <v>147</v>
      </c>
      <c r="E4361" t="s">
        <v>24</v>
      </c>
      <c r="F4361" t="str">
        <f t="shared" si="205"/>
        <v>New South Wales</v>
      </c>
      <c r="G4361" t="s">
        <v>10</v>
      </c>
      <c r="H4361">
        <v>2795</v>
      </c>
      <c r="I4361" t="s">
        <v>11</v>
      </c>
      <c r="J4361" t="s">
        <v>25</v>
      </c>
      <c r="K4361" t="s">
        <v>149</v>
      </c>
      <c r="L4361" t="s">
        <v>15</v>
      </c>
      <c r="M4361" s="5">
        <v>4529.5300000000025</v>
      </c>
      <c r="N4361">
        <v>1</v>
      </c>
    </row>
    <row r="4362" spans="1:14" x14ac:dyDescent="0.25">
      <c r="A4362" s="2">
        <v>45523</v>
      </c>
      <c r="B4362" s="3">
        <f t="shared" si="206"/>
        <v>2025</v>
      </c>
      <c r="C4362" t="str">
        <f t="shared" si="204"/>
        <v>2024-2025</v>
      </c>
      <c r="D4362" t="s">
        <v>147</v>
      </c>
      <c r="E4362" t="s">
        <v>135</v>
      </c>
      <c r="F4362" t="str">
        <f t="shared" si="205"/>
        <v>Victoria</v>
      </c>
      <c r="G4362" t="s">
        <v>45</v>
      </c>
      <c r="H4362">
        <v>3550</v>
      </c>
      <c r="I4362" t="s">
        <v>11</v>
      </c>
      <c r="J4362" t="s">
        <v>60</v>
      </c>
      <c r="K4362" t="s">
        <v>152</v>
      </c>
      <c r="L4362" t="s">
        <v>13</v>
      </c>
      <c r="M4362" s="5">
        <v>4544.010000000002</v>
      </c>
      <c r="N4362">
        <v>1</v>
      </c>
    </row>
    <row r="4363" spans="1:14" x14ac:dyDescent="0.25">
      <c r="A4363" s="2">
        <v>45399</v>
      </c>
      <c r="B4363" s="3">
        <f t="shared" si="206"/>
        <v>2024</v>
      </c>
      <c r="C4363" t="str">
        <f t="shared" si="204"/>
        <v>2023-2024</v>
      </c>
      <c r="D4363" t="s">
        <v>148</v>
      </c>
      <c r="E4363" t="s">
        <v>108</v>
      </c>
      <c r="F4363" t="str">
        <f t="shared" si="205"/>
        <v>Victoria</v>
      </c>
      <c r="G4363" t="s">
        <v>45</v>
      </c>
      <c r="H4363">
        <v>3018</v>
      </c>
      <c r="I4363" t="s">
        <v>11</v>
      </c>
      <c r="J4363" t="s">
        <v>46</v>
      </c>
      <c r="K4363" t="s">
        <v>149</v>
      </c>
      <c r="L4363" t="s">
        <v>15</v>
      </c>
      <c r="M4363" s="5">
        <v>4557.68</v>
      </c>
      <c r="N4363">
        <v>1</v>
      </c>
    </row>
    <row r="4364" spans="1:14" x14ac:dyDescent="0.25">
      <c r="A4364" s="2">
        <v>45479</v>
      </c>
      <c r="B4364" s="3">
        <f t="shared" si="206"/>
        <v>2025</v>
      </c>
      <c r="C4364" t="str">
        <f t="shared" si="204"/>
        <v>2024-2025</v>
      </c>
      <c r="D4364" t="s">
        <v>147</v>
      </c>
      <c r="E4364" t="s">
        <v>115</v>
      </c>
      <c r="F4364" t="str">
        <f t="shared" si="205"/>
        <v>Western Australia</v>
      </c>
      <c r="G4364" t="s">
        <v>48</v>
      </c>
      <c r="H4364">
        <v>6280</v>
      </c>
      <c r="I4364" t="s">
        <v>11</v>
      </c>
      <c r="J4364" t="s">
        <v>94</v>
      </c>
      <c r="K4364" t="s">
        <v>151</v>
      </c>
      <c r="L4364" t="s">
        <v>21</v>
      </c>
      <c r="M4364" s="5">
        <v>4576.2600000000011</v>
      </c>
      <c r="N4364">
        <v>1</v>
      </c>
    </row>
    <row r="4365" spans="1:14" x14ac:dyDescent="0.25">
      <c r="A4365" s="2">
        <v>45412</v>
      </c>
      <c r="B4365" s="3">
        <f t="shared" si="206"/>
        <v>2024</v>
      </c>
      <c r="C4365" t="str">
        <f t="shared" si="204"/>
        <v>2023-2024</v>
      </c>
      <c r="D4365" t="s">
        <v>147</v>
      </c>
      <c r="E4365" t="s">
        <v>122</v>
      </c>
      <c r="F4365" t="str">
        <f t="shared" si="205"/>
        <v>New South Wales</v>
      </c>
      <c r="G4365" t="s">
        <v>10</v>
      </c>
      <c r="H4365">
        <v>2650</v>
      </c>
      <c r="I4365" t="s">
        <v>11</v>
      </c>
      <c r="J4365" t="s">
        <v>25</v>
      </c>
      <c r="K4365" t="s">
        <v>151</v>
      </c>
      <c r="L4365" t="s">
        <v>21</v>
      </c>
      <c r="M4365" s="5">
        <v>4593.59</v>
      </c>
      <c r="N4365">
        <v>1</v>
      </c>
    </row>
    <row r="4366" spans="1:14" x14ac:dyDescent="0.25">
      <c r="A4366" s="2">
        <v>45399</v>
      </c>
      <c r="B4366" s="3">
        <f t="shared" si="206"/>
        <v>2024</v>
      </c>
      <c r="C4366" t="str">
        <f t="shared" si="204"/>
        <v>2023-2024</v>
      </c>
      <c r="D4366" t="s">
        <v>147</v>
      </c>
      <c r="E4366" t="s">
        <v>57</v>
      </c>
      <c r="F4366" t="str">
        <f t="shared" si="205"/>
        <v>New South Wales</v>
      </c>
      <c r="G4366" t="s">
        <v>10</v>
      </c>
      <c r="H4366">
        <v>2560</v>
      </c>
      <c r="I4366" t="s">
        <v>11</v>
      </c>
      <c r="J4366" t="s">
        <v>58</v>
      </c>
      <c r="K4366" t="s">
        <v>150</v>
      </c>
      <c r="L4366" t="s">
        <v>18</v>
      </c>
      <c r="M4366" s="5">
        <v>4624.0000000000009</v>
      </c>
      <c r="N4366">
        <v>1</v>
      </c>
    </row>
    <row r="4367" spans="1:14" x14ac:dyDescent="0.25">
      <c r="A4367" s="2">
        <v>45453</v>
      </c>
      <c r="B4367" s="3">
        <f t="shared" si="206"/>
        <v>2024</v>
      </c>
      <c r="C4367" t="str">
        <f t="shared" si="204"/>
        <v>2023-2024</v>
      </c>
      <c r="D4367" t="s">
        <v>147</v>
      </c>
      <c r="E4367" t="s">
        <v>9</v>
      </c>
      <c r="F4367" t="str">
        <f t="shared" si="205"/>
        <v>New South Wales</v>
      </c>
      <c r="G4367" t="s">
        <v>10</v>
      </c>
      <c r="H4367">
        <v>2067</v>
      </c>
      <c r="I4367" t="s">
        <v>11</v>
      </c>
      <c r="J4367" t="s">
        <v>12</v>
      </c>
      <c r="K4367" t="s">
        <v>149</v>
      </c>
      <c r="L4367" t="s">
        <v>15</v>
      </c>
      <c r="M4367" s="5">
        <v>4644.71</v>
      </c>
      <c r="N4367">
        <v>1</v>
      </c>
    </row>
    <row r="4368" spans="1:14" x14ac:dyDescent="0.25">
      <c r="A4368" s="2">
        <v>45628</v>
      </c>
      <c r="B4368" s="3">
        <f t="shared" si="206"/>
        <v>2025</v>
      </c>
      <c r="C4368" t="str">
        <f t="shared" si="204"/>
        <v>2024-2025</v>
      </c>
      <c r="D4368" t="s">
        <v>147</v>
      </c>
      <c r="E4368" t="s">
        <v>44</v>
      </c>
      <c r="F4368" t="str">
        <f t="shared" si="205"/>
        <v>Victoria</v>
      </c>
      <c r="G4368" t="s">
        <v>45</v>
      </c>
      <c r="H4368">
        <v>3066</v>
      </c>
      <c r="I4368" t="s">
        <v>11</v>
      </c>
      <c r="J4368" t="s">
        <v>46</v>
      </c>
      <c r="K4368" t="s">
        <v>152</v>
      </c>
      <c r="L4368" t="s">
        <v>13</v>
      </c>
      <c r="M4368" s="5">
        <v>4645.920000000001</v>
      </c>
      <c r="N4368">
        <v>1</v>
      </c>
    </row>
    <row r="4369" spans="1:14" x14ac:dyDescent="0.25">
      <c r="A4369" s="2">
        <v>45377</v>
      </c>
      <c r="B4369" s="3">
        <f t="shared" si="206"/>
        <v>2024</v>
      </c>
      <c r="C4369" t="str">
        <f t="shared" si="204"/>
        <v>2023-2024</v>
      </c>
      <c r="D4369" t="s">
        <v>148</v>
      </c>
      <c r="E4369" t="s">
        <v>127</v>
      </c>
      <c r="F4369" t="str">
        <f t="shared" si="205"/>
        <v>New South Wales</v>
      </c>
      <c r="G4369" t="s">
        <v>10</v>
      </c>
      <c r="H4369">
        <v>2131</v>
      </c>
      <c r="I4369" t="s">
        <v>11</v>
      </c>
      <c r="J4369" t="s">
        <v>27</v>
      </c>
      <c r="K4369" t="s">
        <v>150</v>
      </c>
      <c r="L4369" t="s">
        <v>18</v>
      </c>
      <c r="M4369" s="5">
        <v>4650.5099999999993</v>
      </c>
      <c r="N4369">
        <v>1</v>
      </c>
    </row>
    <row r="4370" spans="1:14" x14ac:dyDescent="0.25">
      <c r="A4370" s="2">
        <v>45791</v>
      </c>
      <c r="B4370" s="3">
        <f t="shared" si="206"/>
        <v>2025</v>
      </c>
      <c r="C4370" t="str">
        <f t="shared" si="204"/>
        <v>2024-2025</v>
      </c>
      <c r="D4370" t="s">
        <v>147</v>
      </c>
      <c r="E4370" t="s">
        <v>59</v>
      </c>
      <c r="F4370" t="str">
        <f t="shared" si="205"/>
        <v>Victoria</v>
      </c>
      <c r="G4370" t="s">
        <v>45</v>
      </c>
      <c r="H4370">
        <v>3280</v>
      </c>
      <c r="I4370" t="s">
        <v>11</v>
      </c>
      <c r="J4370" t="s">
        <v>60</v>
      </c>
      <c r="K4370" t="s">
        <v>150</v>
      </c>
      <c r="L4370" t="s">
        <v>18</v>
      </c>
      <c r="M4370" s="5">
        <v>4667.3600000000006</v>
      </c>
      <c r="N4370">
        <v>1</v>
      </c>
    </row>
    <row r="4371" spans="1:14" x14ac:dyDescent="0.25">
      <c r="A4371" s="2">
        <v>45342</v>
      </c>
      <c r="B4371" s="3">
        <f t="shared" si="206"/>
        <v>2024</v>
      </c>
      <c r="C4371" t="str">
        <f t="shared" si="204"/>
        <v>2023-2024</v>
      </c>
      <c r="D4371" t="s">
        <v>148</v>
      </c>
      <c r="E4371" t="s">
        <v>96</v>
      </c>
      <c r="F4371" t="str">
        <f t="shared" si="205"/>
        <v>Western Australia</v>
      </c>
      <c r="G4371" t="s">
        <v>48</v>
      </c>
      <c r="H4371">
        <v>6330</v>
      </c>
      <c r="I4371" t="s">
        <v>11</v>
      </c>
      <c r="J4371" t="s">
        <v>94</v>
      </c>
      <c r="K4371" t="s">
        <v>150</v>
      </c>
      <c r="L4371" t="s">
        <v>18</v>
      </c>
      <c r="M4371" s="5">
        <v>4750.7199999999993</v>
      </c>
      <c r="N4371">
        <v>1</v>
      </c>
    </row>
    <row r="4372" spans="1:14" x14ac:dyDescent="0.25">
      <c r="A4372" s="2">
        <v>45322</v>
      </c>
      <c r="B4372" s="3">
        <f t="shared" si="206"/>
        <v>2024</v>
      </c>
      <c r="C4372" t="str">
        <f t="shared" si="204"/>
        <v>2023-2024</v>
      </c>
      <c r="D4372" t="s">
        <v>147</v>
      </c>
      <c r="E4372" t="s">
        <v>137</v>
      </c>
      <c r="F4372" t="str">
        <f t="shared" si="205"/>
        <v>New South Wales</v>
      </c>
      <c r="G4372" t="s">
        <v>10</v>
      </c>
      <c r="H4372">
        <v>2031</v>
      </c>
      <c r="I4372" t="s">
        <v>11</v>
      </c>
      <c r="J4372" t="s">
        <v>12</v>
      </c>
      <c r="K4372" t="s">
        <v>151</v>
      </c>
      <c r="L4372" t="s">
        <v>21</v>
      </c>
      <c r="M4372" s="5">
        <v>4783.68</v>
      </c>
      <c r="N4372">
        <v>1</v>
      </c>
    </row>
    <row r="4373" spans="1:14" x14ac:dyDescent="0.25">
      <c r="A4373" s="2">
        <v>45980</v>
      </c>
      <c r="B4373" s="3">
        <f t="shared" si="206"/>
        <v>2026</v>
      </c>
      <c r="C4373" t="str">
        <f t="shared" si="204"/>
        <v>2025-2026</v>
      </c>
      <c r="D4373" t="s">
        <v>147</v>
      </c>
      <c r="E4373" t="s">
        <v>42</v>
      </c>
      <c r="F4373" t="str">
        <f t="shared" si="205"/>
        <v>Queensland</v>
      </c>
      <c r="G4373" t="s">
        <v>35</v>
      </c>
      <c r="H4373">
        <v>4053</v>
      </c>
      <c r="I4373" t="s">
        <v>11</v>
      </c>
      <c r="J4373" t="s">
        <v>43</v>
      </c>
      <c r="K4373" t="s">
        <v>149</v>
      </c>
      <c r="L4373" t="s">
        <v>15</v>
      </c>
      <c r="M4373" s="5">
        <v>4824.82</v>
      </c>
      <c r="N4373">
        <v>1</v>
      </c>
    </row>
    <row r="4374" spans="1:14" x14ac:dyDescent="0.25">
      <c r="A4374" s="2">
        <v>45740</v>
      </c>
      <c r="B4374" s="3">
        <f t="shared" si="206"/>
        <v>2025</v>
      </c>
      <c r="C4374" t="str">
        <f t="shared" si="204"/>
        <v>2024-2025</v>
      </c>
      <c r="D4374" t="s">
        <v>147</v>
      </c>
      <c r="E4374" t="s">
        <v>9</v>
      </c>
      <c r="F4374" t="str">
        <f t="shared" si="205"/>
        <v>New South Wales</v>
      </c>
      <c r="G4374" t="s">
        <v>10</v>
      </c>
      <c r="H4374">
        <v>2067</v>
      </c>
      <c r="I4374" t="s">
        <v>11</v>
      </c>
      <c r="J4374" t="s">
        <v>12</v>
      </c>
      <c r="K4374" t="s">
        <v>153</v>
      </c>
      <c r="L4374" t="s">
        <v>16</v>
      </c>
      <c r="M4374" s="5">
        <v>4830.8200000000006</v>
      </c>
      <c r="N4374">
        <v>1</v>
      </c>
    </row>
    <row r="4375" spans="1:14" x14ac:dyDescent="0.25">
      <c r="A4375" s="2">
        <v>45814</v>
      </c>
      <c r="B4375" s="3">
        <f t="shared" si="206"/>
        <v>2025</v>
      </c>
      <c r="C4375" t="str">
        <f t="shared" si="204"/>
        <v>2024-2025</v>
      </c>
      <c r="D4375" t="s">
        <v>147</v>
      </c>
      <c r="E4375" t="s">
        <v>103</v>
      </c>
      <c r="F4375" t="str">
        <f t="shared" si="205"/>
        <v>Queensland</v>
      </c>
      <c r="G4375" t="s">
        <v>35</v>
      </c>
      <c r="H4375">
        <v>4509</v>
      </c>
      <c r="I4375" t="s">
        <v>11</v>
      </c>
      <c r="J4375" t="s">
        <v>104</v>
      </c>
      <c r="K4375" t="s">
        <v>153</v>
      </c>
      <c r="L4375" t="s">
        <v>16</v>
      </c>
      <c r="M4375" s="5">
        <v>4838.3100000000004</v>
      </c>
      <c r="N4375">
        <v>1</v>
      </c>
    </row>
    <row r="4376" spans="1:14" x14ac:dyDescent="0.25">
      <c r="A4376" s="2">
        <v>45980</v>
      </c>
      <c r="B4376" s="3">
        <f t="shared" si="206"/>
        <v>2026</v>
      </c>
      <c r="C4376" t="str">
        <f t="shared" si="204"/>
        <v>2025-2026</v>
      </c>
      <c r="D4376" t="s">
        <v>147</v>
      </c>
      <c r="E4376" t="s">
        <v>117</v>
      </c>
      <c r="F4376" t="str">
        <f t="shared" si="205"/>
        <v>Queensland</v>
      </c>
      <c r="G4376" t="s">
        <v>35</v>
      </c>
      <c r="H4376">
        <v>4119</v>
      </c>
      <c r="I4376" t="s">
        <v>11</v>
      </c>
      <c r="J4376" t="s">
        <v>43</v>
      </c>
      <c r="K4376" t="s">
        <v>152</v>
      </c>
      <c r="L4376" t="s">
        <v>13</v>
      </c>
      <c r="M4376" s="5">
        <v>4846.6100000000033</v>
      </c>
      <c r="N4376">
        <v>1</v>
      </c>
    </row>
    <row r="4377" spans="1:14" x14ac:dyDescent="0.25">
      <c r="A4377" s="2">
        <v>45462</v>
      </c>
      <c r="B4377" s="3">
        <f t="shared" si="206"/>
        <v>2024</v>
      </c>
      <c r="C4377" t="str">
        <f t="shared" si="204"/>
        <v>2023-2024</v>
      </c>
      <c r="D4377" t="s">
        <v>147</v>
      </c>
      <c r="E4377" t="s">
        <v>126</v>
      </c>
      <c r="F4377" t="str">
        <f t="shared" si="205"/>
        <v>Queensland</v>
      </c>
      <c r="G4377" t="s">
        <v>35</v>
      </c>
      <c r="H4377">
        <v>4551</v>
      </c>
      <c r="I4377" t="s">
        <v>11</v>
      </c>
      <c r="J4377" t="s">
        <v>120</v>
      </c>
      <c r="K4377" t="s">
        <v>149</v>
      </c>
      <c r="L4377" t="s">
        <v>15</v>
      </c>
      <c r="M4377" s="5">
        <v>4884.7099999999991</v>
      </c>
      <c r="N4377">
        <v>1</v>
      </c>
    </row>
    <row r="4378" spans="1:14" x14ac:dyDescent="0.25">
      <c r="A4378" s="2">
        <v>45573</v>
      </c>
      <c r="B4378" s="3">
        <f t="shared" si="206"/>
        <v>2025</v>
      </c>
      <c r="C4378" t="str">
        <f t="shared" si="204"/>
        <v>2024-2025</v>
      </c>
      <c r="D4378" t="s">
        <v>147</v>
      </c>
      <c r="E4378" t="s">
        <v>114</v>
      </c>
      <c r="F4378" t="str">
        <f t="shared" si="205"/>
        <v>Victoria</v>
      </c>
      <c r="G4378" t="s">
        <v>45</v>
      </c>
      <c r="H4378">
        <v>3551</v>
      </c>
      <c r="I4378" t="s">
        <v>11</v>
      </c>
      <c r="J4378" t="s">
        <v>60</v>
      </c>
      <c r="K4378" t="s">
        <v>153</v>
      </c>
      <c r="L4378" t="s">
        <v>16</v>
      </c>
      <c r="M4378" s="5">
        <v>4887.7999999999993</v>
      </c>
      <c r="N4378">
        <v>1</v>
      </c>
    </row>
    <row r="4379" spans="1:14" x14ac:dyDescent="0.25">
      <c r="A4379" s="2">
        <v>46006</v>
      </c>
      <c r="B4379" s="3">
        <f t="shared" si="206"/>
        <v>2026</v>
      </c>
      <c r="C4379" t="str">
        <f t="shared" si="204"/>
        <v>2025-2026</v>
      </c>
      <c r="D4379" t="s">
        <v>147</v>
      </c>
      <c r="E4379" t="s">
        <v>112</v>
      </c>
      <c r="F4379" t="str">
        <f t="shared" si="205"/>
        <v>Victoria</v>
      </c>
      <c r="G4379" t="s">
        <v>45</v>
      </c>
      <c r="H4379">
        <v>3076</v>
      </c>
      <c r="I4379" t="s">
        <v>11</v>
      </c>
      <c r="J4379" t="s">
        <v>46</v>
      </c>
      <c r="K4379" t="s">
        <v>153</v>
      </c>
      <c r="L4379" t="s">
        <v>16</v>
      </c>
      <c r="M4379" s="5">
        <v>4893.7200000000012</v>
      </c>
      <c r="N4379">
        <v>1</v>
      </c>
    </row>
    <row r="4380" spans="1:14" x14ac:dyDescent="0.25">
      <c r="A4380" s="2">
        <v>45518</v>
      </c>
      <c r="B4380" s="3">
        <f t="shared" si="206"/>
        <v>2025</v>
      </c>
      <c r="C4380" t="str">
        <f t="shared" si="204"/>
        <v>2024-2025</v>
      </c>
      <c r="D4380" t="s">
        <v>147</v>
      </c>
      <c r="E4380" t="s">
        <v>26</v>
      </c>
      <c r="F4380" t="str">
        <f t="shared" si="205"/>
        <v>New South Wales</v>
      </c>
      <c r="G4380" t="s">
        <v>10</v>
      </c>
      <c r="H4380">
        <v>2141</v>
      </c>
      <c r="I4380" t="s">
        <v>11</v>
      </c>
      <c r="J4380" t="s">
        <v>27</v>
      </c>
      <c r="K4380" t="s">
        <v>150</v>
      </c>
      <c r="L4380" t="s">
        <v>18</v>
      </c>
      <c r="M4380" s="5">
        <v>4907.8999999999996</v>
      </c>
      <c r="N4380">
        <v>1</v>
      </c>
    </row>
    <row r="4381" spans="1:14" x14ac:dyDescent="0.25">
      <c r="A4381" s="2">
        <v>45730</v>
      </c>
      <c r="B4381" s="3">
        <f t="shared" si="206"/>
        <v>2025</v>
      </c>
      <c r="C4381" t="str">
        <f t="shared" si="204"/>
        <v>2024-2025</v>
      </c>
      <c r="D4381" t="s">
        <v>147</v>
      </c>
      <c r="E4381" t="s">
        <v>115</v>
      </c>
      <c r="F4381" t="str">
        <f t="shared" si="205"/>
        <v>Western Australia</v>
      </c>
      <c r="G4381" t="s">
        <v>48</v>
      </c>
      <c r="H4381">
        <v>6280</v>
      </c>
      <c r="I4381" t="s">
        <v>11</v>
      </c>
      <c r="J4381" t="s">
        <v>94</v>
      </c>
      <c r="K4381" t="s">
        <v>149</v>
      </c>
      <c r="L4381" t="s">
        <v>15</v>
      </c>
      <c r="M4381" s="5">
        <v>4908.0599999999986</v>
      </c>
      <c r="N4381">
        <v>1</v>
      </c>
    </row>
    <row r="4382" spans="1:14" x14ac:dyDescent="0.25">
      <c r="A4382" s="2">
        <v>46004</v>
      </c>
      <c r="B4382" s="3">
        <f t="shared" si="206"/>
        <v>2026</v>
      </c>
      <c r="C4382" t="str">
        <f t="shared" si="204"/>
        <v>2025-2026</v>
      </c>
      <c r="D4382" t="s">
        <v>147</v>
      </c>
      <c r="E4382" t="s">
        <v>146</v>
      </c>
      <c r="F4382" t="str">
        <f t="shared" si="205"/>
        <v>Victoria</v>
      </c>
      <c r="G4382" t="s">
        <v>45</v>
      </c>
      <c r="H4382">
        <v>3353</v>
      </c>
      <c r="I4382" t="s">
        <v>11</v>
      </c>
      <c r="J4382" t="s">
        <v>60</v>
      </c>
      <c r="K4382" t="s">
        <v>153</v>
      </c>
      <c r="L4382" t="s">
        <v>16</v>
      </c>
      <c r="M4382" s="5">
        <v>4950.1600000000008</v>
      </c>
      <c r="N4382">
        <v>1</v>
      </c>
    </row>
    <row r="4383" spans="1:14" x14ac:dyDescent="0.25">
      <c r="A4383" s="2">
        <v>45935</v>
      </c>
      <c r="B4383" s="3">
        <f t="shared" si="206"/>
        <v>2026</v>
      </c>
      <c r="C4383" t="str">
        <f t="shared" si="204"/>
        <v>2025-2026</v>
      </c>
      <c r="D4383" t="s">
        <v>147</v>
      </c>
      <c r="E4383" t="s">
        <v>132</v>
      </c>
      <c r="F4383" t="str">
        <f t="shared" si="205"/>
        <v>New South Wales</v>
      </c>
      <c r="G4383" t="s">
        <v>10</v>
      </c>
      <c r="H4383">
        <v>2800</v>
      </c>
      <c r="I4383" t="s">
        <v>11</v>
      </c>
      <c r="J4383" t="s">
        <v>25</v>
      </c>
      <c r="K4383" t="s">
        <v>150</v>
      </c>
      <c r="L4383" t="s">
        <v>18</v>
      </c>
      <c r="M4383" s="5">
        <v>4960.1899999999996</v>
      </c>
      <c r="N4383">
        <v>1</v>
      </c>
    </row>
    <row r="4384" spans="1:14" x14ac:dyDescent="0.25">
      <c r="A4384" s="2">
        <v>45544</v>
      </c>
      <c r="B4384" s="3">
        <f t="shared" si="206"/>
        <v>2025</v>
      </c>
      <c r="C4384" t="str">
        <f t="shared" si="204"/>
        <v>2024-2025</v>
      </c>
      <c r="D4384" t="s">
        <v>148</v>
      </c>
      <c r="E4384" t="s">
        <v>78</v>
      </c>
      <c r="F4384" t="str">
        <f t="shared" si="205"/>
        <v>New South Wales</v>
      </c>
      <c r="G4384" t="s">
        <v>10</v>
      </c>
      <c r="H4384">
        <v>2350</v>
      </c>
      <c r="I4384" t="s">
        <v>11</v>
      </c>
      <c r="J4384" t="s">
        <v>68</v>
      </c>
      <c r="K4384" t="s">
        <v>149</v>
      </c>
      <c r="L4384" t="s">
        <v>15</v>
      </c>
      <c r="M4384" s="5">
        <v>4992.08</v>
      </c>
      <c r="N4384">
        <v>1</v>
      </c>
    </row>
    <row r="4385" spans="1:14" x14ac:dyDescent="0.25">
      <c r="A4385" s="2">
        <v>45944</v>
      </c>
      <c r="B4385" s="3">
        <f t="shared" si="206"/>
        <v>2026</v>
      </c>
      <c r="C4385" t="str">
        <f t="shared" si="204"/>
        <v>2025-2026</v>
      </c>
      <c r="D4385" t="s">
        <v>147</v>
      </c>
      <c r="E4385" t="s">
        <v>128</v>
      </c>
      <c r="F4385" t="str">
        <f t="shared" si="205"/>
        <v>Western Australia</v>
      </c>
      <c r="G4385" t="s">
        <v>48</v>
      </c>
      <c r="H4385">
        <v>6027</v>
      </c>
      <c r="I4385" t="s">
        <v>11</v>
      </c>
      <c r="J4385" t="s">
        <v>49</v>
      </c>
      <c r="K4385" t="s">
        <v>150</v>
      </c>
      <c r="L4385" t="s">
        <v>18</v>
      </c>
      <c r="M4385" s="5">
        <v>4995.6099999999997</v>
      </c>
      <c r="N4385">
        <v>1</v>
      </c>
    </row>
    <row r="4386" spans="1:14" x14ac:dyDescent="0.25">
      <c r="A4386" s="2">
        <v>45916</v>
      </c>
      <c r="B4386" s="3">
        <f t="shared" si="206"/>
        <v>2026</v>
      </c>
      <c r="C4386" t="str">
        <f t="shared" si="204"/>
        <v>2025-2026</v>
      </c>
      <c r="D4386" t="s">
        <v>147</v>
      </c>
      <c r="E4386" t="s">
        <v>65</v>
      </c>
      <c r="F4386" t="str">
        <f t="shared" si="205"/>
        <v>New South Wales</v>
      </c>
      <c r="G4386" t="s">
        <v>10</v>
      </c>
      <c r="H4386">
        <v>2541</v>
      </c>
      <c r="I4386" t="s">
        <v>11</v>
      </c>
      <c r="J4386" t="s">
        <v>58</v>
      </c>
      <c r="K4386" t="s">
        <v>150</v>
      </c>
      <c r="L4386" t="s">
        <v>18</v>
      </c>
      <c r="M4386" s="5">
        <v>5012.2099999999982</v>
      </c>
      <c r="N4386">
        <v>1</v>
      </c>
    </row>
    <row r="4387" spans="1:14" x14ac:dyDescent="0.25">
      <c r="A4387" s="2">
        <v>45858</v>
      </c>
      <c r="B4387" s="3">
        <f t="shared" si="206"/>
        <v>2026</v>
      </c>
      <c r="C4387" t="str">
        <f t="shared" si="204"/>
        <v>2025-2026</v>
      </c>
      <c r="D4387" t="s">
        <v>147</v>
      </c>
      <c r="E4387" t="s">
        <v>132</v>
      </c>
      <c r="F4387" t="str">
        <f t="shared" si="205"/>
        <v>New South Wales</v>
      </c>
      <c r="G4387" t="s">
        <v>10</v>
      </c>
      <c r="H4387">
        <v>2800</v>
      </c>
      <c r="I4387" t="s">
        <v>11</v>
      </c>
      <c r="J4387" t="s">
        <v>25</v>
      </c>
      <c r="K4387" t="s">
        <v>152</v>
      </c>
      <c r="L4387" t="s">
        <v>13</v>
      </c>
      <c r="M4387" s="5">
        <v>5012.6900000000023</v>
      </c>
      <c r="N4387">
        <v>1</v>
      </c>
    </row>
    <row r="4388" spans="1:14" x14ac:dyDescent="0.25">
      <c r="A4388" s="2">
        <v>45464</v>
      </c>
      <c r="B4388" s="3">
        <f t="shared" si="206"/>
        <v>2024</v>
      </c>
      <c r="C4388" t="str">
        <f t="shared" si="204"/>
        <v>2023-2024</v>
      </c>
      <c r="D4388" t="s">
        <v>147</v>
      </c>
      <c r="E4388" t="s">
        <v>103</v>
      </c>
      <c r="F4388" t="str">
        <f t="shared" si="205"/>
        <v>Queensland</v>
      </c>
      <c r="G4388" t="s">
        <v>35</v>
      </c>
      <c r="H4388">
        <v>4509</v>
      </c>
      <c r="I4388" t="s">
        <v>11</v>
      </c>
      <c r="J4388" t="s">
        <v>104</v>
      </c>
      <c r="K4388" t="s">
        <v>149</v>
      </c>
      <c r="L4388" t="s">
        <v>15</v>
      </c>
      <c r="M4388" s="5">
        <v>5032.3799999999992</v>
      </c>
      <c r="N4388">
        <v>1</v>
      </c>
    </row>
    <row r="4389" spans="1:14" x14ac:dyDescent="0.25">
      <c r="A4389" s="2">
        <v>45409</v>
      </c>
      <c r="B4389" s="3">
        <f t="shared" si="206"/>
        <v>2024</v>
      </c>
      <c r="C4389" t="str">
        <f t="shared" si="204"/>
        <v>2023-2024</v>
      </c>
      <c r="D4389" t="s">
        <v>147</v>
      </c>
      <c r="E4389" t="s">
        <v>40</v>
      </c>
      <c r="F4389" t="str">
        <f t="shared" si="205"/>
        <v>New South Wales</v>
      </c>
      <c r="G4389" t="s">
        <v>10</v>
      </c>
      <c r="H4389">
        <v>2116</v>
      </c>
      <c r="I4389" t="s">
        <v>11</v>
      </c>
      <c r="J4389" t="s">
        <v>27</v>
      </c>
      <c r="K4389" t="s">
        <v>149</v>
      </c>
      <c r="L4389" t="s">
        <v>15</v>
      </c>
      <c r="M4389" s="5">
        <v>5062.93</v>
      </c>
      <c r="N4389">
        <v>1</v>
      </c>
    </row>
    <row r="4390" spans="1:14" x14ac:dyDescent="0.25">
      <c r="A4390" s="2">
        <v>45389</v>
      </c>
      <c r="B4390" s="3">
        <f t="shared" si="206"/>
        <v>2024</v>
      </c>
      <c r="C4390" t="str">
        <f t="shared" si="204"/>
        <v>2023-2024</v>
      </c>
      <c r="D4390" t="s">
        <v>147</v>
      </c>
      <c r="E4390" t="s">
        <v>137</v>
      </c>
      <c r="F4390" t="str">
        <f t="shared" si="205"/>
        <v>New South Wales</v>
      </c>
      <c r="G4390" t="s">
        <v>10</v>
      </c>
      <c r="H4390">
        <v>2031</v>
      </c>
      <c r="I4390" t="s">
        <v>11</v>
      </c>
      <c r="J4390" t="s">
        <v>12</v>
      </c>
      <c r="K4390" t="s">
        <v>149</v>
      </c>
      <c r="L4390" t="s">
        <v>15</v>
      </c>
      <c r="M4390" s="5">
        <v>5111.3700000000008</v>
      </c>
      <c r="N4390">
        <v>1</v>
      </c>
    </row>
    <row r="4391" spans="1:14" x14ac:dyDescent="0.25">
      <c r="A4391" s="2">
        <v>45876</v>
      </c>
      <c r="B4391" s="3">
        <f t="shared" si="206"/>
        <v>2026</v>
      </c>
      <c r="C4391" t="str">
        <f t="shared" si="204"/>
        <v>2025-2026</v>
      </c>
      <c r="D4391" t="s">
        <v>147</v>
      </c>
      <c r="E4391" t="s">
        <v>57</v>
      </c>
      <c r="F4391" t="str">
        <f t="shared" si="205"/>
        <v>New South Wales</v>
      </c>
      <c r="G4391" t="s">
        <v>10</v>
      </c>
      <c r="H4391">
        <v>2560</v>
      </c>
      <c r="I4391" t="s">
        <v>11</v>
      </c>
      <c r="J4391" t="s">
        <v>58</v>
      </c>
      <c r="K4391" t="s">
        <v>150</v>
      </c>
      <c r="L4391" t="s">
        <v>18</v>
      </c>
      <c r="M4391" s="5">
        <v>5184.95</v>
      </c>
      <c r="N4391">
        <v>1</v>
      </c>
    </row>
    <row r="4392" spans="1:14" x14ac:dyDescent="0.25">
      <c r="A4392" s="2">
        <v>45949</v>
      </c>
      <c r="B4392" s="3">
        <f t="shared" si="206"/>
        <v>2026</v>
      </c>
      <c r="C4392" t="str">
        <f t="shared" si="204"/>
        <v>2025-2026</v>
      </c>
      <c r="D4392" t="s">
        <v>147</v>
      </c>
      <c r="E4392" t="s">
        <v>136</v>
      </c>
      <c r="F4392" t="str">
        <f t="shared" si="205"/>
        <v>Victoria</v>
      </c>
      <c r="G4392" t="s">
        <v>45</v>
      </c>
      <c r="H4392">
        <v>3175</v>
      </c>
      <c r="I4392" t="s">
        <v>11</v>
      </c>
      <c r="J4392" t="s">
        <v>63</v>
      </c>
      <c r="K4392" t="s">
        <v>152</v>
      </c>
      <c r="L4392" t="s">
        <v>13</v>
      </c>
      <c r="M4392" s="5">
        <v>5209.5400000000018</v>
      </c>
      <c r="N4392">
        <v>1</v>
      </c>
    </row>
    <row r="4393" spans="1:14" x14ac:dyDescent="0.25">
      <c r="A4393" s="2">
        <v>45401</v>
      </c>
      <c r="B4393" s="3">
        <f t="shared" si="206"/>
        <v>2024</v>
      </c>
      <c r="C4393" t="str">
        <f t="shared" si="204"/>
        <v>2023-2024</v>
      </c>
      <c r="D4393" t="s">
        <v>148</v>
      </c>
      <c r="E4393" t="s">
        <v>44</v>
      </c>
      <c r="F4393" t="str">
        <f t="shared" si="205"/>
        <v>Victoria</v>
      </c>
      <c r="G4393" t="s">
        <v>45</v>
      </c>
      <c r="H4393">
        <v>3066</v>
      </c>
      <c r="I4393" t="s">
        <v>11</v>
      </c>
      <c r="J4393" t="s">
        <v>46</v>
      </c>
      <c r="K4393" t="s">
        <v>153</v>
      </c>
      <c r="L4393" t="s">
        <v>16</v>
      </c>
      <c r="M4393" s="5">
        <v>5220.7199999999984</v>
      </c>
      <c r="N4393">
        <v>1</v>
      </c>
    </row>
    <row r="4394" spans="1:14" x14ac:dyDescent="0.25">
      <c r="A4394" s="2">
        <v>46016</v>
      </c>
      <c r="B4394" s="3">
        <f t="shared" si="206"/>
        <v>2026</v>
      </c>
      <c r="C4394" t="str">
        <f t="shared" si="204"/>
        <v>2025-2026</v>
      </c>
      <c r="D4394" t="s">
        <v>148</v>
      </c>
      <c r="E4394" t="s">
        <v>44</v>
      </c>
      <c r="F4394" t="str">
        <f t="shared" si="205"/>
        <v>Victoria</v>
      </c>
      <c r="G4394" t="s">
        <v>45</v>
      </c>
      <c r="H4394">
        <v>3066</v>
      </c>
      <c r="I4394" t="s">
        <v>11</v>
      </c>
      <c r="J4394" t="s">
        <v>46</v>
      </c>
      <c r="K4394" t="s">
        <v>149</v>
      </c>
      <c r="L4394" t="s">
        <v>15</v>
      </c>
      <c r="M4394" s="5">
        <v>5236.0600000000004</v>
      </c>
      <c r="N4394">
        <v>1</v>
      </c>
    </row>
    <row r="4395" spans="1:14" x14ac:dyDescent="0.25">
      <c r="A4395" s="2">
        <v>45901</v>
      </c>
      <c r="B4395" s="3">
        <f t="shared" si="206"/>
        <v>2026</v>
      </c>
      <c r="C4395" t="str">
        <f t="shared" si="204"/>
        <v>2025-2026</v>
      </c>
      <c r="D4395" t="s">
        <v>147</v>
      </c>
      <c r="E4395" t="s">
        <v>143</v>
      </c>
      <c r="F4395" t="str">
        <f t="shared" si="205"/>
        <v>New South Wales</v>
      </c>
      <c r="G4395" t="s">
        <v>10</v>
      </c>
      <c r="H4395">
        <v>2154</v>
      </c>
      <c r="I4395" t="s">
        <v>11</v>
      </c>
      <c r="J4395" t="s">
        <v>27</v>
      </c>
      <c r="K4395" t="s">
        <v>151</v>
      </c>
      <c r="L4395" t="s">
        <v>21</v>
      </c>
      <c r="M4395" s="5">
        <v>5238.66</v>
      </c>
      <c r="N4395">
        <v>1</v>
      </c>
    </row>
    <row r="4396" spans="1:14" x14ac:dyDescent="0.25">
      <c r="A4396" s="2">
        <v>45862</v>
      </c>
      <c r="B4396" s="3">
        <f t="shared" si="206"/>
        <v>2026</v>
      </c>
      <c r="C4396" t="str">
        <f t="shared" si="204"/>
        <v>2025-2026</v>
      </c>
      <c r="D4396" t="s">
        <v>147</v>
      </c>
      <c r="E4396" t="s">
        <v>74</v>
      </c>
      <c r="F4396" t="str">
        <f t="shared" si="205"/>
        <v>South Australia</v>
      </c>
      <c r="G4396" t="s">
        <v>32</v>
      </c>
      <c r="H4396">
        <v>5043</v>
      </c>
      <c r="I4396" t="s">
        <v>11</v>
      </c>
      <c r="J4396" t="s">
        <v>33</v>
      </c>
      <c r="K4396" t="s">
        <v>150</v>
      </c>
      <c r="L4396" t="s">
        <v>18</v>
      </c>
      <c r="M4396" s="5">
        <v>5286.4800000000005</v>
      </c>
      <c r="N4396">
        <v>1</v>
      </c>
    </row>
    <row r="4397" spans="1:14" x14ac:dyDescent="0.25">
      <c r="A4397" s="2">
        <v>45535</v>
      </c>
      <c r="B4397" s="3">
        <f t="shared" si="206"/>
        <v>2025</v>
      </c>
      <c r="C4397" t="str">
        <f t="shared" si="204"/>
        <v>2024-2025</v>
      </c>
      <c r="D4397" t="s">
        <v>147</v>
      </c>
      <c r="E4397" t="s">
        <v>117</v>
      </c>
      <c r="F4397" t="str">
        <f t="shared" si="205"/>
        <v>Queensland</v>
      </c>
      <c r="G4397" t="s">
        <v>35</v>
      </c>
      <c r="H4397">
        <v>4119</v>
      </c>
      <c r="I4397" t="s">
        <v>11</v>
      </c>
      <c r="J4397" t="s">
        <v>43</v>
      </c>
      <c r="K4397" t="s">
        <v>151</v>
      </c>
      <c r="L4397" t="s">
        <v>21</v>
      </c>
      <c r="M4397" s="5">
        <v>5292.9800000000005</v>
      </c>
      <c r="N4397">
        <v>1</v>
      </c>
    </row>
    <row r="4398" spans="1:14" x14ac:dyDescent="0.25">
      <c r="A4398" s="2">
        <v>45897</v>
      </c>
      <c r="B4398" s="3">
        <f t="shared" si="206"/>
        <v>2026</v>
      </c>
      <c r="C4398" t="str">
        <f t="shared" si="204"/>
        <v>2025-2026</v>
      </c>
      <c r="D4398" t="s">
        <v>147</v>
      </c>
      <c r="E4398" t="s">
        <v>138</v>
      </c>
      <c r="F4398" t="str">
        <f t="shared" si="205"/>
        <v>Queensland</v>
      </c>
      <c r="G4398" t="s">
        <v>35</v>
      </c>
      <c r="H4398">
        <v>4558</v>
      </c>
      <c r="I4398" t="s">
        <v>11</v>
      </c>
      <c r="J4398" t="s">
        <v>120</v>
      </c>
      <c r="K4398" t="s">
        <v>152</v>
      </c>
      <c r="L4398" t="s">
        <v>13</v>
      </c>
      <c r="M4398" s="5">
        <v>5294.920000000001</v>
      </c>
      <c r="N4398">
        <v>1</v>
      </c>
    </row>
    <row r="4399" spans="1:14" x14ac:dyDescent="0.25">
      <c r="A4399" s="2">
        <v>45878</v>
      </c>
      <c r="B4399" s="3">
        <f t="shared" si="206"/>
        <v>2026</v>
      </c>
      <c r="C4399" t="str">
        <f t="shared" si="204"/>
        <v>2025-2026</v>
      </c>
      <c r="D4399" t="s">
        <v>148</v>
      </c>
      <c r="E4399" t="s">
        <v>108</v>
      </c>
      <c r="F4399" t="str">
        <f t="shared" si="205"/>
        <v>Victoria</v>
      </c>
      <c r="G4399" t="s">
        <v>45</v>
      </c>
      <c r="H4399">
        <v>3018</v>
      </c>
      <c r="I4399" t="s">
        <v>11</v>
      </c>
      <c r="J4399" t="s">
        <v>46</v>
      </c>
      <c r="K4399" t="s">
        <v>151</v>
      </c>
      <c r="L4399" t="s">
        <v>21</v>
      </c>
      <c r="M4399" s="5">
        <v>5306.62</v>
      </c>
      <c r="N4399">
        <v>1</v>
      </c>
    </row>
    <row r="4400" spans="1:14" x14ac:dyDescent="0.25">
      <c r="A4400" s="2">
        <v>45932</v>
      </c>
      <c r="B4400" s="3">
        <f t="shared" si="206"/>
        <v>2026</v>
      </c>
      <c r="C4400" t="str">
        <f t="shared" si="204"/>
        <v>2025-2026</v>
      </c>
      <c r="D4400" t="s">
        <v>147</v>
      </c>
      <c r="E4400" t="s">
        <v>143</v>
      </c>
      <c r="F4400" t="str">
        <f t="shared" si="205"/>
        <v>New South Wales</v>
      </c>
      <c r="G4400" t="s">
        <v>10</v>
      </c>
      <c r="H4400">
        <v>2154</v>
      </c>
      <c r="I4400" t="s">
        <v>11</v>
      </c>
      <c r="J4400" t="s">
        <v>27</v>
      </c>
      <c r="K4400" t="s">
        <v>152</v>
      </c>
      <c r="L4400" t="s">
        <v>13</v>
      </c>
      <c r="M4400" s="5">
        <v>5309.0300000000007</v>
      </c>
      <c r="N4400">
        <v>1</v>
      </c>
    </row>
    <row r="4401" spans="1:14" x14ac:dyDescent="0.25">
      <c r="A4401" s="2">
        <v>46014</v>
      </c>
      <c r="B4401" s="3">
        <f t="shared" si="206"/>
        <v>2026</v>
      </c>
      <c r="C4401" t="str">
        <f t="shared" si="204"/>
        <v>2025-2026</v>
      </c>
      <c r="D4401" t="s">
        <v>147</v>
      </c>
      <c r="E4401" t="s">
        <v>138</v>
      </c>
      <c r="F4401" t="str">
        <f t="shared" si="205"/>
        <v>Queensland</v>
      </c>
      <c r="G4401" t="s">
        <v>35</v>
      </c>
      <c r="H4401">
        <v>4558</v>
      </c>
      <c r="I4401" t="s">
        <v>11</v>
      </c>
      <c r="J4401" t="s">
        <v>120</v>
      </c>
      <c r="K4401" t="s">
        <v>149</v>
      </c>
      <c r="L4401" t="s">
        <v>15</v>
      </c>
      <c r="M4401" s="5">
        <v>5318.670000000001</v>
      </c>
      <c r="N4401">
        <v>1</v>
      </c>
    </row>
    <row r="4402" spans="1:14" x14ac:dyDescent="0.25">
      <c r="A4402" s="2">
        <v>45469</v>
      </c>
      <c r="B4402" s="3">
        <f t="shared" si="206"/>
        <v>2024</v>
      </c>
      <c r="C4402" t="str">
        <f t="shared" si="204"/>
        <v>2023-2024</v>
      </c>
      <c r="D4402" t="s">
        <v>147</v>
      </c>
      <c r="E4402" t="s">
        <v>92</v>
      </c>
      <c r="F4402" t="str">
        <f t="shared" si="205"/>
        <v>Queensland</v>
      </c>
      <c r="G4402" t="s">
        <v>35</v>
      </c>
      <c r="H4402">
        <v>4068</v>
      </c>
      <c r="I4402" t="s">
        <v>11</v>
      </c>
      <c r="J4402" t="s">
        <v>43</v>
      </c>
      <c r="K4402" t="s">
        <v>153</v>
      </c>
      <c r="L4402" t="s">
        <v>16</v>
      </c>
      <c r="M4402" s="5">
        <v>5338.4800000000005</v>
      </c>
      <c r="N4402">
        <v>1</v>
      </c>
    </row>
    <row r="4403" spans="1:14" x14ac:dyDescent="0.25">
      <c r="A4403" s="2">
        <v>45453</v>
      </c>
      <c r="B4403" s="3">
        <f t="shared" si="206"/>
        <v>2024</v>
      </c>
      <c r="C4403" t="str">
        <f t="shared" si="204"/>
        <v>2023-2024</v>
      </c>
      <c r="D4403" t="s">
        <v>147</v>
      </c>
      <c r="E4403" t="s">
        <v>143</v>
      </c>
      <c r="F4403" t="str">
        <f t="shared" si="205"/>
        <v>New South Wales</v>
      </c>
      <c r="G4403" t="s">
        <v>10</v>
      </c>
      <c r="H4403">
        <v>2154</v>
      </c>
      <c r="I4403" t="s">
        <v>11</v>
      </c>
      <c r="J4403" t="s">
        <v>27</v>
      </c>
      <c r="K4403" t="s">
        <v>150</v>
      </c>
      <c r="L4403" t="s">
        <v>18</v>
      </c>
      <c r="M4403" s="5">
        <v>5356.1699999999992</v>
      </c>
      <c r="N4403">
        <v>1</v>
      </c>
    </row>
    <row r="4404" spans="1:14" x14ac:dyDescent="0.25">
      <c r="A4404" s="2">
        <v>45866</v>
      </c>
      <c r="B4404" s="3">
        <f t="shared" si="206"/>
        <v>2026</v>
      </c>
      <c r="C4404" t="str">
        <f t="shared" si="204"/>
        <v>2025-2026</v>
      </c>
      <c r="D4404" t="s">
        <v>147</v>
      </c>
      <c r="E4404" t="s">
        <v>136</v>
      </c>
      <c r="F4404" t="str">
        <f t="shared" si="205"/>
        <v>Victoria</v>
      </c>
      <c r="G4404" t="s">
        <v>45</v>
      </c>
      <c r="H4404">
        <v>3175</v>
      </c>
      <c r="I4404" t="s">
        <v>11</v>
      </c>
      <c r="J4404" t="s">
        <v>63</v>
      </c>
      <c r="K4404" t="s">
        <v>151</v>
      </c>
      <c r="L4404" t="s">
        <v>21</v>
      </c>
      <c r="M4404" s="5">
        <v>5375.47</v>
      </c>
      <c r="N4404">
        <v>1</v>
      </c>
    </row>
    <row r="4405" spans="1:14" x14ac:dyDescent="0.25">
      <c r="A4405" s="2">
        <v>45594</v>
      </c>
      <c r="B4405" s="3">
        <f t="shared" si="206"/>
        <v>2025</v>
      </c>
      <c r="C4405" t="str">
        <f t="shared" si="204"/>
        <v>2024-2025</v>
      </c>
      <c r="D4405" t="s">
        <v>147</v>
      </c>
      <c r="E4405" t="s">
        <v>122</v>
      </c>
      <c r="F4405" t="str">
        <f t="shared" si="205"/>
        <v>New South Wales</v>
      </c>
      <c r="G4405" t="s">
        <v>10</v>
      </c>
      <c r="H4405">
        <v>2650</v>
      </c>
      <c r="I4405" t="s">
        <v>11</v>
      </c>
      <c r="J4405" t="s">
        <v>25</v>
      </c>
      <c r="K4405" t="s">
        <v>153</v>
      </c>
      <c r="L4405" t="s">
        <v>16</v>
      </c>
      <c r="M4405" s="5">
        <v>5409.8600000000006</v>
      </c>
      <c r="N4405">
        <v>1</v>
      </c>
    </row>
    <row r="4406" spans="1:14" x14ac:dyDescent="0.25">
      <c r="A4406" s="2">
        <v>45859</v>
      </c>
      <c r="B4406" s="3">
        <f t="shared" si="206"/>
        <v>2026</v>
      </c>
      <c r="C4406" t="str">
        <f t="shared" si="204"/>
        <v>2025-2026</v>
      </c>
      <c r="D4406" t="s">
        <v>147</v>
      </c>
      <c r="E4406" t="s">
        <v>103</v>
      </c>
      <c r="F4406" t="str">
        <f t="shared" si="205"/>
        <v>Queensland</v>
      </c>
      <c r="G4406" t="s">
        <v>35</v>
      </c>
      <c r="H4406">
        <v>4509</v>
      </c>
      <c r="I4406" t="s">
        <v>11</v>
      </c>
      <c r="J4406" t="s">
        <v>104</v>
      </c>
      <c r="K4406" t="s">
        <v>152</v>
      </c>
      <c r="L4406" t="s">
        <v>13</v>
      </c>
      <c r="M4406" s="5">
        <v>5429.4599999999991</v>
      </c>
      <c r="N4406">
        <v>1</v>
      </c>
    </row>
    <row r="4407" spans="1:14" x14ac:dyDescent="0.25">
      <c r="A4407" s="2">
        <v>45946</v>
      </c>
      <c r="B4407" s="3">
        <f t="shared" si="206"/>
        <v>2026</v>
      </c>
      <c r="C4407" t="str">
        <f t="shared" si="204"/>
        <v>2025-2026</v>
      </c>
      <c r="D4407" t="s">
        <v>148</v>
      </c>
      <c r="E4407" t="s">
        <v>44</v>
      </c>
      <c r="F4407" t="str">
        <f t="shared" si="205"/>
        <v>Victoria</v>
      </c>
      <c r="G4407" t="s">
        <v>45</v>
      </c>
      <c r="H4407">
        <v>3066</v>
      </c>
      <c r="I4407" t="s">
        <v>11</v>
      </c>
      <c r="J4407" t="s">
        <v>46</v>
      </c>
      <c r="K4407" t="s">
        <v>151</v>
      </c>
      <c r="L4407" t="s">
        <v>21</v>
      </c>
      <c r="M4407" s="5">
        <v>5433.6900000000005</v>
      </c>
      <c r="N4407">
        <v>1</v>
      </c>
    </row>
    <row r="4408" spans="1:14" x14ac:dyDescent="0.25">
      <c r="A4408" s="2">
        <v>45983</v>
      </c>
      <c r="B4408" s="3">
        <f t="shared" si="206"/>
        <v>2026</v>
      </c>
      <c r="C4408" t="str">
        <f t="shared" si="204"/>
        <v>2025-2026</v>
      </c>
      <c r="D4408" t="s">
        <v>148</v>
      </c>
      <c r="E4408" t="s">
        <v>96</v>
      </c>
      <c r="F4408" t="str">
        <f t="shared" si="205"/>
        <v>Western Australia</v>
      </c>
      <c r="G4408" t="s">
        <v>48</v>
      </c>
      <c r="H4408">
        <v>6330</v>
      </c>
      <c r="I4408" t="s">
        <v>11</v>
      </c>
      <c r="J4408" t="s">
        <v>94</v>
      </c>
      <c r="K4408" t="s">
        <v>153</v>
      </c>
      <c r="L4408" t="s">
        <v>16</v>
      </c>
      <c r="M4408" s="5">
        <v>5438.4200000000019</v>
      </c>
      <c r="N4408">
        <v>1</v>
      </c>
    </row>
    <row r="4409" spans="1:14" x14ac:dyDescent="0.25">
      <c r="A4409" s="2">
        <v>45892</v>
      </c>
      <c r="B4409" s="3">
        <f t="shared" si="206"/>
        <v>2026</v>
      </c>
      <c r="C4409" t="str">
        <f t="shared" si="204"/>
        <v>2025-2026</v>
      </c>
      <c r="D4409" t="s">
        <v>147</v>
      </c>
      <c r="E4409" t="s">
        <v>143</v>
      </c>
      <c r="F4409" t="str">
        <f t="shared" si="205"/>
        <v>New South Wales</v>
      </c>
      <c r="G4409" t="s">
        <v>10</v>
      </c>
      <c r="H4409">
        <v>2154</v>
      </c>
      <c r="I4409" t="s">
        <v>11</v>
      </c>
      <c r="J4409" t="s">
        <v>27</v>
      </c>
      <c r="K4409" t="s">
        <v>153</v>
      </c>
      <c r="L4409" t="s">
        <v>16</v>
      </c>
      <c r="M4409" s="5">
        <v>5438.4500000000016</v>
      </c>
      <c r="N4409">
        <v>1</v>
      </c>
    </row>
    <row r="4410" spans="1:14" x14ac:dyDescent="0.25">
      <c r="A4410" s="2">
        <v>45300</v>
      </c>
      <c r="B4410" s="3">
        <f t="shared" si="206"/>
        <v>2024</v>
      </c>
      <c r="C4410" t="str">
        <f t="shared" si="204"/>
        <v>2023-2024</v>
      </c>
      <c r="D4410" t="s">
        <v>147</v>
      </c>
      <c r="E4410" t="s">
        <v>28</v>
      </c>
      <c r="F4410" t="str">
        <f t="shared" si="205"/>
        <v>Northern Territory</v>
      </c>
      <c r="G4410" t="s">
        <v>29</v>
      </c>
      <c r="H4410">
        <v>800</v>
      </c>
      <c r="I4410" t="s">
        <v>11</v>
      </c>
      <c r="J4410" t="s">
        <v>30</v>
      </c>
      <c r="K4410" t="s">
        <v>149</v>
      </c>
      <c r="L4410" t="s">
        <v>15</v>
      </c>
      <c r="M4410" s="5">
        <v>5444.25</v>
      </c>
      <c r="N4410">
        <v>1</v>
      </c>
    </row>
    <row r="4411" spans="1:14" x14ac:dyDescent="0.25">
      <c r="A4411" s="2">
        <v>45565</v>
      </c>
      <c r="B4411" s="3">
        <f t="shared" si="206"/>
        <v>2025</v>
      </c>
      <c r="C4411" t="str">
        <f t="shared" si="204"/>
        <v>2024-2025</v>
      </c>
      <c r="D4411" t="s">
        <v>147</v>
      </c>
      <c r="E4411" t="s">
        <v>92</v>
      </c>
      <c r="F4411" t="str">
        <f t="shared" si="205"/>
        <v>Queensland</v>
      </c>
      <c r="G4411" t="s">
        <v>35</v>
      </c>
      <c r="H4411">
        <v>4068</v>
      </c>
      <c r="I4411" t="s">
        <v>11</v>
      </c>
      <c r="J4411" t="s">
        <v>43</v>
      </c>
      <c r="K4411" t="s">
        <v>151</v>
      </c>
      <c r="L4411" t="s">
        <v>21</v>
      </c>
      <c r="M4411" s="5">
        <v>5454.2900000000009</v>
      </c>
      <c r="N4411">
        <v>1</v>
      </c>
    </row>
    <row r="4412" spans="1:14" x14ac:dyDescent="0.25">
      <c r="A4412" s="2">
        <v>45932</v>
      </c>
      <c r="B4412" s="3">
        <f t="shared" si="206"/>
        <v>2026</v>
      </c>
      <c r="C4412" t="str">
        <f t="shared" si="204"/>
        <v>2025-2026</v>
      </c>
      <c r="D4412" t="s">
        <v>147</v>
      </c>
      <c r="E4412" t="s">
        <v>114</v>
      </c>
      <c r="F4412" t="str">
        <f t="shared" si="205"/>
        <v>Victoria</v>
      </c>
      <c r="G4412" t="s">
        <v>45</v>
      </c>
      <c r="H4412">
        <v>3551</v>
      </c>
      <c r="I4412" t="s">
        <v>11</v>
      </c>
      <c r="J4412" t="s">
        <v>60</v>
      </c>
      <c r="K4412" t="s">
        <v>151</v>
      </c>
      <c r="L4412" t="s">
        <v>21</v>
      </c>
      <c r="M4412" s="5">
        <v>5464.6399999999994</v>
      </c>
      <c r="N4412">
        <v>1</v>
      </c>
    </row>
    <row r="4413" spans="1:14" x14ac:dyDescent="0.25">
      <c r="A4413" s="2">
        <v>45473</v>
      </c>
      <c r="B4413" s="3">
        <f t="shared" si="206"/>
        <v>2024</v>
      </c>
      <c r="C4413" t="str">
        <f t="shared" si="204"/>
        <v>2023-2024</v>
      </c>
      <c r="D4413" t="s">
        <v>148</v>
      </c>
      <c r="E4413" t="s">
        <v>96</v>
      </c>
      <c r="F4413" t="str">
        <f t="shared" si="205"/>
        <v>Western Australia</v>
      </c>
      <c r="G4413" t="s">
        <v>48</v>
      </c>
      <c r="H4413">
        <v>6330</v>
      </c>
      <c r="I4413" t="s">
        <v>11</v>
      </c>
      <c r="J4413" t="s">
        <v>94</v>
      </c>
      <c r="K4413" t="s">
        <v>149</v>
      </c>
      <c r="L4413" t="s">
        <v>15</v>
      </c>
      <c r="M4413" s="5">
        <v>5499.11</v>
      </c>
      <c r="N4413">
        <v>1</v>
      </c>
    </row>
    <row r="4414" spans="1:14" x14ac:dyDescent="0.25">
      <c r="A4414" s="2">
        <v>45955</v>
      </c>
      <c r="B4414" s="3">
        <f t="shared" si="206"/>
        <v>2026</v>
      </c>
      <c r="C4414" t="str">
        <f t="shared" si="204"/>
        <v>2025-2026</v>
      </c>
      <c r="D4414" t="s">
        <v>147</v>
      </c>
      <c r="E4414" t="s">
        <v>64</v>
      </c>
      <c r="F4414" t="str">
        <f t="shared" si="205"/>
        <v>Victoria</v>
      </c>
      <c r="G4414" t="s">
        <v>45</v>
      </c>
      <c r="H4414">
        <v>3199</v>
      </c>
      <c r="I4414" t="s">
        <v>11</v>
      </c>
      <c r="J4414" t="s">
        <v>63</v>
      </c>
      <c r="K4414" t="s">
        <v>153</v>
      </c>
      <c r="L4414" t="s">
        <v>16</v>
      </c>
      <c r="M4414" s="5">
        <v>5521.9199999999983</v>
      </c>
      <c r="N4414">
        <v>1</v>
      </c>
    </row>
    <row r="4415" spans="1:14" x14ac:dyDescent="0.25">
      <c r="A4415" s="2">
        <v>45794</v>
      </c>
      <c r="B4415" s="3">
        <f t="shared" si="206"/>
        <v>2025</v>
      </c>
      <c r="C4415" t="str">
        <f t="shared" si="204"/>
        <v>2024-2025</v>
      </c>
      <c r="D4415" t="s">
        <v>147</v>
      </c>
      <c r="E4415" t="s">
        <v>145</v>
      </c>
      <c r="F4415" t="str">
        <f t="shared" si="205"/>
        <v>New South Wales</v>
      </c>
      <c r="G4415" t="s">
        <v>10</v>
      </c>
      <c r="H4415">
        <v>2101</v>
      </c>
      <c r="I4415" t="s">
        <v>11</v>
      </c>
      <c r="J4415" t="s">
        <v>27</v>
      </c>
      <c r="K4415" t="s">
        <v>151</v>
      </c>
      <c r="L4415" t="s">
        <v>21</v>
      </c>
      <c r="M4415" s="5">
        <v>5537.7800000000007</v>
      </c>
      <c r="N4415">
        <v>1</v>
      </c>
    </row>
    <row r="4416" spans="1:14" x14ac:dyDescent="0.25">
      <c r="A4416" s="2">
        <v>45618</v>
      </c>
      <c r="B4416" s="3">
        <f t="shared" si="206"/>
        <v>2025</v>
      </c>
      <c r="C4416" t="str">
        <f t="shared" si="204"/>
        <v>2024-2025</v>
      </c>
      <c r="D4416" t="s">
        <v>147</v>
      </c>
      <c r="E4416" t="s">
        <v>126</v>
      </c>
      <c r="F4416" t="str">
        <f t="shared" si="205"/>
        <v>Queensland</v>
      </c>
      <c r="G4416" t="s">
        <v>35</v>
      </c>
      <c r="H4416">
        <v>4551</v>
      </c>
      <c r="I4416" t="s">
        <v>11</v>
      </c>
      <c r="J4416" t="s">
        <v>120</v>
      </c>
      <c r="K4416" t="s">
        <v>149</v>
      </c>
      <c r="L4416" t="s">
        <v>15</v>
      </c>
      <c r="M4416" s="5">
        <v>5541.1100000000015</v>
      </c>
      <c r="N4416">
        <v>1</v>
      </c>
    </row>
    <row r="4417" spans="1:14" x14ac:dyDescent="0.25">
      <c r="A4417" s="2">
        <v>45814</v>
      </c>
      <c r="B4417" s="3">
        <f t="shared" si="206"/>
        <v>2025</v>
      </c>
      <c r="C4417" t="str">
        <f t="shared" si="204"/>
        <v>2024-2025</v>
      </c>
      <c r="D4417" t="s">
        <v>147</v>
      </c>
      <c r="E4417" t="s">
        <v>103</v>
      </c>
      <c r="F4417" t="str">
        <f t="shared" si="205"/>
        <v>Queensland</v>
      </c>
      <c r="G4417" t="s">
        <v>35</v>
      </c>
      <c r="H4417">
        <v>4509</v>
      </c>
      <c r="I4417" t="s">
        <v>11</v>
      </c>
      <c r="J4417" t="s">
        <v>104</v>
      </c>
      <c r="K4417" t="s">
        <v>151</v>
      </c>
      <c r="L4417" t="s">
        <v>21</v>
      </c>
      <c r="M4417" s="5">
        <v>5557.4800000000005</v>
      </c>
      <c r="N4417">
        <v>1</v>
      </c>
    </row>
    <row r="4418" spans="1:14" x14ac:dyDescent="0.25">
      <c r="A4418" s="2">
        <v>45368</v>
      </c>
      <c r="B4418" s="3">
        <f t="shared" si="206"/>
        <v>2024</v>
      </c>
      <c r="C4418" t="str">
        <f t="shared" ref="C4418:C4481" si="207">IF(MONTH(A4418) &gt;= 7, YEAR(A4418) &amp; "-" &amp; YEAR(A4418) + 1, YEAR(A4418) - 1 &amp; "-" &amp; YEAR(A4418))</f>
        <v>2023-2024</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25">
      <c r="A4419" s="2">
        <v>45453</v>
      </c>
      <c r="B4419" s="3">
        <f t="shared" ref="B4419:B4482" si="209">IF(MONTH(A4419)&gt;=7,YEAR(A4419)+1,YEAR(A4419))</f>
        <v>2024</v>
      </c>
      <c r="C4419" t="str">
        <f t="shared" si="207"/>
        <v>2023-2024</v>
      </c>
      <c r="D4419" t="s">
        <v>147</v>
      </c>
      <c r="E4419" t="s">
        <v>135</v>
      </c>
      <c r="F4419" t="str">
        <f t="shared" si="208"/>
        <v>Victoria</v>
      </c>
      <c r="G4419" t="s">
        <v>45</v>
      </c>
      <c r="H4419">
        <v>3550</v>
      </c>
      <c r="I4419" t="s">
        <v>11</v>
      </c>
      <c r="J4419" t="s">
        <v>60</v>
      </c>
      <c r="K4419" t="s">
        <v>149</v>
      </c>
      <c r="L4419" t="s">
        <v>15</v>
      </c>
      <c r="M4419" s="5">
        <v>5591.9500000000007</v>
      </c>
      <c r="N4419">
        <v>1</v>
      </c>
    </row>
    <row r="4420" spans="1:14" x14ac:dyDescent="0.25">
      <c r="A4420" s="2">
        <v>45569</v>
      </c>
      <c r="B4420" s="3">
        <f t="shared" si="209"/>
        <v>2025</v>
      </c>
      <c r="C4420" t="str">
        <f t="shared" si="207"/>
        <v>2024-2025</v>
      </c>
      <c r="D4420" t="s">
        <v>148</v>
      </c>
      <c r="E4420" t="s">
        <v>96</v>
      </c>
      <c r="F4420" t="str">
        <f t="shared" si="208"/>
        <v>Western Australia</v>
      </c>
      <c r="G4420" t="s">
        <v>48</v>
      </c>
      <c r="H4420">
        <v>6330</v>
      </c>
      <c r="I4420" t="s">
        <v>11</v>
      </c>
      <c r="J4420" t="s">
        <v>94</v>
      </c>
      <c r="K4420" t="s">
        <v>152</v>
      </c>
      <c r="L4420" t="s">
        <v>13</v>
      </c>
      <c r="M4420" s="5">
        <v>5608.3399999999992</v>
      </c>
      <c r="N4420">
        <v>1</v>
      </c>
    </row>
    <row r="4421" spans="1:14" x14ac:dyDescent="0.25">
      <c r="A4421" s="2">
        <v>45484</v>
      </c>
      <c r="B4421" s="3">
        <f t="shared" si="209"/>
        <v>2025</v>
      </c>
      <c r="C4421" t="str">
        <f t="shared" si="207"/>
        <v>2024-2025</v>
      </c>
      <c r="D4421" t="s">
        <v>147</v>
      </c>
      <c r="E4421" t="s">
        <v>122</v>
      </c>
      <c r="F4421" t="str">
        <f t="shared" si="208"/>
        <v>New South Wales</v>
      </c>
      <c r="G4421" t="s">
        <v>10</v>
      </c>
      <c r="H4421">
        <v>2650</v>
      </c>
      <c r="I4421" t="s">
        <v>11</v>
      </c>
      <c r="J4421" t="s">
        <v>25</v>
      </c>
      <c r="K4421" t="s">
        <v>152</v>
      </c>
      <c r="L4421" t="s">
        <v>13</v>
      </c>
      <c r="M4421" s="5">
        <v>5611.5000000000018</v>
      </c>
      <c r="N4421">
        <v>1</v>
      </c>
    </row>
    <row r="4422" spans="1:14" x14ac:dyDescent="0.25">
      <c r="A4422" s="2">
        <v>45716</v>
      </c>
      <c r="B4422" s="3">
        <f t="shared" si="209"/>
        <v>2025</v>
      </c>
      <c r="C4422" t="str">
        <f t="shared" si="207"/>
        <v>2024-2025</v>
      </c>
      <c r="D4422" t="s">
        <v>147</v>
      </c>
      <c r="E4422" t="s">
        <v>131</v>
      </c>
      <c r="F4422" t="str">
        <f t="shared" si="208"/>
        <v>Western Australia</v>
      </c>
      <c r="G4422" t="s">
        <v>48</v>
      </c>
      <c r="H4422">
        <v>6530</v>
      </c>
      <c r="I4422" t="s">
        <v>11</v>
      </c>
      <c r="J4422" t="s">
        <v>77</v>
      </c>
      <c r="K4422" t="s">
        <v>153</v>
      </c>
      <c r="L4422" t="s">
        <v>16</v>
      </c>
      <c r="M4422" s="5">
        <v>5620.1500000000005</v>
      </c>
      <c r="N4422">
        <v>1</v>
      </c>
    </row>
    <row r="4423" spans="1:14" x14ac:dyDescent="0.25">
      <c r="A4423" s="2">
        <v>45738</v>
      </c>
      <c r="B4423" s="3">
        <f t="shared" si="209"/>
        <v>2025</v>
      </c>
      <c r="C4423" t="str">
        <f t="shared" si="207"/>
        <v>2024-2025</v>
      </c>
      <c r="D4423" t="s">
        <v>147</v>
      </c>
      <c r="E4423" t="s">
        <v>146</v>
      </c>
      <c r="F4423" t="str">
        <f t="shared" si="208"/>
        <v>Victoria</v>
      </c>
      <c r="G4423" t="s">
        <v>45</v>
      </c>
      <c r="H4423">
        <v>3353</v>
      </c>
      <c r="I4423" t="s">
        <v>11</v>
      </c>
      <c r="J4423" t="s">
        <v>60</v>
      </c>
      <c r="K4423" t="s">
        <v>150</v>
      </c>
      <c r="L4423" t="s">
        <v>18</v>
      </c>
      <c r="M4423" s="5">
        <v>5647.9</v>
      </c>
      <c r="N4423">
        <v>1</v>
      </c>
    </row>
    <row r="4424" spans="1:14" x14ac:dyDescent="0.25">
      <c r="A4424" s="2">
        <v>45456</v>
      </c>
      <c r="B4424" s="3">
        <f t="shared" si="209"/>
        <v>2024</v>
      </c>
      <c r="C4424" t="str">
        <f t="shared" si="207"/>
        <v>2023-2024</v>
      </c>
      <c r="D4424" t="s">
        <v>148</v>
      </c>
      <c r="E4424" t="s">
        <v>108</v>
      </c>
      <c r="F4424" t="str">
        <f t="shared" si="208"/>
        <v>Victoria</v>
      </c>
      <c r="G4424" t="s">
        <v>45</v>
      </c>
      <c r="H4424">
        <v>3018</v>
      </c>
      <c r="I4424" t="s">
        <v>11</v>
      </c>
      <c r="J4424" t="s">
        <v>46</v>
      </c>
      <c r="K4424" t="s">
        <v>151</v>
      </c>
      <c r="L4424" t="s">
        <v>21</v>
      </c>
      <c r="M4424" s="5">
        <v>5652.74</v>
      </c>
      <c r="N4424">
        <v>1</v>
      </c>
    </row>
    <row r="4425" spans="1:14" x14ac:dyDescent="0.25">
      <c r="A4425" s="2">
        <v>45839</v>
      </c>
      <c r="B4425" s="3">
        <f t="shared" si="209"/>
        <v>2026</v>
      </c>
      <c r="C4425" t="str">
        <f t="shared" si="207"/>
        <v>2025-2026</v>
      </c>
      <c r="D4425" t="s">
        <v>147</v>
      </c>
      <c r="E4425" t="s">
        <v>136</v>
      </c>
      <c r="F4425" t="str">
        <f t="shared" si="208"/>
        <v>Victoria</v>
      </c>
      <c r="G4425" t="s">
        <v>45</v>
      </c>
      <c r="H4425">
        <v>3175</v>
      </c>
      <c r="I4425" t="s">
        <v>11</v>
      </c>
      <c r="J4425" t="s">
        <v>63</v>
      </c>
      <c r="K4425" t="s">
        <v>150</v>
      </c>
      <c r="L4425" t="s">
        <v>18</v>
      </c>
      <c r="M4425" s="5">
        <v>5715.1799999999994</v>
      </c>
      <c r="N4425">
        <v>1</v>
      </c>
    </row>
    <row r="4426" spans="1:14" x14ac:dyDescent="0.25">
      <c r="A4426" s="2">
        <v>45310</v>
      </c>
      <c r="B4426" s="3">
        <f t="shared" si="209"/>
        <v>2024</v>
      </c>
      <c r="C4426" t="str">
        <f t="shared" si="207"/>
        <v>2023-2024</v>
      </c>
      <c r="D4426" t="s">
        <v>147</v>
      </c>
      <c r="E4426" t="s">
        <v>137</v>
      </c>
      <c r="F4426" t="str">
        <f t="shared" si="208"/>
        <v>New South Wales</v>
      </c>
      <c r="G4426" t="s">
        <v>10</v>
      </c>
      <c r="H4426">
        <v>2031</v>
      </c>
      <c r="I4426" t="s">
        <v>11</v>
      </c>
      <c r="J4426" t="s">
        <v>12</v>
      </c>
      <c r="K4426" t="s">
        <v>151</v>
      </c>
      <c r="L4426" t="s">
        <v>21</v>
      </c>
      <c r="M4426" s="5">
        <v>5722.39</v>
      </c>
      <c r="N4426">
        <v>1</v>
      </c>
    </row>
    <row r="4427" spans="1:14" x14ac:dyDescent="0.25">
      <c r="A4427" s="2">
        <v>45513</v>
      </c>
      <c r="B4427" s="3">
        <f t="shared" si="209"/>
        <v>2025</v>
      </c>
      <c r="C4427" t="str">
        <f t="shared" si="207"/>
        <v>2024-2025</v>
      </c>
      <c r="D4427" t="s">
        <v>147</v>
      </c>
      <c r="E4427" t="s">
        <v>24</v>
      </c>
      <c r="F4427" t="str">
        <f t="shared" si="208"/>
        <v>New South Wales</v>
      </c>
      <c r="G4427" t="s">
        <v>10</v>
      </c>
      <c r="H4427">
        <v>2795</v>
      </c>
      <c r="I4427" t="s">
        <v>11</v>
      </c>
      <c r="J4427" t="s">
        <v>25</v>
      </c>
      <c r="K4427" t="s">
        <v>152</v>
      </c>
      <c r="L4427" t="s">
        <v>13</v>
      </c>
      <c r="M4427" s="5">
        <v>5754.1299999999992</v>
      </c>
      <c r="N4427">
        <v>1</v>
      </c>
    </row>
    <row r="4428" spans="1:14" x14ac:dyDescent="0.25">
      <c r="A4428" s="2">
        <v>45653</v>
      </c>
      <c r="B4428" s="3">
        <f t="shared" si="209"/>
        <v>2025</v>
      </c>
      <c r="C4428" t="str">
        <f t="shared" si="207"/>
        <v>2024-2025</v>
      </c>
      <c r="D4428" t="s">
        <v>148</v>
      </c>
      <c r="E4428" t="s">
        <v>124</v>
      </c>
      <c r="F4428" t="str">
        <f t="shared" si="208"/>
        <v>New South Wales</v>
      </c>
      <c r="G4428" t="s">
        <v>10</v>
      </c>
      <c r="H4428">
        <v>2015</v>
      </c>
      <c r="I4428" t="s">
        <v>11</v>
      </c>
      <c r="J4428" t="s">
        <v>12</v>
      </c>
      <c r="K4428" t="s">
        <v>152</v>
      </c>
      <c r="L4428" t="s">
        <v>13</v>
      </c>
      <c r="M4428" s="5">
        <v>5761.56</v>
      </c>
      <c r="N4428">
        <v>1</v>
      </c>
    </row>
    <row r="4429" spans="1:14" x14ac:dyDescent="0.25">
      <c r="A4429" s="2">
        <v>45759</v>
      </c>
      <c r="B4429" s="3">
        <f t="shared" si="209"/>
        <v>2025</v>
      </c>
      <c r="C4429" t="str">
        <f t="shared" si="207"/>
        <v>2024-2025</v>
      </c>
      <c r="D4429" t="s">
        <v>147</v>
      </c>
      <c r="E4429" t="s">
        <v>103</v>
      </c>
      <c r="F4429" t="str">
        <f t="shared" si="208"/>
        <v>Queensland</v>
      </c>
      <c r="G4429" t="s">
        <v>35</v>
      </c>
      <c r="H4429">
        <v>4509</v>
      </c>
      <c r="I4429" t="s">
        <v>11</v>
      </c>
      <c r="J4429" t="s">
        <v>104</v>
      </c>
      <c r="K4429" t="s">
        <v>149</v>
      </c>
      <c r="L4429" t="s">
        <v>15</v>
      </c>
      <c r="M4429" s="5">
        <v>5802.1000000000022</v>
      </c>
      <c r="N4429">
        <v>1</v>
      </c>
    </row>
    <row r="4430" spans="1:14" x14ac:dyDescent="0.25">
      <c r="A4430" s="2">
        <v>45342</v>
      </c>
      <c r="B4430" s="3">
        <f t="shared" si="209"/>
        <v>2024</v>
      </c>
      <c r="C4430" t="str">
        <f t="shared" si="207"/>
        <v>2023-2024</v>
      </c>
      <c r="D4430" t="s">
        <v>147</v>
      </c>
      <c r="E4430" t="s">
        <v>64</v>
      </c>
      <c r="F4430" t="str">
        <f t="shared" si="208"/>
        <v>Victoria</v>
      </c>
      <c r="G4430" t="s">
        <v>45</v>
      </c>
      <c r="H4430">
        <v>3199</v>
      </c>
      <c r="I4430" t="s">
        <v>11</v>
      </c>
      <c r="J4430" t="s">
        <v>63</v>
      </c>
      <c r="K4430" t="s">
        <v>152</v>
      </c>
      <c r="L4430" t="s">
        <v>13</v>
      </c>
      <c r="M4430" s="5">
        <v>5804.51</v>
      </c>
      <c r="N4430">
        <v>1</v>
      </c>
    </row>
    <row r="4431" spans="1:14" x14ac:dyDescent="0.25">
      <c r="A4431" s="2">
        <v>45392</v>
      </c>
      <c r="B4431" s="3">
        <f t="shared" si="209"/>
        <v>2024</v>
      </c>
      <c r="C4431" t="str">
        <f t="shared" si="207"/>
        <v>2023-2024</v>
      </c>
      <c r="D4431" t="s">
        <v>147</v>
      </c>
      <c r="E4431" t="s">
        <v>117</v>
      </c>
      <c r="F4431" t="str">
        <f t="shared" si="208"/>
        <v>Queensland</v>
      </c>
      <c r="G4431" t="s">
        <v>35</v>
      </c>
      <c r="H4431">
        <v>4119</v>
      </c>
      <c r="I4431" t="s">
        <v>11</v>
      </c>
      <c r="J4431" t="s">
        <v>43</v>
      </c>
      <c r="K4431" t="s">
        <v>151</v>
      </c>
      <c r="L4431" t="s">
        <v>21</v>
      </c>
      <c r="M4431" s="5">
        <v>5809.8700000000017</v>
      </c>
      <c r="N4431">
        <v>1</v>
      </c>
    </row>
    <row r="4432" spans="1:14" x14ac:dyDescent="0.25">
      <c r="A4432" s="2">
        <v>45535</v>
      </c>
      <c r="B4432" s="3">
        <f t="shared" si="209"/>
        <v>2025</v>
      </c>
      <c r="C4432" t="str">
        <f t="shared" si="207"/>
        <v>2024-2025</v>
      </c>
      <c r="D4432" t="s">
        <v>147</v>
      </c>
      <c r="E4432" t="s">
        <v>113</v>
      </c>
      <c r="F4432" t="str">
        <f t="shared" si="208"/>
        <v>Queensland</v>
      </c>
      <c r="G4432" t="s">
        <v>35</v>
      </c>
      <c r="H4432">
        <v>4215</v>
      </c>
      <c r="I4432" t="s">
        <v>11</v>
      </c>
      <c r="J4432" t="s">
        <v>104</v>
      </c>
      <c r="K4432" t="s">
        <v>151</v>
      </c>
      <c r="L4432" t="s">
        <v>21</v>
      </c>
      <c r="M4432" s="5">
        <v>5832.199999999998</v>
      </c>
      <c r="N4432">
        <v>1</v>
      </c>
    </row>
    <row r="4433" spans="1:14" x14ac:dyDescent="0.25">
      <c r="A4433" s="2">
        <v>45884</v>
      </c>
      <c r="B4433" s="3">
        <f t="shared" si="209"/>
        <v>2026</v>
      </c>
      <c r="C4433" t="str">
        <f t="shared" si="207"/>
        <v>2025-2026</v>
      </c>
      <c r="D4433" t="s">
        <v>148</v>
      </c>
      <c r="E4433" t="s">
        <v>78</v>
      </c>
      <c r="F4433" t="str">
        <f t="shared" si="208"/>
        <v>New South Wales</v>
      </c>
      <c r="G4433" t="s">
        <v>10</v>
      </c>
      <c r="H4433">
        <v>2350</v>
      </c>
      <c r="I4433" t="s">
        <v>11</v>
      </c>
      <c r="J4433" t="s">
        <v>68</v>
      </c>
      <c r="K4433" t="s">
        <v>153</v>
      </c>
      <c r="L4433" t="s">
        <v>16</v>
      </c>
      <c r="M4433" s="5">
        <v>5894.8900000000012</v>
      </c>
      <c r="N4433">
        <v>1</v>
      </c>
    </row>
    <row r="4434" spans="1:14" x14ac:dyDescent="0.25">
      <c r="A4434" s="2">
        <v>45855</v>
      </c>
      <c r="B4434" s="3">
        <f t="shared" si="209"/>
        <v>2026</v>
      </c>
      <c r="C4434" t="str">
        <f t="shared" si="207"/>
        <v>2025-2026</v>
      </c>
      <c r="D4434" t="s">
        <v>147</v>
      </c>
      <c r="E4434" t="s">
        <v>142</v>
      </c>
      <c r="F4434" t="str">
        <f t="shared" si="208"/>
        <v>Australian Capital Territory</v>
      </c>
      <c r="G4434" t="s">
        <v>80</v>
      </c>
      <c r="H4434">
        <v>2609</v>
      </c>
      <c r="I4434" t="s">
        <v>11</v>
      </c>
      <c r="J4434" t="s">
        <v>58</v>
      </c>
      <c r="K4434" t="s">
        <v>150</v>
      </c>
      <c r="L4434" t="s">
        <v>18</v>
      </c>
      <c r="M4434" s="5">
        <v>5935.05</v>
      </c>
      <c r="N4434">
        <v>1</v>
      </c>
    </row>
    <row r="4435" spans="1:14" x14ac:dyDescent="0.25">
      <c r="A4435" s="2">
        <v>45821</v>
      </c>
      <c r="B4435" s="3">
        <f t="shared" si="209"/>
        <v>2025</v>
      </c>
      <c r="C4435" t="str">
        <f t="shared" si="207"/>
        <v>2024-2025</v>
      </c>
      <c r="D4435" t="s">
        <v>148</v>
      </c>
      <c r="E4435" t="s">
        <v>72</v>
      </c>
      <c r="F4435" t="str">
        <f t="shared" si="208"/>
        <v>Western Australia</v>
      </c>
      <c r="G4435" t="s">
        <v>48</v>
      </c>
      <c r="H4435">
        <v>6010</v>
      </c>
      <c r="I4435" t="s">
        <v>11</v>
      </c>
      <c r="J4435" t="s">
        <v>49</v>
      </c>
      <c r="K4435" t="s">
        <v>150</v>
      </c>
      <c r="L4435" t="s">
        <v>18</v>
      </c>
      <c r="M4435" s="5">
        <v>5936.02</v>
      </c>
      <c r="N4435">
        <v>1</v>
      </c>
    </row>
    <row r="4436" spans="1:14" x14ac:dyDescent="0.25">
      <c r="A4436" s="2">
        <v>45331</v>
      </c>
      <c r="B4436" s="3">
        <f t="shared" si="209"/>
        <v>2024</v>
      </c>
      <c r="C4436" t="str">
        <f t="shared" si="207"/>
        <v>2023-2024</v>
      </c>
      <c r="D4436" t="s">
        <v>147</v>
      </c>
      <c r="E4436" t="s">
        <v>57</v>
      </c>
      <c r="F4436" t="str">
        <f t="shared" si="208"/>
        <v>New South Wales</v>
      </c>
      <c r="G4436" t="s">
        <v>10</v>
      </c>
      <c r="H4436">
        <v>2560</v>
      </c>
      <c r="I4436" t="s">
        <v>11</v>
      </c>
      <c r="J4436" t="s">
        <v>58</v>
      </c>
      <c r="K4436" t="s">
        <v>151</v>
      </c>
      <c r="L4436" t="s">
        <v>21</v>
      </c>
      <c r="M4436" s="5">
        <v>6008.17</v>
      </c>
      <c r="N4436">
        <v>1</v>
      </c>
    </row>
    <row r="4437" spans="1:14" x14ac:dyDescent="0.25">
      <c r="A4437" s="2">
        <v>45326</v>
      </c>
      <c r="B4437" s="3">
        <f t="shared" si="209"/>
        <v>2024</v>
      </c>
      <c r="C4437" t="str">
        <f t="shared" si="207"/>
        <v>2023-2024</v>
      </c>
      <c r="D4437" t="s">
        <v>147</v>
      </c>
      <c r="E4437" t="s">
        <v>145</v>
      </c>
      <c r="F4437" t="str">
        <f t="shared" si="208"/>
        <v>New South Wales</v>
      </c>
      <c r="G4437" t="s">
        <v>10</v>
      </c>
      <c r="H4437">
        <v>2101</v>
      </c>
      <c r="I4437" t="s">
        <v>11</v>
      </c>
      <c r="J4437" t="s">
        <v>27</v>
      </c>
      <c r="K4437" t="s">
        <v>150</v>
      </c>
      <c r="L4437" t="s">
        <v>18</v>
      </c>
      <c r="M4437" s="5">
        <v>6048.9699999999984</v>
      </c>
      <c r="N4437">
        <v>1</v>
      </c>
    </row>
    <row r="4438" spans="1:14" x14ac:dyDescent="0.25">
      <c r="A4438" s="2">
        <v>45450</v>
      </c>
      <c r="B4438" s="3">
        <f t="shared" si="209"/>
        <v>2024</v>
      </c>
      <c r="C4438" t="str">
        <f t="shared" si="207"/>
        <v>2023-2024</v>
      </c>
      <c r="D4438" t="s">
        <v>147</v>
      </c>
      <c r="E4438" t="s">
        <v>57</v>
      </c>
      <c r="F4438" t="str">
        <f t="shared" si="208"/>
        <v>New South Wales</v>
      </c>
      <c r="G4438" t="s">
        <v>10</v>
      </c>
      <c r="H4438">
        <v>2560</v>
      </c>
      <c r="I4438" t="s">
        <v>11</v>
      </c>
      <c r="J4438" t="s">
        <v>58</v>
      </c>
      <c r="K4438" t="s">
        <v>153</v>
      </c>
      <c r="L4438" t="s">
        <v>16</v>
      </c>
      <c r="M4438" s="5">
        <v>6061.11</v>
      </c>
      <c r="N4438">
        <v>1</v>
      </c>
    </row>
    <row r="4439" spans="1:14" x14ac:dyDescent="0.25">
      <c r="A4439" s="2">
        <v>45400</v>
      </c>
      <c r="B4439" s="3">
        <f t="shared" si="209"/>
        <v>2024</v>
      </c>
      <c r="C4439" t="str">
        <f t="shared" si="207"/>
        <v>2023-2024</v>
      </c>
      <c r="D4439" t="s">
        <v>147</v>
      </c>
      <c r="E4439" t="s">
        <v>112</v>
      </c>
      <c r="F4439" t="str">
        <f t="shared" si="208"/>
        <v>Victoria</v>
      </c>
      <c r="G4439" t="s">
        <v>45</v>
      </c>
      <c r="H4439">
        <v>3076</v>
      </c>
      <c r="I4439" t="s">
        <v>11</v>
      </c>
      <c r="J4439" t="s">
        <v>46</v>
      </c>
      <c r="K4439" t="s">
        <v>149</v>
      </c>
      <c r="L4439" t="s">
        <v>15</v>
      </c>
      <c r="M4439" s="5">
        <v>6065.880000000001</v>
      </c>
      <c r="N4439">
        <v>1</v>
      </c>
    </row>
    <row r="4440" spans="1:14" x14ac:dyDescent="0.25">
      <c r="A4440" s="2">
        <v>45659</v>
      </c>
      <c r="B4440" s="3">
        <f t="shared" si="209"/>
        <v>2025</v>
      </c>
      <c r="C4440" t="str">
        <f t="shared" si="207"/>
        <v>2024-2025</v>
      </c>
      <c r="D4440" t="s">
        <v>147</v>
      </c>
      <c r="E4440" t="s">
        <v>42</v>
      </c>
      <c r="F4440" t="str">
        <f t="shared" si="208"/>
        <v>Queensland</v>
      </c>
      <c r="G4440" t="s">
        <v>35</v>
      </c>
      <c r="H4440">
        <v>4053</v>
      </c>
      <c r="I4440" t="s">
        <v>11</v>
      </c>
      <c r="J4440" t="s">
        <v>43</v>
      </c>
      <c r="K4440" t="s">
        <v>152</v>
      </c>
      <c r="L4440" t="s">
        <v>13</v>
      </c>
      <c r="M4440" s="5">
        <v>6066.260000000002</v>
      </c>
      <c r="N4440">
        <v>1</v>
      </c>
    </row>
    <row r="4441" spans="1:14" x14ac:dyDescent="0.25">
      <c r="A4441" s="2">
        <v>45466</v>
      </c>
      <c r="B4441" s="3">
        <f t="shared" si="209"/>
        <v>2024</v>
      </c>
      <c r="C4441" t="str">
        <f t="shared" si="207"/>
        <v>2023-2024</v>
      </c>
      <c r="D4441" t="s">
        <v>148</v>
      </c>
      <c r="E4441" t="s">
        <v>96</v>
      </c>
      <c r="F4441" t="str">
        <f t="shared" si="208"/>
        <v>Western Australia</v>
      </c>
      <c r="G4441" t="s">
        <v>48</v>
      </c>
      <c r="H4441">
        <v>6330</v>
      </c>
      <c r="I4441" t="s">
        <v>11</v>
      </c>
      <c r="J4441" t="s">
        <v>94</v>
      </c>
      <c r="K4441" t="s">
        <v>151</v>
      </c>
      <c r="L4441" t="s">
        <v>21</v>
      </c>
      <c r="M4441" s="5">
        <v>6080.3399999999992</v>
      </c>
      <c r="N4441">
        <v>1</v>
      </c>
    </row>
    <row r="4442" spans="1:14" x14ac:dyDescent="0.25">
      <c r="A4442" s="2">
        <v>45696</v>
      </c>
      <c r="B4442" s="3">
        <f t="shared" si="209"/>
        <v>2025</v>
      </c>
      <c r="C4442" t="str">
        <f t="shared" si="207"/>
        <v>2024-2025</v>
      </c>
      <c r="D4442" t="s">
        <v>147</v>
      </c>
      <c r="E4442" t="s">
        <v>41</v>
      </c>
      <c r="F4442" t="str">
        <f t="shared" si="208"/>
        <v>New South Wales</v>
      </c>
      <c r="G4442" t="s">
        <v>10</v>
      </c>
      <c r="H4442">
        <v>2830</v>
      </c>
      <c r="I4442" t="s">
        <v>11</v>
      </c>
      <c r="J4442" t="s">
        <v>25</v>
      </c>
      <c r="K4442" t="s">
        <v>153</v>
      </c>
      <c r="L4442" t="s">
        <v>16</v>
      </c>
      <c r="M4442" s="5">
        <v>6156.3099999999995</v>
      </c>
      <c r="N4442">
        <v>1</v>
      </c>
    </row>
    <row r="4443" spans="1:14" x14ac:dyDescent="0.25">
      <c r="A4443" s="2">
        <v>45730</v>
      </c>
      <c r="B4443" s="3">
        <f t="shared" si="209"/>
        <v>2025</v>
      </c>
      <c r="C4443" t="str">
        <f t="shared" si="207"/>
        <v>2024-2025</v>
      </c>
      <c r="D4443" t="s">
        <v>147</v>
      </c>
      <c r="E4443" t="s">
        <v>122</v>
      </c>
      <c r="F4443" t="str">
        <f t="shared" si="208"/>
        <v>New South Wales</v>
      </c>
      <c r="G4443" t="s">
        <v>10</v>
      </c>
      <c r="H4443">
        <v>2650</v>
      </c>
      <c r="I4443" t="s">
        <v>11</v>
      </c>
      <c r="J4443" t="s">
        <v>25</v>
      </c>
      <c r="K4443" t="s">
        <v>151</v>
      </c>
      <c r="L4443" t="s">
        <v>21</v>
      </c>
      <c r="M4443" s="5">
        <v>6198.0200000000013</v>
      </c>
      <c r="N4443">
        <v>1</v>
      </c>
    </row>
    <row r="4444" spans="1:14" x14ac:dyDescent="0.25">
      <c r="A4444" s="2">
        <v>45889</v>
      </c>
      <c r="B4444" s="3">
        <f t="shared" si="209"/>
        <v>2026</v>
      </c>
      <c r="C4444" t="str">
        <f t="shared" si="207"/>
        <v>2025-2026</v>
      </c>
      <c r="D4444" t="s">
        <v>147</v>
      </c>
      <c r="E4444" t="s">
        <v>145</v>
      </c>
      <c r="F4444" t="str">
        <f t="shared" si="208"/>
        <v>New South Wales</v>
      </c>
      <c r="G4444" t="s">
        <v>10</v>
      </c>
      <c r="H4444">
        <v>2101</v>
      </c>
      <c r="I4444" t="s">
        <v>11</v>
      </c>
      <c r="J4444" t="s">
        <v>27</v>
      </c>
      <c r="K4444" t="s">
        <v>153</v>
      </c>
      <c r="L4444" t="s">
        <v>16</v>
      </c>
      <c r="M4444" s="5">
        <v>6228.0300000000016</v>
      </c>
      <c r="N4444">
        <v>1</v>
      </c>
    </row>
    <row r="4445" spans="1:14" x14ac:dyDescent="0.25">
      <c r="A4445" s="2">
        <v>45493</v>
      </c>
      <c r="B4445" s="3">
        <f t="shared" si="209"/>
        <v>2025</v>
      </c>
      <c r="C4445" t="str">
        <f t="shared" si="207"/>
        <v>2024-2025</v>
      </c>
      <c r="D4445" t="s">
        <v>147</v>
      </c>
      <c r="E4445" t="s">
        <v>65</v>
      </c>
      <c r="F4445" t="str">
        <f t="shared" si="208"/>
        <v>New South Wales</v>
      </c>
      <c r="G4445" t="s">
        <v>10</v>
      </c>
      <c r="H4445">
        <v>2541</v>
      </c>
      <c r="I4445" t="s">
        <v>11</v>
      </c>
      <c r="J4445" t="s">
        <v>58</v>
      </c>
      <c r="K4445" t="s">
        <v>153</v>
      </c>
      <c r="L4445" t="s">
        <v>16</v>
      </c>
      <c r="M4445" s="5">
        <v>6251.5000000000009</v>
      </c>
      <c r="N4445">
        <v>1</v>
      </c>
    </row>
    <row r="4446" spans="1:14" x14ac:dyDescent="0.25">
      <c r="A4446" s="2">
        <v>45951</v>
      </c>
      <c r="B4446" s="3">
        <f t="shared" si="209"/>
        <v>2026</v>
      </c>
      <c r="C4446" t="str">
        <f t="shared" si="207"/>
        <v>2025-2026</v>
      </c>
      <c r="D4446" t="s">
        <v>147</v>
      </c>
      <c r="E4446" t="s">
        <v>65</v>
      </c>
      <c r="F4446" t="str">
        <f t="shared" si="208"/>
        <v>New South Wales</v>
      </c>
      <c r="G4446" t="s">
        <v>10</v>
      </c>
      <c r="H4446">
        <v>2541</v>
      </c>
      <c r="I4446" t="s">
        <v>11</v>
      </c>
      <c r="J4446" t="s">
        <v>58</v>
      </c>
      <c r="K4446" t="s">
        <v>149</v>
      </c>
      <c r="L4446" t="s">
        <v>15</v>
      </c>
      <c r="M4446" s="5">
        <v>6304.0499999999993</v>
      </c>
      <c r="N4446">
        <v>1</v>
      </c>
    </row>
    <row r="4447" spans="1:14" x14ac:dyDescent="0.25">
      <c r="A4447" s="2">
        <v>45309</v>
      </c>
      <c r="B4447" s="3">
        <f t="shared" si="209"/>
        <v>2024</v>
      </c>
      <c r="C4447" t="str">
        <f t="shared" si="207"/>
        <v>2023-2024</v>
      </c>
      <c r="D4447" t="s">
        <v>147</v>
      </c>
      <c r="E4447" t="s">
        <v>117</v>
      </c>
      <c r="F4447" t="str">
        <f t="shared" si="208"/>
        <v>Queensland</v>
      </c>
      <c r="G4447" t="s">
        <v>35</v>
      </c>
      <c r="H4447">
        <v>4119</v>
      </c>
      <c r="I4447" t="s">
        <v>11</v>
      </c>
      <c r="J4447" t="s">
        <v>43</v>
      </c>
      <c r="K4447" t="s">
        <v>149</v>
      </c>
      <c r="L4447" t="s">
        <v>15</v>
      </c>
      <c r="M4447" s="5">
        <v>6393.6899999999987</v>
      </c>
      <c r="N4447">
        <v>1</v>
      </c>
    </row>
    <row r="4448" spans="1:14" x14ac:dyDescent="0.25">
      <c r="A4448" s="2">
        <v>45602</v>
      </c>
      <c r="B4448" s="3">
        <f t="shared" si="209"/>
        <v>2025</v>
      </c>
      <c r="C4448" t="str">
        <f t="shared" si="207"/>
        <v>2024-2025</v>
      </c>
      <c r="D4448" t="s">
        <v>147</v>
      </c>
      <c r="E4448" t="s">
        <v>132</v>
      </c>
      <c r="F4448" t="str">
        <f t="shared" si="208"/>
        <v>New South Wales</v>
      </c>
      <c r="G4448" t="s">
        <v>10</v>
      </c>
      <c r="H4448">
        <v>2800</v>
      </c>
      <c r="I4448" t="s">
        <v>11</v>
      </c>
      <c r="J4448" t="s">
        <v>25</v>
      </c>
      <c r="K4448" t="s">
        <v>149</v>
      </c>
      <c r="L4448" t="s">
        <v>15</v>
      </c>
      <c r="M4448" s="5">
        <v>6426.4800000000005</v>
      </c>
      <c r="N4448">
        <v>1</v>
      </c>
    </row>
    <row r="4449" spans="1:14" x14ac:dyDescent="0.25">
      <c r="A4449" s="2">
        <v>45419</v>
      </c>
      <c r="B4449" s="3">
        <f t="shared" si="209"/>
        <v>2024</v>
      </c>
      <c r="C4449" t="str">
        <f t="shared" si="207"/>
        <v>2023-2024</v>
      </c>
      <c r="D4449" t="s">
        <v>147</v>
      </c>
      <c r="E4449" t="s">
        <v>109</v>
      </c>
      <c r="F4449" t="str">
        <f t="shared" si="208"/>
        <v>New South Wales</v>
      </c>
      <c r="G4449" t="s">
        <v>10</v>
      </c>
      <c r="H4449">
        <v>2480</v>
      </c>
      <c r="I4449" t="s">
        <v>11</v>
      </c>
      <c r="J4449" t="s">
        <v>68</v>
      </c>
      <c r="K4449" t="s">
        <v>149</v>
      </c>
      <c r="L4449" t="s">
        <v>15</v>
      </c>
      <c r="M4449" s="5">
        <v>6442.1700000000046</v>
      </c>
      <c r="N4449">
        <v>1</v>
      </c>
    </row>
    <row r="4450" spans="1:14" x14ac:dyDescent="0.25">
      <c r="A4450" s="2">
        <v>45532</v>
      </c>
      <c r="B4450" s="3">
        <f t="shared" si="209"/>
        <v>2025</v>
      </c>
      <c r="C4450" t="str">
        <f t="shared" si="207"/>
        <v>2024-2025</v>
      </c>
      <c r="D4450" t="s">
        <v>147</v>
      </c>
      <c r="E4450" t="s">
        <v>145</v>
      </c>
      <c r="F4450" t="str">
        <f t="shared" si="208"/>
        <v>New South Wales</v>
      </c>
      <c r="G4450" t="s">
        <v>10</v>
      </c>
      <c r="H4450">
        <v>2101</v>
      </c>
      <c r="I4450" t="s">
        <v>11</v>
      </c>
      <c r="J4450" t="s">
        <v>27</v>
      </c>
      <c r="K4450" t="s">
        <v>149</v>
      </c>
      <c r="L4450" t="s">
        <v>15</v>
      </c>
      <c r="M4450" s="5">
        <v>6445.0500000000011</v>
      </c>
      <c r="N4450">
        <v>1</v>
      </c>
    </row>
    <row r="4451" spans="1:14" x14ac:dyDescent="0.25">
      <c r="A4451" s="2">
        <v>45329</v>
      </c>
      <c r="B4451" s="3">
        <f t="shared" si="209"/>
        <v>2024</v>
      </c>
      <c r="C4451" t="str">
        <f t="shared" si="207"/>
        <v>2023-2024</v>
      </c>
      <c r="D4451" t="s">
        <v>147</v>
      </c>
      <c r="E4451" t="s">
        <v>64</v>
      </c>
      <c r="F4451" t="str">
        <f t="shared" si="208"/>
        <v>Victoria</v>
      </c>
      <c r="G4451" t="s">
        <v>45</v>
      </c>
      <c r="H4451">
        <v>3199</v>
      </c>
      <c r="I4451" t="s">
        <v>11</v>
      </c>
      <c r="J4451" t="s">
        <v>63</v>
      </c>
      <c r="K4451" t="s">
        <v>150</v>
      </c>
      <c r="L4451" t="s">
        <v>18</v>
      </c>
      <c r="M4451" s="5">
        <v>6446.1200000000008</v>
      </c>
      <c r="N4451">
        <v>1</v>
      </c>
    </row>
    <row r="4452" spans="1:14" x14ac:dyDescent="0.25">
      <c r="A4452" s="2">
        <v>45567</v>
      </c>
      <c r="B4452" s="3">
        <f t="shared" si="209"/>
        <v>2025</v>
      </c>
      <c r="C4452" t="str">
        <f t="shared" si="207"/>
        <v>2024-2025</v>
      </c>
      <c r="D4452" t="s">
        <v>147</v>
      </c>
      <c r="E4452" t="s">
        <v>143</v>
      </c>
      <c r="F4452" t="str">
        <f t="shared" si="208"/>
        <v>New South Wales</v>
      </c>
      <c r="G4452" t="s">
        <v>10</v>
      </c>
      <c r="H4452">
        <v>2154</v>
      </c>
      <c r="I4452" t="s">
        <v>11</v>
      </c>
      <c r="J4452" t="s">
        <v>27</v>
      </c>
      <c r="K4452" t="s">
        <v>149</v>
      </c>
      <c r="L4452" t="s">
        <v>15</v>
      </c>
      <c r="M4452" s="5">
        <v>6492.4899999999989</v>
      </c>
      <c r="N4452">
        <v>1</v>
      </c>
    </row>
    <row r="4453" spans="1:14" x14ac:dyDescent="0.25">
      <c r="A4453" s="2">
        <v>45530</v>
      </c>
      <c r="B4453" s="3">
        <f t="shared" si="209"/>
        <v>2025</v>
      </c>
      <c r="C4453" t="str">
        <f t="shared" si="207"/>
        <v>2024-2025</v>
      </c>
      <c r="D4453" t="s">
        <v>147</v>
      </c>
      <c r="E4453" t="s">
        <v>103</v>
      </c>
      <c r="F4453" t="str">
        <f t="shared" si="208"/>
        <v>Queensland</v>
      </c>
      <c r="G4453" t="s">
        <v>35</v>
      </c>
      <c r="H4453">
        <v>4509</v>
      </c>
      <c r="I4453" t="s">
        <v>11</v>
      </c>
      <c r="J4453" t="s">
        <v>104</v>
      </c>
      <c r="K4453" t="s">
        <v>150</v>
      </c>
      <c r="L4453" t="s">
        <v>18</v>
      </c>
      <c r="M4453" s="5">
        <v>6508.58</v>
      </c>
      <c r="N4453">
        <v>1</v>
      </c>
    </row>
    <row r="4454" spans="1:14" x14ac:dyDescent="0.25">
      <c r="A4454" s="2">
        <v>45604</v>
      </c>
      <c r="B4454" s="3">
        <f t="shared" si="209"/>
        <v>2025</v>
      </c>
      <c r="C4454" t="str">
        <f t="shared" si="207"/>
        <v>2024-2025</v>
      </c>
      <c r="D4454" t="s">
        <v>147</v>
      </c>
      <c r="E4454" t="s">
        <v>146</v>
      </c>
      <c r="F4454" t="str">
        <f t="shared" si="208"/>
        <v>Victoria</v>
      </c>
      <c r="G4454" t="s">
        <v>45</v>
      </c>
      <c r="H4454">
        <v>3353</v>
      </c>
      <c r="I4454" t="s">
        <v>11</v>
      </c>
      <c r="J4454" t="s">
        <v>60</v>
      </c>
      <c r="K4454" t="s">
        <v>151</v>
      </c>
      <c r="L4454" t="s">
        <v>21</v>
      </c>
      <c r="M4454" s="5">
        <v>6511.67</v>
      </c>
      <c r="N4454">
        <v>1</v>
      </c>
    </row>
    <row r="4455" spans="1:14" x14ac:dyDescent="0.25">
      <c r="A4455" s="2">
        <v>45508</v>
      </c>
      <c r="B4455" s="3">
        <f t="shared" si="209"/>
        <v>2025</v>
      </c>
      <c r="C4455" t="str">
        <f t="shared" si="207"/>
        <v>2024-2025</v>
      </c>
      <c r="D4455" t="s">
        <v>147</v>
      </c>
      <c r="E4455" t="s">
        <v>137</v>
      </c>
      <c r="F4455" t="str">
        <f t="shared" si="208"/>
        <v>New South Wales</v>
      </c>
      <c r="G4455" t="s">
        <v>10</v>
      </c>
      <c r="H4455">
        <v>2031</v>
      </c>
      <c r="I4455" t="s">
        <v>11</v>
      </c>
      <c r="J4455" t="s">
        <v>12</v>
      </c>
      <c r="K4455" t="s">
        <v>149</v>
      </c>
      <c r="L4455" t="s">
        <v>15</v>
      </c>
      <c r="M4455" s="5">
        <v>6526.579999999999</v>
      </c>
      <c r="N4455">
        <v>1</v>
      </c>
    </row>
    <row r="4456" spans="1:14" x14ac:dyDescent="0.25">
      <c r="A4456" s="2">
        <v>45853</v>
      </c>
      <c r="B4456" s="3">
        <f t="shared" si="209"/>
        <v>2026</v>
      </c>
      <c r="C4456" t="str">
        <f t="shared" si="207"/>
        <v>2025-2026</v>
      </c>
      <c r="D4456" t="s">
        <v>147</v>
      </c>
      <c r="E4456" t="s">
        <v>64</v>
      </c>
      <c r="F4456" t="str">
        <f t="shared" si="208"/>
        <v>Victoria</v>
      </c>
      <c r="G4456" t="s">
        <v>45</v>
      </c>
      <c r="H4456">
        <v>3199</v>
      </c>
      <c r="I4456" t="s">
        <v>11</v>
      </c>
      <c r="J4456" t="s">
        <v>63</v>
      </c>
      <c r="K4456" t="s">
        <v>151</v>
      </c>
      <c r="L4456" t="s">
        <v>21</v>
      </c>
      <c r="M4456" s="5">
        <v>6630.3700000000008</v>
      </c>
      <c r="N4456">
        <v>1</v>
      </c>
    </row>
    <row r="4457" spans="1:14" x14ac:dyDescent="0.25">
      <c r="A4457" s="2">
        <v>45911</v>
      </c>
      <c r="B4457" s="3">
        <f t="shared" si="209"/>
        <v>2026</v>
      </c>
      <c r="C4457" t="str">
        <f t="shared" si="207"/>
        <v>2025-2026</v>
      </c>
      <c r="D4457" t="s">
        <v>147</v>
      </c>
      <c r="E4457" t="s">
        <v>9</v>
      </c>
      <c r="F4457" t="str">
        <f t="shared" si="208"/>
        <v>New South Wales</v>
      </c>
      <c r="G4457" t="s">
        <v>10</v>
      </c>
      <c r="H4457">
        <v>2067</v>
      </c>
      <c r="I4457" t="s">
        <v>11</v>
      </c>
      <c r="J4457" t="s">
        <v>12</v>
      </c>
      <c r="K4457" t="s">
        <v>149</v>
      </c>
      <c r="L4457" t="s">
        <v>15</v>
      </c>
      <c r="M4457" s="5">
        <v>6641.9900000000016</v>
      </c>
      <c r="N4457">
        <v>1</v>
      </c>
    </row>
    <row r="4458" spans="1:14" x14ac:dyDescent="0.25">
      <c r="A4458" s="2">
        <v>45589</v>
      </c>
      <c r="B4458" s="3">
        <f t="shared" si="209"/>
        <v>2025</v>
      </c>
      <c r="C4458" t="str">
        <f t="shared" si="207"/>
        <v>2024-2025</v>
      </c>
      <c r="D4458" t="s">
        <v>147</v>
      </c>
      <c r="E4458" t="s">
        <v>99</v>
      </c>
      <c r="F4458" t="str">
        <f t="shared" si="208"/>
        <v>Victoria</v>
      </c>
      <c r="G4458" t="s">
        <v>45</v>
      </c>
      <c r="H4458">
        <v>3148</v>
      </c>
      <c r="I4458" t="s">
        <v>11</v>
      </c>
      <c r="J4458" t="s">
        <v>63</v>
      </c>
      <c r="K4458" t="s">
        <v>150</v>
      </c>
      <c r="L4458" t="s">
        <v>18</v>
      </c>
      <c r="M4458" s="5">
        <v>6642.2</v>
      </c>
      <c r="N4458">
        <v>1</v>
      </c>
    </row>
    <row r="4459" spans="1:14" x14ac:dyDescent="0.25">
      <c r="A4459" s="2">
        <v>45439</v>
      </c>
      <c r="B4459" s="3">
        <f t="shared" si="209"/>
        <v>2024</v>
      </c>
      <c r="C4459" t="str">
        <f t="shared" si="207"/>
        <v>2023-2024</v>
      </c>
      <c r="D4459" t="s">
        <v>148</v>
      </c>
      <c r="E4459" t="s">
        <v>44</v>
      </c>
      <c r="F4459" t="str">
        <f t="shared" si="208"/>
        <v>Victoria</v>
      </c>
      <c r="G4459" t="s">
        <v>45</v>
      </c>
      <c r="H4459">
        <v>3066</v>
      </c>
      <c r="I4459" t="s">
        <v>11</v>
      </c>
      <c r="J4459" t="s">
        <v>46</v>
      </c>
      <c r="K4459" t="s">
        <v>149</v>
      </c>
      <c r="L4459" t="s">
        <v>15</v>
      </c>
      <c r="M4459" s="5">
        <v>6701.9900000000007</v>
      </c>
      <c r="N4459">
        <v>1</v>
      </c>
    </row>
    <row r="4460" spans="1:14" x14ac:dyDescent="0.25">
      <c r="A4460" s="2">
        <v>45532</v>
      </c>
      <c r="B4460" s="3">
        <f t="shared" si="209"/>
        <v>2025</v>
      </c>
      <c r="C4460" t="str">
        <f t="shared" si="207"/>
        <v>2024-2025</v>
      </c>
      <c r="D4460" t="s">
        <v>147</v>
      </c>
      <c r="E4460" t="s">
        <v>99</v>
      </c>
      <c r="F4460" t="str">
        <f t="shared" si="208"/>
        <v>Victoria</v>
      </c>
      <c r="G4460" t="s">
        <v>45</v>
      </c>
      <c r="H4460">
        <v>3148</v>
      </c>
      <c r="I4460" t="s">
        <v>11</v>
      </c>
      <c r="J4460" t="s">
        <v>63</v>
      </c>
      <c r="K4460" t="s">
        <v>153</v>
      </c>
      <c r="L4460" t="s">
        <v>16</v>
      </c>
      <c r="M4460" s="5">
        <v>6708.3900000000012</v>
      </c>
      <c r="N4460">
        <v>1</v>
      </c>
    </row>
    <row r="4461" spans="1:14" x14ac:dyDescent="0.25">
      <c r="A4461" s="2">
        <v>45481</v>
      </c>
      <c r="B4461" s="3">
        <f t="shared" si="209"/>
        <v>2025</v>
      </c>
      <c r="C4461" t="str">
        <f t="shared" si="207"/>
        <v>2024-2025</v>
      </c>
      <c r="D4461" t="s">
        <v>147</v>
      </c>
      <c r="E4461" t="s">
        <v>112</v>
      </c>
      <c r="F4461" t="str">
        <f t="shared" si="208"/>
        <v>Victoria</v>
      </c>
      <c r="G4461" t="s">
        <v>45</v>
      </c>
      <c r="H4461">
        <v>3076</v>
      </c>
      <c r="I4461" t="s">
        <v>11</v>
      </c>
      <c r="J4461" t="s">
        <v>46</v>
      </c>
      <c r="K4461" t="s">
        <v>149</v>
      </c>
      <c r="L4461" t="s">
        <v>15</v>
      </c>
      <c r="M4461" s="5">
        <v>6740.72</v>
      </c>
      <c r="N4461">
        <v>1</v>
      </c>
    </row>
    <row r="4462" spans="1:14" x14ac:dyDescent="0.25">
      <c r="A4462" s="2">
        <v>45902</v>
      </c>
      <c r="B4462" s="3">
        <f t="shared" si="209"/>
        <v>2026</v>
      </c>
      <c r="C4462" t="str">
        <f t="shared" si="207"/>
        <v>2025-2026</v>
      </c>
      <c r="D4462" t="s">
        <v>147</v>
      </c>
      <c r="E4462" t="s">
        <v>122</v>
      </c>
      <c r="F4462" t="str">
        <f t="shared" si="208"/>
        <v>New South Wales</v>
      </c>
      <c r="G4462" t="s">
        <v>10</v>
      </c>
      <c r="H4462">
        <v>2650</v>
      </c>
      <c r="I4462" t="s">
        <v>11</v>
      </c>
      <c r="J4462" t="s">
        <v>25</v>
      </c>
      <c r="K4462" t="s">
        <v>149</v>
      </c>
      <c r="L4462" t="s">
        <v>15</v>
      </c>
      <c r="M4462" s="5">
        <v>6879.2900000000009</v>
      </c>
      <c r="N4462">
        <v>1</v>
      </c>
    </row>
    <row r="4463" spans="1:14" x14ac:dyDescent="0.25">
      <c r="A4463" s="2">
        <v>45584</v>
      </c>
      <c r="B4463" s="3">
        <f t="shared" si="209"/>
        <v>2025</v>
      </c>
      <c r="C4463" t="str">
        <f t="shared" si="207"/>
        <v>2024-2025</v>
      </c>
      <c r="D4463" t="s">
        <v>147</v>
      </c>
      <c r="E4463" t="s">
        <v>131</v>
      </c>
      <c r="F4463" t="str">
        <f t="shared" si="208"/>
        <v>Western Australia</v>
      </c>
      <c r="G4463" t="s">
        <v>48</v>
      </c>
      <c r="H4463">
        <v>6530</v>
      </c>
      <c r="I4463" t="s">
        <v>11</v>
      </c>
      <c r="J4463" t="s">
        <v>77</v>
      </c>
      <c r="K4463" t="s">
        <v>152</v>
      </c>
      <c r="L4463" t="s">
        <v>13</v>
      </c>
      <c r="M4463" s="5">
        <v>6890.9500000000016</v>
      </c>
      <c r="N4463">
        <v>1</v>
      </c>
    </row>
    <row r="4464" spans="1:14" x14ac:dyDescent="0.25">
      <c r="A4464" s="2">
        <v>45915</v>
      </c>
      <c r="B4464" s="3">
        <f t="shared" si="209"/>
        <v>2026</v>
      </c>
      <c r="C4464" t="str">
        <f t="shared" si="207"/>
        <v>2025-2026</v>
      </c>
      <c r="D4464" t="s">
        <v>148</v>
      </c>
      <c r="E4464" t="s">
        <v>86</v>
      </c>
      <c r="F4464" t="str">
        <f t="shared" si="208"/>
        <v>New South Wales</v>
      </c>
      <c r="G4464" t="s">
        <v>10</v>
      </c>
      <c r="H4464">
        <v>2064</v>
      </c>
      <c r="I4464" t="s">
        <v>11</v>
      </c>
      <c r="J4464" t="s">
        <v>12</v>
      </c>
      <c r="K4464" t="s">
        <v>150</v>
      </c>
      <c r="L4464" t="s">
        <v>18</v>
      </c>
      <c r="M4464" s="5">
        <v>6954.5999999999995</v>
      </c>
      <c r="N4464">
        <v>1</v>
      </c>
    </row>
    <row r="4465" spans="1:14" x14ac:dyDescent="0.25">
      <c r="A4465" s="2">
        <v>45957</v>
      </c>
      <c r="B4465" s="3">
        <f t="shared" si="209"/>
        <v>2026</v>
      </c>
      <c r="C4465" t="str">
        <f t="shared" si="207"/>
        <v>2025-2026</v>
      </c>
      <c r="D4465" t="s">
        <v>147</v>
      </c>
      <c r="E4465" t="s">
        <v>117</v>
      </c>
      <c r="F4465" t="str">
        <f t="shared" si="208"/>
        <v>Queensland</v>
      </c>
      <c r="G4465" t="s">
        <v>35</v>
      </c>
      <c r="H4465">
        <v>4119</v>
      </c>
      <c r="I4465" t="s">
        <v>11</v>
      </c>
      <c r="J4465" t="s">
        <v>43</v>
      </c>
      <c r="K4465" t="s">
        <v>152</v>
      </c>
      <c r="L4465" t="s">
        <v>13</v>
      </c>
      <c r="M4465" s="5">
        <v>6972.0799999999981</v>
      </c>
      <c r="N4465">
        <v>1</v>
      </c>
    </row>
    <row r="4466" spans="1:14" x14ac:dyDescent="0.25">
      <c r="A4466" s="2">
        <v>45886</v>
      </c>
      <c r="B4466" s="3">
        <f t="shared" si="209"/>
        <v>2026</v>
      </c>
      <c r="C4466" t="str">
        <f t="shared" si="207"/>
        <v>2025-2026</v>
      </c>
      <c r="D4466" t="s">
        <v>147</v>
      </c>
      <c r="E4466" t="s">
        <v>135</v>
      </c>
      <c r="F4466" t="str">
        <f t="shared" si="208"/>
        <v>Victoria</v>
      </c>
      <c r="G4466" t="s">
        <v>45</v>
      </c>
      <c r="H4466">
        <v>3550</v>
      </c>
      <c r="I4466" t="s">
        <v>11</v>
      </c>
      <c r="J4466" t="s">
        <v>60</v>
      </c>
      <c r="K4466" t="s">
        <v>149</v>
      </c>
      <c r="L4466" t="s">
        <v>15</v>
      </c>
      <c r="M4466" s="5">
        <v>7040.8400000000038</v>
      </c>
      <c r="N4466">
        <v>1</v>
      </c>
    </row>
    <row r="4467" spans="1:14" x14ac:dyDescent="0.25">
      <c r="A4467" s="2">
        <v>45431</v>
      </c>
      <c r="B4467" s="3">
        <f t="shared" si="209"/>
        <v>2024</v>
      </c>
      <c r="C4467" t="str">
        <f t="shared" si="207"/>
        <v>2023-2024</v>
      </c>
      <c r="D4467" t="s">
        <v>147</v>
      </c>
      <c r="E4467" t="s">
        <v>92</v>
      </c>
      <c r="F4467" t="str">
        <f t="shared" si="208"/>
        <v>Queensland</v>
      </c>
      <c r="G4467" t="s">
        <v>35</v>
      </c>
      <c r="H4467">
        <v>4068</v>
      </c>
      <c r="I4467" t="s">
        <v>11</v>
      </c>
      <c r="J4467" t="s">
        <v>43</v>
      </c>
      <c r="K4467" t="s">
        <v>149</v>
      </c>
      <c r="L4467" t="s">
        <v>15</v>
      </c>
      <c r="M4467" s="5">
        <v>7049.4500000000025</v>
      </c>
      <c r="N4467">
        <v>1</v>
      </c>
    </row>
    <row r="4468" spans="1:14" x14ac:dyDescent="0.25">
      <c r="A4468" s="2">
        <v>45297</v>
      </c>
      <c r="B4468" s="3">
        <f t="shared" si="209"/>
        <v>2024</v>
      </c>
      <c r="C4468" t="str">
        <f t="shared" si="207"/>
        <v>2023-2024</v>
      </c>
      <c r="D4468" t="s">
        <v>147</v>
      </c>
      <c r="E4468" t="s">
        <v>131</v>
      </c>
      <c r="F4468" t="str">
        <f t="shared" si="208"/>
        <v>Western Australia</v>
      </c>
      <c r="G4468" t="s">
        <v>48</v>
      </c>
      <c r="H4468">
        <v>6530</v>
      </c>
      <c r="I4468" t="s">
        <v>11</v>
      </c>
      <c r="J4468" t="s">
        <v>77</v>
      </c>
      <c r="K4468" t="s">
        <v>149</v>
      </c>
      <c r="L4468" t="s">
        <v>15</v>
      </c>
      <c r="M4468" s="5">
        <v>7077.9299999999994</v>
      </c>
      <c r="N4468">
        <v>1</v>
      </c>
    </row>
    <row r="4469" spans="1:14" x14ac:dyDescent="0.25">
      <c r="A4469" s="2">
        <v>45756</v>
      </c>
      <c r="B4469" s="3">
        <f t="shared" si="209"/>
        <v>2025</v>
      </c>
      <c r="C4469" t="str">
        <f t="shared" si="207"/>
        <v>2024-2025</v>
      </c>
      <c r="D4469" t="s">
        <v>148</v>
      </c>
      <c r="E4469" t="s">
        <v>124</v>
      </c>
      <c r="F4469" t="str">
        <f t="shared" si="208"/>
        <v>New South Wales</v>
      </c>
      <c r="G4469" t="s">
        <v>10</v>
      </c>
      <c r="H4469">
        <v>2015</v>
      </c>
      <c r="I4469" t="s">
        <v>11</v>
      </c>
      <c r="J4469" t="s">
        <v>12</v>
      </c>
      <c r="K4469" t="s">
        <v>153</v>
      </c>
      <c r="L4469" t="s">
        <v>16</v>
      </c>
      <c r="M4469" s="5">
        <v>7096.9500000000035</v>
      </c>
      <c r="N4469">
        <v>1</v>
      </c>
    </row>
    <row r="4470" spans="1:14" x14ac:dyDescent="0.25">
      <c r="A4470" s="2">
        <v>45995</v>
      </c>
      <c r="B4470" s="3">
        <f t="shared" si="209"/>
        <v>2026</v>
      </c>
      <c r="C4470" t="str">
        <f t="shared" si="207"/>
        <v>2025-2026</v>
      </c>
      <c r="D4470" t="s">
        <v>147</v>
      </c>
      <c r="E4470" t="s">
        <v>138</v>
      </c>
      <c r="F4470" t="str">
        <f t="shared" si="208"/>
        <v>Queensland</v>
      </c>
      <c r="G4470" t="s">
        <v>35</v>
      </c>
      <c r="H4470">
        <v>4558</v>
      </c>
      <c r="I4470" t="s">
        <v>11</v>
      </c>
      <c r="J4470" t="s">
        <v>120</v>
      </c>
      <c r="K4470" t="s">
        <v>149</v>
      </c>
      <c r="L4470" t="s">
        <v>15</v>
      </c>
      <c r="M4470" s="5">
        <v>7110.9800000000032</v>
      </c>
      <c r="N4470">
        <v>1</v>
      </c>
    </row>
    <row r="4471" spans="1:14" x14ac:dyDescent="0.25">
      <c r="A4471" s="2">
        <v>45874</v>
      </c>
      <c r="B4471" s="3">
        <f t="shared" si="209"/>
        <v>2026</v>
      </c>
      <c r="C4471" t="str">
        <f t="shared" si="207"/>
        <v>2025-2026</v>
      </c>
      <c r="D4471" t="s">
        <v>147</v>
      </c>
      <c r="E4471" t="s">
        <v>145</v>
      </c>
      <c r="F4471" t="str">
        <f t="shared" si="208"/>
        <v>New South Wales</v>
      </c>
      <c r="G4471" t="s">
        <v>10</v>
      </c>
      <c r="H4471">
        <v>2101</v>
      </c>
      <c r="I4471" t="s">
        <v>11</v>
      </c>
      <c r="J4471" t="s">
        <v>27</v>
      </c>
      <c r="K4471" t="s">
        <v>149</v>
      </c>
      <c r="L4471" t="s">
        <v>15</v>
      </c>
      <c r="M4471" s="5">
        <v>7135.2800000000043</v>
      </c>
      <c r="N4471">
        <v>1</v>
      </c>
    </row>
    <row r="4472" spans="1:14" x14ac:dyDescent="0.25">
      <c r="A4472" s="2">
        <v>45694</v>
      </c>
      <c r="B4472" s="3">
        <f t="shared" si="209"/>
        <v>2025</v>
      </c>
      <c r="C4472" t="str">
        <f t="shared" si="207"/>
        <v>2024-2025</v>
      </c>
      <c r="D4472" t="s">
        <v>148</v>
      </c>
      <c r="E4472" t="s">
        <v>124</v>
      </c>
      <c r="F4472" t="str">
        <f t="shared" si="208"/>
        <v>New South Wales</v>
      </c>
      <c r="G4472" t="s">
        <v>10</v>
      </c>
      <c r="H4472">
        <v>2015</v>
      </c>
      <c r="I4472" t="s">
        <v>11</v>
      </c>
      <c r="J4472" t="s">
        <v>12</v>
      </c>
      <c r="K4472" t="s">
        <v>151</v>
      </c>
      <c r="L4472" t="s">
        <v>21</v>
      </c>
      <c r="M4472" s="5">
        <v>7207.76</v>
      </c>
      <c r="N4472">
        <v>1</v>
      </c>
    </row>
    <row r="4473" spans="1:14" x14ac:dyDescent="0.25">
      <c r="A4473" s="2">
        <v>45322</v>
      </c>
      <c r="B4473" s="3">
        <f t="shared" si="209"/>
        <v>2024</v>
      </c>
      <c r="C4473" t="str">
        <f t="shared" si="207"/>
        <v>2023-2024</v>
      </c>
      <c r="D4473" t="s">
        <v>147</v>
      </c>
      <c r="E4473" t="s">
        <v>64</v>
      </c>
      <c r="F4473" t="str">
        <f t="shared" si="208"/>
        <v>Victoria</v>
      </c>
      <c r="G4473" t="s">
        <v>45</v>
      </c>
      <c r="H4473">
        <v>3199</v>
      </c>
      <c r="I4473" t="s">
        <v>11</v>
      </c>
      <c r="J4473" t="s">
        <v>63</v>
      </c>
      <c r="K4473" t="s">
        <v>152</v>
      </c>
      <c r="L4473" t="s">
        <v>13</v>
      </c>
      <c r="M4473" s="5">
        <v>7284.1799999999994</v>
      </c>
      <c r="N4473">
        <v>1</v>
      </c>
    </row>
    <row r="4474" spans="1:14" x14ac:dyDescent="0.25">
      <c r="A4474" s="2">
        <v>45582</v>
      </c>
      <c r="B4474" s="3">
        <f t="shared" si="209"/>
        <v>2025</v>
      </c>
      <c r="C4474" t="str">
        <f t="shared" si="207"/>
        <v>2024-2025</v>
      </c>
      <c r="D4474" t="s">
        <v>147</v>
      </c>
      <c r="E4474" t="s">
        <v>131</v>
      </c>
      <c r="F4474" t="str">
        <f t="shared" si="208"/>
        <v>Western Australia</v>
      </c>
      <c r="G4474" t="s">
        <v>48</v>
      </c>
      <c r="H4474">
        <v>6530</v>
      </c>
      <c r="I4474" t="s">
        <v>11</v>
      </c>
      <c r="J4474" t="s">
        <v>77</v>
      </c>
      <c r="K4474" t="s">
        <v>149</v>
      </c>
      <c r="L4474" t="s">
        <v>15</v>
      </c>
      <c r="M4474" s="5">
        <v>7309.9100000000017</v>
      </c>
      <c r="N4474">
        <v>1</v>
      </c>
    </row>
    <row r="4475" spans="1:14" x14ac:dyDescent="0.25">
      <c r="A4475" s="2">
        <v>45644</v>
      </c>
      <c r="B4475" s="3">
        <f t="shared" si="209"/>
        <v>2025</v>
      </c>
      <c r="C4475" t="str">
        <f t="shared" si="207"/>
        <v>2024-2025</v>
      </c>
      <c r="D4475" t="s">
        <v>147</v>
      </c>
      <c r="E4475" t="s">
        <v>136</v>
      </c>
      <c r="F4475" t="str">
        <f t="shared" si="208"/>
        <v>Victoria</v>
      </c>
      <c r="G4475" t="s">
        <v>45</v>
      </c>
      <c r="H4475">
        <v>3175</v>
      </c>
      <c r="I4475" t="s">
        <v>11</v>
      </c>
      <c r="J4475" t="s">
        <v>63</v>
      </c>
      <c r="K4475" t="s">
        <v>149</v>
      </c>
      <c r="L4475" t="s">
        <v>15</v>
      </c>
      <c r="M4475" s="5">
        <v>7339.49</v>
      </c>
      <c r="N4475">
        <v>1</v>
      </c>
    </row>
    <row r="4476" spans="1:14" x14ac:dyDescent="0.25">
      <c r="A4476" s="2">
        <v>45459</v>
      </c>
      <c r="B4476" s="3">
        <f t="shared" si="209"/>
        <v>2024</v>
      </c>
      <c r="C4476" t="str">
        <f t="shared" si="207"/>
        <v>2023-2024</v>
      </c>
      <c r="D4476" t="s">
        <v>147</v>
      </c>
      <c r="E4476" t="s">
        <v>65</v>
      </c>
      <c r="F4476" t="str">
        <f t="shared" si="208"/>
        <v>New South Wales</v>
      </c>
      <c r="G4476" t="s">
        <v>10</v>
      </c>
      <c r="H4476">
        <v>2541</v>
      </c>
      <c r="I4476" t="s">
        <v>11</v>
      </c>
      <c r="J4476" t="s">
        <v>58</v>
      </c>
      <c r="K4476" t="s">
        <v>151</v>
      </c>
      <c r="L4476" t="s">
        <v>21</v>
      </c>
      <c r="M4476" s="5">
        <v>7343.3100000000013</v>
      </c>
      <c r="N4476">
        <v>1</v>
      </c>
    </row>
    <row r="4477" spans="1:14" x14ac:dyDescent="0.25">
      <c r="A4477" s="2">
        <v>45870</v>
      </c>
      <c r="B4477" s="3">
        <f t="shared" si="209"/>
        <v>2026</v>
      </c>
      <c r="C4477" t="str">
        <f t="shared" si="207"/>
        <v>2025-2026</v>
      </c>
      <c r="D4477" t="s">
        <v>147</v>
      </c>
      <c r="E4477" t="s">
        <v>57</v>
      </c>
      <c r="F4477" t="str">
        <f t="shared" si="208"/>
        <v>New South Wales</v>
      </c>
      <c r="G4477" t="s">
        <v>10</v>
      </c>
      <c r="H4477">
        <v>2560</v>
      </c>
      <c r="I4477" t="s">
        <v>11</v>
      </c>
      <c r="J4477" t="s">
        <v>58</v>
      </c>
      <c r="K4477" t="s">
        <v>152</v>
      </c>
      <c r="L4477" t="s">
        <v>13</v>
      </c>
      <c r="M4477" s="5">
        <v>7487.4900000000034</v>
      </c>
      <c r="N4477">
        <v>1</v>
      </c>
    </row>
    <row r="4478" spans="1:14" x14ac:dyDescent="0.25">
      <c r="A4478" s="2">
        <v>45443</v>
      </c>
      <c r="B4478" s="3">
        <f t="shared" si="209"/>
        <v>2024</v>
      </c>
      <c r="C4478" t="str">
        <f t="shared" si="207"/>
        <v>2023-2024</v>
      </c>
      <c r="D4478" t="s">
        <v>147</v>
      </c>
      <c r="E4478" t="s">
        <v>57</v>
      </c>
      <c r="F4478" t="str">
        <f t="shared" si="208"/>
        <v>New South Wales</v>
      </c>
      <c r="G4478" t="s">
        <v>10</v>
      </c>
      <c r="H4478">
        <v>2560</v>
      </c>
      <c r="I4478" t="s">
        <v>11</v>
      </c>
      <c r="J4478" t="s">
        <v>58</v>
      </c>
      <c r="K4478" t="s">
        <v>151</v>
      </c>
      <c r="L4478" t="s">
        <v>21</v>
      </c>
      <c r="M4478" s="5">
        <v>7520.87</v>
      </c>
      <c r="N4478">
        <v>1</v>
      </c>
    </row>
    <row r="4479" spans="1:14" x14ac:dyDescent="0.25">
      <c r="A4479" s="2">
        <v>45360</v>
      </c>
      <c r="B4479" s="3">
        <f t="shared" si="209"/>
        <v>2024</v>
      </c>
      <c r="C4479" t="str">
        <f t="shared" si="207"/>
        <v>2023-2024</v>
      </c>
      <c r="D4479" t="s">
        <v>148</v>
      </c>
      <c r="E4479" t="s">
        <v>124</v>
      </c>
      <c r="F4479" t="str">
        <f t="shared" si="208"/>
        <v>New South Wales</v>
      </c>
      <c r="G4479" t="s">
        <v>10</v>
      </c>
      <c r="H4479">
        <v>2015</v>
      </c>
      <c r="I4479" t="s">
        <v>11</v>
      </c>
      <c r="J4479" t="s">
        <v>12</v>
      </c>
      <c r="K4479" t="s">
        <v>149</v>
      </c>
      <c r="L4479" t="s">
        <v>15</v>
      </c>
      <c r="M4479" s="5">
        <v>7676.07</v>
      </c>
      <c r="N4479">
        <v>1</v>
      </c>
    </row>
    <row r="4480" spans="1:14" x14ac:dyDescent="0.25">
      <c r="A4480" s="2">
        <v>46022</v>
      </c>
      <c r="B4480" s="3">
        <f t="shared" si="209"/>
        <v>2026</v>
      </c>
      <c r="C4480" t="str">
        <f t="shared" si="207"/>
        <v>2025-2026</v>
      </c>
      <c r="D4480" t="s">
        <v>147</v>
      </c>
      <c r="E4480" t="s">
        <v>132</v>
      </c>
      <c r="F4480" t="str">
        <f t="shared" si="208"/>
        <v>New South Wales</v>
      </c>
      <c r="G4480" t="s">
        <v>10</v>
      </c>
      <c r="H4480">
        <v>2800</v>
      </c>
      <c r="I4480" t="s">
        <v>11</v>
      </c>
      <c r="J4480" t="s">
        <v>25</v>
      </c>
      <c r="K4480" t="s">
        <v>149</v>
      </c>
      <c r="L4480" t="s">
        <v>15</v>
      </c>
      <c r="M4480" s="5">
        <v>7691.8700000000035</v>
      </c>
      <c r="N4480">
        <v>1</v>
      </c>
    </row>
    <row r="4481" spans="1:14" x14ac:dyDescent="0.25">
      <c r="A4481" s="2">
        <v>45947</v>
      </c>
      <c r="B4481" s="3">
        <f t="shared" si="209"/>
        <v>2026</v>
      </c>
      <c r="C4481" t="str">
        <f t="shared" si="207"/>
        <v>2025-2026</v>
      </c>
      <c r="D4481" t="s">
        <v>148</v>
      </c>
      <c r="E4481" t="s">
        <v>78</v>
      </c>
      <c r="F4481" t="str">
        <f t="shared" si="208"/>
        <v>New South Wales</v>
      </c>
      <c r="G4481" t="s">
        <v>10</v>
      </c>
      <c r="H4481">
        <v>2350</v>
      </c>
      <c r="I4481" t="s">
        <v>11</v>
      </c>
      <c r="J4481" t="s">
        <v>68</v>
      </c>
      <c r="K4481" t="s">
        <v>149</v>
      </c>
      <c r="L4481" t="s">
        <v>15</v>
      </c>
      <c r="M4481" s="5">
        <v>7792.92</v>
      </c>
      <c r="N4481">
        <v>1</v>
      </c>
    </row>
    <row r="4482" spans="1:14" x14ac:dyDescent="0.25">
      <c r="A4482" s="2">
        <v>45966</v>
      </c>
      <c r="B4482" s="3">
        <f t="shared" si="209"/>
        <v>2026</v>
      </c>
      <c r="C4482" t="str">
        <f t="shared" ref="C4482:C4506" si="210">IF(MONTH(A4482) &gt;= 7, YEAR(A4482) &amp; "-" &amp; YEAR(A4482) + 1, YEAR(A4482) - 1 &amp; "-" &amp; YEAR(A4482))</f>
        <v>2025-2026</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25">
      <c r="A4483" s="2">
        <v>45805</v>
      </c>
      <c r="B4483" s="3">
        <f t="shared" ref="B4483:B4506" si="212">IF(MONTH(A4483)&gt;=7,YEAR(A4483)+1,YEAR(A4483))</f>
        <v>2025</v>
      </c>
      <c r="C4483" t="str">
        <f t="shared" si="210"/>
        <v>2024-2025</v>
      </c>
      <c r="D4483" t="s">
        <v>148</v>
      </c>
      <c r="E4483" t="s">
        <v>108</v>
      </c>
      <c r="F4483" t="str">
        <f t="shared" si="211"/>
        <v>Victoria</v>
      </c>
      <c r="G4483" t="s">
        <v>45</v>
      </c>
      <c r="H4483">
        <v>3018</v>
      </c>
      <c r="I4483" t="s">
        <v>11</v>
      </c>
      <c r="J4483" t="s">
        <v>46</v>
      </c>
      <c r="K4483" t="s">
        <v>149</v>
      </c>
      <c r="L4483" t="s">
        <v>15</v>
      </c>
      <c r="M4483" s="5">
        <v>7862.59</v>
      </c>
      <c r="N4483">
        <v>1</v>
      </c>
    </row>
    <row r="4484" spans="1:14" x14ac:dyDescent="0.25">
      <c r="A4484" s="2">
        <v>45980</v>
      </c>
      <c r="B4484" s="3">
        <f t="shared" si="212"/>
        <v>2026</v>
      </c>
      <c r="C4484" t="str">
        <f t="shared" si="210"/>
        <v>2025-2026</v>
      </c>
      <c r="D4484" t="s">
        <v>147</v>
      </c>
      <c r="E4484" t="s">
        <v>131</v>
      </c>
      <c r="F4484" t="str">
        <f t="shared" si="211"/>
        <v>Western Australia</v>
      </c>
      <c r="G4484" t="s">
        <v>48</v>
      </c>
      <c r="H4484">
        <v>6530</v>
      </c>
      <c r="I4484" t="s">
        <v>11</v>
      </c>
      <c r="J4484" t="s">
        <v>77</v>
      </c>
      <c r="K4484" t="s">
        <v>151</v>
      </c>
      <c r="L4484" t="s">
        <v>21</v>
      </c>
      <c r="M4484" s="5">
        <v>7890.8300000000008</v>
      </c>
      <c r="N4484">
        <v>1</v>
      </c>
    </row>
    <row r="4485" spans="1:14" x14ac:dyDescent="0.25">
      <c r="A4485" s="2">
        <v>45785</v>
      </c>
      <c r="B4485" s="3">
        <f t="shared" si="212"/>
        <v>2025</v>
      </c>
      <c r="C4485" t="str">
        <f t="shared" si="210"/>
        <v>2024-2025</v>
      </c>
      <c r="D4485" t="s">
        <v>147</v>
      </c>
      <c r="E4485" t="s">
        <v>24</v>
      </c>
      <c r="F4485" t="str">
        <f t="shared" si="211"/>
        <v>New South Wales</v>
      </c>
      <c r="G4485" t="s">
        <v>10</v>
      </c>
      <c r="H4485">
        <v>2795</v>
      </c>
      <c r="I4485" t="s">
        <v>11</v>
      </c>
      <c r="J4485" t="s">
        <v>25</v>
      </c>
      <c r="K4485" t="s">
        <v>151</v>
      </c>
      <c r="L4485" t="s">
        <v>21</v>
      </c>
      <c r="M4485" s="5">
        <v>7909.7500000000009</v>
      </c>
      <c r="N4485">
        <v>1</v>
      </c>
    </row>
    <row r="4486" spans="1:14" x14ac:dyDescent="0.25">
      <c r="A4486" s="2">
        <v>45311</v>
      </c>
      <c r="B4486" s="3">
        <f t="shared" si="212"/>
        <v>2024</v>
      </c>
      <c r="C4486" t="str">
        <f t="shared" si="210"/>
        <v>2023-2024</v>
      </c>
      <c r="D4486" t="s">
        <v>147</v>
      </c>
      <c r="E4486" t="s">
        <v>146</v>
      </c>
      <c r="F4486" t="str">
        <f t="shared" si="211"/>
        <v>Victoria</v>
      </c>
      <c r="G4486" t="s">
        <v>45</v>
      </c>
      <c r="H4486">
        <v>3353</v>
      </c>
      <c r="I4486" t="s">
        <v>11</v>
      </c>
      <c r="J4486" t="s">
        <v>60</v>
      </c>
      <c r="K4486" t="s">
        <v>149</v>
      </c>
      <c r="L4486" t="s">
        <v>15</v>
      </c>
      <c r="M4486" s="5">
        <v>8030.1400000000012</v>
      </c>
      <c r="N4486">
        <v>1</v>
      </c>
    </row>
    <row r="4487" spans="1:14" x14ac:dyDescent="0.25">
      <c r="A4487" s="2">
        <v>45927</v>
      </c>
      <c r="B4487" s="3">
        <f t="shared" si="212"/>
        <v>2026</v>
      </c>
      <c r="C4487" t="str">
        <f t="shared" si="210"/>
        <v>2025-2026</v>
      </c>
      <c r="D4487" t="s">
        <v>147</v>
      </c>
      <c r="E4487" t="s">
        <v>28</v>
      </c>
      <c r="F4487" t="str">
        <f t="shared" si="211"/>
        <v>Northern Territory</v>
      </c>
      <c r="G4487" t="s">
        <v>29</v>
      </c>
      <c r="H4487">
        <v>800</v>
      </c>
      <c r="I4487" t="s">
        <v>11</v>
      </c>
      <c r="J4487" t="s">
        <v>30</v>
      </c>
      <c r="K4487" t="s">
        <v>149</v>
      </c>
      <c r="L4487" t="s">
        <v>15</v>
      </c>
      <c r="M4487" s="5">
        <v>8078.8700000000008</v>
      </c>
      <c r="N4487">
        <v>1</v>
      </c>
    </row>
    <row r="4488" spans="1:14" x14ac:dyDescent="0.25">
      <c r="A4488" s="2">
        <v>45980</v>
      </c>
      <c r="B4488" s="3">
        <f t="shared" si="212"/>
        <v>2026</v>
      </c>
      <c r="C4488" t="str">
        <f t="shared" si="210"/>
        <v>2025-2026</v>
      </c>
      <c r="D4488" t="s">
        <v>147</v>
      </c>
      <c r="E4488" t="s">
        <v>64</v>
      </c>
      <c r="F4488" t="str">
        <f t="shared" si="211"/>
        <v>Victoria</v>
      </c>
      <c r="G4488" t="s">
        <v>45</v>
      </c>
      <c r="H4488">
        <v>3199</v>
      </c>
      <c r="I4488" t="s">
        <v>11</v>
      </c>
      <c r="J4488" t="s">
        <v>63</v>
      </c>
      <c r="K4488" t="s">
        <v>151</v>
      </c>
      <c r="L4488" t="s">
        <v>21</v>
      </c>
      <c r="M4488" s="5">
        <v>8106.36</v>
      </c>
      <c r="N4488">
        <v>1</v>
      </c>
    </row>
    <row r="4489" spans="1:14" x14ac:dyDescent="0.25">
      <c r="A4489" s="2">
        <v>45549</v>
      </c>
      <c r="B4489" s="3">
        <f t="shared" si="212"/>
        <v>2025</v>
      </c>
      <c r="C4489" t="str">
        <f t="shared" si="210"/>
        <v>2024-2025</v>
      </c>
      <c r="D4489" t="s">
        <v>147</v>
      </c>
      <c r="E4489" t="s">
        <v>82</v>
      </c>
      <c r="F4489" t="str">
        <f t="shared" si="211"/>
        <v>Queensland</v>
      </c>
      <c r="G4489" t="s">
        <v>35</v>
      </c>
      <c r="H4489">
        <v>4012</v>
      </c>
      <c r="I4489" t="s">
        <v>11</v>
      </c>
      <c r="J4489" t="s">
        <v>43</v>
      </c>
      <c r="K4489" t="s">
        <v>150</v>
      </c>
      <c r="L4489" t="s">
        <v>18</v>
      </c>
      <c r="M4489" s="5">
        <v>8438.7899999999972</v>
      </c>
      <c r="N4489">
        <v>1</v>
      </c>
    </row>
    <row r="4490" spans="1:14" x14ac:dyDescent="0.25">
      <c r="A4490" s="2">
        <v>45942</v>
      </c>
      <c r="B4490" s="3">
        <f t="shared" si="212"/>
        <v>2026</v>
      </c>
      <c r="C4490" t="str">
        <f t="shared" si="210"/>
        <v>2025-2026</v>
      </c>
      <c r="D4490" t="s">
        <v>147</v>
      </c>
      <c r="E4490" t="s">
        <v>41</v>
      </c>
      <c r="F4490" t="str">
        <f t="shared" si="211"/>
        <v>New South Wales</v>
      </c>
      <c r="G4490" t="s">
        <v>10</v>
      </c>
      <c r="H4490">
        <v>2830</v>
      </c>
      <c r="I4490" t="s">
        <v>11</v>
      </c>
      <c r="J4490" t="s">
        <v>25</v>
      </c>
      <c r="K4490" t="s">
        <v>151</v>
      </c>
      <c r="L4490" t="s">
        <v>21</v>
      </c>
      <c r="M4490" s="5">
        <v>8620.2100000000009</v>
      </c>
      <c r="N4490">
        <v>1</v>
      </c>
    </row>
    <row r="4491" spans="1:14" x14ac:dyDescent="0.25">
      <c r="A4491" s="2">
        <v>45294</v>
      </c>
      <c r="B4491" s="3">
        <f t="shared" si="212"/>
        <v>2024</v>
      </c>
      <c r="C4491" t="str">
        <f t="shared" si="210"/>
        <v>2023-2024</v>
      </c>
      <c r="D4491" t="s">
        <v>147</v>
      </c>
      <c r="E4491" t="s">
        <v>99</v>
      </c>
      <c r="F4491" t="str">
        <f t="shared" si="211"/>
        <v>Victoria</v>
      </c>
      <c r="G4491" t="s">
        <v>45</v>
      </c>
      <c r="H4491">
        <v>3148</v>
      </c>
      <c r="I4491" t="s">
        <v>11</v>
      </c>
      <c r="J4491" t="s">
        <v>63</v>
      </c>
      <c r="K4491" t="s">
        <v>151</v>
      </c>
      <c r="L4491" t="s">
        <v>21</v>
      </c>
      <c r="M4491" s="5">
        <v>8918.2800000000025</v>
      </c>
      <c r="N4491">
        <v>1</v>
      </c>
    </row>
    <row r="4492" spans="1:14" x14ac:dyDescent="0.25">
      <c r="A4492" s="2">
        <v>45499</v>
      </c>
      <c r="B4492" s="3">
        <f t="shared" si="212"/>
        <v>2025</v>
      </c>
      <c r="C4492" t="str">
        <f t="shared" si="210"/>
        <v>2024-2025</v>
      </c>
      <c r="D4492" t="s">
        <v>147</v>
      </c>
      <c r="E4492" t="s">
        <v>99</v>
      </c>
      <c r="F4492" t="str">
        <f t="shared" si="211"/>
        <v>Victoria</v>
      </c>
      <c r="G4492" t="s">
        <v>45</v>
      </c>
      <c r="H4492">
        <v>3148</v>
      </c>
      <c r="I4492" t="s">
        <v>11</v>
      </c>
      <c r="J4492" t="s">
        <v>63</v>
      </c>
      <c r="K4492" t="s">
        <v>149</v>
      </c>
      <c r="L4492" t="s">
        <v>15</v>
      </c>
      <c r="M4492" s="5">
        <v>9049.9800000000014</v>
      </c>
      <c r="N4492">
        <v>1</v>
      </c>
    </row>
    <row r="4493" spans="1:14" x14ac:dyDescent="0.25">
      <c r="A4493" s="2">
        <v>45404</v>
      </c>
      <c r="B4493" s="3">
        <f t="shared" si="212"/>
        <v>2024</v>
      </c>
      <c r="C4493" t="str">
        <f t="shared" si="210"/>
        <v>2023-2024</v>
      </c>
      <c r="D4493" t="s">
        <v>147</v>
      </c>
      <c r="E4493" t="s">
        <v>57</v>
      </c>
      <c r="F4493" t="str">
        <f t="shared" si="211"/>
        <v>New South Wales</v>
      </c>
      <c r="G4493" t="s">
        <v>10</v>
      </c>
      <c r="H4493">
        <v>2560</v>
      </c>
      <c r="I4493" t="s">
        <v>11</v>
      </c>
      <c r="J4493" t="s">
        <v>58</v>
      </c>
      <c r="K4493" t="s">
        <v>149</v>
      </c>
      <c r="L4493" t="s">
        <v>15</v>
      </c>
      <c r="M4493" s="5">
        <v>9101.4900000000016</v>
      </c>
      <c r="N4493">
        <v>1</v>
      </c>
    </row>
    <row r="4494" spans="1:14" x14ac:dyDescent="0.25">
      <c r="A4494" s="2">
        <v>45740</v>
      </c>
      <c r="B4494" s="3">
        <f t="shared" si="212"/>
        <v>2025</v>
      </c>
      <c r="C4494" t="str">
        <f t="shared" si="210"/>
        <v>2024-2025</v>
      </c>
      <c r="D4494" t="s">
        <v>147</v>
      </c>
      <c r="E4494" t="s">
        <v>143</v>
      </c>
      <c r="F4494" t="str">
        <f t="shared" si="211"/>
        <v>New South Wales</v>
      </c>
      <c r="G4494" t="s">
        <v>10</v>
      </c>
      <c r="H4494">
        <v>2154</v>
      </c>
      <c r="I4494" t="s">
        <v>11</v>
      </c>
      <c r="J4494" t="s">
        <v>27</v>
      </c>
      <c r="K4494" t="s">
        <v>149</v>
      </c>
      <c r="L4494" t="s">
        <v>15</v>
      </c>
      <c r="M4494" s="5">
        <v>9522.9499999999989</v>
      </c>
      <c r="N4494">
        <v>1</v>
      </c>
    </row>
    <row r="4495" spans="1:14" x14ac:dyDescent="0.25">
      <c r="A4495" s="2">
        <v>45805</v>
      </c>
      <c r="B4495" s="3">
        <f t="shared" si="212"/>
        <v>2025</v>
      </c>
      <c r="C4495" t="str">
        <f t="shared" si="210"/>
        <v>2024-2025</v>
      </c>
      <c r="D4495" t="s">
        <v>147</v>
      </c>
      <c r="E4495" t="s">
        <v>41</v>
      </c>
      <c r="F4495" t="str">
        <f t="shared" si="211"/>
        <v>New South Wales</v>
      </c>
      <c r="G4495" t="s">
        <v>10</v>
      </c>
      <c r="H4495">
        <v>2830</v>
      </c>
      <c r="I4495" t="s">
        <v>11</v>
      </c>
      <c r="J4495" t="s">
        <v>25</v>
      </c>
      <c r="K4495" t="s">
        <v>149</v>
      </c>
      <c r="L4495" t="s">
        <v>15</v>
      </c>
      <c r="M4495" s="5">
        <v>9866.4400000000023</v>
      </c>
      <c r="N4495">
        <v>1</v>
      </c>
    </row>
    <row r="4496" spans="1:14" x14ac:dyDescent="0.25">
      <c r="A4496" s="2">
        <v>45463</v>
      </c>
      <c r="B4496" s="3">
        <f t="shared" si="212"/>
        <v>2024</v>
      </c>
      <c r="C4496" t="str">
        <f t="shared" si="210"/>
        <v>2023-2024</v>
      </c>
      <c r="D4496" t="s">
        <v>147</v>
      </c>
      <c r="E4496" t="s">
        <v>146</v>
      </c>
      <c r="F4496" t="str">
        <f t="shared" si="211"/>
        <v>Victoria</v>
      </c>
      <c r="G4496" t="s">
        <v>45</v>
      </c>
      <c r="H4496">
        <v>3353</v>
      </c>
      <c r="I4496" t="s">
        <v>11</v>
      </c>
      <c r="J4496" t="s">
        <v>60</v>
      </c>
      <c r="K4496" t="s">
        <v>149</v>
      </c>
      <c r="L4496" t="s">
        <v>15</v>
      </c>
      <c r="M4496" s="5">
        <v>9965.91</v>
      </c>
      <c r="N4496">
        <v>1</v>
      </c>
    </row>
    <row r="4497" spans="1:14" x14ac:dyDescent="0.25">
      <c r="A4497" s="2">
        <v>45634</v>
      </c>
      <c r="B4497" s="3">
        <f t="shared" si="212"/>
        <v>2025</v>
      </c>
      <c r="C4497" t="str">
        <f t="shared" si="210"/>
        <v>2024-2025</v>
      </c>
      <c r="D4497" t="s">
        <v>148</v>
      </c>
      <c r="E4497" t="s">
        <v>124</v>
      </c>
      <c r="F4497" t="str">
        <f t="shared" si="211"/>
        <v>New South Wales</v>
      </c>
      <c r="G4497" t="s">
        <v>10</v>
      </c>
      <c r="H4497">
        <v>2015</v>
      </c>
      <c r="I4497" t="s">
        <v>11</v>
      </c>
      <c r="J4497" t="s">
        <v>12</v>
      </c>
      <c r="K4497" t="s">
        <v>149</v>
      </c>
      <c r="L4497" t="s">
        <v>15</v>
      </c>
      <c r="M4497" s="5">
        <v>10021.370000000001</v>
      </c>
      <c r="N4497">
        <v>1</v>
      </c>
    </row>
    <row r="4498" spans="1:14" x14ac:dyDescent="0.25">
      <c r="A4498" s="2">
        <v>45643</v>
      </c>
      <c r="B4498" s="3">
        <f t="shared" si="212"/>
        <v>2025</v>
      </c>
      <c r="C4498" t="str">
        <f t="shared" si="210"/>
        <v>2024-2025</v>
      </c>
      <c r="D4498" t="s">
        <v>147</v>
      </c>
      <c r="E4498" t="s">
        <v>65</v>
      </c>
      <c r="F4498" t="str">
        <f t="shared" si="211"/>
        <v>New South Wales</v>
      </c>
      <c r="G4498" t="s">
        <v>10</v>
      </c>
      <c r="H4498">
        <v>2541</v>
      </c>
      <c r="I4498" t="s">
        <v>11</v>
      </c>
      <c r="J4498" t="s">
        <v>58</v>
      </c>
      <c r="K4498" t="s">
        <v>149</v>
      </c>
      <c r="L4498" t="s">
        <v>15</v>
      </c>
      <c r="M4498" s="5">
        <v>10174.520000000002</v>
      </c>
      <c r="N4498">
        <v>1</v>
      </c>
    </row>
    <row r="4499" spans="1:14" x14ac:dyDescent="0.25">
      <c r="A4499" s="2">
        <v>45421</v>
      </c>
      <c r="B4499" s="3">
        <f t="shared" si="212"/>
        <v>2024</v>
      </c>
      <c r="C4499" t="str">
        <f t="shared" si="210"/>
        <v>2023-2024</v>
      </c>
      <c r="D4499" t="s">
        <v>147</v>
      </c>
      <c r="E4499" t="s">
        <v>117</v>
      </c>
      <c r="F4499" t="str">
        <f t="shared" si="211"/>
        <v>Queensland</v>
      </c>
      <c r="G4499" t="s">
        <v>35</v>
      </c>
      <c r="H4499">
        <v>4119</v>
      </c>
      <c r="I4499" t="s">
        <v>11</v>
      </c>
      <c r="J4499" t="s">
        <v>43</v>
      </c>
      <c r="K4499" t="s">
        <v>149</v>
      </c>
      <c r="L4499" t="s">
        <v>15</v>
      </c>
      <c r="M4499" s="5">
        <v>10233.570000000007</v>
      </c>
      <c r="N4499">
        <v>1</v>
      </c>
    </row>
    <row r="4500" spans="1:14" x14ac:dyDescent="0.25">
      <c r="A4500" s="2">
        <v>45898</v>
      </c>
      <c r="B4500" s="3">
        <f t="shared" si="212"/>
        <v>2026</v>
      </c>
      <c r="C4500" t="str">
        <f t="shared" si="210"/>
        <v>2025-2026</v>
      </c>
      <c r="D4500" t="s">
        <v>148</v>
      </c>
      <c r="E4500" t="s">
        <v>96</v>
      </c>
      <c r="F4500" t="str">
        <f t="shared" si="211"/>
        <v>Western Australia</v>
      </c>
      <c r="G4500" t="s">
        <v>48</v>
      </c>
      <c r="H4500">
        <v>6330</v>
      </c>
      <c r="I4500" t="s">
        <v>11</v>
      </c>
      <c r="J4500" t="s">
        <v>94</v>
      </c>
      <c r="K4500" t="s">
        <v>149</v>
      </c>
      <c r="L4500" t="s">
        <v>15</v>
      </c>
      <c r="M4500" s="5">
        <v>10622.689999999999</v>
      </c>
      <c r="N4500">
        <v>1</v>
      </c>
    </row>
    <row r="4501" spans="1:14" x14ac:dyDescent="0.25">
      <c r="A4501" s="2">
        <v>45859</v>
      </c>
      <c r="B4501" s="3">
        <f t="shared" si="212"/>
        <v>2026</v>
      </c>
      <c r="C4501" t="str">
        <f t="shared" si="210"/>
        <v>2025-2026</v>
      </c>
      <c r="D4501" t="s">
        <v>148</v>
      </c>
      <c r="E4501" t="s">
        <v>78</v>
      </c>
      <c r="F4501" t="str">
        <f t="shared" si="211"/>
        <v>New South Wales</v>
      </c>
      <c r="G4501" t="s">
        <v>10</v>
      </c>
      <c r="H4501">
        <v>2350</v>
      </c>
      <c r="I4501" t="s">
        <v>11</v>
      </c>
      <c r="J4501" t="s">
        <v>68</v>
      </c>
      <c r="K4501" t="s">
        <v>151</v>
      </c>
      <c r="L4501" t="s">
        <v>21</v>
      </c>
      <c r="M4501" s="5">
        <v>10648.29</v>
      </c>
      <c r="N4501">
        <v>1</v>
      </c>
    </row>
    <row r="4502" spans="1:14" x14ac:dyDescent="0.25">
      <c r="A4502" s="2">
        <v>45489</v>
      </c>
      <c r="B4502" s="3">
        <f t="shared" si="212"/>
        <v>2025</v>
      </c>
      <c r="C4502" t="str">
        <f t="shared" si="210"/>
        <v>2024-2025</v>
      </c>
      <c r="D4502" t="s">
        <v>147</v>
      </c>
      <c r="E4502" t="s">
        <v>64</v>
      </c>
      <c r="F4502" t="str">
        <f t="shared" si="211"/>
        <v>Victoria</v>
      </c>
      <c r="G4502" t="s">
        <v>45</v>
      </c>
      <c r="H4502">
        <v>3199</v>
      </c>
      <c r="I4502" t="s">
        <v>11</v>
      </c>
      <c r="J4502" t="s">
        <v>63</v>
      </c>
      <c r="K4502" t="s">
        <v>149</v>
      </c>
      <c r="L4502" t="s">
        <v>15</v>
      </c>
      <c r="M4502" s="5">
        <v>10866.589999999998</v>
      </c>
      <c r="N4502">
        <v>1</v>
      </c>
    </row>
    <row r="4503" spans="1:14" x14ac:dyDescent="0.25">
      <c r="A4503" s="2">
        <v>45875</v>
      </c>
      <c r="B4503" s="3">
        <f t="shared" si="212"/>
        <v>2026</v>
      </c>
      <c r="C4503" t="str">
        <f t="shared" si="210"/>
        <v>2025-2026</v>
      </c>
      <c r="D4503" t="s">
        <v>147</v>
      </c>
      <c r="E4503" t="s">
        <v>41</v>
      </c>
      <c r="F4503" t="str">
        <f t="shared" si="211"/>
        <v>New South Wales</v>
      </c>
      <c r="G4503" t="s">
        <v>10</v>
      </c>
      <c r="H4503">
        <v>2830</v>
      </c>
      <c r="I4503" t="s">
        <v>11</v>
      </c>
      <c r="J4503" t="s">
        <v>25</v>
      </c>
      <c r="K4503" t="s">
        <v>149</v>
      </c>
      <c r="L4503" t="s">
        <v>15</v>
      </c>
      <c r="M4503" s="5">
        <v>11753.830000000004</v>
      </c>
      <c r="N4503">
        <v>1</v>
      </c>
    </row>
    <row r="4504" spans="1:14" x14ac:dyDescent="0.25">
      <c r="A4504" s="2">
        <v>45870</v>
      </c>
      <c r="B4504" s="3">
        <f t="shared" si="212"/>
        <v>2026</v>
      </c>
      <c r="C4504" t="str">
        <f t="shared" si="210"/>
        <v>2025-2026</v>
      </c>
      <c r="D4504" t="s">
        <v>147</v>
      </c>
      <c r="E4504" t="s">
        <v>99</v>
      </c>
      <c r="F4504" t="str">
        <f t="shared" si="211"/>
        <v>Victoria</v>
      </c>
      <c r="G4504" t="s">
        <v>45</v>
      </c>
      <c r="H4504">
        <v>3148</v>
      </c>
      <c r="I4504" t="s">
        <v>11</v>
      </c>
      <c r="J4504" t="s">
        <v>63</v>
      </c>
      <c r="K4504" t="s">
        <v>149</v>
      </c>
      <c r="L4504" t="s">
        <v>15</v>
      </c>
      <c r="M4504" s="5">
        <v>11864.76</v>
      </c>
      <c r="N4504">
        <v>1</v>
      </c>
    </row>
    <row r="4505" spans="1:14" x14ac:dyDescent="0.25">
      <c r="A4505" s="2">
        <v>45389</v>
      </c>
      <c r="B4505" s="3">
        <f t="shared" si="212"/>
        <v>2024</v>
      </c>
      <c r="C4505" t="str">
        <f t="shared" si="210"/>
        <v>2023-2024</v>
      </c>
      <c r="D4505" t="s">
        <v>147</v>
      </c>
      <c r="E4505" t="s">
        <v>64</v>
      </c>
      <c r="F4505" t="str">
        <f t="shared" si="211"/>
        <v>Victoria</v>
      </c>
      <c r="G4505" t="s">
        <v>45</v>
      </c>
      <c r="H4505">
        <v>3199</v>
      </c>
      <c r="I4505" t="s">
        <v>11</v>
      </c>
      <c r="J4505" t="s">
        <v>63</v>
      </c>
      <c r="K4505" t="s">
        <v>149</v>
      </c>
      <c r="L4505" t="s">
        <v>15</v>
      </c>
      <c r="M4505" s="5">
        <v>12583.420000000004</v>
      </c>
      <c r="N4505">
        <v>1</v>
      </c>
    </row>
    <row r="4506" spans="1:14" x14ac:dyDescent="0.25">
      <c r="A4506" s="2">
        <v>45325</v>
      </c>
      <c r="B4506" s="3">
        <f t="shared" si="212"/>
        <v>2024</v>
      </c>
      <c r="C4506" t="str">
        <f t="shared" si="210"/>
        <v>2023-2024</v>
      </c>
      <c r="D4506" t="s">
        <v>147</v>
      </c>
      <c r="E4506" t="s">
        <v>57</v>
      </c>
      <c r="F4506" t="str">
        <f t="shared" si="211"/>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C5B4-F8A8-40EA-80DA-00DCCB675B57}">
  <dimension ref="E1:U29"/>
  <sheetViews>
    <sheetView showGridLines="0" tabSelected="1" zoomScaleNormal="100" workbookViewId="0"/>
  </sheetViews>
  <sheetFormatPr defaultRowHeight="13.8" x14ac:dyDescent="0.25"/>
  <cols>
    <col min="1" max="1" width="4.69921875" customWidth="1"/>
    <col min="3" max="3" width="7.09765625" customWidth="1"/>
    <col min="17" max="17" width="12.09765625" customWidth="1"/>
    <col min="18" max="18" width="11.09765625" customWidth="1"/>
    <col min="19" max="19" width="10.796875" customWidth="1"/>
    <col min="20" max="20" width="11.19921875" customWidth="1"/>
  </cols>
  <sheetData>
    <row r="1" spans="5:10" ht="44.4" x14ac:dyDescent="0.7">
      <c r="E1" s="9" t="s">
        <v>190</v>
      </c>
      <c r="F1" s="10"/>
      <c r="G1" s="10"/>
      <c r="H1" s="10"/>
      <c r="I1" s="10"/>
      <c r="J1" s="10"/>
    </row>
    <row r="20" spans="17:21" ht="20.399999999999999" x14ac:dyDescent="0.35">
      <c r="Q20" s="13" t="s">
        <v>191</v>
      </c>
    </row>
    <row r="21" spans="17:21" x14ac:dyDescent="0.25">
      <c r="Q21" s="12" t="s">
        <v>2</v>
      </c>
      <c r="R21" s="12" t="s">
        <v>192</v>
      </c>
      <c r="S21" s="12" t="s">
        <v>195</v>
      </c>
      <c r="T21" s="12" t="s">
        <v>193</v>
      </c>
      <c r="U21" s="12" t="s">
        <v>194</v>
      </c>
    </row>
    <row r="22" spans="17:21" x14ac:dyDescent="0.25">
      <c r="Q22" t="str">
        <f>IF('state sparkline'!A6="","",'state sparkline'!A6)</f>
        <v>Australian Capital Territory</v>
      </c>
      <c r="R22" s="14">
        <f>IFERROR(GETPIVOTDATA("Sales",'map - sales by state'!$A$3,"Full State",Q22,"Country","Australia"),"")</f>
        <v>38681.96</v>
      </c>
    </row>
    <row r="23" spans="17:21" x14ac:dyDescent="0.25">
      <c r="Q23" t="str">
        <f>IF('state sparkline'!A7="","",'state sparkline'!A7)</f>
        <v>New South Wales</v>
      </c>
      <c r="R23" s="14">
        <f>IFERROR(GETPIVOTDATA("Sales",'map - sales by state'!$A$3,"Full State",Q23,"Country","Australia"),"")</f>
        <v>1165603.4700000004</v>
      </c>
    </row>
    <row r="24" spans="17:21" x14ac:dyDescent="0.25">
      <c r="Q24" t="str">
        <f>IF('state sparkline'!A8="","",'state sparkline'!A8)</f>
        <v>Northern Territory</v>
      </c>
      <c r="R24" s="14">
        <f>IFERROR(GETPIVOTDATA("Sales",'map - sales by state'!$A$3,"Full State",Q24,"Country","Australia"),"")</f>
        <v>67846.81</v>
      </c>
    </row>
    <row r="25" spans="17:21" x14ac:dyDescent="0.25">
      <c r="Q25" t="str">
        <f>IF('state sparkline'!A9="","",'state sparkline'!A9)</f>
        <v>Queensland</v>
      </c>
      <c r="R25" s="14">
        <f>IFERROR(GETPIVOTDATA("Sales",'map - sales by state'!$A$3,"Full State",Q25,"Country","Australia"),"")</f>
        <v>603864.97999999952</v>
      </c>
    </row>
    <row r="26" spans="17:21" x14ac:dyDescent="0.25">
      <c r="Q26" t="str">
        <f>IF('state sparkline'!A10="","",'state sparkline'!A10)</f>
        <v>South Australia</v>
      </c>
      <c r="R26" s="14">
        <f>IFERROR(GETPIVOTDATA("Sales",'map - sales by state'!$A$3,"Full State",Q26,"Country","Australia"),"")</f>
        <v>112716.26999999997</v>
      </c>
    </row>
    <row r="27" spans="17:21" x14ac:dyDescent="0.25">
      <c r="Q27" t="str">
        <f>IF('state sparkline'!A11="","",'state sparkline'!A11)</f>
        <v>Tasmania</v>
      </c>
      <c r="R27" s="14">
        <f>IFERROR(GETPIVOTDATA("Sales",'map - sales by state'!$A$3,"Full State",Q27,"Country","Australia"),"")</f>
        <v>59512.450000000004</v>
      </c>
    </row>
    <row r="28" spans="17:21" x14ac:dyDescent="0.25">
      <c r="Q28" t="str">
        <f>IF('state sparkline'!A12="","",'state sparkline'!A12)</f>
        <v>Victoria</v>
      </c>
      <c r="R28" s="14">
        <f>IFERROR(GETPIVOTDATA("Sales",'map - sales by state'!$A$3,"Full State",Q28,"Country","Australia"),"")</f>
        <v>825449.32000000018</v>
      </c>
    </row>
    <row r="29" spans="17:21" x14ac:dyDescent="0.25">
      <c r="Q29" t="str">
        <f>IF('state sparkline'!A13="","",'state sparkline'!A13)</f>
        <v>Western Australia</v>
      </c>
      <c r="R29" s="14">
        <f>IFERROR(GETPIVOTDATA("Sales",'map - sales by state'!$A$3,"Full State",Q29,"Country","Australia"),"")</f>
        <v>312583.21999999997</v>
      </c>
    </row>
  </sheetData>
  <conditionalFormatting sqref="R22:R29">
    <cfRule type="dataBar" priority="1">
      <dataBar>
        <cfvo type="min"/>
        <cfvo type="max"/>
        <color theme="0" tint="-0.499984740745262"/>
      </dataBar>
      <extLst>
        <ext xmlns:x14="http://schemas.microsoft.com/office/spreadsheetml/2009/9/main" uri="{B025F937-C7B1-47D3-B67F-A62EFF666E3E}">
          <x14:id>{4E74877A-4812-4E8D-AC0A-3B2C373F014C}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E74877A-4812-4E8D-AC0A-3B2C373F014C}">
            <x14:dataBar minLength="0" maxLength="100" gradient="0">
              <x14:cfvo type="autoMin"/>
              <x14:cfvo type="autoMax"/>
              <x14:negativeFillColor rgb="FFFF0000"/>
              <x14:axisColor rgb="FF000000"/>
            </x14:dataBar>
          </x14:cfRule>
          <xm:sqref>R22:R29</xm:sqref>
        </x14:conditionalFormatting>
      </x14:conditionalFormattings>
    </ext>
    <ext xmlns:x14="http://schemas.microsoft.com/office/spreadsheetml/2009/9/main" uri="{05C60535-1F16-4fd2-B633-F4F36F0B64E0}">
      <x14:sparklineGroups xmlns:xm="http://schemas.microsoft.com/office/excel/2006/main">
        <x14:sparklineGroup displayEmptyCellsAs="gap" xr2:uid="{395CD4BB-8A8E-475C-83B0-DA4CDE6847C9}">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'state sparkline'!B6:Z6</xm:f>
              <xm:sqref>S22</xm:sqref>
            </x14:sparkline>
            <x14:sparkline>
              <xm:f>'state sparkline'!B7:Z7</xm:f>
              <xm:sqref>S23</xm:sqref>
            </x14:sparkline>
            <x14:sparkline>
              <xm:f>'state sparkline'!B8:Z8</xm:f>
              <xm:sqref>S24</xm:sqref>
            </x14:sparkline>
            <x14:sparkline>
              <xm:f>'state sparkline'!B9:Z9</xm:f>
              <xm:sqref>S25</xm:sqref>
            </x14:sparkline>
            <x14:sparkline>
              <xm:f>'state sparkline'!B10:Z10</xm:f>
              <xm:sqref>S26</xm:sqref>
            </x14:sparkline>
            <x14:sparkline>
              <xm:f>'state sparkline'!B11:Z11</xm:f>
              <xm:sqref>S27</xm:sqref>
            </x14:sparkline>
            <x14:sparkline>
              <xm:f>'state sparkline'!B12:Z12</xm:f>
              <xm:sqref>S28</xm:sqref>
            </x14:sparkline>
            <x14:sparkline>
              <xm:f>'state sparkline'!B13:Z13</xm:f>
              <xm:sqref>S29</xm:sqref>
            </x14:sparkline>
          </x14:sparklines>
        </x14:sparklineGroup>
        <x14:sparklineGroup displayEmptyCellsAs="gap" xr2:uid="{E40F031C-D812-49E5-B900-F0B4AEF3FC58}">
          <x14:colorSeries rgb="FF0070C0"/>
          <x14:colorNegative rgb="FF000000"/>
          <x14:colorAxis rgb="FF000000"/>
          <x14:colorMarkers rgb="FF000000"/>
          <x14:colorFirst rgb="FF000000"/>
          <x14:colorLast rgb="FF000000"/>
          <x14:colorHigh rgb="FF000000"/>
          <x14:colorLow rgb="FF000000"/>
          <x14:sparklines>
            <x14:sparkline>
              <xm:f>'state sparkline'!B23:Y23</xm:f>
              <xm:sqref>T22</xm:sqref>
            </x14:sparkline>
            <x14:sparkline>
              <xm:f>'state sparkline'!B24:Y24</xm:f>
              <xm:sqref>T23</xm:sqref>
            </x14:sparkline>
            <x14:sparkline>
              <xm:f>'state sparkline'!B25:Y25</xm:f>
              <xm:sqref>T24</xm:sqref>
            </x14:sparkline>
            <x14:sparkline>
              <xm:f>'state sparkline'!B26:Y26</xm:f>
              <xm:sqref>T25</xm:sqref>
            </x14:sparkline>
            <x14:sparkline>
              <xm:f>'state sparkline'!B27:Y27</xm:f>
              <xm:sqref>T26</xm:sqref>
            </x14:sparkline>
            <x14:sparkline>
              <xm:f>'state sparkline'!B28:Y28</xm:f>
              <xm:sqref>T27</xm:sqref>
            </x14:sparkline>
            <x14:sparkline>
              <xm:f>'state sparkline'!B29:Y29</xm:f>
              <xm:sqref>T28</xm:sqref>
            </x14:sparkline>
            <x14:sparkline>
              <xm:f>'state sparkline'!B30:Y30</xm:f>
              <xm:sqref>T29</xm:sqref>
            </x14:sparkline>
          </x14:sparklines>
        </x14:sparklineGroup>
        <x14:sparklineGroup displayEmptyCellsAs="gap" xr2:uid="{06869CA8-B532-4AC0-AD2E-12B9F48B7587}">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'state sparkline'!B40:Y40</xm:f>
              <xm:sqref>U22</xm:sqref>
            </x14:sparkline>
            <x14:sparkline>
              <xm:f>'state sparkline'!B41:Y41</xm:f>
              <xm:sqref>U23</xm:sqref>
            </x14:sparkline>
            <x14:sparkline>
              <xm:f>'state sparkline'!B42:Y42</xm:f>
              <xm:sqref>U24</xm:sqref>
            </x14:sparkline>
            <x14:sparkline>
              <xm:f>'state sparkline'!B43:Y43</xm:f>
              <xm:sqref>U25</xm:sqref>
            </x14:sparkline>
            <x14:sparkline>
              <xm:f>'state sparkline'!B44:Y44</xm:f>
              <xm:sqref>U26</xm:sqref>
            </x14:sparkline>
            <x14:sparkline>
              <xm:f>'state sparkline'!B45:Y45</xm:f>
              <xm:sqref>U27</xm:sqref>
            </x14:sparkline>
            <x14:sparkline>
              <xm:f>'state sparkline'!B46:Y46</xm:f>
              <xm:sqref>U28</xm:sqref>
            </x14:sparkline>
            <x14:sparkline>
              <xm:f>'state sparkline'!B47:Y47</xm:f>
              <xm:sqref>U29</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6E71-4B9F-4123-A8A8-29100C8C2116}">
  <dimension ref="A3:F6"/>
  <sheetViews>
    <sheetView zoomScale="110" zoomScaleNormal="110" workbookViewId="0">
      <selection activeCell="B4" sqref="B4"/>
    </sheetView>
  </sheetViews>
  <sheetFormatPr defaultRowHeight="13.8" x14ac:dyDescent="0.25"/>
  <cols>
    <col min="1" max="1" width="13.59765625" bestFit="1" customWidth="1"/>
    <col min="2" max="2" width="13.09765625" bestFit="1" customWidth="1"/>
    <col min="3" max="3" width="15.69921875" bestFit="1" customWidth="1"/>
    <col min="4" max="4" width="13.09765625" bestFit="1" customWidth="1"/>
    <col min="5" max="5" width="11" bestFit="1" customWidth="1"/>
    <col min="6" max="6" width="8.8984375" bestFit="1" customWidth="1"/>
  </cols>
  <sheetData>
    <row r="3" spans="1:6" x14ac:dyDescent="0.25">
      <c r="A3" s="6" t="s">
        <v>162</v>
      </c>
      <c r="B3" t="s">
        <v>177</v>
      </c>
      <c r="C3" t="s">
        <v>196</v>
      </c>
      <c r="E3" t="s">
        <v>197</v>
      </c>
      <c r="F3" t="s">
        <v>198</v>
      </c>
    </row>
    <row r="4" spans="1:6" x14ac:dyDescent="0.25">
      <c r="A4" s="7" t="s">
        <v>148</v>
      </c>
      <c r="B4" s="5">
        <v>658115.49</v>
      </c>
      <c r="C4" s="5">
        <v>502.76202444614211</v>
      </c>
      <c r="E4" s="11">
        <f>GETPIVOTDATA("Sum of Sales",$A$3)</f>
        <v>3186258.4799999907</v>
      </c>
      <c r="F4" s="11">
        <f>GETPIVOTDATA("Average of Sales2",$A$3)</f>
        <v>707.27158268590244</v>
      </c>
    </row>
    <row r="5" spans="1:6" x14ac:dyDescent="0.25">
      <c r="A5" s="7" t="s">
        <v>147</v>
      </c>
      <c r="B5" s="5">
        <v>2528142.9900000012</v>
      </c>
      <c r="C5" s="5">
        <v>791.0334762202757</v>
      </c>
    </row>
    <row r="6" spans="1:6" x14ac:dyDescent="0.25">
      <c r="A6" s="7" t="s">
        <v>163</v>
      </c>
      <c r="B6" s="5">
        <v>3186258.4799999907</v>
      </c>
      <c r="C6" s="5">
        <v>707.27158268590244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2F97-6BC0-41D3-AF89-258824F820FE}">
  <dimension ref="A3:F31"/>
  <sheetViews>
    <sheetView topLeftCell="A4" zoomScale="110" zoomScaleNormal="110" workbookViewId="0">
      <selection activeCell="A18" sqref="A18"/>
    </sheetView>
  </sheetViews>
  <sheetFormatPr defaultRowHeight="13.8" x14ac:dyDescent="0.25"/>
  <cols>
    <col min="1" max="1" width="12.3984375" bestFit="1" customWidth="1"/>
    <col min="2" max="2" width="15.296875" bestFit="1" customWidth="1"/>
    <col min="3" max="3" width="13.296875" bestFit="1" customWidth="1"/>
    <col min="4" max="4" width="13.09765625" bestFit="1" customWidth="1"/>
    <col min="6" max="6" width="9.59765625" bestFit="1" customWidth="1"/>
  </cols>
  <sheetData>
    <row r="3" spans="1:6" x14ac:dyDescent="0.25">
      <c r="A3" s="6" t="s">
        <v>177</v>
      </c>
      <c r="B3" s="6" t="s">
        <v>178</v>
      </c>
    </row>
    <row r="4" spans="1:6" x14ac:dyDescent="0.25">
      <c r="A4" s="6" t="s">
        <v>162</v>
      </c>
      <c r="B4" t="s">
        <v>148</v>
      </c>
      <c r="C4" t="s">
        <v>147</v>
      </c>
      <c r="D4" t="s">
        <v>163</v>
      </c>
    </row>
    <row r="5" spans="1:6" x14ac:dyDescent="0.25">
      <c r="A5" s="7" t="s">
        <v>164</v>
      </c>
      <c r="B5" s="5">
        <v>312187.35000000003</v>
      </c>
      <c r="C5" s="5">
        <v>1319266.31</v>
      </c>
      <c r="D5" s="5">
        <v>1631453.66</v>
      </c>
      <c r="F5" s="11">
        <f>SUM('KMART DATA'!M:M)</f>
        <v>3186258.4800000009</v>
      </c>
    </row>
    <row r="6" spans="1:6" x14ac:dyDescent="0.25">
      <c r="A6" s="8" t="s">
        <v>165</v>
      </c>
      <c r="B6" s="5">
        <v>17665.07</v>
      </c>
      <c r="C6" s="5">
        <v>113131.16</v>
      </c>
      <c r="D6" s="5">
        <v>130796.23000000001</v>
      </c>
    </row>
    <row r="7" spans="1:6" x14ac:dyDescent="0.25">
      <c r="A7" s="8" t="s">
        <v>166</v>
      </c>
      <c r="B7" s="5">
        <v>12622.539999999999</v>
      </c>
      <c r="C7" s="5">
        <v>119907.95</v>
      </c>
      <c r="D7" s="5">
        <v>132530.49</v>
      </c>
    </row>
    <row r="8" spans="1:6" x14ac:dyDescent="0.25">
      <c r="A8" s="8" t="s">
        <v>167</v>
      </c>
      <c r="B8" s="5">
        <v>30766.69</v>
      </c>
      <c r="C8" s="5">
        <v>90020.700000000012</v>
      </c>
      <c r="D8" s="5">
        <v>120787.39000000001</v>
      </c>
    </row>
    <row r="9" spans="1:6" x14ac:dyDescent="0.25">
      <c r="A9" s="8" t="s">
        <v>168</v>
      </c>
      <c r="B9" s="5">
        <v>27919.519999999997</v>
      </c>
      <c r="C9" s="5">
        <v>142763.91</v>
      </c>
      <c r="D9" s="5">
        <v>170683.43</v>
      </c>
    </row>
    <row r="10" spans="1:6" x14ac:dyDescent="0.25">
      <c r="A10" s="8" t="s">
        <v>169</v>
      </c>
      <c r="B10" s="5">
        <v>32337.620000000006</v>
      </c>
      <c r="C10" s="5">
        <v>92188.860000000015</v>
      </c>
      <c r="D10" s="5">
        <v>124526.48000000003</v>
      </c>
    </row>
    <row r="11" spans="1:6" x14ac:dyDescent="0.25">
      <c r="A11" s="8" t="s">
        <v>170</v>
      </c>
      <c r="B11" s="5">
        <v>42988.65</v>
      </c>
      <c r="C11" s="5">
        <v>145977.94</v>
      </c>
      <c r="D11" s="5">
        <v>188966.59</v>
      </c>
    </row>
    <row r="12" spans="1:6" x14ac:dyDescent="0.25">
      <c r="A12" s="8" t="s">
        <v>171</v>
      </c>
      <c r="B12" s="5">
        <v>23888.629999999997</v>
      </c>
      <c r="C12" s="5">
        <v>109827.61</v>
      </c>
      <c r="D12" s="5">
        <v>133716.24</v>
      </c>
    </row>
    <row r="13" spans="1:6" x14ac:dyDescent="0.25">
      <c r="A13" s="8" t="s">
        <v>172</v>
      </c>
      <c r="B13" s="5">
        <v>31904.03</v>
      </c>
      <c r="C13" s="5">
        <v>120579.63</v>
      </c>
      <c r="D13" s="5">
        <v>152483.66</v>
      </c>
    </row>
    <row r="14" spans="1:6" x14ac:dyDescent="0.25">
      <c r="A14" s="8" t="s">
        <v>173</v>
      </c>
      <c r="B14" s="5">
        <v>24828.080000000002</v>
      </c>
      <c r="C14" s="5">
        <v>108649.16000000002</v>
      </c>
      <c r="D14" s="5">
        <v>133477.24000000002</v>
      </c>
    </row>
    <row r="15" spans="1:6" x14ac:dyDescent="0.25">
      <c r="A15" s="8" t="s">
        <v>174</v>
      </c>
      <c r="B15" s="5">
        <v>17343.39</v>
      </c>
      <c r="C15" s="5">
        <v>106032.67000000001</v>
      </c>
      <c r="D15" s="5">
        <v>123376.06000000001</v>
      </c>
    </row>
    <row r="16" spans="1:6" x14ac:dyDescent="0.25">
      <c r="A16" s="8" t="s">
        <v>175</v>
      </c>
      <c r="B16" s="5">
        <v>18723.63</v>
      </c>
      <c r="C16" s="5">
        <v>73922.55</v>
      </c>
      <c r="D16" s="5">
        <v>92646.180000000008</v>
      </c>
    </row>
    <row r="17" spans="1:4" x14ac:dyDescent="0.25">
      <c r="A17" s="8" t="s">
        <v>176</v>
      </c>
      <c r="B17" s="5">
        <v>31199.5</v>
      </c>
      <c r="C17" s="5">
        <v>96264.170000000013</v>
      </c>
      <c r="D17" s="5">
        <v>127463.67000000001</v>
      </c>
    </row>
    <row r="18" spans="1:4" x14ac:dyDescent="0.25">
      <c r="A18" s="7" t="s">
        <v>200</v>
      </c>
      <c r="B18" s="5">
        <v>345928.14</v>
      </c>
      <c r="C18" s="5">
        <v>1208876.68</v>
      </c>
      <c r="D18" s="5">
        <v>1554804.8200000003</v>
      </c>
    </row>
    <row r="19" spans="1:4" x14ac:dyDescent="0.25">
      <c r="A19" s="8" t="s">
        <v>165</v>
      </c>
      <c r="B19" s="5">
        <v>27492.12</v>
      </c>
      <c r="C19" s="5">
        <v>80258.24000000002</v>
      </c>
      <c r="D19" s="5">
        <v>107750.36000000002</v>
      </c>
    </row>
    <row r="20" spans="1:4" x14ac:dyDescent="0.25">
      <c r="A20" s="8" t="s">
        <v>166</v>
      </c>
      <c r="B20" s="5">
        <v>24833.15</v>
      </c>
      <c r="C20" s="5">
        <v>85681.38</v>
      </c>
      <c r="D20" s="5">
        <v>110514.53</v>
      </c>
    </row>
    <row r="21" spans="1:4" x14ac:dyDescent="0.25">
      <c r="A21" s="8" t="s">
        <v>167</v>
      </c>
      <c r="B21" s="5">
        <v>10692.77</v>
      </c>
      <c r="C21" s="5">
        <v>105683.08000000003</v>
      </c>
      <c r="D21" s="5">
        <v>116375.85000000003</v>
      </c>
    </row>
    <row r="22" spans="1:4" x14ac:dyDescent="0.25">
      <c r="A22" s="8" t="s">
        <v>168</v>
      </c>
      <c r="B22" s="5">
        <v>38255.050000000003</v>
      </c>
      <c r="C22" s="5">
        <v>88755.87</v>
      </c>
      <c r="D22" s="5">
        <v>127010.92</v>
      </c>
    </row>
    <row r="23" spans="1:4" x14ac:dyDescent="0.25">
      <c r="A23" s="8" t="s">
        <v>169</v>
      </c>
      <c r="B23" s="5">
        <v>29125.190000000006</v>
      </c>
      <c r="C23" s="5">
        <v>99078.17</v>
      </c>
      <c r="D23" s="5">
        <v>128203.36</v>
      </c>
    </row>
    <row r="24" spans="1:4" x14ac:dyDescent="0.25">
      <c r="A24" s="8" t="s">
        <v>170</v>
      </c>
      <c r="B24" s="5">
        <v>25348.78</v>
      </c>
      <c r="C24" s="5">
        <v>68440.260000000009</v>
      </c>
      <c r="D24" s="5">
        <v>93789.040000000008</v>
      </c>
    </row>
    <row r="25" spans="1:4" x14ac:dyDescent="0.25">
      <c r="A25" s="8" t="s">
        <v>171</v>
      </c>
      <c r="B25" s="5">
        <v>25256.57</v>
      </c>
      <c r="C25" s="5">
        <v>103031.79999999997</v>
      </c>
      <c r="D25" s="5">
        <v>128288.36999999997</v>
      </c>
    </row>
    <row r="26" spans="1:4" x14ac:dyDescent="0.25">
      <c r="A26" s="8" t="s">
        <v>172</v>
      </c>
      <c r="B26" s="5">
        <v>52893.440000000002</v>
      </c>
      <c r="C26" s="5">
        <v>154883.61000000002</v>
      </c>
      <c r="D26" s="5">
        <v>207777.05000000002</v>
      </c>
    </row>
    <row r="27" spans="1:4" x14ac:dyDescent="0.25">
      <c r="A27" s="8" t="s">
        <v>173</v>
      </c>
      <c r="B27" s="5">
        <v>22345.94</v>
      </c>
      <c r="C27" s="5">
        <v>92873.920000000013</v>
      </c>
      <c r="D27" s="5">
        <v>115219.86000000002</v>
      </c>
    </row>
    <row r="28" spans="1:4" x14ac:dyDescent="0.25">
      <c r="A28" s="8" t="s">
        <v>174</v>
      </c>
      <c r="B28" s="5">
        <v>26766.299999999996</v>
      </c>
      <c r="C28" s="5">
        <v>113682.51000000004</v>
      </c>
      <c r="D28" s="5">
        <v>140448.81000000003</v>
      </c>
    </row>
    <row r="29" spans="1:4" x14ac:dyDescent="0.25">
      <c r="A29" s="8" t="s">
        <v>175</v>
      </c>
      <c r="B29" s="5">
        <v>38143.5</v>
      </c>
      <c r="C29" s="5">
        <v>103374.33</v>
      </c>
      <c r="D29" s="5">
        <v>141517.83000000002</v>
      </c>
    </row>
    <row r="30" spans="1:4" x14ac:dyDescent="0.25">
      <c r="A30" s="8" t="s">
        <v>176</v>
      </c>
      <c r="B30" s="5">
        <v>24775.330000000005</v>
      </c>
      <c r="C30" s="5">
        <v>113133.51000000002</v>
      </c>
      <c r="D30" s="5">
        <v>137908.84000000003</v>
      </c>
    </row>
    <row r="31" spans="1:4" x14ac:dyDescent="0.25">
      <c r="A31" s="7" t="s">
        <v>163</v>
      </c>
      <c r="B31" s="5">
        <v>658115.49</v>
      </c>
      <c r="C31" s="5">
        <v>2528142.9900000007</v>
      </c>
      <c r="D31" s="5">
        <v>3186258.48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58E0-6A42-4600-8469-0071669DAC2D}">
  <dimension ref="A3:F31"/>
  <sheetViews>
    <sheetView zoomScale="110" zoomScaleNormal="110" workbookViewId="0">
      <selection activeCell="A18" sqref="A18"/>
    </sheetView>
  </sheetViews>
  <sheetFormatPr defaultRowHeight="13.8" x14ac:dyDescent="0.25"/>
  <cols>
    <col min="1" max="1" width="14.59765625" bestFit="1" customWidth="1"/>
    <col min="2" max="2" width="15.296875" bestFit="1" customWidth="1"/>
    <col min="3" max="3" width="13.296875" bestFit="1" customWidth="1"/>
    <col min="4" max="4" width="11" bestFit="1" customWidth="1"/>
  </cols>
  <sheetData>
    <row r="3" spans="1:6" x14ac:dyDescent="0.25">
      <c r="A3" s="6" t="s">
        <v>179</v>
      </c>
      <c r="B3" s="6" t="s">
        <v>178</v>
      </c>
    </row>
    <row r="4" spans="1:6" x14ac:dyDescent="0.25">
      <c r="A4" s="6" t="s">
        <v>162</v>
      </c>
      <c r="B4" t="s">
        <v>148</v>
      </c>
      <c r="C4" t="s">
        <v>147</v>
      </c>
      <c r="D4" t="s">
        <v>163</v>
      </c>
    </row>
    <row r="5" spans="1:6" x14ac:dyDescent="0.25">
      <c r="A5" s="7" t="s">
        <v>164</v>
      </c>
      <c r="B5" s="5">
        <v>493.96732594936708</v>
      </c>
      <c r="C5" s="5">
        <v>803.94046922608027</v>
      </c>
      <c r="D5" s="5">
        <v>717.75347998240193</v>
      </c>
      <c r="F5" s="11">
        <f>AVERAGE('KMART DATA'!M:M)</f>
        <v>707.27158268590472</v>
      </c>
    </row>
    <row r="6" spans="1:6" x14ac:dyDescent="0.25">
      <c r="A6" s="8" t="s">
        <v>165</v>
      </c>
      <c r="B6" s="5">
        <v>353.3014</v>
      </c>
      <c r="C6" s="5">
        <v>844.26238805970149</v>
      </c>
      <c r="D6" s="5">
        <v>710.84907608695653</v>
      </c>
    </row>
    <row r="7" spans="1:6" x14ac:dyDescent="0.25">
      <c r="A7" s="8" t="s">
        <v>166</v>
      </c>
      <c r="B7" s="5">
        <v>293.54744186046509</v>
      </c>
      <c r="C7" s="5">
        <v>826.95137931034481</v>
      </c>
      <c r="D7" s="5">
        <v>704.94941489361702</v>
      </c>
    </row>
    <row r="8" spans="1:6" x14ac:dyDescent="0.25">
      <c r="A8" s="8" t="s">
        <v>167</v>
      </c>
      <c r="B8" s="5">
        <v>530.46017241379309</v>
      </c>
      <c r="C8" s="5">
        <v>652.32391304347834</v>
      </c>
      <c r="D8" s="5">
        <v>616.26219387755111</v>
      </c>
    </row>
    <row r="9" spans="1:6" x14ac:dyDescent="0.25">
      <c r="A9" s="8" t="s">
        <v>168</v>
      </c>
      <c r="B9" s="5">
        <v>507.62763636363633</v>
      </c>
      <c r="C9" s="5">
        <v>951.75940000000003</v>
      </c>
      <c r="D9" s="5">
        <v>832.60209756097538</v>
      </c>
    </row>
    <row r="10" spans="1:6" x14ac:dyDescent="0.25">
      <c r="A10" s="8" t="s">
        <v>169</v>
      </c>
      <c r="B10" s="5">
        <v>557.54517241379324</v>
      </c>
      <c r="C10" s="5">
        <v>720.22546875000012</v>
      </c>
      <c r="D10" s="5">
        <v>669.49720430107493</v>
      </c>
    </row>
    <row r="11" spans="1:6" x14ac:dyDescent="0.25">
      <c r="A11" s="8" t="s">
        <v>170</v>
      </c>
      <c r="B11" s="5">
        <v>741.18362068965519</v>
      </c>
      <c r="C11" s="5">
        <v>1035.3045390070922</v>
      </c>
      <c r="D11" s="5">
        <v>949.58085427135677</v>
      </c>
    </row>
    <row r="12" spans="1:6" x14ac:dyDescent="0.25">
      <c r="A12" s="8" t="s">
        <v>171</v>
      </c>
      <c r="B12" s="5">
        <v>487.52306122448977</v>
      </c>
      <c r="C12" s="5">
        <v>762.69173611111114</v>
      </c>
      <c r="D12" s="5">
        <v>692.83025906735747</v>
      </c>
    </row>
    <row r="13" spans="1:6" x14ac:dyDescent="0.25">
      <c r="A13" s="8" t="s">
        <v>172</v>
      </c>
      <c r="B13" s="5">
        <v>540.74627118644071</v>
      </c>
      <c r="C13" s="5">
        <v>803.86419999999998</v>
      </c>
      <c r="D13" s="5">
        <v>729.58688995215311</v>
      </c>
    </row>
    <row r="14" spans="1:6" x14ac:dyDescent="0.25">
      <c r="A14" s="8" t="s">
        <v>173</v>
      </c>
      <c r="B14" s="5">
        <v>591.14476190476194</v>
      </c>
      <c r="C14" s="5">
        <v>749.30455172413804</v>
      </c>
      <c r="D14" s="5">
        <v>713.78203208556158</v>
      </c>
    </row>
    <row r="15" spans="1:6" x14ac:dyDescent="0.25">
      <c r="A15" s="8" t="s">
        <v>174</v>
      </c>
      <c r="B15" s="5">
        <v>327.23377358490563</v>
      </c>
      <c r="C15" s="5">
        <v>821.95868217054272</v>
      </c>
      <c r="D15" s="5">
        <v>677.89043956043952</v>
      </c>
    </row>
    <row r="16" spans="1:6" x14ac:dyDescent="0.25">
      <c r="A16" s="8" t="s">
        <v>175</v>
      </c>
      <c r="B16" s="5">
        <v>374.4726</v>
      </c>
      <c r="C16" s="5">
        <v>642.80478260869563</v>
      </c>
      <c r="D16" s="5">
        <v>561.49199999999996</v>
      </c>
    </row>
    <row r="17" spans="1:4" x14ac:dyDescent="0.25">
      <c r="A17" s="8" t="s">
        <v>176</v>
      </c>
      <c r="B17" s="5">
        <v>547.35964912280701</v>
      </c>
      <c r="C17" s="5">
        <v>789.05057377049195</v>
      </c>
      <c r="D17" s="5">
        <v>712.08754189944136</v>
      </c>
    </row>
    <row r="18" spans="1:4" x14ac:dyDescent="0.25">
      <c r="A18" s="7" t="s">
        <v>200</v>
      </c>
      <c r="B18" s="5">
        <v>510.97214180206737</v>
      </c>
      <c r="C18" s="5">
        <v>777.41265594855258</v>
      </c>
      <c r="D18" s="5">
        <v>696.59714157706094</v>
      </c>
    </row>
    <row r="19" spans="1:4" x14ac:dyDescent="0.25">
      <c r="A19" s="8" t="s">
        <v>165</v>
      </c>
      <c r="B19" s="5">
        <v>458.202</v>
      </c>
      <c r="C19" s="5">
        <v>697.89773913043496</v>
      </c>
      <c r="D19" s="5">
        <v>615.71634285714276</v>
      </c>
    </row>
    <row r="20" spans="1:4" x14ac:dyDescent="0.25">
      <c r="A20" s="8" t="s">
        <v>166</v>
      </c>
      <c r="B20" s="5">
        <v>620.82875000000001</v>
      </c>
      <c r="C20" s="5">
        <v>690.97887096774195</v>
      </c>
      <c r="D20" s="5">
        <v>673.86908536585395</v>
      </c>
    </row>
    <row r="21" spans="1:4" x14ac:dyDescent="0.25">
      <c r="A21" s="8" t="s">
        <v>167</v>
      </c>
      <c r="B21" s="5">
        <v>274.17358974358973</v>
      </c>
      <c r="C21" s="5">
        <v>825.64906250000024</v>
      </c>
      <c r="D21" s="5">
        <v>696.86137724550906</v>
      </c>
    </row>
    <row r="22" spans="1:4" x14ac:dyDescent="0.25">
      <c r="A22" s="8" t="s">
        <v>168</v>
      </c>
      <c r="B22" s="5">
        <v>659.569827586207</v>
      </c>
      <c r="C22" s="5">
        <v>657.45088888888881</v>
      </c>
      <c r="D22" s="5">
        <v>658.08766839378256</v>
      </c>
    </row>
    <row r="23" spans="1:4" x14ac:dyDescent="0.25">
      <c r="A23" s="8" t="s">
        <v>169</v>
      </c>
      <c r="B23" s="5">
        <v>448.07984615384623</v>
      </c>
      <c r="C23" s="5">
        <v>728.51595588235296</v>
      </c>
      <c r="D23" s="5">
        <v>637.8276616915424</v>
      </c>
    </row>
    <row r="24" spans="1:4" x14ac:dyDescent="0.25">
      <c r="A24" s="8" t="s">
        <v>170</v>
      </c>
      <c r="B24" s="5">
        <v>437.04793103448276</v>
      </c>
      <c r="C24" s="5">
        <v>514.5884210526317</v>
      </c>
      <c r="D24" s="5">
        <v>491.04209424083774</v>
      </c>
    </row>
    <row r="25" spans="1:4" x14ac:dyDescent="0.25">
      <c r="A25" s="8" t="s">
        <v>171</v>
      </c>
      <c r="B25" s="5">
        <v>459.21036363636364</v>
      </c>
      <c r="C25" s="5">
        <v>830.90161290322555</v>
      </c>
      <c r="D25" s="5">
        <v>716.69480446927366</v>
      </c>
    </row>
    <row r="26" spans="1:4" x14ac:dyDescent="0.25">
      <c r="A26" s="8" t="s">
        <v>172</v>
      </c>
      <c r="B26" s="5">
        <v>826.46</v>
      </c>
      <c r="C26" s="5">
        <v>1155.8478358208956</v>
      </c>
      <c r="D26" s="5">
        <v>1049.3790404040403</v>
      </c>
    </row>
    <row r="27" spans="1:4" x14ac:dyDescent="0.25">
      <c r="A27" s="8" t="s">
        <v>173</v>
      </c>
      <c r="B27" s="5">
        <v>446.91879999999998</v>
      </c>
      <c r="C27" s="5">
        <v>714.41476923076937</v>
      </c>
      <c r="D27" s="5">
        <v>640.11033333333341</v>
      </c>
    </row>
    <row r="28" spans="1:4" x14ac:dyDescent="0.25">
      <c r="A28" s="8" t="s">
        <v>174</v>
      </c>
      <c r="B28" s="5">
        <v>505.02452830188673</v>
      </c>
      <c r="C28" s="5">
        <v>817.8597841726621</v>
      </c>
      <c r="D28" s="5">
        <v>731.50421874999984</v>
      </c>
    </row>
    <row r="29" spans="1:4" x14ac:dyDescent="0.25">
      <c r="A29" s="8" t="s">
        <v>175</v>
      </c>
      <c r="B29" s="5">
        <v>529.77083333333337</v>
      </c>
      <c r="C29" s="5">
        <v>868.69184873949587</v>
      </c>
      <c r="D29" s="5">
        <v>740.93104712041895</v>
      </c>
    </row>
    <row r="30" spans="1:4" x14ac:dyDescent="0.25">
      <c r="A30" s="8" t="s">
        <v>176</v>
      </c>
      <c r="B30" s="5">
        <v>393.25920634920641</v>
      </c>
      <c r="C30" s="5">
        <v>819.80804347826108</v>
      </c>
      <c r="D30" s="5">
        <v>686.11363184079573</v>
      </c>
    </row>
    <row r="31" spans="1:4" x14ac:dyDescent="0.25">
      <c r="A31" s="7" t="s">
        <v>163</v>
      </c>
      <c r="B31" s="5">
        <v>502.76202444614233</v>
      </c>
      <c r="C31" s="5">
        <v>791.03347622027559</v>
      </c>
      <c r="D31" s="5">
        <v>707.27158268590449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9F89-024B-4780-B2FE-C8A2FCF05927}">
  <dimension ref="A3:D15"/>
  <sheetViews>
    <sheetView zoomScale="110" zoomScaleNormal="110" workbookViewId="0">
      <selection activeCell="D5" sqref="D5"/>
    </sheetView>
  </sheetViews>
  <sheetFormatPr defaultRowHeight="13.8" x14ac:dyDescent="0.25"/>
  <cols>
    <col min="1" max="1" width="23.5" bestFit="1" customWidth="1"/>
    <col min="2" max="2" width="15.296875" bestFit="1" customWidth="1"/>
    <col min="3" max="3" width="13.296875" bestFit="1" customWidth="1"/>
    <col min="4" max="4" width="13.09765625" bestFit="1" customWidth="1"/>
  </cols>
  <sheetData>
    <row r="3" spans="1:4" x14ac:dyDescent="0.25">
      <c r="A3" s="6" t="s">
        <v>177</v>
      </c>
      <c r="B3" s="6" t="s">
        <v>178</v>
      </c>
    </row>
    <row r="4" spans="1:4" x14ac:dyDescent="0.25">
      <c r="A4" s="6" t="s">
        <v>162</v>
      </c>
      <c r="B4" t="s">
        <v>148</v>
      </c>
      <c r="C4" t="s">
        <v>147</v>
      </c>
      <c r="D4" t="s">
        <v>163</v>
      </c>
    </row>
    <row r="5" spans="1:4" x14ac:dyDescent="0.25">
      <c r="A5" s="7" t="s">
        <v>157</v>
      </c>
      <c r="B5" s="5">
        <v>12738.55</v>
      </c>
      <c r="C5" s="5">
        <v>48848.580000000009</v>
      </c>
      <c r="D5" s="5">
        <v>61587.130000000005</v>
      </c>
    </row>
    <row r="6" spans="1:4" x14ac:dyDescent="0.25">
      <c r="A6" s="7" t="s">
        <v>156</v>
      </c>
      <c r="B6" s="5">
        <v>15631.689999999997</v>
      </c>
      <c r="C6" s="5">
        <v>51254.19</v>
      </c>
      <c r="D6" s="5">
        <v>66885.88</v>
      </c>
    </row>
    <row r="7" spans="1:4" x14ac:dyDescent="0.25">
      <c r="A7" s="7" t="s">
        <v>19</v>
      </c>
      <c r="B7" s="5">
        <v>23548.909999999993</v>
      </c>
      <c r="C7" s="5">
        <v>63908.990000000005</v>
      </c>
      <c r="D7" s="5">
        <v>87457.9</v>
      </c>
    </row>
    <row r="8" spans="1:4" x14ac:dyDescent="0.25">
      <c r="A8" s="7" t="s">
        <v>155</v>
      </c>
      <c r="B8" s="5">
        <v>39203.43</v>
      </c>
      <c r="C8" s="5">
        <v>125502.73000000001</v>
      </c>
      <c r="D8" s="5">
        <v>164706.16</v>
      </c>
    </row>
    <row r="9" spans="1:4" x14ac:dyDescent="0.25">
      <c r="A9" s="7" t="s">
        <v>154</v>
      </c>
      <c r="B9" s="5">
        <v>45816.3</v>
      </c>
      <c r="C9" s="5">
        <v>174100.77999999994</v>
      </c>
      <c r="D9" s="5">
        <v>219917.07999999996</v>
      </c>
    </row>
    <row r="10" spans="1:4" x14ac:dyDescent="0.25">
      <c r="A10" s="7" t="s">
        <v>153</v>
      </c>
      <c r="B10" s="5">
        <v>81915.97</v>
      </c>
      <c r="C10" s="5">
        <v>278257.8</v>
      </c>
      <c r="D10" s="5">
        <v>360173.77</v>
      </c>
    </row>
    <row r="11" spans="1:4" x14ac:dyDescent="0.25">
      <c r="A11" s="7" t="s">
        <v>152</v>
      </c>
      <c r="B11" s="5">
        <v>69084.55</v>
      </c>
      <c r="C11" s="5">
        <v>312539.23000000021</v>
      </c>
      <c r="D11" s="5">
        <v>381623.7800000002</v>
      </c>
    </row>
    <row r="12" spans="1:4" x14ac:dyDescent="0.25">
      <c r="A12" s="7" t="s">
        <v>151</v>
      </c>
      <c r="B12" s="5">
        <v>121697.56</v>
      </c>
      <c r="C12" s="5">
        <v>427704.99000000005</v>
      </c>
      <c r="D12" s="5">
        <v>549402.55000000005</v>
      </c>
    </row>
    <row r="13" spans="1:4" x14ac:dyDescent="0.25">
      <c r="A13" s="7" t="s">
        <v>149</v>
      </c>
      <c r="B13" s="5">
        <v>104554.15999999999</v>
      </c>
      <c r="C13" s="5">
        <v>503470.23</v>
      </c>
      <c r="D13" s="5">
        <v>608024.39</v>
      </c>
    </row>
    <row r="14" spans="1:4" x14ac:dyDescent="0.25">
      <c r="A14" s="7" t="s">
        <v>150</v>
      </c>
      <c r="B14" s="5">
        <v>143924.37</v>
      </c>
      <c r="C14" s="5">
        <v>542555.46999999986</v>
      </c>
      <c r="D14" s="5">
        <v>686479.83999999985</v>
      </c>
    </row>
    <row r="15" spans="1:4" x14ac:dyDescent="0.25">
      <c r="A15" s="7" t="s">
        <v>163</v>
      </c>
      <c r="B15" s="5">
        <v>658115.49</v>
      </c>
      <c r="C15" s="5">
        <v>2528142.9900000002</v>
      </c>
      <c r="D15" s="5">
        <v>3186258.4799999995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3148-E107-4241-90DF-1845CB3DF0D1}">
  <dimension ref="A3:F15"/>
  <sheetViews>
    <sheetView zoomScale="110" zoomScaleNormal="110" workbookViewId="0">
      <selection activeCell="F5" sqref="F5"/>
    </sheetView>
  </sheetViews>
  <sheetFormatPr defaultRowHeight="13.8" x14ac:dyDescent="0.25"/>
  <cols>
    <col min="1" max="1" width="12.3984375" bestFit="1" customWidth="1"/>
    <col min="2" max="2" width="15.296875" bestFit="1" customWidth="1"/>
    <col min="3" max="3" width="13.296875" bestFit="1" customWidth="1"/>
    <col min="4" max="4" width="11.8984375" bestFit="1" customWidth="1"/>
  </cols>
  <sheetData>
    <row r="3" spans="1:6" x14ac:dyDescent="0.25">
      <c r="A3" s="6" t="s">
        <v>177</v>
      </c>
      <c r="B3" s="6" t="s">
        <v>178</v>
      </c>
    </row>
    <row r="4" spans="1:6" x14ac:dyDescent="0.25">
      <c r="A4" s="6" t="s">
        <v>162</v>
      </c>
      <c r="B4" t="s">
        <v>148</v>
      </c>
      <c r="C4" t="s">
        <v>147</v>
      </c>
      <c r="D4" t="s">
        <v>163</v>
      </c>
    </row>
    <row r="5" spans="1:6" x14ac:dyDescent="0.25">
      <c r="A5" s="7" t="s">
        <v>64</v>
      </c>
      <c r="B5" s="5">
        <v>1627.1699999999996</v>
      </c>
      <c r="C5" s="5">
        <v>104095.13999999998</v>
      </c>
      <c r="D5" s="5">
        <v>105722.30999999998</v>
      </c>
      <c r="F5" t="str">
        <f>IFERROR(INDEX(A5:A14, MATCH(MAX(D5:D14), D5:D14, 0)),INDEX(A5:A14, MATCH(MAX(B5:B14), B5:B14, 0)))</f>
        <v>Frankston</v>
      </c>
    </row>
    <row r="6" spans="1:6" x14ac:dyDescent="0.25">
      <c r="A6" s="7" t="s">
        <v>57</v>
      </c>
      <c r="B6" s="5">
        <v>2666.7400000000002</v>
      </c>
      <c r="C6" s="5">
        <v>94778.62000000001</v>
      </c>
      <c r="D6" s="5">
        <v>97445.360000000015</v>
      </c>
    </row>
    <row r="7" spans="1:6" x14ac:dyDescent="0.25">
      <c r="A7" s="7" t="s">
        <v>99</v>
      </c>
      <c r="B7" s="5">
        <v>1827.37</v>
      </c>
      <c r="C7" s="5">
        <v>82414.69</v>
      </c>
      <c r="D7" s="5">
        <v>84242.06</v>
      </c>
    </row>
    <row r="8" spans="1:6" x14ac:dyDescent="0.25">
      <c r="A8" s="7" t="s">
        <v>117</v>
      </c>
      <c r="B8" s="5">
        <v>1632.75</v>
      </c>
      <c r="C8" s="5">
        <v>75585.830000000016</v>
      </c>
      <c r="D8" s="5">
        <v>77218.580000000016</v>
      </c>
    </row>
    <row r="9" spans="1:6" x14ac:dyDescent="0.25">
      <c r="A9" s="7" t="s">
        <v>96</v>
      </c>
      <c r="B9" s="5">
        <v>63673.17</v>
      </c>
      <c r="C9" s="5">
        <v>12433.82</v>
      </c>
      <c r="D9" s="5">
        <v>76106.989999999991</v>
      </c>
    </row>
    <row r="10" spans="1:6" x14ac:dyDescent="0.25">
      <c r="A10" s="7" t="s">
        <v>124</v>
      </c>
      <c r="B10" s="5">
        <v>64607.830000000009</v>
      </c>
      <c r="C10" s="5">
        <v>10855.09</v>
      </c>
      <c r="D10" s="5">
        <v>75462.920000000013</v>
      </c>
    </row>
    <row r="11" spans="1:6" x14ac:dyDescent="0.25">
      <c r="A11" s="7" t="s">
        <v>41</v>
      </c>
      <c r="B11" s="5">
        <v>3266.7700000000004</v>
      </c>
      <c r="C11" s="5">
        <v>71472.150000000009</v>
      </c>
      <c r="D11" s="5">
        <v>74738.920000000013</v>
      </c>
    </row>
    <row r="12" spans="1:6" x14ac:dyDescent="0.25">
      <c r="A12" s="7" t="s">
        <v>146</v>
      </c>
      <c r="B12" s="5">
        <v>15847.229999999998</v>
      </c>
      <c r="C12" s="5">
        <v>58570.100000000006</v>
      </c>
      <c r="D12" s="5">
        <v>74417.33</v>
      </c>
    </row>
    <row r="13" spans="1:6" x14ac:dyDescent="0.25">
      <c r="A13" s="7" t="s">
        <v>78</v>
      </c>
      <c r="B13" s="5">
        <v>65457.710000000006</v>
      </c>
      <c r="C13" s="5">
        <v>7650.54</v>
      </c>
      <c r="D13" s="5">
        <v>73108.25</v>
      </c>
    </row>
    <row r="14" spans="1:6" x14ac:dyDescent="0.25">
      <c r="A14" s="7" t="s">
        <v>143</v>
      </c>
      <c r="B14" s="5">
        <v>4935.67</v>
      </c>
      <c r="C14" s="5">
        <v>66856.09</v>
      </c>
      <c r="D14" s="5">
        <v>71791.759999999995</v>
      </c>
    </row>
    <row r="15" spans="1:6" x14ac:dyDescent="0.25">
      <c r="A15" s="7" t="s">
        <v>163</v>
      </c>
      <c r="B15" s="5">
        <v>225542.41000000003</v>
      </c>
      <c r="C15" s="5">
        <v>584712.07000000007</v>
      </c>
      <c r="D15" s="5">
        <v>810254.48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0CF3-25DD-43C5-B4F5-A0A591E4780D}">
  <dimension ref="A3:E6"/>
  <sheetViews>
    <sheetView zoomScale="110" zoomScaleNormal="110" workbookViewId="0"/>
  </sheetViews>
  <sheetFormatPr defaultRowHeight="13.8" x14ac:dyDescent="0.25"/>
  <cols>
    <col min="1" max="1" width="13.59765625" bestFit="1" customWidth="1"/>
    <col min="2" max="2" width="13.09765625" bestFit="1" customWidth="1"/>
    <col min="3" max="3" width="15.69921875" bestFit="1" customWidth="1"/>
    <col min="4" max="4" width="13.09765625" bestFit="1" customWidth="1"/>
    <col min="5" max="5" width="8.8984375" bestFit="1" customWidth="1"/>
  </cols>
  <sheetData>
    <row r="3" spans="1:5" x14ac:dyDescent="0.25">
      <c r="A3" s="6" t="s">
        <v>162</v>
      </c>
      <c r="B3" t="s">
        <v>177</v>
      </c>
    </row>
    <row r="4" spans="1:5" x14ac:dyDescent="0.25">
      <c r="A4" s="7" t="s">
        <v>148</v>
      </c>
      <c r="B4" s="5">
        <v>658115.49</v>
      </c>
      <c r="E4" s="11"/>
    </row>
    <row r="5" spans="1:5" x14ac:dyDescent="0.25">
      <c r="A5" s="7" t="s">
        <v>147</v>
      </c>
      <c r="B5" s="5">
        <v>2528142.9900000012</v>
      </c>
    </row>
    <row r="6" spans="1:5" x14ac:dyDescent="0.25">
      <c r="A6" s="7" t="s">
        <v>163</v>
      </c>
      <c r="B6" s="5">
        <v>3186258.4800000014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4BE7-9946-4738-A73B-DAF7C56CB4B3}">
  <dimension ref="A1:N47"/>
  <sheetViews>
    <sheetView zoomScale="110" zoomScaleNormal="110" workbookViewId="0">
      <selection activeCell="H9" sqref="H9"/>
    </sheetView>
  </sheetViews>
  <sheetFormatPr defaultRowHeight="13.8" x14ac:dyDescent="0.25"/>
  <cols>
    <col min="1" max="1" width="22.59765625" bestFit="1" customWidth="1"/>
    <col min="2" max="2" width="15.296875" bestFit="1" customWidth="1"/>
    <col min="3" max="13" width="9.59765625" bestFit="1" customWidth="1"/>
    <col min="14" max="14" width="11" bestFit="1" customWidth="1"/>
    <col min="15" max="25" width="9.59765625" bestFit="1" customWidth="1"/>
    <col min="26" max="26" width="13.09765625" bestFit="1" customWidth="1"/>
    <col min="27" max="27" width="11" bestFit="1" customWidth="1"/>
    <col min="28" max="28" width="13.09765625" bestFit="1" customWidth="1"/>
  </cols>
  <sheetData>
    <row r="1" spans="1:14" x14ac:dyDescent="0.25">
      <c r="A1" s="6" t="s">
        <v>158</v>
      </c>
      <c r="B1" t="s">
        <v>180</v>
      </c>
    </row>
    <row r="3" spans="1:14" x14ac:dyDescent="0.25">
      <c r="A3" s="6" t="s">
        <v>177</v>
      </c>
      <c r="B3" s="6" t="s">
        <v>178</v>
      </c>
    </row>
    <row r="4" spans="1:14" x14ac:dyDescent="0.25">
      <c r="B4" t="s">
        <v>164</v>
      </c>
      <c r="N4" t="s">
        <v>200</v>
      </c>
    </row>
    <row r="5" spans="1:14" x14ac:dyDescent="0.25">
      <c r="A5" s="6" t="s">
        <v>162</v>
      </c>
      <c r="B5" t="s">
        <v>165</v>
      </c>
      <c r="C5" t="s">
        <v>166</v>
      </c>
      <c r="D5" t="s">
        <v>167</v>
      </c>
      <c r="E5" t="s">
        <v>168</v>
      </c>
      <c r="F5" t="s">
        <v>169</v>
      </c>
      <c r="G5" t="s">
        <v>170</v>
      </c>
      <c r="H5" t="s">
        <v>171</v>
      </c>
      <c r="I5" t="s">
        <v>172</v>
      </c>
      <c r="J5" t="s">
        <v>173</v>
      </c>
      <c r="K5" t="s">
        <v>174</v>
      </c>
      <c r="L5" t="s">
        <v>175</v>
      </c>
      <c r="M5" t="s">
        <v>176</v>
      </c>
    </row>
    <row r="6" spans="1:14" x14ac:dyDescent="0.25">
      <c r="A6" s="7" t="s">
        <v>181</v>
      </c>
      <c r="B6" s="5">
        <v>2487.9300000000003</v>
      </c>
      <c r="C6" s="5">
        <v>31</v>
      </c>
      <c r="D6" s="5">
        <v>522.22</v>
      </c>
      <c r="E6" s="5">
        <v>2517.59</v>
      </c>
      <c r="F6" s="5">
        <v>547.48</v>
      </c>
      <c r="G6" s="5">
        <v>1882.32</v>
      </c>
      <c r="H6" s="5">
        <v>2351.4300000000003</v>
      </c>
      <c r="I6" s="5">
        <v>747.94</v>
      </c>
      <c r="J6" s="5">
        <v>859.16</v>
      </c>
      <c r="K6" s="5">
        <v>1291.5100000000002</v>
      </c>
      <c r="L6" s="5">
        <v>1043.02</v>
      </c>
      <c r="M6" s="5">
        <v>1358.68</v>
      </c>
      <c r="N6" s="5">
        <v>23041.680000000004</v>
      </c>
    </row>
    <row r="7" spans="1:14" x14ac:dyDescent="0.25">
      <c r="A7" s="7" t="s">
        <v>182</v>
      </c>
      <c r="B7" s="5">
        <v>34786.910000000003</v>
      </c>
      <c r="C7" s="5">
        <v>53147.220000000016</v>
      </c>
      <c r="D7" s="5">
        <v>47054.91</v>
      </c>
      <c r="E7" s="5">
        <v>65289.14</v>
      </c>
      <c r="F7" s="5">
        <v>42797.460000000006</v>
      </c>
      <c r="G7" s="5">
        <v>75352.899999999994</v>
      </c>
      <c r="H7" s="5">
        <v>43487.30000000001</v>
      </c>
      <c r="I7" s="5">
        <v>52364.45</v>
      </c>
      <c r="J7" s="5">
        <v>36195.920000000006</v>
      </c>
      <c r="K7" s="5">
        <v>36885.590000000004</v>
      </c>
      <c r="L7" s="5">
        <v>29161.069999999996</v>
      </c>
      <c r="M7" s="5">
        <v>53154.850000000006</v>
      </c>
      <c r="N7" s="5">
        <v>595925.75000000012</v>
      </c>
    </row>
    <row r="8" spans="1:14" x14ac:dyDescent="0.25">
      <c r="A8" s="7" t="s">
        <v>183</v>
      </c>
      <c r="B8" s="5">
        <v>5444.25</v>
      </c>
      <c r="C8" s="5">
        <v>6893.44</v>
      </c>
      <c r="D8" s="5">
        <v>283.01</v>
      </c>
      <c r="E8" s="5">
        <v>2888.44</v>
      </c>
      <c r="F8" s="5">
        <v>3095.21</v>
      </c>
      <c r="G8" s="5">
        <v>1090.93</v>
      </c>
      <c r="H8" s="5">
        <v>3061.76</v>
      </c>
      <c r="I8" s="5">
        <v>1037.0900000000001</v>
      </c>
      <c r="J8" s="5">
        <v>1766.6599999999999</v>
      </c>
      <c r="K8" s="5">
        <v>5480.28</v>
      </c>
      <c r="L8" s="5">
        <v>1867.1200000000001</v>
      </c>
      <c r="M8" s="5">
        <v>975.43000000000006</v>
      </c>
      <c r="N8" s="5">
        <v>33963.19</v>
      </c>
    </row>
    <row r="9" spans="1:14" x14ac:dyDescent="0.25">
      <c r="A9" s="7" t="s">
        <v>184</v>
      </c>
      <c r="B9" s="5">
        <v>20657.059999999998</v>
      </c>
      <c r="C9" s="5">
        <v>23682.339999999997</v>
      </c>
      <c r="D9" s="5">
        <v>24229.68</v>
      </c>
      <c r="E9" s="5">
        <v>27449.050000000003</v>
      </c>
      <c r="F9" s="5">
        <v>38339.410000000011</v>
      </c>
      <c r="G9" s="5">
        <v>43033.21</v>
      </c>
      <c r="H9" s="5">
        <v>19780.93</v>
      </c>
      <c r="I9" s="5">
        <v>38129.71</v>
      </c>
      <c r="J9" s="5">
        <v>44197.53</v>
      </c>
      <c r="K9" s="5">
        <v>5681.1299999999992</v>
      </c>
      <c r="L9" s="5">
        <v>23206.230000000003</v>
      </c>
      <c r="M9" s="5">
        <v>18849.859999999997</v>
      </c>
      <c r="N9" s="5">
        <v>276628.8400000002</v>
      </c>
    </row>
    <row r="10" spans="1:14" x14ac:dyDescent="0.25">
      <c r="A10" s="7" t="s">
        <v>185</v>
      </c>
      <c r="B10" s="5">
        <v>6127.46</v>
      </c>
      <c r="C10" s="5">
        <v>2657.02</v>
      </c>
      <c r="D10" s="5">
        <v>1639.22</v>
      </c>
      <c r="E10" s="5">
        <v>3449.05</v>
      </c>
      <c r="F10" s="5">
        <v>2693.26</v>
      </c>
      <c r="G10" s="5">
        <v>4159.7299999999996</v>
      </c>
      <c r="H10" s="5">
        <v>3013.54</v>
      </c>
      <c r="I10" s="5">
        <v>5542.8</v>
      </c>
      <c r="J10" s="5">
        <v>4511.49</v>
      </c>
      <c r="K10" s="5">
        <v>7133.27</v>
      </c>
      <c r="L10" s="5">
        <v>4808.09</v>
      </c>
      <c r="M10" s="5">
        <v>4008.05</v>
      </c>
      <c r="N10" s="5">
        <v>62973.290000000015</v>
      </c>
    </row>
    <row r="11" spans="1:14" x14ac:dyDescent="0.25">
      <c r="A11" s="7" t="s">
        <v>186</v>
      </c>
      <c r="B11" s="5">
        <v>2982.1399999999994</v>
      </c>
      <c r="C11" s="5">
        <v>3427.43</v>
      </c>
      <c r="D11" s="5">
        <v>552.31999999999994</v>
      </c>
      <c r="E11" s="5">
        <v>2185</v>
      </c>
      <c r="F11" s="5">
        <v>3372.0299999999997</v>
      </c>
      <c r="G11" s="5">
        <v>1828.1</v>
      </c>
      <c r="H11" s="5">
        <v>1840.51</v>
      </c>
      <c r="I11" s="5">
        <v>2493.61</v>
      </c>
      <c r="J11" s="5">
        <v>4015.0199999999995</v>
      </c>
      <c r="K11" s="5">
        <v>2474.2799999999997</v>
      </c>
      <c r="L11" s="5">
        <v>2305.1800000000003</v>
      </c>
      <c r="M11" s="5">
        <v>2311.21</v>
      </c>
      <c r="N11" s="5">
        <v>29725.62</v>
      </c>
    </row>
    <row r="12" spans="1:14" x14ac:dyDescent="0.25">
      <c r="A12" s="7" t="s">
        <v>187</v>
      </c>
      <c r="B12" s="5">
        <v>39578.92</v>
      </c>
      <c r="C12" s="5">
        <v>27773.33</v>
      </c>
      <c r="D12" s="5">
        <v>39689.170000000006</v>
      </c>
      <c r="E12" s="5">
        <v>57017.140000000021</v>
      </c>
      <c r="F12" s="5">
        <v>21766.870000000003</v>
      </c>
      <c r="G12" s="5">
        <v>38197.990000000005</v>
      </c>
      <c r="H12" s="5">
        <v>47882.67</v>
      </c>
      <c r="I12" s="5">
        <v>38629.980000000003</v>
      </c>
      <c r="J12" s="5">
        <v>35624.46</v>
      </c>
      <c r="K12" s="5">
        <v>35095.760000000002</v>
      </c>
      <c r="L12" s="5">
        <v>22766.989999999998</v>
      </c>
      <c r="M12" s="5">
        <v>36863.53</v>
      </c>
      <c r="N12" s="5">
        <v>384562.50999999995</v>
      </c>
    </row>
    <row r="13" spans="1:14" x14ac:dyDescent="0.25">
      <c r="A13" s="7" t="s">
        <v>188</v>
      </c>
      <c r="B13" s="5">
        <v>18731.560000000001</v>
      </c>
      <c r="C13" s="5">
        <v>14918.710000000001</v>
      </c>
      <c r="D13" s="5">
        <v>6816.86</v>
      </c>
      <c r="E13" s="5">
        <v>9888.02</v>
      </c>
      <c r="F13" s="5">
        <v>11914.759999999998</v>
      </c>
      <c r="G13" s="5">
        <v>23421.41</v>
      </c>
      <c r="H13" s="5">
        <v>12298.100000000002</v>
      </c>
      <c r="I13" s="5">
        <v>13538.08</v>
      </c>
      <c r="J13" s="5">
        <v>6306.9999999999991</v>
      </c>
      <c r="K13" s="5">
        <v>29334.240000000005</v>
      </c>
      <c r="L13" s="5">
        <v>7488.4800000000005</v>
      </c>
      <c r="M13" s="5">
        <v>9942.06</v>
      </c>
      <c r="N13" s="5">
        <v>147983.93999999997</v>
      </c>
    </row>
    <row r="18" spans="1:14" x14ac:dyDescent="0.25">
      <c r="A18" s="6" t="s">
        <v>158</v>
      </c>
      <c r="B18" t="s">
        <v>180</v>
      </c>
    </row>
    <row r="20" spans="1:14" x14ac:dyDescent="0.25">
      <c r="A20" s="6" t="s">
        <v>177</v>
      </c>
      <c r="B20" s="6" t="s">
        <v>178</v>
      </c>
    </row>
    <row r="21" spans="1:14" x14ac:dyDescent="0.25">
      <c r="B21" t="s">
        <v>164</v>
      </c>
      <c r="N21" t="s">
        <v>200</v>
      </c>
    </row>
    <row r="22" spans="1:14" x14ac:dyDescent="0.25">
      <c r="A22" s="6" t="s">
        <v>162</v>
      </c>
      <c r="B22" t="s">
        <v>165</v>
      </c>
      <c r="C22" t="s">
        <v>166</v>
      </c>
      <c r="D22" t="s">
        <v>167</v>
      </c>
      <c r="E22" t="s">
        <v>168</v>
      </c>
      <c r="F22" t="s">
        <v>169</v>
      </c>
      <c r="G22" t="s">
        <v>170</v>
      </c>
      <c r="H22" t="s">
        <v>171</v>
      </c>
      <c r="I22" t="s">
        <v>172</v>
      </c>
      <c r="J22" t="s">
        <v>173</v>
      </c>
      <c r="K22" t="s">
        <v>174</v>
      </c>
      <c r="L22" t="s">
        <v>175</v>
      </c>
      <c r="M22" t="s">
        <v>176</v>
      </c>
    </row>
    <row r="23" spans="1:14" x14ac:dyDescent="0.25">
      <c r="A23" s="7" t="s">
        <v>181</v>
      </c>
      <c r="B23" s="5">
        <v>2487.9300000000003</v>
      </c>
      <c r="C23" s="5">
        <v>31</v>
      </c>
      <c r="D23" s="5">
        <v>522.22</v>
      </c>
      <c r="E23" s="5">
        <v>2517.59</v>
      </c>
      <c r="F23" s="5">
        <v>547.48</v>
      </c>
      <c r="G23" s="5">
        <v>1882.32</v>
      </c>
      <c r="H23" s="5">
        <v>2351.4300000000003</v>
      </c>
      <c r="I23" s="5">
        <v>747.94</v>
      </c>
      <c r="J23" s="5">
        <v>859.16</v>
      </c>
      <c r="K23" s="5">
        <v>1291.5100000000002</v>
      </c>
      <c r="L23" s="5">
        <v>1043.02</v>
      </c>
      <c r="M23" s="5">
        <v>1358.68</v>
      </c>
      <c r="N23" s="5">
        <v>23041.680000000004</v>
      </c>
    </row>
    <row r="24" spans="1:14" x14ac:dyDescent="0.25">
      <c r="A24" s="7" t="s">
        <v>182</v>
      </c>
      <c r="B24" s="5">
        <v>34786.910000000003</v>
      </c>
      <c r="C24" s="5">
        <v>53147.220000000016</v>
      </c>
      <c r="D24" s="5">
        <v>47054.91</v>
      </c>
      <c r="E24" s="5">
        <v>65289.14</v>
      </c>
      <c r="F24" s="5">
        <v>42797.460000000006</v>
      </c>
      <c r="G24" s="5">
        <v>75352.899999999994</v>
      </c>
      <c r="H24" s="5">
        <v>43487.30000000001</v>
      </c>
      <c r="I24" s="5">
        <v>52364.45</v>
      </c>
      <c r="J24" s="5">
        <v>36195.920000000006</v>
      </c>
      <c r="K24" s="5">
        <v>36885.590000000004</v>
      </c>
      <c r="L24" s="5">
        <v>29161.069999999996</v>
      </c>
      <c r="M24" s="5">
        <v>53154.850000000006</v>
      </c>
      <c r="N24" s="5">
        <v>595925.75000000012</v>
      </c>
    </row>
    <row r="25" spans="1:14" x14ac:dyDescent="0.25">
      <c r="A25" s="7" t="s">
        <v>183</v>
      </c>
      <c r="B25" s="5">
        <v>5444.25</v>
      </c>
      <c r="C25" s="5">
        <v>6893.44</v>
      </c>
      <c r="D25" s="5">
        <v>283.01</v>
      </c>
      <c r="E25" s="5">
        <v>2888.44</v>
      </c>
      <c r="F25" s="5">
        <v>3095.21</v>
      </c>
      <c r="G25" s="5">
        <v>1090.93</v>
      </c>
      <c r="H25" s="5">
        <v>3061.76</v>
      </c>
      <c r="I25" s="5">
        <v>1037.0900000000001</v>
      </c>
      <c r="J25" s="5">
        <v>1766.6599999999999</v>
      </c>
      <c r="K25" s="5">
        <v>5480.28</v>
      </c>
      <c r="L25" s="5">
        <v>1867.1200000000001</v>
      </c>
      <c r="M25" s="5">
        <v>975.43000000000006</v>
      </c>
      <c r="N25" s="5">
        <v>33963.19</v>
      </c>
    </row>
    <row r="26" spans="1:14" x14ac:dyDescent="0.25">
      <c r="A26" s="7" t="s">
        <v>184</v>
      </c>
      <c r="B26" s="5">
        <v>20657.059999999998</v>
      </c>
      <c r="C26" s="5">
        <v>23682.339999999997</v>
      </c>
      <c r="D26" s="5">
        <v>24229.68</v>
      </c>
      <c r="E26" s="5">
        <v>27449.050000000003</v>
      </c>
      <c r="F26" s="5">
        <v>38339.410000000011</v>
      </c>
      <c r="G26" s="5">
        <v>43033.21</v>
      </c>
      <c r="H26" s="5">
        <v>19780.93</v>
      </c>
      <c r="I26" s="5">
        <v>38129.71</v>
      </c>
      <c r="J26" s="5">
        <v>44197.53</v>
      </c>
      <c r="K26" s="5">
        <v>5681.1299999999992</v>
      </c>
      <c r="L26" s="5">
        <v>23206.230000000003</v>
      </c>
      <c r="M26" s="5">
        <v>18849.859999999997</v>
      </c>
      <c r="N26" s="5">
        <v>276628.8400000002</v>
      </c>
    </row>
    <row r="27" spans="1:14" x14ac:dyDescent="0.25">
      <c r="A27" s="7" t="s">
        <v>185</v>
      </c>
      <c r="B27" s="5">
        <v>6127.46</v>
      </c>
      <c r="C27" s="5">
        <v>2657.02</v>
      </c>
      <c r="D27" s="5">
        <v>1639.22</v>
      </c>
      <c r="E27" s="5">
        <v>3449.05</v>
      </c>
      <c r="F27" s="5">
        <v>2693.26</v>
      </c>
      <c r="G27" s="5">
        <v>4159.7299999999996</v>
      </c>
      <c r="H27" s="5">
        <v>3013.54</v>
      </c>
      <c r="I27" s="5">
        <v>5542.8</v>
      </c>
      <c r="J27" s="5">
        <v>4511.49</v>
      </c>
      <c r="K27" s="5">
        <v>7133.27</v>
      </c>
      <c r="L27" s="5">
        <v>4808.09</v>
      </c>
      <c r="M27" s="5">
        <v>4008.05</v>
      </c>
      <c r="N27" s="5">
        <v>62973.290000000015</v>
      </c>
    </row>
    <row r="28" spans="1:14" x14ac:dyDescent="0.25">
      <c r="A28" s="7" t="s">
        <v>186</v>
      </c>
      <c r="B28" s="5">
        <v>2982.1399999999994</v>
      </c>
      <c r="C28" s="5">
        <v>3427.43</v>
      </c>
      <c r="D28" s="5">
        <v>552.31999999999994</v>
      </c>
      <c r="E28" s="5">
        <v>2185</v>
      </c>
      <c r="F28" s="5">
        <v>3372.0299999999997</v>
      </c>
      <c r="G28" s="5">
        <v>1828.1</v>
      </c>
      <c r="H28" s="5">
        <v>1840.51</v>
      </c>
      <c r="I28" s="5">
        <v>2493.61</v>
      </c>
      <c r="J28" s="5">
        <v>4015.0199999999995</v>
      </c>
      <c r="K28" s="5">
        <v>2474.2799999999997</v>
      </c>
      <c r="L28" s="5">
        <v>2305.1800000000003</v>
      </c>
      <c r="M28" s="5">
        <v>2311.21</v>
      </c>
      <c r="N28" s="5">
        <v>29725.62</v>
      </c>
    </row>
    <row r="29" spans="1:14" x14ac:dyDescent="0.25">
      <c r="A29" s="7" t="s">
        <v>187</v>
      </c>
      <c r="B29" s="5">
        <v>39578.92</v>
      </c>
      <c r="C29" s="5">
        <v>27773.33</v>
      </c>
      <c r="D29" s="5">
        <v>39689.170000000006</v>
      </c>
      <c r="E29" s="5">
        <v>57017.140000000021</v>
      </c>
      <c r="F29" s="5">
        <v>21766.870000000003</v>
      </c>
      <c r="G29" s="5">
        <v>38197.990000000005</v>
      </c>
      <c r="H29" s="5">
        <v>47882.67</v>
      </c>
      <c r="I29" s="5">
        <v>38629.980000000003</v>
      </c>
      <c r="J29" s="5">
        <v>35624.46</v>
      </c>
      <c r="K29" s="5">
        <v>35095.760000000002</v>
      </c>
      <c r="L29" s="5">
        <v>22766.989999999998</v>
      </c>
      <c r="M29" s="5">
        <v>36863.53</v>
      </c>
      <c r="N29" s="5">
        <v>384562.50999999995</v>
      </c>
    </row>
    <row r="30" spans="1:14" x14ac:dyDescent="0.25">
      <c r="A30" s="7" t="s">
        <v>188</v>
      </c>
      <c r="B30" s="5">
        <v>18731.560000000001</v>
      </c>
      <c r="C30" s="5">
        <v>14918.710000000001</v>
      </c>
      <c r="D30" s="5">
        <v>6816.86</v>
      </c>
      <c r="E30" s="5">
        <v>9888.02</v>
      </c>
      <c r="F30" s="5">
        <v>11914.759999999998</v>
      </c>
      <c r="G30" s="5">
        <v>23421.41</v>
      </c>
      <c r="H30" s="5">
        <v>12298.100000000002</v>
      </c>
      <c r="I30" s="5">
        <v>13538.08</v>
      </c>
      <c r="J30" s="5">
        <v>6306.9999999999991</v>
      </c>
      <c r="K30" s="5">
        <v>29334.240000000005</v>
      </c>
      <c r="L30" s="5">
        <v>7488.4800000000005</v>
      </c>
      <c r="M30" s="5">
        <v>9942.06</v>
      </c>
      <c r="N30" s="5">
        <v>147983.93999999997</v>
      </c>
    </row>
    <row r="35" spans="1:14" x14ac:dyDescent="0.25">
      <c r="A35" s="6" t="s">
        <v>158</v>
      </c>
      <c r="B35" t="s">
        <v>180</v>
      </c>
    </row>
    <row r="37" spans="1:14" x14ac:dyDescent="0.25">
      <c r="A37" s="6" t="s">
        <v>177</v>
      </c>
      <c r="B37" s="6" t="s">
        <v>178</v>
      </c>
    </row>
    <row r="38" spans="1:14" x14ac:dyDescent="0.25">
      <c r="B38" t="s">
        <v>164</v>
      </c>
      <c r="N38" t="s">
        <v>200</v>
      </c>
    </row>
    <row r="39" spans="1:14" x14ac:dyDescent="0.25">
      <c r="A39" s="6" t="s">
        <v>162</v>
      </c>
      <c r="B39" t="s">
        <v>165</v>
      </c>
      <c r="C39" t="s">
        <v>166</v>
      </c>
      <c r="D39" t="s">
        <v>167</v>
      </c>
      <c r="E39" t="s">
        <v>168</v>
      </c>
      <c r="F39" t="s">
        <v>169</v>
      </c>
      <c r="G39" t="s">
        <v>170</v>
      </c>
      <c r="H39" t="s">
        <v>171</v>
      </c>
      <c r="I39" t="s">
        <v>172</v>
      </c>
      <c r="J39" t="s">
        <v>173</v>
      </c>
      <c r="K39" t="s">
        <v>174</v>
      </c>
      <c r="L39" t="s">
        <v>175</v>
      </c>
      <c r="M39" t="s">
        <v>176</v>
      </c>
    </row>
    <row r="40" spans="1:14" x14ac:dyDescent="0.25">
      <c r="A40" s="7" t="s">
        <v>181</v>
      </c>
      <c r="B40" s="5">
        <v>2487.9300000000003</v>
      </c>
      <c r="C40" s="5">
        <v>31</v>
      </c>
      <c r="D40" s="5">
        <v>522.22</v>
      </c>
      <c r="E40" s="5">
        <v>2517.59</v>
      </c>
      <c r="F40" s="5">
        <v>547.48</v>
      </c>
      <c r="G40" s="5">
        <v>1882.32</v>
      </c>
      <c r="H40" s="5">
        <v>2351.4300000000003</v>
      </c>
      <c r="I40" s="5">
        <v>747.94</v>
      </c>
      <c r="J40" s="5">
        <v>859.16</v>
      </c>
      <c r="K40" s="5">
        <v>1291.5100000000002</v>
      </c>
      <c r="L40" s="5">
        <v>1043.02</v>
      </c>
      <c r="M40" s="5">
        <v>1358.68</v>
      </c>
      <c r="N40" s="5">
        <v>23041.680000000004</v>
      </c>
    </row>
    <row r="41" spans="1:14" x14ac:dyDescent="0.25">
      <c r="A41" s="7" t="s">
        <v>182</v>
      </c>
      <c r="B41" s="5">
        <v>34786.910000000003</v>
      </c>
      <c r="C41" s="5">
        <v>53147.220000000016</v>
      </c>
      <c r="D41" s="5">
        <v>47054.91</v>
      </c>
      <c r="E41" s="5">
        <v>65289.14</v>
      </c>
      <c r="F41" s="5">
        <v>42797.460000000006</v>
      </c>
      <c r="G41" s="5">
        <v>75352.899999999994</v>
      </c>
      <c r="H41" s="5">
        <v>43487.30000000001</v>
      </c>
      <c r="I41" s="5">
        <v>52364.45</v>
      </c>
      <c r="J41" s="5">
        <v>36195.920000000006</v>
      </c>
      <c r="K41" s="5">
        <v>36885.590000000004</v>
      </c>
      <c r="L41" s="5">
        <v>29161.069999999996</v>
      </c>
      <c r="M41" s="5">
        <v>53154.850000000006</v>
      </c>
      <c r="N41" s="5">
        <v>595925.75000000012</v>
      </c>
    </row>
    <row r="42" spans="1:14" x14ac:dyDescent="0.25">
      <c r="A42" s="7" t="s">
        <v>183</v>
      </c>
      <c r="B42" s="5">
        <v>5444.25</v>
      </c>
      <c r="C42" s="5">
        <v>6893.44</v>
      </c>
      <c r="D42" s="5">
        <v>283.01</v>
      </c>
      <c r="E42" s="5">
        <v>2888.44</v>
      </c>
      <c r="F42" s="5">
        <v>3095.21</v>
      </c>
      <c r="G42" s="5">
        <v>1090.93</v>
      </c>
      <c r="H42" s="5">
        <v>3061.76</v>
      </c>
      <c r="I42" s="5">
        <v>1037.0900000000001</v>
      </c>
      <c r="J42" s="5">
        <v>1766.6599999999999</v>
      </c>
      <c r="K42" s="5">
        <v>5480.28</v>
      </c>
      <c r="L42" s="5">
        <v>1867.1200000000001</v>
      </c>
      <c r="M42" s="5">
        <v>975.43000000000006</v>
      </c>
      <c r="N42" s="5">
        <v>33963.19</v>
      </c>
    </row>
    <row r="43" spans="1:14" x14ac:dyDescent="0.25">
      <c r="A43" s="7" t="s">
        <v>184</v>
      </c>
      <c r="B43" s="5">
        <v>20657.059999999998</v>
      </c>
      <c r="C43" s="5">
        <v>23682.339999999997</v>
      </c>
      <c r="D43" s="5">
        <v>24229.68</v>
      </c>
      <c r="E43" s="5">
        <v>27449.050000000003</v>
      </c>
      <c r="F43" s="5">
        <v>38339.410000000011</v>
      </c>
      <c r="G43" s="5">
        <v>43033.21</v>
      </c>
      <c r="H43" s="5">
        <v>19780.93</v>
      </c>
      <c r="I43" s="5">
        <v>38129.71</v>
      </c>
      <c r="J43" s="5">
        <v>44197.53</v>
      </c>
      <c r="K43" s="5">
        <v>5681.1299999999992</v>
      </c>
      <c r="L43" s="5">
        <v>23206.230000000003</v>
      </c>
      <c r="M43" s="5">
        <v>18849.859999999997</v>
      </c>
      <c r="N43" s="5">
        <v>276628.8400000002</v>
      </c>
    </row>
    <row r="44" spans="1:14" x14ac:dyDescent="0.25">
      <c r="A44" s="7" t="s">
        <v>185</v>
      </c>
      <c r="B44" s="5">
        <v>6127.46</v>
      </c>
      <c r="C44" s="5">
        <v>2657.02</v>
      </c>
      <c r="D44" s="5">
        <v>1639.22</v>
      </c>
      <c r="E44" s="5">
        <v>3449.05</v>
      </c>
      <c r="F44" s="5">
        <v>2693.26</v>
      </c>
      <c r="G44" s="5">
        <v>4159.7299999999996</v>
      </c>
      <c r="H44" s="5">
        <v>3013.54</v>
      </c>
      <c r="I44" s="5">
        <v>5542.8</v>
      </c>
      <c r="J44" s="5">
        <v>4511.49</v>
      </c>
      <c r="K44" s="5">
        <v>7133.27</v>
      </c>
      <c r="L44" s="5">
        <v>4808.09</v>
      </c>
      <c r="M44" s="5">
        <v>4008.05</v>
      </c>
      <c r="N44" s="5">
        <v>62973.290000000015</v>
      </c>
    </row>
    <row r="45" spans="1:14" x14ac:dyDescent="0.25">
      <c r="A45" s="7" t="s">
        <v>186</v>
      </c>
      <c r="B45" s="5">
        <v>2982.1399999999994</v>
      </c>
      <c r="C45" s="5">
        <v>3427.43</v>
      </c>
      <c r="D45" s="5">
        <v>552.31999999999994</v>
      </c>
      <c r="E45" s="5">
        <v>2185</v>
      </c>
      <c r="F45" s="5">
        <v>3372.0299999999997</v>
      </c>
      <c r="G45" s="5">
        <v>1828.1</v>
      </c>
      <c r="H45" s="5">
        <v>1840.51</v>
      </c>
      <c r="I45" s="5">
        <v>2493.61</v>
      </c>
      <c r="J45" s="5">
        <v>4015.0199999999995</v>
      </c>
      <c r="K45" s="5">
        <v>2474.2799999999997</v>
      </c>
      <c r="L45" s="5">
        <v>2305.1800000000003</v>
      </c>
      <c r="M45" s="5">
        <v>2311.21</v>
      </c>
      <c r="N45" s="5">
        <v>29725.62</v>
      </c>
    </row>
    <row r="46" spans="1:14" x14ac:dyDescent="0.25">
      <c r="A46" s="7" t="s">
        <v>187</v>
      </c>
      <c r="B46" s="5">
        <v>39578.92</v>
      </c>
      <c r="C46" s="5">
        <v>27773.33</v>
      </c>
      <c r="D46" s="5">
        <v>39689.170000000006</v>
      </c>
      <c r="E46" s="5">
        <v>57017.140000000021</v>
      </c>
      <c r="F46" s="5">
        <v>21766.870000000003</v>
      </c>
      <c r="G46" s="5">
        <v>38197.990000000005</v>
      </c>
      <c r="H46" s="5">
        <v>47882.67</v>
      </c>
      <c r="I46" s="5">
        <v>38629.980000000003</v>
      </c>
      <c r="J46" s="5">
        <v>35624.46</v>
      </c>
      <c r="K46" s="5">
        <v>35095.760000000002</v>
      </c>
      <c r="L46" s="5">
        <v>22766.989999999998</v>
      </c>
      <c r="M46" s="5">
        <v>36863.53</v>
      </c>
      <c r="N46" s="5">
        <v>384562.50999999995</v>
      </c>
    </row>
    <row r="47" spans="1:14" x14ac:dyDescent="0.25">
      <c r="A47" s="7" t="s">
        <v>188</v>
      </c>
      <c r="B47" s="5">
        <v>18731.560000000001</v>
      </c>
      <c r="C47" s="5">
        <v>14918.710000000001</v>
      </c>
      <c r="D47" s="5">
        <v>6816.86</v>
      </c>
      <c r="E47" s="5">
        <v>9888.02</v>
      </c>
      <c r="F47" s="5">
        <v>11914.759999999998</v>
      </c>
      <c r="G47" s="5">
        <v>23421.41</v>
      </c>
      <c r="H47" s="5">
        <v>12298.100000000002</v>
      </c>
      <c r="I47" s="5">
        <v>13538.08</v>
      </c>
      <c r="J47" s="5">
        <v>6306.9999999999991</v>
      </c>
      <c r="K47" s="5">
        <v>29334.240000000005</v>
      </c>
      <c r="L47" s="5">
        <v>7488.4800000000005</v>
      </c>
      <c r="M47" s="5">
        <v>9942.06</v>
      </c>
      <c r="N47" s="5">
        <v>147983.93999999997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32B9-1E36-4D13-A077-B79AB0190AA5}">
  <dimension ref="A3:G13"/>
  <sheetViews>
    <sheetView zoomScale="110" zoomScaleNormal="110" workbookViewId="0">
      <selection activeCell="F4" sqref="F4:F11"/>
    </sheetView>
  </sheetViews>
  <sheetFormatPr defaultRowHeight="13.8" x14ac:dyDescent="0.25"/>
  <cols>
    <col min="1" max="1" width="13.69921875" bestFit="1" customWidth="1"/>
    <col min="2" max="2" width="22.59765625" bestFit="1" customWidth="1"/>
    <col min="3" max="3" width="13.09765625" bestFit="1" customWidth="1"/>
    <col min="4" max="13" width="11.8984375" bestFit="1" customWidth="1"/>
    <col min="14" max="14" width="13.09765625" bestFit="1" customWidth="1"/>
    <col min="15" max="16" width="10.3984375" bestFit="1" customWidth="1"/>
    <col min="17" max="17" width="11.8984375" bestFit="1" customWidth="1"/>
    <col min="18" max="20" width="10.3984375" bestFit="1" customWidth="1"/>
    <col min="21" max="22" width="11.8984375" bestFit="1" customWidth="1"/>
    <col min="23" max="23" width="10.3984375" bestFit="1" customWidth="1"/>
    <col min="24" max="26" width="11.8984375" bestFit="1" customWidth="1"/>
    <col min="27" max="28" width="13.09765625" bestFit="1" customWidth="1"/>
  </cols>
  <sheetData>
    <row r="3" spans="1:7" x14ac:dyDescent="0.25">
      <c r="A3" s="6" t="s">
        <v>162</v>
      </c>
      <c r="B3" s="6" t="s">
        <v>161</v>
      </c>
      <c r="C3" t="s">
        <v>177</v>
      </c>
      <c r="E3" t="s">
        <v>4</v>
      </c>
      <c r="F3" t="s">
        <v>161</v>
      </c>
      <c r="G3" t="s">
        <v>177</v>
      </c>
    </row>
    <row r="4" spans="1:7" x14ac:dyDescent="0.25">
      <c r="A4" s="7" t="s">
        <v>11</v>
      </c>
      <c r="B4" s="7" t="s">
        <v>181</v>
      </c>
      <c r="C4" s="5">
        <v>38681.96</v>
      </c>
      <c r="E4" t="s">
        <v>11</v>
      </c>
      <c r="F4" t="s">
        <v>181</v>
      </c>
      <c r="G4">
        <v>38681.96</v>
      </c>
    </row>
    <row r="5" spans="1:7" x14ac:dyDescent="0.25">
      <c r="A5" s="7" t="s">
        <v>11</v>
      </c>
      <c r="B5" s="7" t="s">
        <v>182</v>
      </c>
      <c r="C5" s="5">
        <v>1165603.4700000004</v>
      </c>
      <c r="E5" t="s">
        <v>11</v>
      </c>
      <c r="F5" t="s">
        <v>182</v>
      </c>
      <c r="G5">
        <v>1165603.4700000004</v>
      </c>
    </row>
    <row r="6" spans="1:7" x14ac:dyDescent="0.25">
      <c r="A6" s="7" t="s">
        <v>11</v>
      </c>
      <c r="B6" s="7" t="s">
        <v>183</v>
      </c>
      <c r="C6" s="5">
        <v>67846.81</v>
      </c>
      <c r="E6" t="s">
        <v>11</v>
      </c>
      <c r="F6" t="s">
        <v>183</v>
      </c>
      <c r="G6">
        <v>67846.81</v>
      </c>
    </row>
    <row r="7" spans="1:7" x14ac:dyDescent="0.25">
      <c r="A7" s="7" t="s">
        <v>11</v>
      </c>
      <c r="B7" s="7" t="s">
        <v>184</v>
      </c>
      <c r="C7" s="5">
        <v>603864.97999999952</v>
      </c>
      <c r="E7" t="s">
        <v>11</v>
      </c>
      <c r="F7" t="s">
        <v>184</v>
      </c>
      <c r="G7">
        <v>603864.97999999952</v>
      </c>
    </row>
    <row r="8" spans="1:7" x14ac:dyDescent="0.25">
      <c r="A8" s="7" t="s">
        <v>11</v>
      </c>
      <c r="B8" s="7" t="s">
        <v>185</v>
      </c>
      <c r="C8" s="5">
        <v>112716.26999999997</v>
      </c>
      <c r="E8" t="s">
        <v>11</v>
      </c>
      <c r="F8" t="s">
        <v>185</v>
      </c>
      <c r="G8">
        <v>112716.26999999997</v>
      </c>
    </row>
    <row r="9" spans="1:7" x14ac:dyDescent="0.25">
      <c r="A9" s="7" t="s">
        <v>11</v>
      </c>
      <c r="B9" s="7" t="s">
        <v>186</v>
      </c>
      <c r="C9" s="5">
        <v>59512.450000000004</v>
      </c>
      <c r="E9" t="s">
        <v>11</v>
      </c>
      <c r="F9" t="s">
        <v>186</v>
      </c>
      <c r="G9">
        <v>59512.450000000004</v>
      </c>
    </row>
    <row r="10" spans="1:7" x14ac:dyDescent="0.25">
      <c r="A10" s="7" t="s">
        <v>11</v>
      </c>
      <c r="B10" s="7" t="s">
        <v>187</v>
      </c>
      <c r="C10" s="5">
        <v>825449.32000000018</v>
      </c>
      <c r="E10" t="s">
        <v>11</v>
      </c>
      <c r="F10" t="s">
        <v>187</v>
      </c>
      <c r="G10">
        <v>825449.32000000018</v>
      </c>
    </row>
    <row r="11" spans="1:7" x14ac:dyDescent="0.25">
      <c r="A11" s="7" t="s">
        <v>11</v>
      </c>
      <c r="B11" s="7" t="s">
        <v>188</v>
      </c>
      <c r="C11" s="5">
        <v>312583.21999999997</v>
      </c>
      <c r="E11" t="s">
        <v>11</v>
      </c>
      <c r="F11" t="s">
        <v>188</v>
      </c>
      <c r="G11">
        <v>312583.21999999997</v>
      </c>
    </row>
    <row r="12" spans="1:7" x14ac:dyDescent="0.25">
      <c r="A12" s="7" t="s">
        <v>189</v>
      </c>
      <c r="C12" s="5">
        <v>3186258.4800000004</v>
      </c>
    </row>
    <row r="13" spans="1:7" x14ac:dyDescent="0.25">
      <c r="A13" s="7" t="s">
        <v>163</v>
      </c>
      <c r="C13" s="5">
        <v>3186258.4800000004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5588-89E4-4671-B52B-38125655DE10}">
  <dimension ref="A3:F15"/>
  <sheetViews>
    <sheetView zoomScale="110" zoomScaleNormal="110" workbookViewId="0">
      <selection activeCell="F5" sqref="F5"/>
    </sheetView>
  </sheetViews>
  <sheetFormatPr defaultRowHeight="13.8" x14ac:dyDescent="0.25"/>
  <cols>
    <col min="1" max="1" width="13.69921875" bestFit="1" customWidth="1"/>
    <col min="2" max="2" width="15.296875" bestFit="1" customWidth="1"/>
    <col min="3" max="3" width="13.296875" bestFit="1" customWidth="1"/>
    <col min="4" max="4" width="13.09765625" bestFit="1" customWidth="1"/>
  </cols>
  <sheetData>
    <row r="3" spans="1:6" x14ac:dyDescent="0.25">
      <c r="A3" s="6" t="s">
        <v>177</v>
      </c>
      <c r="B3" s="6" t="s">
        <v>178</v>
      </c>
    </row>
    <row r="4" spans="1:6" x14ac:dyDescent="0.25">
      <c r="A4" s="6" t="s">
        <v>162</v>
      </c>
      <c r="B4" t="s">
        <v>148</v>
      </c>
      <c r="C4" t="s">
        <v>147</v>
      </c>
      <c r="D4" t="s">
        <v>163</v>
      </c>
    </row>
    <row r="5" spans="1:6" x14ac:dyDescent="0.25">
      <c r="A5" s="7" t="s">
        <v>63</v>
      </c>
      <c r="B5" s="5">
        <v>16223.210000000001</v>
      </c>
      <c r="C5" s="5">
        <v>293553.06</v>
      </c>
      <c r="D5" s="5">
        <v>309776.27</v>
      </c>
      <c r="F5" t="str">
        <f>IFERROR(INDEX(A5:A14, MATCH(MAX(D5:D14), D5:D14, 0)),INDEX(A5:A14, MATCH(MAX(B5:B14), B5:B14, 0)))</f>
        <v>Rachael Long</v>
      </c>
    </row>
    <row r="6" spans="1:6" x14ac:dyDescent="0.25">
      <c r="A6" s="7" t="s">
        <v>25</v>
      </c>
      <c r="B6" s="5">
        <v>23870.300000000003</v>
      </c>
      <c r="C6" s="5">
        <v>272210.60000000003</v>
      </c>
      <c r="D6" s="5">
        <v>296080.90000000002</v>
      </c>
    </row>
    <row r="7" spans="1:6" x14ac:dyDescent="0.25">
      <c r="A7" s="7" t="s">
        <v>27</v>
      </c>
      <c r="B7" s="5">
        <v>70065.939999999988</v>
      </c>
      <c r="C7" s="5">
        <v>201015.24999999997</v>
      </c>
      <c r="D7" s="5">
        <v>271081.18999999994</v>
      </c>
    </row>
    <row r="8" spans="1:6" x14ac:dyDescent="0.25">
      <c r="A8" s="7" t="s">
        <v>12</v>
      </c>
      <c r="B8" s="5">
        <v>81133.34</v>
      </c>
      <c r="C8" s="5">
        <v>172533.9</v>
      </c>
      <c r="D8" s="5">
        <v>253667.24</v>
      </c>
    </row>
    <row r="9" spans="1:6" x14ac:dyDescent="0.25">
      <c r="A9" s="7" t="s">
        <v>60</v>
      </c>
      <c r="B9" s="5">
        <v>38138.720000000008</v>
      </c>
      <c r="C9" s="5">
        <v>210632.55</v>
      </c>
      <c r="D9" s="5">
        <v>248771.27</v>
      </c>
    </row>
    <row r="10" spans="1:6" x14ac:dyDescent="0.25">
      <c r="A10" s="7" t="s">
        <v>58</v>
      </c>
      <c r="B10" s="5">
        <v>19648.400000000001</v>
      </c>
      <c r="C10" s="5">
        <v>205043.04999999996</v>
      </c>
      <c r="D10" s="5">
        <v>224691.44999999995</v>
      </c>
    </row>
    <row r="11" spans="1:6" x14ac:dyDescent="0.25">
      <c r="A11" s="7" t="s">
        <v>43</v>
      </c>
      <c r="B11" s="5">
        <v>8133.15</v>
      </c>
      <c r="C11" s="5">
        <v>204205.12000000008</v>
      </c>
      <c r="D11" s="5">
        <v>212338.27000000008</v>
      </c>
    </row>
    <row r="12" spans="1:6" x14ac:dyDescent="0.25">
      <c r="A12" s="7" t="s">
        <v>46</v>
      </c>
      <c r="B12" s="5">
        <v>101079.18000000001</v>
      </c>
      <c r="C12" s="5">
        <v>98503.730000000025</v>
      </c>
      <c r="D12" s="5">
        <v>199582.91000000003</v>
      </c>
    </row>
    <row r="13" spans="1:6" x14ac:dyDescent="0.25">
      <c r="A13" s="7" t="s">
        <v>68</v>
      </c>
      <c r="B13" s="5">
        <v>72424.009999999995</v>
      </c>
      <c r="C13" s="5">
        <v>86340.640000000014</v>
      </c>
      <c r="D13" s="5">
        <v>158764.65000000002</v>
      </c>
    </row>
    <row r="14" spans="1:6" x14ac:dyDescent="0.25">
      <c r="A14" s="7" t="s">
        <v>94</v>
      </c>
      <c r="B14" s="5">
        <v>65967.66</v>
      </c>
      <c r="C14" s="5">
        <v>83827.009999999995</v>
      </c>
      <c r="D14" s="5">
        <v>149794.66999999998</v>
      </c>
    </row>
    <row r="15" spans="1:6" x14ac:dyDescent="0.25">
      <c r="A15" s="7" t="s">
        <v>163</v>
      </c>
      <c r="B15" s="5">
        <v>496683.91000000009</v>
      </c>
      <c r="C15" s="5">
        <v>1827864.9100000004</v>
      </c>
      <c r="D15" s="5">
        <v>2324548.8199999998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1C23-3539-443B-B825-B07DD66D0047}">
  <dimension ref="A3:F15"/>
  <sheetViews>
    <sheetView zoomScale="110" zoomScaleNormal="110" workbookViewId="0">
      <selection activeCell="F5" sqref="F5"/>
    </sheetView>
  </sheetViews>
  <sheetFormatPr defaultRowHeight="13.8" x14ac:dyDescent="0.25"/>
  <cols>
    <col min="1" max="1" width="13.8984375" bestFit="1" customWidth="1"/>
    <col min="2" max="2" width="15.296875" bestFit="1" customWidth="1"/>
    <col min="3" max="3" width="13.296875" bestFit="1" customWidth="1"/>
    <col min="4" max="4" width="13.09765625" bestFit="1" customWidth="1"/>
  </cols>
  <sheetData>
    <row r="3" spans="1:6" x14ac:dyDescent="0.25">
      <c r="A3" s="6" t="s">
        <v>177</v>
      </c>
      <c r="B3" s="6" t="s">
        <v>178</v>
      </c>
    </row>
    <row r="4" spans="1:6" x14ac:dyDescent="0.25">
      <c r="A4" s="6" t="s">
        <v>162</v>
      </c>
      <c r="B4" t="s">
        <v>148</v>
      </c>
      <c r="C4" t="s">
        <v>147</v>
      </c>
      <c r="D4" t="s">
        <v>163</v>
      </c>
    </row>
    <row r="5" spans="1:6" x14ac:dyDescent="0.25">
      <c r="A5" s="7" t="s">
        <v>18</v>
      </c>
      <c r="B5" s="5">
        <v>143924.37</v>
      </c>
      <c r="C5" s="5">
        <v>542555.46999999986</v>
      </c>
      <c r="D5" s="5">
        <v>686479.83999999985</v>
      </c>
      <c r="F5" t="str">
        <f>IFERROR(INDEX(A5:A14, MATCH(MAX(D5:D14), D5:D14, 0)),INDEX(A5:A14, MATCH(MAX(B5:B14), B5:B14, 0)))</f>
        <v>Bruce Curran</v>
      </c>
    </row>
    <row r="6" spans="1:6" x14ac:dyDescent="0.25">
      <c r="A6" s="7" t="s">
        <v>15</v>
      </c>
      <c r="B6" s="5">
        <v>104554.15999999999</v>
      </c>
      <c r="C6" s="5">
        <v>503470.23</v>
      </c>
      <c r="D6" s="5">
        <v>608024.39</v>
      </c>
    </row>
    <row r="7" spans="1:6" x14ac:dyDescent="0.25">
      <c r="A7" s="7" t="s">
        <v>21</v>
      </c>
      <c r="B7" s="5">
        <v>121697.56</v>
      </c>
      <c r="C7" s="5">
        <v>427704.99000000005</v>
      </c>
      <c r="D7" s="5">
        <v>549402.55000000005</v>
      </c>
    </row>
    <row r="8" spans="1:6" x14ac:dyDescent="0.25">
      <c r="A8" s="7" t="s">
        <v>13</v>
      </c>
      <c r="B8" s="5">
        <v>69084.55</v>
      </c>
      <c r="C8" s="5">
        <v>312539.23000000021</v>
      </c>
      <c r="D8" s="5">
        <v>381623.7800000002</v>
      </c>
    </row>
    <row r="9" spans="1:6" x14ac:dyDescent="0.25">
      <c r="A9" s="7" t="s">
        <v>16</v>
      </c>
      <c r="B9" s="5">
        <v>81915.97</v>
      </c>
      <c r="C9" s="5">
        <v>278257.8</v>
      </c>
      <c r="D9" s="5">
        <v>360173.77</v>
      </c>
    </row>
    <row r="10" spans="1:6" x14ac:dyDescent="0.25">
      <c r="A10" s="7" t="s">
        <v>14</v>
      </c>
      <c r="B10" s="5">
        <v>45816.3</v>
      </c>
      <c r="C10" s="5">
        <v>174100.77999999994</v>
      </c>
      <c r="D10" s="5">
        <v>219917.07999999996</v>
      </c>
    </row>
    <row r="11" spans="1:6" x14ac:dyDescent="0.25">
      <c r="A11" s="7" t="s">
        <v>20</v>
      </c>
      <c r="B11" s="5">
        <v>39203.43</v>
      </c>
      <c r="C11" s="5">
        <v>125502.73000000001</v>
      </c>
      <c r="D11" s="5">
        <v>164706.16</v>
      </c>
    </row>
    <row r="12" spans="1:6" x14ac:dyDescent="0.25">
      <c r="A12" s="7" t="s">
        <v>23</v>
      </c>
      <c r="B12" s="5">
        <v>23548.909999999993</v>
      </c>
      <c r="C12" s="5">
        <v>63908.990000000005</v>
      </c>
      <c r="D12" s="5">
        <v>87457.9</v>
      </c>
    </row>
    <row r="13" spans="1:6" x14ac:dyDescent="0.25">
      <c r="A13" s="7" t="s">
        <v>17</v>
      </c>
      <c r="B13" s="5">
        <v>15631.689999999997</v>
      </c>
      <c r="C13" s="5">
        <v>51254.19</v>
      </c>
      <c r="D13" s="5">
        <v>66885.88</v>
      </c>
    </row>
    <row r="14" spans="1:6" x14ac:dyDescent="0.25">
      <c r="A14" s="7" t="s">
        <v>22</v>
      </c>
      <c r="B14" s="5">
        <v>12738.55</v>
      </c>
      <c r="C14" s="5">
        <v>48848.580000000009</v>
      </c>
      <c r="D14" s="5">
        <v>61587.130000000005</v>
      </c>
    </row>
    <row r="15" spans="1:6" x14ac:dyDescent="0.25">
      <c r="A15" s="7" t="s">
        <v>163</v>
      </c>
      <c r="B15" s="5">
        <v>658115.49000000011</v>
      </c>
      <c r="C15" s="5">
        <v>2528142.9900000002</v>
      </c>
      <c r="D15" s="5">
        <v>3186258.48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KMART DATA - UNCLEAN</vt:lpstr>
      <vt:lpstr>KMART DATA</vt:lpstr>
      <vt:lpstr>Main Dashboard</vt:lpstr>
      <vt:lpstr>Totals and average sales</vt:lpstr>
      <vt:lpstr>total sales over time</vt:lpstr>
      <vt:lpstr>avg sales over time</vt:lpstr>
      <vt:lpstr>sales by category</vt:lpstr>
      <vt:lpstr>sales by suburb</vt:lpstr>
      <vt:lpstr>online vs store</vt:lpstr>
      <vt:lpstr>state sparkline</vt:lpstr>
      <vt:lpstr>map - sales by state</vt:lpstr>
      <vt:lpstr>sales by managers</vt:lpstr>
      <vt:lpstr>sales by 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Saurabh Dev</cp:lastModifiedBy>
  <dcterms:created xsi:type="dcterms:W3CDTF">2025-02-04T04:19:03Z</dcterms:created>
  <dcterms:modified xsi:type="dcterms:W3CDTF">2026-03-02T16:17:01Z</dcterms:modified>
</cp:coreProperties>
</file>